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drawings/drawing4.xml" ContentType="application/vnd.openxmlformats-officedocument.drawing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drawings/drawing5.xml" ContentType="application/vnd.openxmlformats-officedocument.drawing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6.xml" ContentType="application/vnd.openxmlformats-officedocument.drawing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drawings/drawing7.xml" ContentType="application/vnd.openxmlformats-officedocument.drawing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drawings/drawing8.xml" ContentType="application/vnd.openxmlformats-officedocument.drawing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D:\Tugas Rojul\KK paper\"/>
    </mc:Choice>
  </mc:AlternateContent>
  <xr:revisionPtr revIDLastSave="0" documentId="13_ncr:1_{7164A679-5650-41B9-B160-DE9F97FEEA8A}" xr6:coauthVersionLast="47" xr6:coauthVersionMax="47" xr10:uidLastSave="{00000000-0000-0000-0000-000000000000}"/>
  <bookViews>
    <workbookView xWindow="-120" yWindow="-120" windowWidth="20730" windowHeight="11160" firstSheet="7" activeTab="9" xr2:uid="{00000000-000D-0000-FFFF-FFFF00000000}"/>
  </bookViews>
  <sheets>
    <sheet name="Data_Mentah" sheetId="1" r:id="rId1"/>
    <sheet name="Label_Encoding" sheetId="2" r:id="rId2"/>
    <sheet name="Randomizer" sheetId="3" r:id="rId3"/>
    <sheet name="Gini_Index" sheetId="4" r:id="rId4"/>
    <sheet name="Tree1" sheetId="5" r:id="rId5"/>
    <sheet name="Tree2" sheetId="13" r:id="rId6"/>
    <sheet name="Tree3" sheetId="14" r:id="rId7"/>
    <sheet name="Tree4" sheetId="15" r:id="rId8"/>
    <sheet name="Tree5" sheetId="16" r:id="rId9"/>
    <sheet name="Prediksi_Testing" sheetId="10" r:id="rId10"/>
    <sheet name="Confusion_Matrix" sheetId="18" r:id="rId11"/>
    <sheet name="Evaluasi_Model" sheetId="17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2" i="17" l="1"/>
  <c r="AD3" i="17"/>
  <c r="AD4" i="17"/>
  <c r="AD5" i="17"/>
  <c r="AD10" i="17"/>
  <c r="AD9" i="17"/>
  <c r="AD11" i="17" s="1"/>
  <c r="AD8" i="17"/>
  <c r="Z521" i="18"/>
  <c r="Y521" i="18"/>
  <c r="AA521" i="18" s="1"/>
  <c r="Q521" i="18"/>
  <c r="P521" i="18"/>
  <c r="O521" i="18"/>
  <c r="N521" i="18"/>
  <c r="M521" i="18"/>
  <c r="L521" i="18"/>
  <c r="V521" i="18" s="1"/>
  <c r="K521" i="18"/>
  <c r="W521" i="18" s="1"/>
  <c r="J521" i="18"/>
  <c r="I521" i="18"/>
  <c r="H521" i="18"/>
  <c r="T521" i="18" s="1"/>
  <c r="G521" i="18"/>
  <c r="U521" i="18" s="1"/>
  <c r="F521" i="18"/>
  <c r="E521" i="18"/>
  <c r="D521" i="18"/>
  <c r="C521" i="18"/>
  <c r="B521" i="18"/>
  <c r="Z520" i="18"/>
  <c r="Y520" i="18"/>
  <c r="AA520" i="18" s="1"/>
  <c r="U520" i="18"/>
  <c r="Q520" i="18"/>
  <c r="P520" i="18"/>
  <c r="O520" i="18"/>
  <c r="N520" i="18"/>
  <c r="M520" i="18"/>
  <c r="L520" i="18"/>
  <c r="V520" i="18" s="1"/>
  <c r="K520" i="18"/>
  <c r="W520" i="18" s="1"/>
  <c r="J520" i="18"/>
  <c r="I520" i="18"/>
  <c r="H520" i="18"/>
  <c r="T520" i="18" s="1"/>
  <c r="X520" i="18" s="1"/>
  <c r="G520" i="18"/>
  <c r="F520" i="18"/>
  <c r="E520" i="18"/>
  <c r="D520" i="18"/>
  <c r="C520" i="18"/>
  <c r="B520" i="18"/>
  <c r="Z519" i="18"/>
  <c r="Y519" i="18"/>
  <c r="AA519" i="18" s="1"/>
  <c r="Q519" i="18"/>
  <c r="P519" i="18"/>
  <c r="O519" i="18"/>
  <c r="N519" i="18"/>
  <c r="M519" i="18"/>
  <c r="L519" i="18"/>
  <c r="V519" i="18" s="1"/>
  <c r="K519" i="18"/>
  <c r="W519" i="18" s="1"/>
  <c r="J519" i="18"/>
  <c r="I519" i="18"/>
  <c r="H519" i="18"/>
  <c r="T519" i="18" s="1"/>
  <c r="G519" i="18"/>
  <c r="U519" i="18" s="1"/>
  <c r="F519" i="18"/>
  <c r="E519" i="18"/>
  <c r="D519" i="18"/>
  <c r="C519" i="18"/>
  <c r="B519" i="18"/>
  <c r="Z518" i="18"/>
  <c r="Y518" i="18"/>
  <c r="AA518" i="18" s="1"/>
  <c r="U518" i="18"/>
  <c r="Q518" i="18"/>
  <c r="P518" i="18"/>
  <c r="O518" i="18"/>
  <c r="N518" i="18"/>
  <c r="M518" i="18"/>
  <c r="L518" i="18"/>
  <c r="V518" i="18" s="1"/>
  <c r="K518" i="18"/>
  <c r="W518" i="18" s="1"/>
  <c r="J518" i="18"/>
  <c r="I518" i="18"/>
  <c r="H518" i="18"/>
  <c r="T518" i="18" s="1"/>
  <c r="X518" i="18" s="1"/>
  <c r="G518" i="18"/>
  <c r="F518" i="18"/>
  <c r="E518" i="18"/>
  <c r="D518" i="18"/>
  <c r="C518" i="18"/>
  <c r="B518" i="18"/>
  <c r="Z517" i="18"/>
  <c r="Y517" i="18"/>
  <c r="AA517" i="18" s="1"/>
  <c r="Q517" i="18"/>
  <c r="P517" i="18"/>
  <c r="O517" i="18"/>
  <c r="N517" i="18"/>
  <c r="M517" i="18"/>
  <c r="L517" i="18"/>
  <c r="V517" i="18" s="1"/>
  <c r="K517" i="18"/>
  <c r="W517" i="18" s="1"/>
  <c r="J517" i="18"/>
  <c r="I517" i="18"/>
  <c r="H517" i="18"/>
  <c r="T517" i="18" s="1"/>
  <c r="G517" i="18"/>
  <c r="U517" i="18" s="1"/>
  <c r="F517" i="18"/>
  <c r="E517" i="18"/>
  <c r="D517" i="18"/>
  <c r="C517" i="18"/>
  <c r="B517" i="18"/>
  <c r="Z516" i="18"/>
  <c r="Y516" i="18"/>
  <c r="V516" i="18"/>
  <c r="Q516" i="18"/>
  <c r="P516" i="18"/>
  <c r="U516" i="18" s="1"/>
  <c r="O516" i="18"/>
  <c r="N516" i="18"/>
  <c r="M516" i="18"/>
  <c r="L516" i="18"/>
  <c r="K516" i="18"/>
  <c r="W516" i="18" s="1"/>
  <c r="J516" i="18"/>
  <c r="I516" i="18"/>
  <c r="H516" i="18"/>
  <c r="T516" i="18" s="1"/>
  <c r="G516" i="18"/>
  <c r="F516" i="18"/>
  <c r="E516" i="18"/>
  <c r="D516" i="18"/>
  <c r="C516" i="18"/>
  <c r="B516" i="18"/>
  <c r="Z515" i="18"/>
  <c r="Y515" i="18"/>
  <c r="V515" i="18"/>
  <c r="Q515" i="18"/>
  <c r="P515" i="18"/>
  <c r="U515" i="18" s="1"/>
  <c r="O515" i="18"/>
  <c r="N515" i="18"/>
  <c r="M515" i="18"/>
  <c r="L515" i="18"/>
  <c r="K515" i="18"/>
  <c r="W515" i="18" s="1"/>
  <c r="J515" i="18"/>
  <c r="I515" i="18"/>
  <c r="H515" i="18"/>
  <c r="T515" i="18" s="1"/>
  <c r="G515" i="18"/>
  <c r="F515" i="18"/>
  <c r="E515" i="18"/>
  <c r="D515" i="18"/>
  <c r="C515" i="18"/>
  <c r="B515" i="18"/>
  <c r="Z514" i="18"/>
  <c r="Y514" i="18"/>
  <c r="V514" i="18"/>
  <c r="Q514" i="18"/>
  <c r="P514" i="18"/>
  <c r="U514" i="18" s="1"/>
  <c r="O514" i="18"/>
  <c r="N514" i="18"/>
  <c r="M514" i="18"/>
  <c r="L514" i="18"/>
  <c r="K514" i="18"/>
  <c r="W514" i="18" s="1"/>
  <c r="J514" i="18"/>
  <c r="I514" i="18"/>
  <c r="H514" i="18"/>
  <c r="T514" i="18" s="1"/>
  <c r="G514" i="18"/>
  <c r="F514" i="18"/>
  <c r="E514" i="18"/>
  <c r="D514" i="18"/>
  <c r="C514" i="18"/>
  <c r="B514" i="18"/>
  <c r="Z513" i="18"/>
  <c r="Y513" i="18"/>
  <c r="V513" i="18"/>
  <c r="Q513" i="18"/>
  <c r="P513" i="18"/>
  <c r="U513" i="18" s="1"/>
  <c r="O513" i="18"/>
  <c r="N513" i="18"/>
  <c r="M513" i="18"/>
  <c r="L513" i="18"/>
  <c r="K513" i="18"/>
  <c r="W513" i="18" s="1"/>
  <c r="J513" i="18"/>
  <c r="I513" i="18"/>
  <c r="H513" i="18"/>
  <c r="T513" i="18" s="1"/>
  <c r="G513" i="18"/>
  <c r="F513" i="18"/>
  <c r="E513" i="18"/>
  <c r="D513" i="18"/>
  <c r="C513" i="18"/>
  <c r="B513" i="18"/>
  <c r="Z512" i="18"/>
  <c r="Y512" i="18"/>
  <c r="V512" i="18"/>
  <c r="Q512" i="18"/>
  <c r="P512" i="18"/>
  <c r="U512" i="18" s="1"/>
  <c r="O512" i="18"/>
  <c r="N512" i="18"/>
  <c r="M512" i="18"/>
  <c r="L512" i="18"/>
  <c r="K512" i="18"/>
  <c r="W512" i="18" s="1"/>
  <c r="J512" i="18"/>
  <c r="I512" i="18"/>
  <c r="H512" i="18"/>
  <c r="T512" i="18" s="1"/>
  <c r="X512" i="18" s="1"/>
  <c r="G512" i="18"/>
  <c r="F512" i="18"/>
  <c r="E512" i="18"/>
  <c r="D512" i="18"/>
  <c r="C512" i="18"/>
  <c r="B512" i="18"/>
  <c r="Z511" i="18"/>
  <c r="Y511" i="18"/>
  <c r="AA511" i="18" s="1"/>
  <c r="Q511" i="18"/>
  <c r="P511" i="18"/>
  <c r="U511" i="18" s="1"/>
  <c r="O511" i="18"/>
  <c r="N511" i="18"/>
  <c r="M511" i="18"/>
  <c r="L511" i="18"/>
  <c r="V511" i="18" s="1"/>
  <c r="K511" i="18"/>
  <c r="J511" i="18"/>
  <c r="I511" i="18"/>
  <c r="H511" i="18"/>
  <c r="T511" i="18" s="1"/>
  <c r="X511" i="18" s="1"/>
  <c r="G511" i="18"/>
  <c r="F511" i="18"/>
  <c r="E511" i="18"/>
  <c r="D511" i="18"/>
  <c r="C511" i="18"/>
  <c r="B511" i="18"/>
  <c r="Z510" i="18"/>
  <c r="Y510" i="18"/>
  <c r="AA510" i="18" s="1"/>
  <c r="Q510" i="18"/>
  <c r="P510" i="18"/>
  <c r="U510" i="18" s="1"/>
  <c r="O510" i="18"/>
  <c r="N510" i="18"/>
  <c r="M510" i="18"/>
  <c r="L510" i="18"/>
  <c r="V510" i="18" s="1"/>
  <c r="K510" i="18"/>
  <c r="J510" i="18"/>
  <c r="I510" i="18"/>
  <c r="H510" i="18"/>
  <c r="T510" i="18" s="1"/>
  <c r="X510" i="18" s="1"/>
  <c r="G510" i="18"/>
  <c r="F510" i="18"/>
  <c r="E510" i="18"/>
  <c r="D510" i="18"/>
  <c r="C510" i="18"/>
  <c r="B510" i="18"/>
  <c r="Z509" i="18"/>
  <c r="Y509" i="18"/>
  <c r="AA509" i="18" s="1"/>
  <c r="Q509" i="18"/>
  <c r="P509" i="18"/>
  <c r="U509" i="18" s="1"/>
  <c r="O509" i="18"/>
  <c r="N509" i="18"/>
  <c r="M509" i="18"/>
  <c r="L509" i="18"/>
  <c r="V509" i="18" s="1"/>
  <c r="K509" i="18"/>
  <c r="J509" i="18"/>
  <c r="I509" i="18"/>
  <c r="H509" i="18"/>
  <c r="T509" i="18" s="1"/>
  <c r="X509" i="18" s="1"/>
  <c r="G509" i="18"/>
  <c r="F509" i="18"/>
  <c r="E509" i="18"/>
  <c r="D509" i="18"/>
  <c r="C509" i="18"/>
  <c r="B509" i="18"/>
  <c r="Z508" i="18"/>
  <c r="Y508" i="18"/>
  <c r="AA508" i="18" s="1"/>
  <c r="Q508" i="18"/>
  <c r="P508" i="18"/>
  <c r="U508" i="18" s="1"/>
  <c r="O508" i="18"/>
  <c r="N508" i="18"/>
  <c r="M508" i="18"/>
  <c r="L508" i="18"/>
  <c r="V508" i="18" s="1"/>
  <c r="K508" i="18"/>
  <c r="J508" i="18"/>
  <c r="I508" i="18"/>
  <c r="H508" i="18"/>
  <c r="T508" i="18" s="1"/>
  <c r="X508" i="18" s="1"/>
  <c r="G508" i="18"/>
  <c r="F508" i="18"/>
  <c r="E508" i="18"/>
  <c r="D508" i="18"/>
  <c r="C508" i="18"/>
  <c r="B508" i="18"/>
  <c r="Z507" i="18"/>
  <c r="Y507" i="18"/>
  <c r="AA507" i="18" s="1"/>
  <c r="Q507" i="18"/>
  <c r="P507" i="18"/>
  <c r="U507" i="18" s="1"/>
  <c r="O507" i="18"/>
  <c r="N507" i="18"/>
  <c r="M507" i="18"/>
  <c r="L507" i="18"/>
  <c r="V507" i="18" s="1"/>
  <c r="K507" i="18"/>
  <c r="J507" i="18"/>
  <c r="I507" i="18"/>
  <c r="H507" i="18"/>
  <c r="T507" i="18" s="1"/>
  <c r="X507" i="18" s="1"/>
  <c r="G507" i="18"/>
  <c r="F507" i="18"/>
  <c r="E507" i="18"/>
  <c r="D507" i="18"/>
  <c r="C507" i="18"/>
  <c r="B507" i="18"/>
  <c r="Z506" i="18"/>
  <c r="Y506" i="18"/>
  <c r="AA506" i="18" s="1"/>
  <c r="Q506" i="18"/>
  <c r="P506" i="18"/>
  <c r="U506" i="18" s="1"/>
  <c r="O506" i="18"/>
  <c r="N506" i="18"/>
  <c r="M506" i="18"/>
  <c r="L506" i="18"/>
  <c r="V506" i="18" s="1"/>
  <c r="K506" i="18"/>
  <c r="J506" i="18"/>
  <c r="I506" i="18"/>
  <c r="H506" i="18"/>
  <c r="T506" i="18" s="1"/>
  <c r="X506" i="18" s="1"/>
  <c r="G506" i="18"/>
  <c r="F506" i="18"/>
  <c r="E506" i="18"/>
  <c r="D506" i="18"/>
  <c r="C506" i="18"/>
  <c r="B506" i="18"/>
  <c r="Z505" i="18"/>
  <c r="Y505" i="18"/>
  <c r="AA505" i="18" s="1"/>
  <c r="Q505" i="18"/>
  <c r="P505" i="18"/>
  <c r="U505" i="18" s="1"/>
  <c r="O505" i="18"/>
  <c r="N505" i="18"/>
  <c r="M505" i="18"/>
  <c r="L505" i="18"/>
  <c r="V505" i="18" s="1"/>
  <c r="K505" i="18"/>
  <c r="J505" i="18"/>
  <c r="I505" i="18"/>
  <c r="H505" i="18"/>
  <c r="T505" i="18" s="1"/>
  <c r="X505" i="18" s="1"/>
  <c r="G505" i="18"/>
  <c r="F505" i="18"/>
  <c r="E505" i="18"/>
  <c r="D505" i="18"/>
  <c r="C505" i="18"/>
  <c r="B505" i="18"/>
  <c r="Z504" i="18"/>
  <c r="Y504" i="18"/>
  <c r="AA504" i="18" s="1"/>
  <c r="Q504" i="18"/>
  <c r="P504" i="18"/>
  <c r="U504" i="18" s="1"/>
  <c r="O504" i="18"/>
  <c r="N504" i="18"/>
  <c r="M504" i="18"/>
  <c r="L504" i="18"/>
  <c r="V504" i="18" s="1"/>
  <c r="K504" i="18"/>
  <c r="J504" i="18"/>
  <c r="I504" i="18"/>
  <c r="H504" i="18"/>
  <c r="T504" i="18" s="1"/>
  <c r="X504" i="18" s="1"/>
  <c r="G504" i="18"/>
  <c r="F504" i="18"/>
  <c r="E504" i="18"/>
  <c r="D504" i="18"/>
  <c r="C504" i="18"/>
  <c r="B504" i="18"/>
  <c r="Z503" i="18"/>
  <c r="Y503" i="18"/>
  <c r="AA503" i="18" s="1"/>
  <c r="Q503" i="18"/>
  <c r="P503" i="18"/>
  <c r="O503" i="18"/>
  <c r="N503" i="18"/>
  <c r="M503" i="18"/>
  <c r="L503" i="18"/>
  <c r="V503" i="18" s="1"/>
  <c r="K503" i="18"/>
  <c r="J503" i="18"/>
  <c r="I503" i="18"/>
  <c r="H503" i="18"/>
  <c r="T503" i="18" s="1"/>
  <c r="X503" i="18" s="1"/>
  <c r="G503" i="18"/>
  <c r="F503" i="18"/>
  <c r="E503" i="18"/>
  <c r="D503" i="18"/>
  <c r="C503" i="18"/>
  <c r="B503" i="18"/>
  <c r="Z502" i="18"/>
  <c r="Y502" i="18"/>
  <c r="AA502" i="18" s="1"/>
  <c r="Q502" i="18"/>
  <c r="P502" i="18"/>
  <c r="O502" i="18"/>
  <c r="N502" i="18"/>
  <c r="M502" i="18"/>
  <c r="L502" i="18"/>
  <c r="V502" i="18" s="1"/>
  <c r="K502" i="18"/>
  <c r="J502" i="18"/>
  <c r="I502" i="18"/>
  <c r="H502" i="18"/>
  <c r="T502" i="18" s="1"/>
  <c r="X502" i="18" s="1"/>
  <c r="G502" i="18"/>
  <c r="F502" i="18"/>
  <c r="E502" i="18"/>
  <c r="D502" i="18"/>
  <c r="C502" i="18"/>
  <c r="B502" i="18"/>
  <c r="Z501" i="18"/>
  <c r="Y501" i="18"/>
  <c r="AA501" i="18" s="1"/>
  <c r="Q501" i="18"/>
  <c r="P501" i="18"/>
  <c r="O501" i="18"/>
  <c r="N501" i="18"/>
  <c r="M501" i="18"/>
  <c r="L501" i="18"/>
  <c r="V501" i="18" s="1"/>
  <c r="K501" i="18"/>
  <c r="J501" i="18"/>
  <c r="I501" i="18"/>
  <c r="H501" i="18"/>
  <c r="T501" i="18" s="1"/>
  <c r="X501" i="18" s="1"/>
  <c r="G501" i="18"/>
  <c r="F501" i="18"/>
  <c r="E501" i="18"/>
  <c r="D501" i="18"/>
  <c r="C501" i="18"/>
  <c r="B501" i="18"/>
  <c r="Z500" i="18"/>
  <c r="Y500" i="18"/>
  <c r="AA500" i="18" s="1"/>
  <c r="Q500" i="18"/>
  <c r="P500" i="18"/>
  <c r="O500" i="18"/>
  <c r="N500" i="18"/>
  <c r="M500" i="18"/>
  <c r="L500" i="18"/>
  <c r="V500" i="18" s="1"/>
  <c r="K500" i="18"/>
  <c r="J500" i="18"/>
  <c r="I500" i="18"/>
  <c r="H500" i="18"/>
  <c r="T500" i="18" s="1"/>
  <c r="X500" i="18" s="1"/>
  <c r="G500" i="18"/>
  <c r="F500" i="18"/>
  <c r="E500" i="18"/>
  <c r="D500" i="18"/>
  <c r="C500" i="18"/>
  <c r="B500" i="18"/>
  <c r="Z499" i="18"/>
  <c r="Y499" i="18"/>
  <c r="AA499" i="18" s="1"/>
  <c r="Q499" i="18"/>
  <c r="P499" i="18"/>
  <c r="O499" i="18"/>
  <c r="N499" i="18"/>
  <c r="M499" i="18"/>
  <c r="L499" i="18"/>
  <c r="V499" i="18" s="1"/>
  <c r="K499" i="18"/>
  <c r="J499" i="18"/>
  <c r="I499" i="18"/>
  <c r="H499" i="18"/>
  <c r="T499" i="18" s="1"/>
  <c r="X499" i="18" s="1"/>
  <c r="G499" i="18"/>
  <c r="F499" i="18"/>
  <c r="E499" i="18"/>
  <c r="D499" i="18"/>
  <c r="C499" i="18"/>
  <c r="B499" i="18"/>
  <c r="Z498" i="18"/>
  <c r="Y498" i="18"/>
  <c r="AA498" i="18" s="1"/>
  <c r="Q498" i="18"/>
  <c r="P498" i="18"/>
  <c r="O498" i="18"/>
  <c r="N498" i="18"/>
  <c r="M498" i="18"/>
  <c r="L498" i="18"/>
  <c r="V498" i="18" s="1"/>
  <c r="K498" i="18"/>
  <c r="J498" i="18"/>
  <c r="I498" i="18"/>
  <c r="H498" i="18"/>
  <c r="T498" i="18" s="1"/>
  <c r="X498" i="18" s="1"/>
  <c r="G498" i="18"/>
  <c r="F498" i="18"/>
  <c r="E498" i="18"/>
  <c r="D498" i="18"/>
  <c r="C498" i="18"/>
  <c r="B498" i="18"/>
  <c r="Z497" i="18"/>
  <c r="Y497" i="18"/>
  <c r="AA497" i="18" s="1"/>
  <c r="Q497" i="18"/>
  <c r="P497" i="18"/>
  <c r="O497" i="18"/>
  <c r="N497" i="18"/>
  <c r="M497" i="18"/>
  <c r="L497" i="18"/>
  <c r="V497" i="18" s="1"/>
  <c r="K497" i="18"/>
  <c r="W497" i="18" s="1"/>
  <c r="J497" i="18"/>
  <c r="I497" i="18"/>
  <c r="H497" i="18"/>
  <c r="T497" i="18" s="1"/>
  <c r="G497" i="18"/>
  <c r="F497" i="18"/>
  <c r="E497" i="18"/>
  <c r="D497" i="18"/>
  <c r="C497" i="18"/>
  <c r="B497" i="18"/>
  <c r="Z496" i="18"/>
  <c r="Y496" i="18"/>
  <c r="AA496" i="18" s="1"/>
  <c r="V496" i="18"/>
  <c r="Q496" i="18"/>
  <c r="P496" i="18"/>
  <c r="O496" i="18"/>
  <c r="N496" i="18"/>
  <c r="M496" i="18"/>
  <c r="L496" i="18"/>
  <c r="K496" i="18"/>
  <c r="J496" i="18"/>
  <c r="I496" i="18"/>
  <c r="H496" i="18"/>
  <c r="T496" i="18" s="1"/>
  <c r="X496" i="18" s="1"/>
  <c r="G496" i="18"/>
  <c r="F496" i="18"/>
  <c r="E496" i="18"/>
  <c r="D496" i="18"/>
  <c r="C496" i="18"/>
  <c r="B496" i="18"/>
  <c r="Z495" i="18"/>
  <c r="Y495" i="18"/>
  <c r="AA495" i="18" s="1"/>
  <c r="V495" i="18"/>
  <c r="Q495" i="18"/>
  <c r="P495" i="18"/>
  <c r="O495" i="18"/>
  <c r="N495" i="18"/>
  <c r="M495" i="18"/>
  <c r="L495" i="18"/>
  <c r="K495" i="18"/>
  <c r="W495" i="18" s="1"/>
  <c r="J495" i="18"/>
  <c r="I495" i="18"/>
  <c r="H495" i="18"/>
  <c r="T495" i="18" s="1"/>
  <c r="G495" i="18"/>
  <c r="F495" i="18"/>
  <c r="E495" i="18"/>
  <c r="D495" i="18"/>
  <c r="C495" i="18"/>
  <c r="B495" i="18"/>
  <c r="Z494" i="18"/>
  <c r="Y494" i="18"/>
  <c r="AA494" i="18" s="1"/>
  <c r="V494" i="18"/>
  <c r="Q494" i="18"/>
  <c r="P494" i="18"/>
  <c r="O494" i="18"/>
  <c r="N494" i="18"/>
  <c r="M494" i="18"/>
  <c r="L494" i="18"/>
  <c r="K494" i="18"/>
  <c r="J494" i="18"/>
  <c r="I494" i="18"/>
  <c r="H494" i="18"/>
  <c r="T494" i="18" s="1"/>
  <c r="X494" i="18" s="1"/>
  <c r="G494" i="18"/>
  <c r="F494" i="18"/>
  <c r="E494" i="18"/>
  <c r="D494" i="18"/>
  <c r="C494" i="18"/>
  <c r="B494" i="18"/>
  <c r="Z493" i="18"/>
  <c r="Y493" i="18"/>
  <c r="AA493" i="18" s="1"/>
  <c r="Q493" i="18"/>
  <c r="P493" i="18"/>
  <c r="O493" i="18"/>
  <c r="N493" i="18"/>
  <c r="M493" i="18"/>
  <c r="L493" i="18"/>
  <c r="V493" i="18" s="1"/>
  <c r="K493" i="18"/>
  <c r="W493" i="18" s="1"/>
  <c r="J493" i="18"/>
  <c r="I493" i="18"/>
  <c r="H493" i="18"/>
  <c r="T493" i="18" s="1"/>
  <c r="G493" i="18"/>
  <c r="F493" i="18"/>
  <c r="E493" i="18"/>
  <c r="D493" i="18"/>
  <c r="C493" i="18"/>
  <c r="B493" i="18"/>
  <c r="Z492" i="18"/>
  <c r="Y492" i="18"/>
  <c r="AA492" i="18" s="1"/>
  <c r="V492" i="18"/>
  <c r="Q492" i="18"/>
  <c r="P492" i="18"/>
  <c r="O492" i="18"/>
  <c r="N492" i="18"/>
  <c r="M492" i="18"/>
  <c r="L492" i="18"/>
  <c r="K492" i="18"/>
  <c r="J492" i="18"/>
  <c r="I492" i="18"/>
  <c r="H492" i="18"/>
  <c r="T492" i="18" s="1"/>
  <c r="X492" i="18" s="1"/>
  <c r="G492" i="18"/>
  <c r="F492" i="18"/>
  <c r="E492" i="18"/>
  <c r="D492" i="18"/>
  <c r="C492" i="18"/>
  <c r="B492" i="18"/>
  <c r="Z491" i="18"/>
  <c r="Y491" i="18"/>
  <c r="AA491" i="18" s="1"/>
  <c r="V491" i="18"/>
  <c r="Q491" i="18"/>
  <c r="P491" i="18"/>
  <c r="O491" i="18"/>
  <c r="N491" i="18"/>
  <c r="M491" i="18"/>
  <c r="L491" i="18"/>
  <c r="K491" i="18"/>
  <c r="W491" i="18" s="1"/>
  <c r="J491" i="18"/>
  <c r="I491" i="18"/>
  <c r="H491" i="18"/>
  <c r="T491" i="18" s="1"/>
  <c r="G491" i="18"/>
  <c r="F491" i="18"/>
  <c r="E491" i="18"/>
  <c r="D491" i="18"/>
  <c r="C491" i="18"/>
  <c r="B491" i="18"/>
  <c r="Z490" i="18"/>
  <c r="Y490" i="18"/>
  <c r="AA490" i="18" s="1"/>
  <c r="V490" i="18"/>
  <c r="Q490" i="18"/>
  <c r="P490" i="18"/>
  <c r="O490" i="18"/>
  <c r="N490" i="18"/>
  <c r="M490" i="18"/>
  <c r="L490" i="18"/>
  <c r="K490" i="18"/>
  <c r="J490" i="18"/>
  <c r="I490" i="18"/>
  <c r="H490" i="18"/>
  <c r="T490" i="18" s="1"/>
  <c r="X490" i="18" s="1"/>
  <c r="G490" i="18"/>
  <c r="F490" i="18"/>
  <c r="E490" i="18"/>
  <c r="D490" i="18"/>
  <c r="C490" i="18"/>
  <c r="B490" i="18"/>
  <c r="Z489" i="18"/>
  <c r="Y489" i="18"/>
  <c r="AA489" i="18" s="1"/>
  <c r="V489" i="18"/>
  <c r="Q489" i="18"/>
  <c r="P489" i="18"/>
  <c r="O489" i="18"/>
  <c r="N489" i="18"/>
  <c r="M489" i="18"/>
  <c r="L489" i="18"/>
  <c r="K489" i="18"/>
  <c r="W489" i="18" s="1"/>
  <c r="J489" i="18"/>
  <c r="I489" i="18"/>
  <c r="H489" i="18"/>
  <c r="T489" i="18" s="1"/>
  <c r="G489" i="18"/>
  <c r="F489" i="18"/>
  <c r="E489" i="18"/>
  <c r="D489" i="18"/>
  <c r="C489" i="18"/>
  <c r="B489" i="18"/>
  <c r="Z488" i="18"/>
  <c r="Y488" i="18"/>
  <c r="AA488" i="18" s="1"/>
  <c r="V488" i="18"/>
  <c r="Q488" i="18"/>
  <c r="P488" i="18"/>
  <c r="O488" i="18"/>
  <c r="N488" i="18"/>
  <c r="M488" i="18"/>
  <c r="L488" i="18"/>
  <c r="K488" i="18"/>
  <c r="J488" i="18"/>
  <c r="I488" i="18"/>
  <c r="H488" i="18"/>
  <c r="T488" i="18" s="1"/>
  <c r="X488" i="18" s="1"/>
  <c r="G488" i="18"/>
  <c r="F488" i="18"/>
  <c r="E488" i="18"/>
  <c r="D488" i="18"/>
  <c r="C488" i="18"/>
  <c r="B488" i="18"/>
  <c r="Z487" i="18"/>
  <c r="Y487" i="18"/>
  <c r="AA487" i="18" s="1"/>
  <c r="Q487" i="18"/>
  <c r="P487" i="18"/>
  <c r="O487" i="18"/>
  <c r="N487" i="18"/>
  <c r="M487" i="18"/>
  <c r="L487" i="18"/>
  <c r="V487" i="18" s="1"/>
  <c r="K487" i="18"/>
  <c r="W487" i="18" s="1"/>
  <c r="J487" i="18"/>
  <c r="I487" i="18"/>
  <c r="H487" i="18"/>
  <c r="T487" i="18" s="1"/>
  <c r="G487" i="18"/>
  <c r="F487" i="18"/>
  <c r="E487" i="18"/>
  <c r="D487" i="18"/>
  <c r="C487" i="18"/>
  <c r="B487" i="18"/>
  <c r="Z486" i="18"/>
  <c r="Y486" i="18"/>
  <c r="AA486" i="18" s="1"/>
  <c r="V486" i="18"/>
  <c r="Q486" i="18"/>
  <c r="P486" i="18"/>
  <c r="O486" i="18"/>
  <c r="N486" i="18"/>
  <c r="M486" i="18"/>
  <c r="L486" i="18"/>
  <c r="K486" i="18"/>
  <c r="J486" i="18"/>
  <c r="I486" i="18"/>
  <c r="H486" i="18"/>
  <c r="T486" i="18" s="1"/>
  <c r="X486" i="18" s="1"/>
  <c r="G486" i="18"/>
  <c r="F486" i="18"/>
  <c r="E486" i="18"/>
  <c r="D486" i="18"/>
  <c r="C486" i="18"/>
  <c r="B486" i="18"/>
  <c r="Z485" i="18"/>
  <c r="Y485" i="18"/>
  <c r="AA485" i="18" s="1"/>
  <c r="V485" i="18"/>
  <c r="Q485" i="18"/>
  <c r="P485" i="18"/>
  <c r="O485" i="18"/>
  <c r="N485" i="18"/>
  <c r="M485" i="18"/>
  <c r="L485" i="18"/>
  <c r="K485" i="18"/>
  <c r="W485" i="18" s="1"/>
  <c r="J485" i="18"/>
  <c r="I485" i="18"/>
  <c r="H485" i="18"/>
  <c r="T485" i="18" s="1"/>
  <c r="G485" i="18"/>
  <c r="F485" i="18"/>
  <c r="E485" i="18"/>
  <c r="D485" i="18"/>
  <c r="C485" i="18"/>
  <c r="B485" i="18"/>
  <c r="Z484" i="18"/>
  <c r="Y484" i="18"/>
  <c r="AA484" i="18" s="1"/>
  <c r="V484" i="18"/>
  <c r="Q484" i="18"/>
  <c r="P484" i="18"/>
  <c r="O484" i="18"/>
  <c r="N484" i="18"/>
  <c r="M484" i="18"/>
  <c r="L484" i="18"/>
  <c r="K484" i="18"/>
  <c r="J484" i="18"/>
  <c r="I484" i="18"/>
  <c r="H484" i="18"/>
  <c r="T484" i="18" s="1"/>
  <c r="X484" i="18" s="1"/>
  <c r="G484" i="18"/>
  <c r="F484" i="18"/>
  <c r="E484" i="18"/>
  <c r="D484" i="18"/>
  <c r="C484" i="18"/>
  <c r="B484" i="18"/>
  <c r="Z483" i="18"/>
  <c r="Y483" i="18"/>
  <c r="AA483" i="18" s="1"/>
  <c r="Q483" i="18"/>
  <c r="P483" i="18"/>
  <c r="O483" i="18"/>
  <c r="N483" i="18"/>
  <c r="M483" i="18"/>
  <c r="L483" i="18"/>
  <c r="V483" i="18" s="1"/>
  <c r="K483" i="18"/>
  <c r="W483" i="18" s="1"/>
  <c r="J483" i="18"/>
  <c r="I483" i="18"/>
  <c r="H483" i="18"/>
  <c r="T483" i="18" s="1"/>
  <c r="G483" i="18"/>
  <c r="F483" i="18"/>
  <c r="E483" i="18"/>
  <c r="D483" i="18"/>
  <c r="C483" i="18"/>
  <c r="B483" i="18"/>
  <c r="Z482" i="18"/>
  <c r="Y482" i="18"/>
  <c r="AA482" i="18" s="1"/>
  <c r="V482" i="18"/>
  <c r="Q482" i="18"/>
  <c r="P482" i="18"/>
  <c r="O482" i="18"/>
  <c r="N482" i="18"/>
  <c r="M482" i="18"/>
  <c r="L482" i="18"/>
  <c r="K482" i="18"/>
  <c r="J482" i="18"/>
  <c r="I482" i="18"/>
  <c r="H482" i="18"/>
  <c r="T482" i="18" s="1"/>
  <c r="X482" i="18" s="1"/>
  <c r="G482" i="18"/>
  <c r="F482" i="18"/>
  <c r="E482" i="18"/>
  <c r="D482" i="18"/>
  <c r="C482" i="18"/>
  <c r="B482" i="18"/>
  <c r="Z481" i="18"/>
  <c r="Y481" i="18"/>
  <c r="AA481" i="18" s="1"/>
  <c r="V481" i="18"/>
  <c r="Q481" i="18"/>
  <c r="P481" i="18"/>
  <c r="O481" i="18"/>
  <c r="N481" i="18"/>
  <c r="M481" i="18"/>
  <c r="L481" i="18"/>
  <c r="K481" i="18"/>
  <c r="W481" i="18" s="1"/>
  <c r="J481" i="18"/>
  <c r="I481" i="18"/>
  <c r="H481" i="18"/>
  <c r="T481" i="18" s="1"/>
  <c r="G481" i="18"/>
  <c r="F481" i="18"/>
  <c r="E481" i="18"/>
  <c r="D481" i="18"/>
  <c r="C481" i="18"/>
  <c r="B481" i="18"/>
  <c r="Z480" i="18"/>
  <c r="Y480" i="18"/>
  <c r="AA480" i="18" s="1"/>
  <c r="V480" i="18"/>
  <c r="Q480" i="18"/>
  <c r="P480" i="18"/>
  <c r="O480" i="18"/>
  <c r="N480" i="18"/>
  <c r="M480" i="18"/>
  <c r="L480" i="18"/>
  <c r="K480" i="18"/>
  <c r="J480" i="18"/>
  <c r="I480" i="18"/>
  <c r="H480" i="18"/>
  <c r="T480" i="18" s="1"/>
  <c r="X480" i="18" s="1"/>
  <c r="G480" i="18"/>
  <c r="F480" i="18"/>
  <c r="E480" i="18"/>
  <c r="D480" i="18"/>
  <c r="C480" i="18"/>
  <c r="B480" i="18"/>
  <c r="Z479" i="18"/>
  <c r="Y479" i="18"/>
  <c r="AA479" i="18" s="1"/>
  <c r="Q479" i="18"/>
  <c r="P479" i="18"/>
  <c r="U479" i="18" s="1"/>
  <c r="O479" i="18"/>
  <c r="N479" i="18"/>
  <c r="M479" i="18"/>
  <c r="L479" i="18"/>
  <c r="V479" i="18" s="1"/>
  <c r="K479" i="18"/>
  <c r="J479" i="18"/>
  <c r="I479" i="18"/>
  <c r="H479" i="18"/>
  <c r="T479" i="18" s="1"/>
  <c r="X479" i="18" s="1"/>
  <c r="G479" i="18"/>
  <c r="F479" i="18"/>
  <c r="E479" i="18"/>
  <c r="D479" i="18"/>
  <c r="C479" i="18"/>
  <c r="B479" i="18"/>
  <c r="Z478" i="18"/>
  <c r="Y478" i="18"/>
  <c r="AA478" i="18" s="1"/>
  <c r="Q478" i="18"/>
  <c r="P478" i="18"/>
  <c r="U478" i="18" s="1"/>
  <c r="O478" i="18"/>
  <c r="N478" i="18"/>
  <c r="M478" i="18"/>
  <c r="L478" i="18"/>
  <c r="V478" i="18" s="1"/>
  <c r="K478" i="18"/>
  <c r="J478" i="18"/>
  <c r="I478" i="18"/>
  <c r="H478" i="18"/>
  <c r="T478" i="18" s="1"/>
  <c r="X478" i="18" s="1"/>
  <c r="G478" i="18"/>
  <c r="F478" i="18"/>
  <c r="E478" i="18"/>
  <c r="D478" i="18"/>
  <c r="C478" i="18"/>
  <c r="B478" i="18"/>
  <c r="Z477" i="18"/>
  <c r="Y477" i="18"/>
  <c r="AA477" i="18" s="1"/>
  <c r="Q477" i="18"/>
  <c r="P477" i="18"/>
  <c r="U477" i="18" s="1"/>
  <c r="O477" i="18"/>
  <c r="N477" i="18"/>
  <c r="M477" i="18"/>
  <c r="L477" i="18"/>
  <c r="V477" i="18" s="1"/>
  <c r="K477" i="18"/>
  <c r="J477" i="18"/>
  <c r="I477" i="18"/>
  <c r="H477" i="18"/>
  <c r="T477" i="18" s="1"/>
  <c r="X477" i="18" s="1"/>
  <c r="G477" i="18"/>
  <c r="F477" i="18"/>
  <c r="E477" i="18"/>
  <c r="D477" i="18"/>
  <c r="C477" i="18"/>
  <c r="B477" i="18"/>
  <c r="Z476" i="18"/>
  <c r="Y476" i="18"/>
  <c r="AA476" i="18" s="1"/>
  <c r="Q476" i="18"/>
  <c r="P476" i="18"/>
  <c r="U476" i="18" s="1"/>
  <c r="O476" i="18"/>
  <c r="N476" i="18"/>
  <c r="M476" i="18"/>
  <c r="L476" i="18"/>
  <c r="V476" i="18" s="1"/>
  <c r="K476" i="18"/>
  <c r="J476" i="18"/>
  <c r="I476" i="18"/>
  <c r="H476" i="18"/>
  <c r="T476" i="18" s="1"/>
  <c r="X476" i="18" s="1"/>
  <c r="G476" i="18"/>
  <c r="F476" i="18"/>
  <c r="E476" i="18"/>
  <c r="D476" i="18"/>
  <c r="C476" i="18"/>
  <c r="B476" i="18"/>
  <c r="Z475" i="18"/>
  <c r="Y475" i="18"/>
  <c r="AA475" i="18" s="1"/>
  <c r="Q475" i="18"/>
  <c r="P475" i="18"/>
  <c r="U475" i="18" s="1"/>
  <c r="O475" i="18"/>
  <c r="N475" i="18"/>
  <c r="M475" i="18"/>
  <c r="L475" i="18"/>
  <c r="V475" i="18" s="1"/>
  <c r="K475" i="18"/>
  <c r="J475" i="18"/>
  <c r="I475" i="18"/>
  <c r="H475" i="18"/>
  <c r="T475" i="18" s="1"/>
  <c r="X475" i="18" s="1"/>
  <c r="G475" i="18"/>
  <c r="F475" i="18"/>
  <c r="E475" i="18"/>
  <c r="D475" i="18"/>
  <c r="C475" i="18"/>
  <c r="B475" i="18"/>
  <c r="Z474" i="18"/>
  <c r="Y474" i="18"/>
  <c r="AA474" i="18" s="1"/>
  <c r="Q474" i="18"/>
  <c r="P474" i="18"/>
  <c r="U474" i="18" s="1"/>
  <c r="O474" i="18"/>
  <c r="N474" i="18"/>
  <c r="M474" i="18"/>
  <c r="L474" i="18"/>
  <c r="V474" i="18" s="1"/>
  <c r="K474" i="18"/>
  <c r="J474" i="18"/>
  <c r="I474" i="18"/>
  <c r="H474" i="18"/>
  <c r="T474" i="18" s="1"/>
  <c r="X474" i="18" s="1"/>
  <c r="G474" i="18"/>
  <c r="F474" i="18"/>
  <c r="E474" i="18"/>
  <c r="D474" i="18"/>
  <c r="C474" i="18"/>
  <c r="B474" i="18"/>
  <c r="Z473" i="18"/>
  <c r="Y473" i="18"/>
  <c r="AA473" i="18" s="1"/>
  <c r="Q473" i="18"/>
  <c r="P473" i="18"/>
  <c r="U473" i="18" s="1"/>
  <c r="O473" i="18"/>
  <c r="N473" i="18"/>
  <c r="M473" i="18"/>
  <c r="L473" i="18"/>
  <c r="V473" i="18" s="1"/>
  <c r="K473" i="18"/>
  <c r="J473" i="18"/>
  <c r="I473" i="18"/>
  <c r="H473" i="18"/>
  <c r="T473" i="18" s="1"/>
  <c r="X473" i="18" s="1"/>
  <c r="G473" i="18"/>
  <c r="F473" i="18"/>
  <c r="E473" i="18"/>
  <c r="D473" i="18"/>
  <c r="C473" i="18"/>
  <c r="B473" i="18"/>
  <c r="Z472" i="18"/>
  <c r="Y472" i="18"/>
  <c r="AA472" i="18" s="1"/>
  <c r="Q472" i="18"/>
  <c r="P472" i="18"/>
  <c r="U472" i="18" s="1"/>
  <c r="O472" i="18"/>
  <c r="N472" i="18"/>
  <c r="M472" i="18"/>
  <c r="L472" i="18"/>
  <c r="V472" i="18" s="1"/>
  <c r="K472" i="18"/>
  <c r="J472" i="18"/>
  <c r="I472" i="18"/>
  <c r="H472" i="18"/>
  <c r="T472" i="18" s="1"/>
  <c r="X472" i="18" s="1"/>
  <c r="G472" i="18"/>
  <c r="F472" i="18"/>
  <c r="E472" i="18"/>
  <c r="D472" i="18"/>
  <c r="C472" i="18"/>
  <c r="B472" i="18"/>
  <c r="Z471" i="18"/>
  <c r="Y471" i="18"/>
  <c r="AA471" i="18" s="1"/>
  <c r="Q471" i="18"/>
  <c r="P471" i="18"/>
  <c r="U471" i="18" s="1"/>
  <c r="O471" i="18"/>
  <c r="N471" i="18"/>
  <c r="M471" i="18"/>
  <c r="L471" i="18"/>
  <c r="V471" i="18" s="1"/>
  <c r="K471" i="18"/>
  <c r="J471" i="18"/>
  <c r="I471" i="18"/>
  <c r="H471" i="18"/>
  <c r="T471" i="18" s="1"/>
  <c r="X471" i="18" s="1"/>
  <c r="G471" i="18"/>
  <c r="F471" i="18"/>
  <c r="E471" i="18"/>
  <c r="D471" i="18"/>
  <c r="C471" i="18"/>
  <c r="B471" i="18"/>
  <c r="Z470" i="18"/>
  <c r="Y470" i="18"/>
  <c r="AA470" i="18" s="1"/>
  <c r="Q470" i="18"/>
  <c r="P470" i="18"/>
  <c r="U470" i="18" s="1"/>
  <c r="O470" i="18"/>
  <c r="N470" i="18"/>
  <c r="M470" i="18"/>
  <c r="L470" i="18"/>
  <c r="V470" i="18" s="1"/>
  <c r="K470" i="18"/>
  <c r="J470" i="18"/>
  <c r="I470" i="18"/>
  <c r="H470" i="18"/>
  <c r="T470" i="18" s="1"/>
  <c r="X470" i="18" s="1"/>
  <c r="G470" i="18"/>
  <c r="F470" i="18"/>
  <c r="E470" i="18"/>
  <c r="D470" i="18"/>
  <c r="C470" i="18"/>
  <c r="B470" i="18"/>
  <c r="Z469" i="18"/>
  <c r="Y469" i="18"/>
  <c r="AA469" i="18" s="1"/>
  <c r="Q469" i="18"/>
  <c r="P469" i="18"/>
  <c r="U469" i="18" s="1"/>
  <c r="O469" i="18"/>
  <c r="N469" i="18"/>
  <c r="M469" i="18"/>
  <c r="L469" i="18"/>
  <c r="V469" i="18" s="1"/>
  <c r="K469" i="18"/>
  <c r="J469" i="18"/>
  <c r="I469" i="18"/>
  <c r="H469" i="18"/>
  <c r="T469" i="18" s="1"/>
  <c r="X469" i="18" s="1"/>
  <c r="G469" i="18"/>
  <c r="F469" i="18"/>
  <c r="E469" i="18"/>
  <c r="D469" i="18"/>
  <c r="C469" i="18"/>
  <c r="B469" i="18"/>
  <c r="Z468" i="18"/>
  <c r="Y468" i="18"/>
  <c r="AA468" i="18" s="1"/>
  <c r="Q468" i="18"/>
  <c r="P468" i="18"/>
  <c r="U468" i="18" s="1"/>
  <c r="O468" i="18"/>
  <c r="N468" i="18"/>
  <c r="M468" i="18"/>
  <c r="L468" i="18"/>
  <c r="V468" i="18" s="1"/>
  <c r="K468" i="18"/>
  <c r="J468" i="18"/>
  <c r="I468" i="18"/>
  <c r="H468" i="18"/>
  <c r="T468" i="18" s="1"/>
  <c r="X468" i="18" s="1"/>
  <c r="G468" i="18"/>
  <c r="F468" i="18"/>
  <c r="E468" i="18"/>
  <c r="D468" i="18"/>
  <c r="C468" i="18"/>
  <c r="B468" i="18"/>
  <c r="Z467" i="18"/>
  <c r="Y467" i="18"/>
  <c r="AA467" i="18" s="1"/>
  <c r="Q467" i="18"/>
  <c r="P467" i="18"/>
  <c r="U467" i="18" s="1"/>
  <c r="O467" i="18"/>
  <c r="N467" i="18"/>
  <c r="M467" i="18"/>
  <c r="L467" i="18"/>
  <c r="V467" i="18" s="1"/>
  <c r="K467" i="18"/>
  <c r="J467" i="18"/>
  <c r="I467" i="18"/>
  <c r="H467" i="18"/>
  <c r="T467" i="18" s="1"/>
  <c r="X467" i="18" s="1"/>
  <c r="G467" i="18"/>
  <c r="F467" i="18"/>
  <c r="E467" i="18"/>
  <c r="D467" i="18"/>
  <c r="C467" i="18"/>
  <c r="B467" i="18"/>
  <c r="Z466" i="18"/>
  <c r="Y466" i="18"/>
  <c r="AA466" i="18" s="1"/>
  <c r="Q466" i="18"/>
  <c r="P466" i="18"/>
  <c r="U466" i="18" s="1"/>
  <c r="O466" i="18"/>
  <c r="N466" i="18"/>
  <c r="M466" i="18"/>
  <c r="L466" i="18"/>
  <c r="V466" i="18" s="1"/>
  <c r="K466" i="18"/>
  <c r="J466" i="18"/>
  <c r="I466" i="18"/>
  <c r="H466" i="18"/>
  <c r="T466" i="18" s="1"/>
  <c r="X466" i="18" s="1"/>
  <c r="G466" i="18"/>
  <c r="F466" i="18"/>
  <c r="E466" i="18"/>
  <c r="D466" i="18"/>
  <c r="C466" i="18"/>
  <c r="B466" i="18"/>
  <c r="Z465" i="18"/>
  <c r="Y465" i="18"/>
  <c r="AA465" i="18" s="1"/>
  <c r="Q465" i="18"/>
  <c r="P465" i="18"/>
  <c r="U465" i="18" s="1"/>
  <c r="O465" i="18"/>
  <c r="N465" i="18"/>
  <c r="M465" i="18"/>
  <c r="L465" i="18"/>
  <c r="V465" i="18" s="1"/>
  <c r="K465" i="18"/>
  <c r="J465" i="18"/>
  <c r="I465" i="18"/>
  <c r="H465" i="18"/>
  <c r="T465" i="18" s="1"/>
  <c r="X465" i="18" s="1"/>
  <c r="G465" i="18"/>
  <c r="F465" i="18"/>
  <c r="E465" i="18"/>
  <c r="D465" i="18"/>
  <c r="C465" i="18"/>
  <c r="B465" i="18"/>
  <c r="Z464" i="18"/>
  <c r="Y464" i="18"/>
  <c r="AA464" i="18" s="1"/>
  <c r="Q464" i="18"/>
  <c r="P464" i="18"/>
  <c r="U464" i="18" s="1"/>
  <c r="O464" i="18"/>
  <c r="N464" i="18"/>
  <c r="M464" i="18"/>
  <c r="L464" i="18"/>
  <c r="V464" i="18" s="1"/>
  <c r="K464" i="18"/>
  <c r="J464" i="18"/>
  <c r="I464" i="18"/>
  <c r="H464" i="18"/>
  <c r="T464" i="18" s="1"/>
  <c r="X464" i="18" s="1"/>
  <c r="G464" i="18"/>
  <c r="F464" i="18"/>
  <c r="E464" i="18"/>
  <c r="D464" i="18"/>
  <c r="C464" i="18"/>
  <c r="B464" i="18"/>
  <c r="Z463" i="18"/>
  <c r="Y463" i="18"/>
  <c r="AA463" i="18" s="1"/>
  <c r="U463" i="18"/>
  <c r="Q463" i="18"/>
  <c r="P463" i="18"/>
  <c r="W463" i="18" s="1"/>
  <c r="O463" i="18"/>
  <c r="N463" i="18"/>
  <c r="M463" i="18"/>
  <c r="L463" i="18"/>
  <c r="K463" i="18"/>
  <c r="J463" i="18"/>
  <c r="I463" i="18"/>
  <c r="V463" i="18" s="1"/>
  <c r="H463" i="18"/>
  <c r="T463" i="18" s="1"/>
  <c r="X463" i="18" s="1"/>
  <c r="G463" i="18"/>
  <c r="F463" i="18"/>
  <c r="E463" i="18"/>
  <c r="D463" i="18"/>
  <c r="C463" i="18"/>
  <c r="B463" i="18"/>
  <c r="Z462" i="18"/>
  <c r="AA462" i="18" s="1"/>
  <c r="Y462" i="18"/>
  <c r="Q462" i="18"/>
  <c r="P462" i="18"/>
  <c r="U462" i="18" s="1"/>
  <c r="O462" i="18"/>
  <c r="N462" i="18"/>
  <c r="M462" i="18"/>
  <c r="L462" i="18"/>
  <c r="V462" i="18" s="1"/>
  <c r="K462" i="18"/>
  <c r="J462" i="18"/>
  <c r="I462" i="18"/>
  <c r="H462" i="18"/>
  <c r="T462" i="18" s="1"/>
  <c r="X462" i="18" s="1"/>
  <c r="G462" i="18"/>
  <c r="F462" i="18"/>
  <c r="E462" i="18"/>
  <c r="D462" i="18"/>
  <c r="C462" i="18"/>
  <c r="B462" i="18"/>
  <c r="Z461" i="18"/>
  <c r="Y461" i="18"/>
  <c r="AA461" i="18" s="1"/>
  <c r="U461" i="18"/>
  <c r="Q461" i="18"/>
  <c r="P461" i="18"/>
  <c r="W461" i="18" s="1"/>
  <c r="O461" i="18"/>
  <c r="N461" i="18"/>
  <c r="M461" i="18"/>
  <c r="L461" i="18"/>
  <c r="K461" i="18"/>
  <c r="J461" i="18"/>
  <c r="I461" i="18"/>
  <c r="V461" i="18" s="1"/>
  <c r="H461" i="18"/>
  <c r="T461" i="18" s="1"/>
  <c r="X461" i="18" s="1"/>
  <c r="G461" i="18"/>
  <c r="F461" i="18"/>
  <c r="E461" i="18"/>
  <c r="D461" i="18"/>
  <c r="C461" i="18"/>
  <c r="B461" i="18"/>
  <c r="Z460" i="18"/>
  <c r="AA460" i="18" s="1"/>
  <c r="Y460" i="18"/>
  <c r="Q460" i="18"/>
  <c r="P460" i="18"/>
  <c r="U460" i="18" s="1"/>
  <c r="O460" i="18"/>
  <c r="N460" i="18"/>
  <c r="M460" i="18"/>
  <c r="L460" i="18"/>
  <c r="V460" i="18" s="1"/>
  <c r="K460" i="18"/>
  <c r="J460" i="18"/>
  <c r="I460" i="18"/>
  <c r="H460" i="18"/>
  <c r="T460" i="18" s="1"/>
  <c r="X460" i="18" s="1"/>
  <c r="G460" i="18"/>
  <c r="F460" i="18"/>
  <c r="E460" i="18"/>
  <c r="D460" i="18"/>
  <c r="C460" i="18"/>
  <c r="B460" i="18"/>
  <c r="Z459" i="18"/>
  <c r="Y459" i="18"/>
  <c r="AA459" i="18" s="1"/>
  <c r="U459" i="18"/>
  <c r="Q459" i="18"/>
  <c r="P459" i="18"/>
  <c r="W459" i="18" s="1"/>
  <c r="O459" i="18"/>
  <c r="N459" i="18"/>
  <c r="M459" i="18"/>
  <c r="L459" i="18"/>
  <c r="K459" i="18"/>
  <c r="J459" i="18"/>
  <c r="I459" i="18"/>
  <c r="V459" i="18" s="1"/>
  <c r="H459" i="18"/>
  <c r="T459" i="18" s="1"/>
  <c r="X459" i="18" s="1"/>
  <c r="G459" i="18"/>
  <c r="F459" i="18"/>
  <c r="E459" i="18"/>
  <c r="D459" i="18"/>
  <c r="C459" i="18"/>
  <c r="B459" i="18"/>
  <c r="Z458" i="18"/>
  <c r="AA458" i="18" s="1"/>
  <c r="Y458" i="18"/>
  <c r="Q458" i="18"/>
  <c r="P458" i="18"/>
  <c r="O458" i="18"/>
  <c r="N458" i="18"/>
  <c r="M458" i="18"/>
  <c r="L458" i="18"/>
  <c r="V458" i="18" s="1"/>
  <c r="K458" i="18"/>
  <c r="J458" i="18"/>
  <c r="I458" i="18"/>
  <c r="H458" i="18"/>
  <c r="T458" i="18" s="1"/>
  <c r="X458" i="18" s="1"/>
  <c r="G458" i="18"/>
  <c r="F458" i="18"/>
  <c r="E458" i="18"/>
  <c r="D458" i="18"/>
  <c r="C458" i="18"/>
  <c r="B458" i="18"/>
  <c r="Z457" i="18"/>
  <c r="Y457" i="18"/>
  <c r="AA457" i="18" s="1"/>
  <c r="Q457" i="18"/>
  <c r="P457" i="18"/>
  <c r="O457" i="18"/>
  <c r="N457" i="18"/>
  <c r="T457" i="18" s="1"/>
  <c r="M457" i="18"/>
  <c r="L457" i="18"/>
  <c r="K457" i="18"/>
  <c r="W457" i="18" s="1"/>
  <c r="J457" i="18"/>
  <c r="V457" i="18" s="1"/>
  <c r="I457" i="18"/>
  <c r="H457" i="18"/>
  <c r="G457" i="18"/>
  <c r="U457" i="18" s="1"/>
  <c r="F457" i="18"/>
  <c r="E457" i="18"/>
  <c r="D457" i="18"/>
  <c r="C457" i="18"/>
  <c r="B457" i="18"/>
  <c r="Z456" i="18"/>
  <c r="Y456" i="18"/>
  <c r="AA456" i="18" s="1"/>
  <c r="U456" i="18"/>
  <c r="Q456" i="18"/>
  <c r="P456" i="18"/>
  <c r="O456" i="18"/>
  <c r="N456" i="18"/>
  <c r="M456" i="18"/>
  <c r="L456" i="18"/>
  <c r="K456" i="18"/>
  <c r="W456" i="18" s="1"/>
  <c r="J456" i="18"/>
  <c r="V456" i="18" s="1"/>
  <c r="I456" i="18"/>
  <c r="H456" i="18"/>
  <c r="T456" i="18" s="1"/>
  <c r="G456" i="18"/>
  <c r="F456" i="18"/>
  <c r="E456" i="18"/>
  <c r="D456" i="18"/>
  <c r="C456" i="18"/>
  <c r="B456" i="18"/>
  <c r="Z455" i="18"/>
  <c r="Y455" i="18"/>
  <c r="AA455" i="18" s="1"/>
  <c r="U455" i="18"/>
  <c r="Q455" i="18"/>
  <c r="P455" i="18"/>
  <c r="O455" i="18"/>
  <c r="N455" i="18"/>
  <c r="T455" i="18" s="1"/>
  <c r="X455" i="18" s="1"/>
  <c r="M455" i="18"/>
  <c r="L455" i="18"/>
  <c r="K455" i="18"/>
  <c r="W455" i="18" s="1"/>
  <c r="J455" i="18"/>
  <c r="V455" i="18" s="1"/>
  <c r="I455" i="18"/>
  <c r="H455" i="18"/>
  <c r="G455" i="18"/>
  <c r="F455" i="18"/>
  <c r="E455" i="18"/>
  <c r="D455" i="18"/>
  <c r="C455" i="18"/>
  <c r="B455" i="18"/>
  <c r="Z454" i="18"/>
  <c r="Y454" i="18"/>
  <c r="AA454" i="18" s="1"/>
  <c r="U454" i="18"/>
  <c r="Q454" i="18"/>
  <c r="P454" i="18"/>
  <c r="O454" i="18"/>
  <c r="N454" i="18"/>
  <c r="T454" i="18" s="1"/>
  <c r="X454" i="18" s="1"/>
  <c r="M454" i="18"/>
  <c r="L454" i="18"/>
  <c r="K454" i="18"/>
  <c r="W454" i="18" s="1"/>
  <c r="J454" i="18"/>
  <c r="V454" i="18" s="1"/>
  <c r="I454" i="18"/>
  <c r="H454" i="18"/>
  <c r="G454" i="18"/>
  <c r="F454" i="18"/>
  <c r="E454" i="18"/>
  <c r="D454" i="18"/>
  <c r="C454" i="18"/>
  <c r="B454" i="18"/>
  <c r="Z453" i="18"/>
  <c r="Y453" i="18"/>
  <c r="AA453" i="18" s="1"/>
  <c r="Q453" i="18"/>
  <c r="P453" i="18"/>
  <c r="O453" i="18"/>
  <c r="N453" i="18"/>
  <c r="T453" i="18" s="1"/>
  <c r="M453" i="18"/>
  <c r="L453" i="18"/>
  <c r="K453" i="18"/>
  <c r="W453" i="18" s="1"/>
  <c r="J453" i="18"/>
  <c r="V453" i="18" s="1"/>
  <c r="I453" i="18"/>
  <c r="H453" i="18"/>
  <c r="G453" i="18"/>
  <c r="U453" i="18" s="1"/>
  <c r="F453" i="18"/>
  <c r="E453" i="18"/>
  <c r="D453" i="18"/>
  <c r="C453" i="18"/>
  <c r="B453" i="18"/>
  <c r="Z452" i="18"/>
  <c r="Y452" i="18"/>
  <c r="AA452" i="18" s="1"/>
  <c r="Q452" i="18"/>
  <c r="P452" i="18"/>
  <c r="O452" i="18"/>
  <c r="N452" i="18"/>
  <c r="T452" i="18" s="1"/>
  <c r="X452" i="18" s="1"/>
  <c r="M452" i="18"/>
  <c r="L452" i="18"/>
  <c r="K452" i="18"/>
  <c r="W452" i="18" s="1"/>
  <c r="J452" i="18"/>
  <c r="V452" i="18" s="1"/>
  <c r="I452" i="18"/>
  <c r="H452" i="18"/>
  <c r="G452" i="18"/>
  <c r="U452" i="18" s="1"/>
  <c r="F452" i="18"/>
  <c r="E452" i="18"/>
  <c r="D452" i="18"/>
  <c r="C452" i="18"/>
  <c r="B452" i="18"/>
  <c r="Z451" i="18"/>
  <c r="Y451" i="18"/>
  <c r="AA451" i="18" s="1"/>
  <c r="U451" i="18"/>
  <c r="Q451" i="18"/>
  <c r="P451" i="18"/>
  <c r="O451" i="18"/>
  <c r="N451" i="18"/>
  <c r="T451" i="18" s="1"/>
  <c r="X451" i="18" s="1"/>
  <c r="M451" i="18"/>
  <c r="L451" i="18"/>
  <c r="K451" i="18"/>
  <c r="W451" i="18" s="1"/>
  <c r="J451" i="18"/>
  <c r="V451" i="18" s="1"/>
  <c r="I451" i="18"/>
  <c r="H451" i="18"/>
  <c r="G451" i="18"/>
  <c r="F451" i="18"/>
  <c r="E451" i="18"/>
  <c r="D451" i="18"/>
  <c r="C451" i="18"/>
  <c r="B451" i="18"/>
  <c r="Z450" i="18"/>
  <c r="Y450" i="18"/>
  <c r="AA450" i="18" s="1"/>
  <c r="Q450" i="18"/>
  <c r="P450" i="18"/>
  <c r="O450" i="18"/>
  <c r="N450" i="18"/>
  <c r="T450" i="18" s="1"/>
  <c r="X450" i="18" s="1"/>
  <c r="M450" i="18"/>
  <c r="L450" i="18"/>
  <c r="K450" i="18"/>
  <c r="W450" i="18" s="1"/>
  <c r="J450" i="18"/>
  <c r="V450" i="18" s="1"/>
  <c r="I450" i="18"/>
  <c r="H450" i="18"/>
  <c r="G450" i="18"/>
  <c r="U450" i="18" s="1"/>
  <c r="F450" i="18"/>
  <c r="E450" i="18"/>
  <c r="D450" i="18"/>
  <c r="C450" i="18"/>
  <c r="B450" i="18"/>
  <c r="Z449" i="18"/>
  <c r="Y449" i="18"/>
  <c r="AA449" i="18" s="1"/>
  <c r="Q449" i="18"/>
  <c r="P449" i="18"/>
  <c r="O449" i="18"/>
  <c r="N449" i="18"/>
  <c r="T449" i="18" s="1"/>
  <c r="M449" i="18"/>
  <c r="L449" i="18"/>
  <c r="K449" i="18"/>
  <c r="W449" i="18" s="1"/>
  <c r="J449" i="18"/>
  <c r="V449" i="18" s="1"/>
  <c r="I449" i="18"/>
  <c r="H449" i="18"/>
  <c r="G449" i="18"/>
  <c r="U449" i="18" s="1"/>
  <c r="F449" i="18"/>
  <c r="E449" i="18"/>
  <c r="D449" i="18"/>
  <c r="C449" i="18"/>
  <c r="B449" i="18"/>
  <c r="Z448" i="18"/>
  <c r="Y448" i="18"/>
  <c r="AA448" i="18" s="1"/>
  <c r="Q448" i="18"/>
  <c r="P448" i="18"/>
  <c r="O448" i="18"/>
  <c r="N448" i="18"/>
  <c r="T448" i="18" s="1"/>
  <c r="X448" i="18" s="1"/>
  <c r="M448" i="18"/>
  <c r="L448" i="18"/>
  <c r="K448" i="18"/>
  <c r="W448" i="18" s="1"/>
  <c r="J448" i="18"/>
  <c r="V448" i="18" s="1"/>
  <c r="I448" i="18"/>
  <c r="H448" i="18"/>
  <c r="G448" i="18"/>
  <c r="U448" i="18" s="1"/>
  <c r="F448" i="18"/>
  <c r="E448" i="18"/>
  <c r="D448" i="18"/>
  <c r="C448" i="18"/>
  <c r="B448" i="18"/>
  <c r="Z447" i="18"/>
  <c r="Y447" i="18"/>
  <c r="AA447" i="18" s="1"/>
  <c r="U447" i="18"/>
  <c r="Q447" i="18"/>
  <c r="P447" i="18"/>
  <c r="O447" i="18"/>
  <c r="N447" i="18"/>
  <c r="T447" i="18" s="1"/>
  <c r="X447" i="18" s="1"/>
  <c r="M447" i="18"/>
  <c r="L447" i="18"/>
  <c r="K447" i="18"/>
  <c r="W447" i="18" s="1"/>
  <c r="J447" i="18"/>
  <c r="V447" i="18" s="1"/>
  <c r="I447" i="18"/>
  <c r="H447" i="18"/>
  <c r="G447" i="18"/>
  <c r="F447" i="18"/>
  <c r="E447" i="18"/>
  <c r="D447" i="18"/>
  <c r="C447" i="18"/>
  <c r="B447" i="18"/>
  <c r="Z446" i="18"/>
  <c r="Y446" i="18"/>
  <c r="AA446" i="18" s="1"/>
  <c r="Q446" i="18"/>
  <c r="P446" i="18"/>
  <c r="O446" i="18"/>
  <c r="N446" i="18"/>
  <c r="T446" i="18" s="1"/>
  <c r="X446" i="18" s="1"/>
  <c r="M446" i="18"/>
  <c r="L446" i="18"/>
  <c r="K446" i="18"/>
  <c r="W446" i="18" s="1"/>
  <c r="J446" i="18"/>
  <c r="V446" i="18" s="1"/>
  <c r="I446" i="18"/>
  <c r="H446" i="18"/>
  <c r="G446" i="18"/>
  <c r="U446" i="18" s="1"/>
  <c r="F446" i="18"/>
  <c r="E446" i="18"/>
  <c r="D446" i="18"/>
  <c r="C446" i="18"/>
  <c r="B446" i="18"/>
  <c r="Z445" i="18"/>
  <c r="Y445" i="18"/>
  <c r="AA445" i="18" s="1"/>
  <c r="Q445" i="18"/>
  <c r="P445" i="18"/>
  <c r="O445" i="18"/>
  <c r="N445" i="18"/>
  <c r="T445" i="18" s="1"/>
  <c r="M445" i="18"/>
  <c r="L445" i="18"/>
  <c r="K445" i="18"/>
  <c r="W445" i="18" s="1"/>
  <c r="J445" i="18"/>
  <c r="V445" i="18" s="1"/>
  <c r="I445" i="18"/>
  <c r="H445" i="18"/>
  <c r="G445" i="18"/>
  <c r="U445" i="18" s="1"/>
  <c r="F445" i="18"/>
  <c r="E445" i="18"/>
  <c r="D445" i="18"/>
  <c r="C445" i="18"/>
  <c r="B445" i="18"/>
  <c r="Z444" i="18"/>
  <c r="Y444" i="18"/>
  <c r="AA444" i="18" s="1"/>
  <c r="Q444" i="18"/>
  <c r="P444" i="18"/>
  <c r="O444" i="18"/>
  <c r="N444" i="18"/>
  <c r="T444" i="18" s="1"/>
  <c r="X444" i="18" s="1"/>
  <c r="M444" i="18"/>
  <c r="L444" i="18"/>
  <c r="K444" i="18"/>
  <c r="W444" i="18" s="1"/>
  <c r="J444" i="18"/>
  <c r="V444" i="18" s="1"/>
  <c r="I444" i="18"/>
  <c r="H444" i="18"/>
  <c r="G444" i="18"/>
  <c r="U444" i="18" s="1"/>
  <c r="F444" i="18"/>
  <c r="E444" i="18"/>
  <c r="D444" i="18"/>
  <c r="C444" i="18"/>
  <c r="B444" i="18"/>
  <c r="Z443" i="18"/>
  <c r="Y443" i="18"/>
  <c r="AA443" i="18" s="1"/>
  <c r="U443" i="18"/>
  <c r="Q443" i="18"/>
  <c r="P443" i="18"/>
  <c r="O443" i="18"/>
  <c r="N443" i="18"/>
  <c r="T443" i="18" s="1"/>
  <c r="X443" i="18" s="1"/>
  <c r="M443" i="18"/>
  <c r="L443" i="18"/>
  <c r="K443" i="18"/>
  <c r="W443" i="18" s="1"/>
  <c r="J443" i="18"/>
  <c r="V443" i="18" s="1"/>
  <c r="I443" i="18"/>
  <c r="H443" i="18"/>
  <c r="G443" i="18"/>
  <c r="F443" i="18"/>
  <c r="E443" i="18"/>
  <c r="D443" i="18"/>
  <c r="C443" i="18"/>
  <c r="B443" i="18"/>
  <c r="Z442" i="18"/>
  <c r="Y442" i="18"/>
  <c r="AA442" i="18" s="1"/>
  <c r="Q442" i="18"/>
  <c r="P442" i="18"/>
  <c r="O442" i="18"/>
  <c r="N442" i="18"/>
  <c r="T442" i="18" s="1"/>
  <c r="X442" i="18" s="1"/>
  <c r="M442" i="18"/>
  <c r="L442" i="18"/>
  <c r="K442" i="18"/>
  <c r="W442" i="18" s="1"/>
  <c r="J442" i="18"/>
  <c r="I442" i="18"/>
  <c r="H442" i="18"/>
  <c r="G442" i="18"/>
  <c r="F442" i="18"/>
  <c r="E442" i="18"/>
  <c r="D442" i="18"/>
  <c r="C442" i="18"/>
  <c r="B442" i="18"/>
  <c r="Z441" i="18"/>
  <c r="Y441" i="18"/>
  <c r="AA441" i="18" s="1"/>
  <c r="Q441" i="18"/>
  <c r="P441" i="18"/>
  <c r="O441" i="18"/>
  <c r="N441" i="18"/>
  <c r="T441" i="18" s="1"/>
  <c r="X441" i="18" s="1"/>
  <c r="M441" i="18"/>
  <c r="L441" i="18"/>
  <c r="K441" i="18"/>
  <c r="W441" i="18" s="1"/>
  <c r="J441" i="18"/>
  <c r="I441" i="18"/>
  <c r="H441" i="18"/>
  <c r="G441" i="18"/>
  <c r="U441" i="18" s="1"/>
  <c r="F441" i="18"/>
  <c r="E441" i="18"/>
  <c r="D441" i="18"/>
  <c r="C441" i="18"/>
  <c r="B441" i="18"/>
  <c r="Z440" i="18"/>
  <c r="Y440" i="18"/>
  <c r="AA440" i="18" s="1"/>
  <c r="Q440" i="18"/>
  <c r="P440" i="18"/>
  <c r="O440" i="18"/>
  <c r="N440" i="18"/>
  <c r="T440" i="18" s="1"/>
  <c r="X440" i="18" s="1"/>
  <c r="M440" i="18"/>
  <c r="L440" i="18"/>
  <c r="K440" i="18"/>
  <c r="W440" i="18" s="1"/>
  <c r="J440" i="18"/>
  <c r="I440" i="18"/>
  <c r="H440" i="18"/>
  <c r="G440" i="18"/>
  <c r="U440" i="18" s="1"/>
  <c r="F440" i="18"/>
  <c r="E440" i="18"/>
  <c r="D440" i="18"/>
  <c r="C440" i="18"/>
  <c r="B440" i="18"/>
  <c r="Z439" i="18"/>
  <c r="Y439" i="18"/>
  <c r="AA439" i="18" s="1"/>
  <c r="Q439" i="18"/>
  <c r="P439" i="18"/>
  <c r="O439" i="18"/>
  <c r="N439" i="18"/>
  <c r="T439" i="18" s="1"/>
  <c r="X439" i="18" s="1"/>
  <c r="M439" i="18"/>
  <c r="L439" i="18"/>
  <c r="K439" i="18"/>
  <c r="W439" i="18" s="1"/>
  <c r="J439" i="18"/>
  <c r="U439" i="18" s="1"/>
  <c r="I439" i="18"/>
  <c r="H439" i="18"/>
  <c r="G439" i="18"/>
  <c r="F439" i="18"/>
  <c r="E439" i="18"/>
  <c r="D439" i="18"/>
  <c r="C439" i="18"/>
  <c r="B439" i="18"/>
  <c r="Z438" i="18"/>
  <c r="Y438" i="18"/>
  <c r="AA438" i="18" s="1"/>
  <c r="Q438" i="18"/>
  <c r="P438" i="18"/>
  <c r="O438" i="18"/>
  <c r="N438" i="18"/>
  <c r="T438" i="18" s="1"/>
  <c r="X438" i="18" s="1"/>
  <c r="M438" i="18"/>
  <c r="L438" i="18"/>
  <c r="K438" i="18"/>
  <c r="W438" i="18" s="1"/>
  <c r="J438" i="18"/>
  <c r="I438" i="18"/>
  <c r="H438" i="18"/>
  <c r="G438" i="18"/>
  <c r="F438" i="18"/>
  <c r="E438" i="18"/>
  <c r="D438" i="18"/>
  <c r="C438" i="18"/>
  <c r="B438" i="18"/>
  <c r="Z437" i="18"/>
  <c r="Y437" i="18"/>
  <c r="AA437" i="18" s="1"/>
  <c r="Q437" i="18"/>
  <c r="P437" i="18"/>
  <c r="O437" i="18"/>
  <c r="N437" i="18"/>
  <c r="T437" i="18" s="1"/>
  <c r="X437" i="18" s="1"/>
  <c r="M437" i="18"/>
  <c r="L437" i="18"/>
  <c r="K437" i="18"/>
  <c r="W437" i="18" s="1"/>
  <c r="J437" i="18"/>
  <c r="I437" i="18"/>
  <c r="H437" i="18"/>
  <c r="G437" i="18"/>
  <c r="U437" i="18" s="1"/>
  <c r="F437" i="18"/>
  <c r="E437" i="18"/>
  <c r="D437" i="18"/>
  <c r="C437" i="18"/>
  <c r="B437" i="18"/>
  <c r="Z436" i="18"/>
  <c r="Y436" i="18"/>
  <c r="AA436" i="18" s="1"/>
  <c r="Q436" i="18"/>
  <c r="P436" i="18"/>
  <c r="O436" i="18"/>
  <c r="N436" i="18"/>
  <c r="M436" i="18"/>
  <c r="L436" i="18"/>
  <c r="K436" i="18"/>
  <c r="J436" i="18"/>
  <c r="I436" i="18"/>
  <c r="H436" i="18"/>
  <c r="T436" i="18" s="1"/>
  <c r="X436" i="18" s="1"/>
  <c r="G436" i="18"/>
  <c r="U436" i="18" s="1"/>
  <c r="F436" i="18"/>
  <c r="E436" i="18"/>
  <c r="D436" i="18"/>
  <c r="C436" i="18"/>
  <c r="B436" i="18"/>
  <c r="Z435" i="18"/>
  <c r="Y435" i="18"/>
  <c r="AA435" i="18" s="1"/>
  <c r="Q435" i="18"/>
  <c r="P435" i="18"/>
  <c r="U435" i="18" s="1"/>
  <c r="O435" i="18"/>
  <c r="N435" i="18"/>
  <c r="M435" i="18"/>
  <c r="L435" i="18"/>
  <c r="V435" i="18" s="1"/>
  <c r="K435" i="18"/>
  <c r="W435" i="18" s="1"/>
  <c r="J435" i="18"/>
  <c r="I435" i="18"/>
  <c r="H435" i="18"/>
  <c r="T435" i="18" s="1"/>
  <c r="X435" i="18" s="1"/>
  <c r="G435" i="18"/>
  <c r="F435" i="18"/>
  <c r="E435" i="18"/>
  <c r="D435" i="18"/>
  <c r="C435" i="18"/>
  <c r="B435" i="18"/>
  <c r="Z434" i="18"/>
  <c r="Y434" i="18"/>
  <c r="AA434" i="18" s="1"/>
  <c r="Q434" i="18"/>
  <c r="P434" i="18"/>
  <c r="U434" i="18" s="1"/>
  <c r="O434" i="18"/>
  <c r="N434" i="18"/>
  <c r="M434" i="18"/>
  <c r="L434" i="18"/>
  <c r="V434" i="18" s="1"/>
  <c r="K434" i="18"/>
  <c r="W434" i="18" s="1"/>
  <c r="J434" i="18"/>
  <c r="I434" i="18"/>
  <c r="H434" i="18"/>
  <c r="T434" i="18" s="1"/>
  <c r="X434" i="18" s="1"/>
  <c r="G434" i="18"/>
  <c r="F434" i="18"/>
  <c r="E434" i="18"/>
  <c r="D434" i="18"/>
  <c r="C434" i="18"/>
  <c r="B434" i="18"/>
  <c r="Z433" i="18"/>
  <c r="Y433" i="18"/>
  <c r="AA433" i="18" s="1"/>
  <c r="Q433" i="18"/>
  <c r="P433" i="18"/>
  <c r="O433" i="18"/>
  <c r="N433" i="18"/>
  <c r="M433" i="18"/>
  <c r="L433" i="18"/>
  <c r="V433" i="18" s="1"/>
  <c r="K433" i="18"/>
  <c r="W433" i="18" s="1"/>
  <c r="J433" i="18"/>
  <c r="I433" i="18"/>
  <c r="H433" i="18"/>
  <c r="T433" i="18" s="1"/>
  <c r="X433" i="18" s="1"/>
  <c r="G433" i="18"/>
  <c r="U433" i="18" s="1"/>
  <c r="F433" i="18"/>
  <c r="E433" i="18"/>
  <c r="D433" i="18"/>
  <c r="C433" i="18"/>
  <c r="B433" i="18"/>
  <c r="Z432" i="18"/>
  <c r="Y432" i="18"/>
  <c r="AA432" i="18" s="1"/>
  <c r="Q432" i="18"/>
  <c r="P432" i="18"/>
  <c r="O432" i="18"/>
  <c r="N432" i="18"/>
  <c r="M432" i="18"/>
  <c r="L432" i="18"/>
  <c r="V432" i="18" s="1"/>
  <c r="K432" i="18"/>
  <c r="W432" i="18" s="1"/>
  <c r="J432" i="18"/>
  <c r="I432" i="18"/>
  <c r="H432" i="18"/>
  <c r="T432" i="18" s="1"/>
  <c r="X432" i="18" s="1"/>
  <c r="G432" i="18"/>
  <c r="U432" i="18" s="1"/>
  <c r="F432" i="18"/>
  <c r="E432" i="18"/>
  <c r="D432" i="18"/>
  <c r="C432" i="18"/>
  <c r="B432" i="18"/>
  <c r="Z431" i="18"/>
  <c r="Y431" i="18"/>
  <c r="AA431" i="18" s="1"/>
  <c r="Q431" i="18"/>
  <c r="P431" i="18"/>
  <c r="O431" i="18"/>
  <c r="N431" i="18"/>
  <c r="M431" i="18"/>
  <c r="L431" i="18"/>
  <c r="V431" i="18" s="1"/>
  <c r="K431" i="18"/>
  <c r="W431" i="18" s="1"/>
  <c r="J431" i="18"/>
  <c r="I431" i="18"/>
  <c r="H431" i="18"/>
  <c r="T431" i="18" s="1"/>
  <c r="X431" i="18" s="1"/>
  <c r="G431" i="18"/>
  <c r="U431" i="18" s="1"/>
  <c r="F431" i="18"/>
  <c r="E431" i="18"/>
  <c r="D431" i="18"/>
  <c r="C431" i="18"/>
  <c r="B431" i="18"/>
  <c r="Z430" i="18"/>
  <c r="Y430" i="18"/>
  <c r="AA430" i="18" s="1"/>
  <c r="Q430" i="18"/>
  <c r="P430" i="18"/>
  <c r="U430" i="18" s="1"/>
  <c r="O430" i="18"/>
  <c r="N430" i="18"/>
  <c r="M430" i="18"/>
  <c r="L430" i="18"/>
  <c r="V430" i="18" s="1"/>
  <c r="K430" i="18"/>
  <c r="W430" i="18" s="1"/>
  <c r="J430" i="18"/>
  <c r="I430" i="18"/>
  <c r="H430" i="18"/>
  <c r="T430" i="18" s="1"/>
  <c r="X430" i="18" s="1"/>
  <c r="G430" i="18"/>
  <c r="F430" i="18"/>
  <c r="E430" i="18"/>
  <c r="D430" i="18"/>
  <c r="C430" i="18"/>
  <c r="B430" i="18"/>
  <c r="Z429" i="18"/>
  <c r="Y429" i="18"/>
  <c r="AA429" i="18" s="1"/>
  <c r="Q429" i="18"/>
  <c r="P429" i="18"/>
  <c r="U429" i="18" s="1"/>
  <c r="O429" i="18"/>
  <c r="N429" i="18"/>
  <c r="M429" i="18"/>
  <c r="L429" i="18"/>
  <c r="V429" i="18" s="1"/>
  <c r="K429" i="18"/>
  <c r="W429" i="18" s="1"/>
  <c r="J429" i="18"/>
  <c r="I429" i="18"/>
  <c r="H429" i="18"/>
  <c r="T429" i="18" s="1"/>
  <c r="X429" i="18" s="1"/>
  <c r="G429" i="18"/>
  <c r="F429" i="18"/>
  <c r="E429" i="18"/>
  <c r="D429" i="18"/>
  <c r="C429" i="18"/>
  <c r="B429" i="18"/>
  <c r="Z428" i="18"/>
  <c r="Y428" i="18"/>
  <c r="AA428" i="18" s="1"/>
  <c r="Q428" i="18"/>
  <c r="P428" i="18"/>
  <c r="U428" i="18" s="1"/>
  <c r="O428" i="18"/>
  <c r="N428" i="18"/>
  <c r="M428" i="18"/>
  <c r="L428" i="18"/>
  <c r="V428" i="18" s="1"/>
  <c r="K428" i="18"/>
  <c r="W428" i="18" s="1"/>
  <c r="J428" i="18"/>
  <c r="I428" i="18"/>
  <c r="H428" i="18"/>
  <c r="T428" i="18" s="1"/>
  <c r="X428" i="18" s="1"/>
  <c r="G428" i="18"/>
  <c r="F428" i="18"/>
  <c r="E428" i="18"/>
  <c r="D428" i="18"/>
  <c r="C428" i="18"/>
  <c r="B428" i="18"/>
  <c r="Z427" i="18"/>
  <c r="Y427" i="18"/>
  <c r="AA427" i="18" s="1"/>
  <c r="Q427" i="18"/>
  <c r="P427" i="18"/>
  <c r="U427" i="18" s="1"/>
  <c r="O427" i="18"/>
  <c r="N427" i="18"/>
  <c r="M427" i="18"/>
  <c r="L427" i="18"/>
  <c r="V427" i="18" s="1"/>
  <c r="K427" i="18"/>
  <c r="W427" i="18" s="1"/>
  <c r="J427" i="18"/>
  <c r="I427" i="18"/>
  <c r="H427" i="18"/>
  <c r="T427" i="18" s="1"/>
  <c r="X427" i="18" s="1"/>
  <c r="G427" i="18"/>
  <c r="F427" i="18"/>
  <c r="E427" i="18"/>
  <c r="D427" i="18"/>
  <c r="C427" i="18"/>
  <c r="B427" i="18"/>
  <c r="Z426" i="18"/>
  <c r="Y426" i="18"/>
  <c r="AA426" i="18" s="1"/>
  <c r="Q426" i="18"/>
  <c r="P426" i="18"/>
  <c r="O426" i="18"/>
  <c r="N426" i="18"/>
  <c r="M426" i="18"/>
  <c r="L426" i="18"/>
  <c r="V426" i="18" s="1"/>
  <c r="K426" i="18"/>
  <c r="W426" i="18" s="1"/>
  <c r="J426" i="18"/>
  <c r="I426" i="18"/>
  <c r="H426" i="18"/>
  <c r="T426" i="18" s="1"/>
  <c r="X426" i="18" s="1"/>
  <c r="G426" i="18"/>
  <c r="U426" i="18" s="1"/>
  <c r="F426" i="18"/>
  <c r="E426" i="18"/>
  <c r="D426" i="18"/>
  <c r="C426" i="18"/>
  <c r="B426" i="18"/>
  <c r="Z425" i="18"/>
  <c r="Y425" i="18"/>
  <c r="AA425" i="18" s="1"/>
  <c r="Q425" i="18"/>
  <c r="P425" i="18"/>
  <c r="O425" i="18"/>
  <c r="N425" i="18"/>
  <c r="M425" i="18"/>
  <c r="L425" i="18"/>
  <c r="V425" i="18" s="1"/>
  <c r="K425" i="18"/>
  <c r="W425" i="18" s="1"/>
  <c r="J425" i="18"/>
  <c r="I425" i="18"/>
  <c r="H425" i="18"/>
  <c r="T425" i="18" s="1"/>
  <c r="X425" i="18" s="1"/>
  <c r="G425" i="18"/>
  <c r="U425" i="18" s="1"/>
  <c r="F425" i="18"/>
  <c r="E425" i="18"/>
  <c r="D425" i="18"/>
  <c r="C425" i="18"/>
  <c r="B425" i="18"/>
  <c r="Z424" i="18"/>
  <c r="Y424" i="18"/>
  <c r="AA424" i="18" s="1"/>
  <c r="Q424" i="18"/>
  <c r="P424" i="18"/>
  <c r="O424" i="18"/>
  <c r="N424" i="18"/>
  <c r="M424" i="18"/>
  <c r="L424" i="18"/>
  <c r="V424" i="18" s="1"/>
  <c r="K424" i="18"/>
  <c r="W424" i="18" s="1"/>
  <c r="J424" i="18"/>
  <c r="I424" i="18"/>
  <c r="H424" i="18"/>
  <c r="T424" i="18" s="1"/>
  <c r="X424" i="18" s="1"/>
  <c r="G424" i="18"/>
  <c r="U424" i="18" s="1"/>
  <c r="F424" i="18"/>
  <c r="E424" i="18"/>
  <c r="D424" i="18"/>
  <c r="C424" i="18"/>
  <c r="B424" i="18"/>
  <c r="Z423" i="18"/>
  <c r="Y423" i="18"/>
  <c r="AA423" i="18" s="1"/>
  <c r="Q423" i="18"/>
  <c r="P423" i="18"/>
  <c r="O423" i="18"/>
  <c r="N423" i="18"/>
  <c r="M423" i="18"/>
  <c r="L423" i="18"/>
  <c r="V423" i="18" s="1"/>
  <c r="K423" i="18"/>
  <c r="W423" i="18" s="1"/>
  <c r="J423" i="18"/>
  <c r="I423" i="18"/>
  <c r="H423" i="18"/>
  <c r="T423" i="18" s="1"/>
  <c r="X423" i="18" s="1"/>
  <c r="G423" i="18"/>
  <c r="U423" i="18" s="1"/>
  <c r="F423" i="18"/>
  <c r="E423" i="18"/>
  <c r="D423" i="18"/>
  <c r="C423" i="18"/>
  <c r="B423" i="18"/>
  <c r="Z422" i="18"/>
  <c r="Y422" i="18"/>
  <c r="AA422" i="18" s="1"/>
  <c r="Q422" i="18"/>
  <c r="P422" i="18"/>
  <c r="O422" i="18"/>
  <c r="N422" i="18"/>
  <c r="M422" i="18"/>
  <c r="L422" i="18"/>
  <c r="V422" i="18" s="1"/>
  <c r="K422" i="18"/>
  <c r="W422" i="18" s="1"/>
  <c r="J422" i="18"/>
  <c r="I422" i="18"/>
  <c r="H422" i="18"/>
  <c r="T422" i="18" s="1"/>
  <c r="X422" i="18" s="1"/>
  <c r="G422" i="18"/>
  <c r="U422" i="18" s="1"/>
  <c r="F422" i="18"/>
  <c r="E422" i="18"/>
  <c r="D422" i="18"/>
  <c r="C422" i="18"/>
  <c r="B422" i="18"/>
  <c r="Z421" i="18"/>
  <c r="Y421" i="18"/>
  <c r="AA421" i="18" s="1"/>
  <c r="Q421" i="18"/>
  <c r="P421" i="18"/>
  <c r="O421" i="18"/>
  <c r="N421" i="18"/>
  <c r="M421" i="18"/>
  <c r="L421" i="18"/>
  <c r="V421" i="18" s="1"/>
  <c r="K421" i="18"/>
  <c r="W421" i="18" s="1"/>
  <c r="J421" i="18"/>
  <c r="I421" i="18"/>
  <c r="H421" i="18"/>
  <c r="T421" i="18" s="1"/>
  <c r="X421" i="18" s="1"/>
  <c r="G421" i="18"/>
  <c r="U421" i="18" s="1"/>
  <c r="F421" i="18"/>
  <c r="E421" i="18"/>
  <c r="D421" i="18"/>
  <c r="C421" i="18"/>
  <c r="B421" i="18"/>
  <c r="Z420" i="18"/>
  <c r="Y420" i="18"/>
  <c r="AA420" i="18" s="1"/>
  <c r="Q420" i="18"/>
  <c r="P420" i="18"/>
  <c r="O420" i="18"/>
  <c r="N420" i="18"/>
  <c r="M420" i="18"/>
  <c r="L420" i="18"/>
  <c r="K420" i="18"/>
  <c r="W420" i="18" s="1"/>
  <c r="J420" i="18"/>
  <c r="I420" i="18"/>
  <c r="H420" i="18"/>
  <c r="T420" i="18" s="1"/>
  <c r="X420" i="18" s="1"/>
  <c r="G420" i="18"/>
  <c r="U420" i="18" s="1"/>
  <c r="F420" i="18"/>
  <c r="V420" i="18" s="1"/>
  <c r="E420" i="18"/>
  <c r="D420" i="18"/>
  <c r="C420" i="18"/>
  <c r="B420" i="18"/>
  <c r="Z419" i="18"/>
  <c r="Y419" i="18"/>
  <c r="AA419" i="18" s="1"/>
  <c r="Q419" i="18"/>
  <c r="P419" i="18"/>
  <c r="O419" i="18"/>
  <c r="N419" i="18"/>
  <c r="T419" i="18" s="1"/>
  <c r="X419" i="18" s="1"/>
  <c r="M419" i="18"/>
  <c r="L419" i="18"/>
  <c r="K419" i="18"/>
  <c r="W419" i="18" s="1"/>
  <c r="J419" i="18"/>
  <c r="V419" i="18" s="1"/>
  <c r="I419" i="18"/>
  <c r="H419" i="18"/>
  <c r="G419" i="18"/>
  <c r="F419" i="18"/>
  <c r="E419" i="18"/>
  <c r="D419" i="18"/>
  <c r="C419" i="18"/>
  <c r="B419" i="18"/>
  <c r="Z418" i="18"/>
  <c r="Y418" i="18"/>
  <c r="AA418" i="18" s="1"/>
  <c r="Q418" i="18"/>
  <c r="P418" i="18"/>
  <c r="U418" i="18" s="1"/>
  <c r="O418" i="18"/>
  <c r="N418" i="18"/>
  <c r="M418" i="18"/>
  <c r="L418" i="18"/>
  <c r="V418" i="18" s="1"/>
  <c r="K418" i="18"/>
  <c r="W418" i="18" s="1"/>
  <c r="J418" i="18"/>
  <c r="I418" i="18"/>
  <c r="H418" i="18"/>
  <c r="T418" i="18" s="1"/>
  <c r="X418" i="18" s="1"/>
  <c r="G418" i="18"/>
  <c r="F418" i="18"/>
  <c r="E418" i="18"/>
  <c r="D418" i="18"/>
  <c r="C418" i="18"/>
  <c r="B418" i="18"/>
  <c r="Z417" i="18"/>
  <c r="Y417" i="18"/>
  <c r="AA417" i="18" s="1"/>
  <c r="Q417" i="18"/>
  <c r="P417" i="18"/>
  <c r="U417" i="18" s="1"/>
  <c r="O417" i="18"/>
  <c r="N417" i="18"/>
  <c r="M417" i="18"/>
  <c r="L417" i="18"/>
  <c r="V417" i="18" s="1"/>
  <c r="K417" i="18"/>
  <c r="W417" i="18" s="1"/>
  <c r="J417" i="18"/>
  <c r="I417" i="18"/>
  <c r="H417" i="18"/>
  <c r="T417" i="18" s="1"/>
  <c r="X417" i="18" s="1"/>
  <c r="G417" i="18"/>
  <c r="F417" i="18"/>
  <c r="E417" i="18"/>
  <c r="D417" i="18"/>
  <c r="C417" i="18"/>
  <c r="B417" i="18"/>
  <c r="Z416" i="18"/>
  <c r="Y416" i="18"/>
  <c r="AA416" i="18" s="1"/>
  <c r="Q416" i="18"/>
  <c r="P416" i="18"/>
  <c r="U416" i="18" s="1"/>
  <c r="O416" i="18"/>
  <c r="N416" i="18"/>
  <c r="M416" i="18"/>
  <c r="L416" i="18"/>
  <c r="V416" i="18" s="1"/>
  <c r="K416" i="18"/>
  <c r="W416" i="18" s="1"/>
  <c r="J416" i="18"/>
  <c r="I416" i="18"/>
  <c r="H416" i="18"/>
  <c r="T416" i="18" s="1"/>
  <c r="X416" i="18" s="1"/>
  <c r="G416" i="18"/>
  <c r="F416" i="18"/>
  <c r="E416" i="18"/>
  <c r="D416" i="18"/>
  <c r="C416" i="18"/>
  <c r="B416" i="18"/>
  <c r="Z415" i="18"/>
  <c r="Y415" i="18"/>
  <c r="AA415" i="18" s="1"/>
  <c r="Q415" i="18"/>
  <c r="P415" i="18"/>
  <c r="U415" i="18" s="1"/>
  <c r="O415" i="18"/>
  <c r="N415" i="18"/>
  <c r="M415" i="18"/>
  <c r="L415" i="18"/>
  <c r="V415" i="18" s="1"/>
  <c r="K415" i="18"/>
  <c r="W415" i="18" s="1"/>
  <c r="J415" i="18"/>
  <c r="I415" i="18"/>
  <c r="H415" i="18"/>
  <c r="T415" i="18" s="1"/>
  <c r="X415" i="18" s="1"/>
  <c r="G415" i="18"/>
  <c r="F415" i="18"/>
  <c r="E415" i="18"/>
  <c r="D415" i="18"/>
  <c r="C415" i="18"/>
  <c r="B415" i="18"/>
  <c r="Z414" i="18"/>
  <c r="Y414" i="18"/>
  <c r="AA414" i="18" s="1"/>
  <c r="Q414" i="18"/>
  <c r="P414" i="18"/>
  <c r="U414" i="18" s="1"/>
  <c r="O414" i="18"/>
  <c r="N414" i="18"/>
  <c r="M414" i="18"/>
  <c r="L414" i="18"/>
  <c r="V414" i="18" s="1"/>
  <c r="K414" i="18"/>
  <c r="W414" i="18" s="1"/>
  <c r="J414" i="18"/>
  <c r="I414" i="18"/>
  <c r="H414" i="18"/>
  <c r="T414" i="18" s="1"/>
  <c r="X414" i="18" s="1"/>
  <c r="G414" i="18"/>
  <c r="F414" i="18"/>
  <c r="E414" i="18"/>
  <c r="D414" i="18"/>
  <c r="C414" i="18"/>
  <c r="B414" i="18"/>
  <c r="Z413" i="18"/>
  <c r="Y413" i="18"/>
  <c r="AA413" i="18" s="1"/>
  <c r="Q413" i="18"/>
  <c r="P413" i="18"/>
  <c r="U413" i="18" s="1"/>
  <c r="O413" i="18"/>
  <c r="N413" i="18"/>
  <c r="M413" i="18"/>
  <c r="L413" i="18"/>
  <c r="V413" i="18" s="1"/>
  <c r="K413" i="18"/>
  <c r="W413" i="18" s="1"/>
  <c r="J413" i="18"/>
  <c r="I413" i="18"/>
  <c r="H413" i="18"/>
  <c r="T413" i="18" s="1"/>
  <c r="X413" i="18" s="1"/>
  <c r="G413" i="18"/>
  <c r="F413" i="18"/>
  <c r="E413" i="18"/>
  <c r="D413" i="18"/>
  <c r="C413" i="18"/>
  <c r="B413" i="18"/>
  <c r="Z412" i="18"/>
  <c r="Y412" i="18"/>
  <c r="AA412" i="18" s="1"/>
  <c r="Q412" i="18"/>
  <c r="P412" i="18"/>
  <c r="U412" i="18" s="1"/>
  <c r="O412" i="18"/>
  <c r="N412" i="18"/>
  <c r="M412" i="18"/>
  <c r="L412" i="18"/>
  <c r="V412" i="18" s="1"/>
  <c r="K412" i="18"/>
  <c r="W412" i="18" s="1"/>
  <c r="J412" i="18"/>
  <c r="I412" i="18"/>
  <c r="H412" i="18"/>
  <c r="T412" i="18" s="1"/>
  <c r="X412" i="18" s="1"/>
  <c r="G412" i="18"/>
  <c r="F412" i="18"/>
  <c r="E412" i="18"/>
  <c r="D412" i="18"/>
  <c r="C412" i="18"/>
  <c r="B412" i="18"/>
  <c r="Z411" i="18"/>
  <c r="Y411" i="18"/>
  <c r="AA411" i="18" s="1"/>
  <c r="Q411" i="18"/>
  <c r="P411" i="18"/>
  <c r="U411" i="18" s="1"/>
  <c r="O411" i="18"/>
  <c r="N411" i="18"/>
  <c r="M411" i="18"/>
  <c r="L411" i="18"/>
  <c r="V411" i="18" s="1"/>
  <c r="K411" i="18"/>
  <c r="W411" i="18" s="1"/>
  <c r="J411" i="18"/>
  <c r="I411" i="18"/>
  <c r="H411" i="18"/>
  <c r="T411" i="18" s="1"/>
  <c r="X411" i="18" s="1"/>
  <c r="G411" i="18"/>
  <c r="F411" i="18"/>
  <c r="E411" i="18"/>
  <c r="D411" i="18"/>
  <c r="C411" i="18"/>
  <c r="B411" i="18"/>
  <c r="Z410" i="18"/>
  <c r="Y410" i="18"/>
  <c r="AA410" i="18" s="1"/>
  <c r="Q410" i="18"/>
  <c r="P410" i="18"/>
  <c r="U410" i="18" s="1"/>
  <c r="O410" i="18"/>
  <c r="N410" i="18"/>
  <c r="M410" i="18"/>
  <c r="L410" i="18"/>
  <c r="V410" i="18" s="1"/>
  <c r="K410" i="18"/>
  <c r="W410" i="18" s="1"/>
  <c r="J410" i="18"/>
  <c r="I410" i="18"/>
  <c r="H410" i="18"/>
  <c r="T410" i="18" s="1"/>
  <c r="X410" i="18" s="1"/>
  <c r="G410" i="18"/>
  <c r="F410" i="18"/>
  <c r="E410" i="18"/>
  <c r="D410" i="18"/>
  <c r="C410" i="18"/>
  <c r="B410" i="18"/>
  <c r="Z409" i="18"/>
  <c r="Y409" i="18"/>
  <c r="AA409" i="18" s="1"/>
  <c r="Q409" i="18"/>
  <c r="P409" i="18"/>
  <c r="O409" i="18"/>
  <c r="N409" i="18"/>
  <c r="M409" i="18"/>
  <c r="L409" i="18"/>
  <c r="V409" i="18" s="1"/>
  <c r="K409" i="18"/>
  <c r="W409" i="18" s="1"/>
  <c r="J409" i="18"/>
  <c r="I409" i="18"/>
  <c r="H409" i="18"/>
  <c r="T409" i="18" s="1"/>
  <c r="X409" i="18" s="1"/>
  <c r="G409" i="18"/>
  <c r="U409" i="18" s="1"/>
  <c r="F409" i="18"/>
  <c r="E409" i="18"/>
  <c r="D409" i="18"/>
  <c r="C409" i="18"/>
  <c r="B409" i="18"/>
  <c r="Z408" i="18"/>
  <c r="Y408" i="18"/>
  <c r="AA408" i="18" s="1"/>
  <c r="Q408" i="18"/>
  <c r="P408" i="18"/>
  <c r="O408" i="18"/>
  <c r="N408" i="18"/>
  <c r="M408" i="18"/>
  <c r="L408" i="18"/>
  <c r="V408" i="18" s="1"/>
  <c r="K408" i="18"/>
  <c r="W408" i="18" s="1"/>
  <c r="J408" i="18"/>
  <c r="I408" i="18"/>
  <c r="H408" i="18"/>
  <c r="T408" i="18" s="1"/>
  <c r="X408" i="18" s="1"/>
  <c r="G408" i="18"/>
  <c r="U408" i="18" s="1"/>
  <c r="F408" i="18"/>
  <c r="E408" i="18"/>
  <c r="D408" i="18"/>
  <c r="C408" i="18"/>
  <c r="B408" i="18"/>
  <c r="Z407" i="18"/>
  <c r="Y407" i="18"/>
  <c r="AA407" i="18" s="1"/>
  <c r="Q407" i="18"/>
  <c r="P407" i="18"/>
  <c r="O407" i="18"/>
  <c r="N407" i="18"/>
  <c r="M407" i="18"/>
  <c r="L407" i="18"/>
  <c r="V407" i="18" s="1"/>
  <c r="K407" i="18"/>
  <c r="W407" i="18" s="1"/>
  <c r="J407" i="18"/>
  <c r="I407" i="18"/>
  <c r="H407" i="18"/>
  <c r="T407" i="18" s="1"/>
  <c r="X407" i="18" s="1"/>
  <c r="G407" i="18"/>
  <c r="U407" i="18" s="1"/>
  <c r="F407" i="18"/>
  <c r="E407" i="18"/>
  <c r="D407" i="18"/>
  <c r="C407" i="18"/>
  <c r="B407" i="18"/>
  <c r="Z406" i="18"/>
  <c r="Y406" i="18"/>
  <c r="AA406" i="18" s="1"/>
  <c r="Q406" i="18"/>
  <c r="P406" i="18"/>
  <c r="O406" i="18"/>
  <c r="N406" i="18"/>
  <c r="M406" i="18"/>
  <c r="L406" i="18"/>
  <c r="V406" i="18" s="1"/>
  <c r="K406" i="18"/>
  <c r="W406" i="18" s="1"/>
  <c r="J406" i="18"/>
  <c r="I406" i="18"/>
  <c r="H406" i="18"/>
  <c r="T406" i="18" s="1"/>
  <c r="X406" i="18" s="1"/>
  <c r="G406" i="18"/>
  <c r="U406" i="18" s="1"/>
  <c r="F406" i="18"/>
  <c r="E406" i="18"/>
  <c r="D406" i="18"/>
  <c r="C406" i="18"/>
  <c r="B406" i="18"/>
  <c r="Z405" i="18"/>
  <c r="Y405" i="18"/>
  <c r="AA405" i="18" s="1"/>
  <c r="Q405" i="18"/>
  <c r="P405" i="18"/>
  <c r="O405" i="18"/>
  <c r="N405" i="18"/>
  <c r="M405" i="18"/>
  <c r="L405" i="18"/>
  <c r="V405" i="18" s="1"/>
  <c r="K405" i="18"/>
  <c r="W405" i="18" s="1"/>
  <c r="J405" i="18"/>
  <c r="I405" i="18"/>
  <c r="H405" i="18"/>
  <c r="T405" i="18" s="1"/>
  <c r="X405" i="18" s="1"/>
  <c r="G405" i="18"/>
  <c r="U405" i="18" s="1"/>
  <c r="F405" i="18"/>
  <c r="E405" i="18"/>
  <c r="D405" i="18"/>
  <c r="C405" i="18"/>
  <c r="B405" i="18"/>
  <c r="Z404" i="18"/>
  <c r="Y404" i="18"/>
  <c r="AA404" i="18" s="1"/>
  <c r="Q404" i="18"/>
  <c r="P404" i="18"/>
  <c r="O404" i="18"/>
  <c r="N404" i="18"/>
  <c r="M404" i="18"/>
  <c r="L404" i="18"/>
  <c r="V404" i="18" s="1"/>
  <c r="K404" i="18"/>
  <c r="W404" i="18" s="1"/>
  <c r="J404" i="18"/>
  <c r="I404" i="18"/>
  <c r="H404" i="18"/>
  <c r="T404" i="18" s="1"/>
  <c r="X404" i="18" s="1"/>
  <c r="G404" i="18"/>
  <c r="U404" i="18" s="1"/>
  <c r="F404" i="18"/>
  <c r="E404" i="18"/>
  <c r="D404" i="18"/>
  <c r="C404" i="18"/>
  <c r="B404" i="18"/>
  <c r="Z403" i="18"/>
  <c r="Y403" i="18"/>
  <c r="AA403" i="18" s="1"/>
  <c r="Q403" i="18"/>
  <c r="P403" i="18"/>
  <c r="O403" i="18"/>
  <c r="N403" i="18"/>
  <c r="M403" i="18"/>
  <c r="L403" i="18"/>
  <c r="V403" i="18" s="1"/>
  <c r="K403" i="18"/>
  <c r="W403" i="18" s="1"/>
  <c r="J403" i="18"/>
  <c r="I403" i="18"/>
  <c r="H403" i="18"/>
  <c r="T403" i="18" s="1"/>
  <c r="X403" i="18" s="1"/>
  <c r="G403" i="18"/>
  <c r="U403" i="18" s="1"/>
  <c r="F403" i="18"/>
  <c r="E403" i="18"/>
  <c r="D403" i="18"/>
  <c r="C403" i="18"/>
  <c r="B403" i="18"/>
  <c r="Z402" i="18"/>
  <c r="Y402" i="18"/>
  <c r="AA402" i="18" s="1"/>
  <c r="Q402" i="18"/>
  <c r="P402" i="18"/>
  <c r="O402" i="18"/>
  <c r="N402" i="18"/>
  <c r="M402" i="18"/>
  <c r="L402" i="18"/>
  <c r="V402" i="18" s="1"/>
  <c r="K402" i="18"/>
  <c r="W402" i="18" s="1"/>
  <c r="J402" i="18"/>
  <c r="I402" i="18"/>
  <c r="H402" i="18"/>
  <c r="T402" i="18" s="1"/>
  <c r="X402" i="18" s="1"/>
  <c r="G402" i="18"/>
  <c r="U402" i="18" s="1"/>
  <c r="F402" i="18"/>
  <c r="E402" i="18"/>
  <c r="D402" i="18"/>
  <c r="C402" i="18"/>
  <c r="B402" i="18"/>
  <c r="Z401" i="18"/>
  <c r="Y401" i="18"/>
  <c r="AA401" i="18" s="1"/>
  <c r="Q401" i="18"/>
  <c r="P401" i="18"/>
  <c r="O401" i="18"/>
  <c r="N401" i="18"/>
  <c r="M401" i="18"/>
  <c r="L401" i="18"/>
  <c r="V401" i="18" s="1"/>
  <c r="K401" i="18"/>
  <c r="W401" i="18" s="1"/>
  <c r="J401" i="18"/>
  <c r="I401" i="18"/>
  <c r="H401" i="18"/>
  <c r="T401" i="18" s="1"/>
  <c r="X401" i="18" s="1"/>
  <c r="G401" i="18"/>
  <c r="U401" i="18" s="1"/>
  <c r="F401" i="18"/>
  <c r="E401" i="18"/>
  <c r="D401" i="18"/>
  <c r="C401" i="18"/>
  <c r="B401" i="18"/>
  <c r="Z400" i="18"/>
  <c r="Y400" i="18"/>
  <c r="AA400" i="18" s="1"/>
  <c r="Q400" i="18"/>
  <c r="P400" i="18"/>
  <c r="U400" i="18" s="1"/>
  <c r="O400" i="18"/>
  <c r="N400" i="18"/>
  <c r="M400" i="18"/>
  <c r="L400" i="18"/>
  <c r="V400" i="18" s="1"/>
  <c r="K400" i="18"/>
  <c r="W400" i="18" s="1"/>
  <c r="J400" i="18"/>
  <c r="I400" i="18"/>
  <c r="H400" i="18"/>
  <c r="T400" i="18" s="1"/>
  <c r="X400" i="18" s="1"/>
  <c r="G400" i="18"/>
  <c r="F400" i="18"/>
  <c r="E400" i="18"/>
  <c r="D400" i="18"/>
  <c r="C400" i="18"/>
  <c r="B400" i="18"/>
  <c r="Z399" i="18"/>
  <c r="Y399" i="18"/>
  <c r="AA399" i="18" s="1"/>
  <c r="Q399" i="18"/>
  <c r="P399" i="18"/>
  <c r="U399" i="18" s="1"/>
  <c r="O399" i="18"/>
  <c r="N399" i="18"/>
  <c r="M399" i="18"/>
  <c r="L399" i="18"/>
  <c r="V399" i="18" s="1"/>
  <c r="K399" i="18"/>
  <c r="W399" i="18" s="1"/>
  <c r="J399" i="18"/>
  <c r="I399" i="18"/>
  <c r="H399" i="18"/>
  <c r="T399" i="18" s="1"/>
  <c r="X399" i="18" s="1"/>
  <c r="G399" i="18"/>
  <c r="F399" i="18"/>
  <c r="E399" i="18"/>
  <c r="D399" i="18"/>
  <c r="C399" i="18"/>
  <c r="B399" i="18"/>
  <c r="Z398" i="18"/>
  <c r="Y398" i="18"/>
  <c r="AA398" i="18" s="1"/>
  <c r="Q398" i="18"/>
  <c r="P398" i="18"/>
  <c r="U398" i="18" s="1"/>
  <c r="O398" i="18"/>
  <c r="N398" i="18"/>
  <c r="M398" i="18"/>
  <c r="L398" i="18"/>
  <c r="V398" i="18" s="1"/>
  <c r="K398" i="18"/>
  <c r="W398" i="18" s="1"/>
  <c r="J398" i="18"/>
  <c r="I398" i="18"/>
  <c r="H398" i="18"/>
  <c r="T398" i="18" s="1"/>
  <c r="X398" i="18" s="1"/>
  <c r="G398" i="18"/>
  <c r="F398" i="18"/>
  <c r="E398" i="18"/>
  <c r="D398" i="18"/>
  <c r="C398" i="18"/>
  <c r="B398" i="18"/>
  <c r="Z397" i="18"/>
  <c r="Y397" i="18"/>
  <c r="AA397" i="18" s="1"/>
  <c r="Q397" i="18"/>
  <c r="P397" i="18"/>
  <c r="O397" i="18"/>
  <c r="N397" i="18"/>
  <c r="M397" i="18"/>
  <c r="L397" i="18"/>
  <c r="V397" i="18" s="1"/>
  <c r="K397" i="18"/>
  <c r="W397" i="18" s="1"/>
  <c r="J397" i="18"/>
  <c r="I397" i="18"/>
  <c r="H397" i="18"/>
  <c r="T397" i="18" s="1"/>
  <c r="X397" i="18" s="1"/>
  <c r="G397" i="18"/>
  <c r="U397" i="18" s="1"/>
  <c r="F397" i="18"/>
  <c r="E397" i="18"/>
  <c r="D397" i="18"/>
  <c r="C397" i="18"/>
  <c r="B397" i="18"/>
  <c r="Z396" i="18"/>
  <c r="Y396" i="18"/>
  <c r="AA396" i="18" s="1"/>
  <c r="Q396" i="18"/>
  <c r="P396" i="18"/>
  <c r="O396" i="18"/>
  <c r="N396" i="18"/>
  <c r="M396" i="18"/>
  <c r="L396" i="18"/>
  <c r="V396" i="18" s="1"/>
  <c r="K396" i="18"/>
  <c r="W396" i="18" s="1"/>
  <c r="J396" i="18"/>
  <c r="I396" i="18"/>
  <c r="H396" i="18"/>
  <c r="T396" i="18" s="1"/>
  <c r="X396" i="18" s="1"/>
  <c r="G396" i="18"/>
  <c r="U396" i="18" s="1"/>
  <c r="F396" i="18"/>
  <c r="E396" i="18"/>
  <c r="D396" i="18"/>
  <c r="C396" i="18"/>
  <c r="B396" i="18"/>
  <c r="Z395" i="18"/>
  <c r="Y395" i="18"/>
  <c r="AA395" i="18" s="1"/>
  <c r="Q395" i="18"/>
  <c r="P395" i="18"/>
  <c r="O395" i="18"/>
  <c r="N395" i="18"/>
  <c r="M395" i="18"/>
  <c r="L395" i="18"/>
  <c r="V395" i="18" s="1"/>
  <c r="K395" i="18"/>
  <c r="W395" i="18" s="1"/>
  <c r="J395" i="18"/>
  <c r="I395" i="18"/>
  <c r="H395" i="18"/>
  <c r="T395" i="18" s="1"/>
  <c r="X395" i="18" s="1"/>
  <c r="G395" i="18"/>
  <c r="U395" i="18" s="1"/>
  <c r="F395" i="18"/>
  <c r="E395" i="18"/>
  <c r="D395" i="18"/>
  <c r="C395" i="18"/>
  <c r="B395" i="18"/>
  <c r="Z394" i="18"/>
  <c r="Y394" i="18"/>
  <c r="AA394" i="18" s="1"/>
  <c r="Q394" i="18"/>
  <c r="P394" i="18"/>
  <c r="O394" i="18"/>
  <c r="N394" i="18"/>
  <c r="M394" i="18"/>
  <c r="L394" i="18"/>
  <c r="V394" i="18" s="1"/>
  <c r="K394" i="18"/>
  <c r="W394" i="18" s="1"/>
  <c r="J394" i="18"/>
  <c r="I394" i="18"/>
  <c r="H394" i="18"/>
  <c r="T394" i="18" s="1"/>
  <c r="X394" i="18" s="1"/>
  <c r="G394" i="18"/>
  <c r="U394" i="18" s="1"/>
  <c r="F394" i="18"/>
  <c r="E394" i="18"/>
  <c r="D394" i="18"/>
  <c r="C394" i="18"/>
  <c r="B394" i="18"/>
  <c r="Z393" i="18"/>
  <c r="Y393" i="18"/>
  <c r="AA393" i="18" s="1"/>
  <c r="Q393" i="18"/>
  <c r="P393" i="18"/>
  <c r="O393" i="18"/>
  <c r="N393" i="18"/>
  <c r="M393" i="18"/>
  <c r="L393" i="18"/>
  <c r="V393" i="18" s="1"/>
  <c r="K393" i="18"/>
  <c r="W393" i="18" s="1"/>
  <c r="J393" i="18"/>
  <c r="I393" i="18"/>
  <c r="H393" i="18"/>
  <c r="T393" i="18" s="1"/>
  <c r="X393" i="18" s="1"/>
  <c r="G393" i="18"/>
  <c r="U393" i="18" s="1"/>
  <c r="F393" i="18"/>
  <c r="E393" i="18"/>
  <c r="D393" i="18"/>
  <c r="C393" i="18"/>
  <c r="B393" i="18"/>
  <c r="Z392" i="18"/>
  <c r="Y392" i="18"/>
  <c r="AA392" i="18" s="1"/>
  <c r="Q392" i="18"/>
  <c r="P392" i="18"/>
  <c r="O392" i="18"/>
  <c r="N392" i="18"/>
  <c r="M392" i="18"/>
  <c r="L392" i="18"/>
  <c r="V392" i="18" s="1"/>
  <c r="K392" i="18"/>
  <c r="W392" i="18" s="1"/>
  <c r="J392" i="18"/>
  <c r="I392" i="18"/>
  <c r="H392" i="18"/>
  <c r="T392" i="18" s="1"/>
  <c r="X392" i="18" s="1"/>
  <c r="G392" i="18"/>
  <c r="U392" i="18" s="1"/>
  <c r="F392" i="18"/>
  <c r="E392" i="18"/>
  <c r="D392" i="18"/>
  <c r="C392" i="18"/>
  <c r="B392" i="18"/>
  <c r="Z391" i="18"/>
  <c r="Y391" i="18"/>
  <c r="AA391" i="18" s="1"/>
  <c r="Q391" i="18"/>
  <c r="P391" i="18"/>
  <c r="O391" i="18"/>
  <c r="N391" i="18"/>
  <c r="M391" i="18"/>
  <c r="L391" i="18"/>
  <c r="V391" i="18" s="1"/>
  <c r="K391" i="18"/>
  <c r="W391" i="18" s="1"/>
  <c r="J391" i="18"/>
  <c r="I391" i="18"/>
  <c r="H391" i="18"/>
  <c r="T391" i="18" s="1"/>
  <c r="X391" i="18" s="1"/>
  <c r="G391" i="18"/>
  <c r="U391" i="18" s="1"/>
  <c r="F391" i="18"/>
  <c r="E391" i="18"/>
  <c r="D391" i="18"/>
  <c r="C391" i="18"/>
  <c r="B391" i="18"/>
  <c r="Z390" i="18"/>
  <c r="Y390" i="18"/>
  <c r="AA390" i="18" s="1"/>
  <c r="Q390" i="18"/>
  <c r="P390" i="18"/>
  <c r="O390" i="18"/>
  <c r="N390" i="18"/>
  <c r="M390" i="18"/>
  <c r="L390" i="18"/>
  <c r="V390" i="18" s="1"/>
  <c r="K390" i="18"/>
  <c r="W390" i="18" s="1"/>
  <c r="J390" i="18"/>
  <c r="I390" i="18"/>
  <c r="H390" i="18"/>
  <c r="T390" i="18" s="1"/>
  <c r="X390" i="18" s="1"/>
  <c r="G390" i="18"/>
  <c r="U390" i="18" s="1"/>
  <c r="F390" i="18"/>
  <c r="E390" i="18"/>
  <c r="D390" i="18"/>
  <c r="C390" i="18"/>
  <c r="B390" i="18"/>
  <c r="Z389" i="18"/>
  <c r="Y389" i="18"/>
  <c r="AA389" i="18" s="1"/>
  <c r="Q389" i="18"/>
  <c r="P389" i="18"/>
  <c r="O389" i="18"/>
  <c r="N389" i="18"/>
  <c r="M389" i="18"/>
  <c r="L389" i="18"/>
  <c r="V389" i="18" s="1"/>
  <c r="K389" i="18"/>
  <c r="W389" i="18" s="1"/>
  <c r="J389" i="18"/>
  <c r="I389" i="18"/>
  <c r="H389" i="18"/>
  <c r="T389" i="18" s="1"/>
  <c r="X389" i="18" s="1"/>
  <c r="G389" i="18"/>
  <c r="U389" i="18" s="1"/>
  <c r="F389" i="18"/>
  <c r="E389" i="18"/>
  <c r="D389" i="18"/>
  <c r="C389" i="18"/>
  <c r="B389" i="18"/>
  <c r="Z388" i="18"/>
  <c r="Y388" i="18"/>
  <c r="AA388" i="18" s="1"/>
  <c r="Q388" i="18"/>
  <c r="P388" i="18"/>
  <c r="O388" i="18"/>
  <c r="N388" i="18"/>
  <c r="M388" i="18"/>
  <c r="L388" i="18"/>
  <c r="V388" i="18" s="1"/>
  <c r="K388" i="18"/>
  <c r="W388" i="18" s="1"/>
  <c r="J388" i="18"/>
  <c r="I388" i="18"/>
  <c r="H388" i="18"/>
  <c r="T388" i="18" s="1"/>
  <c r="X388" i="18" s="1"/>
  <c r="G388" i="18"/>
  <c r="U388" i="18" s="1"/>
  <c r="F388" i="18"/>
  <c r="E388" i="18"/>
  <c r="D388" i="18"/>
  <c r="C388" i="18"/>
  <c r="B388" i="18"/>
  <c r="Z387" i="18"/>
  <c r="Y387" i="18"/>
  <c r="AA387" i="18" s="1"/>
  <c r="Q387" i="18"/>
  <c r="P387" i="18"/>
  <c r="O387" i="18"/>
  <c r="N387" i="18"/>
  <c r="M387" i="18"/>
  <c r="L387" i="18"/>
  <c r="V387" i="18" s="1"/>
  <c r="K387" i="18"/>
  <c r="W387" i="18" s="1"/>
  <c r="J387" i="18"/>
  <c r="I387" i="18"/>
  <c r="H387" i="18"/>
  <c r="T387" i="18" s="1"/>
  <c r="X387" i="18" s="1"/>
  <c r="G387" i="18"/>
  <c r="U387" i="18" s="1"/>
  <c r="F387" i="18"/>
  <c r="E387" i="18"/>
  <c r="D387" i="18"/>
  <c r="C387" i="18"/>
  <c r="B387" i="18"/>
  <c r="Z386" i="18"/>
  <c r="Y386" i="18"/>
  <c r="AA386" i="18" s="1"/>
  <c r="Q386" i="18"/>
  <c r="P386" i="18"/>
  <c r="O386" i="18"/>
  <c r="N386" i="18"/>
  <c r="M386" i="18"/>
  <c r="L386" i="18"/>
  <c r="V386" i="18" s="1"/>
  <c r="K386" i="18"/>
  <c r="W386" i="18" s="1"/>
  <c r="J386" i="18"/>
  <c r="I386" i="18"/>
  <c r="H386" i="18"/>
  <c r="T386" i="18" s="1"/>
  <c r="X386" i="18" s="1"/>
  <c r="G386" i="18"/>
  <c r="U386" i="18" s="1"/>
  <c r="F386" i="18"/>
  <c r="E386" i="18"/>
  <c r="D386" i="18"/>
  <c r="C386" i="18"/>
  <c r="B386" i="18"/>
  <c r="Z385" i="18"/>
  <c r="Y385" i="18"/>
  <c r="AA385" i="18" s="1"/>
  <c r="Q385" i="18"/>
  <c r="P385" i="18"/>
  <c r="O385" i="18"/>
  <c r="N385" i="18"/>
  <c r="M385" i="18"/>
  <c r="L385" i="18"/>
  <c r="V385" i="18" s="1"/>
  <c r="K385" i="18"/>
  <c r="W385" i="18" s="1"/>
  <c r="J385" i="18"/>
  <c r="I385" i="18"/>
  <c r="H385" i="18"/>
  <c r="T385" i="18" s="1"/>
  <c r="X385" i="18" s="1"/>
  <c r="G385" i="18"/>
  <c r="U385" i="18" s="1"/>
  <c r="F385" i="18"/>
  <c r="E385" i="18"/>
  <c r="D385" i="18"/>
  <c r="C385" i="18"/>
  <c r="B385" i="18"/>
  <c r="Z384" i="18"/>
  <c r="Y384" i="18"/>
  <c r="AA384" i="18" s="1"/>
  <c r="Q384" i="18"/>
  <c r="P384" i="18"/>
  <c r="O384" i="18"/>
  <c r="N384" i="18"/>
  <c r="M384" i="18"/>
  <c r="L384" i="18"/>
  <c r="V384" i="18" s="1"/>
  <c r="K384" i="18"/>
  <c r="W384" i="18" s="1"/>
  <c r="J384" i="18"/>
  <c r="I384" i="18"/>
  <c r="H384" i="18"/>
  <c r="T384" i="18" s="1"/>
  <c r="X384" i="18" s="1"/>
  <c r="G384" i="18"/>
  <c r="U384" i="18" s="1"/>
  <c r="F384" i="18"/>
  <c r="E384" i="18"/>
  <c r="D384" i="18"/>
  <c r="C384" i="18"/>
  <c r="B384" i="18"/>
  <c r="Z383" i="18"/>
  <c r="Y383" i="18"/>
  <c r="AA383" i="18" s="1"/>
  <c r="Q383" i="18"/>
  <c r="P383" i="18"/>
  <c r="O383" i="18"/>
  <c r="N383" i="18"/>
  <c r="M383" i="18"/>
  <c r="L383" i="18"/>
  <c r="V383" i="18" s="1"/>
  <c r="K383" i="18"/>
  <c r="W383" i="18" s="1"/>
  <c r="J383" i="18"/>
  <c r="I383" i="18"/>
  <c r="H383" i="18"/>
  <c r="T383" i="18" s="1"/>
  <c r="X383" i="18" s="1"/>
  <c r="G383" i="18"/>
  <c r="U383" i="18" s="1"/>
  <c r="F383" i="18"/>
  <c r="E383" i="18"/>
  <c r="D383" i="18"/>
  <c r="C383" i="18"/>
  <c r="B383" i="18"/>
  <c r="Z382" i="18"/>
  <c r="Y382" i="18"/>
  <c r="AA382" i="18" s="1"/>
  <c r="Q382" i="18"/>
  <c r="P382" i="18"/>
  <c r="O382" i="18"/>
  <c r="N382" i="18"/>
  <c r="M382" i="18"/>
  <c r="L382" i="18"/>
  <c r="V382" i="18" s="1"/>
  <c r="K382" i="18"/>
  <c r="W382" i="18" s="1"/>
  <c r="J382" i="18"/>
  <c r="I382" i="18"/>
  <c r="H382" i="18"/>
  <c r="T382" i="18" s="1"/>
  <c r="X382" i="18" s="1"/>
  <c r="G382" i="18"/>
  <c r="U382" i="18" s="1"/>
  <c r="F382" i="18"/>
  <c r="E382" i="18"/>
  <c r="D382" i="18"/>
  <c r="C382" i="18"/>
  <c r="B382" i="18"/>
  <c r="Z381" i="18"/>
  <c r="Y381" i="18"/>
  <c r="AA381" i="18" s="1"/>
  <c r="Q381" i="18"/>
  <c r="P381" i="18"/>
  <c r="O381" i="18"/>
  <c r="N381" i="18"/>
  <c r="M381" i="18"/>
  <c r="L381" i="18"/>
  <c r="V381" i="18" s="1"/>
  <c r="K381" i="18"/>
  <c r="W381" i="18" s="1"/>
  <c r="J381" i="18"/>
  <c r="I381" i="18"/>
  <c r="H381" i="18"/>
  <c r="T381" i="18" s="1"/>
  <c r="X381" i="18" s="1"/>
  <c r="G381" i="18"/>
  <c r="U381" i="18" s="1"/>
  <c r="F381" i="18"/>
  <c r="E381" i="18"/>
  <c r="D381" i="18"/>
  <c r="C381" i="18"/>
  <c r="B381" i="18"/>
  <c r="Z380" i="18"/>
  <c r="Y380" i="18"/>
  <c r="AA380" i="18" s="1"/>
  <c r="Q380" i="18"/>
  <c r="P380" i="18"/>
  <c r="O380" i="18"/>
  <c r="N380" i="18"/>
  <c r="M380" i="18"/>
  <c r="L380" i="18"/>
  <c r="V380" i="18" s="1"/>
  <c r="K380" i="18"/>
  <c r="W380" i="18" s="1"/>
  <c r="J380" i="18"/>
  <c r="I380" i="18"/>
  <c r="H380" i="18"/>
  <c r="T380" i="18" s="1"/>
  <c r="X380" i="18" s="1"/>
  <c r="G380" i="18"/>
  <c r="U380" i="18" s="1"/>
  <c r="F380" i="18"/>
  <c r="E380" i="18"/>
  <c r="D380" i="18"/>
  <c r="C380" i="18"/>
  <c r="B380" i="18"/>
  <c r="Z379" i="18"/>
  <c r="Y379" i="18"/>
  <c r="AA379" i="18" s="1"/>
  <c r="Q379" i="18"/>
  <c r="P379" i="18"/>
  <c r="O379" i="18"/>
  <c r="N379" i="18"/>
  <c r="M379" i="18"/>
  <c r="L379" i="18"/>
  <c r="V379" i="18" s="1"/>
  <c r="K379" i="18"/>
  <c r="W379" i="18" s="1"/>
  <c r="J379" i="18"/>
  <c r="I379" i="18"/>
  <c r="H379" i="18"/>
  <c r="T379" i="18" s="1"/>
  <c r="X379" i="18" s="1"/>
  <c r="G379" i="18"/>
  <c r="U379" i="18" s="1"/>
  <c r="F379" i="18"/>
  <c r="E379" i="18"/>
  <c r="D379" i="18"/>
  <c r="C379" i="18"/>
  <c r="B379" i="18"/>
  <c r="Z378" i="18"/>
  <c r="Y378" i="18"/>
  <c r="AA378" i="18" s="1"/>
  <c r="Q378" i="18"/>
  <c r="P378" i="18"/>
  <c r="O378" i="18"/>
  <c r="N378" i="18"/>
  <c r="M378" i="18"/>
  <c r="L378" i="18"/>
  <c r="V378" i="18" s="1"/>
  <c r="K378" i="18"/>
  <c r="W378" i="18" s="1"/>
  <c r="J378" i="18"/>
  <c r="I378" i="18"/>
  <c r="H378" i="18"/>
  <c r="T378" i="18" s="1"/>
  <c r="X378" i="18" s="1"/>
  <c r="G378" i="18"/>
  <c r="U378" i="18" s="1"/>
  <c r="F378" i="18"/>
  <c r="E378" i="18"/>
  <c r="D378" i="18"/>
  <c r="C378" i="18"/>
  <c r="B378" i="18"/>
  <c r="Z377" i="18"/>
  <c r="Y377" i="18"/>
  <c r="AA377" i="18" s="1"/>
  <c r="Q377" i="18"/>
  <c r="P377" i="18"/>
  <c r="O377" i="18"/>
  <c r="N377" i="18"/>
  <c r="M377" i="18"/>
  <c r="L377" i="18"/>
  <c r="V377" i="18" s="1"/>
  <c r="K377" i="18"/>
  <c r="W377" i="18" s="1"/>
  <c r="J377" i="18"/>
  <c r="I377" i="18"/>
  <c r="H377" i="18"/>
  <c r="T377" i="18" s="1"/>
  <c r="X377" i="18" s="1"/>
  <c r="G377" i="18"/>
  <c r="U377" i="18" s="1"/>
  <c r="F377" i="18"/>
  <c r="E377" i="18"/>
  <c r="D377" i="18"/>
  <c r="C377" i="18"/>
  <c r="B377" i="18"/>
  <c r="Z376" i="18"/>
  <c r="Y376" i="18"/>
  <c r="AA376" i="18" s="1"/>
  <c r="Q376" i="18"/>
  <c r="P376" i="18"/>
  <c r="O376" i="18"/>
  <c r="N376" i="18"/>
  <c r="M376" i="18"/>
  <c r="L376" i="18"/>
  <c r="V376" i="18" s="1"/>
  <c r="K376" i="18"/>
  <c r="W376" i="18" s="1"/>
  <c r="J376" i="18"/>
  <c r="I376" i="18"/>
  <c r="H376" i="18"/>
  <c r="T376" i="18" s="1"/>
  <c r="X376" i="18" s="1"/>
  <c r="G376" i="18"/>
  <c r="U376" i="18" s="1"/>
  <c r="F376" i="18"/>
  <c r="E376" i="18"/>
  <c r="D376" i="18"/>
  <c r="C376" i="18"/>
  <c r="B376" i="18"/>
  <c r="Z375" i="18"/>
  <c r="Y375" i="18"/>
  <c r="AA375" i="18" s="1"/>
  <c r="Q375" i="18"/>
  <c r="P375" i="18"/>
  <c r="O375" i="18"/>
  <c r="N375" i="18"/>
  <c r="M375" i="18"/>
  <c r="L375" i="18"/>
  <c r="V375" i="18" s="1"/>
  <c r="K375" i="18"/>
  <c r="W375" i="18" s="1"/>
  <c r="J375" i="18"/>
  <c r="I375" i="18"/>
  <c r="H375" i="18"/>
  <c r="T375" i="18" s="1"/>
  <c r="X375" i="18" s="1"/>
  <c r="G375" i="18"/>
  <c r="U375" i="18" s="1"/>
  <c r="F375" i="18"/>
  <c r="E375" i="18"/>
  <c r="D375" i="18"/>
  <c r="C375" i="18"/>
  <c r="B375" i="18"/>
  <c r="Z374" i="18"/>
  <c r="Y374" i="18"/>
  <c r="AA374" i="18" s="1"/>
  <c r="Q374" i="18"/>
  <c r="P374" i="18"/>
  <c r="O374" i="18"/>
  <c r="N374" i="18"/>
  <c r="M374" i="18"/>
  <c r="L374" i="18"/>
  <c r="V374" i="18" s="1"/>
  <c r="K374" i="18"/>
  <c r="W374" i="18" s="1"/>
  <c r="J374" i="18"/>
  <c r="I374" i="18"/>
  <c r="H374" i="18"/>
  <c r="T374" i="18" s="1"/>
  <c r="X374" i="18" s="1"/>
  <c r="G374" i="18"/>
  <c r="U374" i="18" s="1"/>
  <c r="F374" i="18"/>
  <c r="E374" i="18"/>
  <c r="D374" i="18"/>
  <c r="C374" i="18"/>
  <c r="B374" i="18"/>
  <c r="Z373" i="18"/>
  <c r="Y373" i="18"/>
  <c r="AA373" i="18" s="1"/>
  <c r="Q373" i="18"/>
  <c r="P373" i="18"/>
  <c r="O373" i="18"/>
  <c r="N373" i="18"/>
  <c r="M373" i="18"/>
  <c r="L373" i="18"/>
  <c r="V373" i="18" s="1"/>
  <c r="K373" i="18"/>
  <c r="W373" i="18" s="1"/>
  <c r="J373" i="18"/>
  <c r="I373" i="18"/>
  <c r="H373" i="18"/>
  <c r="T373" i="18" s="1"/>
  <c r="X373" i="18" s="1"/>
  <c r="G373" i="18"/>
  <c r="U373" i="18" s="1"/>
  <c r="F373" i="18"/>
  <c r="E373" i="18"/>
  <c r="D373" i="18"/>
  <c r="C373" i="18"/>
  <c r="B373" i="18"/>
  <c r="Z372" i="18"/>
  <c r="Y372" i="18"/>
  <c r="AA372" i="18" s="1"/>
  <c r="Q372" i="18"/>
  <c r="P372" i="18"/>
  <c r="O372" i="18"/>
  <c r="N372" i="18"/>
  <c r="M372" i="18"/>
  <c r="L372" i="18"/>
  <c r="V372" i="18" s="1"/>
  <c r="K372" i="18"/>
  <c r="W372" i="18" s="1"/>
  <c r="J372" i="18"/>
  <c r="I372" i="18"/>
  <c r="H372" i="18"/>
  <c r="T372" i="18" s="1"/>
  <c r="G372" i="18"/>
  <c r="U372" i="18" s="1"/>
  <c r="F372" i="18"/>
  <c r="E372" i="18"/>
  <c r="D372" i="18"/>
  <c r="C372" i="18"/>
  <c r="B372" i="18"/>
  <c r="Z371" i="18"/>
  <c r="Y371" i="18"/>
  <c r="AA371" i="18" s="1"/>
  <c r="Q371" i="18"/>
  <c r="P371" i="18"/>
  <c r="U371" i="18" s="1"/>
  <c r="O371" i="18"/>
  <c r="N371" i="18"/>
  <c r="M371" i="18"/>
  <c r="L371" i="18"/>
  <c r="V371" i="18" s="1"/>
  <c r="K371" i="18"/>
  <c r="J371" i="18"/>
  <c r="I371" i="18"/>
  <c r="H371" i="18"/>
  <c r="T371" i="18" s="1"/>
  <c r="X371" i="18" s="1"/>
  <c r="G371" i="18"/>
  <c r="F371" i="18"/>
  <c r="E371" i="18"/>
  <c r="D371" i="18"/>
  <c r="C371" i="18"/>
  <c r="B371" i="18"/>
  <c r="Z370" i="18"/>
  <c r="Y370" i="18"/>
  <c r="AA370" i="18" s="1"/>
  <c r="Q370" i="18"/>
  <c r="P370" i="18"/>
  <c r="U370" i="18" s="1"/>
  <c r="O370" i="18"/>
  <c r="N370" i="18"/>
  <c r="M370" i="18"/>
  <c r="L370" i="18"/>
  <c r="V370" i="18" s="1"/>
  <c r="K370" i="18"/>
  <c r="J370" i="18"/>
  <c r="I370" i="18"/>
  <c r="H370" i="18"/>
  <c r="T370" i="18" s="1"/>
  <c r="X370" i="18" s="1"/>
  <c r="G370" i="18"/>
  <c r="F370" i="18"/>
  <c r="E370" i="18"/>
  <c r="D370" i="18"/>
  <c r="C370" i="18"/>
  <c r="B370" i="18"/>
  <c r="Z369" i="18"/>
  <c r="Y369" i="18"/>
  <c r="AA369" i="18" s="1"/>
  <c r="Q369" i="18"/>
  <c r="P369" i="18"/>
  <c r="U369" i="18" s="1"/>
  <c r="O369" i="18"/>
  <c r="N369" i="18"/>
  <c r="M369" i="18"/>
  <c r="L369" i="18"/>
  <c r="V369" i="18" s="1"/>
  <c r="K369" i="18"/>
  <c r="J369" i="18"/>
  <c r="I369" i="18"/>
  <c r="H369" i="18"/>
  <c r="T369" i="18" s="1"/>
  <c r="X369" i="18" s="1"/>
  <c r="G369" i="18"/>
  <c r="F369" i="18"/>
  <c r="E369" i="18"/>
  <c r="D369" i="18"/>
  <c r="C369" i="18"/>
  <c r="B369" i="18"/>
  <c r="Z368" i="18"/>
  <c r="Y368" i="18"/>
  <c r="AA368" i="18" s="1"/>
  <c r="Q368" i="18"/>
  <c r="P368" i="18"/>
  <c r="U368" i="18" s="1"/>
  <c r="O368" i="18"/>
  <c r="N368" i="18"/>
  <c r="M368" i="18"/>
  <c r="L368" i="18"/>
  <c r="V368" i="18" s="1"/>
  <c r="K368" i="18"/>
  <c r="J368" i="18"/>
  <c r="I368" i="18"/>
  <c r="H368" i="18"/>
  <c r="T368" i="18" s="1"/>
  <c r="X368" i="18" s="1"/>
  <c r="G368" i="18"/>
  <c r="F368" i="18"/>
  <c r="E368" i="18"/>
  <c r="D368" i="18"/>
  <c r="C368" i="18"/>
  <c r="B368" i="18"/>
  <c r="Z367" i="18"/>
  <c r="Y367" i="18"/>
  <c r="AA367" i="18" s="1"/>
  <c r="Q367" i="18"/>
  <c r="P367" i="18"/>
  <c r="U367" i="18" s="1"/>
  <c r="O367" i="18"/>
  <c r="N367" i="18"/>
  <c r="M367" i="18"/>
  <c r="L367" i="18"/>
  <c r="V367" i="18" s="1"/>
  <c r="K367" i="18"/>
  <c r="J367" i="18"/>
  <c r="I367" i="18"/>
  <c r="H367" i="18"/>
  <c r="T367" i="18" s="1"/>
  <c r="X367" i="18" s="1"/>
  <c r="G367" i="18"/>
  <c r="F367" i="18"/>
  <c r="E367" i="18"/>
  <c r="D367" i="18"/>
  <c r="C367" i="18"/>
  <c r="B367" i="18"/>
  <c r="Z366" i="18"/>
  <c r="Y366" i="18"/>
  <c r="AA366" i="18" s="1"/>
  <c r="Q366" i="18"/>
  <c r="P366" i="18"/>
  <c r="U366" i="18" s="1"/>
  <c r="O366" i="18"/>
  <c r="N366" i="18"/>
  <c r="M366" i="18"/>
  <c r="L366" i="18"/>
  <c r="V366" i="18" s="1"/>
  <c r="K366" i="18"/>
  <c r="J366" i="18"/>
  <c r="I366" i="18"/>
  <c r="H366" i="18"/>
  <c r="T366" i="18" s="1"/>
  <c r="X366" i="18" s="1"/>
  <c r="G366" i="18"/>
  <c r="F366" i="18"/>
  <c r="E366" i="18"/>
  <c r="D366" i="18"/>
  <c r="C366" i="18"/>
  <c r="B366" i="18"/>
  <c r="Z365" i="18"/>
  <c r="Y365" i="18"/>
  <c r="AA365" i="18" s="1"/>
  <c r="Q365" i="18"/>
  <c r="P365" i="18"/>
  <c r="U365" i="18" s="1"/>
  <c r="O365" i="18"/>
  <c r="N365" i="18"/>
  <c r="M365" i="18"/>
  <c r="L365" i="18"/>
  <c r="V365" i="18" s="1"/>
  <c r="K365" i="18"/>
  <c r="J365" i="18"/>
  <c r="I365" i="18"/>
  <c r="H365" i="18"/>
  <c r="T365" i="18" s="1"/>
  <c r="X365" i="18" s="1"/>
  <c r="G365" i="18"/>
  <c r="F365" i="18"/>
  <c r="E365" i="18"/>
  <c r="D365" i="18"/>
  <c r="C365" i="18"/>
  <c r="B365" i="18"/>
  <c r="Z364" i="18"/>
  <c r="Y364" i="18"/>
  <c r="AA364" i="18" s="1"/>
  <c r="Q364" i="18"/>
  <c r="P364" i="18"/>
  <c r="U364" i="18" s="1"/>
  <c r="O364" i="18"/>
  <c r="N364" i="18"/>
  <c r="M364" i="18"/>
  <c r="L364" i="18"/>
  <c r="V364" i="18" s="1"/>
  <c r="K364" i="18"/>
  <c r="J364" i="18"/>
  <c r="I364" i="18"/>
  <c r="H364" i="18"/>
  <c r="T364" i="18" s="1"/>
  <c r="X364" i="18" s="1"/>
  <c r="G364" i="18"/>
  <c r="F364" i="18"/>
  <c r="E364" i="18"/>
  <c r="D364" i="18"/>
  <c r="C364" i="18"/>
  <c r="B364" i="18"/>
  <c r="Z363" i="18"/>
  <c r="Y363" i="18"/>
  <c r="AA363" i="18" s="1"/>
  <c r="Q363" i="18"/>
  <c r="P363" i="18"/>
  <c r="U363" i="18" s="1"/>
  <c r="O363" i="18"/>
  <c r="N363" i="18"/>
  <c r="M363" i="18"/>
  <c r="L363" i="18"/>
  <c r="V363" i="18" s="1"/>
  <c r="K363" i="18"/>
  <c r="J363" i="18"/>
  <c r="I363" i="18"/>
  <c r="H363" i="18"/>
  <c r="T363" i="18" s="1"/>
  <c r="X363" i="18" s="1"/>
  <c r="G363" i="18"/>
  <c r="F363" i="18"/>
  <c r="E363" i="18"/>
  <c r="D363" i="18"/>
  <c r="C363" i="18"/>
  <c r="B363" i="18"/>
  <c r="Z362" i="18"/>
  <c r="Y362" i="18"/>
  <c r="AA362" i="18" s="1"/>
  <c r="Q362" i="18"/>
  <c r="P362" i="18"/>
  <c r="U362" i="18" s="1"/>
  <c r="O362" i="18"/>
  <c r="N362" i="18"/>
  <c r="M362" i="18"/>
  <c r="L362" i="18"/>
  <c r="V362" i="18" s="1"/>
  <c r="K362" i="18"/>
  <c r="J362" i="18"/>
  <c r="I362" i="18"/>
  <c r="H362" i="18"/>
  <c r="T362" i="18" s="1"/>
  <c r="X362" i="18" s="1"/>
  <c r="G362" i="18"/>
  <c r="F362" i="18"/>
  <c r="E362" i="18"/>
  <c r="D362" i="18"/>
  <c r="C362" i="18"/>
  <c r="B362" i="18"/>
  <c r="Z361" i="18"/>
  <c r="Y361" i="18"/>
  <c r="AA361" i="18" s="1"/>
  <c r="Q361" i="18"/>
  <c r="P361" i="18"/>
  <c r="U361" i="18" s="1"/>
  <c r="O361" i="18"/>
  <c r="N361" i="18"/>
  <c r="M361" i="18"/>
  <c r="L361" i="18"/>
  <c r="V361" i="18" s="1"/>
  <c r="K361" i="18"/>
  <c r="J361" i="18"/>
  <c r="I361" i="18"/>
  <c r="H361" i="18"/>
  <c r="T361" i="18" s="1"/>
  <c r="X361" i="18" s="1"/>
  <c r="G361" i="18"/>
  <c r="F361" i="18"/>
  <c r="E361" i="18"/>
  <c r="D361" i="18"/>
  <c r="C361" i="18"/>
  <c r="B361" i="18"/>
  <c r="Z360" i="18"/>
  <c r="Y360" i="18"/>
  <c r="AA360" i="18" s="1"/>
  <c r="Q360" i="18"/>
  <c r="P360" i="18"/>
  <c r="U360" i="18" s="1"/>
  <c r="O360" i="18"/>
  <c r="N360" i="18"/>
  <c r="M360" i="18"/>
  <c r="L360" i="18"/>
  <c r="V360" i="18" s="1"/>
  <c r="K360" i="18"/>
  <c r="J360" i="18"/>
  <c r="I360" i="18"/>
  <c r="H360" i="18"/>
  <c r="T360" i="18" s="1"/>
  <c r="X360" i="18" s="1"/>
  <c r="G360" i="18"/>
  <c r="F360" i="18"/>
  <c r="E360" i="18"/>
  <c r="D360" i="18"/>
  <c r="C360" i="18"/>
  <c r="B360" i="18"/>
  <c r="Z359" i="18"/>
  <c r="Y359" i="18"/>
  <c r="AA359" i="18" s="1"/>
  <c r="Q359" i="18"/>
  <c r="P359" i="18"/>
  <c r="O359" i="18"/>
  <c r="N359" i="18"/>
  <c r="M359" i="18"/>
  <c r="L359" i="18"/>
  <c r="V359" i="18" s="1"/>
  <c r="K359" i="18"/>
  <c r="J359" i="18"/>
  <c r="I359" i="18"/>
  <c r="H359" i="18"/>
  <c r="T359" i="18" s="1"/>
  <c r="X359" i="18" s="1"/>
  <c r="G359" i="18"/>
  <c r="F359" i="18"/>
  <c r="E359" i="18"/>
  <c r="D359" i="18"/>
  <c r="C359" i="18"/>
  <c r="B359" i="18"/>
  <c r="Z358" i="18"/>
  <c r="Y358" i="18"/>
  <c r="AA358" i="18" s="1"/>
  <c r="Q358" i="18"/>
  <c r="P358" i="18"/>
  <c r="O358" i="18"/>
  <c r="N358" i="18"/>
  <c r="M358" i="18"/>
  <c r="L358" i="18"/>
  <c r="V358" i="18" s="1"/>
  <c r="K358" i="18"/>
  <c r="J358" i="18"/>
  <c r="I358" i="18"/>
  <c r="H358" i="18"/>
  <c r="T358" i="18" s="1"/>
  <c r="X358" i="18" s="1"/>
  <c r="G358" i="18"/>
  <c r="F358" i="18"/>
  <c r="E358" i="18"/>
  <c r="D358" i="18"/>
  <c r="C358" i="18"/>
  <c r="B358" i="18"/>
  <c r="Z357" i="18"/>
  <c r="Y357" i="18"/>
  <c r="AA357" i="18" s="1"/>
  <c r="V357" i="18"/>
  <c r="Q357" i="18"/>
  <c r="P357" i="18"/>
  <c r="O357" i="18"/>
  <c r="N357" i="18"/>
  <c r="M357" i="18"/>
  <c r="L357" i="18"/>
  <c r="K357" i="18"/>
  <c r="W357" i="18" s="1"/>
  <c r="J357" i="18"/>
  <c r="I357" i="18"/>
  <c r="H357" i="18"/>
  <c r="T357" i="18" s="1"/>
  <c r="X357" i="18" s="1"/>
  <c r="G357" i="18"/>
  <c r="F357" i="18"/>
  <c r="E357" i="18"/>
  <c r="D357" i="18"/>
  <c r="C357" i="18"/>
  <c r="B357" i="18"/>
  <c r="Z356" i="18"/>
  <c r="Y356" i="18"/>
  <c r="Q356" i="18"/>
  <c r="P356" i="18"/>
  <c r="O356" i="18"/>
  <c r="N356" i="18"/>
  <c r="M356" i="18"/>
  <c r="L356" i="18"/>
  <c r="V356" i="18" s="1"/>
  <c r="K356" i="18"/>
  <c r="J356" i="18"/>
  <c r="I356" i="18"/>
  <c r="H356" i="18"/>
  <c r="T356" i="18" s="1"/>
  <c r="X356" i="18" s="1"/>
  <c r="G356" i="18"/>
  <c r="F356" i="18"/>
  <c r="E356" i="18"/>
  <c r="D356" i="18"/>
  <c r="C356" i="18"/>
  <c r="B356" i="18"/>
  <c r="Z355" i="18"/>
  <c r="Y355" i="18"/>
  <c r="AA355" i="18" s="1"/>
  <c r="Q355" i="18"/>
  <c r="P355" i="18"/>
  <c r="O355" i="18"/>
  <c r="N355" i="18"/>
  <c r="M355" i="18"/>
  <c r="L355" i="18"/>
  <c r="V355" i="18" s="1"/>
  <c r="K355" i="18"/>
  <c r="W355" i="18" s="1"/>
  <c r="J355" i="18"/>
  <c r="I355" i="18"/>
  <c r="H355" i="18"/>
  <c r="T355" i="18" s="1"/>
  <c r="X355" i="18" s="1"/>
  <c r="G355" i="18"/>
  <c r="F355" i="18"/>
  <c r="E355" i="18"/>
  <c r="D355" i="18"/>
  <c r="C355" i="18"/>
  <c r="B355" i="18"/>
  <c r="Z354" i="18"/>
  <c r="Y354" i="18"/>
  <c r="AA354" i="18" s="1"/>
  <c r="V354" i="18"/>
  <c r="Q354" i="18"/>
  <c r="P354" i="18"/>
  <c r="O354" i="18"/>
  <c r="N354" i="18"/>
  <c r="M354" i="18"/>
  <c r="L354" i="18"/>
  <c r="K354" i="18"/>
  <c r="W354" i="18" s="1"/>
  <c r="J354" i="18"/>
  <c r="I354" i="18"/>
  <c r="H354" i="18"/>
  <c r="T354" i="18" s="1"/>
  <c r="X354" i="18" s="1"/>
  <c r="G354" i="18"/>
  <c r="F354" i="18"/>
  <c r="E354" i="18"/>
  <c r="D354" i="18"/>
  <c r="C354" i="18"/>
  <c r="B354" i="18"/>
  <c r="Z353" i="18"/>
  <c r="Y353" i="18"/>
  <c r="AA353" i="18" s="1"/>
  <c r="V353" i="18"/>
  <c r="Q353" i="18"/>
  <c r="P353" i="18"/>
  <c r="O353" i="18"/>
  <c r="N353" i="18"/>
  <c r="M353" i="18"/>
  <c r="L353" i="18"/>
  <c r="K353" i="18"/>
  <c r="W353" i="18" s="1"/>
  <c r="J353" i="18"/>
  <c r="I353" i="18"/>
  <c r="H353" i="18"/>
  <c r="T353" i="18" s="1"/>
  <c r="X353" i="18" s="1"/>
  <c r="G353" i="18"/>
  <c r="F353" i="18"/>
  <c r="E353" i="18"/>
  <c r="D353" i="18"/>
  <c r="C353" i="18"/>
  <c r="B353" i="18"/>
  <c r="Z352" i="18"/>
  <c r="Y352" i="18"/>
  <c r="Q352" i="18"/>
  <c r="P352" i="18"/>
  <c r="O352" i="18"/>
  <c r="N352" i="18"/>
  <c r="M352" i="18"/>
  <c r="L352" i="18"/>
  <c r="V352" i="18" s="1"/>
  <c r="K352" i="18"/>
  <c r="J352" i="18"/>
  <c r="I352" i="18"/>
  <c r="H352" i="18"/>
  <c r="T352" i="18" s="1"/>
  <c r="X352" i="18" s="1"/>
  <c r="G352" i="18"/>
  <c r="F352" i="18"/>
  <c r="E352" i="18"/>
  <c r="D352" i="18"/>
  <c r="C352" i="18"/>
  <c r="B352" i="18"/>
  <c r="Z351" i="18"/>
  <c r="Y351" i="18"/>
  <c r="AA351" i="18" s="1"/>
  <c r="Q351" i="18"/>
  <c r="P351" i="18"/>
  <c r="O351" i="18"/>
  <c r="N351" i="18"/>
  <c r="M351" i="18"/>
  <c r="L351" i="18"/>
  <c r="V351" i="18" s="1"/>
  <c r="K351" i="18"/>
  <c r="W351" i="18" s="1"/>
  <c r="J351" i="18"/>
  <c r="I351" i="18"/>
  <c r="H351" i="18"/>
  <c r="T351" i="18" s="1"/>
  <c r="X351" i="18" s="1"/>
  <c r="G351" i="18"/>
  <c r="F351" i="18"/>
  <c r="E351" i="18"/>
  <c r="D351" i="18"/>
  <c r="C351" i="18"/>
  <c r="B351" i="18"/>
  <c r="Z350" i="18"/>
  <c r="Y350" i="18"/>
  <c r="AA350" i="18" s="1"/>
  <c r="V350" i="18"/>
  <c r="Q350" i="18"/>
  <c r="P350" i="18"/>
  <c r="O350" i="18"/>
  <c r="N350" i="18"/>
  <c r="M350" i="18"/>
  <c r="L350" i="18"/>
  <c r="K350" i="18"/>
  <c r="W350" i="18" s="1"/>
  <c r="J350" i="18"/>
  <c r="I350" i="18"/>
  <c r="H350" i="18"/>
  <c r="T350" i="18" s="1"/>
  <c r="X350" i="18" s="1"/>
  <c r="G350" i="18"/>
  <c r="F350" i="18"/>
  <c r="E350" i="18"/>
  <c r="D350" i="18"/>
  <c r="C350" i="18"/>
  <c r="B350" i="18"/>
  <c r="Z349" i="18"/>
  <c r="Y349" i="18"/>
  <c r="AA349" i="18" s="1"/>
  <c r="V349" i="18"/>
  <c r="Q349" i="18"/>
  <c r="P349" i="18"/>
  <c r="O349" i="18"/>
  <c r="N349" i="18"/>
  <c r="M349" i="18"/>
  <c r="L349" i="18"/>
  <c r="K349" i="18"/>
  <c r="W349" i="18" s="1"/>
  <c r="J349" i="18"/>
  <c r="I349" i="18"/>
  <c r="H349" i="18"/>
  <c r="T349" i="18" s="1"/>
  <c r="X349" i="18" s="1"/>
  <c r="G349" i="18"/>
  <c r="F349" i="18"/>
  <c r="E349" i="18"/>
  <c r="D349" i="18"/>
  <c r="C349" i="18"/>
  <c r="B349" i="18"/>
  <c r="Z348" i="18"/>
  <c r="Y348" i="18"/>
  <c r="Q348" i="18"/>
  <c r="P348" i="18"/>
  <c r="O348" i="18"/>
  <c r="N348" i="18"/>
  <c r="M348" i="18"/>
  <c r="L348" i="18"/>
  <c r="V348" i="18" s="1"/>
  <c r="K348" i="18"/>
  <c r="J348" i="18"/>
  <c r="I348" i="18"/>
  <c r="H348" i="18"/>
  <c r="T348" i="18" s="1"/>
  <c r="X348" i="18" s="1"/>
  <c r="G348" i="18"/>
  <c r="F348" i="18"/>
  <c r="E348" i="18"/>
  <c r="D348" i="18"/>
  <c r="C348" i="18"/>
  <c r="B348" i="18"/>
  <c r="Z347" i="18"/>
  <c r="Y347" i="18"/>
  <c r="AA347" i="18" s="1"/>
  <c r="Q347" i="18"/>
  <c r="P347" i="18"/>
  <c r="O347" i="18"/>
  <c r="N347" i="18"/>
  <c r="M347" i="18"/>
  <c r="L347" i="18"/>
  <c r="V347" i="18" s="1"/>
  <c r="K347" i="18"/>
  <c r="W347" i="18" s="1"/>
  <c r="J347" i="18"/>
  <c r="I347" i="18"/>
  <c r="H347" i="18"/>
  <c r="T347" i="18" s="1"/>
  <c r="X347" i="18" s="1"/>
  <c r="G347" i="18"/>
  <c r="F347" i="18"/>
  <c r="E347" i="18"/>
  <c r="D347" i="18"/>
  <c r="C347" i="18"/>
  <c r="B347" i="18"/>
  <c r="Z346" i="18"/>
  <c r="Y346" i="18"/>
  <c r="AA346" i="18" s="1"/>
  <c r="V346" i="18"/>
  <c r="Q346" i="18"/>
  <c r="P346" i="18"/>
  <c r="O346" i="18"/>
  <c r="N346" i="18"/>
  <c r="M346" i="18"/>
  <c r="L346" i="18"/>
  <c r="K346" i="18"/>
  <c r="W346" i="18" s="1"/>
  <c r="J346" i="18"/>
  <c r="I346" i="18"/>
  <c r="H346" i="18"/>
  <c r="T346" i="18" s="1"/>
  <c r="X346" i="18" s="1"/>
  <c r="G346" i="18"/>
  <c r="F346" i="18"/>
  <c r="E346" i="18"/>
  <c r="D346" i="18"/>
  <c r="C346" i="18"/>
  <c r="B346" i="18"/>
  <c r="Z345" i="18"/>
  <c r="Y345" i="18"/>
  <c r="AA345" i="18" s="1"/>
  <c r="V345" i="18"/>
  <c r="Q345" i="18"/>
  <c r="P345" i="18"/>
  <c r="O345" i="18"/>
  <c r="N345" i="18"/>
  <c r="M345" i="18"/>
  <c r="L345" i="18"/>
  <c r="K345" i="18"/>
  <c r="W345" i="18" s="1"/>
  <c r="J345" i="18"/>
  <c r="I345" i="18"/>
  <c r="H345" i="18"/>
  <c r="T345" i="18" s="1"/>
  <c r="X345" i="18" s="1"/>
  <c r="G345" i="18"/>
  <c r="F345" i="18"/>
  <c r="E345" i="18"/>
  <c r="D345" i="18"/>
  <c r="C345" i="18"/>
  <c r="B345" i="18"/>
  <c r="Z344" i="18"/>
  <c r="Y344" i="18"/>
  <c r="Q344" i="18"/>
  <c r="P344" i="18"/>
  <c r="O344" i="18"/>
  <c r="N344" i="18"/>
  <c r="M344" i="18"/>
  <c r="L344" i="18"/>
  <c r="V344" i="18" s="1"/>
  <c r="K344" i="18"/>
  <c r="J344" i="18"/>
  <c r="I344" i="18"/>
  <c r="H344" i="18"/>
  <c r="T344" i="18" s="1"/>
  <c r="X344" i="18" s="1"/>
  <c r="G344" i="18"/>
  <c r="F344" i="18"/>
  <c r="E344" i="18"/>
  <c r="D344" i="18"/>
  <c r="C344" i="18"/>
  <c r="B344" i="18"/>
  <c r="Z343" i="18"/>
  <c r="Y343" i="18"/>
  <c r="AA343" i="18" s="1"/>
  <c r="Q343" i="18"/>
  <c r="P343" i="18"/>
  <c r="O343" i="18"/>
  <c r="N343" i="18"/>
  <c r="M343" i="18"/>
  <c r="L343" i="18"/>
  <c r="V343" i="18" s="1"/>
  <c r="K343" i="18"/>
  <c r="W343" i="18" s="1"/>
  <c r="J343" i="18"/>
  <c r="I343" i="18"/>
  <c r="H343" i="18"/>
  <c r="T343" i="18" s="1"/>
  <c r="X343" i="18" s="1"/>
  <c r="G343" i="18"/>
  <c r="F343" i="18"/>
  <c r="E343" i="18"/>
  <c r="D343" i="18"/>
  <c r="C343" i="18"/>
  <c r="B343" i="18"/>
  <c r="Z342" i="18"/>
  <c r="Y342" i="18"/>
  <c r="AA342" i="18" s="1"/>
  <c r="V342" i="18"/>
  <c r="Q342" i="18"/>
  <c r="P342" i="18"/>
  <c r="O342" i="18"/>
  <c r="N342" i="18"/>
  <c r="M342" i="18"/>
  <c r="L342" i="18"/>
  <c r="K342" i="18"/>
  <c r="W342" i="18" s="1"/>
  <c r="J342" i="18"/>
  <c r="I342" i="18"/>
  <c r="H342" i="18"/>
  <c r="T342" i="18" s="1"/>
  <c r="X342" i="18" s="1"/>
  <c r="G342" i="18"/>
  <c r="F342" i="18"/>
  <c r="E342" i="18"/>
  <c r="D342" i="18"/>
  <c r="C342" i="18"/>
  <c r="B342" i="18"/>
  <c r="Z341" i="18"/>
  <c r="Y341" i="18"/>
  <c r="AA341" i="18" s="1"/>
  <c r="V341" i="18"/>
  <c r="U341" i="18"/>
  <c r="Q341" i="18"/>
  <c r="P341" i="18"/>
  <c r="O341" i="18"/>
  <c r="N341" i="18"/>
  <c r="M341" i="18"/>
  <c r="L341" i="18"/>
  <c r="K341" i="18"/>
  <c r="W341" i="18" s="1"/>
  <c r="J341" i="18"/>
  <c r="I341" i="18"/>
  <c r="H341" i="18"/>
  <c r="T341" i="18" s="1"/>
  <c r="G341" i="18"/>
  <c r="F341" i="18"/>
  <c r="E341" i="18"/>
  <c r="D341" i="18"/>
  <c r="C341" i="18"/>
  <c r="B341" i="18"/>
  <c r="Z340" i="18"/>
  <c r="Y340" i="18"/>
  <c r="AA340" i="18" s="1"/>
  <c r="V340" i="18"/>
  <c r="U340" i="18"/>
  <c r="Q340" i="18"/>
  <c r="P340" i="18"/>
  <c r="O340" i="18"/>
  <c r="N340" i="18"/>
  <c r="M340" i="18"/>
  <c r="L340" i="18"/>
  <c r="K340" i="18"/>
  <c r="W340" i="18" s="1"/>
  <c r="J340" i="18"/>
  <c r="I340" i="18"/>
  <c r="H340" i="18"/>
  <c r="T340" i="18" s="1"/>
  <c r="G340" i="18"/>
  <c r="F340" i="18"/>
  <c r="E340" i="18"/>
  <c r="D340" i="18"/>
  <c r="C340" i="18"/>
  <c r="B340" i="18"/>
  <c r="Z339" i="18"/>
  <c r="Y339" i="18"/>
  <c r="AA339" i="18" s="1"/>
  <c r="V339" i="18"/>
  <c r="U339" i="18"/>
  <c r="Q339" i="18"/>
  <c r="P339" i="18"/>
  <c r="O339" i="18"/>
  <c r="N339" i="18"/>
  <c r="M339" i="18"/>
  <c r="L339" i="18"/>
  <c r="K339" i="18"/>
  <c r="W339" i="18" s="1"/>
  <c r="J339" i="18"/>
  <c r="I339" i="18"/>
  <c r="H339" i="18"/>
  <c r="T339" i="18" s="1"/>
  <c r="G339" i="18"/>
  <c r="F339" i="18"/>
  <c r="E339" i="18"/>
  <c r="D339" i="18"/>
  <c r="C339" i="18"/>
  <c r="B339" i="18"/>
  <c r="Z338" i="18"/>
  <c r="Y338" i="18"/>
  <c r="AA338" i="18" s="1"/>
  <c r="V338" i="18"/>
  <c r="Q338" i="18"/>
  <c r="P338" i="18"/>
  <c r="O338" i="18"/>
  <c r="N338" i="18"/>
  <c r="M338" i="18"/>
  <c r="L338" i="18"/>
  <c r="K338" i="18"/>
  <c r="W338" i="18" s="1"/>
  <c r="J338" i="18"/>
  <c r="I338" i="18"/>
  <c r="H338" i="18"/>
  <c r="T338" i="18" s="1"/>
  <c r="G338" i="18"/>
  <c r="U338" i="18" s="1"/>
  <c r="F338" i="18"/>
  <c r="E338" i="18"/>
  <c r="D338" i="18"/>
  <c r="C338" i="18"/>
  <c r="B338" i="18"/>
  <c r="Z337" i="18"/>
  <c r="Y337" i="18"/>
  <c r="AA337" i="18" s="1"/>
  <c r="V337" i="18"/>
  <c r="Q337" i="18"/>
  <c r="P337" i="18"/>
  <c r="O337" i="18"/>
  <c r="N337" i="18"/>
  <c r="M337" i="18"/>
  <c r="L337" i="18"/>
  <c r="K337" i="18"/>
  <c r="W337" i="18" s="1"/>
  <c r="J337" i="18"/>
  <c r="I337" i="18"/>
  <c r="H337" i="18"/>
  <c r="T337" i="18" s="1"/>
  <c r="G337" i="18"/>
  <c r="U337" i="18" s="1"/>
  <c r="F337" i="18"/>
  <c r="E337" i="18"/>
  <c r="D337" i="18"/>
  <c r="C337" i="18"/>
  <c r="B337" i="18"/>
  <c r="Z336" i="18"/>
  <c r="Y336" i="18"/>
  <c r="AA336" i="18" s="1"/>
  <c r="V336" i="18"/>
  <c r="Q336" i="18"/>
  <c r="P336" i="18"/>
  <c r="O336" i="18"/>
  <c r="N336" i="18"/>
  <c r="M336" i="18"/>
  <c r="L336" i="18"/>
  <c r="K336" i="18"/>
  <c r="W336" i="18" s="1"/>
  <c r="J336" i="18"/>
  <c r="I336" i="18"/>
  <c r="H336" i="18"/>
  <c r="T336" i="18" s="1"/>
  <c r="G336" i="18"/>
  <c r="U336" i="18" s="1"/>
  <c r="F336" i="18"/>
  <c r="E336" i="18"/>
  <c r="D336" i="18"/>
  <c r="C336" i="18"/>
  <c r="B336" i="18"/>
  <c r="Z335" i="18"/>
  <c r="Y335" i="18"/>
  <c r="AA335" i="18" s="1"/>
  <c r="V335" i="18"/>
  <c r="Q335" i="18"/>
  <c r="P335" i="18"/>
  <c r="O335" i="18"/>
  <c r="N335" i="18"/>
  <c r="M335" i="18"/>
  <c r="L335" i="18"/>
  <c r="K335" i="18"/>
  <c r="W335" i="18" s="1"/>
  <c r="J335" i="18"/>
  <c r="I335" i="18"/>
  <c r="H335" i="18"/>
  <c r="T335" i="18" s="1"/>
  <c r="G335" i="18"/>
  <c r="U335" i="18" s="1"/>
  <c r="F335" i="18"/>
  <c r="E335" i="18"/>
  <c r="D335" i="18"/>
  <c r="C335" i="18"/>
  <c r="B335" i="18"/>
  <c r="Z334" i="18"/>
  <c r="Y334" i="18"/>
  <c r="AA334" i="18" s="1"/>
  <c r="V334" i="18"/>
  <c r="Q334" i="18"/>
  <c r="P334" i="18"/>
  <c r="O334" i="18"/>
  <c r="N334" i="18"/>
  <c r="M334" i="18"/>
  <c r="L334" i="18"/>
  <c r="K334" i="18"/>
  <c r="W334" i="18" s="1"/>
  <c r="J334" i="18"/>
  <c r="I334" i="18"/>
  <c r="H334" i="18"/>
  <c r="T334" i="18" s="1"/>
  <c r="G334" i="18"/>
  <c r="U334" i="18" s="1"/>
  <c r="F334" i="18"/>
  <c r="E334" i="18"/>
  <c r="D334" i="18"/>
  <c r="C334" i="18"/>
  <c r="B334" i="18"/>
  <c r="Z333" i="18"/>
  <c r="Y333" i="18"/>
  <c r="AA333" i="18" s="1"/>
  <c r="V333" i="18"/>
  <c r="Q333" i="18"/>
  <c r="P333" i="18"/>
  <c r="O333" i="18"/>
  <c r="N333" i="18"/>
  <c r="M333" i="18"/>
  <c r="L333" i="18"/>
  <c r="K333" i="18"/>
  <c r="W333" i="18" s="1"/>
  <c r="J333" i="18"/>
  <c r="I333" i="18"/>
  <c r="H333" i="18"/>
  <c r="T333" i="18" s="1"/>
  <c r="G333" i="18"/>
  <c r="U333" i="18" s="1"/>
  <c r="F333" i="18"/>
  <c r="E333" i="18"/>
  <c r="D333" i="18"/>
  <c r="C333" i="18"/>
  <c r="B333" i="18"/>
  <c r="Z332" i="18"/>
  <c r="Y332" i="18"/>
  <c r="AA332" i="18" s="1"/>
  <c r="V332" i="18"/>
  <c r="Q332" i="18"/>
  <c r="P332" i="18"/>
  <c r="O332" i="18"/>
  <c r="N332" i="18"/>
  <c r="M332" i="18"/>
  <c r="L332" i="18"/>
  <c r="K332" i="18"/>
  <c r="W332" i="18" s="1"/>
  <c r="J332" i="18"/>
  <c r="I332" i="18"/>
  <c r="H332" i="18"/>
  <c r="T332" i="18" s="1"/>
  <c r="G332" i="18"/>
  <c r="U332" i="18" s="1"/>
  <c r="F332" i="18"/>
  <c r="E332" i="18"/>
  <c r="D332" i="18"/>
  <c r="C332" i="18"/>
  <c r="B332" i="18"/>
  <c r="Z331" i="18"/>
  <c r="Y331" i="18"/>
  <c r="AA331" i="18" s="1"/>
  <c r="V331" i="18"/>
  <c r="Q331" i="18"/>
  <c r="P331" i="18"/>
  <c r="O331" i="18"/>
  <c r="N331" i="18"/>
  <c r="M331" i="18"/>
  <c r="L331" i="18"/>
  <c r="K331" i="18"/>
  <c r="W331" i="18" s="1"/>
  <c r="J331" i="18"/>
  <c r="I331" i="18"/>
  <c r="H331" i="18"/>
  <c r="T331" i="18" s="1"/>
  <c r="G331" i="18"/>
  <c r="U331" i="18" s="1"/>
  <c r="F331" i="18"/>
  <c r="E331" i="18"/>
  <c r="D331" i="18"/>
  <c r="C331" i="18"/>
  <c r="B331" i="18"/>
  <c r="Z330" i="18"/>
  <c r="Y330" i="18"/>
  <c r="AA330" i="18" s="1"/>
  <c r="V330" i="18"/>
  <c r="Q330" i="18"/>
  <c r="P330" i="18"/>
  <c r="U330" i="18" s="1"/>
  <c r="O330" i="18"/>
  <c r="N330" i="18"/>
  <c r="M330" i="18"/>
  <c r="L330" i="18"/>
  <c r="K330" i="18"/>
  <c r="W330" i="18" s="1"/>
  <c r="J330" i="18"/>
  <c r="I330" i="18"/>
  <c r="H330" i="18"/>
  <c r="T330" i="18" s="1"/>
  <c r="G330" i="18"/>
  <c r="F330" i="18"/>
  <c r="E330" i="18"/>
  <c r="D330" i="18"/>
  <c r="C330" i="18"/>
  <c r="B330" i="18"/>
  <c r="Z329" i="18"/>
  <c r="Y329" i="18"/>
  <c r="AA329" i="18" s="1"/>
  <c r="V329" i="18"/>
  <c r="Q329" i="18"/>
  <c r="P329" i="18"/>
  <c r="U329" i="18" s="1"/>
  <c r="O329" i="18"/>
  <c r="N329" i="18"/>
  <c r="M329" i="18"/>
  <c r="L329" i="18"/>
  <c r="K329" i="18"/>
  <c r="W329" i="18" s="1"/>
  <c r="J329" i="18"/>
  <c r="I329" i="18"/>
  <c r="H329" i="18"/>
  <c r="T329" i="18" s="1"/>
  <c r="G329" i="18"/>
  <c r="F329" i="18"/>
  <c r="E329" i="18"/>
  <c r="D329" i="18"/>
  <c r="C329" i="18"/>
  <c r="B329" i="18"/>
  <c r="Z328" i="18"/>
  <c r="Y328" i="18"/>
  <c r="AA328" i="18" s="1"/>
  <c r="V328" i="18"/>
  <c r="Q328" i="18"/>
  <c r="P328" i="18"/>
  <c r="U328" i="18" s="1"/>
  <c r="O328" i="18"/>
  <c r="N328" i="18"/>
  <c r="M328" i="18"/>
  <c r="L328" i="18"/>
  <c r="K328" i="18"/>
  <c r="W328" i="18" s="1"/>
  <c r="J328" i="18"/>
  <c r="I328" i="18"/>
  <c r="H328" i="18"/>
  <c r="T328" i="18" s="1"/>
  <c r="G328" i="18"/>
  <c r="F328" i="18"/>
  <c r="E328" i="18"/>
  <c r="D328" i="18"/>
  <c r="C328" i="18"/>
  <c r="B328" i="18"/>
  <c r="Z327" i="18"/>
  <c r="Y327" i="18"/>
  <c r="AA327" i="18" s="1"/>
  <c r="Q327" i="18"/>
  <c r="P327" i="18"/>
  <c r="U327" i="18" s="1"/>
  <c r="O327" i="18"/>
  <c r="N327" i="18"/>
  <c r="M327" i="18"/>
  <c r="L327" i="18"/>
  <c r="V327" i="18" s="1"/>
  <c r="K327" i="18"/>
  <c r="W327" i="18" s="1"/>
  <c r="J327" i="18"/>
  <c r="I327" i="18"/>
  <c r="H327" i="18"/>
  <c r="T327" i="18" s="1"/>
  <c r="X327" i="18" s="1"/>
  <c r="G327" i="18"/>
  <c r="F327" i="18"/>
  <c r="E327" i="18"/>
  <c r="D327" i="18"/>
  <c r="C327" i="18"/>
  <c r="B327" i="18"/>
  <c r="Z326" i="18"/>
  <c r="Y326" i="18"/>
  <c r="AA326" i="18" s="1"/>
  <c r="Q326" i="18"/>
  <c r="P326" i="18"/>
  <c r="U326" i="18" s="1"/>
  <c r="O326" i="18"/>
  <c r="N326" i="18"/>
  <c r="M326" i="18"/>
  <c r="L326" i="18"/>
  <c r="V326" i="18" s="1"/>
  <c r="K326" i="18"/>
  <c r="W326" i="18" s="1"/>
  <c r="J326" i="18"/>
  <c r="I326" i="18"/>
  <c r="H326" i="18"/>
  <c r="T326" i="18" s="1"/>
  <c r="X326" i="18" s="1"/>
  <c r="G326" i="18"/>
  <c r="F326" i="18"/>
  <c r="E326" i="18"/>
  <c r="D326" i="18"/>
  <c r="C326" i="18"/>
  <c r="B326" i="18"/>
  <c r="Z325" i="18"/>
  <c r="Y325" i="18"/>
  <c r="AA325" i="18" s="1"/>
  <c r="Q325" i="18"/>
  <c r="P325" i="18"/>
  <c r="U325" i="18" s="1"/>
  <c r="O325" i="18"/>
  <c r="N325" i="18"/>
  <c r="M325" i="18"/>
  <c r="L325" i="18"/>
  <c r="V325" i="18" s="1"/>
  <c r="K325" i="18"/>
  <c r="J325" i="18"/>
  <c r="I325" i="18"/>
  <c r="H325" i="18"/>
  <c r="T325" i="18" s="1"/>
  <c r="X325" i="18" s="1"/>
  <c r="G325" i="18"/>
  <c r="F325" i="18"/>
  <c r="E325" i="18"/>
  <c r="D325" i="18"/>
  <c r="C325" i="18"/>
  <c r="B325" i="18"/>
  <c r="Z324" i="18"/>
  <c r="Y324" i="18"/>
  <c r="AA324" i="18" s="1"/>
  <c r="Q324" i="18"/>
  <c r="P324" i="18"/>
  <c r="U324" i="18" s="1"/>
  <c r="O324" i="18"/>
  <c r="N324" i="18"/>
  <c r="M324" i="18"/>
  <c r="L324" i="18"/>
  <c r="V324" i="18" s="1"/>
  <c r="K324" i="18"/>
  <c r="J324" i="18"/>
  <c r="I324" i="18"/>
  <c r="H324" i="18"/>
  <c r="T324" i="18" s="1"/>
  <c r="X324" i="18" s="1"/>
  <c r="G324" i="18"/>
  <c r="F324" i="18"/>
  <c r="E324" i="18"/>
  <c r="D324" i="18"/>
  <c r="C324" i="18"/>
  <c r="B324" i="18"/>
  <c r="Z323" i="18"/>
  <c r="Y323" i="18"/>
  <c r="AA323" i="18" s="1"/>
  <c r="Q323" i="18"/>
  <c r="P323" i="18"/>
  <c r="U323" i="18" s="1"/>
  <c r="O323" i="18"/>
  <c r="N323" i="18"/>
  <c r="M323" i="18"/>
  <c r="L323" i="18"/>
  <c r="V323" i="18" s="1"/>
  <c r="K323" i="18"/>
  <c r="J323" i="18"/>
  <c r="I323" i="18"/>
  <c r="H323" i="18"/>
  <c r="T323" i="18" s="1"/>
  <c r="X323" i="18" s="1"/>
  <c r="G323" i="18"/>
  <c r="F323" i="18"/>
  <c r="E323" i="18"/>
  <c r="D323" i="18"/>
  <c r="C323" i="18"/>
  <c r="B323" i="18"/>
  <c r="Z322" i="18"/>
  <c r="Y322" i="18"/>
  <c r="AA322" i="18" s="1"/>
  <c r="Q322" i="18"/>
  <c r="P322" i="18"/>
  <c r="U322" i="18" s="1"/>
  <c r="O322" i="18"/>
  <c r="N322" i="18"/>
  <c r="M322" i="18"/>
  <c r="L322" i="18"/>
  <c r="K322" i="18"/>
  <c r="J322" i="18"/>
  <c r="I322" i="18"/>
  <c r="V322" i="18" s="1"/>
  <c r="H322" i="18"/>
  <c r="T322" i="18" s="1"/>
  <c r="X322" i="18" s="1"/>
  <c r="G322" i="18"/>
  <c r="F322" i="18"/>
  <c r="E322" i="18"/>
  <c r="D322" i="18"/>
  <c r="C322" i="18"/>
  <c r="B322" i="18"/>
  <c r="AA321" i="18"/>
  <c r="Z321" i="18"/>
  <c r="Y321" i="18"/>
  <c r="Q321" i="18"/>
  <c r="P321" i="18"/>
  <c r="U321" i="18" s="1"/>
  <c r="O321" i="18"/>
  <c r="N321" i="18"/>
  <c r="M321" i="18"/>
  <c r="W321" i="18" s="1"/>
  <c r="L321" i="18"/>
  <c r="K321" i="18"/>
  <c r="J321" i="18"/>
  <c r="I321" i="18"/>
  <c r="V321" i="18" s="1"/>
  <c r="H321" i="18"/>
  <c r="T321" i="18" s="1"/>
  <c r="X321" i="18" s="1"/>
  <c r="G321" i="18"/>
  <c r="F321" i="18"/>
  <c r="E321" i="18"/>
  <c r="D321" i="18"/>
  <c r="C321" i="18"/>
  <c r="B321" i="18"/>
  <c r="AA320" i="18"/>
  <c r="Z320" i="18"/>
  <c r="Y320" i="18"/>
  <c r="Q320" i="18"/>
  <c r="P320" i="18"/>
  <c r="U320" i="18" s="1"/>
  <c r="O320" i="18"/>
  <c r="N320" i="18"/>
  <c r="M320" i="18"/>
  <c r="W320" i="18" s="1"/>
  <c r="L320" i="18"/>
  <c r="K320" i="18"/>
  <c r="J320" i="18"/>
  <c r="I320" i="18"/>
  <c r="V320" i="18" s="1"/>
  <c r="H320" i="18"/>
  <c r="T320" i="18" s="1"/>
  <c r="X320" i="18" s="1"/>
  <c r="G320" i="18"/>
  <c r="F320" i="18"/>
  <c r="E320" i="18"/>
  <c r="D320" i="18"/>
  <c r="C320" i="18"/>
  <c r="B320" i="18"/>
  <c r="AA319" i="18"/>
  <c r="Z319" i="18"/>
  <c r="Y319" i="18"/>
  <c r="Q319" i="18"/>
  <c r="P319" i="18"/>
  <c r="U319" i="18" s="1"/>
  <c r="O319" i="18"/>
  <c r="N319" i="18"/>
  <c r="M319" i="18"/>
  <c r="W319" i="18" s="1"/>
  <c r="L319" i="18"/>
  <c r="K319" i="18"/>
  <c r="J319" i="18"/>
  <c r="I319" i="18"/>
  <c r="V319" i="18" s="1"/>
  <c r="H319" i="18"/>
  <c r="T319" i="18" s="1"/>
  <c r="X319" i="18" s="1"/>
  <c r="G319" i="18"/>
  <c r="F319" i="18"/>
  <c r="E319" i="18"/>
  <c r="D319" i="18"/>
  <c r="C319" i="18"/>
  <c r="B319" i="18"/>
  <c r="AA318" i="18"/>
  <c r="Z318" i="18"/>
  <c r="Y318" i="18"/>
  <c r="Q318" i="18"/>
  <c r="P318" i="18"/>
  <c r="U318" i="18" s="1"/>
  <c r="O318" i="18"/>
  <c r="N318" i="18"/>
  <c r="M318" i="18"/>
  <c r="W318" i="18" s="1"/>
  <c r="L318" i="18"/>
  <c r="K318" i="18"/>
  <c r="J318" i="18"/>
  <c r="I318" i="18"/>
  <c r="V318" i="18" s="1"/>
  <c r="H318" i="18"/>
  <c r="T318" i="18" s="1"/>
  <c r="X318" i="18" s="1"/>
  <c r="G318" i="18"/>
  <c r="F318" i="18"/>
  <c r="E318" i="18"/>
  <c r="D318" i="18"/>
  <c r="C318" i="18"/>
  <c r="B318" i="18"/>
  <c r="AA317" i="18"/>
  <c r="Z317" i="18"/>
  <c r="Y317" i="18"/>
  <c r="Q317" i="18"/>
  <c r="P317" i="18"/>
  <c r="U317" i="18" s="1"/>
  <c r="O317" i="18"/>
  <c r="N317" i="18"/>
  <c r="M317" i="18"/>
  <c r="W317" i="18" s="1"/>
  <c r="L317" i="18"/>
  <c r="K317" i="18"/>
  <c r="J317" i="18"/>
  <c r="I317" i="18"/>
  <c r="V317" i="18" s="1"/>
  <c r="H317" i="18"/>
  <c r="T317" i="18" s="1"/>
  <c r="X317" i="18" s="1"/>
  <c r="G317" i="18"/>
  <c r="F317" i="18"/>
  <c r="E317" i="18"/>
  <c r="D317" i="18"/>
  <c r="C317" i="18"/>
  <c r="B317" i="18"/>
  <c r="AA316" i="18"/>
  <c r="Z316" i="18"/>
  <c r="Y316" i="18"/>
  <c r="Q316" i="18"/>
  <c r="P316" i="18"/>
  <c r="U316" i="18" s="1"/>
  <c r="O316" i="18"/>
  <c r="N316" i="18"/>
  <c r="M316" i="18"/>
  <c r="W316" i="18" s="1"/>
  <c r="L316" i="18"/>
  <c r="K316" i="18"/>
  <c r="J316" i="18"/>
  <c r="I316" i="18"/>
  <c r="V316" i="18" s="1"/>
  <c r="H316" i="18"/>
  <c r="T316" i="18" s="1"/>
  <c r="X316" i="18" s="1"/>
  <c r="G316" i="18"/>
  <c r="F316" i="18"/>
  <c r="E316" i="18"/>
  <c r="D316" i="18"/>
  <c r="C316" i="18"/>
  <c r="B316" i="18"/>
  <c r="AA315" i="18"/>
  <c r="Z315" i="18"/>
  <c r="Y315" i="18"/>
  <c r="Q315" i="18"/>
  <c r="P315" i="18"/>
  <c r="U315" i="18" s="1"/>
  <c r="O315" i="18"/>
  <c r="N315" i="18"/>
  <c r="M315" i="18"/>
  <c r="W315" i="18" s="1"/>
  <c r="L315" i="18"/>
  <c r="K315" i="18"/>
  <c r="J315" i="18"/>
  <c r="I315" i="18"/>
  <c r="V315" i="18" s="1"/>
  <c r="H315" i="18"/>
  <c r="T315" i="18" s="1"/>
  <c r="X315" i="18" s="1"/>
  <c r="G315" i="18"/>
  <c r="F315" i="18"/>
  <c r="E315" i="18"/>
  <c r="D315" i="18"/>
  <c r="C315" i="18"/>
  <c r="B315" i="18"/>
  <c r="AA314" i="18"/>
  <c r="Z314" i="18"/>
  <c r="Y314" i="18"/>
  <c r="Q314" i="18"/>
  <c r="P314" i="18"/>
  <c r="U314" i="18" s="1"/>
  <c r="O314" i="18"/>
  <c r="N314" i="18"/>
  <c r="M314" i="18"/>
  <c r="W314" i="18" s="1"/>
  <c r="L314" i="18"/>
  <c r="K314" i="18"/>
  <c r="J314" i="18"/>
  <c r="I314" i="18"/>
  <c r="V314" i="18" s="1"/>
  <c r="H314" i="18"/>
  <c r="T314" i="18" s="1"/>
  <c r="X314" i="18" s="1"/>
  <c r="G314" i="18"/>
  <c r="F314" i="18"/>
  <c r="E314" i="18"/>
  <c r="D314" i="18"/>
  <c r="C314" i="18"/>
  <c r="B314" i="18"/>
  <c r="AA313" i="18"/>
  <c r="Z313" i="18"/>
  <c r="Y313" i="18"/>
  <c r="Q313" i="18"/>
  <c r="P313" i="18"/>
  <c r="U313" i="18" s="1"/>
  <c r="O313" i="18"/>
  <c r="N313" i="18"/>
  <c r="M313" i="18"/>
  <c r="W313" i="18" s="1"/>
  <c r="L313" i="18"/>
  <c r="K313" i="18"/>
  <c r="J313" i="18"/>
  <c r="I313" i="18"/>
  <c r="V313" i="18" s="1"/>
  <c r="H313" i="18"/>
  <c r="T313" i="18" s="1"/>
  <c r="X313" i="18" s="1"/>
  <c r="G313" i="18"/>
  <c r="F313" i="18"/>
  <c r="E313" i="18"/>
  <c r="D313" i="18"/>
  <c r="C313" i="18"/>
  <c r="B313" i="18"/>
  <c r="AA312" i="18"/>
  <c r="Z312" i="18"/>
  <c r="Y312" i="18"/>
  <c r="Q312" i="18"/>
  <c r="P312" i="18"/>
  <c r="U312" i="18" s="1"/>
  <c r="O312" i="18"/>
  <c r="N312" i="18"/>
  <c r="M312" i="18"/>
  <c r="W312" i="18" s="1"/>
  <c r="L312" i="18"/>
  <c r="K312" i="18"/>
  <c r="J312" i="18"/>
  <c r="I312" i="18"/>
  <c r="V312" i="18" s="1"/>
  <c r="H312" i="18"/>
  <c r="T312" i="18" s="1"/>
  <c r="X312" i="18" s="1"/>
  <c r="G312" i="18"/>
  <c r="F312" i="18"/>
  <c r="E312" i="18"/>
  <c r="D312" i="18"/>
  <c r="C312" i="18"/>
  <c r="B312" i="18"/>
  <c r="AA311" i="18"/>
  <c r="Z311" i="18"/>
  <c r="Y311" i="18"/>
  <c r="Q311" i="18"/>
  <c r="P311" i="18"/>
  <c r="U311" i="18" s="1"/>
  <c r="O311" i="18"/>
  <c r="N311" i="18"/>
  <c r="M311" i="18"/>
  <c r="W311" i="18" s="1"/>
  <c r="L311" i="18"/>
  <c r="K311" i="18"/>
  <c r="J311" i="18"/>
  <c r="I311" i="18"/>
  <c r="V311" i="18" s="1"/>
  <c r="H311" i="18"/>
  <c r="T311" i="18" s="1"/>
  <c r="X311" i="18" s="1"/>
  <c r="G311" i="18"/>
  <c r="F311" i="18"/>
  <c r="E311" i="18"/>
  <c r="D311" i="18"/>
  <c r="C311" i="18"/>
  <c r="B311" i="18"/>
  <c r="AA310" i="18"/>
  <c r="Z310" i="18"/>
  <c r="Y310" i="18"/>
  <c r="Q310" i="18"/>
  <c r="P310" i="18"/>
  <c r="U310" i="18" s="1"/>
  <c r="O310" i="18"/>
  <c r="N310" i="18"/>
  <c r="M310" i="18"/>
  <c r="W310" i="18" s="1"/>
  <c r="L310" i="18"/>
  <c r="K310" i="18"/>
  <c r="J310" i="18"/>
  <c r="I310" i="18"/>
  <c r="V310" i="18" s="1"/>
  <c r="H310" i="18"/>
  <c r="T310" i="18" s="1"/>
  <c r="X310" i="18" s="1"/>
  <c r="G310" i="18"/>
  <c r="F310" i="18"/>
  <c r="E310" i="18"/>
  <c r="D310" i="18"/>
  <c r="C310" i="18"/>
  <c r="B310" i="18"/>
  <c r="AA309" i="18"/>
  <c r="Z309" i="18"/>
  <c r="Y309" i="18"/>
  <c r="Q309" i="18"/>
  <c r="P309" i="18"/>
  <c r="U309" i="18" s="1"/>
  <c r="O309" i="18"/>
  <c r="N309" i="18"/>
  <c r="M309" i="18"/>
  <c r="W309" i="18" s="1"/>
  <c r="L309" i="18"/>
  <c r="K309" i="18"/>
  <c r="J309" i="18"/>
  <c r="I309" i="18"/>
  <c r="V309" i="18" s="1"/>
  <c r="H309" i="18"/>
  <c r="T309" i="18" s="1"/>
  <c r="X309" i="18" s="1"/>
  <c r="G309" i="18"/>
  <c r="F309" i="18"/>
  <c r="E309" i="18"/>
  <c r="D309" i="18"/>
  <c r="C309" i="18"/>
  <c r="B309" i="18"/>
  <c r="AA308" i="18"/>
  <c r="Z308" i="18"/>
  <c r="Y308" i="18"/>
  <c r="Q308" i="18"/>
  <c r="P308" i="18"/>
  <c r="O308" i="18"/>
  <c r="N308" i="18"/>
  <c r="M308" i="18"/>
  <c r="W308" i="18" s="1"/>
  <c r="L308" i="18"/>
  <c r="K308" i="18"/>
  <c r="J308" i="18"/>
  <c r="I308" i="18"/>
  <c r="V308" i="18" s="1"/>
  <c r="H308" i="18"/>
  <c r="T308" i="18" s="1"/>
  <c r="X308" i="18" s="1"/>
  <c r="G308" i="18"/>
  <c r="U308" i="18" s="1"/>
  <c r="F308" i="18"/>
  <c r="E308" i="18"/>
  <c r="D308" i="18"/>
  <c r="C308" i="18"/>
  <c r="B308" i="18"/>
  <c r="AA307" i="18"/>
  <c r="Z307" i="18"/>
  <c r="Y307" i="18"/>
  <c r="Q307" i="18"/>
  <c r="P307" i="18"/>
  <c r="O307" i="18"/>
  <c r="N307" i="18"/>
  <c r="M307" i="18"/>
  <c r="W307" i="18" s="1"/>
  <c r="L307" i="18"/>
  <c r="K307" i="18"/>
  <c r="J307" i="18"/>
  <c r="I307" i="18"/>
  <c r="V307" i="18" s="1"/>
  <c r="H307" i="18"/>
  <c r="T307" i="18" s="1"/>
  <c r="X307" i="18" s="1"/>
  <c r="G307" i="18"/>
  <c r="U307" i="18" s="1"/>
  <c r="F307" i="18"/>
  <c r="E307" i="18"/>
  <c r="D307" i="18"/>
  <c r="C307" i="18"/>
  <c r="B307" i="18"/>
  <c r="AA306" i="18"/>
  <c r="Z306" i="18"/>
  <c r="Y306" i="18"/>
  <c r="Q306" i="18"/>
  <c r="P306" i="18"/>
  <c r="O306" i="18"/>
  <c r="N306" i="18"/>
  <c r="M306" i="18"/>
  <c r="W306" i="18" s="1"/>
  <c r="L306" i="18"/>
  <c r="K306" i="18"/>
  <c r="J306" i="18"/>
  <c r="I306" i="18"/>
  <c r="V306" i="18" s="1"/>
  <c r="H306" i="18"/>
  <c r="T306" i="18" s="1"/>
  <c r="X306" i="18" s="1"/>
  <c r="G306" i="18"/>
  <c r="U306" i="18" s="1"/>
  <c r="F306" i="18"/>
  <c r="E306" i="18"/>
  <c r="D306" i="18"/>
  <c r="C306" i="18"/>
  <c r="B306" i="18"/>
  <c r="AA305" i="18"/>
  <c r="Z305" i="18"/>
  <c r="Y305" i="18"/>
  <c r="Q305" i="18"/>
  <c r="P305" i="18"/>
  <c r="O305" i="18"/>
  <c r="N305" i="18"/>
  <c r="M305" i="18"/>
  <c r="W305" i="18" s="1"/>
  <c r="L305" i="18"/>
  <c r="K305" i="18"/>
  <c r="J305" i="18"/>
  <c r="I305" i="18"/>
  <c r="V305" i="18" s="1"/>
  <c r="H305" i="18"/>
  <c r="T305" i="18" s="1"/>
  <c r="X305" i="18" s="1"/>
  <c r="G305" i="18"/>
  <c r="U305" i="18" s="1"/>
  <c r="F305" i="18"/>
  <c r="E305" i="18"/>
  <c r="D305" i="18"/>
  <c r="C305" i="18"/>
  <c r="B305" i="18"/>
  <c r="AA304" i="18"/>
  <c r="Z304" i="18"/>
  <c r="Y304" i="18"/>
  <c r="Q304" i="18"/>
  <c r="P304" i="18"/>
  <c r="O304" i="18"/>
  <c r="N304" i="18"/>
  <c r="M304" i="18"/>
  <c r="W304" i="18" s="1"/>
  <c r="L304" i="18"/>
  <c r="K304" i="18"/>
  <c r="J304" i="18"/>
  <c r="I304" i="18"/>
  <c r="V304" i="18" s="1"/>
  <c r="H304" i="18"/>
  <c r="T304" i="18" s="1"/>
  <c r="X304" i="18" s="1"/>
  <c r="G304" i="18"/>
  <c r="U304" i="18" s="1"/>
  <c r="F304" i="18"/>
  <c r="E304" i="18"/>
  <c r="D304" i="18"/>
  <c r="C304" i="18"/>
  <c r="B304" i="18"/>
  <c r="AA303" i="18"/>
  <c r="Z303" i="18"/>
  <c r="Y303" i="18"/>
  <c r="Q303" i="18"/>
  <c r="P303" i="18"/>
  <c r="O303" i="18"/>
  <c r="N303" i="18"/>
  <c r="M303" i="18"/>
  <c r="W303" i="18" s="1"/>
  <c r="L303" i="18"/>
  <c r="K303" i="18"/>
  <c r="J303" i="18"/>
  <c r="I303" i="18"/>
  <c r="V303" i="18" s="1"/>
  <c r="H303" i="18"/>
  <c r="T303" i="18" s="1"/>
  <c r="X303" i="18" s="1"/>
  <c r="G303" i="18"/>
  <c r="U303" i="18" s="1"/>
  <c r="F303" i="18"/>
  <c r="E303" i="18"/>
  <c r="D303" i="18"/>
  <c r="C303" i="18"/>
  <c r="B303" i="18"/>
  <c r="AA302" i="18"/>
  <c r="Z302" i="18"/>
  <c r="Y302" i="18"/>
  <c r="Q302" i="18"/>
  <c r="P302" i="18"/>
  <c r="O302" i="18"/>
  <c r="N302" i="18"/>
  <c r="M302" i="18"/>
  <c r="W302" i="18" s="1"/>
  <c r="L302" i="18"/>
  <c r="K302" i="18"/>
  <c r="J302" i="18"/>
  <c r="I302" i="18"/>
  <c r="V302" i="18" s="1"/>
  <c r="H302" i="18"/>
  <c r="T302" i="18" s="1"/>
  <c r="X302" i="18" s="1"/>
  <c r="G302" i="18"/>
  <c r="U302" i="18" s="1"/>
  <c r="F302" i="18"/>
  <c r="E302" i="18"/>
  <c r="D302" i="18"/>
  <c r="C302" i="18"/>
  <c r="B302" i="18"/>
  <c r="AA301" i="18"/>
  <c r="Z301" i="18"/>
  <c r="Y301" i="18"/>
  <c r="Q301" i="18"/>
  <c r="P301" i="18"/>
  <c r="O301" i="18"/>
  <c r="N301" i="18"/>
  <c r="M301" i="18"/>
  <c r="L301" i="18"/>
  <c r="K301" i="18"/>
  <c r="W301" i="18" s="1"/>
  <c r="J301" i="18"/>
  <c r="I301" i="18"/>
  <c r="V301" i="18" s="1"/>
  <c r="H301" i="18"/>
  <c r="T301" i="18" s="1"/>
  <c r="X301" i="18" s="1"/>
  <c r="G301" i="18"/>
  <c r="U301" i="18" s="1"/>
  <c r="F301" i="18"/>
  <c r="E301" i="18"/>
  <c r="D301" i="18"/>
  <c r="C301" i="18"/>
  <c r="B301" i="18"/>
  <c r="Z300" i="18"/>
  <c r="Y300" i="18"/>
  <c r="AA300" i="18" s="1"/>
  <c r="Q300" i="18"/>
  <c r="P300" i="18"/>
  <c r="O300" i="18"/>
  <c r="N300" i="18"/>
  <c r="M300" i="18"/>
  <c r="L300" i="18"/>
  <c r="K300" i="18"/>
  <c r="W300" i="18" s="1"/>
  <c r="J300" i="18"/>
  <c r="I300" i="18"/>
  <c r="V300" i="18" s="1"/>
  <c r="H300" i="18"/>
  <c r="T300" i="18" s="1"/>
  <c r="X300" i="18" s="1"/>
  <c r="G300" i="18"/>
  <c r="U300" i="18" s="1"/>
  <c r="F300" i="18"/>
  <c r="E300" i="18"/>
  <c r="D300" i="18"/>
  <c r="C300" i="18"/>
  <c r="B300" i="18"/>
  <c r="Z299" i="18"/>
  <c r="Y299" i="18"/>
  <c r="AA299" i="18" s="1"/>
  <c r="Q299" i="18"/>
  <c r="P299" i="18"/>
  <c r="O299" i="18"/>
  <c r="N299" i="18"/>
  <c r="M299" i="18"/>
  <c r="L299" i="18"/>
  <c r="K299" i="18"/>
  <c r="W299" i="18" s="1"/>
  <c r="J299" i="18"/>
  <c r="I299" i="18"/>
  <c r="V299" i="18" s="1"/>
  <c r="H299" i="18"/>
  <c r="T299" i="18" s="1"/>
  <c r="X299" i="18" s="1"/>
  <c r="G299" i="18"/>
  <c r="U299" i="18" s="1"/>
  <c r="F299" i="18"/>
  <c r="E299" i="18"/>
  <c r="D299" i="18"/>
  <c r="C299" i="18"/>
  <c r="B299" i="18"/>
  <c r="Z298" i="18"/>
  <c r="Y298" i="18"/>
  <c r="AA298" i="18" s="1"/>
  <c r="Q298" i="18"/>
  <c r="P298" i="18"/>
  <c r="O298" i="18"/>
  <c r="N298" i="18"/>
  <c r="M298" i="18"/>
  <c r="L298" i="18"/>
  <c r="K298" i="18"/>
  <c r="W298" i="18" s="1"/>
  <c r="J298" i="18"/>
  <c r="I298" i="18"/>
  <c r="V298" i="18" s="1"/>
  <c r="H298" i="18"/>
  <c r="T298" i="18" s="1"/>
  <c r="X298" i="18" s="1"/>
  <c r="G298" i="18"/>
  <c r="U298" i="18" s="1"/>
  <c r="F298" i="18"/>
  <c r="E298" i="18"/>
  <c r="D298" i="18"/>
  <c r="C298" i="18"/>
  <c r="B298" i="18"/>
  <c r="Z297" i="18"/>
  <c r="Y297" i="18"/>
  <c r="AA297" i="18" s="1"/>
  <c r="Q297" i="18"/>
  <c r="P297" i="18"/>
  <c r="O297" i="18"/>
  <c r="N297" i="18"/>
  <c r="M297" i="18"/>
  <c r="L297" i="18"/>
  <c r="K297" i="18"/>
  <c r="W297" i="18" s="1"/>
  <c r="J297" i="18"/>
  <c r="I297" i="18"/>
  <c r="V297" i="18" s="1"/>
  <c r="H297" i="18"/>
  <c r="T297" i="18" s="1"/>
  <c r="X297" i="18" s="1"/>
  <c r="G297" i="18"/>
  <c r="U297" i="18" s="1"/>
  <c r="F297" i="18"/>
  <c r="E297" i="18"/>
  <c r="D297" i="18"/>
  <c r="C297" i="18"/>
  <c r="B297" i="18"/>
  <c r="Z296" i="18"/>
  <c r="Y296" i="18"/>
  <c r="AA296" i="18" s="1"/>
  <c r="Q296" i="18"/>
  <c r="P296" i="18"/>
  <c r="O296" i="18"/>
  <c r="N296" i="18"/>
  <c r="M296" i="18"/>
  <c r="L296" i="18"/>
  <c r="K296" i="18"/>
  <c r="W296" i="18" s="1"/>
  <c r="J296" i="18"/>
  <c r="I296" i="18"/>
  <c r="V296" i="18" s="1"/>
  <c r="H296" i="18"/>
  <c r="T296" i="18" s="1"/>
  <c r="X296" i="18" s="1"/>
  <c r="G296" i="18"/>
  <c r="U296" i="18" s="1"/>
  <c r="F296" i="18"/>
  <c r="E296" i="18"/>
  <c r="D296" i="18"/>
  <c r="C296" i="18"/>
  <c r="B296" i="18"/>
  <c r="Z295" i="18"/>
  <c r="Y295" i="18"/>
  <c r="AA295" i="18" s="1"/>
  <c r="Q295" i="18"/>
  <c r="P295" i="18"/>
  <c r="O295" i="18"/>
  <c r="N295" i="18"/>
  <c r="M295" i="18"/>
  <c r="L295" i="18"/>
  <c r="K295" i="18"/>
  <c r="W295" i="18" s="1"/>
  <c r="J295" i="18"/>
  <c r="I295" i="18"/>
  <c r="V295" i="18" s="1"/>
  <c r="H295" i="18"/>
  <c r="G295" i="18"/>
  <c r="U295" i="18" s="1"/>
  <c r="F295" i="18"/>
  <c r="E295" i="18"/>
  <c r="D295" i="18"/>
  <c r="C295" i="18"/>
  <c r="B295" i="18"/>
  <c r="AA294" i="18"/>
  <c r="Z294" i="18"/>
  <c r="Y294" i="18"/>
  <c r="Q294" i="18"/>
  <c r="P294" i="18"/>
  <c r="O294" i="18"/>
  <c r="N294" i="18"/>
  <c r="M294" i="18"/>
  <c r="W294" i="18" s="1"/>
  <c r="L294" i="18"/>
  <c r="K294" i="18"/>
  <c r="J294" i="18"/>
  <c r="I294" i="18"/>
  <c r="V294" i="18" s="1"/>
  <c r="H294" i="18"/>
  <c r="G294" i="18"/>
  <c r="F294" i="18"/>
  <c r="E294" i="18"/>
  <c r="D294" i="18"/>
  <c r="C294" i="18"/>
  <c r="B294" i="18"/>
  <c r="AA293" i="18"/>
  <c r="Z293" i="18"/>
  <c r="Y293" i="18"/>
  <c r="Q293" i="18"/>
  <c r="P293" i="18"/>
  <c r="O293" i="18"/>
  <c r="N293" i="18"/>
  <c r="M293" i="18"/>
  <c r="W293" i="18" s="1"/>
  <c r="L293" i="18"/>
  <c r="K293" i="18"/>
  <c r="J293" i="18"/>
  <c r="I293" i="18"/>
  <c r="V293" i="18" s="1"/>
  <c r="H293" i="18"/>
  <c r="G293" i="18"/>
  <c r="F293" i="18"/>
  <c r="E293" i="18"/>
  <c r="D293" i="18"/>
  <c r="C293" i="18"/>
  <c r="B293" i="18"/>
  <c r="AA292" i="18"/>
  <c r="Z292" i="18"/>
  <c r="Y292" i="18"/>
  <c r="Q292" i="18"/>
  <c r="P292" i="18"/>
  <c r="O292" i="18"/>
  <c r="N292" i="18"/>
  <c r="M292" i="18"/>
  <c r="W292" i="18" s="1"/>
  <c r="L292" i="18"/>
  <c r="K292" i="18"/>
  <c r="J292" i="18"/>
  <c r="I292" i="18"/>
  <c r="V292" i="18" s="1"/>
  <c r="H292" i="18"/>
  <c r="G292" i="18"/>
  <c r="F292" i="18"/>
  <c r="E292" i="18"/>
  <c r="D292" i="18"/>
  <c r="C292" i="18"/>
  <c r="B292" i="18"/>
  <c r="AA291" i="18"/>
  <c r="Z291" i="18"/>
  <c r="Y291" i="18"/>
  <c r="Q291" i="18"/>
  <c r="P291" i="18"/>
  <c r="O291" i="18"/>
  <c r="N291" i="18"/>
  <c r="M291" i="18"/>
  <c r="W291" i="18" s="1"/>
  <c r="L291" i="18"/>
  <c r="K291" i="18"/>
  <c r="J291" i="18"/>
  <c r="I291" i="18"/>
  <c r="V291" i="18" s="1"/>
  <c r="H291" i="18"/>
  <c r="G291" i="18"/>
  <c r="F291" i="18"/>
  <c r="E291" i="18"/>
  <c r="D291" i="18"/>
  <c r="C291" i="18"/>
  <c r="B291" i="18"/>
  <c r="AA290" i="18"/>
  <c r="Z290" i="18"/>
  <c r="Y290" i="18"/>
  <c r="Q290" i="18"/>
  <c r="P290" i="18"/>
  <c r="O290" i="18"/>
  <c r="N290" i="18"/>
  <c r="M290" i="18"/>
  <c r="W290" i="18" s="1"/>
  <c r="L290" i="18"/>
  <c r="K290" i="18"/>
  <c r="J290" i="18"/>
  <c r="I290" i="18"/>
  <c r="V290" i="18" s="1"/>
  <c r="H290" i="18"/>
  <c r="G290" i="18"/>
  <c r="F290" i="18"/>
  <c r="E290" i="18"/>
  <c r="D290" i="18"/>
  <c r="C290" i="18"/>
  <c r="B290" i="18"/>
  <c r="AA289" i="18"/>
  <c r="Z289" i="18"/>
  <c r="Y289" i="18"/>
  <c r="Q289" i="18"/>
  <c r="P289" i="18"/>
  <c r="O289" i="18"/>
  <c r="N289" i="18"/>
  <c r="M289" i="18"/>
  <c r="W289" i="18" s="1"/>
  <c r="L289" i="18"/>
  <c r="K289" i="18"/>
  <c r="J289" i="18"/>
  <c r="I289" i="18"/>
  <c r="V289" i="18" s="1"/>
  <c r="H289" i="18"/>
  <c r="G289" i="18"/>
  <c r="F289" i="18"/>
  <c r="E289" i="18"/>
  <c r="D289" i="18"/>
  <c r="C289" i="18"/>
  <c r="B289" i="18"/>
  <c r="AA288" i="18"/>
  <c r="Z288" i="18"/>
  <c r="Y288" i="18"/>
  <c r="Q288" i="18"/>
  <c r="P288" i="18"/>
  <c r="O288" i="18"/>
  <c r="N288" i="18"/>
  <c r="M288" i="18"/>
  <c r="W288" i="18" s="1"/>
  <c r="L288" i="18"/>
  <c r="K288" i="18"/>
  <c r="J288" i="18"/>
  <c r="I288" i="18"/>
  <c r="V288" i="18" s="1"/>
  <c r="H288" i="18"/>
  <c r="G288" i="18"/>
  <c r="F288" i="18"/>
  <c r="E288" i="18"/>
  <c r="D288" i="18"/>
  <c r="C288" i="18"/>
  <c r="B288" i="18"/>
  <c r="AA287" i="18"/>
  <c r="Z287" i="18"/>
  <c r="Y287" i="18"/>
  <c r="Q287" i="18"/>
  <c r="P287" i="18"/>
  <c r="O287" i="18"/>
  <c r="N287" i="18"/>
  <c r="M287" i="18"/>
  <c r="W287" i="18" s="1"/>
  <c r="L287" i="18"/>
  <c r="K287" i="18"/>
  <c r="J287" i="18"/>
  <c r="I287" i="18"/>
  <c r="V287" i="18" s="1"/>
  <c r="H287" i="18"/>
  <c r="G287" i="18"/>
  <c r="F287" i="18"/>
  <c r="E287" i="18"/>
  <c r="D287" i="18"/>
  <c r="C287" i="18"/>
  <c r="B287" i="18"/>
  <c r="AA286" i="18"/>
  <c r="Z286" i="18"/>
  <c r="Y286" i="18"/>
  <c r="Q286" i="18"/>
  <c r="P286" i="18"/>
  <c r="O286" i="18"/>
  <c r="N286" i="18"/>
  <c r="M286" i="18"/>
  <c r="W286" i="18" s="1"/>
  <c r="L286" i="18"/>
  <c r="K286" i="18"/>
  <c r="J286" i="18"/>
  <c r="I286" i="18"/>
  <c r="V286" i="18" s="1"/>
  <c r="H286" i="18"/>
  <c r="G286" i="18"/>
  <c r="F286" i="18"/>
  <c r="E286" i="18"/>
  <c r="D286" i="18"/>
  <c r="C286" i="18"/>
  <c r="B286" i="18"/>
  <c r="AA285" i="18"/>
  <c r="Z285" i="18"/>
  <c r="Y285" i="18"/>
  <c r="Q285" i="18"/>
  <c r="P285" i="18"/>
  <c r="O285" i="18"/>
  <c r="N285" i="18"/>
  <c r="M285" i="18"/>
  <c r="W285" i="18" s="1"/>
  <c r="L285" i="18"/>
  <c r="K285" i="18"/>
  <c r="J285" i="18"/>
  <c r="I285" i="18"/>
  <c r="V285" i="18" s="1"/>
  <c r="H285" i="18"/>
  <c r="G285" i="18"/>
  <c r="F285" i="18"/>
  <c r="E285" i="18"/>
  <c r="D285" i="18"/>
  <c r="C285" i="18"/>
  <c r="B285" i="18"/>
  <c r="AA284" i="18"/>
  <c r="Z284" i="18"/>
  <c r="Y284" i="18"/>
  <c r="Q284" i="18"/>
  <c r="P284" i="18"/>
  <c r="O284" i="18"/>
  <c r="N284" i="18"/>
  <c r="M284" i="18"/>
  <c r="W284" i="18" s="1"/>
  <c r="L284" i="18"/>
  <c r="K284" i="18"/>
  <c r="J284" i="18"/>
  <c r="I284" i="18"/>
  <c r="V284" i="18" s="1"/>
  <c r="H284" i="18"/>
  <c r="G284" i="18"/>
  <c r="F284" i="18"/>
  <c r="E284" i="18"/>
  <c r="D284" i="18"/>
  <c r="C284" i="18"/>
  <c r="B284" i="18"/>
  <c r="AA283" i="18"/>
  <c r="Z283" i="18"/>
  <c r="Y283" i="18"/>
  <c r="U283" i="18"/>
  <c r="Q283" i="18"/>
  <c r="P283" i="18"/>
  <c r="O283" i="18"/>
  <c r="N283" i="18"/>
  <c r="M283" i="18"/>
  <c r="L283" i="18"/>
  <c r="K283" i="18"/>
  <c r="W283" i="18" s="1"/>
  <c r="J283" i="18"/>
  <c r="I283" i="18"/>
  <c r="V283" i="18" s="1"/>
  <c r="H283" i="18"/>
  <c r="T283" i="18" s="1"/>
  <c r="G283" i="18"/>
  <c r="F283" i="18"/>
  <c r="E283" i="18"/>
  <c r="D283" i="18"/>
  <c r="C283" i="18"/>
  <c r="B283" i="18"/>
  <c r="Z282" i="18"/>
  <c r="Y282" i="18"/>
  <c r="AA282" i="18" s="1"/>
  <c r="Q282" i="18"/>
  <c r="P282" i="18"/>
  <c r="O282" i="18"/>
  <c r="N282" i="18"/>
  <c r="M282" i="18"/>
  <c r="L282" i="18"/>
  <c r="K282" i="18"/>
  <c r="W282" i="18" s="1"/>
  <c r="J282" i="18"/>
  <c r="I282" i="18"/>
  <c r="V282" i="18" s="1"/>
  <c r="H282" i="18"/>
  <c r="T282" i="18" s="1"/>
  <c r="G282" i="18"/>
  <c r="U282" i="18" s="1"/>
  <c r="F282" i="18"/>
  <c r="E282" i="18"/>
  <c r="D282" i="18"/>
  <c r="C282" i="18"/>
  <c r="B282" i="18"/>
  <c r="Z281" i="18"/>
  <c r="Y281" i="18"/>
  <c r="AA281" i="18" s="1"/>
  <c r="Q281" i="18"/>
  <c r="P281" i="18"/>
  <c r="O281" i="18"/>
  <c r="N281" i="18"/>
  <c r="M281" i="18"/>
  <c r="U281" i="18" s="1"/>
  <c r="L281" i="18"/>
  <c r="K281" i="18"/>
  <c r="W281" i="18" s="1"/>
  <c r="J281" i="18"/>
  <c r="I281" i="18"/>
  <c r="V281" i="18" s="1"/>
  <c r="H281" i="18"/>
  <c r="T281" i="18" s="1"/>
  <c r="X281" i="18" s="1"/>
  <c r="G281" i="18"/>
  <c r="F281" i="18"/>
  <c r="E281" i="18"/>
  <c r="D281" i="18"/>
  <c r="C281" i="18"/>
  <c r="B281" i="18"/>
  <c r="AA280" i="18"/>
  <c r="Z280" i="18"/>
  <c r="Y280" i="18"/>
  <c r="Q280" i="18"/>
  <c r="P280" i="18"/>
  <c r="O280" i="18"/>
  <c r="N280" i="18"/>
  <c r="M280" i="18"/>
  <c r="U280" i="18" s="1"/>
  <c r="L280" i="18"/>
  <c r="K280" i="18"/>
  <c r="W280" i="18" s="1"/>
  <c r="J280" i="18"/>
  <c r="I280" i="18"/>
  <c r="V280" i="18" s="1"/>
  <c r="H280" i="18"/>
  <c r="G280" i="18"/>
  <c r="F280" i="18"/>
  <c r="E280" i="18"/>
  <c r="D280" i="18"/>
  <c r="C280" i="18"/>
  <c r="B280" i="18"/>
  <c r="AA279" i="18"/>
  <c r="Z279" i="18"/>
  <c r="Y279" i="18"/>
  <c r="U279" i="18"/>
  <c r="Q279" i="18"/>
  <c r="P279" i="18"/>
  <c r="O279" i="18"/>
  <c r="N279" i="18"/>
  <c r="M279" i="18"/>
  <c r="L279" i="18"/>
  <c r="K279" i="18"/>
  <c r="W279" i="18" s="1"/>
  <c r="J279" i="18"/>
  <c r="I279" i="18"/>
  <c r="V279" i="18" s="1"/>
  <c r="H279" i="18"/>
  <c r="T279" i="18" s="1"/>
  <c r="G279" i="18"/>
  <c r="F279" i="18"/>
  <c r="E279" i="18"/>
  <c r="D279" i="18"/>
  <c r="C279" i="18"/>
  <c r="B279" i="18"/>
  <c r="Z278" i="18"/>
  <c r="Y278" i="18"/>
  <c r="AA278" i="18" s="1"/>
  <c r="Q278" i="18"/>
  <c r="P278" i="18"/>
  <c r="O278" i="18"/>
  <c r="N278" i="18"/>
  <c r="M278" i="18"/>
  <c r="L278" i="18"/>
  <c r="K278" i="18"/>
  <c r="W278" i="18" s="1"/>
  <c r="J278" i="18"/>
  <c r="I278" i="18"/>
  <c r="V278" i="18" s="1"/>
  <c r="H278" i="18"/>
  <c r="T278" i="18" s="1"/>
  <c r="G278" i="18"/>
  <c r="U278" i="18" s="1"/>
  <c r="F278" i="18"/>
  <c r="E278" i="18"/>
  <c r="D278" i="18"/>
  <c r="C278" i="18"/>
  <c r="B278" i="18"/>
  <c r="Z277" i="18"/>
  <c r="Y277" i="18"/>
  <c r="AA277" i="18" s="1"/>
  <c r="Q277" i="18"/>
  <c r="P277" i="18"/>
  <c r="O277" i="18"/>
  <c r="N277" i="18"/>
  <c r="M277" i="18"/>
  <c r="U277" i="18" s="1"/>
  <c r="L277" i="18"/>
  <c r="K277" i="18"/>
  <c r="W277" i="18" s="1"/>
  <c r="J277" i="18"/>
  <c r="I277" i="18"/>
  <c r="V277" i="18" s="1"/>
  <c r="H277" i="18"/>
  <c r="T277" i="18" s="1"/>
  <c r="X277" i="18" s="1"/>
  <c r="G277" i="18"/>
  <c r="F277" i="18"/>
  <c r="E277" i="18"/>
  <c r="D277" i="18"/>
  <c r="C277" i="18"/>
  <c r="B277" i="18"/>
  <c r="AA276" i="18"/>
  <c r="Z276" i="18"/>
  <c r="Y276" i="18"/>
  <c r="Q276" i="18"/>
  <c r="P276" i="18"/>
  <c r="O276" i="18"/>
  <c r="N276" i="18"/>
  <c r="M276" i="18"/>
  <c r="U276" i="18" s="1"/>
  <c r="L276" i="18"/>
  <c r="K276" i="18"/>
  <c r="W276" i="18" s="1"/>
  <c r="J276" i="18"/>
  <c r="I276" i="18"/>
  <c r="V276" i="18" s="1"/>
  <c r="H276" i="18"/>
  <c r="G276" i="18"/>
  <c r="F276" i="18"/>
  <c r="E276" i="18"/>
  <c r="D276" i="18"/>
  <c r="C276" i="18"/>
  <c r="B276" i="18"/>
  <c r="AA275" i="18"/>
  <c r="Z275" i="18"/>
  <c r="Y275" i="18"/>
  <c r="U275" i="18"/>
  <c r="Q275" i="18"/>
  <c r="P275" i="18"/>
  <c r="O275" i="18"/>
  <c r="N275" i="18"/>
  <c r="M275" i="18"/>
  <c r="L275" i="18"/>
  <c r="K275" i="18"/>
  <c r="W275" i="18" s="1"/>
  <c r="J275" i="18"/>
  <c r="I275" i="18"/>
  <c r="H275" i="18"/>
  <c r="T275" i="18" s="1"/>
  <c r="G275" i="18"/>
  <c r="F275" i="18"/>
  <c r="E275" i="18"/>
  <c r="D275" i="18"/>
  <c r="C275" i="18"/>
  <c r="B275" i="18"/>
  <c r="Z274" i="18"/>
  <c r="Y274" i="18"/>
  <c r="AA274" i="18" s="1"/>
  <c r="Q274" i="18"/>
  <c r="P274" i="18"/>
  <c r="U274" i="18" s="1"/>
  <c r="O274" i="18"/>
  <c r="N274" i="18"/>
  <c r="M274" i="18"/>
  <c r="L274" i="18"/>
  <c r="K274" i="18"/>
  <c r="J274" i="18"/>
  <c r="I274" i="18"/>
  <c r="V274" i="18" s="1"/>
  <c r="H274" i="18"/>
  <c r="T274" i="18" s="1"/>
  <c r="X274" i="18" s="1"/>
  <c r="G274" i="18"/>
  <c r="F274" i="18"/>
  <c r="E274" i="18"/>
  <c r="D274" i="18"/>
  <c r="C274" i="18"/>
  <c r="B274" i="18"/>
  <c r="Z273" i="18"/>
  <c r="AA273" i="18" s="1"/>
  <c r="Y273" i="18"/>
  <c r="V273" i="18"/>
  <c r="U273" i="18"/>
  <c r="Q273" i="18"/>
  <c r="P273" i="18"/>
  <c r="O273" i="18"/>
  <c r="N273" i="18"/>
  <c r="M273" i="18"/>
  <c r="L273" i="18"/>
  <c r="K273" i="18"/>
  <c r="W273" i="18" s="1"/>
  <c r="J273" i="18"/>
  <c r="I273" i="18"/>
  <c r="H273" i="18"/>
  <c r="T273" i="18" s="1"/>
  <c r="G273" i="18"/>
  <c r="F273" i="18"/>
  <c r="E273" i="18"/>
  <c r="D273" i="18"/>
  <c r="C273" i="18"/>
  <c r="B273" i="18"/>
  <c r="Z272" i="18"/>
  <c r="Y272" i="18"/>
  <c r="AA272" i="18" s="1"/>
  <c r="Q272" i="18"/>
  <c r="P272" i="18"/>
  <c r="U272" i="18" s="1"/>
  <c r="O272" i="18"/>
  <c r="N272" i="18"/>
  <c r="M272" i="18"/>
  <c r="L272" i="18"/>
  <c r="K272" i="18"/>
  <c r="J272" i="18"/>
  <c r="I272" i="18"/>
  <c r="V272" i="18" s="1"/>
  <c r="H272" i="18"/>
  <c r="T272" i="18" s="1"/>
  <c r="X272" i="18" s="1"/>
  <c r="G272" i="18"/>
  <c r="F272" i="18"/>
  <c r="E272" i="18"/>
  <c r="D272" i="18"/>
  <c r="C272" i="18"/>
  <c r="B272" i="18"/>
  <c r="Z271" i="18"/>
  <c r="AA271" i="18" s="1"/>
  <c r="Y271" i="18"/>
  <c r="V271" i="18"/>
  <c r="U271" i="18"/>
  <c r="Q271" i="18"/>
  <c r="P271" i="18"/>
  <c r="O271" i="18"/>
  <c r="N271" i="18"/>
  <c r="M271" i="18"/>
  <c r="L271" i="18"/>
  <c r="K271" i="18"/>
  <c r="W271" i="18" s="1"/>
  <c r="J271" i="18"/>
  <c r="I271" i="18"/>
  <c r="H271" i="18"/>
  <c r="T271" i="18" s="1"/>
  <c r="G271" i="18"/>
  <c r="F271" i="18"/>
  <c r="E271" i="18"/>
  <c r="D271" i="18"/>
  <c r="C271" i="18"/>
  <c r="B271" i="18"/>
  <c r="Z270" i="18"/>
  <c r="Y270" i="18"/>
  <c r="AA270" i="18" s="1"/>
  <c r="Q270" i="18"/>
  <c r="P270" i="18"/>
  <c r="U270" i="18" s="1"/>
  <c r="O270" i="18"/>
  <c r="N270" i="18"/>
  <c r="M270" i="18"/>
  <c r="L270" i="18"/>
  <c r="K270" i="18"/>
  <c r="J270" i="18"/>
  <c r="I270" i="18"/>
  <c r="V270" i="18" s="1"/>
  <c r="H270" i="18"/>
  <c r="T270" i="18" s="1"/>
  <c r="X270" i="18" s="1"/>
  <c r="G270" i="18"/>
  <c r="F270" i="18"/>
  <c r="E270" i="18"/>
  <c r="D270" i="18"/>
  <c r="C270" i="18"/>
  <c r="B270" i="18"/>
  <c r="Z269" i="18"/>
  <c r="AA269" i="18" s="1"/>
  <c r="Y269" i="18"/>
  <c r="V269" i="18"/>
  <c r="U269" i="18"/>
  <c r="Q269" i="18"/>
  <c r="P269" i="18"/>
  <c r="O269" i="18"/>
  <c r="N269" i="18"/>
  <c r="M269" i="18"/>
  <c r="L269" i="18"/>
  <c r="K269" i="18"/>
  <c r="W269" i="18" s="1"/>
  <c r="J269" i="18"/>
  <c r="I269" i="18"/>
  <c r="H269" i="18"/>
  <c r="T269" i="18" s="1"/>
  <c r="G269" i="18"/>
  <c r="F269" i="18"/>
  <c r="E269" i="18"/>
  <c r="D269" i="18"/>
  <c r="C269" i="18"/>
  <c r="B269" i="18"/>
  <c r="Z268" i="18"/>
  <c r="Y268" i="18"/>
  <c r="AA268" i="18" s="1"/>
  <c r="Q268" i="18"/>
  <c r="P268" i="18"/>
  <c r="U268" i="18" s="1"/>
  <c r="O268" i="18"/>
  <c r="N268" i="18"/>
  <c r="M268" i="18"/>
  <c r="L268" i="18"/>
  <c r="K268" i="18"/>
  <c r="J268" i="18"/>
  <c r="I268" i="18"/>
  <c r="V268" i="18" s="1"/>
  <c r="H268" i="18"/>
  <c r="T268" i="18" s="1"/>
  <c r="X268" i="18" s="1"/>
  <c r="G268" i="18"/>
  <c r="F268" i="18"/>
  <c r="E268" i="18"/>
  <c r="D268" i="18"/>
  <c r="C268" i="18"/>
  <c r="B268" i="18"/>
  <c r="Z267" i="18"/>
  <c r="AA267" i="18" s="1"/>
  <c r="Y267" i="18"/>
  <c r="V267" i="18"/>
  <c r="U267" i="18"/>
  <c r="Q267" i="18"/>
  <c r="P267" i="18"/>
  <c r="O267" i="18"/>
  <c r="N267" i="18"/>
  <c r="M267" i="18"/>
  <c r="L267" i="18"/>
  <c r="K267" i="18"/>
  <c r="W267" i="18" s="1"/>
  <c r="J267" i="18"/>
  <c r="I267" i="18"/>
  <c r="H267" i="18"/>
  <c r="T267" i="18" s="1"/>
  <c r="G267" i="18"/>
  <c r="F267" i="18"/>
  <c r="E267" i="18"/>
  <c r="D267" i="18"/>
  <c r="C267" i="18"/>
  <c r="B267" i="18"/>
  <c r="Z266" i="18"/>
  <c r="Y266" i="18"/>
  <c r="AA266" i="18" s="1"/>
  <c r="Q266" i="18"/>
  <c r="P266" i="18"/>
  <c r="U266" i="18" s="1"/>
  <c r="O266" i="18"/>
  <c r="N266" i="18"/>
  <c r="M266" i="18"/>
  <c r="L266" i="18"/>
  <c r="K266" i="18"/>
  <c r="J266" i="18"/>
  <c r="I266" i="18"/>
  <c r="V266" i="18" s="1"/>
  <c r="H266" i="18"/>
  <c r="T266" i="18" s="1"/>
  <c r="X266" i="18" s="1"/>
  <c r="G266" i="18"/>
  <c r="F266" i="18"/>
  <c r="E266" i="18"/>
  <c r="D266" i="18"/>
  <c r="C266" i="18"/>
  <c r="B266" i="18"/>
  <c r="Z265" i="18"/>
  <c r="AA265" i="18" s="1"/>
  <c r="Y265" i="18"/>
  <c r="V265" i="18"/>
  <c r="U265" i="18"/>
  <c r="Q265" i="18"/>
  <c r="P265" i="18"/>
  <c r="O265" i="18"/>
  <c r="N265" i="18"/>
  <c r="M265" i="18"/>
  <c r="L265" i="18"/>
  <c r="K265" i="18"/>
  <c r="W265" i="18" s="1"/>
  <c r="J265" i="18"/>
  <c r="I265" i="18"/>
  <c r="H265" i="18"/>
  <c r="T265" i="18" s="1"/>
  <c r="G265" i="18"/>
  <c r="F265" i="18"/>
  <c r="E265" i="18"/>
  <c r="D265" i="18"/>
  <c r="C265" i="18"/>
  <c r="B265" i="18"/>
  <c r="Z264" i="18"/>
  <c r="Y264" i="18"/>
  <c r="AA264" i="18" s="1"/>
  <c r="Q264" i="18"/>
  <c r="P264" i="18"/>
  <c r="U264" i="18" s="1"/>
  <c r="O264" i="18"/>
  <c r="N264" i="18"/>
  <c r="M264" i="18"/>
  <c r="L264" i="18"/>
  <c r="K264" i="18"/>
  <c r="J264" i="18"/>
  <c r="I264" i="18"/>
  <c r="V264" i="18" s="1"/>
  <c r="H264" i="18"/>
  <c r="T264" i="18" s="1"/>
  <c r="X264" i="18" s="1"/>
  <c r="G264" i="18"/>
  <c r="F264" i="18"/>
  <c r="E264" i="18"/>
  <c r="D264" i="18"/>
  <c r="C264" i="18"/>
  <c r="B264" i="18"/>
  <c r="Z263" i="18"/>
  <c r="AA263" i="18" s="1"/>
  <c r="Y263" i="18"/>
  <c r="V263" i="18"/>
  <c r="U263" i="18"/>
  <c r="Q263" i="18"/>
  <c r="P263" i="18"/>
  <c r="O263" i="18"/>
  <c r="N263" i="18"/>
  <c r="M263" i="18"/>
  <c r="L263" i="18"/>
  <c r="K263" i="18"/>
  <c r="W263" i="18" s="1"/>
  <c r="J263" i="18"/>
  <c r="I263" i="18"/>
  <c r="H263" i="18"/>
  <c r="G263" i="18"/>
  <c r="F263" i="18"/>
  <c r="E263" i="18"/>
  <c r="D263" i="18"/>
  <c r="C263" i="18"/>
  <c r="B263" i="18"/>
  <c r="Z262" i="18"/>
  <c r="Y262" i="18"/>
  <c r="AA262" i="18" s="1"/>
  <c r="Q262" i="18"/>
  <c r="P262" i="18"/>
  <c r="U262" i="18" s="1"/>
  <c r="O262" i="18"/>
  <c r="N262" i="18"/>
  <c r="M262" i="18"/>
  <c r="L262" i="18"/>
  <c r="K262" i="18"/>
  <c r="J262" i="18"/>
  <c r="I262" i="18"/>
  <c r="V262" i="18" s="1"/>
  <c r="H262" i="18"/>
  <c r="T262" i="18" s="1"/>
  <c r="X262" i="18" s="1"/>
  <c r="G262" i="18"/>
  <c r="F262" i="18"/>
  <c r="E262" i="18"/>
  <c r="D262" i="18"/>
  <c r="C262" i="18"/>
  <c r="B262" i="18"/>
  <c r="Z261" i="18"/>
  <c r="AA261" i="18" s="1"/>
  <c r="Y261" i="18"/>
  <c r="V261" i="18"/>
  <c r="U261" i="18"/>
  <c r="Q261" i="18"/>
  <c r="P261" i="18"/>
  <c r="O261" i="18"/>
  <c r="N261" i="18"/>
  <c r="M261" i="18"/>
  <c r="L261" i="18"/>
  <c r="K261" i="18"/>
  <c r="W261" i="18" s="1"/>
  <c r="J261" i="18"/>
  <c r="I261" i="18"/>
  <c r="H261" i="18"/>
  <c r="G261" i="18"/>
  <c r="F261" i="18"/>
  <c r="E261" i="18"/>
  <c r="D261" i="18"/>
  <c r="C261" i="18"/>
  <c r="B261" i="18"/>
  <c r="Z260" i="18"/>
  <c r="Y260" i="18"/>
  <c r="AA260" i="18" s="1"/>
  <c r="Q260" i="18"/>
  <c r="P260" i="18"/>
  <c r="U260" i="18" s="1"/>
  <c r="O260" i="18"/>
  <c r="N260" i="18"/>
  <c r="M260" i="18"/>
  <c r="L260" i="18"/>
  <c r="K260" i="18"/>
  <c r="J260" i="18"/>
  <c r="I260" i="18"/>
  <c r="V260" i="18" s="1"/>
  <c r="H260" i="18"/>
  <c r="T260" i="18" s="1"/>
  <c r="X260" i="18" s="1"/>
  <c r="G260" i="18"/>
  <c r="F260" i="18"/>
  <c r="E260" i="18"/>
  <c r="D260" i="18"/>
  <c r="C260" i="18"/>
  <c r="B260" i="18"/>
  <c r="Z259" i="18"/>
  <c r="AA259" i="18" s="1"/>
  <c r="Y259" i="18"/>
  <c r="V259" i="18"/>
  <c r="U259" i="18"/>
  <c r="Q259" i="18"/>
  <c r="P259" i="18"/>
  <c r="O259" i="18"/>
  <c r="N259" i="18"/>
  <c r="M259" i="18"/>
  <c r="L259" i="18"/>
  <c r="K259" i="18"/>
  <c r="W259" i="18" s="1"/>
  <c r="J259" i="18"/>
  <c r="I259" i="18"/>
  <c r="H259" i="18"/>
  <c r="G259" i="18"/>
  <c r="F259" i="18"/>
  <c r="E259" i="18"/>
  <c r="D259" i="18"/>
  <c r="C259" i="18"/>
  <c r="B259" i="18"/>
  <c r="Z258" i="18"/>
  <c r="Y258" i="18"/>
  <c r="AA258" i="18" s="1"/>
  <c r="Q258" i="18"/>
  <c r="P258" i="18"/>
  <c r="U258" i="18" s="1"/>
  <c r="O258" i="18"/>
  <c r="N258" i="18"/>
  <c r="M258" i="18"/>
  <c r="L258" i="18"/>
  <c r="K258" i="18"/>
  <c r="J258" i="18"/>
  <c r="I258" i="18"/>
  <c r="V258" i="18" s="1"/>
  <c r="H258" i="18"/>
  <c r="T258" i="18" s="1"/>
  <c r="X258" i="18" s="1"/>
  <c r="G258" i="18"/>
  <c r="F258" i="18"/>
  <c r="E258" i="18"/>
  <c r="D258" i="18"/>
  <c r="C258" i="18"/>
  <c r="B258" i="18"/>
  <c r="Z257" i="18"/>
  <c r="AA257" i="18" s="1"/>
  <c r="Y257" i="18"/>
  <c r="V257" i="18"/>
  <c r="U257" i="18"/>
  <c r="Q257" i="18"/>
  <c r="P257" i="18"/>
  <c r="O257" i="18"/>
  <c r="N257" i="18"/>
  <c r="M257" i="18"/>
  <c r="L257" i="18"/>
  <c r="K257" i="18"/>
  <c r="W257" i="18" s="1"/>
  <c r="J257" i="18"/>
  <c r="I257" i="18"/>
  <c r="H257" i="18"/>
  <c r="G257" i="18"/>
  <c r="F257" i="18"/>
  <c r="E257" i="18"/>
  <c r="D257" i="18"/>
  <c r="C257" i="18"/>
  <c r="B257" i="18"/>
  <c r="Z256" i="18"/>
  <c r="Y256" i="18"/>
  <c r="AA256" i="18" s="1"/>
  <c r="Q256" i="18"/>
  <c r="P256" i="18"/>
  <c r="U256" i="18" s="1"/>
  <c r="O256" i="18"/>
  <c r="N256" i="18"/>
  <c r="M256" i="18"/>
  <c r="L256" i="18"/>
  <c r="K256" i="18"/>
  <c r="J256" i="18"/>
  <c r="I256" i="18"/>
  <c r="V256" i="18" s="1"/>
  <c r="H256" i="18"/>
  <c r="T256" i="18" s="1"/>
  <c r="X256" i="18" s="1"/>
  <c r="G256" i="18"/>
  <c r="F256" i="18"/>
  <c r="E256" i="18"/>
  <c r="D256" i="18"/>
  <c r="C256" i="18"/>
  <c r="B256" i="18"/>
  <c r="Z255" i="18"/>
  <c r="AA255" i="18" s="1"/>
  <c r="Y255" i="18"/>
  <c r="V255" i="18"/>
  <c r="U255" i="18"/>
  <c r="Q255" i="18"/>
  <c r="P255" i="18"/>
  <c r="O255" i="18"/>
  <c r="N255" i="18"/>
  <c r="M255" i="18"/>
  <c r="L255" i="18"/>
  <c r="K255" i="18"/>
  <c r="W255" i="18" s="1"/>
  <c r="J255" i="18"/>
  <c r="I255" i="18"/>
  <c r="H255" i="18"/>
  <c r="G255" i="18"/>
  <c r="F255" i="18"/>
  <c r="E255" i="18"/>
  <c r="D255" i="18"/>
  <c r="C255" i="18"/>
  <c r="B255" i="18"/>
  <c r="Z254" i="18"/>
  <c r="Y254" i="18"/>
  <c r="AA254" i="18" s="1"/>
  <c r="Q254" i="18"/>
  <c r="P254" i="18"/>
  <c r="U254" i="18" s="1"/>
  <c r="O254" i="18"/>
  <c r="N254" i="18"/>
  <c r="M254" i="18"/>
  <c r="L254" i="18"/>
  <c r="K254" i="18"/>
  <c r="J254" i="18"/>
  <c r="I254" i="18"/>
  <c r="V254" i="18" s="1"/>
  <c r="H254" i="18"/>
  <c r="T254" i="18" s="1"/>
  <c r="X254" i="18" s="1"/>
  <c r="G254" i="18"/>
  <c r="F254" i="18"/>
  <c r="E254" i="18"/>
  <c r="D254" i="18"/>
  <c r="C254" i="18"/>
  <c r="B254" i="18"/>
  <c r="Z253" i="18"/>
  <c r="AA253" i="18" s="1"/>
  <c r="Y253" i="18"/>
  <c r="V253" i="18"/>
  <c r="U253" i="18"/>
  <c r="Q253" i="18"/>
  <c r="P253" i="18"/>
  <c r="O253" i="18"/>
  <c r="N253" i="18"/>
  <c r="M253" i="18"/>
  <c r="L253" i="18"/>
  <c r="K253" i="18"/>
  <c r="W253" i="18" s="1"/>
  <c r="J253" i="18"/>
  <c r="I253" i="18"/>
  <c r="H253" i="18"/>
  <c r="G253" i="18"/>
  <c r="F253" i="18"/>
  <c r="E253" i="18"/>
  <c r="D253" i="18"/>
  <c r="C253" i="18"/>
  <c r="B253" i="18"/>
  <c r="Z252" i="18"/>
  <c r="Y252" i="18"/>
  <c r="AA252" i="18" s="1"/>
  <c r="Q252" i="18"/>
  <c r="P252" i="18"/>
  <c r="U252" i="18" s="1"/>
  <c r="O252" i="18"/>
  <c r="N252" i="18"/>
  <c r="M252" i="18"/>
  <c r="L252" i="18"/>
  <c r="K252" i="18"/>
  <c r="J252" i="18"/>
  <c r="I252" i="18"/>
  <c r="V252" i="18" s="1"/>
  <c r="H252" i="18"/>
  <c r="T252" i="18" s="1"/>
  <c r="X252" i="18" s="1"/>
  <c r="G252" i="18"/>
  <c r="F252" i="18"/>
  <c r="E252" i="18"/>
  <c r="D252" i="18"/>
  <c r="C252" i="18"/>
  <c r="B252" i="18"/>
  <c r="Z251" i="18"/>
  <c r="AA251" i="18" s="1"/>
  <c r="Y251" i="18"/>
  <c r="V251" i="18"/>
  <c r="U251" i="18"/>
  <c r="Q251" i="18"/>
  <c r="P251" i="18"/>
  <c r="O251" i="18"/>
  <c r="N251" i="18"/>
  <c r="M251" i="18"/>
  <c r="L251" i="18"/>
  <c r="K251" i="18"/>
  <c r="W251" i="18" s="1"/>
  <c r="J251" i="18"/>
  <c r="I251" i="18"/>
  <c r="H251" i="18"/>
  <c r="G251" i="18"/>
  <c r="F251" i="18"/>
  <c r="E251" i="18"/>
  <c r="D251" i="18"/>
  <c r="C251" i="18"/>
  <c r="B251" i="18"/>
  <c r="Z250" i="18"/>
  <c r="Y250" i="18"/>
  <c r="AA250" i="18" s="1"/>
  <c r="Q250" i="18"/>
  <c r="P250" i="18"/>
  <c r="U250" i="18" s="1"/>
  <c r="O250" i="18"/>
  <c r="N250" i="18"/>
  <c r="M250" i="18"/>
  <c r="L250" i="18"/>
  <c r="K250" i="18"/>
  <c r="J250" i="18"/>
  <c r="I250" i="18"/>
  <c r="V250" i="18" s="1"/>
  <c r="H250" i="18"/>
  <c r="T250" i="18" s="1"/>
  <c r="X250" i="18" s="1"/>
  <c r="G250" i="18"/>
  <c r="F250" i="18"/>
  <c r="E250" i="18"/>
  <c r="D250" i="18"/>
  <c r="C250" i="18"/>
  <c r="B250" i="18"/>
  <c r="Z249" i="18"/>
  <c r="AA249" i="18" s="1"/>
  <c r="Y249" i="18"/>
  <c r="V249" i="18"/>
  <c r="U249" i="18"/>
  <c r="Q249" i="18"/>
  <c r="P249" i="18"/>
  <c r="O249" i="18"/>
  <c r="N249" i="18"/>
  <c r="M249" i="18"/>
  <c r="L249" i="18"/>
  <c r="K249" i="18"/>
  <c r="W249" i="18" s="1"/>
  <c r="J249" i="18"/>
  <c r="I249" i="18"/>
  <c r="H249" i="18"/>
  <c r="G249" i="18"/>
  <c r="F249" i="18"/>
  <c r="E249" i="18"/>
  <c r="D249" i="18"/>
  <c r="C249" i="18"/>
  <c r="B249" i="18"/>
  <c r="Z248" i="18"/>
  <c r="Y248" i="18"/>
  <c r="AA248" i="18" s="1"/>
  <c r="Q248" i="18"/>
  <c r="P248" i="18"/>
  <c r="U248" i="18" s="1"/>
  <c r="O248" i="18"/>
  <c r="N248" i="18"/>
  <c r="M248" i="18"/>
  <c r="L248" i="18"/>
  <c r="K248" i="18"/>
  <c r="J248" i="18"/>
  <c r="I248" i="18"/>
  <c r="V248" i="18" s="1"/>
  <c r="H248" i="18"/>
  <c r="T248" i="18" s="1"/>
  <c r="X248" i="18" s="1"/>
  <c r="G248" i="18"/>
  <c r="F248" i="18"/>
  <c r="E248" i="18"/>
  <c r="D248" i="18"/>
  <c r="C248" i="18"/>
  <c r="B248" i="18"/>
  <c r="Z247" i="18"/>
  <c r="AA247" i="18" s="1"/>
  <c r="Y247" i="18"/>
  <c r="V247" i="18"/>
  <c r="U247" i="18"/>
  <c r="Q247" i="18"/>
  <c r="P247" i="18"/>
  <c r="O247" i="18"/>
  <c r="N247" i="18"/>
  <c r="M247" i="18"/>
  <c r="L247" i="18"/>
  <c r="K247" i="18"/>
  <c r="W247" i="18" s="1"/>
  <c r="J247" i="18"/>
  <c r="I247" i="18"/>
  <c r="H247" i="18"/>
  <c r="G247" i="18"/>
  <c r="F247" i="18"/>
  <c r="E247" i="18"/>
  <c r="D247" i="18"/>
  <c r="C247" i="18"/>
  <c r="B247" i="18"/>
  <c r="Z246" i="18"/>
  <c r="Y246" i="18"/>
  <c r="AA246" i="18" s="1"/>
  <c r="Q246" i="18"/>
  <c r="P246" i="18"/>
  <c r="U246" i="18" s="1"/>
  <c r="O246" i="18"/>
  <c r="N246" i="18"/>
  <c r="M246" i="18"/>
  <c r="L246" i="18"/>
  <c r="K246" i="18"/>
  <c r="J246" i="18"/>
  <c r="I246" i="18"/>
  <c r="V246" i="18" s="1"/>
  <c r="H246" i="18"/>
  <c r="T246" i="18" s="1"/>
  <c r="X246" i="18" s="1"/>
  <c r="G246" i="18"/>
  <c r="F246" i="18"/>
  <c r="E246" i="18"/>
  <c r="D246" i="18"/>
  <c r="C246" i="18"/>
  <c r="B246" i="18"/>
  <c r="Z245" i="18"/>
  <c r="AA245" i="18" s="1"/>
  <c r="Y245" i="18"/>
  <c r="Q245" i="18"/>
  <c r="P245" i="18"/>
  <c r="O245" i="18"/>
  <c r="N245" i="18"/>
  <c r="M245" i="18"/>
  <c r="L245" i="18"/>
  <c r="V245" i="18" s="1"/>
  <c r="K245" i="18"/>
  <c r="W245" i="18" s="1"/>
  <c r="J245" i="18"/>
  <c r="I245" i="18"/>
  <c r="H245" i="18"/>
  <c r="T245" i="18" s="1"/>
  <c r="X245" i="18" s="1"/>
  <c r="G245" i="18"/>
  <c r="U245" i="18" s="1"/>
  <c r="F245" i="18"/>
  <c r="E245" i="18"/>
  <c r="D245" i="18"/>
  <c r="C245" i="18"/>
  <c r="B245" i="18"/>
  <c r="Z244" i="18"/>
  <c r="Y244" i="18"/>
  <c r="AA244" i="18" s="1"/>
  <c r="U244" i="18"/>
  <c r="Q244" i="18"/>
  <c r="P244" i="18"/>
  <c r="O244" i="18"/>
  <c r="N244" i="18"/>
  <c r="M244" i="18"/>
  <c r="L244" i="18"/>
  <c r="V244" i="18" s="1"/>
  <c r="K244" i="18"/>
  <c r="W244" i="18" s="1"/>
  <c r="J244" i="18"/>
  <c r="I244" i="18"/>
  <c r="H244" i="18"/>
  <c r="T244" i="18" s="1"/>
  <c r="X244" i="18" s="1"/>
  <c r="G244" i="18"/>
  <c r="F244" i="18"/>
  <c r="E244" i="18"/>
  <c r="D244" i="18"/>
  <c r="C244" i="18"/>
  <c r="B244" i="18"/>
  <c r="Z243" i="18"/>
  <c r="Y243" i="18"/>
  <c r="AA243" i="18" s="1"/>
  <c r="Q243" i="18"/>
  <c r="P243" i="18"/>
  <c r="O243" i="18"/>
  <c r="N243" i="18"/>
  <c r="M243" i="18"/>
  <c r="L243" i="18"/>
  <c r="V243" i="18" s="1"/>
  <c r="K243" i="18"/>
  <c r="W243" i="18" s="1"/>
  <c r="J243" i="18"/>
  <c r="I243" i="18"/>
  <c r="H243" i="18"/>
  <c r="T243" i="18" s="1"/>
  <c r="G243" i="18"/>
  <c r="U243" i="18" s="1"/>
  <c r="F243" i="18"/>
  <c r="E243" i="18"/>
  <c r="D243" i="18"/>
  <c r="C243" i="18"/>
  <c r="B243" i="18"/>
  <c r="Z242" i="18"/>
  <c r="Y242" i="18"/>
  <c r="AA242" i="18" s="1"/>
  <c r="U242" i="18"/>
  <c r="Q242" i="18"/>
  <c r="P242" i="18"/>
  <c r="O242" i="18"/>
  <c r="N242" i="18"/>
  <c r="M242" i="18"/>
  <c r="L242" i="18"/>
  <c r="V242" i="18" s="1"/>
  <c r="K242" i="18"/>
  <c r="W242" i="18" s="1"/>
  <c r="J242" i="18"/>
  <c r="I242" i="18"/>
  <c r="H242" i="18"/>
  <c r="T242" i="18" s="1"/>
  <c r="G242" i="18"/>
  <c r="F242" i="18"/>
  <c r="E242" i="18"/>
  <c r="D242" i="18"/>
  <c r="C242" i="18"/>
  <c r="B242" i="18"/>
  <c r="Z241" i="18"/>
  <c r="Y241" i="18"/>
  <c r="AA241" i="18" s="1"/>
  <c r="U241" i="18"/>
  <c r="Q241" i="18"/>
  <c r="P241" i="18"/>
  <c r="O241" i="18"/>
  <c r="N241" i="18"/>
  <c r="M241" i="18"/>
  <c r="L241" i="18"/>
  <c r="V241" i="18" s="1"/>
  <c r="K241" i="18"/>
  <c r="W241" i="18" s="1"/>
  <c r="J241" i="18"/>
  <c r="I241" i="18"/>
  <c r="H241" i="18"/>
  <c r="T241" i="18" s="1"/>
  <c r="G241" i="18"/>
  <c r="F241" i="18"/>
  <c r="E241" i="18"/>
  <c r="D241" i="18"/>
  <c r="C241" i="18"/>
  <c r="B241" i="18"/>
  <c r="Z240" i="18"/>
  <c r="Y240" i="18"/>
  <c r="AA240" i="18" s="1"/>
  <c r="U240" i="18"/>
  <c r="Q240" i="18"/>
  <c r="P240" i="18"/>
  <c r="O240" i="18"/>
  <c r="N240" i="18"/>
  <c r="M240" i="18"/>
  <c r="L240" i="18"/>
  <c r="V240" i="18" s="1"/>
  <c r="K240" i="18"/>
  <c r="W240" i="18" s="1"/>
  <c r="J240" i="18"/>
  <c r="I240" i="18"/>
  <c r="H240" i="18"/>
  <c r="T240" i="18" s="1"/>
  <c r="X240" i="18" s="1"/>
  <c r="G240" i="18"/>
  <c r="F240" i="18"/>
  <c r="E240" i="18"/>
  <c r="D240" i="18"/>
  <c r="C240" i="18"/>
  <c r="B240" i="18"/>
  <c r="Z239" i="18"/>
  <c r="Y239" i="18"/>
  <c r="AA239" i="18" s="1"/>
  <c r="Q239" i="18"/>
  <c r="P239" i="18"/>
  <c r="O239" i="18"/>
  <c r="N239" i="18"/>
  <c r="M239" i="18"/>
  <c r="L239" i="18"/>
  <c r="V239" i="18" s="1"/>
  <c r="K239" i="18"/>
  <c r="W239" i="18" s="1"/>
  <c r="J239" i="18"/>
  <c r="I239" i="18"/>
  <c r="H239" i="18"/>
  <c r="T239" i="18" s="1"/>
  <c r="G239" i="18"/>
  <c r="U239" i="18" s="1"/>
  <c r="F239" i="18"/>
  <c r="E239" i="18"/>
  <c r="D239" i="18"/>
  <c r="C239" i="18"/>
  <c r="B239" i="18"/>
  <c r="Z238" i="18"/>
  <c r="Y238" i="18"/>
  <c r="AA238" i="18" s="1"/>
  <c r="U238" i="18"/>
  <c r="Q238" i="18"/>
  <c r="P238" i="18"/>
  <c r="O238" i="18"/>
  <c r="N238" i="18"/>
  <c r="M238" i="18"/>
  <c r="L238" i="18"/>
  <c r="V238" i="18" s="1"/>
  <c r="K238" i="18"/>
  <c r="W238" i="18" s="1"/>
  <c r="J238" i="18"/>
  <c r="I238" i="18"/>
  <c r="H238" i="18"/>
  <c r="T238" i="18" s="1"/>
  <c r="G238" i="18"/>
  <c r="F238" i="18"/>
  <c r="E238" i="18"/>
  <c r="D238" i="18"/>
  <c r="C238" i="18"/>
  <c r="B238" i="18"/>
  <c r="Z237" i="18"/>
  <c r="Y237" i="18"/>
  <c r="AA237" i="18" s="1"/>
  <c r="U237" i="18"/>
  <c r="Q237" i="18"/>
  <c r="P237" i="18"/>
  <c r="O237" i="18"/>
  <c r="N237" i="18"/>
  <c r="M237" i="18"/>
  <c r="L237" i="18"/>
  <c r="V237" i="18" s="1"/>
  <c r="K237" i="18"/>
  <c r="W237" i="18" s="1"/>
  <c r="J237" i="18"/>
  <c r="I237" i="18"/>
  <c r="H237" i="18"/>
  <c r="T237" i="18" s="1"/>
  <c r="G237" i="18"/>
  <c r="F237" i="18"/>
  <c r="E237" i="18"/>
  <c r="D237" i="18"/>
  <c r="C237" i="18"/>
  <c r="B237" i="18"/>
  <c r="Z236" i="18"/>
  <c r="Y236" i="18"/>
  <c r="AA236" i="18" s="1"/>
  <c r="U236" i="18"/>
  <c r="Q236" i="18"/>
  <c r="P236" i="18"/>
  <c r="O236" i="18"/>
  <c r="N236" i="18"/>
  <c r="M236" i="18"/>
  <c r="L236" i="18"/>
  <c r="V236" i="18" s="1"/>
  <c r="K236" i="18"/>
  <c r="W236" i="18" s="1"/>
  <c r="J236" i="18"/>
  <c r="I236" i="18"/>
  <c r="H236" i="18"/>
  <c r="T236" i="18" s="1"/>
  <c r="X236" i="18" s="1"/>
  <c r="G236" i="18"/>
  <c r="F236" i="18"/>
  <c r="E236" i="18"/>
  <c r="D236" i="18"/>
  <c r="C236" i="18"/>
  <c r="B236" i="18"/>
  <c r="Z235" i="18"/>
  <c r="Y235" i="18"/>
  <c r="AA235" i="18" s="1"/>
  <c r="Q235" i="18"/>
  <c r="P235" i="18"/>
  <c r="O235" i="18"/>
  <c r="N235" i="18"/>
  <c r="M235" i="18"/>
  <c r="L235" i="18"/>
  <c r="V235" i="18" s="1"/>
  <c r="K235" i="18"/>
  <c r="W235" i="18" s="1"/>
  <c r="J235" i="18"/>
  <c r="I235" i="18"/>
  <c r="H235" i="18"/>
  <c r="T235" i="18" s="1"/>
  <c r="G235" i="18"/>
  <c r="U235" i="18" s="1"/>
  <c r="F235" i="18"/>
  <c r="E235" i="18"/>
  <c r="D235" i="18"/>
  <c r="C235" i="18"/>
  <c r="B235" i="18"/>
  <c r="Z234" i="18"/>
  <c r="Y234" i="18"/>
  <c r="AA234" i="18" s="1"/>
  <c r="U234" i="18"/>
  <c r="Q234" i="18"/>
  <c r="P234" i="18"/>
  <c r="O234" i="18"/>
  <c r="N234" i="18"/>
  <c r="M234" i="18"/>
  <c r="L234" i="18"/>
  <c r="V234" i="18" s="1"/>
  <c r="K234" i="18"/>
  <c r="W234" i="18" s="1"/>
  <c r="J234" i="18"/>
  <c r="I234" i="18"/>
  <c r="H234" i="18"/>
  <c r="T234" i="18" s="1"/>
  <c r="G234" i="18"/>
  <c r="F234" i="18"/>
  <c r="E234" i="18"/>
  <c r="D234" i="18"/>
  <c r="C234" i="18"/>
  <c r="B234" i="18"/>
  <c r="Z233" i="18"/>
  <c r="Y233" i="18"/>
  <c r="AA233" i="18" s="1"/>
  <c r="U233" i="18"/>
  <c r="Q233" i="18"/>
  <c r="P233" i="18"/>
  <c r="O233" i="18"/>
  <c r="N233" i="18"/>
  <c r="M233" i="18"/>
  <c r="L233" i="18"/>
  <c r="V233" i="18" s="1"/>
  <c r="K233" i="18"/>
  <c r="W233" i="18" s="1"/>
  <c r="J233" i="18"/>
  <c r="I233" i="18"/>
  <c r="H233" i="18"/>
  <c r="T233" i="18" s="1"/>
  <c r="G233" i="18"/>
  <c r="F233" i="18"/>
  <c r="E233" i="18"/>
  <c r="D233" i="18"/>
  <c r="C233" i="18"/>
  <c r="B233" i="18"/>
  <c r="Z232" i="18"/>
  <c r="Y232" i="18"/>
  <c r="AA232" i="18" s="1"/>
  <c r="U232" i="18"/>
  <c r="Q232" i="18"/>
  <c r="P232" i="18"/>
  <c r="O232" i="18"/>
  <c r="N232" i="18"/>
  <c r="M232" i="18"/>
  <c r="L232" i="18"/>
  <c r="V232" i="18" s="1"/>
  <c r="K232" i="18"/>
  <c r="W232" i="18" s="1"/>
  <c r="J232" i="18"/>
  <c r="I232" i="18"/>
  <c r="H232" i="18"/>
  <c r="T232" i="18" s="1"/>
  <c r="X232" i="18" s="1"/>
  <c r="G232" i="18"/>
  <c r="F232" i="18"/>
  <c r="E232" i="18"/>
  <c r="D232" i="18"/>
  <c r="C232" i="18"/>
  <c r="B232" i="18"/>
  <c r="Z231" i="18"/>
  <c r="Y231" i="18"/>
  <c r="AA231" i="18" s="1"/>
  <c r="Q231" i="18"/>
  <c r="P231" i="18"/>
  <c r="O231" i="18"/>
  <c r="N231" i="18"/>
  <c r="M231" i="18"/>
  <c r="L231" i="18"/>
  <c r="V231" i="18" s="1"/>
  <c r="K231" i="18"/>
  <c r="W231" i="18" s="1"/>
  <c r="J231" i="18"/>
  <c r="I231" i="18"/>
  <c r="H231" i="18"/>
  <c r="T231" i="18" s="1"/>
  <c r="G231" i="18"/>
  <c r="U231" i="18" s="1"/>
  <c r="F231" i="18"/>
  <c r="E231" i="18"/>
  <c r="D231" i="18"/>
  <c r="C231" i="18"/>
  <c r="B231" i="18"/>
  <c r="Z230" i="18"/>
  <c r="Y230" i="18"/>
  <c r="AA230" i="18" s="1"/>
  <c r="V230" i="18"/>
  <c r="Q230" i="18"/>
  <c r="P230" i="18"/>
  <c r="U230" i="18" s="1"/>
  <c r="O230" i="18"/>
  <c r="N230" i="18"/>
  <c r="M230" i="18"/>
  <c r="L230" i="18"/>
  <c r="K230" i="18"/>
  <c r="W230" i="18" s="1"/>
  <c r="J230" i="18"/>
  <c r="I230" i="18"/>
  <c r="H230" i="18"/>
  <c r="T230" i="18" s="1"/>
  <c r="G230" i="18"/>
  <c r="F230" i="18"/>
  <c r="E230" i="18"/>
  <c r="D230" i="18"/>
  <c r="C230" i="18"/>
  <c r="B230" i="18"/>
  <c r="Z229" i="18"/>
  <c r="Y229" i="18"/>
  <c r="AA229" i="18" s="1"/>
  <c r="V229" i="18"/>
  <c r="Q229" i="18"/>
  <c r="P229" i="18"/>
  <c r="U229" i="18" s="1"/>
  <c r="O229" i="18"/>
  <c r="N229" i="18"/>
  <c r="M229" i="18"/>
  <c r="L229" i="18"/>
  <c r="K229" i="18"/>
  <c r="W229" i="18" s="1"/>
  <c r="J229" i="18"/>
  <c r="I229" i="18"/>
  <c r="H229" i="18"/>
  <c r="T229" i="18" s="1"/>
  <c r="G229" i="18"/>
  <c r="F229" i="18"/>
  <c r="E229" i="18"/>
  <c r="D229" i="18"/>
  <c r="C229" i="18"/>
  <c r="B229" i="18"/>
  <c r="Z228" i="18"/>
  <c r="Y228" i="18"/>
  <c r="AA228" i="18" s="1"/>
  <c r="V228" i="18"/>
  <c r="Q228" i="18"/>
  <c r="P228" i="18"/>
  <c r="U228" i="18" s="1"/>
  <c r="O228" i="18"/>
  <c r="N228" i="18"/>
  <c r="M228" i="18"/>
  <c r="L228" i="18"/>
  <c r="K228" i="18"/>
  <c r="W228" i="18" s="1"/>
  <c r="J228" i="18"/>
  <c r="I228" i="18"/>
  <c r="H228" i="18"/>
  <c r="T228" i="18" s="1"/>
  <c r="G228" i="18"/>
  <c r="F228" i="18"/>
  <c r="E228" i="18"/>
  <c r="D228" i="18"/>
  <c r="C228" i="18"/>
  <c r="B228" i="18"/>
  <c r="Z227" i="18"/>
  <c r="Y227" i="18"/>
  <c r="AA227" i="18" s="1"/>
  <c r="V227" i="18"/>
  <c r="Q227" i="18"/>
  <c r="P227" i="18"/>
  <c r="U227" i="18" s="1"/>
  <c r="O227" i="18"/>
  <c r="N227" i="18"/>
  <c r="M227" i="18"/>
  <c r="L227" i="18"/>
  <c r="K227" i="18"/>
  <c r="W227" i="18" s="1"/>
  <c r="J227" i="18"/>
  <c r="I227" i="18"/>
  <c r="H227" i="18"/>
  <c r="T227" i="18" s="1"/>
  <c r="X227" i="18" s="1"/>
  <c r="G227" i="18"/>
  <c r="F227" i="18"/>
  <c r="E227" i="18"/>
  <c r="D227" i="18"/>
  <c r="C227" i="18"/>
  <c r="B227" i="18"/>
  <c r="Z226" i="18"/>
  <c r="Y226" i="18"/>
  <c r="AA226" i="18" s="1"/>
  <c r="Q226" i="18"/>
  <c r="P226" i="18"/>
  <c r="U226" i="18" s="1"/>
  <c r="O226" i="18"/>
  <c r="N226" i="18"/>
  <c r="M226" i="18"/>
  <c r="L226" i="18"/>
  <c r="V226" i="18" s="1"/>
  <c r="K226" i="18"/>
  <c r="W226" i="18" s="1"/>
  <c r="J226" i="18"/>
  <c r="I226" i="18"/>
  <c r="H226" i="18"/>
  <c r="T226" i="18" s="1"/>
  <c r="X226" i="18" s="1"/>
  <c r="G226" i="18"/>
  <c r="F226" i="18"/>
  <c r="E226" i="18"/>
  <c r="D226" i="18"/>
  <c r="C226" i="18"/>
  <c r="B226" i="18"/>
  <c r="Z225" i="18"/>
  <c r="Y225" i="18"/>
  <c r="AA225" i="18" s="1"/>
  <c r="Q225" i="18"/>
  <c r="P225" i="18"/>
  <c r="U225" i="18" s="1"/>
  <c r="O225" i="18"/>
  <c r="N225" i="18"/>
  <c r="M225" i="18"/>
  <c r="L225" i="18"/>
  <c r="V225" i="18" s="1"/>
  <c r="K225" i="18"/>
  <c r="J225" i="18"/>
  <c r="I225" i="18"/>
  <c r="H225" i="18"/>
  <c r="T225" i="18" s="1"/>
  <c r="X225" i="18" s="1"/>
  <c r="G225" i="18"/>
  <c r="F225" i="18"/>
  <c r="E225" i="18"/>
  <c r="D225" i="18"/>
  <c r="C225" i="18"/>
  <c r="B225" i="18"/>
  <c r="Z224" i="18"/>
  <c r="Y224" i="18"/>
  <c r="AA224" i="18" s="1"/>
  <c r="Q224" i="18"/>
  <c r="P224" i="18"/>
  <c r="U224" i="18" s="1"/>
  <c r="O224" i="18"/>
  <c r="N224" i="18"/>
  <c r="M224" i="18"/>
  <c r="L224" i="18"/>
  <c r="V224" i="18" s="1"/>
  <c r="K224" i="18"/>
  <c r="J224" i="18"/>
  <c r="I224" i="18"/>
  <c r="H224" i="18"/>
  <c r="T224" i="18" s="1"/>
  <c r="X224" i="18" s="1"/>
  <c r="G224" i="18"/>
  <c r="F224" i="18"/>
  <c r="E224" i="18"/>
  <c r="D224" i="18"/>
  <c r="C224" i="18"/>
  <c r="B224" i="18"/>
  <c r="Z223" i="18"/>
  <c r="Y223" i="18"/>
  <c r="AA223" i="18" s="1"/>
  <c r="Q223" i="18"/>
  <c r="P223" i="18"/>
  <c r="U223" i="18" s="1"/>
  <c r="O223" i="18"/>
  <c r="N223" i="18"/>
  <c r="M223" i="18"/>
  <c r="L223" i="18"/>
  <c r="V223" i="18" s="1"/>
  <c r="K223" i="18"/>
  <c r="J223" i="18"/>
  <c r="I223" i="18"/>
  <c r="H223" i="18"/>
  <c r="T223" i="18" s="1"/>
  <c r="X223" i="18" s="1"/>
  <c r="G223" i="18"/>
  <c r="F223" i="18"/>
  <c r="E223" i="18"/>
  <c r="D223" i="18"/>
  <c r="C223" i="18"/>
  <c r="B223" i="18"/>
  <c r="Z222" i="18"/>
  <c r="Y222" i="18"/>
  <c r="AA222" i="18" s="1"/>
  <c r="Q222" i="18"/>
  <c r="P222" i="18"/>
  <c r="U222" i="18" s="1"/>
  <c r="O222" i="18"/>
  <c r="N222" i="18"/>
  <c r="M222" i="18"/>
  <c r="L222" i="18"/>
  <c r="V222" i="18" s="1"/>
  <c r="K222" i="18"/>
  <c r="J222" i="18"/>
  <c r="I222" i="18"/>
  <c r="H222" i="18"/>
  <c r="T222" i="18" s="1"/>
  <c r="X222" i="18" s="1"/>
  <c r="G222" i="18"/>
  <c r="F222" i="18"/>
  <c r="E222" i="18"/>
  <c r="D222" i="18"/>
  <c r="C222" i="18"/>
  <c r="B222" i="18"/>
  <c r="Z221" i="18"/>
  <c r="Y221" i="18"/>
  <c r="AA221" i="18" s="1"/>
  <c r="Q221" i="18"/>
  <c r="P221" i="18"/>
  <c r="U221" i="18" s="1"/>
  <c r="O221" i="18"/>
  <c r="N221" i="18"/>
  <c r="M221" i="18"/>
  <c r="L221" i="18"/>
  <c r="V221" i="18" s="1"/>
  <c r="K221" i="18"/>
  <c r="J221" i="18"/>
  <c r="I221" i="18"/>
  <c r="H221" i="18"/>
  <c r="T221" i="18" s="1"/>
  <c r="X221" i="18" s="1"/>
  <c r="G221" i="18"/>
  <c r="F221" i="18"/>
  <c r="E221" i="18"/>
  <c r="D221" i="18"/>
  <c r="C221" i="18"/>
  <c r="B221" i="18"/>
  <c r="Z220" i="18"/>
  <c r="Y220" i="18"/>
  <c r="AA220" i="18" s="1"/>
  <c r="Q220" i="18"/>
  <c r="P220" i="18"/>
  <c r="U220" i="18" s="1"/>
  <c r="O220" i="18"/>
  <c r="N220" i="18"/>
  <c r="M220" i="18"/>
  <c r="L220" i="18"/>
  <c r="V220" i="18" s="1"/>
  <c r="K220" i="18"/>
  <c r="J220" i="18"/>
  <c r="I220" i="18"/>
  <c r="H220" i="18"/>
  <c r="T220" i="18" s="1"/>
  <c r="X220" i="18" s="1"/>
  <c r="G220" i="18"/>
  <c r="F220" i="18"/>
  <c r="E220" i="18"/>
  <c r="D220" i="18"/>
  <c r="C220" i="18"/>
  <c r="B220" i="18"/>
  <c r="Z219" i="18"/>
  <c r="Y219" i="18"/>
  <c r="AA219" i="18" s="1"/>
  <c r="Q219" i="18"/>
  <c r="P219" i="18"/>
  <c r="U219" i="18" s="1"/>
  <c r="O219" i="18"/>
  <c r="N219" i="18"/>
  <c r="M219" i="18"/>
  <c r="L219" i="18"/>
  <c r="V219" i="18" s="1"/>
  <c r="K219" i="18"/>
  <c r="J219" i="18"/>
  <c r="I219" i="18"/>
  <c r="H219" i="18"/>
  <c r="T219" i="18" s="1"/>
  <c r="X219" i="18" s="1"/>
  <c r="G219" i="18"/>
  <c r="F219" i="18"/>
  <c r="E219" i="18"/>
  <c r="D219" i="18"/>
  <c r="C219" i="18"/>
  <c r="B219" i="18"/>
  <c r="Z218" i="18"/>
  <c r="Y218" i="18"/>
  <c r="AA218" i="18" s="1"/>
  <c r="Q218" i="18"/>
  <c r="P218" i="18"/>
  <c r="U218" i="18" s="1"/>
  <c r="O218" i="18"/>
  <c r="N218" i="18"/>
  <c r="M218" i="18"/>
  <c r="L218" i="18"/>
  <c r="V218" i="18" s="1"/>
  <c r="K218" i="18"/>
  <c r="J218" i="18"/>
  <c r="I218" i="18"/>
  <c r="H218" i="18"/>
  <c r="T218" i="18" s="1"/>
  <c r="X218" i="18" s="1"/>
  <c r="G218" i="18"/>
  <c r="F218" i="18"/>
  <c r="E218" i="18"/>
  <c r="D218" i="18"/>
  <c r="C218" i="18"/>
  <c r="B218" i="18"/>
  <c r="Z217" i="18"/>
  <c r="Y217" i="18"/>
  <c r="AA217" i="18" s="1"/>
  <c r="Q217" i="18"/>
  <c r="P217" i="18"/>
  <c r="U217" i="18" s="1"/>
  <c r="O217" i="18"/>
  <c r="N217" i="18"/>
  <c r="M217" i="18"/>
  <c r="L217" i="18"/>
  <c r="V217" i="18" s="1"/>
  <c r="K217" i="18"/>
  <c r="J217" i="18"/>
  <c r="I217" i="18"/>
  <c r="H217" i="18"/>
  <c r="T217" i="18" s="1"/>
  <c r="X217" i="18" s="1"/>
  <c r="G217" i="18"/>
  <c r="F217" i="18"/>
  <c r="E217" i="18"/>
  <c r="D217" i="18"/>
  <c r="C217" i="18"/>
  <c r="B217" i="18"/>
  <c r="Z216" i="18"/>
  <c r="Y216" i="18"/>
  <c r="AA216" i="18" s="1"/>
  <c r="Q216" i="18"/>
  <c r="P216" i="18"/>
  <c r="U216" i="18" s="1"/>
  <c r="O216" i="18"/>
  <c r="N216" i="18"/>
  <c r="M216" i="18"/>
  <c r="L216" i="18"/>
  <c r="V216" i="18" s="1"/>
  <c r="K216" i="18"/>
  <c r="J216" i="18"/>
  <c r="I216" i="18"/>
  <c r="H216" i="18"/>
  <c r="T216" i="18" s="1"/>
  <c r="X216" i="18" s="1"/>
  <c r="G216" i="18"/>
  <c r="F216" i="18"/>
  <c r="E216" i="18"/>
  <c r="D216" i="18"/>
  <c r="C216" i="18"/>
  <c r="B216" i="18"/>
  <c r="Z215" i="18"/>
  <c r="Y215" i="18"/>
  <c r="AA215" i="18" s="1"/>
  <c r="Q215" i="18"/>
  <c r="P215" i="18"/>
  <c r="U215" i="18" s="1"/>
  <c r="O215" i="18"/>
  <c r="N215" i="18"/>
  <c r="M215" i="18"/>
  <c r="L215" i="18"/>
  <c r="V215" i="18" s="1"/>
  <c r="K215" i="18"/>
  <c r="J215" i="18"/>
  <c r="I215" i="18"/>
  <c r="H215" i="18"/>
  <c r="T215" i="18" s="1"/>
  <c r="X215" i="18" s="1"/>
  <c r="G215" i="18"/>
  <c r="F215" i="18"/>
  <c r="E215" i="18"/>
  <c r="D215" i="18"/>
  <c r="C215" i="18"/>
  <c r="B215" i="18"/>
  <c r="Z214" i="18"/>
  <c r="Y214" i="18"/>
  <c r="AA214" i="18" s="1"/>
  <c r="Q214" i="18"/>
  <c r="P214" i="18"/>
  <c r="U214" i="18" s="1"/>
  <c r="O214" i="18"/>
  <c r="N214" i="18"/>
  <c r="M214" i="18"/>
  <c r="L214" i="18"/>
  <c r="V214" i="18" s="1"/>
  <c r="K214" i="18"/>
  <c r="J214" i="18"/>
  <c r="I214" i="18"/>
  <c r="H214" i="18"/>
  <c r="T214" i="18" s="1"/>
  <c r="X214" i="18" s="1"/>
  <c r="G214" i="18"/>
  <c r="F214" i="18"/>
  <c r="E214" i="18"/>
  <c r="D214" i="18"/>
  <c r="C214" i="18"/>
  <c r="B214" i="18"/>
  <c r="Z213" i="18"/>
  <c r="Y213" i="18"/>
  <c r="AA213" i="18" s="1"/>
  <c r="Q213" i="18"/>
  <c r="P213" i="18"/>
  <c r="U213" i="18" s="1"/>
  <c r="O213" i="18"/>
  <c r="N213" i="18"/>
  <c r="M213" i="18"/>
  <c r="L213" i="18"/>
  <c r="V213" i="18" s="1"/>
  <c r="K213" i="18"/>
  <c r="J213" i="18"/>
  <c r="I213" i="18"/>
  <c r="H213" i="18"/>
  <c r="T213" i="18" s="1"/>
  <c r="X213" i="18" s="1"/>
  <c r="G213" i="18"/>
  <c r="F213" i="18"/>
  <c r="E213" i="18"/>
  <c r="D213" i="18"/>
  <c r="C213" i="18"/>
  <c r="B213" i="18"/>
  <c r="Z212" i="18"/>
  <c r="Y212" i="18"/>
  <c r="AA212" i="18" s="1"/>
  <c r="Q212" i="18"/>
  <c r="P212" i="18"/>
  <c r="U212" i="18" s="1"/>
  <c r="O212" i="18"/>
  <c r="N212" i="18"/>
  <c r="M212" i="18"/>
  <c r="L212" i="18"/>
  <c r="V212" i="18" s="1"/>
  <c r="K212" i="18"/>
  <c r="J212" i="18"/>
  <c r="I212" i="18"/>
  <c r="H212" i="18"/>
  <c r="T212" i="18" s="1"/>
  <c r="X212" i="18" s="1"/>
  <c r="G212" i="18"/>
  <c r="F212" i="18"/>
  <c r="E212" i="18"/>
  <c r="D212" i="18"/>
  <c r="C212" i="18"/>
  <c r="B212" i="18"/>
  <c r="Z211" i="18"/>
  <c r="Y211" i="18"/>
  <c r="AA211" i="18" s="1"/>
  <c r="Q211" i="18"/>
  <c r="P211" i="18"/>
  <c r="U211" i="18" s="1"/>
  <c r="O211" i="18"/>
  <c r="N211" i="18"/>
  <c r="M211" i="18"/>
  <c r="L211" i="18"/>
  <c r="V211" i="18" s="1"/>
  <c r="K211" i="18"/>
  <c r="J211" i="18"/>
  <c r="I211" i="18"/>
  <c r="H211" i="18"/>
  <c r="T211" i="18" s="1"/>
  <c r="X211" i="18" s="1"/>
  <c r="G211" i="18"/>
  <c r="F211" i="18"/>
  <c r="E211" i="18"/>
  <c r="D211" i="18"/>
  <c r="C211" i="18"/>
  <c r="B211" i="18"/>
  <c r="Z210" i="18"/>
  <c r="Y210" i="18"/>
  <c r="AA210" i="18" s="1"/>
  <c r="Q210" i="18"/>
  <c r="P210" i="18"/>
  <c r="U210" i="18" s="1"/>
  <c r="O210" i="18"/>
  <c r="N210" i="18"/>
  <c r="M210" i="18"/>
  <c r="L210" i="18"/>
  <c r="V210" i="18" s="1"/>
  <c r="K210" i="18"/>
  <c r="J210" i="18"/>
  <c r="I210" i="18"/>
  <c r="H210" i="18"/>
  <c r="T210" i="18" s="1"/>
  <c r="X210" i="18" s="1"/>
  <c r="G210" i="18"/>
  <c r="F210" i="18"/>
  <c r="E210" i="18"/>
  <c r="D210" i="18"/>
  <c r="C210" i="18"/>
  <c r="B210" i="18"/>
  <c r="Z209" i="18"/>
  <c r="Y209" i="18"/>
  <c r="AA209" i="18" s="1"/>
  <c r="Q209" i="18"/>
  <c r="P209" i="18"/>
  <c r="U209" i="18" s="1"/>
  <c r="O209" i="18"/>
  <c r="N209" i="18"/>
  <c r="M209" i="18"/>
  <c r="L209" i="18"/>
  <c r="V209" i="18" s="1"/>
  <c r="K209" i="18"/>
  <c r="J209" i="18"/>
  <c r="I209" i="18"/>
  <c r="H209" i="18"/>
  <c r="T209" i="18" s="1"/>
  <c r="X209" i="18" s="1"/>
  <c r="G209" i="18"/>
  <c r="F209" i="18"/>
  <c r="E209" i="18"/>
  <c r="D209" i="18"/>
  <c r="C209" i="18"/>
  <c r="B209" i="18"/>
  <c r="Z208" i="18"/>
  <c r="Y208" i="18"/>
  <c r="AA208" i="18" s="1"/>
  <c r="Q208" i="18"/>
  <c r="P208" i="18"/>
  <c r="U208" i="18" s="1"/>
  <c r="O208" i="18"/>
  <c r="N208" i="18"/>
  <c r="M208" i="18"/>
  <c r="L208" i="18"/>
  <c r="V208" i="18" s="1"/>
  <c r="K208" i="18"/>
  <c r="J208" i="18"/>
  <c r="I208" i="18"/>
  <c r="H208" i="18"/>
  <c r="T208" i="18" s="1"/>
  <c r="X208" i="18" s="1"/>
  <c r="G208" i="18"/>
  <c r="F208" i="18"/>
  <c r="E208" i="18"/>
  <c r="D208" i="18"/>
  <c r="C208" i="18"/>
  <c r="B208" i="18"/>
  <c r="Z207" i="18"/>
  <c r="Y207" i="18"/>
  <c r="AA207" i="18" s="1"/>
  <c r="Q207" i="18"/>
  <c r="P207" i="18"/>
  <c r="U207" i="18" s="1"/>
  <c r="O207" i="18"/>
  <c r="N207" i="18"/>
  <c r="M207" i="18"/>
  <c r="L207" i="18"/>
  <c r="V207" i="18" s="1"/>
  <c r="K207" i="18"/>
  <c r="J207" i="18"/>
  <c r="I207" i="18"/>
  <c r="H207" i="18"/>
  <c r="T207" i="18" s="1"/>
  <c r="X207" i="18" s="1"/>
  <c r="G207" i="18"/>
  <c r="F207" i="18"/>
  <c r="E207" i="18"/>
  <c r="D207" i="18"/>
  <c r="C207" i="18"/>
  <c r="B207" i="18"/>
  <c r="Z206" i="18"/>
  <c r="Y206" i="18"/>
  <c r="AA206" i="18" s="1"/>
  <c r="Q206" i="18"/>
  <c r="P206" i="18"/>
  <c r="U206" i="18" s="1"/>
  <c r="O206" i="18"/>
  <c r="N206" i="18"/>
  <c r="M206" i="18"/>
  <c r="L206" i="18"/>
  <c r="V206" i="18" s="1"/>
  <c r="K206" i="18"/>
  <c r="J206" i="18"/>
  <c r="I206" i="18"/>
  <c r="H206" i="18"/>
  <c r="T206" i="18" s="1"/>
  <c r="X206" i="18" s="1"/>
  <c r="G206" i="18"/>
  <c r="F206" i="18"/>
  <c r="E206" i="18"/>
  <c r="D206" i="18"/>
  <c r="C206" i="18"/>
  <c r="B206" i="18"/>
  <c r="Z205" i="18"/>
  <c r="Y205" i="18"/>
  <c r="AA205" i="18" s="1"/>
  <c r="Q205" i="18"/>
  <c r="P205" i="18"/>
  <c r="U205" i="18" s="1"/>
  <c r="O205" i="18"/>
  <c r="N205" i="18"/>
  <c r="M205" i="18"/>
  <c r="L205" i="18"/>
  <c r="V205" i="18" s="1"/>
  <c r="K205" i="18"/>
  <c r="J205" i="18"/>
  <c r="I205" i="18"/>
  <c r="H205" i="18"/>
  <c r="T205" i="18" s="1"/>
  <c r="X205" i="18" s="1"/>
  <c r="G205" i="18"/>
  <c r="F205" i="18"/>
  <c r="E205" i="18"/>
  <c r="D205" i="18"/>
  <c r="C205" i="18"/>
  <c r="B205" i="18"/>
  <c r="Z204" i="18"/>
  <c r="Y204" i="18"/>
  <c r="AA204" i="18" s="1"/>
  <c r="Q204" i="18"/>
  <c r="P204" i="18"/>
  <c r="U204" i="18" s="1"/>
  <c r="O204" i="18"/>
  <c r="N204" i="18"/>
  <c r="M204" i="18"/>
  <c r="L204" i="18"/>
  <c r="V204" i="18" s="1"/>
  <c r="K204" i="18"/>
  <c r="J204" i="18"/>
  <c r="I204" i="18"/>
  <c r="H204" i="18"/>
  <c r="T204" i="18" s="1"/>
  <c r="X204" i="18" s="1"/>
  <c r="G204" i="18"/>
  <c r="F204" i="18"/>
  <c r="E204" i="18"/>
  <c r="D204" i="18"/>
  <c r="C204" i="18"/>
  <c r="B204" i="18"/>
  <c r="Z203" i="18"/>
  <c r="Y203" i="18"/>
  <c r="AA203" i="18" s="1"/>
  <c r="Q203" i="18"/>
  <c r="P203" i="18"/>
  <c r="U203" i="18" s="1"/>
  <c r="O203" i="18"/>
  <c r="N203" i="18"/>
  <c r="M203" i="18"/>
  <c r="L203" i="18"/>
  <c r="V203" i="18" s="1"/>
  <c r="K203" i="18"/>
  <c r="J203" i="18"/>
  <c r="I203" i="18"/>
  <c r="H203" i="18"/>
  <c r="T203" i="18" s="1"/>
  <c r="X203" i="18" s="1"/>
  <c r="G203" i="18"/>
  <c r="F203" i="18"/>
  <c r="E203" i="18"/>
  <c r="D203" i="18"/>
  <c r="C203" i="18"/>
  <c r="B203" i="18"/>
  <c r="Z202" i="18"/>
  <c r="Y202" i="18"/>
  <c r="AA202" i="18" s="1"/>
  <c r="Q202" i="18"/>
  <c r="P202" i="18"/>
  <c r="U202" i="18" s="1"/>
  <c r="O202" i="18"/>
  <c r="N202" i="18"/>
  <c r="M202" i="18"/>
  <c r="L202" i="18"/>
  <c r="V202" i="18" s="1"/>
  <c r="K202" i="18"/>
  <c r="J202" i="18"/>
  <c r="I202" i="18"/>
  <c r="H202" i="18"/>
  <c r="T202" i="18" s="1"/>
  <c r="X202" i="18" s="1"/>
  <c r="G202" i="18"/>
  <c r="F202" i="18"/>
  <c r="E202" i="18"/>
  <c r="D202" i="18"/>
  <c r="C202" i="18"/>
  <c r="B202" i="18"/>
  <c r="Z201" i="18"/>
  <c r="Y201" i="18"/>
  <c r="AA201" i="18" s="1"/>
  <c r="Q201" i="18"/>
  <c r="P201" i="18"/>
  <c r="U201" i="18" s="1"/>
  <c r="O201" i="18"/>
  <c r="N201" i="18"/>
  <c r="M201" i="18"/>
  <c r="L201" i="18"/>
  <c r="V201" i="18" s="1"/>
  <c r="K201" i="18"/>
  <c r="J201" i="18"/>
  <c r="I201" i="18"/>
  <c r="H201" i="18"/>
  <c r="T201" i="18" s="1"/>
  <c r="X201" i="18" s="1"/>
  <c r="G201" i="18"/>
  <c r="F201" i="18"/>
  <c r="E201" i="18"/>
  <c r="D201" i="18"/>
  <c r="C201" i="18"/>
  <c r="B201" i="18"/>
  <c r="Z200" i="18"/>
  <c r="Y200" i="18"/>
  <c r="AA200" i="18" s="1"/>
  <c r="Q200" i="18"/>
  <c r="P200" i="18"/>
  <c r="U200" i="18" s="1"/>
  <c r="O200" i="18"/>
  <c r="N200" i="18"/>
  <c r="M200" i="18"/>
  <c r="L200" i="18"/>
  <c r="V200" i="18" s="1"/>
  <c r="K200" i="18"/>
  <c r="J200" i="18"/>
  <c r="I200" i="18"/>
  <c r="H200" i="18"/>
  <c r="T200" i="18" s="1"/>
  <c r="X200" i="18" s="1"/>
  <c r="G200" i="18"/>
  <c r="F200" i="18"/>
  <c r="E200" i="18"/>
  <c r="D200" i="18"/>
  <c r="C200" i="18"/>
  <c r="B200" i="18"/>
  <c r="Z199" i="18"/>
  <c r="Y199" i="18"/>
  <c r="AA199" i="18" s="1"/>
  <c r="Q199" i="18"/>
  <c r="P199" i="18"/>
  <c r="U199" i="18" s="1"/>
  <c r="O199" i="18"/>
  <c r="N199" i="18"/>
  <c r="M199" i="18"/>
  <c r="L199" i="18"/>
  <c r="V199" i="18" s="1"/>
  <c r="K199" i="18"/>
  <c r="J199" i="18"/>
  <c r="I199" i="18"/>
  <c r="H199" i="18"/>
  <c r="T199" i="18" s="1"/>
  <c r="X199" i="18" s="1"/>
  <c r="G199" i="18"/>
  <c r="F199" i="18"/>
  <c r="E199" i="18"/>
  <c r="D199" i="18"/>
  <c r="C199" i="18"/>
  <c r="B199" i="18"/>
  <c r="Z198" i="18"/>
  <c r="Y198" i="18"/>
  <c r="AA198" i="18" s="1"/>
  <c r="Q198" i="18"/>
  <c r="P198" i="18"/>
  <c r="U198" i="18" s="1"/>
  <c r="O198" i="18"/>
  <c r="N198" i="18"/>
  <c r="M198" i="18"/>
  <c r="L198" i="18"/>
  <c r="V198" i="18" s="1"/>
  <c r="K198" i="18"/>
  <c r="J198" i="18"/>
  <c r="I198" i="18"/>
  <c r="H198" i="18"/>
  <c r="T198" i="18" s="1"/>
  <c r="X198" i="18" s="1"/>
  <c r="G198" i="18"/>
  <c r="F198" i="18"/>
  <c r="E198" i="18"/>
  <c r="D198" i="18"/>
  <c r="C198" i="18"/>
  <c r="B198" i="18"/>
  <c r="Z197" i="18"/>
  <c r="Y197" i="18"/>
  <c r="AA197" i="18" s="1"/>
  <c r="Q197" i="18"/>
  <c r="P197" i="18"/>
  <c r="U197" i="18" s="1"/>
  <c r="O197" i="18"/>
  <c r="N197" i="18"/>
  <c r="M197" i="18"/>
  <c r="L197" i="18"/>
  <c r="V197" i="18" s="1"/>
  <c r="K197" i="18"/>
  <c r="J197" i="18"/>
  <c r="I197" i="18"/>
  <c r="H197" i="18"/>
  <c r="T197" i="18" s="1"/>
  <c r="X197" i="18" s="1"/>
  <c r="G197" i="18"/>
  <c r="F197" i="18"/>
  <c r="E197" i="18"/>
  <c r="D197" i="18"/>
  <c r="C197" i="18"/>
  <c r="B197" i="18"/>
  <c r="Z196" i="18"/>
  <c r="Y196" i="18"/>
  <c r="AA196" i="18" s="1"/>
  <c r="Q196" i="18"/>
  <c r="P196" i="18"/>
  <c r="U196" i="18" s="1"/>
  <c r="O196" i="18"/>
  <c r="N196" i="18"/>
  <c r="M196" i="18"/>
  <c r="L196" i="18"/>
  <c r="V196" i="18" s="1"/>
  <c r="K196" i="18"/>
  <c r="J196" i="18"/>
  <c r="I196" i="18"/>
  <c r="H196" i="18"/>
  <c r="T196" i="18" s="1"/>
  <c r="X196" i="18" s="1"/>
  <c r="G196" i="18"/>
  <c r="F196" i="18"/>
  <c r="E196" i="18"/>
  <c r="D196" i="18"/>
  <c r="C196" i="18"/>
  <c r="B196" i="18"/>
  <c r="Z195" i="18"/>
  <c r="Y195" i="18"/>
  <c r="AA195" i="18" s="1"/>
  <c r="Q195" i="18"/>
  <c r="P195" i="18"/>
  <c r="U195" i="18" s="1"/>
  <c r="O195" i="18"/>
  <c r="N195" i="18"/>
  <c r="M195" i="18"/>
  <c r="L195" i="18"/>
  <c r="V195" i="18" s="1"/>
  <c r="K195" i="18"/>
  <c r="J195" i="18"/>
  <c r="I195" i="18"/>
  <c r="H195" i="18"/>
  <c r="T195" i="18" s="1"/>
  <c r="X195" i="18" s="1"/>
  <c r="G195" i="18"/>
  <c r="F195" i="18"/>
  <c r="E195" i="18"/>
  <c r="D195" i="18"/>
  <c r="C195" i="18"/>
  <c r="B195" i="18"/>
  <c r="Z194" i="18"/>
  <c r="Y194" i="18"/>
  <c r="AA194" i="18" s="1"/>
  <c r="Q194" i="18"/>
  <c r="P194" i="18"/>
  <c r="U194" i="18" s="1"/>
  <c r="O194" i="18"/>
  <c r="N194" i="18"/>
  <c r="M194" i="18"/>
  <c r="L194" i="18"/>
  <c r="V194" i="18" s="1"/>
  <c r="K194" i="18"/>
  <c r="J194" i="18"/>
  <c r="I194" i="18"/>
  <c r="H194" i="18"/>
  <c r="T194" i="18" s="1"/>
  <c r="X194" i="18" s="1"/>
  <c r="G194" i="18"/>
  <c r="F194" i="18"/>
  <c r="E194" i="18"/>
  <c r="D194" i="18"/>
  <c r="C194" i="18"/>
  <c r="B194" i="18"/>
  <c r="Z193" i="18"/>
  <c r="Y193" i="18"/>
  <c r="AA193" i="18" s="1"/>
  <c r="Q193" i="18"/>
  <c r="P193" i="18"/>
  <c r="U193" i="18" s="1"/>
  <c r="O193" i="18"/>
  <c r="N193" i="18"/>
  <c r="M193" i="18"/>
  <c r="L193" i="18"/>
  <c r="V193" i="18" s="1"/>
  <c r="K193" i="18"/>
  <c r="J193" i="18"/>
  <c r="I193" i="18"/>
  <c r="H193" i="18"/>
  <c r="T193" i="18" s="1"/>
  <c r="X193" i="18" s="1"/>
  <c r="G193" i="18"/>
  <c r="F193" i="18"/>
  <c r="E193" i="18"/>
  <c r="D193" i="18"/>
  <c r="C193" i="18"/>
  <c r="B193" i="18"/>
  <c r="Z192" i="18"/>
  <c r="Y192" i="18"/>
  <c r="AA192" i="18" s="1"/>
  <c r="Q192" i="18"/>
  <c r="P192" i="18"/>
  <c r="U192" i="18" s="1"/>
  <c r="O192" i="18"/>
  <c r="N192" i="18"/>
  <c r="M192" i="18"/>
  <c r="L192" i="18"/>
  <c r="V192" i="18" s="1"/>
  <c r="K192" i="18"/>
  <c r="J192" i="18"/>
  <c r="I192" i="18"/>
  <c r="H192" i="18"/>
  <c r="T192" i="18" s="1"/>
  <c r="X192" i="18" s="1"/>
  <c r="G192" i="18"/>
  <c r="F192" i="18"/>
  <c r="E192" i="18"/>
  <c r="D192" i="18"/>
  <c r="C192" i="18"/>
  <c r="B192" i="18"/>
  <c r="Z191" i="18"/>
  <c r="Y191" i="18"/>
  <c r="AA191" i="18" s="1"/>
  <c r="Q191" i="18"/>
  <c r="P191" i="18"/>
  <c r="U191" i="18" s="1"/>
  <c r="O191" i="18"/>
  <c r="N191" i="18"/>
  <c r="M191" i="18"/>
  <c r="L191" i="18"/>
  <c r="V191" i="18" s="1"/>
  <c r="K191" i="18"/>
  <c r="W191" i="18" s="1"/>
  <c r="J191" i="18"/>
  <c r="I191" i="18"/>
  <c r="H191" i="18"/>
  <c r="T191" i="18" s="1"/>
  <c r="X191" i="18" s="1"/>
  <c r="G191" i="18"/>
  <c r="F191" i="18"/>
  <c r="E191" i="18"/>
  <c r="D191" i="18"/>
  <c r="C191" i="18"/>
  <c r="B191" i="18"/>
  <c r="Z190" i="18"/>
  <c r="Y190" i="18"/>
  <c r="AA190" i="18" s="1"/>
  <c r="Q190" i="18"/>
  <c r="P190" i="18"/>
  <c r="U190" i="18" s="1"/>
  <c r="O190" i="18"/>
  <c r="N190" i="18"/>
  <c r="M190" i="18"/>
  <c r="L190" i="18"/>
  <c r="V190" i="18" s="1"/>
  <c r="K190" i="18"/>
  <c r="W190" i="18" s="1"/>
  <c r="J190" i="18"/>
  <c r="I190" i="18"/>
  <c r="H190" i="18"/>
  <c r="T190" i="18" s="1"/>
  <c r="X190" i="18" s="1"/>
  <c r="G190" i="18"/>
  <c r="F190" i="18"/>
  <c r="E190" i="18"/>
  <c r="D190" i="18"/>
  <c r="C190" i="18"/>
  <c r="B190" i="18"/>
  <c r="Z189" i="18"/>
  <c r="Y189" i="18"/>
  <c r="AA189" i="18" s="1"/>
  <c r="Q189" i="18"/>
  <c r="P189" i="18"/>
  <c r="U189" i="18" s="1"/>
  <c r="O189" i="18"/>
  <c r="N189" i="18"/>
  <c r="M189" i="18"/>
  <c r="L189" i="18"/>
  <c r="V189" i="18" s="1"/>
  <c r="K189" i="18"/>
  <c r="W189" i="18" s="1"/>
  <c r="J189" i="18"/>
  <c r="I189" i="18"/>
  <c r="H189" i="18"/>
  <c r="T189" i="18" s="1"/>
  <c r="X189" i="18" s="1"/>
  <c r="G189" i="18"/>
  <c r="F189" i="18"/>
  <c r="E189" i="18"/>
  <c r="D189" i="18"/>
  <c r="C189" i="18"/>
  <c r="B189" i="18"/>
  <c r="Z188" i="18"/>
  <c r="Y188" i="18"/>
  <c r="AA188" i="18" s="1"/>
  <c r="Q188" i="18"/>
  <c r="P188" i="18"/>
  <c r="U188" i="18" s="1"/>
  <c r="O188" i="18"/>
  <c r="N188" i="18"/>
  <c r="M188" i="18"/>
  <c r="L188" i="18"/>
  <c r="V188" i="18" s="1"/>
  <c r="K188" i="18"/>
  <c r="W188" i="18" s="1"/>
  <c r="J188" i="18"/>
  <c r="I188" i="18"/>
  <c r="H188" i="18"/>
  <c r="T188" i="18" s="1"/>
  <c r="X188" i="18" s="1"/>
  <c r="G188" i="18"/>
  <c r="F188" i="18"/>
  <c r="E188" i="18"/>
  <c r="D188" i="18"/>
  <c r="C188" i="18"/>
  <c r="B188" i="18"/>
  <c r="Z187" i="18"/>
  <c r="Y187" i="18"/>
  <c r="AA187" i="18" s="1"/>
  <c r="Q187" i="18"/>
  <c r="P187" i="18"/>
  <c r="U187" i="18" s="1"/>
  <c r="O187" i="18"/>
  <c r="N187" i="18"/>
  <c r="M187" i="18"/>
  <c r="L187" i="18"/>
  <c r="V187" i="18" s="1"/>
  <c r="K187" i="18"/>
  <c r="W187" i="18" s="1"/>
  <c r="J187" i="18"/>
  <c r="I187" i="18"/>
  <c r="H187" i="18"/>
  <c r="T187" i="18" s="1"/>
  <c r="X187" i="18" s="1"/>
  <c r="G187" i="18"/>
  <c r="F187" i="18"/>
  <c r="E187" i="18"/>
  <c r="D187" i="18"/>
  <c r="C187" i="18"/>
  <c r="B187" i="18"/>
  <c r="Z186" i="18"/>
  <c r="Y186" i="18"/>
  <c r="AA186" i="18" s="1"/>
  <c r="Q186" i="18"/>
  <c r="P186" i="18"/>
  <c r="U186" i="18" s="1"/>
  <c r="O186" i="18"/>
  <c r="N186" i="18"/>
  <c r="M186" i="18"/>
  <c r="L186" i="18"/>
  <c r="V186" i="18" s="1"/>
  <c r="K186" i="18"/>
  <c r="W186" i="18" s="1"/>
  <c r="J186" i="18"/>
  <c r="I186" i="18"/>
  <c r="H186" i="18"/>
  <c r="T186" i="18" s="1"/>
  <c r="X186" i="18" s="1"/>
  <c r="G186" i="18"/>
  <c r="F186" i="18"/>
  <c r="E186" i="18"/>
  <c r="D186" i="18"/>
  <c r="C186" i="18"/>
  <c r="B186" i="18"/>
  <c r="Z185" i="18"/>
  <c r="Y185" i="18"/>
  <c r="AA185" i="18" s="1"/>
  <c r="Q185" i="18"/>
  <c r="P185" i="18"/>
  <c r="U185" i="18" s="1"/>
  <c r="O185" i="18"/>
  <c r="N185" i="18"/>
  <c r="M185" i="18"/>
  <c r="L185" i="18"/>
  <c r="V185" i="18" s="1"/>
  <c r="K185" i="18"/>
  <c r="W185" i="18" s="1"/>
  <c r="J185" i="18"/>
  <c r="I185" i="18"/>
  <c r="H185" i="18"/>
  <c r="T185" i="18" s="1"/>
  <c r="X185" i="18" s="1"/>
  <c r="G185" i="18"/>
  <c r="F185" i="18"/>
  <c r="E185" i="18"/>
  <c r="D185" i="18"/>
  <c r="C185" i="18"/>
  <c r="B185" i="18"/>
  <c r="Z184" i="18"/>
  <c r="Y184" i="18"/>
  <c r="AA184" i="18" s="1"/>
  <c r="Q184" i="18"/>
  <c r="P184" i="18"/>
  <c r="U184" i="18" s="1"/>
  <c r="O184" i="18"/>
  <c r="N184" i="18"/>
  <c r="M184" i="18"/>
  <c r="L184" i="18"/>
  <c r="V184" i="18" s="1"/>
  <c r="K184" i="18"/>
  <c r="W184" i="18" s="1"/>
  <c r="J184" i="18"/>
  <c r="I184" i="18"/>
  <c r="H184" i="18"/>
  <c r="T184" i="18" s="1"/>
  <c r="X184" i="18" s="1"/>
  <c r="G184" i="18"/>
  <c r="F184" i="18"/>
  <c r="E184" i="18"/>
  <c r="D184" i="18"/>
  <c r="C184" i="18"/>
  <c r="B184" i="18"/>
  <c r="Z183" i="18"/>
  <c r="Y183" i="18"/>
  <c r="AA183" i="18" s="1"/>
  <c r="Q183" i="18"/>
  <c r="P183" i="18"/>
  <c r="U183" i="18" s="1"/>
  <c r="O183" i="18"/>
  <c r="N183" i="18"/>
  <c r="M183" i="18"/>
  <c r="L183" i="18"/>
  <c r="V183" i="18" s="1"/>
  <c r="K183" i="18"/>
  <c r="W183" i="18" s="1"/>
  <c r="J183" i="18"/>
  <c r="I183" i="18"/>
  <c r="H183" i="18"/>
  <c r="T183" i="18" s="1"/>
  <c r="X183" i="18" s="1"/>
  <c r="G183" i="18"/>
  <c r="F183" i="18"/>
  <c r="E183" i="18"/>
  <c r="D183" i="18"/>
  <c r="C183" i="18"/>
  <c r="B183" i="18"/>
  <c r="Z182" i="18"/>
  <c r="Y182" i="18"/>
  <c r="AA182" i="18" s="1"/>
  <c r="Q182" i="18"/>
  <c r="P182" i="18"/>
  <c r="U182" i="18" s="1"/>
  <c r="O182" i="18"/>
  <c r="N182" i="18"/>
  <c r="M182" i="18"/>
  <c r="L182" i="18"/>
  <c r="V182" i="18" s="1"/>
  <c r="K182" i="18"/>
  <c r="W182" i="18" s="1"/>
  <c r="J182" i="18"/>
  <c r="I182" i="18"/>
  <c r="H182" i="18"/>
  <c r="T182" i="18" s="1"/>
  <c r="X182" i="18" s="1"/>
  <c r="G182" i="18"/>
  <c r="F182" i="18"/>
  <c r="E182" i="18"/>
  <c r="D182" i="18"/>
  <c r="C182" i="18"/>
  <c r="B182" i="18"/>
  <c r="Z181" i="18"/>
  <c r="Y181" i="18"/>
  <c r="AA181" i="18" s="1"/>
  <c r="Q181" i="18"/>
  <c r="P181" i="18"/>
  <c r="U181" i="18" s="1"/>
  <c r="O181" i="18"/>
  <c r="N181" i="18"/>
  <c r="M181" i="18"/>
  <c r="L181" i="18"/>
  <c r="V181" i="18" s="1"/>
  <c r="K181" i="18"/>
  <c r="W181" i="18" s="1"/>
  <c r="J181" i="18"/>
  <c r="I181" i="18"/>
  <c r="H181" i="18"/>
  <c r="T181" i="18" s="1"/>
  <c r="X181" i="18" s="1"/>
  <c r="G181" i="18"/>
  <c r="F181" i="18"/>
  <c r="E181" i="18"/>
  <c r="D181" i="18"/>
  <c r="C181" i="18"/>
  <c r="B181" i="18"/>
  <c r="Z180" i="18"/>
  <c r="Y180" i="18"/>
  <c r="AA180" i="18" s="1"/>
  <c r="Q180" i="18"/>
  <c r="P180" i="18"/>
  <c r="U180" i="18" s="1"/>
  <c r="O180" i="18"/>
  <c r="N180" i="18"/>
  <c r="M180" i="18"/>
  <c r="L180" i="18"/>
  <c r="V180" i="18" s="1"/>
  <c r="K180" i="18"/>
  <c r="W180" i="18" s="1"/>
  <c r="J180" i="18"/>
  <c r="I180" i="18"/>
  <c r="H180" i="18"/>
  <c r="T180" i="18" s="1"/>
  <c r="X180" i="18" s="1"/>
  <c r="G180" i="18"/>
  <c r="F180" i="18"/>
  <c r="E180" i="18"/>
  <c r="D180" i="18"/>
  <c r="C180" i="18"/>
  <c r="B180" i="18"/>
  <c r="Z179" i="18"/>
  <c r="Y179" i="18"/>
  <c r="AA179" i="18" s="1"/>
  <c r="Q179" i="18"/>
  <c r="P179" i="18"/>
  <c r="U179" i="18" s="1"/>
  <c r="O179" i="18"/>
  <c r="N179" i="18"/>
  <c r="M179" i="18"/>
  <c r="L179" i="18"/>
  <c r="V179" i="18" s="1"/>
  <c r="K179" i="18"/>
  <c r="W179" i="18" s="1"/>
  <c r="J179" i="18"/>
  <c r="I179" i="18"/>
  <c r="H179" i="18"/>
  <c r="T179" i="18" s="1"/>
  <c r="X179" i="18" s="1"/>
  <c r="G179" i="18"/>
  <c r="F179" i="18"/>
  <c r="E179" i="18"/>
  <c r="D179" i="18"/>
  <c r="C179" i="18"/>
  <c r="B179" i="18"/>
  <c r="Z178" i="18"/>
  <c r="Y178" i="18"/>
  <c r="AA178" i="18" s="1"/>
  <c r="Q178" i="18"/>
  <c r="P178" i="18"/>
  <c r="U178" i="18" s="1"/>
  <c r="O178" i="18"/>
  <c r="N178" i="18"/>
  <c r="M178" i="18"/>
  <c r="L178" i="18"/>
  <c r="V178" i="18" s="1"/>
  <c r="K178" i="18"/>
  <c r="W178" i="18" s="1"/>
  <c r="J178" i="18"/>
  <c r="I178" i="18"/>
  <c r="H178" i="18"/>
  <c r="T178" i="18" s="1"/>
  <c r="X178" i="18" s="1"/>
  <c r="G178" i="18"/>
  <c r="F178" i="18"/>
  <c r="E178" i="18"/>
  <c r="D178" i="18"/>
  <c r="C178" i="18"/>
  <c r="B178" i="18"/>
  <c r="Z177" i="18"/>
  <c r="Y177" i="18"/>
  <c r="AA177" i="18" s="1"/>
  <c r="Q177" i="18"/>
  <c r="P177" i="18"/>
  <c r="U177" i="18" s="1"/>
  <c r="O177" i="18"/>
  <c r="N177" i="18"/>
  <c r="M177" i="18"/>
  <c r="L177" i="18"/>
  <c r="V177" i="18" s="1"/>
  <c r="K177" i="18"/>
  <c r="W177" i="18" s="1"/>
  <c r="J177" i="18"/>
  <c r="I177" i="18"/>
  <c r="H177" i="18"/>
  <c r="T177" i="18" s="1"/>
  <c r="X177" i="18" s="1"/>
  <c r="G177" i="18"/>
  <c r="F177" i="18"/>
  <c r="E177" i="18"/>
  <c r="D177" i="18"/>
  <c r="C177" i="18"/>
  <c r="B177" i="18"/>
  <c r="Z176" i="18"/>
  <c r="Y176" i="18"/>
  <c r="AA176" i="18" s="1"/>
  <c r="Q176" i="18"/>
  <c r="P176" i="18"/>
  <c r="U176" i="18" s="1"/>
  <c r="O176" i="18"/>
  <c r="N176" i="18"/>
  <c r="M176" i="18"/>
  <c r="L176" i="18"/>
  <c r="V176" i="18" s="1"/>
  <c r="K176" i="18"/>
  <c r="W176" i="18" s="1"/>
  <c r="J176" i="18"/>
  <c r="I176" i="18"/>
  <c r="H176" i="18"/>
  <c r="T176" i="18" s="1"/>
  <c r="X176" i="18" s="1"/>
  <c r="G176" i="18"/>
  <c r="F176" i="18"/>
  <c r="E176" i="18"/>
  <c r="D176" i="18"/>
  <c r="C176" i="18"/>
  <c r="B176" i="18"/>
  <c r="Z175" i="18"/>
  <c r="Y175" i="18"/>
  <c r="AA175" i="18" s="1"/>
  <c r="Q175" i="18"/>
  <c r="P175" i="18"/>
  <c r="U175" i="18" s="1"/>
  <c r="O175" i="18"/>
  <c r="N175" i="18"/>
  <c r="M175" i="18"/>
  <c r="L175" i="18"/>
  <c r="V175" i="18" s="1"/>
  <c r="K175" i="18"/>
  <c r="W175" i="18" s="1"/>
  <c r="J175" i="18"/>
  <c r="I175" i="18"/>
  <c r="H175" i="18"/>
  <c r="T175" i="18" s="1"/>
  <c r="X175" i="18" s="1"/>
  <c r="G175" i="18"/>
  <c r="F175" i="18"/>
  <c r="E175" i="18"/>
  <c r="D175" i="18"/>
  <c r="C175" i="18"/>
  <c r="B175" i="18"/>
  <c r="Z174" i="18"/>
  <c r="Y174" i="18"/>
  <c r="AA174" i="18" s="1"/>
  <c r="Q174" i="18"/>
  <c r="P174" i="18"/>
  <c r="U174" i="18" s="1"/>
  <c r="O174" i="18"/>
  <c r="N174" i="18"/>
  <c r="M174" i="18"/>
  <c r="L174" i="18"/>
  <c r="V174" i="18" s="1"/>
  <c r="K174" i="18"/>
  <c r="W174" i="18" s="1"/>
  <c r="J174" i="18"/>
  <c r="I174" i="18"/>
  <c r="H174" i="18"/>
  <c r="T174" i="18" s="1"/>
  <c r="X174" i="18" s="1"/>
  <c r="G174" i="18"/>
  <c r="F174" i="18"/>
  <c r="E174" i="18"/>
  <c r="D174" i="18"/>
  <c r="C174" i="18"/>
  <c r="B174" i="18"/>
  <c r="Z173" i="18"/>
  <c r="Y173" i="18"/>
  <c r="AA173" i="18" s="1"/>
  <c r="Q173" i="18"/>
  <c r="P173" i="18"/>
  <c r="U173" i="18" s="1"/>
  <c r="O173" i="18"/>
  <c r="N173" i="18"/>
  <c r="M173" i="18"/>
  <c r="L173" i="18"/>
  <c r="V173" i="18" s="1"/>
  <c r="K173" i="18"/>
  <c r="W173" i="18" s="1"/>
  <c r="J173" i="18"/>
  <c r="I173" i="18"/>
  <c r="H173" i="18"/>
  <c r="T173" i="18" s="1"/>
  <c r="X173" i="18" s="1"/>
  <c r="G173" i="18"/>
  <c r="F173" i="18"/>
  <c r="E173" i="18"/>
  <c r="D173" i="18"/>
  <c r="C173" i="18"/>
  <c r="B173" i="18"/>
  <c r="Z172" i="18"/>
  <c r="Y172" i="18"/>
  <c r="AA172" i="18" s="1"/>
  <c r="Q172" i="18"/>
  <c r="P172" i="18"/>
  <c r="U172" i="18" s="1"/>
  <c r="O172" i="18"/>
  <c r="N172" i="18"/>
  <c r="M172" i="18"/>
  <c r="L172" i="18"/>
  <c r="V172" i="18" s="1"/>
  <c r="K172" i="18"/>
  <c r="W172" i="18" s="1"/>
  <c r="J172" i="18"/>
  <c r="I172" i="18"/>
  <c r="H172" i="18"/>
  <c r="T172" i="18" s="1"/>
  <c r="X172" i="18" s="1"/>
  <c r="G172" i="18"/>
  <c r="F172" i="18"/>
  <c r="E172" i="18"/>
  <c r="D172" i="18"/>
  <c r="C172" i="18"/>
  <c r="B172" i="18"/>
  <c r="Z171" i="18"/>
  <c r="Y171" i="18"/>
  <c r="AA171" i="18" s="1"/>
  <c r="Q171" i="18"/>
  <c r="P171" i="18"/>
  <c r="U171" i="18" s="1"/>
  <c r="O171" i="18"/>
  <c r="N171" i="18"/>
  <c r="M171" i="18"/>
  <c r="L171" i="18"/>
  <c r="V171" i="18" s="1"/>
  <c r="K171" i="18"/>
  <c r="W171" i="18" s="1"/>
  <c r="J171" i="18"/>
  <c r="I171" i="18"/>
  <c r="H171" i="18"/>
  <c r="T171" i="18" s="1"/>
  <c r="X171" i="18" s="1"/>
  <c r="G171" i="18"/>
  <c r="F171" i="18"/>
  <c r="E171" i="18"/>
  <c r="D171" i="18"/>
  <c r="C171" i="18"/>
  <c r="B171" i="18"/>
  <c r="Z170" i="18"/>
  <c r="Y170" i="18"/>
  <c r="AA170" i="18" s="1"/>
  <c r="Q170" i="18"/>
  <c r="P170" i="18"/>
  <c r="U170" i="18" s="1"/>
  <c r="O170" i="18"/>
  <c r="N170" i="18"/>
  <c r="M170" i="18"/>
  <c r="L170" i="18"/>
  <c r="V170" i="18" s="1"/>
  <c r="K170" i="18"/>
  <c r="W170" i="18" s="1"/>
  <c r="J170" i="18"/>
  <c r="I170" i="18"/>
  <c r="H170" i="18"/>
  <c r="T170" i="18" s="1"/>
  <c r="X170" i="18" s="1"/>
  <c r="G170" i="18"/>
  <c r="F170" i="18"/>
  <c r="E170" i="18"/>
  <c r="D170" i="18"/>
  <c r="C170" i="18"/>
  <c r="B170" i="18"/>
  <c r="Z169" i="18"/>
  <c r="Y169" i="18"/>
  <c r="AA169" i="18" s="1"/>
  <c r="Q169" i="18"/>
  <c r="P169" i="18"/>
  <c r="U169" i="18" s="1"/>
  <c r="O169" i="18"/>
  <c r="N169" i="18"/>
  <c r="M169" i="18"/>
  <c r="L169" i="18"/>
  <c r="V169" i="18" s="1"/>
  <c r="K169" i="18"/>
  <c r="W169" i="18" s="1"/>
  <c r="J169" i="18"/>
  <c r="I169" i="18"/>
  <c r="H169" i="18"/>
  <c r="T169" i="18" s="1"/>
  <c r="X169" i="18" s="1"/>
  <c r="G169" i="18"/>
  <c r="F169" i="18"/>
  <c r="E169" i="18"/>
  <c r="D169" i="18"/>
  <c r="C169" i="18"/>
  <c r="B169" i="18"/>
  <c r="Z168" i="18"/>
  <c r="Y168" i="18"/>
  <c r="AA168" i="18" s="1"/>
  <c r="Q168" i="18"/>
  <c r="P168" i="18"/>
  <c r="U168" i="18" s="1"/>
  <c r="O168" i="18"/>
  <c r="N168" i="18"/>
  <c r="M168" i="18"/>
  <c r="L168" i="18"/>
  <c r="V168" i="18" s="1"/>
  <c r="K168" i="18"/>
  <c r="W168" i="18" s="1"/>
  <c r="J168" i="18"/>
  <c r="I168" i="18"/>
  <c r="H168" i="18"/>
  <c r="T168" i="18" s="1"/>
  <c r="X168" i="18" s="1"/>
  <c r="G168" i="18"/>
  <c r="F168" i="18"/>
  <c r="E168" i="18"/>
  <c r="D168" i="18"/>
  <c r="C168" i="18"/>
  <c r="B168" i="18"/>
  <c r="Z167" i="18"/>
  <c r="Y167" i="18"/>
  <c r="AA167" i="18" s="1"/>
  <c r="Q167" i="18"/>
  <c r="P167" i="18"/>
  <c r="U167" i="18" s="1"/>
  <c r="O167" i="18"/>
  <c r="N167" i="18"/>
  <c r="M167" i="18"/>
  <c r="L167" i="18"/>
  <c r="V167" i="18" s="1"/>
  <c r="K167" i="18"/>
  <c r="W167" i="18" s="1"/>
  <c r="J167" i="18"/>
  <c r="I167" i="18"/>
  <c r="H167" i="18"/>
  <c r="T167" i="18" s="1"/>
  <c r="X167" i="18" s="1"/>
  <c r="G167" i="18"/>
  <c r="F167" i="18"/>
  <c r="E167" i="18"/>
  <c r="D167" i="18"/>
  <c r="C167" i="18"/>
  <c r="B167" i="18"/>
  <c r="Z166" i="18"/>
  <c r="Y166" i="18"/>
  <c r="AA166" i="18" s="1"/>
  <c r="Q166" i="18"/>
  <c r="P166" i="18"/>
  <c r="U166" i="18" s="1"/>
  <c r="O166" i="18"/>
  <c r="N166" i="18"/>
  <c r="M166" i="18"/>
  <c r="L166" i="18"/>
  <c r="V166" i="18" s="1"/>
  <c r="K166" i="18"/>
  <c r="W166" i="18" s="1"/>
  <c r="J166" i="18"/>
  <c r="I166" i="18"/>
  <c r="H166" i="18"/>
  <c r="T166" i="18" s="1"/>
  <c r="X166" i="18" s="1"/>
  <c r="G166" i="18"/>
  <c r="F166" i="18"/>
  <c r="E166" i="18"/>
  <c r="D166" i="18"/>
  <c r="C166" i="18"/>
  <c r="B166" i="18"/>
  <c r="Z165" i="18"/>
  <c r="Y165" i="18"/>
  <c r="AA165" i="18" s="1"/>
  <c r="Q165" i="18"/>
  <c r="P165" i="18"/>
  <c r="U165" i="18" s="1"/>
  <c r="O165" i="18"/>
  <c r="N165" i="18"/>
  <c r="M165" i="18"/>
  <c r="L165" i="18"/>
  <c r="V165" i="18" s="1"/>
  <c r="K165" i="18"/>
  <c r="W165" i="18" s="1"/>
  <c r="J165" i="18"/>
  <c r="I165" i="18"/>
  <c r="H165" i="18"/>
  <c r="T165" i="18" s="1"/>
  <c r="X165" i="18" s="1"/>
  <c r="G165" i="18"/>
  <c r="F165" i="18"/>
  <c r="E165" i="18"/>
  <c r="D165" i="18"/>
  <c r="C165" i="18"/>
  <c r="B165" i="18"/>
  <c r="Z164" i="18"/>
  <c r="Y164" i="18"/>
  <c r="AA164" i="18" s="1"/>
  <c r="Q164" i="18"/>
  <c r="P164" i="18"/>
  <c r="U164" i="18" s="1"/>
  <c r="O164" i="18"/>
  <c r="N164" i="18"/>
  <c r="M164" i="18"/>
  <c r="L164" i="18"/>
  <c r="V164" i="18" s="1"/>
  <c r="K164" i="18"/>
  <c r="W164" i="18" s="1"/>
  <c r="J164" i="18"/>
  <c r="I164" i="18"/>
  <c r="H164" i="18"/>
  <c r="T164" i="18" s="1"/>
  <c r="X164" i="18" s="1"/>
  <c r="G164" i="18"/>
  <c r="F164" i="18"/>
  <c r="E164" i="18"/>
  <c r="D164" i="18"/>
  <c r="C164" i="18"/>
  <c r="B164" i="18"/>
  <c r="Z163" i="18"/>
  <c r="Y163" i="18"/>
  <c r="AA163" i="18" s="1"/>
  <c r="Q163" i="18"/>
  <c r="P163" i="18"/>
  <c r="U163" i="18" s="1"/>
  <c r="O163" i="18"/>
  <c r="N163" i="18"/>
  <c r="M163" i="18"/>
  <c r="L163" i="18"/>
  <c r="V163" i="18" s="1"/>
  <c r="K163" i="18"/>
  <c r="W163" i="18" s="1"/>
  <c r="J163" i="18"/>
  <c r="I163" i="18"/>
  <c r="H163" i="18"/>
  <c r="T163" i="18" s="1"/>
  <c r="X163" i="18" s="1"/>
  <c r="G163" i="18"/>
  <c r="F163" i="18"/>
  <c r="E163" i="18"/>
  <c r="D163" i="18"/>
  <c r="C163" i="18"/>
  <c r="B163" i="18"/>
  <c r="Z162" i="18"/>
  <c r="Y162" i="18"/>
  <c r="AA162" i="18" s="1"/>
  <c r="Q162" i="18"/>
  <c r="P162" i="18"/>
  <c r="U162" i="18" s="1"/>
  <c r="O162" i="18"/>
  <c r="N162" i="18"/>
  <c r="M162" i="18"/>
  <c r="L162" i="18"/>
  <c r="V162" i="18" s="1"/>
  <c r="K162" i="18"/>
  <c r="W162" i="18" s="1"/>
  <c r="J162" i="18"/>
  <c r="I162" i="18"/>
  <c r="H162" i="18"/>
  <c r="T162" i="18" s="1"/>
  <c r="X162" i="18" s="1"/>
  <c r="G162" i="18"/>
  <c r="F162" i="18"/>
  <c r="E162" i="18"/>
  <c r="D162" i="18"/>
  <c r="C162" i="18"/>
  <c r="B162" i="18"/>
  <c r="Z161" i="18"/>
  <c r="Y161" i="18"/>
  <c r="AA161" i="18" s="1"/>
  <c r="Q161" i="18"/>
  <c r="P161" i="18"/>
  <c r="U161" i="18" s="1"/>
  <c r="O161" i="18"/>
  <c r="N161" i="18"/>
  <c r="M161" i="18"/>
  <c r="L161" i="18"/>
  <c r="V161" i="18" s="1"/>
  <c r="K161" i="18"/>
  <c r="W161" i="18" s="1"/>
  <c r="J161" i="18"/>
  <c r="I161" i="18"/>
  <c r="H161" i="18"/>
  <c r="T161" i="18" s="1"/>
  <c r="X161" i="18" s="1"/>
  <c r="G161" i="18"/>
  <c r="F161" i="18"/>
  <c r="E161" i="18"/>
  <c r="D161" i="18"/>
  <c r="C161" i="18"/>
  <c r="B161" i="18"/>
  <c r="Z160" i="18"/>
  <c r="Y160" i="18"/>
  <c r="AA160" i="18" s="1"/>
  <c r="Q160" i="18"/>
  <c r="P160" i="18"/>
  <c r="U160" i="18" s="1"/>
  <c r="O160" i="18"/>
  <c r="N160" i="18"/>
  <c r="M160" i="18"/>
  <c r="L160" i="18"/>
  <c r="V160" i="18" s="1"/>
  <c r="K160" i="18"/>
  <c r="W160" i="18" s="1"/>
  <c r="J160" i="18"/>
  <c r="I160" i="18"/>
  <c r="H160" i="18"/>
  <c r="T160" i="18" s="1"/>
  <c r="X160" i="18" s="1"/>
  <c r="G160" i="18"/>
  <c r="F160" i="18"/>
  <c r="E160" i="18"/>
  <c r="D160" i="18"/>
  <c r="C160" i="18"/>
  <c r="B160" i="18"/>
  <c r="Z159" i="18"/>
  <c r="Y159" i="18"/>
  <c r="AA159" i="18" s="1"/>
  <c r="Q159" i="18"/>
  <c r="P159" i="18"/>
  <c r="U159" i="18" s="1"/>
  <c r="O159" i="18"/>
  <c r="N159" i="18"/>
  <c r="M159" i="18"/>
  <c r="L159" i="18"/>
  <c r="V159" i="18" s="1"/>
  <c r="K159" i="18"/>
  <c r="W159" i="18" s="1"/>
  <c r="J159" i="18"/>
  <c r="I159" i="18"/>
  <c r="H159" i="18"/>
  <c r="T159" i="18" s="1"/>
  <c r="X159" i="18" s="1"/>
  <c r="G159" i="18"/>
  <c r="F159" i="18"/>
  <c r="E159" i="18"/>
  <c r="D159" i="18"/>
  <c r="C159" i="18"/>
  <c r="B159" i="18"/>
  <c r="Z158" i="18"/>
  <c r="Y158" i="18"/>
  <c r="AA158" i="18" s="1"/>
  <c r="Q158" i="18"/>
  <c r="P158" i="18"/>
  <c r="U158" i="18" s="1"/>
  <c r="O158" i="18"/>
  <c r="N158" i="18"/>
  <c r="M158" i="18"/>
  <c r="L158" i="18"/>
  <c r="V158" i="18" s="1"/>
  <c r="K158" i="18"/>
  <c r="W158" i="18" s="1"/>
  <c r="J158" i="18"/>
  <c r="I158" i="18"/>
  <c r="H158" i="18"/>
  <c r="T158" i="18" s="1"/>
  <c r="X158" i="18" s="1"/>
  <c r="G158" i="18"/>
  <c r="F158" i="18"/>
  <c r="E158" i="18"/>
  <c r="D158" i="18"/>
  <c r="C158" i="18"/>
  <c r="B158" i="18"/>
  <c r="Z157" i="18"/>
  <c r="Y157" i="18"/>
  <c r="AA157" i="18" s="1"/>
  <c r="Q157" i="18"/>
  <c r="P157" i="18"/>
  <c r="U157" i="18" s="1"/>
  <c r="O157" i="18"/>
  <c r="N157" i="18"/>
  <c r="M157" i="18"/>
  <c r="L157" i="18"/>
  <c r="V157" i="18" s="1"/>
  <c r="K157" i="18"/>
  <c r="W157" i="18" s="1"/>
  <c r="J157" i="18"/>
  <c r="I157" i="18"/>
  <c r="H157" i="18"/>
  <c r="T157" i="18" s="1"/>
  <c r="X157" i="18" s="1"/>
  <c r="G157" i="18"/>
  <c r="F157" i="18"/>
  <c r="E157" i="18"/>
  <c r="D157" i="18"/>
  <c r="C157" i="18"/>
  <c r="B157" i="18"/>
  <c r="Z156" i="18"/>
  <c r="Y156" i="18"/>
  <c r="AA156" i="18" s="1"/>
  <c r="Q156" i="18"/>
  <c r="P156" i="18"/>
  <c r="U156" i="18" s="1"/>
  <c r="O156" i="18"/>
  <c r="N156" i="18"/>
  <c r="M156" i="18"/>
  <c r="L156" i="18"/>
  <c r="V156" i="18" s="1"/>
  <c r="K156" i="18"/>
  <c r="W156" i="18" s="1"/>
  <c r="J156" i="18"/>
  <c r="I156" i="18"/>
  <c r="H156" i="18"/>
  <c r="T156" i="18" s="1"/>
  <c r="X156" i="18" s="1"/>
  <c r="G156" i="18"/>
  <c r="F156" i="18"/>
  <c r="E156" i="18"/>
  <c r="D156" i="18"/>
  <c r="C156" i="18"/>
  <c r="B156" i="18"/>
  <c r="Z155" i="18"/>
  <c r="Y155" i="18"/>
  <c r="AA155" i="18" s="1"/>
  <c r="Q155" i="18"/>
  <c r="P155" i="18"/>
  <c r="U155" i="18" s="1"/>
  <c r="O155" i="18"/>
  <c r="N155" i="18"/>
  <c r="M155" i="18"/>
  <c r="L155" i="18"/>
  <c r="V155" i="18" s="1"/>
  <c r="K155" i="18"/>
  <c r="W155" i="18" s="1"/>
  <c r="J155" i="18"/>
  <c r="I155" i="18"/>
  <c r="H155" i="18"/>
  <c r="T155" i="18" s="1"/>
  <c r="X155" i="18" s="1"/>
  <c r="G155" i="18"/>
  <c r="F155" i="18"/>
  <c r="E155" i="18"/>
  <c r="D155" i="18"/>
  <c r="C155" i="18"/>
  <c r="B155" i="18"/>
  <c r="Z154" i="18"/>
  <c r="Y154" i="18"/>
  <c r="AA154" i="18" s="1"/>
  <c r="Q154" i="18"/>
  <c r="P154" i="18"/>
  <c r="U154" i="18" s="1"/>
  <c r="O154" i="18"/>
  <c r="N154" i="18"/>
  <c r="M154" i="18"/>
  <c r="L154" i="18"/>
  <c r="V154" i="18" s="1"/>
  <c r="K154" i="18"/>
  <c r="W154" i="18" s="1"/>
  <c r="J154" i="18"/>
  <c r="I154" i="18"/>
  <c r="H154" i="18"/>
  <c r="T154" i="18" s="1"/>
  <c r="X154" i="18" s="1"/>
  <c r="G154" i="18"/>
  <c r="F154" i="18"/>
  <c r="E154" i="18"/>
  <c r="D154" i="18"/>
  <c r="C154" i="18"/>
  <c r="B154" i="18"/>
  <c r="Z153" i="18"/>
  <c r="Y153" i="18"/>
  <c r="AA153" i="18" s="1"/>
  <c r="Q153" i="18"/>
  <c r="P153" i="18"/>
  <c r="U153" i="18" s="1"/>
  <c r="O153" i="18"/>
  <c r="N153" i="18"/>
  <c r="M153" i="18"/>
  <c r="L153" i="18"/>
  <c r="V153" i="18" s="1"/>
  <c r="K153" i="18"/>
  <c r="W153" i="18" s="1"/>
  <c r="J153" i="18"/>
  <c r="I153" i="18"/>
  <c r="H153" i="18"/>
  <c r="T153" i="18" s="1"/>
  <c r="X153" i="18" s="1"/>
  <c r="G153" i="18"/>
  <c r="F153" i="18"/>
  <c r="E153" i="18"/>
  <c r="D153" i="18"/>
  <c r="C153" i="18"/>
  <c r="B153" i="18"/>
  <c r="Z152" i="18"/>
  <c r="Y152" i="18"/>
  <c r="AA152" i="18" s="1"/>
  <c r="Q152" i="18"/>
  <c r="P152" i="18"/>
  <c r="U152" i="18" s="1"/>
  <c r="O152" i="18"/>
  <c r="N152" i="18"/>
  <c r="M152" i="18"/>
  <c r="L152" i="18"/>
  <c r="V152" i="18" s="1"/>
  <c r="K152" i="18"/>
  <c r="W152" i="18" s="1"/>
  <c r="J152" i="18"/>
  <c r="I152" i="18"/>
  <c r="H152" i="18"/>
  <c r="T152" i="18" s="1"/>
  <c r="X152" i="18" s="1"/>
  <c r="G152" i="18"/>
  <c r="F152" i="18"/>
  <c r="E152" i="18"/>
  <c r="D152" i="18"/>
  <c r="C152" i="18"/>
  <c r="B152" i="18"/>
  <c r="Z151" i="18"/>
  <c r="Y151" i="18"/>
  <c r="AA151" i="18" s="1"/>
  <c r="Q151" i="18"/>
  <c r="P151" i="18"/>
  <c r="U151" i="18" s="1"/>
  <c r="O151" i="18"/>
  <c r="N151" i="18"/>
  <c r="M151" i="18"/>
  <c r="L151" i="18"/>
  <c r="V151" i="18" s="1"/>
  <c r="K151" i="18"/>
  <c r="W151" i="18" s="1"/>
  <c r="J151" i="18"/>
  <c r="I151" i="18"/>
  <c r="H151" i="18"/>
  <c r="T151" i="18" s="1"/>
  <c r="X151" i="18" s="1"/>
  <c r="G151" i="18"/>
  <c r="F151" i="18"/>
  <c r="E151" i="18"/>
  <c r="D151" i="18"/>
  <c r="C151" i="18"/>
  <c r="B151" i="18"/>
  <c r="Z150" i="18"/>
  <c r="Y150" i="18"/>
  <c r="AA150" i="18" s="1"/>
  <c r="Q150" i="18"/>
  <c r="P150" i="18"/>
  <c r="U150" i="18" s="1"/>
  <c r="O150" i="18"/>
  <c r="N150" i="18"/>
  <c r="M150" i="18"/>
  <c r="L150" i="18"/>
  <c r="V150" i="18" s="1"/>
  <c r="K150" i="18"/>
  <c r="W150" i="18" s="1"/>
  <c r="J150" i="18"/>
  <c r="I150" i="18"/>
  <c r="H150" i="18"/>
  <c r="T150" i="18" s="1"/>
  <c r="X150" i="18" s="1"/>
  <c r="G150" i="18"/>
  <c r="F150" i="18"/>
  <c r="E150" i="18"/>
  <c r="D150" i="18"/>
  <c r="C150" i="18"/>
  <c r="B150" i="18"/>
  <c r="Z149" i="18"/>
  <c r="Y149" i="18"/>
  <c r="AA149" i="18" s="1"/>
  <c r="Q149" i="18"/>
  <c r="P149" i="18"/>
  <c r="U149" i="18" s="1"/>
  <c r="O149" i="18"/>
  <c r="N149" i="18"/>
  <c r="M149" i="18"/>
  <c r="L149" i="18"/>
  <c r="V149" i="18" s="1"/>
  <c r="K149" i="18"/>
  <c r="W149" i="18" s="1"/>
  <c r="J149" i="18"/>
  <c r="I149" i="18"/>
  <c r="H149" i="18"/>
  <c r="T149" i="18" s="1"/>
  <c r="X149" i="18" s="1"/>
  <c r="G149" i="18"/>
  <c r="F149" i="18"/>
  <c r="E149" i="18"/>
  <c r="D149" i="18"/>
  <c r="C149" i="18"/>
  <c r="B149" i="18"/>
  <c r="Z148" i="18"/>
  <c r="Y148" i="18"/>
  <c r="AA148" i="18" s="1"/>
  <c r="Q148" i="18"/>
  <c r="P148" i="18"/>
  <c r="U148" i="18" s="1"/>
  <c r="O148" i="18"/>
  <c r="N148" i="18"/>
  <c r="M148" i="18"/>
  <c r="L148" i="18"/>
  <c r="V148" i="18" s="1"/>
  <c r="K148" i="18"/>
  <c r="W148" i="18" s="1"/>
  <c r="J148" i="18"/>
  <c r="I148" i="18"/>
  <c r="H148" i="18"/>
  <c r="T148" i="18" s="1"/>
  <c r="X148" i="18" s="1"/>
  <c r="G148" i="18"/>
  <c r="F148" i="18"/>
  <c r="E148" i="18"/>
  <c r="D148" i="18"/>
  <c r="C148" i="18"/>
  <c r="B148" i="18"/>
  <c r="Z147" i="18"/>
  <c r="Y147" i="18"/>
  <c r="AA147" i="18" s="1"/>
  <c r="Q147" i="18"/>
  <c r="P147" i="18"/>
  <c r="U147" i="18" s="1"/>
  <c r="O147" i="18"/>
  <c r="N147" i="18"/>
  <c r="M147" i="18"/>
  <c r="L147" i="18"/>
  <c r="V147" i="18" s="1"/>
  <c r="K147" i="18"/>
  <c r="W147" i="18" s="1"/>
  <c r="J147" i="18"/>
  <c r="I147" i="18"/>
  <c r="H147" i="18"/>
  <c r="T147" i="18" s="1"/>
  <c r="X147" i="18" s="1"/>
  <c r="G147" i="18"/>
  <c r="F147" i="18"/>
  <c r="E147" i="18"/>
  <c r="D147" i="18"/>
  <c r="C147" i="18"/>
  <c r="B147" i="18"/>
  <c r="Z146" i="18"/>
  <c r="Y146" i="18"/>
  <c r="AA146" i="18" s="1"/>
  <c r="Q146" i="18"/>
  <c r="P146" i="18"/>
  <c r="U146" i="18" s="1"/>
  <c r="O146" i="18"/>
  <c r="N146" i="18"/>
  <c r="M146" i="18"/>
  <c r="L146" i="18"/>
  <c r="V146" i="18" s="1"/>
  <c r="K146" i="18"/>
  <c r="W146" i="18" s="1"/>
  <c r="J146" i="18"/>
  <c r="I146" i="18"/>
  <c r="H146" i="18"/>
  <c r="T146" i="18" s="1"/>
  <c r="X146" i="18" s="1"/>
  <c r="G146" i="18"/>
  <c r="F146" i="18"/>
  <c r="E146" i="18"/>
  <c r="D146" i="18"/>
  <c r="C146" i="18"/>
  <c r="B146" i="18"/>
  <c r="Z145" i="18"/>
  <c r="Y145" i="18"/>
  <c r="AA145" i="18" s="1"/>
  <c r="Q145" i="18"/>
  <c r="P145" i="18"/>
  <c r="U145" i="18" s="1"/>
  <c r="O145" i="18"/>
  <c r="N145" i="18"/>
  <c r="M145" i="18"/>
  <c r="L145" i="18"/>
  <c r="V145" i="18" s="1"/>
  <c r="K145" i="18"/>
  <c r="W145" i="18" s="1"/>
  <c r="J145" i="18"/>
  <c r="I145" i="18"/>
  <c r="H145" i="18"/>
  <c r="T145" i="18" s="1"/>
  <c r="X145" i="18" s="1"/>
  <c r="G145" i="18"/>
  <c r="F145" i="18"/>
  <c r="E145" i="18"/>
  <c r="D145" i="18"/>
  <c r="C145" i="18"/>
  <c r="B145" i="18"/>
  <c r="Z144" i="18"/>
  <c r="Y144" i="18"/>
  <c r="AA144" i="18" s="1"/>
  <c r="Q144" i="18"/>
  <c r="P144" i="18"/>
  <c r="U144" i="18" s="1"/>
  <c r="O144" i="18"/>
  <c r="N144" i="18"/>
  <c r="M144" i="18"/>
  <c r="L144" i="18"/>
  <c r="V144" i="18" s="1"/>
  <c r="K144" i="18"/>
  <c r="W144" i="18" s="1"/>
  <c r="J144" i="18"/>
  <c r="I144" i="18"/>
  <c r="H144" i="18"/>
  <c r="T144" i="18" s="1"/>
  <c r="X144" i="18" s="1"/>
  <c r="G144" i="18"/>
  <c r="F144" i="18"/>
  <c r="E144" i="18"/>
  <c r="D144" i="18"/>
  <c r="C144" i="18"/>
  <c r="B144" i="18"/>
  <c r="Z143" i="18"/>
  <c r="Y143" i="18"/>
  <c r="AA143" i="18" s="1"/>
  <c r="Q143" i="18"/>
  <c r="P143" i="18"/>
  <c r="U143" i="18" s="1"/>
  <c r="O143" i="18"/>
  <c r="N143" i="18"/>
  <c r="M143" i="18"/>
  <c r="L143" i="18"/>
  <c r="V143" i="18" s="1"/>
  <c r="K143" i="18"/>
  <c r="W143" i="18" s="1"/>
  <c r="J143" i="18"/>
  <c r="I143" i="18"/>
  <c r="H143" i="18"/>
  <c r="T143" i="18" s="1"/>
  <c r="X143" i="18" s="1"/>
  <c r="G143" i="18"/>
  <c r="F143" i="18"/>
  <c r="E143" i="18"/>
  <c r="D143" i="18"/>
  <c r="C143" i="18"/>
  <c r="B143" i="18"/>
  <c r="Z142" i="18"/>
  <c r="Y142" i="18"/>
  <c r="AA142" i="18" s="1"/>
  <c r="Q142" i="18"/>
  <c r="P142" i="18"/>
  <c r="U142" i="18" s="1"/>
  <c r="O142" i="18"/>
  <c r="N142" i="18"/>
  <c r="M142" i="18"/>
  <c r="L142" i="18"/>
  <c r="V142" i="18" s="1"/>
  <c r="K142" i="18"/>
  <c r="W142" i="18" s="1"/>
  <c r="J142" i="18"/>
  <c r="I142" i="18"/>
  <c r="H142" i="18"/>
  <c r="T142" i="18" s="1"/>
  <c r="X142" i="18" s="1"/>
  <c r="G142" i="18"/>
  <c r="F142" i="18"/>
  <c r="E142" i="18"/>
  <c r="D142" i="18"/>
  <c r="C142" i="18"/>
  <c r="B142" i="18"/>
  <c r="Z141" i="18"/>
  <c r="Y141" i="18"/>
  <c r="AA141" i="18" s="1"/>
  <c r="Q141" i="18"/>
  <c r="P141" i="18"/>
  <c r="U141" i="18" s="1"/>
  <c r="O141" i="18"/>
  <c r="N141" i="18"/>
  <c r="M141" i="18"/>
  <c r="L141" i="18"/>
  <c r="V141" i="18" s="1"/>
  <c r="K141" i="18"/>
  <c r="W141" i="18" s="1"/>
  <c r="J141" i="18"/>
  <c r="I141" i="18"/>
  <c r="H141" i="18"/>
  <c r="T141" i="18" s="1"/>
  <c r="X141" i="18" s="1"/>
  <c r="G141" i="18"/>
  <c r="F141" i="18"/>
  <c r="E141" i="18"/>
  <c r="D141" i="18"/>
  <c r="C141" i="18"/>
  <c r="B141" i="18"/>
  <c r="Z140" i="18"/>
  <c r="Y140" i="18"/>
  <c r="AA140" i="18" s="1"/>
  <c r="Q140" i="18"/>
  <c r="P140" i="18"/>
  <c r="U140" i="18" s="1"/>
  <c r="O140" i="18"/>
  <c r="N140" i="18"/>
  <c r="M140" i="18"/>
  <c r="L140" i="18"/>
  <c r="V140" i="18" s="1"/>
  <c r="K140" i="18"/>
  <c r="W140" i="18" s="1"/>
  <c r="J140" i="18"/>
  <c r="I140" i="18"/>
  <c r="H140" i="18"/>
  <c r="T140" i="18" s="1"/>
  <c r="X140" i="18" s="1"/>
  <c r="G140" i="18"/>
  <c r="F140" i="18"/>
  <c r="E140" i="18"/>
  <c r="D140" i="18"/>
  <c r="C140" i="18"/>
  <c r="B140" i="18"/>
  <c r="Z139" i="18"/>
  <c r="Y139" i="18"/>
  <c r="AA139" i="18" s="1"/>
  <c r="Q139" i="18"/>
  <c r="P139" i="18"/>
  <c r="U139" i="18" s="1"/>
  <c r="O139" i="18"/>
  <c r="N139" i="18"/>
  <c r="M139" i="18"/>
  <c r="L139" i="18"/>
  <c r="V139" i="18" s="1"/>
  <c r="K139" i="18"/>
  <c r="W139" i="18" s="1"/>
  <c r="J139" i="18"/>
  <c r="I139" i="18"/>
  <c r="H139" i="18"/>
  <c r="T139" i="18" s="1"/>
  <c r="X139" i="18" s="1"/>
  <c r="G139" i="18"/>
  <c r="F139" i="18"/>
  <c r="E139" i="18"/>
  <c r="D139" i="18"/>
  <c r="C139" i="18"/>
  <c r="B139" i="18"/>
  <c r="Z138" i="18"/>
  <c r="Y138" i="18"/>
  <c r="AA138" i="18" s="1"/>
  <c r="Q138" i="18"/>
  <c r="P138" i="18"/>
  <c r="U138" i="18" s="1"/>
  <c r="O138" i="18"/>
  <c r="N138" i="18"/>
  <c r="M138" i="18"/>
  <c r="L138" i="18"/>
  <c r="V138" i="18" s="1"/>
  <c r="K138" i="18"/>
  <c r="W138" i="18" s="1"/>
  <c r="J138" i="18"/>
  <c r="I138" i="18"/>
  <c r="H138" i="18"/>
  <c r="T138" i="18" s="1"/>
  <c r="X138" i="18" s="1"/>
  <c r="G138" i="18"/>
  <c r="F138" i="18"/>
  <c r="E138" i="18"/>
  <c r="D138" i="18"/>
  <c r="C138" i="18"/>
  <c r="B138" i="18"/>
  <c r="Z137" i="18"/>
  <c r="Y137" i="18"/>
  <c r="AA137" i="18" s="1"/>
  <c r="Q137" i="18"/>
  <c r="P137" i="18"/>
  <c r="U137" i="18" s="1"/>
  <c r="O137" i="18"/>
  <c r="N137" i="18"/>
  <c r="M137" i="18"/>
  <c r="L137" i="18"/>
  <c r="V137" i="18" s="1"/>
  <c r="K137" i="18"/>
  <c r="W137" i="18" s="1"/>
  <c r="J137" i="18"/>
  <c r="I137" i="18"/>
  <c r="H137" i="18"/>
  <c r="T137" i="18" s="1"/>
  <c r="X137" i="18" s="1"/>
  <c r="G137" i="18"/>
  <c r="F137" i="18"/>
  <c r="E137" i="18"/>
  <c r="D137" i="18"/>
  <c r="C137" i="18"/>
  <c r="B137" i="18"/>
  <c r="Z136" i="18"/>
  <c r="Y136" i="18"/>
  <c r="AA136" i="18" s="1"/>
  <c r="Q136" i="18"/>
  <c r="P136" i="18"/>
  <c r="U136" i="18" s="1"/>
  <c r="O136" i="18"/>
  <c r="N136" i="18"/>
  <c r="M136" i="18"/>
  <c r="L136" i="18"/>
  <c r="V136" i="18" s="1"/>
  <c r="K136" i="18"/>
  <c r="W136" i="18" s="1"/>
  <c r="J136" i="18"/>
  <c r="I136" i="18"/>
  <c r="H136" i="18"/>
  <c r="T136" i="18" s="1"/>
  <c r="X136" i="18" s="1"/>
  <c r="G136" i="18"/>
  <c r="F136" i="18"/>
  <c r="E136" i="18"/>
  <c r="D136" i="18"/>
  <c r="C136" i="18"/>
  <c r="B136" i="18"/>
  <c r="Z135" i="18"/>
  <c r="Y135" i="18"/>
  <c r="AA135" i="18" s="1"/>
  <c r="Q135" i="18"/>
  <c r="P135" i="18"/>
  <c r="U135" i="18" s="1"/>
  <c r="O135" i="18"/>
  <c r="N135" i="18"/>
  <c r="M135" i="18"/>
  <c r="L135" i="18"/>
  <c r="V135" i="18" s="1"/>
  <c r="K135" i="18"/>
  <c r="W135" i="18" s="1"/>
  <c r="J135" i="18"/>
  <c r="I135" i="18"/>
  <c r="H135" i="18"/>
  <c r="T135" i="18" s="1"/>
  <c r="X135" i="18" s="1"/>
  <c r="G135" i="18"/>
  <c r="F135" i="18"/>
  <c r="E135" i="18"/>
  <c r="D135" i="18"/>
  <c r="C135" i="18"/>
  <c r="B135" i="18"/>
  <c r="Z134" i="18"/>
  <c r="Y134" i="18"/>
  <c r="AA134" i="18" s="1"/>
  <c r="Q134" i="18"/>
  <c r="P134" i="18"/>
  <c r="U134" i="18" s="1"/>
  <c r="O134" i="18"/>
  <c r="N134" i="18"/>
  <c r="M134" i="18"/>
  <c r="L134" i="18"/>
  <c r="V134" i="18" s="1"/>
  <c r="K134" i="18"/>
  <c r="W134" i="18" s="1"/>
  <c r="J134" i="18"/>
  <c r="I134" i="18"/>
  <c r="H134" i="18"/>
  <c r="T134" i="18" s="1"/>
  <c r="X134" i="18" s="1"/>
  <c r="G134" i="18"/>
  <c r="F134" i="18"/>
  <c r="E134" i="18"/>
  <c r="D134" i="18"/>
  <c r="C134" i="18"/>
  <c r="B134" i="18"/>
  <c r="Z133" i="18"/>
  <c r="Y133" i="18"/>
  <c r="AA133" i="18" s="1"/>
  <c r="Q133" i="18"/>
  <c r="P133" i="18"/>
  <c r="U133" i="18" s="1"/>
  <c r="O133" i="18"/>
  <c r="N133" i="18"/>
  <c r="M133" i="18"/>
  <c r="L133" i="18"/>
  <c r="V133" i="18" s="1"/>
  <c r="K133" i="18"/>
  <c r="W133" i="18" s="1"/>
  <c r="J133" i="18"/>
  <c r="I133" i="18"/>
  <c r="H133" i="18"/>
  <c r="T133" i="18" s="1"/>
  <c r="X133" i="18" s="1"/>
  <c r="G133" i="18"/>
  <c r="F133" i="18"/>
  <c r="E133" i="18"/>
  <c r="D133" i="18"/>
  <c r="C133" i="18"/>
  <c r="B133" i="18"/>
  <c r="Z132" i="18"/>
  <c r="Y132" i="18"/>
  <c r="AA132" i="18" s="1"/>
  <c r="Q132" i="18"/>
  <c r="P132" i="18"/>
  <c r="O132" i="18"/>
  <c r="N132" i="18"/>
  <c r="M132" i="18"/>
  <c r="L132" i="18"/>
  <c r="V132" i="18" s="1"/>
  <c r="K132" i="18"/>
  <c r="J132" i="18"/>
  <c r="I132" i="18"/>
  <c r="H132" i="18"/>
  <c r="T132" i="18" s="1"/>
  <c r="X132" i="18" s="1"/>
  <c r="G132" i="18"/>
  <c r="F132" i="18"/>
  <c r="E132" i="18"/>
  <c r="D132" i="18"/>
  <c r="C132" i="18"/>
  <c r="B132" i="18"/>
  <c r="Z131" i="18"/>
  <c r="Y131" i="18"/>
  <c r="AA131" i="18" s="1"/>
  <c r="Q131" i="18"/>
  <c r="P131" i="18"/>
  <c r="O131" i="18"/>
  <c r="N131" i="18"/>
  <c r="M131" i="18"/>
  <c r="L131" i="18"/>
  <c r="V131" i="18" s="1"/>
  <c r="K131" i="18"/>
  <c r="W131" i="18" s="1"/>
  <c r="J131" i="18"/>
  <c r="I131" i="18"/>
  <c r="H131" i="18"/>
  <c r="T131" i="18" s="1"/>
  <c r="X131" i="18" s="1"/>
  <c r="G131" i="18"/>
  <c r="F131" i="18"/>
  <c r="E131" i="18"/>
  <c r="D131" i="18"/>
  <c r="C131" i="18"/>
  <c r="B131" i="18"/>
  <c r="Z130" i="18"/>
  <c r="Y130" i="18"/>
  <c r="Q130" i="18"/>
  <c r="P130" i="18"/>
  <c r="O130" i="18"/>
  <c r="N130" i="18"/>
  <c r="M130" i="18"/>
  <c r="L130" i="18"/>
  <c r="V130" i="18" s="1"/>
  <c r="K130" i="18"/>
  <c r="J130" i="18"/>
  <c r="I130" i="18"/>
  <c r="H130" i="18"/>
  <c r="T130" i="18" s="1"/>
  <c r="X130" i="18" s="1"/>
  <c r="G130" i="18"/>
  <c r="F130" i="18"/>
  <c r="E130" i="18"/>
  <c r="D130" i="18"/>
  <c r="C130" i="18"/>
  <c r="B130" i="18"/>
  <c r="Z129" i="18"/>
  <c r="Y129" i="18"/>
  <c r="AA129" i="18" s="1"/>
  <c r="V129" i="18"/>
  <c r="Q129" i="18"/>
  <c r="P129" i="18"/>
  <c r="O129" i="18"/>
  <c r="N129" i="18"/>
  <c r="M129" i="18"/>
  <c r="L129" i="18"/>
  <c r="K129" i="18"/>
  <c r="W129" i="18" s="1"/>
  <c r="J129" i="18"/>
  <c r="I129" i="18"/>
  <c r="H129" i="18"/>
  <c r="T129" i="18" s="1"/>
  <c r="X129" i="18" s="1"/>
  <c r="G129" i="18"/>
  <c r="F129" i="18"/>
  <c r="E129" i="18"/>
  <c r="D129" i="18"/>
  <c r="C129" i="18"/>
  <c r="B129" i="18"/>
  <c r="Z128" i="18"/>
  <c r="Y128" i="18"/>
  <c r="V128" i="18"/>
  <c r="Q128" i="18"/>
  <c r="P128" i="18"/>
  <c r="O128" i="18"/>
  <c r="N128" i="18"/>
  <c r="M128" i="18"/>
  <c r="L128" i="18"/>
  <c r="K128" i="18"/>
  <c r="J128" i="18"/>
  <c r="I128" i="18"/>
  <c r="H128" i="18"/>
  <c r="T128" i="18" s="1"/>
  <c r="X128" i="18" s="1"/>
  <c r="G128" i="18"/>
  <c r="F128" i="18"/>
  <c r="E128" i="18"/>
  <c r="D128" i="18"/>
  <c r="C128" i="18"/>
  <c r="B128" i="18"/>
  <c r="Z127" i="18"/>
  <c r="Y127" i="18"/>
  <c r="AA127" i="18" s="1"/>
  <c r="Q127" i="18"/>
  <c r="P127" i="18"/>
  <c r="O127" i="18"/>
  <c r="N127" i="18"/>
  <c r="M127" i="18"/>
  <c r="L127" i="18"/>
  <c r="V127" i="18" s="1"/>
  <c r="K127" i="18"/>
  <c r="W127" i="18" s="1"/>
  <c r="J127" i="18"/>
  <c r="I127" i="18"/>
  <c r="H127" i="18"/>
  <c r="T127" i="18" s="1"/>
  <c r="X127" i="18" s="1"/>
  <c r="G127" i="18"/>
  <c r="F127" i="18"/>
  <c r="E127" i="18"/>
  <c r="D127" i="18"/>
  <c r="C127" i="18"/>
  <c r="B127" i="18"/>
  <c r="Z126" i="18"/>
  <c r="Y126" i="18"/>
  <c r="Q126" i="18"/>
  <c r="P126" i="18"/>
  <c r="O126" i="18"/>
  <c r="N126" i="18"/>
  <c r="M126" i="18"/>
  <c r="L126" i="18"/>
  <c r="V126" i="18" s="1"/>
  <c r="K126" i="18"/>
  <c r="J126" i="18"/>
  <c r="I126" i="18"/>
  <c r="H126" i="18"/>
  <c r="T126" i="18" s="1"/>
  <c r="X126" i="18" s="1"/>
  <c r="G126" i="18"/>
  <c r="F126" i="18"/>
  <c r="E126" i="18"/>
  <c r="D126" i="18"/>
  <c r="C126" i="18"/>
  <c r="B126" i="18"/>
  <c r="Z125" i="18"/>
  <c r="Y125" i="18"/>
  <c r="AA125" i="18" s="1"/>
  <c r="V125" i="18"/>
  <c r="Q125" i="18"/>
  <c r="P125" i="18"/>
  <c r="O125" i="18"/>
  <c r="N125" i="18"/>
  <c r="M125" i="18"/>
  <c r="L125" i="18"/>
  <c r="K125" i="18"/>
  <c r="W125" i="18" s="1"/>
  <c r="J125" i="18"/>
  <c r="I125" i="18"/>
  <c r="H125" i="18"/>
  <c r="T125" i="18" s="1"/>
  <c r="X125" i="18" s="1"/>
  <c r="G125" i="18"/>
  <c r="F125" i="18"/>
  <c r="E125" i="18"/>
  <c r="D125" i="18"/>
  <c r="C125" i="18"/>
  <c r="B125" i="18"/>
  <c r="Z124" i="18"/>
  <c r="Y124" i="18"/>
  <c r="V124" i="18"/>
  <c r="Q124" i="18"/>
  <c r="P124" i="18"/>
  <c r="O124" i="18"/>
  <c r="N124" i="18"/>
  <c r="M124" i="18"/>
  <c r="L124" i="18"/>
  <c r="K124" i="18"/>
  <c r="J124" i="18"/>
  <c r="I124" i="18"/>
  <c r="H124" i="18"/>
  <c r="T124" i="18" s="1"/>
  <c r="X124" i="18" s="1"/>
  <c r="G124" i="18"/>
  <c r="F124" i="18"/>
  <c r="E124" i="18"/>
  <c r="D124" i="18"/>
  <c r="C124" i="18"/>
  <c r="B124" i="18"/>
  <c r="Z123" i="18"/>
  <c r="Y123" i="18"/>
  <c r="AA123" i="18" s="1"/>
  <c r="Q123" i="18"/>
  <c r="P123" i="18"/>
  <c r="O123" i="18"/>
  <c r="N123" i="18"/>
  <c r="M123" i="18"/>
  <c r="L123" i="18"/>
  <c r="V123" i="18" s="1"/>
  <c r="K123" i="18"/>
  <c r="W123" i="18" s="1"/>
  <c r="J123" i="18"/>
  <c r="I123" i="18"/>
  <c r="H123" i="18"/>
  <c r="T123" i="18" s="1"/>
  <c r="X123" i="18" s="1"/>
  <c r="G123" i="18"/>
  <c r="F123" i="18"/>
  <c r="E123" i="18"/>
  <c r="D123" i="18"/>
  <c r="C123" i="18"/>
  <c r="B123" i="18"/>
  <c r="Z122" i="18"/>
  <c r="Y122" i="18"/>
  <c r="Q122" i="18"/>
  <c r="P122" i="18"/>
  <c r="O122" i="18"/>
  <c r="N122" i="18"/>
  <c r="M122" i="18"/>
  <c r="L122" i="18"/>
  <c r="V122" i="18" s="1"/>
  <c r="K122" i="18"/>
  <c r="J122" i="18"/>
  <c r="I122" i="18"/>
  <c r="H122" i="18"/>
  <c r="T122" i="18" s="1"/>
  <c r="X122" i="18" s="1"/>
  <c r="G122" i="18"/>
  <c r="F122" i="18"/>
  <c r="E122" i="18"/>
  <c r="D122" i="18"/>
  <c r="C122" i="18"/>
  <c r="B122" i="18"/>
  <c r="Z121" i="18"/>
  <c r="Y121" i="18"/>
  <c r="AA121" i="18" s="1"/>
  <c r="V121" i="18"/>
  <c r="Q121" i="18"/>
  <c r="P121" i="18"/>
  <c r="O121" i="18"/>
  <c r="N121" i="18"/>
  <c r="M121" i="18"/>
  <c r="L121" i="18"/>
  <c r="K121" i="18"/>
  <c r="W121" i="18" s="1"/>
  <c r="J121" i="18"/>
  <c r="I121" i="18"/>
  <c r="H121" i="18"/>
  <c r="T121" i="18" s="1"/>
  <c r="X121" i="18" s="1"/>
  <c r="G121" i="18"/>
  <c r="F121" i="18"/>
  <c r="E121" i="18"/>
  <c r="D121" i="18"/>
  <c r="C121" i="18"/>
  <c r="B121" i="18"/>
  <c r="Z120" i="18"/>
  <c r="Y120" i="18"/>
  <c r="V120" i="18"/>
  <c r="Q120" i="18"/>
  <c r="P120" i="18"/>
  <c r="O120" i="18"/>
  <c r="N120" i="18"/>
  <c r="M120" i="18"/>
  <c r="L120" i="18"/>
  <c r="K120" i="18"/>
  <c r="W120" i="18" s="1"/>
  <c r="J120" i="18"/>
  <c r="I120" i="18"/>
  <c r="H120" i="18"/>
  <c r="T120" i="18" s="1"/>
  <c r="G120" i="18"/>
  <c r="U120" i="18" s="1"/>
  <c r="F120" i="18"/>
  <c r="E120" i="18"/>
  <c r="D120" i="18"/>
  <c r="C120" i="18"/>
  <c r="B120" i="18"/>
  <c r="Z119" i="18"/>
  <c r="Y119" i="18"/>
  <c r="V119" i="18"/>
  <c r="Q119" i="18"/>
  <c r="P119" i="18"/>
  <c r="O119" i="18"/>
  <c r="N119" i="18"/>
  <c r="M119" i="18"/>
  <c r="L119" i="18"/>
  <c r="K119" i="18"/>
  <c r="W119" i="18" s="1"/>
  <c r="J119" i="18"/>
  <c r="I119" i="18"/>
  <c r="H119" i="18"/>
  <c r="T119" i="18" s="1"/>
  <c r="G119" i="18"/>
  <c r="U119" i="18" s="1"/>
  <c r="F119" i="18"/>
  <c r="E119" i="18"/>
  <c r="D119" i="18"/>
  <c r="C119" i="18"/>
  <c r="B119" i="18"/>
  <c r="Z118" i="18"/>
  <c r="Y118" i="18"/>
  <c r="V118" i="18"/>
  <c r="Q118" i="18"/>
  <c r="P118" i="18"/>
  <c r="O118" i="18"/>
  <c r="N118" i="18"/>
  <c r="M118" i="18"/>
  <c r="L118" i="18"/>
  <c r="K118" i="18"/>
  <c r="W118" i="18" s="1"/>
  <c r="J118" i="18"/>
  <c r="I118" i="18"/>
  <c r="H118" i="18"/>
  <c r="T118" i="18" s="1"/>
  <c r="G118" i="18"/>
  <c r="U118" i="18" s="1"/>
  <c r="F118" i="18"/>
  <c r="E118" i="18"/>
  <c r="D118" i="18"/>
  <c r="C118" i="18"/>
  <c r="B118" i="18"/>
  <c r="Z117" i="18"/>
  <c r="Y117" i="18"/>
  <c r="V117" i="18"/>
  <c r="Q117" i="18"/>
  <c r="P117" i="18"/>
  <c r="O117" i="18"/>
  <c r="N117" i="18"/>
  <c r="M117" i="18"/>
  <c r="L117" i="18"/>
  <c r="K117" i="18"/>
  <c r="W117" i="18" s="1"/>
  <c r="J117" i="18"/>
  <c r="I117" i="18"/>
  <c r="H117" i="18"/>
  <c r="T117" i="18" s="1"/>
  <c r="G117" i="18"/>
  <c r="U117" i="18" s="1"/>
  <c r="F117" i="18"/>
  <c r="E117" i="18"/>
  <c r="D117" i="18"/>
  <c r="C117" i="18"/>
  <c r="B117" i="18"/>
  <c r="Z116" i="18"/>
  <c r="Y116" i="18"/>
  <c r="V116" i="18"/>
  <c r="Q116" i="18"/>
  <c r="P116" i="18"/>
  <c r="O116" i="18"/>
  <c r="N116" i="18"/>
  <c r="M116" i="18"/>
  <c r="L116" i="18"/>
  <c r="K116" i="18"/>
  <c r="W116" i="18" s="1"/>
  <c r="J116" i="18"/>
  <c r="I116" i="18"/>
  <c r="H116" i="18"/>
  <c r="T116" i="18" s="1"/>
  <c r="G116" i="18"/>
  <c r="U116" i="18" s="1"/>
  <c r="F116" i="18"/>
  <c r="E116" i="18"/>
  <c r="D116" i="18"/>
  <c r="C116" i="18"/>
  <c r="B116" i="18"/>
  <c r="Z115" i="18"/>
  <c r="Y115" i="18"/>
  <c r="V115" i="18"/>
  <c r="Q115" i="18"/>
  <c r="P115" i="18"/>
  <c r="O115" i="18"/>
  <c r="N115" i="18"/>
  <c r="M115" i="18"/>
  <c r="L115" i="18"/>
  <c r="K115" i="18"/>
  <c r="W115" i="18" s="1"/>
  <c r="J115" i="18"/>
  <c r="I115" i="18"/>
  <c r="H115" i="18"/>
  <c r="T115" i="18" s="1"/>
  <c r="G115" i="18"/>
  <c r="U115" i="18" s="1"/>
  <c r="F115" i="18"/>
  <c r="E115" i="18"/>
  <c r="D115" i="18"/>
  <c r="C115" i="18"/>
  <c r="B115" i="18"/>
  <c r="Z114" i="18"/>
  <c r="Y114" i="18"/>
  <c r="V114" i="18"/>
  <c r="Q114" i="18"/>
  <c r="P114" i="18"/>
  <c r="O114" i="18"/>
  <c r="N114" i="18"/>
  <c r="M114" i="18"/>
  <c r="L114" i="18"/>
  <c r="K114" i="18"/>
  <c r="W114" i="18" s="1"/>
  <c r="J114" i="18"/>
  <c r="I114" i="18"/>
  <c r="H114" i="18"/>
  <c r="T114" i="18" s="1"/>
  <c r="G114" i="18"/>
  <c r="U114" i="18" s="1"/>
  <c r="F114" i="18"/>
  <c r="E114" i="18"/>
  <c r="D114" i="18"/>
  <c r="C114" i="18"/>
  <c r="B114" i="18"/>
  <c r="Z113" i="18"/>
  <c r="Y113" i="18"/>
  <c r="V113" i="18"/>
  <c r="Q113" i="18"/>
  <c r="P113" i="18"/>
  <c r="O113" i="18"/>
  <c r="N113" i="18"/>
  <c r="M113" i="18"/>
  <c r="L113" i="18"/>
  <c r="K113" i="18"/>
  <c r="W113" i="18" s="1"/>
  <c r="J113" i="18"/>
  <c r="I113" i="18"/>
  <c r="H113" i="18"/>
  <c r="T113" i="18" s="1"/>
  <c r="G113" i="18"/>
  <c r="U113" i="18" s="1"/>
  <c r="F113" i="18"/>
  <c r="E113" i="18"/>
  <c r="D113" i="18"/>
  <c r="C113" i="18"/>
  <c r="B113" i="18"/>
  <c r="Z112" i="18"/>
  <c r="Y112" i="18"/>
  <c r="V112" i="18"/>
  <c r="Q112" i="18"/>
  <c r="P112" i="18"/>
  <c r="O112" i="18"/>
  <c r="N112" i="18"/>
  <c r="M112" i="18"/>
  <c r="L112" i="18"/>
  <c r="K112" i="18"/>
  <c r="W112" i="18" s="1"/>
  <c r="J112" i="18"/>
  <c r="I112" i="18"/>
  <c r="H112" i="18"/>
  <c r="T112" i="18" s="1"/>
  <c r="G112" i="18"/>
  <c r="U112" i="18" s="1"/>
  <c r="F112" i="18"/>
  <c r="E112" i="18"/>
  <c r="D112" i="18"/>
  <c r="C112" i="18"/>
  <c r="B112" i="18"/>
  <c r="Z111" i="18"/>
  <c r="Y111" i="18"/>
  <c r="V111" i="18"/>
  <c r="Q111" i="18"/>
  <c r="P111" i="18"/>
  <c r="O111" i="18"/>
  <c r="N111" i="18"/>
  <c r="M111" i="18"/>
  <c r="L111" i="18"/>
  <c r="K111" i="18"/>
  <c r="W111" i="18" s="1"/>
  <c r="J111" i="18"/>
  <c r="I111" i="18"/>
  <c r="H111" i="18"/>
  <c r="T111" i="18" s="1"/>
  <c r="G111" i="18"/>
  <c r="U111" i="18" s="1"/>
  <c r="F111" i="18"/>
  <c r="E111" i="18"/>
  <c r="D111" i="18"/>
  <c r="C111" i="18"/>
  <c r="B111" i="18"/>
  <c r="Z110" i="18"/>
  <c r="Y110" i="18"/>
  <c r="V110" i="18"/>
  <c r="Q110" i="18"/>
  <c r="P110" i="18"/>
  <c r="U110" i="18" s="1"/>
  <c r="O110" i="18"/>
  <c r="N110" i="18"/>
  <c r="M110" i="18"/>
  <c r="L110" i="18"/>
  <c r="K110" i="18"/>
  <c r="W110" i="18" s="1"/>
  <c r="J110" i="18"/>
  <c r="I110" i="18"/>
  <c r="H110" i="18"/>
  <c r="T110" i="18" s="1"/>
  <c r="G110" i="18"/>
  <c r="F110" i="18"/>
  <c r="E110" i="18"/>
  <c r="D110" i="18"/>
  <c r="C110" i="18"/>
  <c r="B110" i="18"/>
  <c r="Z109" i="18"/>
  <c r="Y109" i="18"/>
  <c r="V109" i="18"/>
  <c r="Q109" i="18"/>
  <c r="P109" i="18"/>
  <c r="U109" i="18" s="1"/>
  <c r="O109" i="18"/>
  <c r="N109" i="18"/>
  <c r="M109" i="18"/>
  <c r="L109" i="18"/>
  <c r="K109" i="18"/>
  <c r="W109" i="18" s="1"/>
  <c r="J109" i="18"/>
  <c r="I109" i="18"/>
  <c r="H109" i="18"/>
  <c r="T109" i="18" s="1"/>
  <c r="G109" i="18"/>
  <c r="F109" i="18"/>
  <c r="E109" i="18"/>
  <c r="D109" i="18"/>
  <c r="C109" i="18"/>
  <c r="B109" i="18"/>
  <c r="Z108" i="18"/>
  <c r="Y108" i="18"/>
  <c r="V108" i="18"/>
  <c r="Q108" i="18"/>
  <c r="P108" i="18"/>
  <c r="U108" i="18" s="1"/>
  <c r="O108" i="18"/>
  <c r="N108" i="18"/>
  <c r="M108" i="18"/>
  <c r="L108" i="18"/>
  <c r="K108" i="18"/>
  <c r="W108" i="18" s="1"/>
  <c r="J108" i="18"/>
  <c r="I108" i="18"/>
  <c r="H108" i="18"/>
  <c r="T108" i="18" s="1"/>
  <c r="G108" i="18"/>
  <c r="F108" i="18"/>
  <c r="E108" i="18"/>
  <c r="D108" i="18"/>
  <c r="C108" i="18"/>
  <c r="B108" i="18"/>
  <c r="Z107" i="18"/>
  <c r="Y107" i="18"/>
  <c r="V107" i="18"/>
  <c r="Q107" i="18"/>
  <c r="P107" i="18"/>
  <c r="U107" i="18" s="1"/>
  <c r="O107" i="18"/>
  <c r="N107" i="18"/>
  <c r="M107" i="18"/>
  <c r="L107" i="18"/>
  <c r="K107" i="18"/>
  <c r="W107" i="18" s="1"/>
  <c r="J107" i="18"/>
  <c r="I107" i="18"/>
  <c r="H107" i="18"/>
  <c r="T107" i="18" s="1"/>
  <c r="G107" i="18"/>
  <c r="F107" i="18"/>
  <c r="E107" i="18"/>
  <c r="D107" i="18"/>
  <c r="C107" i="18"/>
  <c r="B107" i="18"/>
  <c r="Z106" i="18"/>
  <c r="Y106" i="18"/>
  <c r="V106" i="18"/>
  <c r="Q106" i="18"/>
  <c r="P106" i="18"/>
  <c r="U106" i="18" s="1"/>
  <c r="O106" i="18"/>
  <c r="N106" i="18"/>
  <c r="M106" i="18"/>
  <c r="L106" i="18"/>
  <c r="K106" i="18"/>
  <c r="W106" i="18" s="1"/>
  <c r="J106" i="18"/>
  <c r="I106" i="18"/>
  <c r="H106" i="18"/>
  <c r="T106" i="18" s="1"/>
  <c r="G106" i="18"/>
  <c r="F106" i="18"/>
  <c r="E106" i="18"/>
  <c r="D106" i="18"/>
  <c r="C106" i="18"/>
  <c r="B106" i="18"/>
  <c r="Z105" i="18"/>
  <c r="Y105" i="18"/>
  <c r="V105" i="18"/>
  <c r="Q105" i="18"/>
  <c r="P105" i="18"/>
  <c r="U105" i="18" s="1"/>
  <c r="O105" i="18"/>
  <c r="N105" i="18"/>
  <c r="M105" i="18"/>
  <c r="L105" i="18"/>
  <c r="K105" i="18"/>
  <c r="W105" i="18" s="1"/>
  <c r="J105" i="18"/>
  <c r="I105" i="18"/>
  <c r="H105" i="18"/>
  <c r="T105" i="18" s="1"/>
  <c r="G105" i="18"/>
  <c r="F105" i="18"/>
  <c r="E105" i="18"/>
  <c r="D105" i="18"/>
  <c r="C105" i="18"/>
  <c r="B105" i="18"/>
  <c r="Z104" i="18"/>
  <c r="Y104" i="18"/>
  <c r="V104" i="18"/>
  <c r="Q104" i="18"/>
  <c r="P104" i="18"/>
  <c r="U104" i="18" s="1"/>
  <c r="O104" i="18"/>
  <c r="N104" i="18"/>
  <c r="M104" i="18"/>
  <c r="L104" i="18"/>
  <c r="K104" i="18"/>
  <c r="W104" i="18" s="1"/>
  <c r="J104" i="18"/>
  <c r="I104" i="18"/>
  <c r="H104" i="18"/>
  <c r="T104" i="18" s="1"/>
  <c r="G104" i="18"/>
  <c r="F104" i="18"/>
  <c r="E104" i="18"/>
  <c r="D104" i="18"/>
  <c r="C104" i="18"/>
  <c r="B104" i="18"/>
  <c r="Z103" i="18"/>
  <c r="Y103" i="18"/>
  <c r="V103" i="18"/>
  <c r="Q103" i="18"/>
  <c r="P103" i="18"/>
  <c r="U103" i="18" s="1"/>
  <c r="O103" i="18"/>
  <c r="N103" i="18"/>
  <c r="M103" i="18"/>
  <c r="L103" i="18"/>
  <c r="K103" i="18"/>
  <c r="W103" i="18" s="1"/>
  <c r="J103" i="18"/>
  <c r="I103" i="18"/>
  <c r="H103" i="18"/>
  <c r="T103" i="18" s="1"/>
  <c r="G103" i="18"/>
  <c r="F103" i="18"/>
  <c r="E103" i="18"/>
  <c r="D103" i="18"/>
  <c r="C103" i="18"/>
  <c r="B103" i="18"/>
  <c r="Z102" i="18"/>
  <c r="Y102" i="18"/>
  <c r="V102" i="18"/>
  <c r="Q102" i="18"/>
  <c r="P102" i="18"/>
  <c r="U102" i="18" s="1"/>
  <c r="O102" i="18"/>
  <c r="N102" i="18"/>
  <c r="M102" i="18"/>
  <c r="L102" i="18"/>
  <c r="K102" i="18"/>
  <c r="W102" i="18" s="1"/>
  <c r="J102" i="18"/>
  <c r="I102" i="18"/>
  <c r="H102" i="18"/>
  <c r="T102" i="18" s="1"/>
  <c r="G102" i="18"/>
  <c r="F102" i="18"/>
  <c r="E102" i="18"/>
  <c r="D102" i="18"/>
  <c r="C102" i="18"/>
  <c r="B102" i="18"/>
  <c r="Z101" i="18"/>
  <c r="Y101" i="18"/>
  <c r="V101" i="18"/>
  <c r="Q101" i="18"/>
  <c r="P101" i="18"/>
  <c r="U101" i="18" s="1"/>
  <c r="O101" i="18"/>
  <c r="N101" i="18"/>
  <c r="M101" i="18"/>
  <c r="L101" i="18"/>
  <c r="K101" i="18"/>
  <c r="W101" i="18" s="1"/>
  <c r="J101" i="18"/>
  <c r="I101" i="18"/>
  <c r="H101" i="18"/>
  <c r="T101" i="18" s="1"/>
  <c r="G101" i="18"/>
  <c r="F101" i="18"/>
  <c r="E101" i="18"/>
  <c r="D101" i="18"/>
  <c r="C101" i="18"/>
  <c r="B101" i="18"/>
  <c r="Z100" i="18"/>
  <c r="Y100" i="18"/>
  <c r="V100" i="18"/>
  <c r="Q100" i="18"/>
  <c r="P100" i="18"/>
  <c r="U100" i="18" s="1"/>
  <c r="O100" i="18"/>
  <c r="N100" i="18"/>
  <c r="M100" i="18"/>
  <c r="L100" i="18"/>
  <c r="K100" i="18"/>
  <c r="W100" i="18" s="1"/>
  <c r="J100" i="18"/>
  <c r="I100" i="18"/>
  <c r="H100" i="18"/>
  <c r="T100" i="18" s="1"/>
  <c r="G100" i="18"/>
  <c r="F100" i="18"/>
  <c r="E100" i="18"/>
  <c r="D100" i="18"/>
  <c r="C100" i="18"/>
  <c r="B100" i="18"/>
  <c r="Z99" i="18"/>
  <c r="Y99" i="18"/>
  <c r="V99" i="18"/>
  <c r="Q99" i="18"/>
  <c r="P99" i="18"/>
  <c r="U99" i="18" s="1"/>
  <c r="O99" i="18"/>
  <c r="N99" i="18"/>
  <c r="M99" i="18"/>
  <c r="L99" i="18"/>
  <c r="K99" i="18"/>
  <c r="W99" i="18" s="1"/>
  <c r="J99" i="18"/>
  <c r="I99" i="18"/>
  <c r="H99" i="18"/>
  <c r="T99" i="18" s="1"/>
  <c r="G99" i="18"/>
  <c r="F99" i="18"/>
  <c r="E99" i="18"/>
  <c r="D99" i="18"/>
  <c r="C99" i="18"/>
  <c r="B99" i="18"/>
  <c r="Z98" i="18"/>
  <c r="Y98" i="18"/>
  <c r="V98" i="18"/>
  <c r="Q98" i="18"/>
  <c r="P98" i="18"/>
  <c r="U98" i="18" s="1"/>
  <c r="O98" i="18"/>
  <c r="N98" i="18"/>
  <c r="M98" i="18"/>
  <c r="L98" i="18"/>
  <c r="K98" i="18"/>
  <c r="W98" i="18" s="1"/>
  <c r="J98" i="18"/>
  <c r="I98" i="18"/>
  <c r="H98" i="18"/>
  <c r="T98" i="18" s="1"/>
  <c r="G98" i="18"/>
  <c r="F98" i="18"/>
  <c r="E98" i="18"/>
  <c r="D98" i="18"/>
  <c r="C98" i="18"/>
  <c r="B98" i="18"/>
  <c r="Z97" i="18"/>
  <c r="Y97" i="18"/>
  <c r="V97" i="18"/>
  <c r="Q97" i="18"/>
  <c r="P97" i="18"/>
  <c r="U97" i="18" s="1"/>
  <c r="O97" i="18"/>
  <c r="N97" i="18"/>
  <c r="M97" i="18"/>
  <c r="L97" i="18"/>
  <c r="K97" i="18"/>
  <c r="W97" i="18" s="1"/>
  <c r="J97" i="18"/>
  <c r="I97" i="18"/>
  <c r="H97" i="18"/>
  <c r="T97" i="18" s="1"/>
  <c r="G97" i="18"/>
  <c r="F97" i="18"/>
  <c r="E97" i="18"/>
  <c r="D97" i="18"/>
  <c r="C97" i="18"/>
  <c r="B97" i="18"/>
  <c r="Z96" i="18"/>
  <c r="Y96" i="18"/>
  <c r="V96" i="18"/>
  <c r="Q96" i="18"/>
  <c r="P96" i="18"/>
  <c r="U96" i="18" s="1"/>
  <c r="O96" i="18"/>
  <c r="N96" i="18"/>
  <c r="M96" i="18"/>
  <c r="L96" i="18"/>
  <c r="K96" i="18"/>
  <c r="W96" i="18" s="1"/>
  <c r="J96" i="18"/>
  <c r="I96" i="18"/>
  <c r="H96" i="18"/>
  <c r="T96" i="18" s="1"/>
  <c r="G96" i="18"/>
  <c r="F96" i="18"/>
  <c r="E96" i="18"/>
  <c r="D96" i="18"/>
  <c r="C96" i="18"/>
  <c r="B96" i="18"/>
  <c r="Z95" i="18"/>
  <c r="Y95" i="18"/>
  <c r="V95" i="18"/>
  <c r="Q95" i="18"/>
  <c r="P95" i="18"/>
  <c r="U95" i="18" s="1"/>
  <c r="O95" i="18"/>
  <c r="N95" i="18"/>
  <c r="M95" i="18"/>
  <c r="L95" i="18"/>
  <c r="K95" i="18"/>
  <c r="W95" i="18" s="1"/>
  <c r="J95" i="18"/>
  <c r="I95" i="18"/>
  <c r="H95" i="18"/>
  <c r="T95" i="18" s="1"/>
  <c r="G95" i="18"/>
  <c r="F95" i="18"/>
  <c r="E95" i="18"/>
  <c r="D95" i="18"/>
  <c r="C95" i="18"/>
  <c r="B95" i="18"/>
  <c r="Z94" i="18"/>
  <c r="Y94" i="18"/>
  <c r="V94" i="18"/>
  <c r="Q94" i="18"/>
  <c r="P94" i="18"/>
  <c r="U94" i="18" s="1"/>
  <c r="O94" i="18"/>
  <c r="N94" i="18"/>
  <c r="M94" i="18"/>
  <c r="L94" i="18"/>
  <c r="K94" i="18"/>
  <c r="W94" i="18" s="1"/>
  <c r="J94" i="18"/>
  <c r="I94" i="18"/>
  <c r="H94" i="18"/>
  <c r="T94" i="18" s="1"/>
  <c r="G94" i="18"/>
  <c r="F94" i="18"/>
  <c r="E94" i="18"/>
  <c r="D94" i="18"/>
  <c r="C94" i="18"/>
  <c r="B94" i="18"/>
  <c r="Z93" i="18"/>
  <c r="Y93" i="18"/>
  <c r="AA93" i="18" s="1"/>
  <c r="V93" i="18"/>
  <c r="Q93" i="18"/>
  <c r="P93" i="18"/>
  <c r="U93" i="18" s="1"/>
  <c r="O93" i="18"/>
  <c r="N93" i="18"/>
  <c r="M93" i="18"/>
  <c r="L93" i="18"/>
  <c r="K93" i="18"/>
  <c r="W93" i="18" s="1"/>
  <c r="J93" i="18"/>
  <c r="I93" i="18"/>
  <c r="H93" i="18"/>
  <c r="T93" i="18" s="1"/>
  <c r="G93" i="18"/>
  <c r="F93" i="18"/>
  <c r="E93" i="18"/>
  <c r="D93" i="18"/>
  <c r="C93" i="18"/>
  <c r="B93" i="18"/>
  <c r="Z92" i="18"/>
  <c r="Y92" i="18"/>
  <c r="AA92" i="18" s="1"/>
  <c r="V92" i="18"/>
  <c r="Q92" i="18"/>
  <c r="P92" i="18"/>
  <c r="U92" i="18" s="1"/>
  <c r="O92" i="18"/>
  <c r="N92" i="18"/>
  <c r="M92" i="18"/>
  <c r="L92" i="18"/>
  <c r="K92" i="18"/>
  <c r="W92" i="18" s="1"/>
  <c r="J92" i="18"/>
  <c r="I92" i="18"/>
  <c r="H92" i="18"/>
  <c r="T92" i="18" s="1"/>
  <c r="G92" i="18"/>
  <c r="F92" i="18"/>
  <c r="E92" i="18"/>
  <c r="D92" i="18"/>
  <c r="C92" i="18"/>
  <c r="B92" i="18"/>
  <c r="Z91" i="18"/>
  <c r="Y91" i="18"/>
  <c r="AA91" i="18" s="1"/>
  <c r="V91" i="18"/>
  <c r="Q91" i="18"/>
  <c r="P91" i="18"/>
  <c r="U91" i="18" s="1"/>
  <c r="O91" i="18"/>
  <c r="N91" i="18"/>
  <c r="M91" i="18"/>
  <c r="L91" i="18"/>
  <c r="K91" i="18"/>
  <c r="W91" i="18" s="1"/>
  <c r="J91" i="18"/>
  <c r="I91" i="18"/>
  <c r="H91" i="18"/>
  <c r="T91" i="18" s="1"/>
  <c r="G91" i="18"/>
  <c r="F91" i="18"/>
  <c r="E91" i="18"/>
  <c r="D91" i="18"/>
  <c r="C91" i="18"/>
  <c r="B91" i="18"/>
  <c r="Z90" i="18"/>
  <c r="Y90" i="18"/>
  <c r="AA90" i="18" s="1"/>
  <c r="V90" i="18"/>
  <c r="Q90" i="18"/>
  <c r="P90" i="18"/>
  <c r="U90" i="18" s="1"/>
  <c r="O90" i="18"/>
  <c r="N90" i="18"/>
  <c r="M90" i="18"/>
  <c r="L90" i="18"/>
  <c r="K90" i="18"/>
  <c r="W90" i="18" s="1"/>
  <c r="J90" i="18"/>
  <c r="I90" i="18"/>
  <c r="H90" i="18"/>
  <c r="T90" i="18" s="1"/>
  <c r="G90" i="18"/>
  <c r="F90" i="18"/>
  <c r="E90" i="18"/>
  <c r="D90" i="18"/>
  <c r="C90" i="18"/>
  <c r="B90" i="18"/>
  <c r="Z89" i="18"/>
  <c r="Y89" i="18"/>
  <c r="AA89" i="18" s="1"/>
  <c r="V89" i="18"/>
  <c r="Q89" i="18"/>
  <c r="P89" i="18"/>
  <c r="U89" i="18" s="1"/>
  <c r="O89" i="18"/>
  <c r="N89" i="18"/>
  <c r="M89" i="18"/>
  <c r="L89" i="18"/>
  <c r="K89" i="18"/>
  <c r="W89" i="18" s="1"/>
  <c r="J89" i="18"/>
  <c r="I89" i="18"/>
  <c r="H89" i="18"/>
  <c r="T89" i="18" s="1"/>
  <c r="G89" i="18"/>
  <c r="F89" i="18"/>
  <c r="E89" i="18"/>
  <c r="D89" i="18"/>
  <c r="C89" i="18"/>
  <c r="B89" i="18"/>
  <c r="Z88" i="18"/>
  <c r="Y88" i="18"/>
  <c r="AA88" i="18" s="1"/>
  <c r="V88" i="18"/>
  <c r="Q88" i="18"/>
  <c r="P88" i="18"/>
  <c r="U88" i="18" s="1"/>
  <c r="O88" i="18"/>
  <c r="N88" i="18"/>
  <c r="M88" i="18"/>
  <c r="L88" i="18"/>
  <c r="K88" i="18"/>
  <c r="W88" i="18" s="1"/>
  <c r="J88" i="18"/>
  <c r="I88" i="18"/>
  <c r="H88" i="18"/>
  <c r="T88" i="18" s="1"/>
  <c r="G88" i="18"/>
  <c r="F88" i="18"/>
  <c r="E88" i="18"/>
  <c r="D88" i="18"/>
  <c r="C88" i="18"/>
  <c r="B88" i="18"/>
  <c r="Z87" i="18"/>
  <c r="Y87" i="18"/>
  <c r="AA87" i="18" s="1"/>
  <c r="V87" i="18"/>
  <c r="Q87" i="18"/>
  <c r="P87" i="18"/>
  <c r="U87" i="18" s="1"/>
  <c r="O87" i="18"/>
  <c r="N87" i="18"/>
  <c r="M87" i="18"/>
  <c r="L87" i="18"/>
  <c r="K87" i="18"/>
  <c r="W87" i="18" s="1"/>
  <c r="J87" i="18"/>
  <c r="I87" i="18"/>
  <c r="H87" i="18"/>
  <c r="T87" i="18" s="1"/>
  <c r="G87" i="18"/>
  <c r="F87" i="18"/>
  <c r="E87" i="18"/>
  <c r="D87" i="18"/>
  <c r="C87" i="18"/>
  <c r="B87" i="18"/>
  <c r="Z86" i="18"/>
  <c r="Y86" i="18"/>
  <c r="AA86" i="18" s="1"/>
  <c r="V86" i="18"/>
  <c r="Q86" i="18"/>
  <c r="P86" i="18"/>
  <c r="U86" i="18" s="1"/>
  <c r="O86" i="18"/>
  <c r="N86" i="18"/>
  <c r="M86" i="18"/>
  <c r="L86" i="18"/>
  <c r="K86" i="18"/>
  <c r="W86" i="18" s="1"/>
  <c r="J86" i="18"/>
  <c r="I86" i="18"/>
  <c r="H86" i="18"/>
  <c r="T86" i="18" s="1"/>
  <c r="G86" i="18"/>
  <c r="F86" i="18"/>
  <c r="E86" i="18"/>
  <c r="D86" i="18"/>
  <c r="C86" i="18"/>
  <c r="B86" i="18"/>
  <c r="Z85" i="18"/>
  <c r="Y85" i="18"/>
  <c r="AA85" i="18" s="1"/>
  <c r="V85" i="18"/>
  <c r="Q85" i="18"/>
  <c r="P85" i="18"/>
  <c r="U85" i="18" s="1"/>
  <c r="O85" i="18"/>
  <c r="N85" i="18"/>
  <c r="M85" i="18"/>
  <c r="L85" i="18"/>
  <c r="K85" i="18"/>
  <c r="W85" i="18" s="1"/>
  <c r="J85" i="18"/>
  <c r="I85" i="18"/>
  <c r="H85" i="18"/>
  <c r="T85" i="18" s="1"/>
  <c r="G85" i="18"/>
  <c r="F85" i="18"/>
  <c r="E85" i="18"/>
  <c r="D85" i="18"/>
  <c r="C85" i="18"/>
  <c r="B85" i="18"/>
  <c r="Z84" i="18"/>
  <c r="Y84" i="18"/>
  <c r="AA84" i="18" s="1"/>
  <c r="V84" i="18"/>
  <c r="Q84" i="18"/>
  <c r="P84" i="18"/>
  <c r="U84" i="18" s="1"/>
  <c r="O84" i="18"/>
  <c r="N84" i="18"/>
  <c r="M84" i="18"/>
  <c r="L84" i="18"/>
  <c r="K84" i="18"/>
  <c r="W84" i="18" s="1"/>
  <c r="J84" i="18"/>
  <c r="I84" i="18"/>
  <c r="H84" i="18"/>
  <c r="T84" i="18" s="1"/>
  <c r="G84" i="18"/>
  <c r="F84" i="18"/>
  <c r="E84" i="18"/>
  <c r="D84" i="18"/>
  <c r="C84" i="18"/>
  <c r="B84" i="18"/>
  <c r="Z83" i="18"/>
  <c r="Y83" i="18"/>
  <c r="AA83" i="18" s="1"/>
  <c r="V83" i="18"/>
  <c r="Q83" i="18"/>
  <c r="P83" i="18"/>
  <c r="U83" i="18" s="1"/>
  <c r="O83" i="18"/>
  <c r="N83" i="18"/>
  <c r="M83" i="18"/>
  <c r="L83" i="18"/>
  <c r="K83" i="18"/>
  <c r="W83" i="18" s="1"/>
  <c r="J83" i="18"/>
  <c r="I83" i="18"/>
  <c r="H83" i="18"/>
  <c r="T83" i="18" s="1"/>
  <c r="G83" i="18"/>
  <c r="F83" i="18"/>
  <c r="E83" i="18"/>
  <c r="D83" i="18"/>
  <c r="C83" i="18"/>
  <c r="B83" i="18"/>
  <c r="Z82" i="18"/>
  <c r="Y82" i="18"/>
  <c r="AA82" i="18" s="1"/>
  <c r="V82" i="18"/>
  <c r="Q82" i="18"/>
  <c r="P82" i="18"/>
  <c r="U82" i="18" s="1"/>
  <c r="O82" i="18"/>
  <c r="N82" i="18"/>
  <c r="M82" i="18"/>
  <c r="L82" i="18"/>
  <c r="K82" i="18"/>
  <c r="W82" i="18" s="1"/>
  <c r="J82" i="18"/>
  <c r="I82" i="18"/>
  <c r="H82" i="18"/>
  <c r="T82" i="18" s="1"/>
  <c r="G82" i="18"/>
  <c r="F82" i="18"/>
  <c r="E82" i="18"/>
  <c r="D82" i="18"/>
  <c r="C82" i="18"/>
  <c r="B82" i="18"/>
  <c r="Z81" i="18"/>
  <c r="Y81" i="18"/>
  <c r="AA81" i="18" s="1"/>
  <c r="V81" i="18"/>
  <c r="Q81" i="18"/>
  <c r="P81" i="18"/>
  <c r="U81" i="18" s="1"/>
  <c r="O81" i="18"/>
  <c r="N81" i="18"/>
  <c r="M81" i="18"/>
  <c r="L81" i="18"/>
  <c r="K81" i="18"/>
  <c r="W81" i="18" s="1"/>
  <c r="J81" i="18"/>
  <c r="I81" i="18"/>
  <c r="H81" i="18"/>
  <c r="T81" i="18" s="1"/>
  <c r="G81" i="18"/>
  <c r="F81" i="18"/>
  <c r="E81" i="18"/>
  <c r="D81" i="18"/>
  <c r="C81" i="18"/>
  <c r="B81" i="18"/>
  <c r="Z80" i="18"/>
  <c r="Y80" i="18"/>
  <c r="AA80" i="18" s="1"/>
  <c r="V80" i="18"/>
  <c r="Q80" i="18"/>
  <c r="P80" i="18"/>
  <c r="U80" i="18" s="1"/>
  <c r="O80" i="18"/>
  <c r="N80" i="18"/>
  <c r="M80" i="18"/>
  <c r="L80" i="18"/>
  <c r="K80" i="18"/>
  <c r="W80" i="18" s="1"/>
  <c r="J80" i="18"/>
  <c r="I80" i="18"/>
  <c r="H80" i="18"/>
  <c r="T80" i="18" s="1"/>
  <c r="G80" i="18"/>
  <c r="F80" i="18"/>
  <c r="E80" i="18"/>
  <c r="D80" i="18"/>
  <c r="C80" i="18"/>
  <c r="B80" i="18"/>
  <c r="Z79" i="18"/>
  <c r="Y79" i="18"/>
  <c r="AA79" i="18" s="1"/>
  <c r="V79" i="18"/>
  <c r="Q79" i="18"/>
  <c r="P79" i="18"/>
  <c r="U79" i="18" s="1"/>
  <c r="O79" i="18"/>
  <c r="N79" i="18"/>
  <c r="M79" i="18"/>
  <c r="L79" i="18"/>
  <c r="K79" i="18"/>
  <c r="W79" i="18" s="1"/>
  <c r="J79" i="18"/>
  <c r="I79" i="18"/>
  <c r="H79" i="18"/>
  <c r="T79" i="18" s="1"/>
  <c r="G79" i="18"/>
  <c r="F79" i="18"/>
  <c r="E79" i="18"/>
  <c r="D79" i="18"/>
  <c r="C79" i="18"/>
  <c r="B79" i="18"/>
  <c r="Z78" i="18"/>
  <c r="Y78" i="18"/>
  <c r="AA78" i="18" s="1"/>
  <c r="V78" i="18"/>
  <c r="Q78" i="18"/>
  <c r="P78" i="18"/>
  <c r="U78" i="18" s="1"/>
  <c r="O78" i="18"/>
  <c r="N78" i="18"/>
  <c r="M78" i="18"/>
  <c r="L78" i="18"/>
  <c r="K78" i="18"/>
  <c r="W78" i="18" s="1"/>
  <c r="J78" i="18"/>
  <c r="I78" i="18"/>
  <c r="H78" i="18"/>
  <c r="T78" i="18" s="1"/>
  <c r="G78" i="18"/>
  <c r="F78" i="18"/>
  <c r="E78" i="18"/>
  <c r="D78" i="18"/>
  <c r="C78" i="18"/>
  <c r="B78" i="18"/>
  <c r="Z77" i="18"/>
  <c r="Y77" i="18"/>
  <c r="AA77" i="18" s="1"/>
  <c r="V77" i="18"/>
  <c r="Q77" i="18"/>
  <c r="P77" i="18"/>
  <c r="U77" i="18" s="1"/>
  <c r="O77" i="18"/>
  <c r="N77" i="18"/>
  <c r="M77" i="18"/>
  <c r="L77" i="18"/>
  <c r="K77" i="18"/>
  <c r="W77" i="18" s="1"/>
  <c r="J77" i="18"/>
  <c r="I77" i="18"/>
  <c r="H77" i="18"/>
  <c r="T77" i="18" s="1"/>
  <c r="G77" i="18"/>
  <c r="F77" i="18"/>
  <c r="E77" i="18"/>
  <c r="D77" i="18"/>
  <c r="C77" i="18"/>
  <c r="B77" i="18"/>
  <c r="Z76" i="18"/>
  <c r="Y76" i="18"/>
  <c r="AA76" i="18" s="1"/>
  <c r="V76" i="18"/>
  <c r="Q76" i="18"/>
  <c r="P76" i="18"/>
  <c r="U76" i="18" s="1"/>
  <c r="O76" i="18"/>
  <c r="N76" i="18"/>
  <c r="M76" i="18"/>
  <c r="L76" i="18"/>
  <c r="K76" i="18"/>
  <c r="W76" i="18" s="1"/>
  <c r="J76" i="18"/>
  <c r="I76" i="18"/>
  <c r="H76" i="18"/>
  <c r="T76" i="18" s="1"/>
  <c r="G76" i="18"/>
  <c r="F76" i="18"/>
  <c r="E76" i="18"/>
  <c r="D76" i="18"/>
  <c r="C76" i="18"/>
  <c r="B76" i="18"/>
  <c r="Z75" i="18"/>
  <c r="Y75" i="18"/>
  <c r="AA75" i="18" s="1"/>
  <c r="V75" i="18"/>
  <c r="Q75" i="18"/>
  <c r="P75" i="18"/>
  <c r="U75" i="18" s="1"/>
  <c r="O75" i="18"/>
  <c r="N75" i="18"/>
  <c r="M75" i="18"/>
  <c r="L75" i="18"/>
  <c r="K75" i="18"/>
  <c r="W75" i="18" s="1"/>
  <c r="J75" i="18"/>
  <c r="I75" i="18"/>
  <c r="H75" i="18"/>
  <c r="T75" i="18" s="1"/>
  <c r="G75" i="18"/>
  <c r="F75" i="18"/>
  <c r="E75" i="18"/>
  <c r="D75" i="18"/>
  <c r="C75" i="18"/>
  <c r="B75" i="18"/>
  <c r="Z74" i="18"/>
  <c r="Y74" i="18"/>
  <c r="AA74" i="18" s="1"/>
  <c r="V74" i="18"/>
  <c r="Q74" i="18"/>
  <c r="P74" i="18"/>
  <c r="U74" i="18" s="1"/>
  <c r="O74" i="18"/>
  <c r="N74" i="18"/>
  <c r="M74" i="18"/>
  <c r="L74" i="18"/>
  <c r="K74" i="18"/>
  <c r="W74" i="18" s="1"/>
  <c r="J74" i="18"/>
  <c r="I74" i="18"/>
  <c r="H74" i="18"/>
  <c r="T74" i="18" s="1"/>
  <c r="G74" i="18"/>
  <c r="F74" i="18"/>
  <c r="E74" i="18"/>
  <c r="D74" i="18"/>
  <c r="C74" i="18"/>
  <c r="B74" i="18"/>
  <c r="Z73" i="18"/>
  <c r="Y73" i="18"/>
  <c r="AA73" i="18" s="1"/>
  <c r="V73" i="18"/>
  <c r="Q73" i="18"/>
  <c r="P73" i="18"/>
  <c r="U73" i="18" s="1"/>
  <c r="O73" i="18"/>
  <c r="N73" i="18"/>
  <c r="M73" i="18"/>
  <c r="L73" i="18"/>
  <c r="K73" i="18"/>
  <c r="W73" i="18" s="1"/>
  <c r="J73" i="18"/>
  <c r="I73" i="18"/>
  <c r="H73" i="18"/>
  <c r="T73" i="18" s="1"/>
  <c r="G73" i="18"/>
  <c r="F73" i="18"/>
  <c r="E73" i="18"/>
  <c r="D73" i="18"/>
  <c r="C73" i="18"/>
  <c r="B73" i="18"/>
  <c r="Z72" i="18"/>
  <c r="Y72" i="18"/>
  <c r="AA72" i="18" s="1"/>
  <c r="V72" i="18"/>
  <c r="Q72" i="18"/>
  <c r="P72" i="18"/>
  <c r="U72" i="18" s="1"/>
  <c r="O72" i="18"/>
  <c r="N72" i="18"/>
  <c r="M72" i="18"/>
  <c r="L72" i="18"/>
  <c r="K72" i="18"/>
  <c r="W72" i="18" s="1"/>
  <c r="J72" i="18"/>
  <c r="I72" i="18"/>
  <c r="H72" i="18"/>
  <c r="T72" i="18" s="1"/>
  <c r="G72" i="18"/>
  <c r="F72" i="18"/>
  <c r="E72" i="18"/>
  <c r="D72" i="18"/>
  <c r="C72" i="18"/>
  <c r="B72" i="18"/>
  <c r="Z71" i="18"/>
  <c r="Y71" i="18"/>
  <c r="AA71" i="18" s="1"/>
  <c r="V71" i="18"/>
  <c r="Q71" i="18"/>
  <c r="P71" i="18"/>
  <c r="U71" i="18" s="1"/>
  <c r="O71" i="18"/>
  <c r="N71" i="18"/>
  <c r="M71" i="18"/>
  <c r="L71" i="18"/>
  <c r="K71" i="18"/>
  <c r="W71" i="18" s="1"/>
  <c r="J71" i="18"/>
  <c r="I71" i="18"/>
  <c r="H71" i="18"/>
  <c r="T71" i="18" s="1"/>
  <c r="G71" i="18"/>
  <c r="F71" i="18"/>
  <c r="E71" i="18"/>
  <c r="D71" i="18"/>
  <c r="C71" i="18"/>
  <c r="B71" i="18"/>
  <c r="Z70" i="18"/>
  <c r="Y70" i="18"/>
  <c r="AA70" i="18" s="1"/>
  <c r="V70" i="18"/>
  <c r="Q70" i="18"/>
  <c r="P70" i="18"/>
  <c r="U70" i="18" s="1"/>
  <c r="O70" i="18"/>
  <c r="N70" i="18"/>
  <c r="M70" i="18"/>
  <c r="L70" i="18"/>
  <c r="K70" i="18"/>
  <c r="W70" i="18" s="1"/>
  <c r="J70" i="18"/>
  <c r="I70" i="18"/>
  <c r="H70" i="18"/>
  <c r="T70" i="18" s="1"/>
  <c r="G70" i="18"/>
  <c r="F70" i="18"/>
  <c r="E70" i="18"/>
  <c r="D70" i="18"/>
  <c r="C70" i="18"/>
  <c r="B70" i="18"/>
  <c r="Z69" i="18"/>
  <c r="Y69" i="18"/>
  <c r="AA69" i="18" s="1"/>
  <c r="V69" i="18"/>
  <c r="Q69" i="18"/>
  <c r="P69" i="18"/>
  <c r="U69" i="18" s="1"/>
  <c r="O69" i="18"/>
  <c r="N69" i="18"/>
  <c r="M69" i="18"/>
  <c r="L69" i="18"/>
  <c r="K69" i="18"/>
  <c r="W69" i="18" s="1"/>
  <c r="J69" i="18"/>
  <c r="I69" i="18"/>
  <c r="H69" i="18"/>
  <c r="T69" i="18" s="1"/>
  <c r="G69" i="18"/>
  <c r="F69" i="18"/>
  <c r="E69" i="18"/>
  <c r="D69" i="18"/>
  <c r="C69" i="18"/>
  <c r="B69" i="18"/>
  <c r="Z68" i="18"/>
  <c r="Y68" i="18"/>
  <c r="AA68" i="18" s="1"/>
  <c r="V68" i="18"/>
  <c r="Q68" i="18"/>
  <c r="P68" i="18"/>
  <c r="U68" i="18" s="1"/>
  <c r="O68" i="18"/>
  <c r="N68" i="18"/>
  <c r="M68" i="18"/>
  <c r="L68" i="18"/>
  <c r="K68" i="18"/>
  <c r="W68" i="18" s="1"/>
  <c r="J68" i="18"/>
  <c r="I68" i="18"/>
  <c r="H68" i="18"/>
  <c r="T68" i="18" s="1"/>
  <c r="G68" i="18"/>
  <c r="F68" i="18"/>
  <c r="E68" i="18"/>
  <c r="D68" i="18"/>
  <c r="C68" i="18"/>
  <c r="B68" i="18"/>
  <c r="Z67" i="18"/>
  <c r="Y67" i="18"/>
  <c r="AA67" i="18" s="1"/>
  <c r="V67" i="18"/>
  <c r="Q67" i="18"/>
  <c r="P67" i="18"/>
  <c r="U67" i="18" s="1"/>
  <c r="O67" i="18"/>
  <c r="N67" i="18"/>
  <c r="M67" i="18"/>
  <c r="L67" i="18"/>
  <c r="K67" i="18"/>
  <c r="W67" i="18" s="1"/>
  <c r="J67" i="18"/>
  <c r="I67" i="18"/>
  <c r="H67" i="18"/>
  <c r="T67" i="18" s="1"/>
  <c r="G67" i="18"/>
  <c r="F67" i="18"/>
  <c r="E67" i="18"/>
  <c r="D67" i="18"/>
  <c r="C67" i="18"/>
  <c r="B67" i="18"/>
  <c r="Z66" i="18"/>
  <c r="Y66" i="18"/>
  <c r="AA66" i="18" s="1"/>
  <c r="V66" i="18"/>
  <c r="Q66" i="18"/>
  <c r="P66" i="18"/>
  <c r="U66" i="18" s="1"/>
  <c r="O66" i="18"/>
  <c r="N66" i="18"/>
  <c r="M66" i="18"/>
  <c r="L66" i="18"/>
  <c r="K66" i="18"/>
  <c r="W66" i="18" s="1"/>
  <c r="J66" i="18"/>
  <c r="I66" i="18"/>
  <c r="H66" i="18"/>
  <c r="T66" i="18" s="1"/>
  <c r="G66" i="18"/>
  <c r="F66" i="18"/>
  <c r="E66" i="18"/>
  <c r="D66" i="18"/>
  <c r="C66" i="18"/>
  <c r="B66" i="18"/>
  <c r="Z65" i="18"/>
  <c r="Y65" i="18"/>
  <c r="AA65" i="18" s="1"/>
  <c r="V65" i="18"/>
  <c r="Q65" i="18"/>
  <c r="P65" i="18"/>
  <c r="U65" i="18" s="1"/>
  <c r="O65" i="18"/>
  <c r="N65" i="18"/>
  <c r="M65" i="18"/>
  <c r="L65" i="18"/>
  <c r="K65" i="18"/>
  <c r="W65" i="18" s="1"/>
  <c r="J65" i="18"/>
  <c r="I65" i="18"/>
  <c r="H65" i="18"/>
  <c r="T65" i="18" s="1"/>
  <c r="G65" i="18"/>
  <c r="F65" i="18"/>
  <c r="E65" i="18"/>
  <c r="D65" i="18"/>
  <c r="C65" i="18"/>
  <c r="B65" i="18"/>
  <c r="Z64" i="18"/>
  <c r="Y64" i="18"/>
  <c r="AA64" i="18" s="1"/>
  <c r="V64" i="18"/>
  <c r="Q64" i="18"/>
  <c r="P64" i="18"/>
  <c r="U64" i="18" s="1"/>
  <c r="O64" i="18"/>
  <c r="N64" i="18"/>
  <c r="M64" i="18"/>
  <c r="L64" i="18"/>
  <c r="K64" i="18"/>
  <c r="W64" i="18" s="1"/>
  <c r="J64" i="18"/>
  <c r="I64" i="18"/>
  <c r="H64" i="18"/>
  <c r="T64" i="18" s="1"/>
  <c r="G64" i="18"/>
  <c r="F64" i="18"/>
  <c r="E64" i="18"/>
  <c r="D64" i="18"/>
  <c r="C64" i="18"/>
  <c r="B64" i="18"/>
  <c r="Z63" i="18"/>
  <c r="Y63" i="18"/>
  <c r="AA63" i="18" s="1"/>
  <c r="V63" i="18"/>
  <c r="Q63" i="18"/>
  <c r="P63" i="18"/>
  <c r="U63" i="18" s="1"/>
  <c r="O63" i="18"/>
  <c r="N63" i="18"/>
  <c r="M63" i="18"/>
  <c r="L63" i="18"/>
  <c r="K63" i="18"/>
  <c r="W63" i="18" s="1"/>
  <c r="J63" i="18"/>
  <c r="I63" i="18"/>
  <c r="H63" i="18"/>
  <c r="T63" i="18" s="1"/>
  <c r="G63" i="18"/>
  <c r="F63" i="18"/>
  <c r="E63" i="18"/>
  <c r="D63" i="18"/>
  <c r="C63" i="18"/>
  <c r="B63" i="18"/>
  <c r="Z62" i="18"/>
  <c r="Y62" i="18"/>
  <c r="AA62" i="18" s="1"/>
  <c r="V62" i="18"/>
  <c r="Q62" i="18"/>
  <c r="P62" i="18"/>
  <c r="U62" i="18" s="1"/>
  <c r="O62" i="18"/>
  <c r="N62" i="18"/>
  <c r="M62" i="18"/>
  <c r="L62" i="18"/>
  <c r="K62" i="18"/>
  <c r="W62" i="18" s="1"/>
  <c r="J62" i="18"/>
  <c r="I62" i="18"/>
  <c r="H62" i="18"/>
  <c r="T62" i="18" s="1"/>
  <c r="G62" i="18"/>
  <c r="F62" i="18"/>
  <c r="E62" i="18"/>
  <c r="D62" i="18"/>
  <c r="C62" i="18"/>
  <c r="B62" i="18"/>
  <c r="Z61" i="18"/>
  <c r="Y61" i="18"/>
  <c r="AA61" i="18" s="1"/>
  <c r="V61" i="18"/>
  <c r="Q61" i="18"/>
  <c r="P61" i="18"/>
  <c r="U61" i="18" s="1"/>
  <c r="O61" i="18"/>
  <c r="N61" i="18"/>
  <c r="M61" i="18"/>
  <c r="L61" i="18"/>
  <c r="K61" i="18"/>
  <c r="W61" i="18" s="1"/>
  <c r="J61" i="18"/>
  <c r="I61" i="18"/>
  <c r="H61" i="18"/>
  <c r="T61" i="18" s="1"/>
  <c r="G61" i="18"/>
  <c r="F61" i="18"/>
  <c r="E61" i="18"/>
  <c r="D61" i="18"/>
  <c r="C61" i="18"/>
  <c r="B61" i="18"/>
  <c r="Z60" i="18"/>
  <c r="Y60" i="18"/>
  <c r="AA60" i="18" s="1"/>
  <c r="V60" i="18"/>
  <c r="Q60" i="18"/>
  <c r="P60" i="18"/>
  <c r="U60" i="18" s="1"/>
  <c r="O60" i="18"/>
  <c r="N60" i="18"/>
  <c r="M60" i="18"/>
  <c r="L60" i="18"/>
  <c r="K60" i="18"/>
  <c r="W60" i="18" s="1"/>
  <c r="J60" i="18"/>
  <c r="I60" i="18"/>
  <c r="H60" i="18"/>
  <c r="T60" i="18" s="1"/>
  <c r="G60" i="18"/>
  <c r="F60" i="18"/>
  <c r="E60" i="18"/>
  <c r="D60" i="18"/>
  <c r="C60" i="18"/>
  <c r="B60" i="18"/>
  <c r="Z59" i="18"/>
  <c r="Y59" i="18"/>
  <c r="AA59" i="18" s="1"/>
  <c r="V59" i="18"/>
  <c r="Q59" i="18"/>
  <c r="P59" i="18"/>
  <c r="U59" i="18" s="1"/>
  <c r="O59" i="18"/>
  <c r="N59" i="18"/>
  <c r="M59" i="18"/>
  <c r="L59" i="18"/>
  <c r="K59" i="18"/>
  <c r="W59" i="18" s="1"/>
  <c r="J59" i="18"/>
  <c r="I59" i="18"/>
  <c r="H59" i="18"/>
  <c r="T59" i="18" s="1"/>
  <c r="G59" i="18"/>
  <c r="F59" i="18"/>
  <c r="E59" i="18"/>
  <c r="D59" i="18"/>
  <c r="C59" i="18"/>
  <c r="B59" i="18"/>
  <c r="Z58" i="18"/>
  <c r="Y58" i="18"/>
  <c r="AA58" i="18" s="1"/>
  <c r="V58" i="18"/>
  <c r="Q58" i="18"/>
  <c r="P58" i="18"/>
  <c r="U58" i="18" s="1"/>
  <c r="O58" i="18"/>
  <c r="N58" i="18"/>
  <c r="M58" i="18"/>
  <c r="L58" i="18"/>
  <c r="K58" i="18"/>
  <c r="W58" i="18" s="1"/>
  <c r="J58" i="18"/>
  <c r="I58" i="18"/>
  <c r="H58" i="18"/>
  <c r="T58" i="18" s="1"/>
  <c r="G58" i="18"/>
  <c r="F58" i="18"/>
  <c r="E58" i="18"/>
  <c r="D58" i="18"/>
  <c r="C58" i="18"/>
  <c r="B58" i="18"/>
  <c r="Z57" i="18"/>
  <c r="Y57" i="18"/>
  <c r="AA57" i="18" s="1"/>
  <c r="V57" i="18"/>
  <c r="Q57" i="18"/>
  <c r="P57" i="18"/>
  <c r="U57" i="18" s="1"/>
  <c r="O57" i="18"/>
  <c r="N57" i="18"/>
  <c r="M57" i="18"/>
  <c r="L57" i="18"/>
  <c r="K57" i="18"/>
  <c r="W57" i="18" s="1"/>
  <c r="J57" i="18"/>
  <c r="I57" i="18"/>
  <c r="H57" i="18"/>
  <c r="T57" i="18" s="1"/>
  <c r="G57" i="18"/>
  <c r="F57" i="18"/>
  <c r="E57" i="18"/>
  <c r="D57" i="18"/>
  <c r="C57" i="18"/>
  <c r="B57" i="18"/>
  <c r="Z56" i="18"/>
  <c r="Y56" i="18"/>
  <c r="AA56" i="18" s="1"/>
  <c r="V56" i="18"/>
  <c r="Q56" i="18"/>
  <c r="P56" i="18"/>
  <c r="U56" i="18" s="1"/>
  <c r="O56" i="18"/>
  <c r="N56" i="18"/>
  <c r="M56" i="18"/>
  <c r="L56" i="18"/>
  <c r="K56" i="18"/>
  <c r="W56" i="18" s="1"/>
  <c r="J56" i="18"/>
  <c r="I56" i="18"/>
  <c r="H56" i="18"/>
  <c r="T56" i="18" s="1"/>
  <c r="G56" i="18"/>
  <c r="F56" i="18"/>
  <c r="E56" i="18"/>
  <c r="D56" i="18"/>
  <c r="C56" i="18"/>
  <c r="B56" i="18"/>
  <c r="Z55" i="18"/>
  <c r="Y55" i="18"/>
  <c r="AA55" i="18" s="1"/>
  <c r="V55" i="18"/>
  <c r="Q55" i="18"/>
  <c r="P55" i="18"/>
  <c r="U55" i="18" s="1"/>
  <c r="O55" i="18"/>
  <c r="N55" i="18"/>
  <c r="M55" i="18"/>
  <c r="L55" i="18"/>
  <c r="K55" i="18"/>
  <c r="W55" i="18" s="1"/>
  <c r="J55" i="18"/>
  <c r="I55" i="18"/>
  <c r="H55" i="18"/>
  <c r="T55" i="18" s="1"/>
  <c r="G55" i="18"/>
  <c r="F55" i="18"/>
  <c r="E55" i="18"/>
  <c r="D55" i="18"/>
  <c r="C55" i="18"/>
  <c r="B55" i="18"/>
  <c r="Z54" i="18"/>
  <c r="Y54" i="18"/>
  <c r="AA54" i="18" s="1"/>
  <c r="V54" i="18"/>
  <c r="Q54" i="18"/>
  <c r="P54" i="18"/>
  <c r="U54" i="18" s="1"/>
  <c r="O54" i="18"/>
  <c r="N54" i="18"/>
  <c r="M54" i="18"/>
  <c r="L54" i="18"/>
  <c r="K54" i="18"/>
  <c r="W54" i="18" s="1"/>
  <c r="J54" i="18"/>
  <c r="I54" i="18"/>
  <c r="H54" i="18"/>
  <c r="T54" i="18" s="1"/>
  <c r="G54" i="18"/>
  <c r="F54" i="18"/>
  <c r="E54" i="18"/>
  <c r="D54" i="18"/>
  <c r="C54" i="18"/>
  <c r="B54" i="18"/>
  <c r="Z53" i="18"/>
  <c r="Y53" i="18"/>
  <c r="AA53" i="18" s="1"/>
  <c r="V53" i="18"/>
  <c r="Q53" i="18"/>
  <c r="P53" i="18"/>
  <c r="U53" i="18" s="1"/>
  <c r="O53" i="18"/>
  <c r="N53" i="18"/>
  <c r="M53" i="18"/>
  <c r="L53" i="18"/>
  <c r="K53" i="18"/>
  <c r="W53" i="18" s="1"/>
  <c r="J53" i="18"/>
  <c r="I53" i="18"/>
  <c r="H53" i="18"/>
  <c r="T53" i="18" s="1"/>
  <c r="G53" i="18"/>
  <c r="F53" i="18"/>
  <c r="E53" i="18"/>
  <c r="D53" i="18"/>
  <c r="C53" i="18"/>
  <c r="B53" i="18"/>
  <c r="Z52" i="18"/>
  <c r="Y52" i="18"/>
  <c r="AA52" i="18" s="1"/>
  <c r="V52" i="18"/>
  <c r="Q52" i="18"/>
  <c r="P52" i="18"/>
  <c r="U52" i="18" s="1"/>
  <c r="O52" i="18"/>
  <c r="N52" i="18"/>
  <c r="M52" i="18"/>
  <c r="L52" i="18"/>
  <c r="K52" i="18"/>
  <c r="W52" i="18" s="1"/>
  <c r="J52" i="18"/>
  <c r="I52" i="18"/>
  <c r="H52" i="18"/>
  <c r="T52" i="18" s="1"/>
  <c r="G52" i="18"/>
  <c r="F52" i="18"/>
  <c r="E52" i="18"/>
  <c r="D52" i="18"/>
  <c r="C52" i="18"/>
  <c r="B52" i="18"/>
  <c r="Z51" i="18"/>
  <c r="Y51" i="18"/>
  <c r="AA51" i="18" s="1"/>
  <c r="V51" i="18"/>
  <c r="Q51" i="18"/>
  <c r="P51" i="18"/>
  <c r="U51" i="18" s="1"/>
  <c r="O51" i="18"/>
  <c r="N51" i="18"/>
  <c r="M51" i="18"/>
  <c r="L51" i="18"/>
  <c r="K51" i="18"/>
  <c r="W51" i="18" s="1"/>
  <c r="J51" i="18"/>
  <c r="I51" i="18"/>
  <c r="H51" i="18"/>
  <c r="T51" i="18" s="1"/>
  <c r="G51" i="18"/>
  <c r="F51" i="18"/>
  <c r="E51" i="18"/>
  <c r="D51" i="18"/>
  <c r="C51" i="18"/>
  <c r="B51" i="18"/>
  <c r="Z50" i="18"/>
  <c r="Y50" i="18"/>
  <c r="AA50" i="18" s="1"/>
  <c r="V50" i="18"/>
  <c r="Q50" i="18"/>
  <c r="P50" i="18"/>
  <c r="U50" i="18" s="1"/>
  <c r="O50" i="18"/>
  <c r="N50" i="18"/>
  <c r="M50" i="18"/>
  <c r="L50" i="18"/>
  <c r="K50" i="18"/>
  <c r="W50" i="18" s="1"/>
  <c r="J50" i="18"/>
  <c r="I50" i="18"/>
  <c r="H50" i="18"/>
  <c r="T50" i="18" s="1"/>
  <c r="G50" i="18"/>
  <c r="F50" i="18"/>
  <c r="E50" i="18"/>
  <c r="D50" i="18"/>
  <c r="C50" i="18"/>
  <c r="B50" i="18"/>
  <c r="Z49" i="18"/>
  <c r="Y49" i="18"/>
  <c r="AA49" i="18" s="1"/>
  <c r="V49" i="18"/>
  <c r="Q49" i="18"/>
  <c r="P49" i="18"/>
  <c r="U49" i="18" s="1"/>
  <c r="O49" i="18"/>
  <c r="N49" i="18"/>
  <c r="M49" i="18"/>
  <c r="L49" i="18"/>
  <c r="K49" i="18"/>
  <c r="W49" i="18" s="1"/>
  <c r="J49" i="18"/>
  <c r="I49" i="18"/>
  <c r="H49" i="18"/>
  <c r="T49" i="18" s="1"/>
  <c r="G49" i="18"/>
  <c r="F49" i="18"/>
  <c r="E49" i="18"/>
  <c r="D49" i="18"/>
  <c r="C49" i="18"/>
  <c r="B49" i="18"/>
  <c r="Z48" i="18"/>
  <c r="Y48" i="18"/>
  <c r="AA48" i="18" s="1"/>
  <c r="V48" i="18"/>
  <c r="Q48" i="18"/>
  <c r="P48" i="18"/>
  <c r="U48" i="18" s="1"/>
  <c r="O48" i="18"/>
  <c r="N48" i="18"/>
  <c r="M48" i="18"/>
  <c r="L48" i="18"/>
  <c r="K48" i="18"/>
  <c r="W48" i="18" s="1"/>
  <c r="J48" i="18"/>
  <c r="I48" i="18"/>
  <c r="H48" i="18"/>
  <c r="T48" i="18" s="1"/>
  <c r="G48" i="18"/>
  <c r="F48" i="18"/>
  <c r="E48" i="18"/>
  <c r="D48" i="18"/>
  <c r="C48" i="18"/>
  <c r="B48" i="18"/>
  <c r="Z47" i="18"/>
  <c r="Y47" i="18"/>
  <c r="AA47" i="18" s="1"/>
  <c r="V47" i="18"/>
  <c r="Q47" i="18"/>
  <c r="P47" i="18"/>
  <c r="U47" i="18" s="1"/>
  <c r="O47" i="18"/>
  <c r="N47" i="18"/>
  <c r="M47" i="18"/>
  <c r="L47" i="18"/>
  <c r="K47" i="18"/>
  <c r="W47" i="18" s="1"/>
  <c r="J47" i="18"/>
  <c r="I47" i="18"/>
  <c r="H47" i="18"/>
  <c r="T47" i="18" s="1"/>
  <c r="G47" i="18"/>
  <c r="F47" i="18"/>
  <c r="E47" i="18"/>
  <c r="D47" i="18"/>
  <c r="C47" i="18"/>
  <c r="B47" i="18"/>
  <c r="Z46" i="18"/>
  <c r="Y46" i="18"/>
  <c r="AA46" i="18" s="1"/>
  <c r="V46" i="18"/>
  <c r="Q46" i="18"/>
  <c r="P46" i="18"/>
  <c r="U46" i="18" s="1"/>
  <c r="O46" i="18"/>
  <c r="N46" i="18"/>
  <c r="M46" i="18"/>
  <c r="L46" i="18"/>
  <c r="K46" i="18"/>
  <c r="W46" i="18" s="1"/>
  <c r="J46" i="18"/>
  <c r="I46" i="18"/>
  <c r="H46" i="18"/>
  <c r="T46" i="18" s="1"/>
  <c r="G46" i="18"/>
  <c r="F46" i="18"/>
  <c r="E46" i="18"/>
  <c r="D46" i="18"/>
  <c r="C46" i="18"/>
  <c r="B46" i="18"/>
  <c r="Z45" i="18"/>
  <c r="Y45" i="18"/>
  <c r="AA45" i="18" s="1"/>
  <c r="V45" i="18"/>
  <c r="Q45" i="18"/>
  <c r="P45" i="18"/>
  <c r="U45" i="18" s="1"/>
  <c r="O45" i="18"/>
  <c r="N45" i="18"/>
  <c r="M45" i="18"/>
  <c r="L45" i="18"/>
  <c r="K45" i="18"/>
  <c r="W45" i="18" s="1"/>
  <c r="J45" i="18"/>
  <c r="I45" i="18"/>
  <c r="H45" i="18"/>
  <c r="T45" i="18" s="1"/>
  <c r="G45" i="18"/>
  <c r="F45" i="18"/>
  <c r="E45" i="18"/>
  <c r="D45" i="18"/>
  <c r="C45" i="18"/>
  <c r="B45" i="18"/>
  <c r="Z44" i="18"/>
  <c r="Y44" i="18"/>
  <c r="AA44" i="18" s="1"/>
  <c r="Q44" i="18"/>
  <c r="P44" i="18"/>
  <c r="O44" i="18"/>
  <c r="N44" i="18"/>
  <c r="T44" i="18" s="1"/>
  <c r="X44" i="18" s="1"/>
  <c r="M44" i="18"/>
  <c r="L44" i="18"/>
  <c r="K44" i="18"/>
  <c r="W44" i="18" s="1"/>
  <c r="J44" i="18"/>
  <c r="V44" i="18" s="1"/>
  <c r="I44" i="18"/>
  <c r="H44" i="18"/>
  <c r="G44" i="18"/>
  <c r="F44" i="18"/>
  <c r="E44" i="18"/>
  <c r="D44" i="18"/>
  <c r="C44" i="18"/>
  <c r="B44" i="18"/>
  <c r="Z43" i="18"/>
  <c r="Y43" i="18"/>
  <c r="AA43" i="18" s="1"/>
  <c r="Q43" i="18"/>
  <c r="P43" i="18"/>
  <c r="O43" i="18"/>
  <c r="N43" i="18"/>
  <c r="T43" i="18" s="1"/>
  <c r="X43" i="18" s="1"/>
  <c r="M43" i="18"/>
  <c r="L43" i="18"/>
  <c r="K43" i="18"/>
  <c r="W43" i="18" s="1"/>
  <c r="J43" i="18"/>
  <c r="V43" i="18" s="1"/>
  <c r="I43" i="18"/>
  <c r="H43" i="18"/>
  <c r="G43" i="18"/>
  <c r="F43" i="18"/>
  <c r="E43" i="18"/>
  <c r="D43" i="18"/>
  <c r="C43" i="18"/>
  <c r="B43" i="18"/>
  <c r="Z42" i="18"/>
  <c r="Y42" i="18"/>
  <c r="AA42" i="18" s="1"/>
  <c r="Q42" i="18"/>
  <c r="P42" i="18"/>
  <c r="O42" i="18"/>
  <c r="N42" i="18"/>
  <c r="T42" i="18" s="1"/>
  <c r="X42" i="18" s="1"/>
  <c r="M42" i="18"/>
  <c r="L42" i="18"/>
  <c r="K42" i="18"/>
  <c r="W42" i="18" s="1"/>
  <c r="J42" i="18"/>
  <c r="V42" i="18" s="1"/>
  <c r="I42" i="18"/>
  <c r="H42" i="18"/>
  <c r="G42" i="18"/>
  <c r="F42" i="18"/>
  <c r="E42" i="18"/>
  <c r="D42" i="18"/>
  <c r="C42" i="18"/>
  <c r="B42" i="18"/>
  <c r="Z41" i="18"/>
  <c r="Y41" i="18"/>
  <c r="AA41" i="18" s="1"/>
  <c r="Q41" i="18"/>
  <c r="P41" i="18"/>
  <c r="O41" i="18"/>
  <c r="N41" i="18"/>
  <c r="T41" i="18" s="1"/>
  <c r="X41" i="18" s="1"/>
  <c r="M41" i="18"/>
  <c r="L41" i="18"/>
  <c r="K41" i="18"/>
  <c r="W41" i="18" s="1"/>
  <c r="J41" i="18"/>
  <c r="V41" i="18" s="1"/>
  <c r="I41" i="18"/>
  <c r="H41" i="18"/>
  <c r="G41" i="18"/>
  <c r="F41" i="18"/>
  <c r="E41" i="18"/>
  <c r="D41" i="18"/>
  <c r="C41" i="18"/>
  <c r="B41" i="18"/>
  <c r="Z40" i="18"/>
  <c r="Y40" i="18"/>
  <c r="AA40" i="18" s="1"/>
  <c r="Q40" i="18"/>
  <c r="P40" i="18"/>
  <c r="O40" i="18"/>
  <c r="N40" i="18"/>
  <c r="T40" i="18" s="1"/>
  <c r="X40" i="18" s="1"/>
  <c r="M40" i="18"/>
  <c r="L40" i="18"/>
  <c r="K40" i="18"/>
  <c r="W40" i="18" s="1"/>
  <c r="J40" i="18"/>
  <c r="V40" i="18" s="1"/>
  <c r="I40" i="18"/>
  <c r="H40" i="18"/>
  <c r="G40" i="18"/>
  <c r="F40" i="18"/>
  <c r="E40" i="18"/>
  <c r="D40" i="18"/>
  <c r="C40" i="18"/>
  <c r="B40" i="18"/>
  <c r="Z39" i="18"/>
  <c r="Y39" i="18"/>
  <c r="AA39" i="18" s="1"/>
  <c r="Q39" i="18"/>
  <c r="P39" i="18"/>
  <c r="O39" i="18"/>
  <c r="N39" i="18"/>
  <c r="T39" i="18" s="1"/>
  <c r="X39" i="18" s="1"/>
  <c r="M39" i="18"/>
  <c r="L39" i="18"/>
  <c r="K39" i="18"/>
  <c r="W39" i="18" s="1"/>
  <c r="J39" i="18"/>
  <c r="V39" i="18" s="1"/>
  <c r="I39" i="18"/>
  <c r="H39" i="18"/>
  <c r="G39" i="18"/>
  <c r="F39" i="18"/>
  <c r="E39" i="18"/>
  <c r="D39" i="18"/>
  <c r="C39" i="18"/>
  <c r="B39" i="18"/>
  <c r="Z38" i="18"/>
  <c r="Y38" i="18"/>
  <c r="AA38" i="18" s="1"/>
  <c r="Q38" i="18"/>
  <c r="P38" i="18"/>
  <c r="O38" i="18"/>
  <c r="N38" i="18"/>
  <c r="T38" i="18" s="1"/>
  <c r="X38" i="18" s="1"/>
  <c r="M38" i="18"/>
  <c r="L38" i="18"/>
  <c r="K38" i="18"/>
  <c r="W38" i="18" s="1"/>
  <c r="J38" i="18"/>
  <c r="V38" i="18" s="1"/>
  <c r="I38" i="18"/>
  <c r="H38" i="18"/>
  <c r="G38" i="18"/>
  <c r="F38" i="18"/>
  <c r="E38" i="18"/>
  <c r="D38" i="18"/>
  <c r="C38" i="18"/>
  <c r="B38" i="18"/>
  <c r="Z37" i="18"/>
  <c r="Y37" i="18"/>
  <c r="AA37" i="18" s="1"/>
  <c r="Q37" i="18"/>
  <c r="P37" i="18"/>
  <c r="O37" i="18"/>
  <c r="N37" i="18"/>
  <c r="T37" i="18" s="1"/>
  <c r="X37" i="18" s="1"/>
  <c r="M37" i="18"/>
  <c r="L37" i="18"/>
  <c r="K37" i="18"/>
  <c r="W37" i="18" s="1"/>
  <c r="J37" i="18"/>
  <c r="V37" i="18" s="1"/>
  <c r="I37" i="18"/>
  <c r="H37" i="18"/>
  <c r="G37" i="18"/>
  <c r="F37" i="18"/>
  <c r="E37" i="18"/>
  <c r="D37" i="18"/>
  <c r="C37" i="18"/>
  <c r="B37" i="18"/>
  <c r="Z36" i="18"/>
  <c r="Y36" i="18"/>
  <c r="AA36" i="18" s="1"/>
  <c r="Q36" i="18"/>
  <c r="P36" i="18"/>
  <c r="O36" i="18"/>
  <c r="N36" i="18"/>
  <c r="T36" i="18" s="1"/>
  <c r="X36" i="18" s="1"/>
  <c r="M36" i="18"/>
  <c r="L36" i="18"/>
  <c r="K36" i="18"/>
  <c r="W36" i="18" s="1"/>
  <c r="J36" i="18"/>
  <c r="V36" i="18" s="1"/>
  <c r="I36" i="18"/>
  <c r="H36" i="18"/>
  <c r="G36" i="18"/>
  <c r="F36" i="18"/>
  <c r="E36" i="18"/>
  <c r="D36" i="18"/>
  <c r="C36" i="18"/>
  <c r="B36" i="18"/>
  <c r="Z35" i="18"/>
  <c r="Y35" i="18"/>
  <c r="AA35" i="18" s="1"/>
  <c r="Q35" i="18"/>
  <c r="P35" i="18"/>
  <c r="O35" i="18"/>
  <c r="N35" i="18"/>
  <c r="T35" i="18" s="1"/>
  <c r="X35" i="18" s="1"/>
  <c r="M35" i="18"/>
  <c r="L35" i="18"/>
  <c r="K35" i="18"/>
  <c r="W35" i="18" s="1"/>
  <c r="J35" i="18"/>
  <c r="V35" i="18" s="1"/>
  <c r="I35" i="18"/>
  <c r="H35" i="18"/>
  <c r="G35" i="18"/>
  <c r="F35" i="18"/>
  <c r="E35" i="18"/>
  <c r="D35" i="18"/>
  <c r="C35" i="18"/>
  <c r="B35" i="18"/>
  <c r="Z34" i="18"/>
  <c r="Y34" i="18"/>
  <c r="AA34" i="18" s="1"/>
  <c r="Q34" i="18"/>
  <c r="P34" i="18"/>
  <c r="O34" i="18"/>
  <c r="N34" i="18"/>
  <c r="T34" i="18" s="1"/>
  <c r="X34" i="18" s="1"/>
  <c r="M34" i="18"/>
  <c r="L34" i="18"/>
  <c r="K34" i="18"/>
  <c r="W34" i="18" s="1"/>
  <c r="J34" i="18"/>
  <c r="V34" i="18" s="1"/>
  <c r="I34" i="18"/>
  <c r="H34" i="18"/>
  <c r="G34" i="18"/>
  <c r="F34" i="18"/>
  <c r="E34" i="18"/>
  <c r="D34" i="18"/>
  <c r="C34" i="18"/>
  <c r="B34" i="18"/>
  <c r="Z33" i="18"/>
  <c r="Y33" i="18"/>
  <c r="AA33" i="18" s="1"/>
  <c r="Q33" i="18"/>
  <c r="P33" i="18"/>
  <c r="O33" i="18"/>
  <c r="N33" i="18"/>
  <c r="T33" i="18" s="1"/>
  <c r="X33" i="18" s="1"/>
  <c r="M33" i="18"/>
  <c r="L33" i="18"/>
  <c r="K33" i="18"/>
  <c r="W33" i="18" s="1"/>
  <c r="J33" i="18"/>
  <c r="V33" i="18" s="1"/>
  <c r="I33" i="18"/>
  <c r="H33" i="18"/>
  <c r="G33" i="18"/>
  <c r="F33" i="18"/>
  <c r="E33" i="18"/>
  <c r="D33" i="18"/>
  <c r="C33" i="18"/>
  <c r="B33" i="18"/>
  <c r="Z32" i="18"/>
  <c r="Y32" i="18"/>
  <c r="AA32" i="18" s="1"/>
  <c r="Q32" i="18"/>
  <c r="P32" i="18"/>
  <c r="O32" i="18"/>
  <c r="N32" i="18"/>
  <c r="T32" i="18" s="1"/>
  <c r="X32" i="18" s="1"/>
  <c r="M32" i="18"/>
  <c r="L32" i="18"/>
  <c r="K32" i="18"/>
  <c r="W32" i="18" s="1"/>
  <c r="J32" i="18"/>
  <c r="V32" i="18" s="1"/>
  <c r="I32" i="18"/>
  <c r="H32" i="18"/>
  <c r="G32" i="18"/>
  <c r="F32" i="18"/>
  <c r="E32" i="18"/>
  <c r="D32" i="18"/>
  <c r="C32" i="18"/>
  <c r="B32" i="18"/>
  <c r="Z31" i="18"/>
  <c r="Y31" i="18"/>
  <c r="AA31" i="18" s="1"/>
  <c r="Q31" i="18"/>
  <c r="P31" i="18"/>
  <c r="O31" i="18"/>
  <c r="N31" i="18"/>
  <c r="T31" i="18" s="1"/>
  <c r="X31" i="18" s="1"/>
  <c r="M31" i="18"/>
  <c r="L31" i="18"/>
  <c r="K31" i="18"/>
  <c r="W31" i="18" s="1"/>
  <c r="J31" i="18"/>
  <c r="V31" i="18" s="1"/>
  <c r="I31" i="18"/>
  <c r="H31" i="18"/>
  <c r="G31" i="18"/>
  <c r="F31" i="18"/>
  <c r="E31" i="18"/>
  <c r="D31" i="18"/>
  <c r="C31" i="18"/>
  <c r="B31" i="18"/>
  <c r="Z30" i="18"/>
  <c r="Y30" i="18"/>
  <c r="AA30" i="18" s="1"/>
  <c r="Q30" i="18"/>
  <c r="P30" i="18"/>
  <c r="O30" i="18"/>
  <c r="N30" i="18"/>
  <c r="T30" i="18" s="1"/>
  <c r="X30" i="18" s="1"/>
  <c r="M30" i="18"/>
  <c r="L30" i="18"/>
  <c r="K30" i="18"/>
  <c r="W30" i="18" s="1"/>
  <c r="J30" i="18"/>
  <c r="V30" i="18" s="1"/>
  <c r="I30" i="18"/>
  <c r="H30" i="18"/>
  <c r="G30" i="18"/>
  <c r="F30" i="18"/>
  <c r="E30" i="18"/>
  <c r="D30" i="18"/>
  <c r="C30" i="18"/>
  <c r="B30" i="18"/>
  <c r="Z29" i="18"/>
  <c r="Y29" i="18"/>
  <c r="AA29" i="18" s="1"/>
  <c r="Q29" i="18"/>
  <c r="P29" i="18"/>
  <c r="O29" i="18"/>
  <c r="N29" i="18"/>
  <c r="T29" i="18" s="1"/>
  <c r="X29" i="18" s="1"/>
  <c r="M29" i="18"/>
  <c r="L29" i="18"/>
  <c r="K29" i="18"/>
  <c r="W29" i="18" s="1"/>
  <c r="J29" i="18"/>
  <c r="V29" i="18" s="1"/>
  <c r="I29" i="18"/>
  <c r="H29" i="18"/>
  <c r="G29" i="18"/>
  <c r="F29" i="18"/>
  <c r="E29" i="18"/>
  <c r="D29" i="18"/>
  <c r="C29" i="18"/>
  <c r="B29" i="18"/>
  <c r="Z28" i="18"/>
  <c r="Y28" i="18"/>
  <c r="AA28" i="18" s="1"/>
  <c r="Q28" i="18"/>
  <c r="P28" i="18"/>
  <c r="O28" i="18"/>
  <c r="N28" i="18"/>
  <c r="T28" i="18" s="1"/>
  <c r="X28" i="18" s="1"/>
  <c r="M28" i="18"/>
  <c r="L28" i="18"/>
  <c r="K28" i="18"/>
  <c r="W28" i="18" s="1"/>
  <c r="J28" i="18"/>
  <c r="V28" i="18" s="1"/>
  <c r="I28" i="18"/>
  <c r="H28" i="18"/>
  <c r="G28" i="18"/>
  <c r="F28" i="18"/>
  <c r="E28" i="18"/>
  <c r="D28" i="18"/>
  <c r="C28" i="18"/>
  <c r="B28" i="18"/>
  <c r="Z27" i="18"/>
  <c r="Y27" i="18"/>
  <c r="AA27" i="18" s="1"/>
  <c r="U27" i="18"/>
  <c r="Q27" i="18"/>
  <c r="P27" i="18"/>
  <c r="O27" i="18"/>
  <c r="N27" i="18"/>
  <c r="T27" i="18" s="1"/>
  <c r="X27" i="18" s="1"/>
  <c r="M27" i="18"/>
  <c r="L27" i="18"/>
  <c r="K27" i="18"/>
  <c r="W27" i="18" s="1"/>
  <c r="J27" i="18"/>
  <c r="V27" i="18" s="1"/>
  <c r="I27" i="18"/>
  <c r="H27" i="18"/>
  <c r="G27" i="18"/>
  <c r="F27" i="18"/>
  <c r="E27" i="18"/>
  <c r="D27" i="18"/>
  <c r="C27" i="18"/>
  <c r="B27" i="18"/>
  <c r="Z26" i="18"/>
  <c r="Y26" i="18"/>
  <c r="AA26" i="18" s="1"/>
  <c r="Q26" i="18"/>
  <c r="P26" i="18"/>
  <c r="O26" i="18"/>
  <c r="N26" i="18"/>
  <c r="T26" i="18" s="1"/>
  <c r="X26" i="18" s="1"/>
  <c r="M26" i="18"/>
  <c r="L26" i="18"/>
  <c r="K26" i="18"/>
  <c r="W26" i="18" s="1"/>
  <c r="J26" i="18"/>
  <c r="V26" i="18" s="1"/>
  <c r="I26" i="18"/>
  <c r="H26" i="18"/>
  <c r="G26" i="18"/>
  <c r="F26" i="18"/>
  <c r="E26" i="18"/>
  <c r="D26" i="18"/>
  <c r="C26" i="18"/>
  <c r="B26" i="18"/>
  <c r="Z25" i="18"/>
  <c r="Y25" i="18"/>
  <c r="AA25" i="18" s="1"/>
  <c r="Q25" i="18"/>
  <c r="P25" i="18"/>
  <c r="O25" i="18"/>
  <c r="N25" i="18"/>
  <c r="T25" i="18" s="1"/>
  <c r="X25" i="18" s="1"/>
  <c r="M25" i="18"/>
  <c r="L25" i="18"/>
  <c r="K25" i="18"/>
  <c r="W25" i="18" s="1"/>
  <c r="J25" i="18"/>
  <c r="V25" i="18" s="1"/>
  <c r="I25" i="18"/>
  <c r="H25" i="18"/>
  <c r="G25" i="18"/>
  <c r="F25" i="18"/>
  <c r="E25" i="18"/>
  <c r="D25" i="18"/>
  <c r="C25" i="18"/>
  <c r="B25" i="18"/>
  <c r="Z24" i="18"/>
  <c r="Y24" i="18"/>
  <c r="AA24" i="18" s="1"/>
  <c r="Q24" i="18"/>
  <c r="P24" i="18"/>
  <c r="O24" i="18"/>
  <c r="N24" i="18"/>
  <c r="T24" i="18" s="1"/>
  <c r="X24" i="18" s="1"/>
  <c r="M24" i="18"/>
  <c r="L24" i="18"/>
  <c r="K24" i="18"/>
  <c r="W24" i="18" s="1"/>
  <c r="J24" i="18"/>
  <c r="V24" i="18" s="1"/>
  <c r="I24" i="18"/>
  <c r="H24" i="18"/>
  <c r="G24" i="18"/>
  <c r="F24" i="18"/>
  <c r="E24" i="18"/>
  <c r="D24" i="18"/>
  <c r="C24" i="18"/>
  <c r="B24" i="18"/>
  <c r="Z23" i="18"/>
  <c r="Y23" i="18"/>
  <c r="AA23" i="18" s="1"/>
  <c r="Q23" i="18"/>
  <c r="P23" i="18"/>
  <c r="O23" i="18"/>
  <c r="N23" i="18"/>
  <c r="T23" i="18" s="1"/>
  <c r="X23" i="18" s="1"/>
  <c r="M23" i="18"/>
  <c r="L23" i="18"/>
  <c r="K23" i="18"/>
  <c r="W23" i="18" s="1"/>
  <c r="J23" i="18"/>
  <c r="V23" i="18" s="1"/>
  <c r="I23" i="18"/>
  <c r="H23" i="18"/>
  <c r="G23" i="18"/>
  <c r="F23" i="18"/>
  <c r="E23" i="18"/>
  <c r="D23" i="18"/>
  <c r="C23" i="18"/>
  <c r="B23" i="18"/>
  <c r="Z22" i="18"/>
  <c r="Y22" i="18"/>
  <c r="AA22" i="18" s="1"/>
  <c r="Q22" i="18"/>
  <c r="P22" i="18"/>
  <c r="O22" i="18"/>
  <c r="N22" i="18"/>
  <c r="T22" i="18" s="1"/>
  <c r="X22" i="18" s="1"/>
  <c r="M22" i="18"/>
  <c r="L22" i="18"/>
  <c r="K22" i="18"/>
  <c r="W22" i="18" s="1"/>
  <c r="J22" i="18"/>
  <c r="V22" i="18" s="1"/>
  <c r="I22" i="18"/>
  <c r="H22" i="18"/>
  <c r="G22" i="18"/>
  <c r="F22" i="18"/>
  <c r="E22" i="18"/>
  <c r="D22" i="18"/>
  <c r="C22" i="18"/>
  <c r="B22" i="18"/>
  <c r="Z21" i="18"/>
  <c r="Y21" i="18"/>
  <c r="AA21" i="18" s="1"/>
  <c r="Q21" i="18"/>
  <c r="P21" i="18"/>
  <c r="O21" i="18"/>
  <c r="N21" i="18"/>
  <c r="T21" i="18" s="1"/>
  <c r="X21" i="18" s="1"/>
  <c r="M21" i="18"/>
  <c r="L21" i="18"/>
  <c r="K21" i="18"/>
  <c r="W21" i="18" s="1"/>
  <c r="J21" i="18"/>
  <c r="V21" i="18" s="1"/>
  <c r="I21" i="18"/>
  <c r="H21" i="18"/>
  <c r="G21" i="18"/>
  <c r="F21" i="18"/>
  <c r="E21" i="18"/>
  <c r="D21" i="18"/>
  <c r="C21" i="18"/>
  <c r="B21" i="18"/>
  <c r="Z20" i="18"/>
  <c r="Y20" i="18"/>
  <c r="AA20" i="18" s="1"/>
  <c r="Q20" i="18"/>
  <c r="P20" i="18"/>
  <c r="O20" i="18"/>
  <c r="N20" i="18"/>
  <c r="T20" i="18" s="1"/>
  <c r="X20" i="18" s="1"/>
  <c r="M20" i="18"/>
  <c r="L20" i="18"/>
  <c r="K20" i="18"/>
  <c r="W20" i="18" s="1"/>
  <c r="J20" i="18"/>
  <c r="V20" i="18" s="1"/>
  <c r="I20" i="18"/>
  <c r="H20" i="18"/>
  <c r="G20" i="18"/>
  <c r="F20" i="18"/>
  <c r="E20" i="18"/>
  <c r="D20" i="18"/>
  <c r="C20" i="18"/>
  <c r="B20" i="18"/>
  <c r="Z19" i="18"/>
  <c r="Y19" i="18"/>
  <c r="AA19" i="18" s="1"/>
  <c r="Q19" i="18"/>
  <c r="P19" i="18"/>
  <c r="O19" i="18"/>
  <c r="N19" i="18"/>
  <c r="T19" i="18" s="1"/>
  <c r="X19" i="18" s="1"/>
  <c r="M19" i="18"/>
  <c r="L19" i="18"/>
  <c r="K19" i="18"/>
  <c r="W19" i="18" s="1"/>
  <c r="J19" i="18"/>
  <c r="V19" i="18" s="1"/>
  <c r="I19" i="18"/>
  <c r="H19" i="18"/>
  <c r="G19" i="18"/>
  <c r="F19" i="18"/>
  <c r="E19" i="18"/>
  <c r="D19" i="18"/>
  <c r="C19" i="18"/>
  <c r="B19" i="18"/>
  <c r="Z18" i="18"/>
  <c r="Y18" i="18"/>
  <c r="AA18" i="18" s="1"/>
  <c r="Q18" i="18"/>
  <c r="P18" i="18"/>
  <c r="O18" i="18"/>
  <c r="N18" i="18"/>
  <c r="T18" i="18" s="1"/>
  <c r="X18" i="18" s="1"/>
  <c r="M18" i="18"/>
  <c r="L18" i="18"/>
  <c r="K18" i="18"/>
  <c r="W18" i="18" s="1"/>
  <c r="J18" i="18"/>
  <c r="V18" i="18" s="1"/>
  <c r="I18" i="18"/>
  <c r="H18" i="18"/>
  <c r="G18" i="18"/>
  <c r="F18" i="18"/>
  <c r="E18" i="18"/>
  <c r="D18" i="18"/>
  <c r="C18" i="18"/>
  <c r="B18" i="18"/>
  <c r="Z17" i="18"/>
  <c r="Y17" i="18"/>
  <c r="AA17" i="18" s="1"/>
  <c r="Q17" i="18"/>
  <c r="P17" i="18"/>
  <c r="O17" i="18"/>
  <c r="N17" i="18"/>
  <c r="T17" i="18" s="1"/>
  <c r="X17" i="18" s="1"/>
  <c r="M17" i="18"/>
  <c r="L17" i="18"/>
  <c r="K17" i="18"/>
  <c r="W17" i="18" s="1"/>
  <c r="J17" i="18"/>
  <c r="V17" i="18" s="1"/>
  <c r="I17" i="18"/>
  <c r="H17" i="18"/>
  <c r="G17" i="18"/>
  <c r="U17" i="18" s="1"/>
  <c r="F17" i="18"/>
  <c r="E17" i="18"/>
  <c r="D17" i="18"/>
  <c r="C17" i="18"/>
  <c r="B17" i="18"/>
  <c r="Z16" i="18"/>
  <c r="Y16" i="18"/>
  <c r="AA16" i="18" s="1"/>
  <c r="Q16" i="18"/>
  <c r="P16" i="18"/>
  <c r="O16" i="18"/>
  <c r="N16" i="18"/>
  <c r="T16" i="18" s="1"/>
  <c r="X16" i="18" s="1"/>
  <c r="M16" i="18"/>
  <c r="L16" i="18"/>
  <c r="K16" i="18"/>
  <c r="W16" i="18" s="1"/>
  <c r="J16" i="18"/>
  <c r="V16" i="18" s="1"/>
  <c r="I16" i="18"/>
  <c r="H16" i="18"/>
  <c r="G16" i="18"/>
  <c r="U16" i="18" s="1"/>
  <c r="F16" i="18"/>
  <c r="E16" i="18"/>
  <c r="D16" i="18"/>
  <c r="C16" i="18"/>
  <c r="B16" i="18"/>
  <c r="Z15" i="18"/>
  <c r="Y15" i="18"/>
  <c r="AA15" i="18" s="1"/>
  <c r="Q15" i="18"/>
  <c r="P15" i="18"/>
  <c r="O15" i="18"/>
  <c r="N15" i="18"/>
  <c r="T15" i="18" s="1"/>
  <c r="X15" i="18" s="1"/>
  <c r="M15" i="18"/>
  <c r="L15" i="18"/>
  <c r="K15" i="18"/>
  <c r="W15" i="18" s="1"/>
  <c r="J15" i="18"/>
  <c r="V15" i="18" s="1"/>
  <c r="I15" i="18"/>
  <c r="H15" i="18"/>
  <c r="G15" i="18"/>
  <c r="U15" i="18" s="1"/>
  <c r="F15" i="18"/>
  <c r="E15" i="18"/>
  <c r="D15" i="18"/>
  <c r="C15" i="18"/>
  <c r="B15" i="18"/>
  <c r="Z14" i="18"/>
  <c r="Y14" i="18"/>
  <c r="AA14" i="18" s="1"/>
  <c r="Q14" i="18"/>
  <c r="P14" i="18"/>
  <c r="O14" i="18"/>
  <c r="N14" i="18"/>
  <c r="T14" i="18" s="1"/>
  <c r="X14" i="18" s="1"/>
  <c r="M14" i="18"/>
  <c r="L14" i="18"/>
  <c r="K14" i="18"/>
  <c r="W14" i="18" s="1"/>
  <c r="J14" i="18"/>
  <c r="V14" i="18" s="1"/>
  <c r="I14" i="18"/>
  <c r="H14" i="18"/>
  <c r="G14" i="18"/>
  <c r="U14" i="18" s="1"/>
  <c r="F14" i="18"/>
  <c r="E14" i="18"/>
  <c r="D14" i="18"/>
  <c r="C14" i="18"/>
  <c r="B14" i="18"/>
  <c r="Z13" i="18"/>
  <c r="Y13" i="18"/>
  <c r="AA13" i="18" s="1"/>
  <c r="Q13" i="18"/>
  <c r="P13" i="18"/>
  <c r="O13" i="18"/>
  <c r="N13" i="18"/>
  <c r="T13" i="18" s="1"/>
  <c r="X13" i="18" s="1"/>
  <c r="M13" i="18"/>
  <c r="L13" i="18"/>
  <c r="K13" i="18"/>
  <c r="W13" i="18" s="1"/>
  <c r="J13" i="18"/>
  <c r="V13" i="18" s="1"/>
  <c r="I13" i="18"/>
  <c r="H13" i="18"/>
  <c r="G13" i="18"/>
  <c r="U13" i="18" s="1"/>
  <c r="F13" i="18"/>
  <c r="E13" i="18"/>
  <c r="D13" i="18"/>
  <c r="C13" i="18"/>
  <c r="B13" i="18"/>
  <c r="Z12" i="18"/>
  <c r="Y12" i="18"/>
  <c r="AA12" i="18" s="1"/>
  <c r="Q12" i="18"/>
  <c r="P12" i="18"/>
  <c r="O12" i="18"/>
  <c r="N12" i="18"/>
  <c r="T12" i="18" s="1"/>
  <c r="X12" i="18" s="1"/>
  <c r="M12" i="18"/>
  <c r="L12" i="18"/>
  <c r="K12" i="18"/>
  <c r="W12" i="18" s="1"/>
  <c r="J12" i="18"/>
  <c r="V12" i="18" s="1"/>
  <c r="I12" i="18"/>
  <c r="H12" i="18"/>
  <c r="G12" i="18"/>
  <c r="U12" i="18" s="1"/>
  <c r="F12" i="18"/>
  <c r="E12" i="18"/>
  <c r="D12" i="18"/>
  <c r="C12" i="18"/>
  <c r="B12" i="18"/>
  <c r="Z11" i="18"/>
  <c r="Y11" i="18"/>
  <c r="AA11" i="18" s="1"/>
  <c r="Q11" i="18"/>
  <c r="P11" i="18"/>
  <c r="U11" i="18" s="1"/>
  <c r="O11" i="18"/>
  <c r="N11" i="18"/>
  <c r="M11" i="18"/>
  <c r="L11" i="18"/>
  <c r="V11" i="18" s="1"/>
  <c r="K11" i="18"/>
  <c r="W11" i="18" s="1"/>
  <c r="J11" i="18"/>
  <c r="I11" i="18"/>
  <c r="H11" i="18"/>
  <c r="T11" i="18" s="1"/>
  <c r="X11" i="18" s="1"/>
  <c r="G11" i="18"/>
  <c r="F11" i="18"/>
  <c r="E11" i="18"/>
  <c r="D11" i="18"/>
  <c r="C11" i="18"/>
  <c r="B11" i="18"/>
  <c r="AA10" i="18"/>
  <c r="Z10" i="18"/>
  <c r="Y10" i="18"/>
  <c r="Q10" i="18"/>
  <c r="P10" i="18"/>
  <c r="U10" i="18" s="1"/>
  <c r="O10" i="18"/>
  <c r="N10" i="18"/>
  <c r="M10" i="18"/>
  <c r="W10" i="18" s="1"/>
  <c r="L10" i="18"/>
  <c r="K10" i="18"/>
  <c r="J10" i="18"/>
  <c r="I10" i="18"/>
  <c r="V10" i="18" s="1"/>
  <c r="H10" i="18"/>
  <c r="T10" i="18" s="1"/>
  <c r="X10" i="18" s="1"/>
  <c r="G10" i="18"/>
  <c r="F10" i="18"/>
  <c r="E10" i="18"/>
  <c r="D10" i="18"/>
  <c r="C10" i="18"/>
  <c r="B10" i="18"/>
  <c r="AA9" i="18"/>
  <c r="Z9" i="18"/>
  <c r="Y9" i="18"/>
  <c r="Q9" i="18"/>
  <c r="P9" i="18"/>
  <c r="O9" i="18"/>
  <c r="N9" i="18"/>
  <c r="T9" i="18" s="1"/>
  <c r="X9" i="18" s="1"/>
  <c r="M9" i="18"/>
  <c r="W9" i="18" s="1"/>
  <c r="L9" i="18"/>
  <c r="K9" i="18"/>
  <c r="J9" i="18"/>
  <c r="V9" i="18" s="1"/>
  <c r="I9" i="18"/>
  <c r="H9" i="18"/>
  <c r="G9" i="18"/>
  <c r="F9" i="18"/>
  <c r="E9" i="18"/>
  <c r="D9" i="18"/>
  <c r="C9" i="18"/>
  <c r="B9" i="18"/>
  <c r="Z8" i="18"/>
  <c r="Y8" i="18"/>
  <c r="AA8" i="18" s="1"/>
  <c r="Q8" i="18"/>
  <c r="P8" i="18"/>
  <c r="O8" i="18"/>
  <c r="N8" i="18"/>
  <c r="T8" i="18" s="1"/>
  <c r="X8" i="18" s="1"/>
  <c r="M8" i="18"/>
  <c r="L8" i="18"/>
  <c r="K8" i="18"/>
  <c r="W8" i="18" s="1"/>
  <c r="J8" i="18"/>
  <c r="V8" i="18" s="1"/>
  <c r="I8" i="18"/>
  <c r="H8" i="18"/>
  <c r="G8" i="18"/>
  <c r="U8" i="18" s="1"/>
  <c r="F8" i="18"/>
  <c r="E8" i="18"/>
  <c r="D8" i="18"/>
  <c r="C8" i="18"/>
  <c r="B8" i="18"/>
  <c r="Z7" i="18"/>
  <c r="Y7" i="18"/>
  <c r="AA7" i="18" s="1"/>
  <c r="Q7" i="18"/>
  <c r="P7" i="18"/>
  <c r="O7" i="18"/>
  <c r="N7" i="18"/>
  <c r="T7" i="18" s="1"/>
  <c r="X7" i="18" s="1"/>
  <c r="M7" i="18"/>
  <c r="L7" i="18"/>
  <c r="K7" i="18"/>
  <c r="W7" i="18" s="1"/>
  <c r="J7" i="18"/>
  <c r="V7" i="18" s="1"/>
  <c r="I7" i="18"/>
  <c r="H7" i="18"/>
  <c r="G7" i="18"/>
  <c r="U7" i="18" s="1"/>
  <c r="F7" i="18"/>
  <c r="E7" i="18"/>
  <c r="D7" i="18"/>
  <c r="C7" i="18"/>
  <c r="B7" i="18"/>
  <c r="Z6" i="18"/>
  <c r="Y6" i="18"/>
  <c r="AA6" i="18" s="1"/>
  <c r="Q6" i="18"/>
  <c r="P6" i="18"/>
  <c r="O6" i="18"/>
  <c r="N6" i="18"/>
  <c r="T6" i="18" s="1"/>
  <c r="X6" i="18" s="1"/>
  <c r="M6" i="18"/>
  <c r="L6" i="18"/>
  <c r="K6" i="18"/>
  <c r="W6" i="18" s="1"/>
  <c r="J6" i="18"/>
  <c r="V6" i="18" s="1"/>
  <c r="I6" i="18"/>
  <c r="H6" i="18"/>
  <c r="G6" i="18"/>
  <c r="U6" i="18" s="1"/>
  <c r="F6" i="18"/>
  <c r="E6" i="18"/>
  <c r="D6" i="18"/>
  <c r="C6" i="18"/>
  <c r="B6" i="18"/>
  <c r="Z5" i="18"/>
  <c r="Y5" i="18"/>
  <c r="AA5" i="18" s="1"/>
  <c r="Q5" i="18"/>
  <c r="P5" i="18"/>
  <c r="U5" i="18" s="1"/>
  <c r="O5" i="18"/>
  <c r="N5" i="18"/>
  <c r="M5" i="18"/>
  <c r="L5" i="18"/>
  <c r="V5" i="18" s="1"/>
  <c r="K5" i="18"/>
  <c r="W5" i="18" s="1"/>
  <c r="J5" i="18"/>
  <c r="I5" i="18"/>
  <c r="H5" i="18"/>
  <c r="T5" i="18" s="1"/>
  <c r="X5" i="18" s="1"/>
  <c r="G5" i="18"/>
  <c r="F5" i="18"/>
  <c r="E5" i="18"/>
  <c r="D5" i="18"/>
  <c r="C5" i="18"/>
  <c r="B5" i="18"/>
  <c r="Z4" i="18"/>
  <c r="AA4" i="18" s="1"/>
  <c r="Y4" i="18"/>
  <c r="Q4" i="18"/>
  <c r="P4" i="18"/>
  <c r="U4" i="18" s="1"/>
  <c r="O4" i="18"/>
  <c r="N4" i="18"/>
  <c r="M4" i="18"/>
  <c r="L4" i="18"/>
  <c r="K4" i="18"/>
  <c r="J4" i="18"/>
  <c r="I4" i="18"/>
  <c r="V4" i="18" s="1"/>
  <c r="H4" i="18"/>
  <c r="T4" i="18" s="1"/>
  <c r="X4" i="18" s="1"/>
  <c r="G4" i="18"/>
  <c r="F4" i="18"/>
  <c r="E4" i="18"/>
  <c r="D4" i="18"/>
  <c r="C4" i="18"/>
  <c r="B4" i="18"/>
  <c r="AD3" i="18"/>
  <c r="AA3" i="18"/>
  <c r="Z3" i="18"/>
  <c r="Y3" i="18"/>
  <c r="Q3" i="18"/>
  <c r="P3" i="18"/>
  <c r="O3" i="18"/>
  <c r="N3" i="18"/>
  <c r="T3" i="18" s="1"/>
  <c r="X3" i="18" s="1"/>
  <c r="M3" i="18"/>
  <c r="W3" i="18" s="1"/>
  <c r="L3" i="18"/>
  <c r="K3" i="18"/>
  <c r="J3" i="18"/>
  <c r="V3" i="18" s="1"/>
  <c r="I3" i="18"/>
  <c r="H3" i="18"/>
  <c r="G3" i="18"/>
  <c r="F3" i="18"/>
  <c r="E3" i="18"/>
  <c r="D3" i="18"/>
  <c r="C3" i="18"/>
  <c r="B3" i="18"/>
  <c r="AD2" i="18"/>
  <c r="Z2" i="18"/>
  <c r="Y2" i="18"/>
  <c r="AD5" i="18" s="1"/>
  <c r="Q2" i="18"/>
  <c r="P2" i="18"/>
  <c r="O2" i="18"/>
  <c r="N2" i="18"/>
  <c r="T2" i="18" s="1"/>
  <c r="X2" i="18" s="1"/>
  <c r="M2" i="18"/>
  <c r="L2" i="18"/>
  <c r="K2" i="18"/>
  <c r="W2" i="18" s="1"/>
  <c r="J2" i="18"/>
  <c r="U2" i="18" s="1"/>
  <c r="I2" i="18"/>
  <c r="H2" i="18"/>
  <c r="G2" i="18"/>
  <c r="F2" i="18"/>
  <c r="E2" i="18"/>
  <c r="D2" i="18"/>
  <c r="C2" i="18"/>
  <c r="B2" i="18"/>
  <c r="Z521" i="17"/>
  <c r="Y521" i="17"/>
  <c r="AA521" i="17" s="1"/>
  <c r="Q521" i="17"/>
  <c r="P521" i="17"/>
  <c r="O521" i="17"/>
  <c r="N521" i="17"/>
  <c r="T521" i="17" s="1"/>
  <c r="M521" i="17"/>
  <c r="L521" i="17"/>
  <c r="K521" i="17"/>
  <c r="W521" i="17" s="1"/>
  <c r="J521" i="17"/>
  <c r="V521" i="17" s="1"/>
  <c r="I521" i="17"/>
  <c r="H521" i="17"/>
  <c r="G521" i="17"/>
  <c r="U521" i="17" s="1"/>
  <c r="F521" i="17"/>
  <c r="E521" i="17"/>
  <c r="D521" i="17"/>
  <c r="C521" i="17"/>
  <c r="B521" i="17"/>
  <c r="Z520" i="17"/>
  <c r="Y520" i="17"/>
  <c r="AA520" i="17" s="1"/>
  <c r="U520" i="17"/>
  <c r="Q520" i="17"/>
  <c r="P520" i="17"/>
  <c r="O520" i="17"/>
  <c r="N520" i="17"/>
  <c r="T520" i="17" s="1"/>
  <c r="X520" i="17" s="1"/>
  <c r="M520" i="17"/>
  <c r="L520" i="17"/>
  <c r="K520" i="17"/>
  <c r="W520" i="17" s="1"/>
  <c r="J520" i="17"/>
  <c r="V520" i="17" s="1"/>
  <c r="I520" i="17"/>
  <c r="H520" i="17"/>
  <c r="G520" i="17"/>
  <c r="F520" i="17"/>
  <c r="E520" i="17"/>
  <c r="D520" i="17"/>
  <c r="C520" i="17"/>
  <c r="B520" i="17"/>
  <c r="Z519" i="17"/>
  <c r="Y519" i="17"/>
  <c r="AA519" i="17" s="1"/>
  <c r="Q519" i="17"/>
  <c r="P519" i="17"/>
  <c r="O519" i="17"/>
  <c r="N519" i="17"/>
  <c r="T519" i="17" s="1"/>
  <c r="M519" i="17"/>
  <c r="L519" i="17"/>
  <c r="K519" i="17"/>
  <c r="W519" i="17" s="1"/>
  <c r="J519" i="17"/>
  <c r="V519" i="17" s="1"/>
  <c r="I519" i="17"/>
  <c r="H519" i="17"/>
  <c r="G519" i="17"/>
  <c r="U519" i="17" s="1"/>
  <c r="F519" i="17"/>
  <c r="E519" i="17"/>
  <c r="D519" i="17"/>
  <c r="C519" i="17"/>
  <c r="B519" i="17"/>
  <c r="Z518" i="17"/>
  <c r="Y518" i="17"/>
  <c r="AA518" i="17" s="1"/>
  <c r="U518" i="17"/>
  <c r="Q518" i="17"/>
  <c r="P518" i="17"/>
  <c r="O518" i="17"/>
  <c r="N518" i="17"/>
  <c r="T518" i="17" s="1"/>
  <c r="X518" i="17" s="1"/>
  <c r="M518" i="17"/>
  <c r="L518" i="17"/>
  <c r="K518" i="17"/>
  <c r="W518" i="17" s="1"/>
  <c r="J518" i="17"/>
  <c r="V518" i="17" s="1"/>
  <c r="I518" i="17"/>
  <c r="H518" i="17"/>
  <c r="G518" i="17"/>
  <c r="F518" i="17"/>
  <c r="E518" i="17"/>
  <c r="D518" i="17"/>
  <c r="C518" i="17"/>
  <c r="B518" i="17"/>
  <c r="Z517" i="17"/>
  <c r="Y517" i="17"/>
  <c r="AA517" i="17" s="1"/>
  <c r="Q517" i="17"/>
  <c r="P517" i="17"/>
  <c r="O517" i="17"/>
  <c r="N517" i="17"/>
  <c r="T517" i="17" s="1"/>
  <c r="M517" i="17"/>
  <c r="L517" i="17"/>
  <c r="K517" i="17"/>
  <c r="W517" i="17" s="1"/>
  <c r="J517" i="17"/>
  <c r="V517" i="17" s="1"/>
  <c r="I517" i="17"/>
  <c r="H517" i="17"/>
  <c r="G517" i="17"/>
  <c r="U517" i="17" s="1"/>
  <c r="F517" i="17"/>
  <c r="E517" i="17"/>
  <c r="D517" i="17"/>
  <c r="C517" i="17"/>
  <c r="B517" i="17"/>
  <c r="Z516" i="17"/>
  <c r="Y516" i="17"/>
  <c r="AA516" i="17" s="1"/>
  <c r="U516" i="17"/>
  <c r="Q516" i="17"/>
  <c r="P516" i="17"/>
  <c r="O516" i="17"/>
  <c r="N516" i="17"/>
  <c r="T516" i="17" s="1"/>
  <c r="X516" i="17" s="1"/>
  <c r="M516" i="17"/>
  <c r="L516" i="17"/>
  <c r="K516" i="17"/>
  <c r="W516" i="17" s="1"/>
  <c r="J516" i="17"/>
  <c r="V516" i="17" s="1"/>
  <c r="I516" i="17"/>
  <c r="H516" i="17"/>
  <c r="G516" i="17"/>
  <c r="F516" i="17"/>
  <c r="E516" i="17"/>
  <c r="D516" i="17"/>
  <c r="C516" i="17"/>
  <c r="B516" i="17"/>
  <c r="Z515" i="17"/>
  <c r="Y515" i="17"/>
  <c r="AA515" i="17" s="1"/>
  <c r="Q515" i="17"/>
  <c r="P515" i="17"/>
  <c r="O515" i="17"/>
  <c r="N515" i="17"/>
  <c r="T515" i="17" s="1"/>
  <c r="M515" i="17"/>
  <c r="L515" i="17"/>
  <c r="K515" i="17"/>
  <c r="W515" i="17" s="1"/>
  <c r="J515" i="17"/>
  <c r="V515" i="17" s="1"/>
  <c r="I515" i="17"/>
  <c r="H515" i="17"/>
  <c r="G515" i="17"/>
  <c r="U515" i="17" s="1"/>
  <c r="F515" i="17"/>
  <c r="E515" i="17"/>
  <c r="D515" i="17"/>
  <c r="C515" i="17"/>
  <c r="B515" i="17"/>
  <c r="Z514" i="17"/>
  <c r="Y514" i="17"/>
  <c r="AA514" i="17" s="1"/>
  <c r="U514" i="17"/>
  <c r="Q514" i="17"/>
  <c r="P514" i="17"/>
  <c r="O514" i="17"/>
  <c r="N514" i="17"/>
  <c r="T514" i="17" s="1"/>
  <c r="X514" i="17" s="1"/>
  <c r="M514" i="17"/>
  <c r="L514" i="17"/>
  <c r="K514" i="17"/>
  <c r="W514" i="17" s="1"/>
  <c r="J514" i="17"/>
  <c r="V514" i="17" s="1"/>
  <c r="I514" i="17"/>
  <c r="H514" i="17"/>
  <c r="G514" i="17"/>
  <c r="F514" i="17"/>
  <c r="E514" i="17"/>
  <c r="D514" i="17"/>
  <c r="C514" i="17"/>
  <c r="B514" i="17"/>
  <c r="Z513" i="17"/>
  <c r="Y513" i="17"/>
  <c r="AA513" i="17" s="1"/>
  <c r="Q513" i="17"/>
  <c r="P513" i="17"/>
  <c r="O513" i="17"/>
  <c r="N513" i="17"/>
  <c r="T513" i="17" s="1"/>
  <c r="M513" i="17"/>
  <c r="L513" i="17"/>
  <c r="K513" i="17"/>
  <c r="W513" i="17" s="1"/>
  <c r="J513" i="17"/>
  <c r="V513" i="17" s="1"/>
  <c r="I513" i="17"/>
  <c r="H513" i="17"/>
  <c r="G513" i="17"/>
  <c r="U513" i="17" s="1"/>
  <c r="F513" i="17"/>
  <c r="E513" i="17"/>
  <c r="D513" i="17"/>
  <c r="C513" i="17"/>
  <c r="B513" i="17"/>
  <c r="Z512" i="17"/>
  <c r="Y512" i="17"/>
  <c r="AA512" i="17" s="1"/>
  <c r="U512" i="17"/>
  <c r="Q512" i="17"/>
  <c r="P512" i="17"/>
  <c r="O512" i="17"/>
  <c r="N512" i="17"/>
  <c r="T512" i="17" s="1"/>
  <c r="X512" i="17" s="1"/>
  <c r="M512" i="17"/>
  <c r="L512" i="17"/>
  <c r="K512" i="17"/>
  <c r="W512" i="17" s="1"/>
  <c r="J512" i="17"/>
  <c r="V512" i="17" s="1"/>
  <c r="I512" i="17"/>
  <c r="H512" i="17"/>
  <c r="G512" i="17"/>
  <c r="F512" i="17"/>
  <c r="E512" i="17"/>
  <c r="D512" i="17"/>
  <c r="C512" i="17"/>
  <c r="B512" i="17"/>
  <c r="Z511" i="17"/>
  <c r="Y511" i="17"/>
  <c r="AA511" i="17" s="1"/>
  <c r="Q511" i="17"/>
  <c r="P511" i="17"/>
  <c r="O511" i="17"/>
  <c r="N511" i="17"/>
  <c r="T511" i="17" s="1"/>
  <c r="M511" i="17"/>
  <c r="L511" i="17"/>
  <c r="K511" i="17"/>
  <c r="W511" i="17" s="1"/>
  <c r="J511" i="17"/>
  <c r="V511" i="17" s="1"/>
  <c r="I511" i="17"/>
  <c r="H511" i="17"/>
  <c r="G511" i="17"/>
  <c r="U511" i="17" s="1"/>
  <c r="F511" i="17"/>
  <c r="E511" i="17"/>
  <c r="D511" i="17"/>
  <c r="C511" i="17"/>
  <c r="B511" i="17"/>
  <c r="Z510" i="17"/>
  <c r="Y510" i="17"/>
  <c r="AA510" i="17" s="1"/>
  <c r="U510" i="17"/>
  <c r="Q510" i="17"/>
  <c r="P510" i="17"/>
  <c r="O510" i="17"/>
  <c r="N510" i="17"/>
  <c r="T510" i="17" s="1"/>
  <c r="X510" i="17" s="1"/>
  <c r="M510" i="17"/>
  <c r="L510" i="17"/>
  <c r="K510" i="17"/>
  <c r="W510" i="17" s="1"/>
  <c r="J510" i="17"/>
  <c r="V510" i="17" s="1"/>
  <c r="I510" i="17"/>
  <c r="H510" i="17"/>
  <c r="G510" i="17"/>
  <c r="F510" i="17"/>
  <c r="E510" i="17"/>
  <c r="D510" i="17"/>
  <c r="C510" i="17"/>
  <c r="B510" i="17"/>
  <c r="Z509" i="17"/>
  <c r="Y509" i="17"/>
  <c r="AA509" i="17" s="1"/>
  <c r="Q509" i="17"/>
  <c r="P509" i="17"/>
  <c r="O509" i="17"/>
  <c r="N509" i="17"/>
  <c r="T509" i="17" s="1"/>
  <c r="M509" i="17"/>
  <c r="L509" i="17"/>
  <c r="K509" i="17"/>
  <c r="W509" i="17" s="1"/>
  <c r="J509" i="17"/>
  <c r="V509" i="17" s="1"/>
  <c r="I509" i="17"/>
  <c r="H509" i="17"/>
  <c r="G509" i="17"/>
  <c r="U509" i="17" s="1"/>
  <c r="F509" i="17"/>
  <c r="E509" i="17"/>
  <c r="D509" i="17"/>
  <c r="C509" i="17"/>
  <c r="B509" i="17"/>
  <c r="Z508" i="17"/>
  <c r="Y508" i="17"/>
  <c r="AA508" i="17" s="1"/>
  <c r="U508" i="17"/>
  <c r="Q508" i="17"/>
  <c r="P508" i="17"/>
  <c r="O508" i="17"/>
  <c r="N508" i="17"/>
  <c r="T508" i="17" s="1"/>
  <c r="X508" i="17" s="1"/>
  <c r="M508" i="17"/>
  <c r="L508" i="17"/>
  <c r="K508" i="17"/>
  <c r="W508" i="17" s="1"/>
  <c r="J508" i="17"/>
  <c r="V508" i="17" s="1"/>
  <c r="I508" i="17"/>
  <c r="H508" i="17"/>
  <c r="G508" i="17"/>
  <c r="F508" i="17"/>
  <c r="E508" i="17"/>
  <c r="D508" i="17"/>
  <c r="C508" i="17"/>
  <c r="B508" i="17"/>
  <c r="Z507" i="17"/>
  <c r="Y507" i="17"/>
  <c r="AA507" i="17" s="1"/>
  <c r="Q507" i="17"/>
  <c r="P507" i="17"/>
  <c r="O507" i="17"/>
  <c r="N507" i="17"/>
  <c r="T507" i="17" s="1"/>
  <c r="M507" i="17"/>
  <c r="L507" i="17"/>
  <c r="K507" i="17"/>
  <c r="W507" i="17" s="1"/>
  <c r="J507" i="17"/>
  <c r="V507" i="17" s="1"/>
  <c r="I507" i="17"/>
  <c r="H507" i="17"/>
  <c r="G507" i="17"/>
  <c r="U507" i="17" s="1"/>
  <c r="F507" i="17"/>
  <c r="E507" i="17"/>
  <c r="D507" i="17"/>
  <c r="C507" i="17"/>
  <c r="B507" i="17"/>
  <c r="Z506" i="17"/>
  <c r="Y506" i="17"/>
  <c r="AA506" i="17" s="1"/>
  <c r="U506" i="17"/>
  <c r="Q506" i="17"/>
  <c r="P506" i="17"/>
  <c r="O506" i="17"/>
  <c r="N506" i="17"/>
  <c r="T506" i="17" s="1"/>
  <c r="X506" i="17" s="1"/>
  <c r="M506" i="17"/>
  <c r="L506" i="17"/>
  <c r="K506" i="17"/>
  <c r="W506" i="17" s="1"/>
  <c r="J506" i="17"/>
  <c r="V506" i="17" s="1"/>
  <c r="I506" i="17"/>
  <c r="H506" i="17"/>
  <c r="G506" i="17"/>
  <c r="F506" i="17"/>
  <c r="E506" i="17"/>
  <c r="D506" i="17"/>
  <c r="C506" i="17"/>
  <c r="B506" i="17"/>
  <c r="Z505" i="17"/>
  <c r="Y505" i="17"/>
  <c r="AA505" i="17" s="1"/>
  <c r="Q505" i="17"/>
  <c r="P505" i="17"/>
  <c r="O505" i="17"/>
  <c r="N505" i="17"/>
  <c r="T505" i="17" s="1"/>
  <c r="M505" i="17"/>
  <c r="L505" i="17"/>
  <c r="K505" i="17"/>
  <c r="W505" i="17" s="1"/>
  <c r="J505" i="17"/>
  <c r="V505" i="17" s="1"/>
  <c r="I505" i="17"/>
  <c r="H505" i="17"/>
  <c r="G505" i="17"/>
  <c r="U505" i="17" s="1"/>
  <c r="F505" i="17"/>
  <c r="E505" i="17"/>
  <c r="D505" i="17"/>
  <c r="C505" i="17"/>
  <c r="B505" i="17"/>
  <c r="Z504" i="17"/>
  <c r="Y504" i="17"/>
  <c r="AA504" i="17" s="1"/>
  <c r="U504" i="17"/>
  <c r="Q504" i="17"/>
  <c r="P504" i="17"/>
  <c r="O504" i="17"/>
  <c r="N504" i="17"/>
  <c r="T504" i="17" s="1"/>
  <c r="X504" i="17" s="1"/>
  <c r="M504" i="17"/>
  <c r="L504" i="17"/>
  <c r="K504" i="17"/>
  <c r="W504" i="17" s="1"/>
  <c r="J504" i="17"/>
  <c r="V504" i="17" s="1"/>
  <c r="I504" i="17"/>
  <c r="H504" i="17"/>
  <c r="G504" i="17"/>
  <c r="F504" i="17"/>
  <c r="E504" i="17"/>
  <c r="D504" i="17"/>
  <c r="C504" i="17"/>
  <c r="B504" i="17"/>
  <c r="Z503" i="17"/>
  <c r="Y503" i="17"/>
  <c r="AA503" i="17" s="1"/>
  <c r="Q503" i="17"/>
  <c r="P503" i="17"/>
  <c r="O503" i="17"/>
  <c r="N503" i="17"/>
  <c r="T503" i="17" s="1"/>
  <c r="M503" i="17"/>
  <c r="L503" i="17"/>
  <c r="K503" i="17"/>
  <c r="W503" i="17" s="1"/>
  <c r="J503" i="17"/>
  <c r="V503" i="17" s="1"/>
  <c r="I503" i="17"/>
  <c r="H503" i="17"/>
  <c r="G503" i="17"/>
  <c r="U503" i="17" s="1"/>
  <c r="F503" i="17"/>
  <c r="E503" i="17"/>
  <c r="D503" i="17"/>
  <c r="C503" i="17"/>
  <c r="B503" i="17"/>
  <c r="Z502" i="17"/>
  <c r="Y502" i="17"/>
  <c r="AA502" i="17" s="1"/>
  <c r="U502" i="17"/>
  <c r="Q502" i="17"/>
  <c r="P502" i="17"/>
  <c r="O502" i="17"/>
  <c r="N502" i="17"/>
  <c r="T502" i="17" s="1"/>
  <c r="X502" i="17" s="1"/>
  <c r="M502" i="17"/>
  <c r="L502" i="17"/>
  <c r="K502" i="17"/>
  <c r="W502" i="17" s="1"/>
  <c r="J502" i="17"/>
  <c r="V502" i="17" s="1"/>
  <c r="I502" i="17"/>
  <c r="H502" i="17"/>
  <c r="G502" i="17"/>
  <c r="F502" i="17"/>
  <c r="E502" i="17"/>
  <c r="D502" i="17"/>
  <c r="C502" i="17"/>
  <c r="B502" i="17"/>
  <c r="Z501" i="17"/>
  <c r="Y501" i="17"/>
  <c r="AA501" i="17" s="1"/>
  <c r="Q501" i="17"/>
  <c r="P501" i="17"/>
  <c r="O501" i="17"/>
  <c r="N501" i="17"/>
  <c r="T501" i="17" s="1"/>
  <c r="M501" i="17"/>
  <c r="L501" i="17"/>
  <c r="K501" i="17"/>
  <c r="W501" i="17" s="1"/>
  <c r="J501" i="17"/>
  <c r="V501" i="17" s="1"/>
  <c r="I501" i="17"/>
  <c r="H501" i="17"/>
  <c r="G501" i="17"/>
  <c r="U501" i="17" s="1"/>
  <c r="F501" i="17"/>
  <c r="E501" i="17"/>
  <c r="D501" i="17"/>
  <c r="C501" i="17"/>
  <c r="B501" i="17"/>
  <c r="Z500" i="17"/>
  <c r="Y500" i="17"/>
  <c r="AA500" i="17" s="1"/>
  <c r="U500" i="17"/>
  <c r="Q500" i="17"/>
  <c r="P500" i="17"/>
  <c r="O500" i="17"/>
  <c r="N500" i="17"/>
  <c r="T500" i="17" s="1"/>
  <c r="X500" i="17" s="1"/>
  <c r="M500" i="17"/>
  <c r="L500" i="17"/>
  <c r="K500" i="17"/>
  <c r="W500" i="17" s="1"/>
  <c r="J500" i="17"/>
  <c r="V500" i="17" s="1"/>
  <c r="I500" i="17"/>
  <c r="H500" i="17"/>
  <c r="G500" i="17"/>
  <c r="F500" i="17"/>
  <c r="E500" i="17"/>
  <c r="D500" i="17"/>
  <c r="C500" i="17"/>
  <c r="B500" i="17"/>
  <c r="Z499" i="17"/>
  <c r="Y499" i="17"/>
  <c r="AA499" i="17" s="1"/>
  <c r="Q499" i="17"/>
  <c r="P499" i="17"/>
  <c r="O499" i="17"/>
  <c r="N499" i="17"/>
  <c r="T499" i="17" s="1"/>
  <c r="M499" i="17"/>
  <c r="L499" i="17"/>
  <c r="K499" i="17"/>
  <c r="W499" i="17" s="1"/>
  <c r="J499" i="17"/>
  <c r="V499" i="17" s="1"/>
  <c r="I499" i="17"/>
  <c r="H499" i="17"/>
  <c r="G499" i="17"/>
  <c r="U499" i="17" s="1"/>
  <c r="F499" i="17"/>
  <c r="E499" i="17"/>
  <c r="D499" i="17"/>
  <c r="C499" i="17"/>
  <c r="B499" i="17"/>
  <c r="Z498" i="17"/>
  <c r="Y498" i="17"/>
  <c r="AA498" i="17" s="1"/>
  <c r="U498" i="17"/>
  <c r="Q498" i="17"/>
  <c r="P498" i="17"/>
  <c r="O498" i="17"/>
  <c r="N498" i="17"/>
  <c r="T498" i="17" s="1"/>
  <c r="X498" i="17" s="1"/>
  <c r="M498" i="17"/>
  <c r="L498" i="17"/>
  <c r="K498" i="17"/>
  <c r="W498" i="17" s="1"/>
  <c r="J498" i="17"/>
  <c r="V498" i="17" s="1"/>
  <c r="I498" i="17"/>
  <c r="H498" i="17"/>
  <c r="G498" i="17"/>
  <c r="F498" i="17"/>
  <c r="E498" i="17"/>
  <c r="D498" i="17"/>
  <c r="C498" i="17"/>
  <c r="B498" i="17"/>
  <c r="Z497" i="17"/>
  <c r="Y497" i="17"/>
  <c r="AA497" i="17" s="1"/>
  <c r="Q497" i="17"/>
  <c r="P497" i="17"/>
  <c r="O497" i="17"/>
  <c r="N497" i="17"/>
  <c r="T497" i="17" s="1"/>
  <c r="M497" i="17"/>
  <c r="L497" i="17"/>
  <c r="K497" i="17"/>
  <c r="W497" i="17" s="1"/>
  <c r="J497" i="17"/>
  <c r="V497" i="17" s="1"/>
  <c r="I497" i="17"/>
  <c r="H497" i="17"/>
  <c r="G497" i="17"/>
  <c r="U497" i="17" s="1"/>
  <c r="F497" i="17"/>
  <c r="E497" i="17"/>
  <c r="D497" i="17"/>
  <c r="C497" i="17"/>
  <c r="B497" i="17"/>
  <c r="Z496" i="17"/>
  <c r="Y496" i="17"/>
  <c r="AA496" i="17" s="1"/>
  <c r="U496" i="17"/>
  <c r="Q496" i="17"/>
  <c r="P496" i="17"/>
  <c r="O496" i="17"/>
  <c r="N496" i="17"/>
  <c r="T496" i="17" s="1"/>
  <c r="X496" i="17" s="1"/>
  <c r="M496" i="17"/>
  <c r="L496" i="17"/>
  <c r="K496" i="17"/>
  <c r="W496" i="17" s="1"/>
  <c r="J496" i="17"/>
  <c r="V496" i="17" s="1"/>
  <c r="I496" i="17"/>
  <c r="H496" i="17"/>
  <c r="G496" i="17"/>
  <c r="F496" i="17"/>
  <c r="E496" i="17"/>
  <c r="D496" i="17"/>
  <c r="C496" i="17"/>
  <c r="B496" i="17"/>
  <c r="Z495" i="17"/>
  <c r="Y495" i="17"/>
  <c r="AA495" i="17" s="1"/>
  <c r="Q495" i="17"/>
  <c r="P495" i="17"/>
  <c r="O495" i="17"/>
  <c r="N495" i="17"/>
  <c r="T495" i="17" s="1"/>
  <c r="M495" i="17"/>
  <c r="L495" i="17"/>
  <c r="K495" i="17"/>
  <c r="W495" i="17" s="1"/>
  <c r="J495" i="17"/>
  <c r="V495" i="17" s="1"/>
  <c r="I495" i="17"/>
  <c r="H495" i="17"/>
  <c r="G495" i="17"/>
  <c r="U495" i="17" s="1"/>
  <c r="F495" i="17"/>
  <c r="E495" i="17"/>
  <c r="D495" i="17"/>
  <c r="C495" i="17"/>
  <c r="B495" i="17"/>
  <c r="Z494" i="17"/>
  <c r="Y494" i="17"/>
  <c r="AA494" i="17" s="1"/>
  <c r="U494" i="17"/>
  <c r="Q494" i="17"/>
  <c r="P494" i="17"/>
  <c r="O494" i="17"/>
  <c r="N494" i="17"/>
  <c r="T494" i="17" s="1"/>
  <c r="X494" i="17" s="1"/>
  <c r="M494" i="17"/>
  <c r="L494" i="17"/>
  <c r="K494" i="17"/>
  <c r="W494" i="17" s="1"/>
  <c r="J494" i="17"/>
  <c r="V494" i="17" s="1"/>
  <c r="I494" i="17"/>
  <c r="H494" i="17"/>
  <c r="G494" i="17"/>
  <c r="F494" i="17"/>
  <c r="E494" i="17"/>
  <c r="D494" i="17"/>
  <c r="C494" i="17"/>
  <c r="B494" i="17"/>
  <c r="Z493" i="17"/>
  <c r="Y493" i="17"/>
  <c r="AA493" i="17" s="1"/>
  <c r="Q493" i="17"/>
  <c r="P493" i="17"/>
  <c r="O493" i="17"/>
  <c r="N493" i="17"/>
  <c r="T493" i="17" s="1"/>
  <c r="M493" i="17"/>
  <c r="L493" i="17"/>
  <c r="K493" i="17"/>
  <c r="W493" i="17" s="1"/>
  <c r="J493" i="17"/>
  <c r="V493" i="17" s="1"/>
  <c r="I493" i="17"/>
  <c r="H493" i="17"/>
  <c r="G493" i="17"/>
  <c r="U493" i="17" s="1"/>
  <c r="F493" i="17"/>
  <c r="E493" i="17"/>
  <c r="D493" i="17"/>
  <c r="C493" i="17"/>
  <c r="B493" i="17"/>
  <c r="Z492" i="17"/>
  <c r="Y492" i="17"/>
  <c r="AA492" i="17" s="1"/>
  <c r="U492" i="17"/>
  <c r="Q492" i="17"/>
  <c r="P492" i="17"/>
  <c r="O492" i="17"/>
  <c r="N492" i="17"/>
  <c r="T492" i="17" s="1"/>
  <c r="X492" i="17" s="1"/>
  <c r="M492" i="17"/>
  <c r="L492" i="17"/>
  <c r="K492" i="17"/>
  <c r="W492" i="17" s="1"/>
  <c r="J492" i="17"/>
  <c r="V492" i="17" s="1"/>
  <c r="I492" i="17"/>
  <c r="H492" i="17"/>
  <c r="G492" i="17"/>
  <c r="F492" i="17"/>
  <c r="E492" i="17"/>
  <c r="D492" i="17"/>
  <c r="C492" i="17"/>
  <c r="B492" i="17"/>
  <c r="Z491" i="17"/>
  <c r="Y491" i="17"/>
  <c r="AA491" i="17" s="1"/>
  <c r="Q491" i="17"/>
  <c r="P491" i="17"/>
  <c r="O491" i="17"/>
  <c r="N491" i="17"/>
  <c r="T491" i="17" s="1"/>
  <c r="M491" i="17"/>
  <c r="L491" i="17"/>
  <c r="K491" i="17"/>
  <c r="W491" i="17" s="1"/>
  <c r="J491" i="17"/>
  <c r="V491" i="17" s="1"/>
  <c r="I491" i="17"/>
  <c r="H491" i="17"/>
  <c r="G491" i="17"/>
  <c r="U491" i="17" s="1"/>
  <c r="F491" i="17"/>
  <c r="E491" i="17"/>
  <c r="D491" i="17"/>
  <c r="C491" i="17"/>
  <c r="B491" i="17"/>
  <c r="Z490" i="17"/>
  <c r="Y490" i="17"/>
  <c r="AA490" i="17" s="1"/>
  <c r="U490" i="17"/>
  <c r="Q490" i="17"/>
  <c r="P490" i="17"/>
  <c r="O490" i="17"/>
  <c r="N490" i="17"/>
  <c r="T490" i="17" s="1"/>
  <c r="X490" i="17" s="1"/>
  <c r="M490" i="17"/>
  <c r="L490" i="17"/>
  <c r="K490" i="17"/>
  <c r="W490" i="17" s="1"/>
  <c r="J490" i="17"/>
  <c r="V490" i="17" s="1"/>
  <c r="I490" i="17"/>
  <c r="H490" i="17"/>
  <c r="G490" i="17"/>
  <c r="F490" i="17"/>
  <c r="E490" i="17"/>
  <c r="D490" i="17"/>
  <c r="C490" i="17"/>
  <c r="B490" i="17"/>
  <c r="Z489" i="17"/>
  <c r="Y489" i="17"/>
  <c r="AA489" i="17" s="1"/>
  <c r="Q489" i="17"/>
  <c r="P489" i="17"/>
  <c r="O489" i="17"/>
  <c r="N489" i="17"/>
  <c r="T489" i="17" s="1"/>
  <c r="M489" i="17"/>
  <c r="L489" i="17"/>
  <c r="K489" i="17"/>
  <c r="W489" i="17" s="1"/>
  <c r="J489" i="17"/>
  <c r="V489" i="17" s="1"/>
  <c r="I489" i="17"/>
  <c r="H489" i="17"/>
  <c r="G489" i="17"/>
  <c r="U489" i="17" s="1"/>
  <c r="F489" i="17"/>
  <c r="E489" i="17"/>
  <c r="D489" i="17"/>
  <c r="C489" i="17"/>
  <c r="B489" i="17"/>
  <c r="Z488" i="17"/>
  <c r="Y488" i="17"/>
  <c r="AA488" i="17" s="1"/>
  <c r="U488" i="17"/>
  <c r="Q488" i="17"/>
  <c r="P488" i="17"/>
  <c r="O488" i="17"/>
  <c r="N488" i="17"/>
  <c r="T488" i="17" s="1"/>
  <c r="X488" i="17" s="1"/>
  <c r="M488" i="17"/>
  <c r="L488" i="17"/>
  <c r="K488" i="17"/>
  <c r="W488" i="17" s="1"/>
  <c r="J488" i="17"/>
  <c r="V488" i="17" s="1"/>
  <c r="I488" i="17"/>
  <c r="H488" i="17"/>
  <c r="G488" i="17"/>
  <c r="F488" i="17"/>
  <c r="E488" i="17"/>
  <c r="D488" i="17"/>
  <c r="C488" i="17"/>
  <c r="B488" i="17"/>
  <c r="Z487" i="17"/>
  <c r="Y487" i="17"/>
  <c r="AA487" i="17" s="1"/>
  <c r="Q487" i="17"/>
  <c r="P487" i="17"/>
  <c r="O487" i="17"/>
  <c r="N487" i="17"/>
  <c r="T487" i="17" s="1"/>
  <c r="M487" i="17"/>
  <c r="L487" i="17"/>
  <c r="K487" i="17"/>
  <c r="W487" i="17" s="1"/>
  <c r="J487" i="17"/>
  <c r="V487" i="17" s="1"/>
  <c r="I487" i="17"/>
  <c r="H487" i="17"/>
  <c r="G487" i="17"/>
  <c r="U487" i="17" s="1"/>
  <c r="F487" i="17"/>
  <c r="E487" i="17"/>
  <c r="D487" i="17"/>
  <c r="C487" i="17"/>
  <c r="B487" i="17"/>
  <c r="Z486" i="17"/>
  <c r="Y486" i="17"/>
  <c r="AA486" i="17" s="1"/>
  <c r="U486" i="17"/>
  <c r="Q486" i="17"/>
  <c r="P486" i="17"/>
  <c r="O486" i="17"/>
  <c r="N486" i="17"/>
  <c r="T486" i="17" s="1"/>
  <c r="X486" i="17" s="1"/>
  <c r="M486" i="17"/>
  <c r="L486" i="17"/>
  <c r="K486" i="17"/>
  <c r="W486" i="17" s="1"/>
  <c r="J486" i="17"/>
  <c r="V486" i="17" s="1"/>
  <c r="I486" i="17"/>
  <c r="H486" i="17"/>
  <c r="G486" i="17"/>
  <c r="F486" i="17"/>
  <c r="E486" i="17"/>
  <c r="D486" i="17"/>
  <c r="C486" i="17"/>
  <c r="B486" i="17"/>
  <c r="Z485" i="17"/>
  <c r="Y485" i="17"/>
  <c r="AA485" i="17" s="1"/>
  <c r="Q485" i="17"/>
  <c r="P485" i="17"/>
  <c r="O485" i="17"/>
  <c r="N485" i="17"/>
  <c r="T485" i="17" s="1"/>
  <c r="M485" i="17"/>
  <c r="L485" i="17"/>
  <c r="K485" i="17"/>
  <c r="W485" i="17" s="1"/>
  <c r="J485" i="17"/>
  <c r="V485" i="17" s="1"/>
  <c r="I485" i="17"/>
  <c r="H485" i="17"/>
  <c r="G485" i="17"/>
  <c r="U485" i="17" s="1"/>
  <c r="F485" i="17"/>
  <c r="E485" i="17"/>
  <c r="D485" i="17"/>
  <c r="C485" i="17"/>
  <c r="B485" i="17"/>
  <c r="Z484" i="17"/>
  <c r="Y484" i="17"/>
  <c r="AA484" i="17" s="1"/>
  <c r="U484" i="17"/>
  <c r="Q484" i="17"/>
  <c r="P484" i="17"/>
  <c r="O484" i="17"/>
  <c r="N484" i="17"/>
  <c r="T484" i="17" s="1"/>
  <c r="X484" i="17" s="1"/>
  <c r="M484" i="17"/>
  <c r="L484" i="17"/>
  <c r="K484" i="17"/>
  <c r="W484" i="17" s="1"/>
  <c r="J484" i="17"/>
  <c r="V484" i="17" s="1"/>
  <c r="I484" i="17"/>
  <c r="H484" i="17"/>
  <c r="G484" i="17"/>
  <c r="F484" i="17"/>
  <c r="E484" i="17"/>
  <c r="D484" i="17"/>
  <c r="C484" i="17"/>
  <c r="B484" i="17"/>
  <c r="Z483" i="17"/>
  <c r="Y483" i="17"/>
  <c r="AA483" i="17" s="1"/>
  <c r="Q483" i="17"/>
  <c r="P483" i="17"/>
  <c r="O483" i="17"/>
  <c r="N483" i="17"/>
  <c r="T483" i="17" s="1"/>
  <c r="M483" i="17"/>
  <c r="L483" i="17"/>
  <c r="K483" i="17"/>
  <c r="W483" i="17" s="1"/>
  <c r="J483" i="17"/>
  <c r="V483" i="17" s="1"/>
  <c r="I483" i="17"/>
  <c r="H483" i="17"/>
  <c r="G483" i="17"/>
  <c r="U483" i="17" s="1"/>
  <c r="F483" i="17"/>
  <c r="E483" i="17"/>
  <c r="D483" i="17"/>
  <c r="C483" i="17"/>
  <c r="B483" i="17"/>
  <c r="Z482" i="17"/>
  <c r="Y482" i="17"/>
  <c r="AA482" i="17" s="1"/>
  <c r="U482" i="17"/>
  <c r="Q482" i="17"/>
  <c r="P482" i="17"/>
  <c r="O482" i="17"/>
  <c r="N482" i="17"/>
  <c r="T482" i="17" s="1"/>
  <c r="X482" i="17" s="1"/>
  <c r="M482" i="17"/>
  <c r="L482" i="17"/>
  <c r="K482" i="17"/>
  <c r="W482" i="17" s="1"/>
  <c r="J482" i="17"/>
  <c r="V482" i="17" s="1"/>
  <c r="I482" i="17"/>
  <c r="H482" i="17"/>
  <c r="G482" i="17"/>
  <c r="F482" i="17"/>
  <c r="E482" i="17"/>
  <c r="D482" i="17"/>
  <c r="C482" i="17"/>
  <c r="B482" i="17"/>
  <c r="Z481" i="17"/>
  <c r="Y481" i="17"/>
  <c r="AA481" i="17" s="1"/>
  <c r="Q481" i="17"/>
  <c r="P481" i="17"/>
  <c r="O481" i="17"/>
  <c r="N481" i="17"/>
  <c r="M481" i="17"/>
  <c r="L481" i="17"/>
  <c r="K481" i="17"/>
  <c r="J481" i="17"/>
  <c r="I481" i="17"/>
  <c r="H481" i="17"/>
  <c r="G481" i="17"/>
  <c r="F481" i="17"/>
  <c r="E481" i="17"/>
  <c r="D481" i="17"/>
  <c r="C481" i="17"/>
  <c r="B481" i="17"/>
  <c r="AA480" i="17"/>
  <c r="Z480" i="17"/>
  <c r="Y480" i="17"/>
  <c r="Q480" i="17"/>
  <c r="P480" i="17"/>
  <c r="O480" i="17"/>
  <c r="N480" i="17"/>
  <c r="M480" i="17"/>
  <c r="L480" i="17"/>
  <c r="K480" i="17"/>
  <c r="W480" i="17" s="1"/>
  <c r="J480" i="17"/>
  <c r="I480" i="17"/>
  <c r="H480" i="17"/>
  <c r="G480" i="17"/>
  <c r="F480" i="17"/>
  <c r="E480" i="17"/>
  <c r="D480" i="17"/>
  <c r="C480" i="17"/>
  <c r="B480" i="17"/>
  <c r="Z479" i="17"/>
  <c r="Y479" i="17"/>
  <c r="AA479" i="17" s="1"/>
  <c r="U479" i="17"/>
  <c r="Q479" i="17"/>
  <c r="P479" i="17"/>
  <c r="O479" i="17"/>
  <c r="N479" i="17"/>
  <c r="T479" i="17" s="1"/>
  <c r="X479" i="17" s="1"/>
  <c r="M479" i="17"/>
  <c r="L479" i="17"/>
  <c r="K479" i="17"/>
  <c r="J479" i="17"/>
  <c r="I479" i="17"/>
  <c r="H479" i="17"/>
  <c r="G479" i="17"/>
  <c r="F479" i="17"/>
  <c r="E479" i="17"/>
  <c r="D479" i="17"/>
  <c r="C479" i="17"/>
  <c r="B479" i="17"/>
  <c r="Z478" i="17"/>
  <c r="Y478" i="17"/>
  <c r="AA478" i="17" s="1"/>
  <c r="W478" i="17"/>
  <c r="Q478" i="17"/>
  <c r="P478" i="17"/>
  <c r="O478" i="17"/>
  <c r="N478" i="17"/>
  <c r="M478" i="17"/>
  <c r="L478" i="17"/>
  <c r="K478" i="17"/>
  <c r="J478" i="17"/>
  <c r="I478" i="17"/>
  <c r="H478" i="17"/>
  <c r="T478" i="17" s="1"/>
  <c r="X478" i="17" s="1"/>
  <c r="G478" i="17"/>
  <c r="F478" i="17"/>
  <c r="E478" i="17"/>
  <c r="D478" i="17"/>
  <c r="C478" i="17"/>
  <c r="B478" i="17"/>
  <c r="Z477" i="17"/>
  <c r="AA477" i="17" s="1"/>
  <c r="Y477" i="17"/>
  <c r="Q477" i="17"/>
  <c r="P477" i="17"/>
  <c r="O477" i="17"/>
  <c r="N477" i="17"/>
  <c r="T477" i="17" s="1"/>
  <c r="X477" i="17" s="1"/>
  <c r="M477" i="17"/>
  <c r="L477" i="17"/>
  <c r="K477" i="17"/>
  <c r="J477" i="17"/>
  <c r="I477" i="17"/>
  <c r="H477" i="17"/>
  <c r="G477" i="17"/>
  <c r="F477" i="17"/>
  <c r="E477" i="17"/>
  <c r="D477" i="17"/>
  <c r="C477" i="17"/>
  <c r="B477" i="17"/>
  <c r="Z476" i="17"/>
  <c r="Y476" i="17"/>
  <c r="AA476" i="17" s="1"/>
  <c r="V476" i="17"/>
  <c r="Q476" i="17"/>
  <c r="P476" i="17"/>
  <c r="O476" i="17"/>
  <c r="N476" i="17"/>
  <c r="M476" i="17"/>
  <c r="L476" i="17"/>
  <c r="K476" i="17"/>
  <c r="W476" i="17" s="1"/>
  <c r="J476" i="17"/>
  <c r="I476" i="17"/>
  <c r="H476" i="17"/>
  <c r="T476" i="17" s="1"/>
  <c r="X476" i="17" s="1"/>
  <c r="G476" i="17"/>
  <c r="F476" i="17"/>
  <c r="E476" i="17"/>
  <c r="D476" i="17"/>
  <c r="C476" i="17"/>
  <c r="B476" i="17"/>
  <c r="Z475" i="17"/>
  <c r="Y475" i="17"/>
  <c r="X475" i="17"/>
  <c r="Q475" i="17"/>
  <c r="P475" i="17"/>
  <c r="O475" i="17"/>
  <c r="N475" i="17"/>
  <c r="M475" i="17"/>
  <c r="L475" i="17"/>
  <c r="K475" i="17"/>
  <c r="J475" i="17"/>
  <c r="V475" i="17" s="1"/>
  <c r="I475" i="17"/>
  <c r="H475" i="17"/>
  <c r="T475" i="17" s="1"/>
  <c r="G475" i="17"/>
  <c r="F475" i="17"/>
  <c r="E475" i="17"/>
  <c r="D475" i="17"/>
  <c r="C475" i="17"/>
  <c r="B475" i="17"/>
  <c r="Z474" i="17"/>
  <c r="Y474" i="17"/>
  <c r="AA474" i="17" s="1"/>
  <c r="V474" i="17"/>
  <c r="Q474" i="17"/>
  <c r="P474" i="17"/>
  <c r="O474" i="17"/>
  <c r="N474" i="17"/>
  <c r="M474" i="17"/>
  <c r="L474" i="17"/>
  <c r="K474" i="17"/>
  <c r="W474" i="17" s="1"/>
  <c r="J474" i="17"/>
  <c r="I474" i="17"/>
  <c r="H474" i="17"/>
  <c r="T474" i="17" s="1"/>
  <c r="X474" i="17" s="1"/>
  <c r="G474" i="17"/>
  <c r="F474" i="17"/>
  <c r="E474" i="17"/>
  <c r="D474" i="17"/>
  <c r="C474" i="17"/>
  <c r="B474" i="17"/>
  <c r="Z473" i="17"/>
  <c r="Y473" i="17"/>
  <c r="Q473" i="17"/>
  <c r="P473" i="17"/>
  <c r="O473" i="17"/>
  <c r="N473" i="17"/>
  <c r="T473" i="17" s="1"/>
  <c r="X473" i="17" s="1"/>
  <c r="M473" i="17"/>
  <c r="L473" i="17"/>
  <c r="K473" i="17"/>
  <c r="J473" i="17"/>
  <c r="I473" i="17"/>
  <c r="H473" i="17"/>
  <c r="G473" i="17"/>
  <c r="F473" i="17"/>
  <c r="E473" i="17"/>
  <c r="D473" i="17"/>
  <c r="C473" i="17"/>
  <c r="B473" i="17"/>
  <c r="Z472" i="17"/>
  <c r="Y472" i="17"/>
  <c r="AA472" i="17" s="1"/>
  <c r="V472" i="17"/>
  <c r="Q472" i="17"/>
  <c r="P472" i="17"/>
  <c r="O472" i="17"/>
  <c r="N472" i="17"/>
  <c r="M472" i="17"/>
  <c r="L472" i="17"/>
  <c r="K472" i="17"/>
  <c r="W472" i="17" s="1"/>
  <c r="J472" i="17"/>
  <c r="I472" i="17"/>
  <c r="H472" i="17"/>
  <c r="T472" i="17" s="1"/>
  <c r="X472" i="17" s="1"/>
  <c r="G472" i="17"/>
  <c r="F472" i="17"/>
  <c r="E472" i="17"/>
  <c r="D472" i="17"/>
  <c r="C472" i="17"/>
  <c r="B472" i="17"/>
  <c r="Z471" i="17"/>
  <c r="Y471" i="17"/>
  <c r="X471" i="17"/>
  <c r="Q471" i="17"/>
  <c r="P471" i="17"/>
  <c r="O471" i="17"/>
  <c r="N471" i="17"/>
  <c r="M471" i="17"/>
  <c r="L471" i="17"/>
  <c r="K471" i="17"/>
  <c r="J471" i="17"/>
  <c r="V471" i="17" s="1"/>
  <c r="I471" i="17"/>
  <c r="H471" i="17"/>
  <c r="T471" i="17" s="1"/>
  <c r="G471" i="17"/>
  <c r="F471" i="17"/>
  <c r="E471" i="17"/>
  <c r="D471" i="17"/>
  <c r="C471" i="17"/>
  <c r="B471" i="17"/>
  <c r="Z470" i="17"/>
  <c r="Y470" i="17"/>
  <c r="AA470" i="17" s="1"/>
  <c r="V470" i="17"/>
  <c r="Q470" i="17"/>
  <c r="P470" i="17"/>
  <c r="O470" i="17"/>
  <c r="N470" i="17"/>
  <c r="M470" i="17"/>
  <c r="L470" i="17"/>
  <c r="K470" i="17"/>
  <c r="W470" i="17" s="1"/>
  <c r="J470" i="17"/>
  <c r="I470" i="17"/>
  <c r="H470" i="17"/>
  <c r="T470" i="17" s="1"/>
  <c r="X470" i="17" s="1"/>
  <c r="G470" i="17"/>
  <c r="F470" i="17"/>
  <c r="E470" i="17"/>
  <c r="D470" i="17"/>
  <c r="C470" i="17"/>
  <c r="B470" i="17"/>
  <c r="Z469" i="17"/>
  <c r="Y469" i="17"/>
  <c r="Q469" i="17"/>
  <c r="P469" i="17"/>
  <c r="O469" i="17"/>
  <c r="N469" i="17"/>
  <c r="T469" i="17" s="1"/>
  <c r="X469" i="17" s="1"/>
  <c r="M469" i="17"/>
  <c r="L469" i="17"/>
  <c r="K469" i="17"/>
  <c r="J469" i="17"/>
  <c r="I469" i="17"/>
  <c r="H469" i="17"/>
  <c r="G469" i="17"/>
  <c r="F469" i="17"/>
  <c r="E469" i="17"/>
  <c r="D469" i="17"/>
  <c r="C469" i="17"/>
  <c r="B469" i="17"/>
  <c r="Z468" i="17"/>
  <c r="Y468" i="17"/>
  <c r="AA468" i="17" s="1"/>
  <c r="V468" i="17"/>
  <c r="Q468" i="17"/>
  <c r="P468" i="17"/>
  <c r="O468" i="17"/>
  <c r="N468" i="17"/>
  <c r="M468" i="17"/>
  <c r="L468" i="17"/>
  <c r="K468" i="17"/>
  <c r="W468" i="17" s="1"/>
  <c r="J468" i="17"/>
  <c r="I468" i="17"/>
  <c r="H468" i="17"/>
  <c r="T468" i="17" s="1"/>
  <c r="X468" i="17" s="1"/>
  <c r="G468" i="17"/>
  <c r="F468" i="17"/>
  <c r="E468" i="17"/>
  <c r="D468" i="17"/>
  <c r="C468" i="17"/>
  <c r="B468" i="17"/>
  <c r="Z467" i="17"/>
  <c r="Y467" i="17"/>
  <c r="X467" i="17"/>
  <c r="Q467" i="17"/>
  <c r="P467" i="17"/>
  <c r="O467" i="17"/>
  <c r="N467" i="17"/>
  <c r="M467" i="17"/>
  <c r="L467" i="17"/>
  <c r="K467" i="17"/>
  <c r="J467" i="17"/>
  <c r="V467" i="17" s="1"/>
  <c r="I467" i="17"/>
  <c r="H467" i="17"/>
  <c r="T467" i="17" s="1"/>
  <c r="G467" i="17"/>
  <c r="F467" i="17"/>
  <c r="E467" i="17"/>
  <c r="D467" i="17"/>
  <c r="C467" i="17"/>
  <c r="B467" i="17"/>
  <c r="Z466" i="17"/>
  <c r="Y466" i="17"/>
  <c r="AA466" i="17" s="1"/>
  <c r="V466" i="17"/>
  <c r="Q466" i="17"/>
  <c r="P466" i="17"/>
  <c r="O466" i="17"/>
  <c r="N466" i="17"/>
  <c r="M466" i="17"/>
  <c r="L466" i="17"/>
  <c r="K466" i="17"/>
  <c r="W466" i="17" s="1"/>
  <c r="J466" i="17"/>
  <c r="I466" i="17"/>
  <c r="H466" i="17"/>
  <c r="T466" i="17" s="1"/>
  <c r="X466" i="17" s="1"/>
  <c r="G466" i="17"/>
  <c r="F466" i="17"/>
  <c r="E466" i="17"/>
  <c r="D466" i="17"/>
  <c r="C466" i="17"/>
  <c r="B466" i="17"/>
  <c r="Z465" i="17"/>
  <c r="Y465" i="17"/>
  <c r="Q465" i="17"/>
  <c r="P465" i="17"/>
  <c r="O465" i="17"/>
  <c r="N465" i="17"/>
  <c r="T465" i="17" s="1"/>
  <c r="X465" i="17" s="1"/>
  <c r="M465" i="17"/>
  <c r="L465" i="17"/>
  <c r="K465" i="17"/>
  <c r="J465" i="17"/>
  <c r="I465" i="17"/>
  <c r="H465" i="17"/>
  <c r="G465" i="17"/>
  <c r="F465" i="17"/>
  <c r="E465" i="17"/>
  <c r="D465" i="17"/>
  <c r="C465" i="17"/>
  <c r="B465" i="17"/>
  <c r="Z464" i="17"/>
  <c r="Y464" i="17"/>
  <c r="AA464" i="17" s="1"/>
  <c r="V464" i="17"/>
  <c r="Q464" i="17"/>
  <c r="P464" i="17"/>
  <c r="O464" i="17"/>
  <c r="N464" i="17"/>
  <c r="M464" i="17"/>
  <c r="L464" i="17"/>
  <c r="K464" i="17"/>
  <c r="W464" i="17" s="1"/>
  <c r="J464" i="17"/>
  <c r="I464" i="17"/>
  <c r="H464" i="17"/>
  <c r="T464" i="17" s="1"/>
  <c r="X464" i="17" s="1"/>
  <c r="G464" i="17"/>
  <c r="F464" i="17"/>
  <c r="E464" i="17"/>
  <c r="D464" i="17"/>
  <c r="C464" i="17"/>
  <c r="B464" i="17"/>
  <c r="Z463" i="17"/>
  <c r="Y463" i="17"/>
  <c r="X463" i="17"/>
  <c r="Q463" i="17"/>
  <c r="P463" i="17"/>
  <c r="O463" i="17"/>
  <c r="N463" i="17"/>
  <c r="M463" i="17"/>
  <c r="L463" i="17"/>
  <c r="K463" i="17"/>
  <c r="J463" i="17"/>
  <c r="V463" i="17" s="1"/>
  <c r="I463" i="17"/>
  <c r="H463" i="17"/>
  <c r="T463" i="17" s="1"/>
  <c r="G463" i="17"/>
  <c r="F463" i="17"/>
  <c r="E463" i="17"/>
  <c r="D463" i="17"/>
  <c r="C463" i="17"/>
  <c r="B463" i="17"/>
  <c r="Z462" i="17"/>
  <c r="Y462" i="17"/>
  <c r="AA462" i="17" s="1"/>
  <c r="V462" i="17"/>
  <c r="Q462" i="17"/>
  <c r="P462" i="17"/>
  <c r="O462" i="17"/>
  <c r="N462" i="17"/>
  <c r="M462" i="17"/>
  <c r="L462" i="17"/>
  <c r="K462" i="17"/>
  <c r="W462" i="17" s="1"/>
  <c r="J462" i="17"/>
  <c r="I462" i="17"/>
  <c r="H462" i="17"/>
  <c r="T462" i="17" s="1"/>
  <c r="X462" i="17" s="1"/>
  <c r="G462" i="17"/>
  <c r="F462" i="17"/>
  <c r="E462" i="17"/>
  <c r="D462" i="17"/>
  <c r="C462" i="17"/>
  <c r="B462" i="17"/>
  <c r="Z461" i="17"/>
  <c r="Y461" i="17"/>
  <c r="Q461" i="17"/>
  <c r="P461" i="17"/>
  <c r="O461" i="17"/>
  <c r="N461" i="17"/>
  <c r="T461" i="17" s="1"/>
  <c r="X461" i="17" s="1"/>
  <c r="M461" i="17"/>
  <c r="L461" i="17"/>
  <c r="K461" i="17"/>
  <c r="J461" i="17"/>
  <c r="I461" i="17"/>
  <c r="H461" i="17"/>
  <c r="G461" i="17"/>
  <c r="F461" i="17"/>
  <c r="E461" i="17"/>
  <c r="D461" i="17"/>
  <c r="C461" i="17"/>
  <c r="B461" i="17"/>
  <c r="Z460" i="17"/>
  <c r="Y460" i="17"/>
  <c r="AA460" i="17" s="1"/>
  <c r="V460" i="17"/>
  <c r="Q460" i="17"/>
  <c r="P460" i="17"/>
  <c r="O460" i="17"/>
  <c r="N460" i="17"/>
  <c r="M460" i="17"/>
  <c r="L460" i="17"/>
  <c r="K460" i="17"/>
  <c r="W460" i="17" s="1"/>
  <c r="J460" i="17"/>
  <c r="I460" i="17"/>
  <c r="H460" i="17"/>
  <c r="T460" i="17" s="1"/>
  <c r="X460" i="17" s="1"/>
  <c r="G460" i="17"/>
  <c r="F460" i="17"/>
  <c r="E460" i="17"/>
  <c r="D460" i="17"/>
  <c r="C460" i="17"/>
  <c r="B460" i="17"/>
  <c r="Z459" i="17"/>
  <c r="Y459" i="17"/>
  <c r="X459" i="17"/>
  <c r="Q459" i="17"/>
  <c r="P459" i="17"/>
  <c r="O459" i="17"/>
  <c r="N459" i="17"/>
  <c r="M459" i="17"/>
  <c r="L459" i="17"/>
  <c r="K459" i="17"/>
  <c r="J459" i="17"/>
  <c r="V459" i="17" s="1"/>
  <c r="I459" i="17"/>
  <c r="H459" i="17"/>
  <c r="T459" i="17" s="1"/>
  <c r="G459" i="17"/>
  <c r="F459" i="17"/>
  <c r="E459" i="17"/>
  <c r="D459" i="17"/>
  <c r="C459" i="17"/>
  <c r="B459" i="17"/>
  <c r="Z458" i="17"/>
  <c r="Y458" i="17"/>
  <c r="AA458" i="17" s="1"/>
  <c r="V458" i="17"/>
  <c r="Q458" i="17"/>
  <c r="P458" i="17"/>
  <c r="O458" i="17"/>
  <c r="N458" i="17"/>
  <c r="M458" i="17"/>
  <c r="L458" i="17"/>
  <c r="K458" i="17"/>
  <c r="W458" i="17" s="1"/>
  <c r="J458" i="17"/>
  <c r="I458" i="17"/>
  <c r="H458" i="17"/>
  <c r="T458" i="17" s="1"/>
  <c r="X458" i="17" s="1"/>
  <c r="G458" i="17"/>
  <c r="F458" i="17"/>
  <c r="E458" i="17"/>
  <c r="D458" i="17"/>
  <c r="C458" i="17"/>
  <c r="B458" i="17"/>
  <c r="Z457" i="17"/>
  <c r="Y457" i="17"/>
  <c r="Q457" i="17"/>
  <c r="P457" i="17"/>
  <c r="O457" i="17"/>
  <c r="N457" i="17"/>
  <c r="T457" i="17" s="1"/>
  <c r="X457" i="17" s="1"/>
  <c r="M457" i="17"/>
  <c r="L457" i="17"/>
  <c r="K457" i="17"/>
  <c r="J457" i="17"/>
  <c r="I457" i="17"/>
  <c r="H457" i="17"/>
  <c r="G457" i="17"/>
  <c r="F457" i="17"/>
  <c r="E457" i="17"/>
  <c r="D457" i="17"/>
  <c r="C457" i="17"/>
  <c r="B457" i="17"/>
  <c r="Z456" i="17"/>
  <c r="Y456" i="17"/>
  <c r="AA456" i="17" s="1"/>
  <c r="V456" i="17"/>
  <c r="Q456" i="17"/>
  <c r="P456" i="17"/>
  <c r="O456" i="17"/>
  <c r="N456" i="17"/>
  <c r="M456" i="17"/>
  <c r="L456" i="17"/>
  <c r="K456" i="17"/>
  <c r="W456" i="17" s="1"/>
  <c r="J456" i="17"/>
  <c r="I456" i="17"/>
  <c r="H456" i="17"/>
  <c r="T456" i="17" s="1"/>
  <c r="X456" i="17" s="1"/>
  <c r="G456" i="17"/>
  <c r="F456" i="17"/>
  <c r="E456" i="17"/>
  <c r="D456" i="17"/>
  <c r="C456" i="17"/>
  <c r="B456" i="17"/>
  <c r="Z455" i="17"/>
  <c r="Y455" i="17"/>
  <c r="X455" i="17"/>
  <c r="Q455" i="17"/>
  <c r="P455" i="17"/>
  <c r="O455" i="17"/>
  <c r="N455" i="17"/>
  <c r="M455" i="17"/>
  <c r="L455" i="17"/>
  <c r="K455" i="17"/>
  <c r="J455" i="17"/>
  <c r="V455" i="17" s="1"/>
  <c r="I455" i="17"/>
  <c r="H455" i="17"/>
  <c r="T455" i="17" s="1"/>
  <c r="G455" i="17"/>
  <c r="F455" i="17"/>
  <c r="E455" i="17"/>
  <c r="D455" i="17"/>
  <c r="C455" i="17"/>
  <c r="B455" i="17"/>
  <c r="Z454" i="17"/>
  <c r="Y454" i="17"/>
  <c r="AA454" i="17" s="1"/>
  <c r="V454" i="17"/>
  <c r="Q454" i="17"/>
  <c r="P454" i="17"/>
  <c r="O454" i="17"/>
  <c r="N454" i="17"/>
  <c r="M454" i="17"/>
  <c r="L454" i="17"/>
  <c r="K454" i="17"/>
  <c r="W454" i="17" s="1"/>
  <c r="J454" i="17"/>
  <c r="I454" i="17"/>
  <c r="H454" i="17"/>
  <c r="T454" i="17" s="1"/>
  <c r="X454" i="17" s="1"/>
  <c r="G454" i="17"/>
  <c r="F454" i="17"/>
  <c r="E454" i="17"/>
  <c r="D454" i="17"/>
  <c r="C454" i="17"/>
  <c r="B454" i="17"/>
  <c r="Z453" i="17"/>
  <c r="Y453" i="17"/>
  <c r="Q453" i="17"/>
  <c r="P453" i="17"/>
  <c r="O453" i="17"/>
  <c r="N453" i="17"/>
  <c r="T453" i="17" s="1"/>
  <c r="X453" i="17" s="1"/>
  <c r="M453" i="17"/>
  <c r="L453" i="17"/>
  <c r="K453" i="17"/>
  <c r="J453" i="17"/>
  <c r="I453" i="17"/>
  <c r="H453" i="17"/>
  <c r="G453" i="17"/>
  <c r="F453" i="17"/>
  <c r="E453" i="17"/>
  <c r="D453" i="17"/>
  <c r="C453" i="17"/>
  <c r="B453" i="17"/>
  <c r="Z452" i="17"/>
  <c r="Y452" i="17"/>
  <c r="AA452" i="17" s="1"/>
  <c r="V452" i="17"/>
  <c r="Q452" i="17"/>
  <c r="P452" i="17"/>
  <c r="O452" i="17"/>
  <c r="N452" i="17"/>
  <c r="M452" i="17"/>
  <c r="L452" i="17"/>
  <c r="K452" i="17"/>
  <c r="W452" i="17" s="1"/>
  <c r="J452" i="17"/>
  <c r="I452" i="17"/>
  <c r="H452" i="17"/>
  <c r="T452" i="17" s="1"/>
  <c r="X452" i="17" s="1"/>
  <c r="G452" i="17"/>
  <c r="F452" i="17"/>
  <c r="E452" i="17"/>
  <c r="D452" i="17"/>
  <c r="C452" i="17"/>
  <c r="B452" i="17"/>
  <c r="Z451" i="17"/>
  <c r="Y451" i="17"/>
  <c r="Q451" i="17"/>
  <c r="P451" i="17"/>
  <c r="O451" i="17"/>
  <c r="N451" i="17"/>
  <c r="T451" i="17" s="1"/>
  <c r="X451" i="17" s="1"/>
  <c r="M451" i="17"/>
  <c r="L451" i="17"/>
  <c r="K451" i="17"/>
  <c r="W451" i="17" s="1"/>
  <c r="J451" i="17"/>
  <c r="V451" i="17" s="1"/>
  <c r="I451" i="17"/>
  <c r="H451" i="17"/>
  <c r="G451" i="17"/>
  <c r="U451" i="17" s="1"/>
  <c r="F451" i="17"/>
  <c r="E451" i="17"/>
  <c r="D451" i="17"/>
  <c r="C451" i="17"/>
  <c r="B451" i="17"/>
  <c r="Z450" i="17"/>
  <c r="Y450" i="17"/>
  <c r="Q450" i="17"/>
  <c r="P450" i="17"/>
  <c r="O450" i="17"/>
  <c r="N450" i="17"/>
  <c r="M450" i="17"/>
  <c r="L450" i="17"/>
  <c r="V450" i="17" s="1"/>
  <c r="K450" i="17"/>
  <c r="W450" i="17" s="1"/>
  <c r="J450" i="17"/>
  <c r="I450" i="17"/>
  <c r="H450" i="17"/>
  <c r="T450" i="17" s="1"/>
  <c r="G450" i="17"/>
  <c r="U450" i="17" s="1"/>
  <c r="F450" i="17"/>
  <c r="E450" i="17"/>
  <c r="D450" i="17"/>
  <c r="C450" i="17"/>
  <c r="B450" i="17"/>
  <c r="Z449" i="17"/>
  <c r="Y449" i="17"/>
  <c r="Q449" i="17"/>
  <c r="P449" i="17"/>
  <c r="O449" i="17"/>
  <c r="N449" i="17"/>
  <c r="T449" i="17" s="1"/>
  <c r="X449" i="17" s="1"/>
  <c r="M449" i="17"/>
  <c r="L449" i="17"/>
  <c r="K449" i="17"/>
  <c r="J449" i="17"/>
  <c r="V449" i="17" s="1"/>
  <c r="I449" i="17"/>
  <c r="H449" i="17"/>
  <c r="G449" i="17"/>
  <c r="U449" i="17" s="1"/>
  <c r="F449" i="17"/>
  <c r="E449" i="17"/>
  <c r="D449" i="17"/>
  <c r="C449" i="17"/>
  <c r="B449" i="17"/>
  <c r="AA448" i="17"/>
  <c r="Z448" i="17"/>
  <c r="Y448" i="17"/>
  <c r="W448" i="17"/>
  <c r="Q448" i="17"/>
  <c r="P448" i="17"/>
  <c r="O448" i="17"/>
  <c r="N448" i="17"/>
  <c r="T448" i="17" s="1"/>
  <c r="X448" i="17" s="1"/>
  <c r="M448" i="17"/>
  <c r="L448" i="17"/>
  <c r="K448" i="17"/>
  <c r="J448" i="17"/>
  <c r="V448" i="17" s="1"/>
  <c r="I448" i="17"/>
  <c r="H448" i="17"/>
  <c r="G448" i="17"/>
  <c r="U448" i="17" s="1"/>
  <c r="F448" i="17"/>
  <c r="E448" i="17"/>
  <c r="D448" i="17"/>
  <c r="C448" i="17"/>
  <c r="B448" i="17"/>
  <c r="AA447" i="17"/>
  <c r="Z447" i="17"/>
  <c r="Y447" i="17"/>
  <c r="W447" i="17"/>
  <c r="Q447" i="17"/>
  <c r="P447" i="17"/>
  <c r="O447" i="17"/>
  <c r="N447" i="17"/>
  <c r="M447" i="17"/>
  <c r="L447" i="17"/>
  <c r="K447" i="17"/>
  <c r="J447" i="17"/>
  <c r="V447" i="17" s="1"/>
  <c r="I447" i="17"/>
  <c r="H447" i="17"/>
  <c r="T447" i="17" s="1"/>
  <c r="X447" i="17" s="1"/>
  <c r="G447" i="17"/>
  <c r="F447" i="17"/>
  <c r="E447" i="17"/>
  <c r="D447" i="17"/>
  <c r="C447" i="17"/>
  <c r="B447" i="17"/>
  <c r="AA446" i="17"/>
  <c r="Z446" i="17"/>
  <c r="Y446" i="17"/>
  <c r="W446" i="17"/>
  <c r="Q446" i="17"/>
  <c r="P446" i="17"/>
  <c r="O446" i="17"/>
  <c r="N446" i="17"/>
  <c r="M446" i="17"/>
  <c r="L446" i="17"/>
  <c r="K446" i="17"/>
  <c r="J446" i="17"/>
  <c r="V446" i="17" s="1"/>
  <c r="I446" i="17"/>
  <c r="H446" i="17"/>
  <c r="T446" i="17" s="1"/>
  <c r="X446" i="17" s="1"/>
  <c r="G446" i="17"/>
  <c r="F446" i="17"/>
  <c r="E446" i="17"/>
  <c r="D446" i="17"/>
  <c r="C446" i="17"/>
  <c r="B446" i="17"/>
  <c r="AA445" i="17"/>
  <c r="Z445" i="17"/>
  <c r="Y445" i="17"/>
  <c r="W445" i="17"/>
  <c r="Q445" i="17"/>
  <c r="P445" i="17"/>
  <c r="O445" i="17"/>
  <c r="N445" i="17"/>
  <c r="M445" i="17"/>
  <c r="L445" i="17"/>
  <c r="K445" i="17"/>
  <c r="J445" i="17"/>
  <c r="V445" i="17" s="1"/>
  <c r="I445" i="17"/>
  <c r="H445" i="17"/>
  <c r="T445" i="17" s="1"/>
  <c r="X445" i="17" s="1"/>
  <c r="G445" i="17"/>
  <c r="F445" i="17"/>
  <c r="E445" i="17"/>
  <c r="D445" i="17"/>
  <c r="C445" i="17"/>
  <c r="B445" i="17"/>
  <c r="AA444" i="17"/>
  <c r="Z444" i="17"/>
  <c r="Y444" i="17"/>
  <c r="W444" i="17"/>
  <c r="Q444" i="17"/>
  <c r="P444" i="17"/>
  <c r="O444" i="17"/>
  <c r="N444" i="17"/>
  <c r="M444" i="17"/>
  <c r="L444" i="17"/>
  <c r="K444" i="17"/>
  <c r="J444" i="17"/>
  <c r="V444" i="17" s="1"/>
  <c r="I444" i="17"/>
  <c r="H444" i="17"/>
  <c r="T444" i="17" s="1"/>
  <c r="X444" i="17" s="1"/>
  <c r="G444" i="17"/>
  <c r="F444" i="17"/>
  <c r="E444" i="17"/>
  <c r="D444" i="17"/>
  <c r="C444" i="17"/>
  <c r="B444" i="17"/>
  <c r="AA443" i="17"/>
  <c r="Z443" i="17"/>
  <c r="Y443" i="17"/>
  <c r="W443" i="17"/>
  <c r="Q443" i="17"/>
  <c r="P443" i="17"/>
  <c r="O443" i="17"/>
  <c r="N443" i="17"/>
  <c r="M443" i="17"/>
  <c r="L443" i="17"/>
  <c r="K443" i="17"/>
  <c r="J443" i="17"/>
  <c r="V443" i="17" s="1"/>
  <c r="I443" i="17"/>
  <c r="H443" i="17"/>
  <c r="T443" i="17" s="1"/>
  <c r="X443" i="17" s="1"/>
  <c r="G443" i="17"/>
  <c r="F443" i="17"/>
  <c r="E443" i="17"/>
  <c r="D443" i="17"/>
  <c r="C443" i="17"/>
  <c r="B443" i="17"/>
  <c r="AA442" i="17"/>
  <c r="Z442" i="17"/>
  <c r="Y442" i="17"/>
  <c r="W442" i="17"/>
  <c r="Q442" i="17"/>
  <c r="P442" i="17"/>
  <c r="O442" i="17"/>
  <c r="N442" i="17"/>
  <c r="M442" i="17"/>
  <c r="L442" i="17"/>
  <c r="K442" i="17"/>
  <c r="J442" i="17"/>
  <c r="V442" i="17" s="1"/>
  <c r="I442" i="17"/>
  <c r="H442" i="17"/>
  <c r="T442" i="17" s="1"/>
  <c r="X442" i="17" s="1"/>
  <c r="G442" i="17"/>
  <c r="F442" i="17"/>
  <c r="E442" i="17"/>
  <c r="D442" i="17"/>
  <c r="C442" i="17"/>
  <c r="B442" i="17"/>
  <c r="AA441" i="17"/>
  <c r="Z441" i="17"/>
  <c r="Y441" i="17"/>
  <c r="W441" i="17"/>
  <c r="Q441" i="17"/>
  <c r="P441" i="17"/>
  <c r="O441" i="17"/>
  <c r="N441" i="17"/>
  <c r="M441" i="17"/>
  <c r="L441" i="17"/>
  <c r="K441" i="17"/>
  <c r="J441" i="17"/>
  <c r="V441" i="17" s="1"/>
  <c r="I441" i="17"/>
  <c r="H441" i="17"/>
  <c r="T441" i="17" s="1"/>
  <c r="X441" i="17" s="1"/>
  <c r="G441" i="17"/>
  <c r="F441" i="17"/>
  <c r="E441" i="17"/>
  <c r="D441" i="17"/>
  <c r="C441" i="17"/>
  <c r="B441" i="17"/>
  <c r="AA440" i="17"/>
  <c r="Z440" i="17"/>
  <c r="Y440" i="17"/>
  <c r="W440" i="17"/>
  <c r="Q440" i="17"/>
  <c r="P440" i="17"/>
  <c r="O440" i="17"/>
  <c r="N440" i="17"/>
  <c r="M440" i="17"/>
  <c r="L440" i="17"/>
  <c r="K440" i="17"/>
  <c r="J440" i="17"/>
  <c r="V440" i="17" s="1"/>
  <c r="I440" i="17"/>
  <c r="H440" i="17"/>
  <c r="T440" i="17" s="1"/>
  <c r="X440" i="17" s="1"/>
  <c r="G440" i="17"/>
  <c r="F440" i="17"/>
  <c r="E440" i="17"/>
  <c r="D440" i="17"/>
  <c r="C440" i="17"/>
  <c r="B440" i="17"/>
  <c r="AA439" i="17"/>
  <c r="Z439" i="17"/>
  <c r="Y439" i="17"/>
  <c r="W439" i="17"/>
  <c r="Q439" i="17"/>
  <c r="P439" i="17"/>
  <c r="O439" i="17"/>
  <c r="N439" i="17"/>
  <c r="M439" i="17"/>
  <c r="L439" i="17"/>
  <c r="K439" i="17"/>
  <c r="J439" i="17"/>
  <c r="V439" i="17" s="1"/>
  <c r="I439" i="17"/>
  <c r="H439" i="17"/>
  <c r="T439" i="17" s="1"/>
  <c r="X439" i="17" s="1"/>
  <c r="G439" i="17"/>
  <c r="F439" i="17"/>
  <c r="E439" i="17"/>
  <c r="D439" i="17"/>
  <c r="C439" i="17"/>
  <c r="B439" i="17"/>
  <c r="AA438" i="17"/>
  <c r="Z438" i="17"/>
  <c r="Y438" i="17"/>
  <c r="W438" i="17"/>
  <c r="Q438" i="17"/>
  <c r="P438" i="17"/>
  <c r="O438" i="17"/>
  <c r="N438" i="17"/>
  <c r="M438" i="17"/>
  <c r="L438" i="17"/>
  <c r="K438" i="17"/>
  <c r="J438" i="17"/>
  <c r="V438" i="17" s="1"/>
  <c r="I438" i="17"/>
  <c r="H438" i="17"/>
  <c r="T438" i="17" s="1"/>
  <c r="X438" i="17" s="1"/>
  <c r="G438" i="17"/>
  <c r="F438" i="17"/>
  <c r="E438" i="17"/>
  <c r="D438" i="17"/>
  <c r="C438" i="17"/>
  <c r="B438" i="17"/>
  <c r="AA437" i="17"/>
  <c r="Z437" i="17"/>
  <c r="Y437" i="17"/>
  <c r="W437" i="17"/>
  <c r="Q437" i="17"/>
  <c r="P437" i="17"/>
  <c r="O437" i="17"/>
  <c r="N437" i="17"/>
  <c r="M437" i="17"/>
  <c r="L437" i="17"/>
  <c r="K437" i="17"/>
  <c r="J437" i="17"/>
  <c r="V437" i="17" s="1"/>
  <c r="I437" i="17"/>
  <c r="H437" i="17"/>
  <c r="T437" i="17" s="1"/>
  <c r="X437" i="17" s="1"/>
  <c r="G437" i="17"/>
  <c r="F437" i="17"/>
  <c r="E437" i="17"/>
  <c r="D437" i="17"/>
  <c r="C437" i="17"/>
  <c r="B437" i="17"/>
  <c r="AA436" i="17"/>
  <c r="Z436" i="17"/>
  <c r="Y436" i="17"/>
  <c r="W436" i="17"/>
  <c r="Q436" i="17"/>
  <c r="P436" i="17"/>
  <c r="O436" i="17"/>
  <c r="N436" i="17"/>
  <c r="M436" i="17"/>
  <c r="L436" i="17"/>
  <c r="K436" i="17"/>
  <c r="J436" i="17"/>
  <c r="V436" i="17" s="1"/>
  <c r="I436" i="17"/>
  <c r="H436" i="17"/>
  <c r="T436" i="17" s="1"/>
  <c r="X436" i="17" s="1"/>
  <c r="G436" i="17"/>
  <c r="F436" i="17"/>
  <c r="E436" i="17"/>
  <c r="D436" i="17"/>
  <c r="C436" i="17"/>
  <c r="B436" i="17"/>
  <c r="AA435" i="17"/>
  <c r="Z435" i="17"/>
  <c r="Y435" i="17"/>
  <c r="W435" i="17"/>
  <c r="Q435" i="17"/>
  <c r="P435" i="17"/>
  <c r="O435" i="17"/>
  <c r="N435" i="17"/>
  <c r="M435" i="17"/>
  <c r="L435" i="17"/>
  <c r="K435" i="17"/>
  <c r="J435" i="17"/>
  <c r="V435" i="17" s="1"/>
  <c r="I435" i="17"/>
  <c r="H435" i="17"/>
  <c r="T435" i="17" s="1"/>
  <c r="X435" i="17" s="1"/>
  <c r="G435" i="17"/>
  <c r="F435" i="17"/>
  <c r="E435" i="17"/>
  <c r="D435" i="17"/>
  <c r="C435" i="17"/>
  <c r="B435" i="17"/>
  <c r="AA434" i="17"/>
  <c r="Z434" i="17"/>
  <c r="Y434" i="17"/>
  <c r="W434" i="17"/>
  <c r="Q434" i="17"/>
  <c r="P434" i="17"/>
  <c r="O434" i="17"/>
  <c r="N434" i="17"/>
  <c r="M434" i="17"/>
  <c r="L434" i="17"/>
  <c r="K434" i="17"/>
  <c r="J434" i="17"/>
  <c r="V434" i="17" s="1"/>
  <c r="I434" i="17"/>
  <c r="H434" i="17"/>
  <c r="T434" i="17" s="1"/>
  <c r="X434" i="17" s="1"/>
  <c r="G434" i="17"/>
  <c r="F434" i="17"/>
  <c r="E434" i="17"/>
  <c r="D434" i="17"/>
  <c r="C434" i="17"/>
  <c r="B434" i="17"/>
  <c r="AA433" i="17"/>
  <c r="Z433" i="17"/>
  <c r="Y433" i="17"/>
  <c r="W433" i="17"/>
  <c r="Q433" i="17"/>
  <c r="P433" i="17"/>
  <c r="O433" i="17"/>
  <c r="N433" i="17"/>
  <c r="M433" i="17"/>
  <c r="L433" i="17"/>
  <c r="K433" i="17"/>
  <c r="J433" i="17"/>
  <c r="V433" i="17" s="1"/>
  <c r="I433" i="17"/>
  <c r="H433" i="17"/>
  <c r="T433" i="17" s="1"/>
  <c r="X433" i="17" s="1"/>
  <c r="G433" i="17"/>
  <c r="F433" i="17"/>
  <c r="E433" i="17"/>
  <c r="D433" i="17"/>
  <c r="C433" i="17"/>
  <c r="B433" i="17"/>
  <c r="AA432" i="17"/>
  <c r="Z432" i="17"/>
  <c r="Y432" i="17"/>
  <c r="W432" i="17"/>
  <c r="Q432" i="17"/>
  <c r="P432" i="17"/>
  <c r="O432" i="17"/>
  <c r="N432" i="17"/>
  <c r="M432" i="17"/>
  <c r="L432" i="17"/>
  <c r="K432" i="17"/>
  <c r="J432" i="17"/>
  <c r="V432" i="17" s="1"/>
  <c r="I432" i="17"/>
  <c r="H432" i="17"/>
  <c r="T432" i="17" s="1"/>
  <c r="X432" i="17" s="1"/>
  <c r="G432" i="17"/>
  <c r="F432" i="17"/>
  <c r="E432" i="17"/>
  <c r="D432" i="17"/>
  <c r="C432" i="17"/>
  <c r="B432" i="17"/>
  <c r="AA431" i="17"/>
  <c r="Z431" i="17"/>
  <c r="Y431" i="17"/>
  <c r="W431" i="17"/>
  <c r="Q431" i="17"/>
  <c r="P431" i="17"/>
  <c r="O431" i="17"/>
  <c r="N431" i="17"/>
  <c r="M431" i="17"/>
  <c r="L431" i="17"/>
  <c r="K431" i="17"/>
  <c r="J431" i="17"/>
  <c r="V431" i="17" s="1"/>
  <c r="I431" i="17"/>
  <c r="H431" i="17"/>
  <c r="T431" i="17" s="1"/>
  <c r="X431" i="17" s="1"/>
  <c r="G431" i="17"/>
  <c r="F431" i="17"/>
  <c r="E431" i="17"/>
  <c r="D431" i="17"/>
  <c r="C431" i="17"/>
  <c r="B431" i="17"/>
  <c r="AA430" i="17"/>
  <c r="Z430" i="17"/>
  <c r="Y430" i="17"/>
  <c r="W430" i="17"/>
  <c r="Q430" i="17"/>
  <c r="P430" i="17"/>
  <c r="O430" i="17"/>
  <c r="N430" i="17"/>
  <c r="M430" i="17"/>
  <c r="L430" i="17"/>
  <c r="K430" i="17"/>
  <c r="J430" i="17"/>
  <c r="V430" i="17" s="1"/>
  <c r="I430" i="17"/>
  <c r="H430" i="17"/>
  <c r="T430" i="17" s="1"/>
  <c r="X430" i="17" s="1"/>
  <c r="G430" i="17"/>
  <c r="F430" i="17"/>
  <c r="E430" i="17"/>
  <c r="D430" i="17"/>
  <c r="C430" i="17"/>
  <c r="B430" i="17"/>
  <c r="AA429" i="17"/>
  <c r="Z429" i="17"/>
  <c r="Y429" i="17"/>
  <c r="W429" i="17"/>
  <c r="Q429" i="17"/>
  <c r="P429" i="17"/>
  <c r="O429" i="17"/>
  <c r="N429" i="17"/>
  <c r="M429" i="17"/>
  <c r="L429" i="17"/>
  <c r="K429" i="17"/>
  <c r="J429" i="17"/>
  <c r="V429" i="17" s="1"/>
  <c r="I429" i="17"/>
  <c r="H429" i="17"/>
  <c r="T429" i="17" s="1"/>
  <c r="X429" i="17" s="1"/>
  <c r="G429" i="17"/>
  <c r="F429" i="17"/>
  <c r="E429" i="17"/>
  <c r="D429" i="17"/>
  <c r="C429" i="17"/>
  <c r="B429" i="17"/>
  <c r="AA428" i="17"/>
  <c r="Z428" i="17"/>
  <c r="Y428" i="17"/>
  <c r="W428" i="17"/>
  <c r="Q428" i="17"/>
  <c r="P428" i="17"/>
  <c r="O428" i="17"/>
  <c r="N428" i="17"/>
  <c r="M428" i="17"/>
  <c r="L428" i="17"/>
  <c r="K428" i="17"/>
  <c r="J428" i="17"/>
  <c r="V428" i="17" s="1"/>
  <c r="I428" i="17"/>
  <c r="H428" i="17"/>
  <c r="T428" i="17" s="1"/>
  <c r="X428" i="17" s="1"/>
  <c r="G428" i="17"/>
  <c r="F428" i="17"/>
  <c r="E428" i="17"/>
  <c r="D428" i="17"/>
  <c r="C428" i="17"/>
  <c r="B428" i="17"/>
  <c r="AA427" i="17"/>
  <c r="Z427" i="17"/>
  <c r="Y427" i="17"/>
  <c r="W427" i="17"/>
  <c r="Q427" i="17"/>
  <c r="P427" i="17"/>
  <c r="O427" i="17"/>
  <c r="N427" i="17"/>
  <c r="M427" i="17"/>
  <c r="L427" i="17"/>
  <c r="K427" i="17"/>
  <c r="J427" i="17"/>
  <c r="V427" i="17" s="1"/>
  <c r="I427" i="17"/>
  <c r="H427" i="17"/>
  <c r="T427" i="17" s="1"/>
  <c r="X427" i="17" s="1"/>
  <c r="G427" i="17"/>
  <c r="F427" i="17"/>
  <c r="E427" i="17"/>
  <c r="D427" i="17"/>
  <c r="C427" i="17"/>
  <c r="B427" i="17"/>
  <c r="AA426" i="17"/>
  <c r="Z426" i="17"/>
  <c r="Y426" i="17"/>
  <c r="W426" i="17"/>
  <c r="Q426" i="17"/>
  <c r="P426" i="17"/>
  <c r="O426" i="17"/>
  <c r="N426" i="17"/>
  <c r="M426" i="17"/>
  <c r="L426" i="17"/>
  <c r="K426" i="17"/>
  <c r="J426" i="17"/>
  <c r="V426" i="17" s="1"/>
  <c r="I426" i="17"/>
  <c r="H426" i="17"/>
  <c r="T426" i="17" s="1"/>
  <c r="X426" i="17" s="1"/>
  <c r="G426" i="17"/>
  <c r="F426" i="17"/>
  <c r="E426" i="17"/>
  <c r="D426" i="17"/>
  <c r="C426" i="17"/>
  <c r="B426" i="17"/>
  <c r="AA425" i="17"/>
  <c r="Z425" i="17"/>
  <c r="Y425" i="17"/>
  <c r="W425" i="17"/>
  <c r="Q425" i="17"/>
  <c r="P425" i="17"/>
  <c r="O425" i="17"/>
  <c r="N425" i="17"/>
  <c r="M425" i="17"/>
  <c r="L425" i="17"/>
  <c r="K425" i="17"/>
  <c r="J425" i="17"/>
  <c r="V425" i="17" s="1"/>
  <c r="I425" i="17"/>
  <c r="H425" i="17"/>
  <c r="T425" i="17" s="1"/>
  <c r="X425" i="17" s="1"/>
  <c r="G425" i="17"/>
  <c r="F425" i="17"/>
  <c r="E425" i="17"/>
  <c r="D425" i="17"/>
  <c r="C425" i="17"/>
  <c r="B425" i="17"/>
  <c r="AA424" i="17"/>
  <c r="Z424" i="17"/>
  <c r="Y424" i="17"/>
  <c r="W424" i="17"/>
  <c r="Q424" i="17"/>
  <c r="P424" i="17"/>
  <c r="O424" i="17"/>
  <c r="N424" i="17"/>
  <c r="M424" i="17"/>
  <c r="L424" i="17"/>
  <c r="K424" i="17"/>
  <c r="J424" i="17"/>
  <c r="V424" i="17" s="1"/>
  <c r="I424" i="17"/>
  <c r="H424" i="17"/>
  <c r="T424" i="17" s="1"/>
  <c r="X424" i="17" s="1"/>
  <c r="G424" i="17"/>
  <c r="F424" i="17"/>
  <c r="E424" i="17"/>
  <c r="D424" i="17"/>
  <c r="C424" i="17"/>
  <c r="B424" i="17"/>
  <c r="AA423" i="17"/>
  <c r="Z423" i="17"/>
  <c r="Y423" i="17"/>
  <c r="W423" i="17"/>
  <c r="Q423" i="17"/>
  <c r="P423" i="17"/>
  <c r="O423" i="17"/>
  <c r="N423" i="17"/>
  <c r="M423" i="17"/>
  <c r="L423" i="17"/>
  <c r="K423" i="17"/>
  <c r="J423" i="17"/>
  <c r="V423" i="17" s="1"/>
  <c r="I423" i="17"/>
  <c r="H423" i="17"/>
  <c r="T423" i="17" s="1"/>
  <c r="X423" i="17" s="1"/>
  <c r="G423" i="17"/>
  <c r="F423" i="17"/>
  <c r="E423" i="17"/>
  <c r="D423" i="17"/>
  <c r="C423" i="17"/>
  <c r="B423" i="17"/>
  <c r="AA422" i="17"/>
  <c r="Z422" i="17"/>
  <c r="Y422" i="17"/>
  <c r="W422" i="17"/>
  <c r="Q422" i="17"/>
  <c r="P422" i="17"/>
  <c r="O422" i="17"/>
  <c r="N422" i="17"/>
  <c r="M422" i="17"/>
  <c r="L422" i="17"/>
  <c r="K422" i="17"/>
  <c r="J422" i="17"/>
  <c r="V422" i="17" s="1"/>
  <c r="I422" i="17"/>
  <c r="H422" i="17"/>
  <c r="T422" i="17" s="1"/>
  <c r="X422" i="17" s="1"/>
  <c r="G422" i="17"/>
  <c r="F422" i="17"/>
  <c r="E422" i="17"/>
  <c r="D422" i="17"/>
  <c r="C422" i="17"/>
  <c r="B422" i="17"/>
  <c r="AA421" i="17"/>
  <c r="Z421" i="17"/>
  <c r="Y421" i="17"/>
  <c r="W421" i="17"/>
  <c r="Q421" i="17"/>
  <c r="P421" i="17"/>
  <c r="O421" i="17"/>
  <c r="N421" i="17"/>
  <c r="M421" i="17"/>
  <c r="L421" i="17"/>
  <c r="K421" i="17"/>
  <c r="J421" i="17"/>
  <c r="V421" i="17" s="1"/>
  <c r="I421" i="17"/>
  <c r="H421" i="17"/>
  <c r="T421" i="17" s="1"/>
  <c r="X421" i="17" s="1"/>
  <c r="G421" i="17"/>
  <c r="F421" i="17"/>
  <c r="E421" i="17"/>
  <c r="D421" i="17"/>
  <c r="C421" i="17"/>
  <c r="B421" i="17"/>
  <c r="AA420" i="17"/>
  <c r="Z420" i="17"/>
  <c r="Y420" i="17"/>
  <c r="W420" i="17"/>
  <c r="Q420" i="17"/>
  <c r="P420" i="17"/>
  <c r="O420" i="17"/>
  <c r="N420" i="17"/>
  <c r="M420" i="17"/>
  <c r="L420" i="17"/>
  <c r="K420" i="17"/>
  <c r="J420" i="17"/>
  <c r="V420" i="17" s="1"/>
  <c r="I420" i="17"/>
  <c r="H420" i="17"/>
  <c r="T420" i="17" s="1"/>
  <c r="X420" i="17" s="1"/>
  <c r="G420" i="17"/>
  <c r="F420" i="17"/>
  <c r="E420" i="17"/>
  <c r="D420" i="17"/>
  <c r="C420" i="17"/>
  <c r="B420" i="17"/>
  <c r="AA419" i="17"/>
  <c r="Z419" i="17"/>
  <c r="Y419" i="17"/>
  <c r="Q419" i="17"/>
  <c r="P419" i="17"/>
  <c r="O419" i="17"/>
  <c r="N419" i="17"/>
  <c r="M419" i="17"/>
  <c r="L419" i="17"/>
  <c r="K419" i="17"/>
  <c r="W419" i="17" s="1"/>
  <c r="J419" i="17"/>
  <c r="I419" i="17"/>
  <c r="H419" i="17"/>
  <c r="G419" i="17"/>
  <c r="U419" i="17" s="1"/>
  <c r="F419" i="17"/>
  <c r="E419" i="17"/>
  <c r="D419" i="17"/>
  <c r="C419" i="17"/>
  <c r="B419" i="17"/>
  <c r="AA418" i="17"/>
  <c r="Z418" i="17"/>
  <c r="Y418" i="17"/>
  <c r="U418" i="17"/>
  <c r="Q418" i="17"/>
  <c r="P418" i="17"/>
  <c r="O418" i="17"/>
  <c r="N418" i="17"/>
  <c r="M418" i="17"/>
  <c r="L418" i="17"/>
  <c r="K418" i="17"/>
  <c r="W418" i="17" s="1"/>
  <c r="J418" i="17"/>
  <c r="V418" i="17" s="1"/>
  <c r="I418" i="17"/>
  <c r="H418" i="17"/>
  <c r="T418" i="17" s="1"/>
  <c r="X418" i="17" s="1"/>
  <c r="G418" i="17"/>
  <c r="F418" i="17"/>
  <c r="E418" i="17"/>
  <c r="D418" i="17"/>
  <c r="C418" i="17"/>
  <c r="B418" i="17"/>
  <c r="Z417" i="17"/>
  <c r="Y417" i="17"/>
  <c r="AA417" i="17" s="1"/>
  <c r="W417" i="17"/>
  <c r="Q417" i="17"/>
  <c r="P417" i="17"/>
  <c r="O417" i="17"/>
  <c r="N417" i="17"/>
  <c r="M417" i="17"/>
  <c r="L417" i="17"/>
  <c r="K417" i="17"/>
  <c r="J417" i="17"/>
  <c r="I417" i="17"/>
  <c r="H417" i="17"/>
  <c r="G417" i="17"/>
  <c r="U417" i="17" s="1"/>
  <c r="F417" i="17"/>
  <c r="E417" i="17"/>
  <c r="D417" i="17"/>
  <c r="C417" i="17"/>
  <c r="B417" i="17"/>
  <c r="Z416" i="17"/>
  <c r="Y416" i="17"/>
  <c r="AA416" i="17" s="1"/>
  <c r="U416" i="17"/>
  <c r="Q416" i="17"/>
  <c r="P416" i="17"/>
  <c r="O416" i="17"/>
  <c r="N416" i="17"/>
  <c r="M416" i="17"/>
  <c r="L416" i="17"/>
  <c r="K416" i="17"/>
  <c r="W416" i="17" s="1"/>
  <c r="J416" i="17"/>
  <c r="V416" i="17" s="1"/>
  <c r="I416" i="17"/>
  <c r="H416" i="17"/>
  <c r="T416" i="17" s="1"/>
  <c r="X416" i="17" s="1"/>
  <c r="G416" i="17"/>
  <c r="F416" i="17"/>
  <c r="E416" i="17"/>
  <c r="D416" i="17"/>
  <c r="C416" i="17"/>
  <c r="B416" i="17"/>
  <c r="AA415" i="17"/>
  <c r="Z415" i="17"/>
  <c r="Y415" i="17"/>
  <c r="Q415" i="17"/>
  <c r="P415" i="17"/>
  <c r="O415" i="17"/>
  <c r="N415" i="17"/>
  <c r="M415" i="17"/>
  <c r="L415" i="17"/>
  <c r="K415" i="17"/>
  <c r="W415" i="17" s="1"/>
  <c r="J415" i="17"/>
  <c r="I415" i="17"/>
  <c r="H415" i="17"/>
  <c r="G415" i="17"/>
  <c r="U415" i="17" s="1"/>
  <c r="F415" i="17"/>
  <c r="E415" i="17"/>
  <c r="D415" i="17"/>
  <c r="C415" i="17"/>
  <c r="B415" i="17"/>
  <c r="AA414" i="17"/>
  <c r="Z414" i="17"/>
  <c r="Y414" i="17"/>
  <c r="U414" i="17"/>
  <c r="Q414" i="17"/>
  <c r="P414" i="17"/>
  <c r="O414" i="17"/>
  <c r="N414" i="17"/>
  <c r="M414" i="17"/>
  <c r="L414" i="17"/>
  <c r="K414" i="17"/>
  <c r="W414" i="17" s="1"/>
  <c r="J414" i="17"/>
  <c r="V414" i="17" s="1"/>
  <c r="I414" i="17"/>
  <c r="H414" i="17"/>
  <c r="T414" i="17" s="1"/>
  <c r="X414" i="17" s="1"/>
  <c r="G414" i="17"/>
  <c r="F414" i="17"/>
  <c r="E414" i="17"/>
  <c r="D414" i="17"/>
  <c r="C414" i="17"/>
  <c r="B414" i="17"/>
  <c r="Z413" i="17"/>
  <c r="Y413" i="17"/>
  <c r="AA413" i="17" s="1"/>
  <c r="W413" i="17"/>
  <c r="Q413" i="17"/>
  <c r="P413" i="17"/>
  <c r="O413" i="17"/>
  <c r="N413" i="17"/>
  <c r="M413" i="17"/>
  <c r="L413" i="17"/>
  <c r="K413" i="17"/>
  <c r="J413" i="17"/>
  <c r="I413" i="17"/>
  <c r="H413" i="17"/>
  <c r="G413" i="17"/>
  <c r="U413" i="17" s="1"/>
  <c r="F413" i="17"/>
  <c r="E413" i="17"/>
  <c r="D413" i="17"/>
  <c r="C413" i="17"/>
  <c r="B413" i="17"/>
  <c r="Z412" i="17"/>
  <c r="Y412" i="17"/>
  <c r="AA412" i="17" s="1"/>
  <c r="U412" i="17"/>
  <c r="Q412" i="17"/>
  <c r="P412" i="17"/>
  <c r="O412" i="17"/>
  <c r="N412" i="17"/>
  <c r="M412" i="17"/>
  <c r="L412" i="17"/>
  <c r="K412" i="17"/>
  <c r="W412" i="17" s="1"/>
  <c r="J412" i="17"/>
  <c r="V412" i="17" s="1"/>
  <c r="I412" i="17"/>
  <c r="H412" i="17"/>
  <c r="T412" i="17" s="1"/>
  <c r="X412" i="17" s="1"/>
  <c r="G412" i="17"/>
  <c r="F412" i="17"/>
  <c r="E412" i="17"/>
  <c r="D412" i="17"/>
  <c r="C412" i="17"/>
  <c r="B412" i="17"/>
  <c r="AA411" i="17"/>
  <c r="Z411" i="17"/>
  <c r="Y411" i="17"/>
  <c r="Q411" i="17"/>
  <c r="P411" i="17"/>
  <c r="O411" i="17"/>
  <c r="N411" i="17"/>
  <c r="M411" i="17"/>
  <c r="L411" i="17"/>
  <c r="K411" i="17"/>
  <c r="J411" i="17"/>
  <c r="I411" i="17"/>
  <c r="H411" i="17"/>
  <c r="G411" i="17"/>
  <c r="F411" i="17"/>
  <c r="E411" i="17"/>
  <c r="D411" i="17"/>
  <c r="C411" i="17"/>
  <c r="B411" i="17"/>
  <c r="AA410" i="17"/>
  <c r="Z410" i="17"/>
  <c r="Y410" i="17"/>
  <c r="U410" i="17"/>
  <c r="Q410" i="17"/>
  <c r="P410" i="17"/>
  <c r="O410" i="17"/>
  <c r="N410" i="17"/>
  <c r="M410" i="17"/>
  <c r="L410" i="17"/>
  <c r="K410" i="17"/>
  <c r="W410" i="17" s="1"/>
  <c r="J410" i="17"/>
  <c r="V410" i="17" s="1"/>
  <c r="I410" i="17"/>
  <c r="H410" i="17"/>
  <c r="T410" i="17" s="1"/>
  <c r="X410" i="17" s="1"/>
  <c r="G410" i="17"/>
  <c r="F410" i="17"/>
  <c r="E410" i="17"/>
  <c r="D410" i="17"/>
  <c r="C410" i="17"/>
  <c r="B410" i="17"/>
  <c r="Z409" i="17"/>
  <c r="Y409" i="17"/>
  <c r="AA409" i="17" s="1"/>
  <c r="Q409" i="17"/>
  <c r="P409" i="17"/>
  <c r="O409" i="17"/>
  <c r="N409" i="17"/>
  <c r="M409" i="17"/>
  <c r="L409" i="17"/>
  <c r="K409" i="17"/>
  <c r="W409" i="17" s="1"/>
  <c r="J409" i="17"/>
  <c r="I409" i="17"/>
  <c r="H409" i="17"/>
  <c r="G409" i="17"/>
  <c r="U409" i="17" s="1"/>
  <c r="F409" i="17"/>
  <c r="E409" i="17"/>
  <c r="D409" i="17"/>
  <c r="C409" i="17"/>
  <c r="B409" i="17"/>
  <c r="Z408" i="17"/>
  <c r="Y408" i="17"/>
  <c r="AA408" i="17" s="1"/>
  <c r="U408" i="17"/>
  <c r="Q408" i="17"/>
  <c r="P408" i="17"/>
  <c r="O408" i="17"/>
  <c r="N408" i="17"/>
  <c r="M408" i="17"/>
  <c r="L408" i="17"/>
  <c r="K408" i="17"/>
  <c r="W408" i="17" s="1"/>
  <c r="J408" i="17"/>
  <c r="V408" i="17" s="1"/>
  <c r="I408" i="17"/>
  <c r="H408" i="17"/>
  <c r="T408" i="17" s="1"/>
  <c r="X408" i="17" s="1"/>
  <c r="G408" i="17"/>
  <c r="F408" i="17"/>
  <c r="E408" i="17"/>
  <c r="D408" i="17"/>
  <c r="C408" i="17"/>
  <c r="B408" i="17"/>
  <c r="AA407" i="17"/>
  <c r="Z407" i="17"/>
  <c r="Y407" i="17"/>
  <c r="Q407" i="17"/>
  <c r="P407" i="17"/>
  <c r="O407" i="17"/>
  <c r="N407" i="17"/>
  <c r="M407" i="17"/>
  <c r="L407" i="17"/>
  <c r="K407" i="17"/>
  <c r="J407" i="17"/>
  <c r="I407" i="17"/>
  <c r="H407" i="17"/>
  <c r="G407" i="17"/>
  <c r="F407" i="17"/>
  <c r="E407" i="17"/>
  <c r="D407" i="17"/>
  <c r="C407" i="17"/>
  <c r="B407" i="17"/>
  <c r="AA406" i="17"/>
  <c r="Z406" i="17"/>
  <c r="Y406" i="17"/>
  <c r="U406" i="17"/>
  <c r="Q406" i="17"/>
  <c r="P406" i="17"/>
  <c r="O406" i="17"/>
  <c r="N406" i="17"/>
  <c r="M406" i="17"/>
  <c r="L406" i="17"/>
  <c r="K406" i="17"/>
  <c r="W406" i="17" s="1"/>
  <c r="J406" i="17"/>
  <c r="V406" i="17" s="1"/>
  <c r="I406" i="17"/>
  <c r="H406" i="17"/>
  <c r="T406" i="17" s="1"/>
  <c r="X406" i="17" s="1"/>
  <c r="G406" i="17"/>
  <c r="F406" i="17"/>
  <c r="E406" i="17"/>
  <c r="D406" i="17"/>
  <c r="C406" i="17"/>
  <c r="B406" i="17"/>
  <c r="Z405" i="17"/>
  <c r="Y405" i="17"/>
  <c r="AA405" i="17" s="1"/>
  <c r="W405" i="17"/>
  <c r="Q405" i="17"/>
  <c r="P405" i="17"/>
  <c r="O405" i="17"/>
  <c r="N405" i="17"/>
  <c r="M405" i="17"/>
  <c r="L405" i="17"/>
  <c r="K405" i="17"/>
  <c r="J405" i="17"/>
  <c r="I405" i="17"/>
  <c r="H405" i="17"/>
  <c r="G405" i="17"/>
  <c r="U405" i="17" s="1"/>
  <c r="F405" i="17"/>
  <c r="E405" i="17"/>
  <c r="D405" i="17"/>
  <c r="C405" i="17"/>
  <c r="B405" i="17"/>
  <c r="Z404" i="17"/>
  <c r="Y404" i="17"/>
  <c r="AA404" i="17" s="1"/>
  <c r="U404" i="17"/>
  <c r="Q404" i="17"/>
  <c r="P404" i="17"/>
  <c r="O404" i="17"/>
  <c r="N404" i="17"/>
  <c r="M404" i="17"/>
  <c r="L404" i="17"/>
  <c r="K404" i="17"/>
  <c r="W404" i="17" s="1"/>
  <c r="J404" i="17"/>
  <c r="V404" i="17" s="1"/>
  <c r="I404" i="17"/>
  <c r="H404" i="17"/>
  <c r="T404" i="17" s="1"/>
  <c r="X404" i="17" s="1"/>
  <c r="G404" i="17"/>
  <c r="F404" i="17"/>
  <c r="E404" i="17"/>
  <c r="D404" i="17"/>
  <c r="C404" i="17"/>
  <c r="B404" i="17"/>
  <c r="AA403" i="17"/>
  <c r="Z403" i="17"/>
  <c r="Y403" i="17"/>
  <c r="Q403" i="17"/>
  <c r="P403" i="17"/>
  <c r="O403" i="17"/>
  <c r="N403" i="17"/>
  <c r="M403" i="17"/>
  <c r="L403" i="17"/>
  <c r="K403" i="17"/>
  <c r="W403" i="17" s="1"/>
  <c r="J403" i="17"/>
  <c r="I403" i="17"/>
  <c r="H403" i="17"/>
  <c r="G403" i="17"/>
  <c r="U403" i="17" s="1"/>
  <c r="F403" i="17"/>
  <c r="E403" i="17"/>
  <c r="D403" i="17"/>
  <c r="C403" i="17"/>
  <c r="B403" i="17"/>
  <c r="AA402" i="17"/>
  <c r="Z402" i="17"/>
  <c r="Y402" i="17"/>
  <c r="U402" i="17"/>
  <c r="Q402" i="17"/>
  <c r="P402" i="17"/>
  <c r="O402" i="17"/>
  <c r="N402" i="17"/>
  <c r="M402" i="17"/>
  <c r="L402" i="17"/>
  <c r="K402" i="17"/>
  <c r="W402" i="17" s="1"/>
  <c r="J402" i="17"/>
  <c r="V402" i="17" s="1"/>
  <c r="I402" i="17"/>
  <c r="H402" i="17"/>
  <c r="T402" i="17" s="1"/>
  <c r="X402" i="17" s="1"/>
  <c r="G402" i="17"/>
  <c r="F402" i="17"/>
  <c r="E402" i="17"/>
  <c r="D402" i="17"/>
  <c r="C402" i="17"/>
  <c r="B402" i="17"/>
  <c r="Z401" i="17"/>
  <c r="Y401" i="17"/>
  <c r="AA401" i="17" s="1"/>
  <c r="W401" i="17"/>
  <c r="Q401" i="17"/>
  <c r="P401" i="17"/>
  <c r="O401" i="17"/>
  <c r="N401" i="17"/>
  <c r="M401" i="17"/>
  <c r="L401" i="17"/>
  <c r="K401" i="17"/>
  <c r="J401" i="17"/>
  <c r="I401" i="17"/>
  <c r="H401" i="17"/>
  <c r="G401" i="17"/>
  <c r="U401" i="17" s="1"/>
  <c r="F401" i="17"/>
  <c r="E401" i="17"/>
  <c r="D401" i="17"/>
  <c r="C401" i="17"/>
  <c r="B401" i="17"/>
  <c r="Z400" i="17"/>
  <c r="Y400" i="17"/>
  <c r="AA400" i="17" s="1"/>
  <c r="U400" i="17"/>
  <c r="Q400" i="17"/>
  <c r="P400" i="17"/>
  <c r="O400" i="17"/>
  <c r="N400" i="17"/>
  <c r="M400" i="17"/>
  <c r="L400" i="17"/>
  <c r="K400" i="17"/>
  <c r="W400" i="17" s="1"/>
  <c r="J400" i="17"/>
  <c r="V400" i="17" s="1"/>
  <c r="I400" i="17"/>
  <c r="H400" i="17"/>
  <c r="T400" i="17" s="1"/>
  <c r="X400" i="17" s="1"/>
  <c r="G400" i="17"/>
  <c r="F400" i="17"/>
  <c r="E400" i="17"/>
  <c r="D400" i="17"/>
  <c r="C400" i="17"/>
  <c r="B400" i="17"/>
  <c r="AA399" i="17"/>
  <c r="Z399" i="17"/>
  <c r="Y399" i="17"/>
  <c r="Q399" i="17"/>
  <c r="P399" i="17"/>
  <c r="O399" i="17"/>
  <c r="N399" i="17"/>
  <c r="M399" i="17"/>
  <c r="L399" i="17"/>
  <c r="K399" i="17"/>
  <c r="W399" i="17" s="1"/>
  <c r="J399" i="17"/>
  <c r="I399" i="17"/>
  <c r="H399" i="17"/>
  <c r="G399" i="17"/>
  <c r="U399" i="17" s="1"/>
  <c r="F399" i="17"/>
  <c r="E399" i="17"/>
  <c r="D399" i="17"/>
  <c r="C399" i="17"/>
  <c r="B399" i="17"/>
  <c r="AA398" i="17"/>
  <c r="Z398" i="17"/>
  <c r="Y398" i="17"/>
  <c r="U398" i="17"/>
  <c r="Q398" i="17"/>
  <c r="P398" i="17"/>
  <c r="O398" i="17"/>
  <c r="N398" i="17"/>
  <c r="M398" i="17"/>
  <c r="L398" i="17"/>
  <c r="K398" i="17"/>
  <c r="W398" i="17" s="1"/>
  <c r="J398" i="17"/>
  <c r="V398" i="17" s="1"/>
  <c r="I398" i="17"/>
  <c r="H398" i="17"/>
  <c r="T398" i="17" s="1"/>
  <c r="X398" i="17" s="1"/>
  <c r="G398" i="17"/>
  <c r="F398" i="17"/>
  <c r="E398" i="17"/>
  <c r="D398" i="17"/>
  <c r="C398" i="17"/>
  <c r="B398" i="17"/>
  <c r="Z397" i="17"/>
  <c r="Y397" i="17"/>
  <c r="AA397" i="17" s="1"/>
  <c r="W397" i="17"/>
  <c r="Q397" i="17"/>
  <c r="P397" i="17"/>
  <c r="O397" i="17"/>
  <c r="N397" i="17"/>
  <c r="M397" i="17"/>
  <c r="L397" i="17"/>
  <c r="K397" i="17"/>
  <c r="J397" i="17"/>
  <c r="I397" i="17"/>
  <c r="H397" i="17"/>
  <c r="G397" i="17"/>
  <c r="U397" i="17" s="1"/>
  <c r="F397" i="17"/>
  <c r="E397" i="17"/>
  <c r="D397" i="17"/>
  <c r="C397" i="17"/>
  <c r="B397" i="17"/>
  <c r="Z396" i="17"/>
  <c r="Y396" i="17"/>
  <c r="AA396" i="17" s="1"/>
  <c r="U396" i="17"/>
  <c r="Q396" i="17"/>
  <c r="P396" i="17"/>
  <c r="O396" i="17"/>
  <c r="N396" i="17"/>
  <c r="M396" i="17"/>
  <c r="L396" i="17"/>
  <c r="K396" i="17"/>
  <c r="W396" i="17" s="1"/>
  <c r="J396" i="17"/>
  <c r="V396" i="17" s="1"/>
  <c r="I396" i="17"/>
  <c r="H396" i="17"/>
  <c r="T396" i="17" s="1"/>
  <c r="X396" i="17" s="1"/>
  <c r="G396" i="17"/>
  <c r="F396" i="17"/>
  <c r="E396" i="17"/>
  <c r="D396" i="17"/>
  <c r="C396" i="17"/>
  <c r="B396" i="17"/>
  <c r="AA395" i="17"/>
  <c r="Z395" i="17"/>
  <c r="Y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D395" i="17"/>
  <c r="C395" i="17"/>
  <c r="B395" i="17"/>
  <c r="AA394" i="17"/>
  <c r="Z394" i="17"/>
  <c r="Y394" i="17"/>
  <c r="U394" i="17"/>
  <c r="Q394" i="17"/>
  <c r="P394" i="17"/>
  <c r="O394" i="17"/>
  <c r="N394" i="17"/>
  <c r="M394" i="17"/>
  <c r="L394" i="17"/>
  <c r="K394" i="17"/>
  <c r="W394" i="17" s="1"/>
  <c r="J394" i="17"/>
  <c r="V394" i="17" s="1"/>
  <c r="I394" i="17"/>
  <c r="H394" i="17"/>
  <c r="T394" i="17" s="1"/>
  <c r="X394" i="17" s="1"/>
  <c r="G394" i="17"/>
  <c r="F394" i="17"/>
  <c r="E394" i="17"/>
  <c r="D394" i="17"/>
  <c r="C394" i="17"/>
  <c r="B394" i="17"/>
  <c r="Z393" i="17"/>
  <c r="Y393" i="17"/>
  <c r="AA393" i="17" s="1"/>
  <c r="Q393" i="17"/>
  <c r="P393" i="17"/>
  <c r="O393" i="17"/>
  <c r="N393" i="17"/>
  <c r="M393" i="17"/>
  <c r="L393" i="17"/>
  <c r="K393" i="17"/>
  <c r="W393" i="17" s="1"/>
  <c r="J393" i="17"/>
  <c r="I393" i="17"/>
  <c r="H393" i="17"/>
  <c r="G393" i="17"/>
  <c r="U393" i="17" s="1"/>
  <c r="F393" i="17"/>
  <c r="E393" i="17"/>
  <c r="D393" i="17"/>
  <c r="C393" i="17"/>
  <c r="B393" i="17"/>
  <c r="Z392" i="17"/>
  <c r="Y392" i="17"/>
  <c r="AA392" i="17" s="1"/>
  <c r="U392" i="17"/>
  <c r="Q392" i="17"/>
  <c r="P392" i="17"/>
  <c r="O392" i="17"/>
  <c r="N392" i="17"/>
  <c r="M392" i="17"/>
  <c r="L392" i="17"/>
  <c r="K392" i="17"/>
  <c r="W392" i="17" s="1"/>
  <c r="J392" i="17"/>
  <c r="V392" i="17" s="1"/>
  <c r="I392" i="17"/>
  <c r="H392" i="17"/>
  <c r="T392" i="17" s="1"/>
  <c r="X392" i="17" s="1"/>
  <c r="G392" i="17"/>
  <c r="F392" i="17"/>
  <c r="E392" i="17"/>
  <c r="D392" i="17"/>
  <c r="C392" i="17"/>
  <c r="B392" i="17"/>
  <c r="AA391" i="17"/>
  <c r="Z391" i="17"/>
  <c r="Y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D391" i="17"/>
  <c r="C391" i="17"/>
  <c r="B391" i="17"/>
  <c r="AA390" i="17"/>
  <c r="Z390" i="17"/>
  <c r="Y390" i="17"/>
  <c r="U390" i="17"/>
  <c r="Q390" i="17"/>
  <c r="P390" i="17"/>
  <c r="O390" i="17"/>
  <c r="N390" i="17"/>
  <c r="M390" i="17"/>
  <c r="L390" i="17"/>
  <c r="K390" i="17"/>
  <c r="W390" i="17" s="1"/>
  <c r="J390" i="17"/>
  <c r="V390" i="17" s="1"/>
  <c r="I390" i="17"/>
  <c r="H390" i="17"/>
  <c r="T390" i="17" s="1"/>
  <c r="X390" i="17" s="1"/>
  <c r="G390" i="17"/>
  <c r="F390" i="17"/>
  <c r="E390" i="17"/>
  <c r="D390" i="17"/>
  <c r="C390" i="17"/>
  <c r="B390" i="17"/>
  <c r="Z389" i="17"/>
  <c r="Y389" i="17"/>
  <c r="AA389" i="17" s="1"/>
  <c r="W389" i="17"/>
  <c r="Q389" i="17"/>
  <c r="P389" i="17"/>
  <c r="O389" i="17"/>
  <c r="N389" i="17"/>
  <c r="M389" i="17"/>
  <c r="L389" i="17"/>
  <c r="K389" i="17"/>
  <c r="J389" i="17"/>
  <c r="I389" i="17"/>
  <c r="H389" i="17"/>
  <c r="G389" i="17"/>
  <c r="U389" i="17" s="1"/>
  <c r="F389" i="17"/>
  <c r="E389" i="17"/>
  <c r="D389" i="17"/>
  <c r="C389" i="17"/>
  <c r="B389" i="17"/>
  <c r="Z388" i="17"/>
  <c r="Y388" i="17"/>
  <c r="AA388" i="17" s="1"/>
  <c r="U388" i="17"/>
  <c r="Q388" i="17"/>
  <c r="P388" i="17"/>
  <c r="O388" i="17"/>
  <c r="N388" i="17"/>
  <c r="M388" i="17"/>
  <c r="L388" i="17"/>
  <c r="K388" i="17"/>
  <c r="W388" i="17" s="1"/>
  <c r="J388" i="17"/>
  <c r="V388" i="17" s="1"/>
  <c r="I388" i="17"/>
  <c r="H388" i="17"/>
  <c r="T388" i="17" s="1"/>
  <c r="X388" i="17" s="1"/>
  <c r="G388" i="17"/>
  <c r="F388" i="17"/>
  <c r="E388" i="17"/>
  <c r="D388" i="17"/>
  <c r="C388" i="17"/>
  <c r="B388" i="17"/>
  <c r="AA387" i="17"/>
  <c r="Z387" i="17"/>
  <c r="Y387" i="17"/>
  <c r="Q387" i="17"/>
  <c r="P387" i="17"/>
  <c r="W387" i="17" s="1"/>
  <c r="O387" i="17"/>
  <c r="N387" i="17"/>
  <c r="M387" i="17"/>
  <c r="L387" i="17"/>
  <c r="K387" i="17"/>
  <c r="J387" i="17"/>
  <c r="I387" i="17"/>
  <c r="H387" i="17"/>
  <c r="G387" i="17"/>
  <c r="F387" i="17"/>
  <c r="E387" i="17"/>
  <c r="D387" i="17"/>
  <c r="C387" i="17"/>
  <c r="B387" i="17"/>
  <c r="Z386" i="17"/>
  <c r="Y386" i="17"/>
  <c r="AA386" i="17" s="1"/>
  <c r="Q386" i="17"/>
  <c r="P386" i="17"/>
  <c r="U386" i="17" s="1"/>
  <c r="O386" i="17"/>
  <c r="N386" i="17"/>
  <c r="T386" i="17" s="1"/>
  <c r="X386" i="17" s="1"/>
  <c r="M386" i="17"/>
  <c r="L386" i="17"/>
  <c r="K386" i="17"/>
  <c r="W386" i="17" s="1"/>
  <c r="J386" i="17"/>
  <c r="I386" i="17"/>
  <c r="H386" i="17"/>
  <c r="G386" i="17"/>
  <c r="F386" i="17"/>
  <c r="E386" i="17"/>
  <c r="D386" i="17"/>
  <c r="C386" i="17"/>
  <c r="B386" i="17"/>
  <c r="Z385" i="17"/>
  <c r="Y385" i="17"/>
  <c r="AA385" i="17" s="1"/>
  <c r="Q385" i="17"/>
  <c r="P385" i="17"/>
  <c r="U385" i="17" s="1"/>
  <c r="O385" i="17"/>
  <c r="N385" i="17"/>
  <c r="T385" i="17" s="1"/>
  <c r="X385" i="17" s="1"/>
  <c r="M385" i="17"/>
  <c r="L385" i="17"/>
  <c r="K385" i="17"/>
  <c r="W385" i="17" s="1"/>
  <c r="J385" i="17"/>
  <c r="I385" i="17"/>
  <c r="H385" i="17"/>
  <c r="G385" i="17"/>
  <c r="F385" i="17"/>
  <c r="E385" i="17"/>
  <c r="D385" i="17"/>
  <c r="C385" i="17"/>
  <c r="B385" i="17"/>
  <c r="Z384" i="17"/>
  <c r="Y384" i="17"/>
  <c r="AA384" i="17" s="1"/>
  <c r="Q384" i="17"/>
  <c r="P384" i="17"/>
  <c r="U384" i="17" s="1"/>
  <c r="O384" i="17"/>
  <c r="N384" i="17"/>
  <c r="T384" i="17" s="1"/>
  <c r="X384" i="17" s="1"/>
  <c r="M384" i="17"/>
  <c r="L384" i="17"/>
  <c r="K384" i="17"/>
  <c r="W384" i="17" s="1"/>
  <c r="J384" i="17"/>
  <c r="I384" i="17"/>
  <c r="H384" i="17"/>
  <c r="G384" i="17"/>
  <c r="F384" i="17"/>
  <c r="E384" i="17"/>
  <c r="D384" i="17"/>
  <c r="C384" i="17"/>
  <c r="B384" i="17"/>
  <c r="Z383" i="17"/>
  <c r="Y383" i="17"/>
  <c r="AA383" i="17" s="1"/>
  <c r="Q383" i="17"/>
  <c r="P383" i="17"/>
  <c r="U383" i="17" s="1"/>
  <c r="O383" i="17"/>
  <c r="N383" i="17"/>
  <c r="T383" i="17" s="1"/>
  <c r="X383" i="17" s="1"/>
  <c r="M383" i="17"/>
  <c r="L383" i="17"/>
  <c r="K383" i="17"/>
  <c r="W383" i="17" s="1"/>
  <c r="J383" i="17"/>
  <c r="I383" i="17"/>
  <c r="H383" i="17"/>
  <c r="G383" i="17"/>
  <c r="F383" i="17"/>
  <c r="E383" i="17"/>
  <c r="D383" i="17"/>
  <c r="C383" i="17"/>
  <c r="B383" i="17"/>
  <c r="Z382" i="17"/>
  <c r="Y382" i="17"/>
  <c r="AA382" i="17" s="1"/>
  <c r="Q382" i="17"/>
  <c r="P382" i="17"/>
  <c r="U382" i="17" s="1"/>
  <c r="O382" i="17"/>
  <c r="N382" i="17"/>
  <c r="T382" i="17" s="1"/>
  <c r="X382" i="17" s="1"/>
  <c r="M382" i="17"/>
  <c r="L382" i="17"/>
  <c r="K382" i="17"/>
  <c r="W382" i="17" s="1"/>
  <c r="J382" i="17"/>
  <c r="I382" i="17"/>
  <c r="H382" i="17"/>
  <c r="G382" i="17"/>
  <c r="F382" i="17"/>
  <c r="E382" i="17"/>
  <c r="D382" i="17"/>
  <c r="C382" i="17"/>
  <c r="B382" i="17"/>
  <c r="Z381" i="17"/>
  <c r="Y381" i="17"/>
  <c r="AA381" i="17" s="1"/>
  <c r="Q381" i="17"/>
  <c r="P381" i="17"/>
  <c r="U381" i="17" s="1"/>
  <c r="O381" i="17"/>
  <c r="N381" i="17"/>
  <c r="T381" i="17" s="1"/>
  <c r="X381" i="17" s="1"/>
  <c r="M381" i="17"/>
  <c r="L381" i="17"/>
  <c r="K381" i="17"/>
  <c r="W381" i="17" s="1"/>
  <c r="J381" i="17"/>
  <c r="I381" i="17"/>
  <c r="H381" i="17"/>
  <c r="G381" i="17"/>
  <c r="F381" i="17"/>
  <c r="E381" i="17"/>
  <c r="D381" i="17"/>
  <c r="C381" i="17"/>
  <c r="B381" i="17"/>
  <c r="Z380" i="17"/>
  <c r="Y380" i="17"/>
  <c r="AA380" i="17" s="1"/>
  <c r="Q380" i="17"/>
  <c r="P380" i="17"/>
  <c r="U380" i="17" s="1"/>
  <c r="O380" i="17"/>
  <c r="N380" i="17"/>
  <c r="T380" i="17" s="1"/>
  <c r="X380" i="17" s="1"/>
  <c r="M380" i="17"/>
  <c r="L380" i="17"/>
  <c r="K380" i="17"/>
  <c r="W380" i="17" s="1"/>
  <c r="J380" i="17"/>
  <c r="I380" i="17"/>
  <c r="H380" i="17"/>
  <c r="G380" i="17"/>
  <c r="F380" i="17"/>
  <c r="E380" i="17"/>
  <c r="D380" i="17"/>
  <c r="C380" i="17"/>
  <c r="B380" i="17"/>
  <c r="Z379" i="17"/>
  <c r="Y379" i="17"/>
  <c r="AA379" i="17" s="1"/>
  <c r="Q379" i="17"/>
  <c r="P379" i="17"/>
  <c r="U379" i="17" s="1"/>
  <c r="O379" i="17"/>
  <c r="N379" i="17"/>
  <c r="T379" i="17" s="1"/>
  <c r="X379" i="17" s="1"/>
  <c r="M379" i="17"/>
  <c r="L379" i="17"/>
  <c r="K379" i="17"/>
  <c r="W379" i="17" s="1"/>
  <c r="J379" i="17"/>
  <c r="I379" i="17"/>
  <c r="H379" i="17"/>
  <c r="G379" i="17"/>
  <c r="F379" i="17"/>
  <c r="E379" i="17"/>
  <c r="D379" i="17"/>
  <c r="C379" i="17"/>
  <c r="B379" i="17"/>
  <c r="Z378" i="17"/>
  <c r="Y378" i="17"/>
  <c r="AA378" i="17" s="1"/>
  <c r="Q378" i="17"/>
  <c r="P378" i="17"/>
  <c r="U378" i="17" s="1"/>
  <c r="O378" i="17"/>
  <c r="N378" i="17"/>
  <c r="T378" i="17" s="1"/>
  <c r="X378" i="17" s="1"/>
  <c r="M378" i="17"/>
  <c r="L378" i="17"/>
  <c r="K378" i="17"/>
  <c r="W378" i="17" s="1"/>
  <c r="J378" i="17"/>
  <c r="I378" i="17"/>
  <c r="H378" i="17"/>
  <c r="G378" i="17"/>
  <c r="F378" i="17"/>
  <c r="E378" i="17"/>
  <c r="D378" i="17"/>
  <c r="C378" i="17"/>
  <c r="B378" i="17"/>
  <c r="Z377" i="17"/>
  <c r="Y377" i="17"/>
  <c r="AA377" i="17" s="1"/>
  <c r="Q377" i="17"/>
  <c r="P377" i="17"/>
  <c r="U377" i="17" s="1"/>
  <c r="O377" i="17"/>
  <c r="N377" i="17"/>
  <c r="T377" i="17" s="1"/>
  <c r="X377" i="17" s="1"/>
  <c r="M377" i="17"/>
  <c r="L377" i="17"/>
  <c r="K377" i="17"/>
  <c r="W377" i="17" s="1"/>
  <c r="J377" i="17"/>
  <c r="I377" i="17"/>
  <c r="H377" i="17"/>
  <c r="G377" i="17"/>
  <c r="F377" i="17"/>
  <c r="E377" i="17"/>
  <c r="D377" i="17"/>
  <c r="C377" i="17"/>
  <c r="B377" i="17"/>
  <c r="Z376" i="17"/>
  <c r="Y376" i="17"/>
  <c r="AA376" i="17" s="1"/>
  <c r="Q376" i="17"/>
  <c r="P376" i="17"/>
  <c r="U376" i="17" s="1"/>
  <c r="O376" i="17"/>
  <c r="N376" i="17"/>
  <c r="T376" i="17" s="1"/>
  <c r="X376" i="17" s="1"/>
  <c r="M376" i="17"/>
  <c r="L376" i="17"/>
  <c r="K376" i="17"/>
  <c r="W376" i="17" s="1"/>
  <c r="J376" i="17"/>
  <c r="I376" i="17"/>
  <c r="H376" i="17"/>
  <c r="G376" i="17"/>
  <c r="F376" i="17"/>
  <c r="E376" i="17"/>
  <c r="D376" i="17"/>
  <c r="C376" i="17"/>
  <c r="B376" i="17"/>
  <c r="Z375" i="17"/>
  <c r="Y375" i="17"/>
  <c r="AA375" i="17" s="1"/>
  <c r="Q375" i="17"/>
  <c r="P375" i="17"/>
  <c r="U375" i="17" s="1"/>
  <c r="O375" i="17"/>
  <c r="N375" i="17"/>
  <c r="T375" i="17" s="1"/>
  <c r="X375" i="17" s="1"/>
  <c r="M375" i="17"/>
  <c r="L375" i="17"/>
  <c r="K375" i="17"/>
  <c r="W375" i="17" s="1"/>
  <c r="J375" i="17"/>
  <c r="I375" i="17"/>
  <c r="H375" i="17"/>
  <c r="G375" i="17"/>
  <c r="F375" i="17"/>
  <c r="E375" i="17"/>
  <c r="D375" i="17"/>
  <c r="C375" i="17"/>
  <c r="B375" i="17"/>
  <c r="Z374" i="17"/>
  <c r="Y374" i="17"/>
  <c r="AA374" i="17" s="1"/>
  <c r="Q374" i="17"/>
  <c r="P374" i="17"/>
  <c r="U374" i="17" s="1"/>
  <c r="O374" i="17"/>
  <c r="N374" i="17"/>
  <c r="T374" i="17" s="1"/>
  <c r="X374" i="17" s="1"/>
  <c r="M374" i="17"/>
  <c r="L374" i="17"/>
  <c r="K374" i="17"/>
  <c r="W374" i="17" s="1"/>
  <c r="J374" i="17"/>
  <c r="I374" i="17"/>
  <c r="H374" i="17"/>
  <c r="G374" i="17"/>
  <c r="F374" i="17"/>
  <c r="E374" i="17"/>
  <c r="D374" i="17"/>
  <c r="C374" i="17"/>
  <c r="B374" i="17"/>
  <c r="Z373" i="17"/>
  <c r="Y373" i="17"/>
  <c r="AA373" i="17" s="1"/>
  <c r="Q373" i="17"/>
  <c r="P373" i="17"/>
  <c r="U373" i="17" s="1"/>
  <c r="O373" i="17"/>
  <c r="N373" i="17"/>
  <c r="T373" i="17" s="1"/>
  <c r="X373" i="17" s="1"/>
  <c r="M373" i="17"/>
  <c r="L373" i="17"/>
  <c r="K373" i="17"/>
  <c r="W373" i="17" s="1"/>
  <c r="J373" i="17"/>
  <c r="I373" i="17"/>
  <c r="H373" i="17"/>
  <c r="G373" i="17"/>
  <c r="F373" i="17"/>
  <c r="E373" i="17"/>
  <c r="D373" i="17"/>
  <c r="C373" i="17"/>
  <c r="B373" i="17"/>
  <c r="Z372" i="17"/>
  <c r="Y372" i="17"/>
  <c r="AA372" i="17" s="1"/>
  <c r="X372" i="17"/>
  <c r="Q372" i="17"/>
  <c r="P372" i="17"/>
  <c r="O372" i="17"/>
  <c r="N372" i="17"/>
  <c r="M372" i="17"/>
  <c r="L372" i="17"/>
  <c r="V372" i="17" s="1"/>
  <c r="K372" i="17"/>
  <c r="J372" i="17"/>
  <c r="I372" i="17"/>
  <c r="H372" i="17"/>
  <c r="T372" i="17" s="1"/>
  <c r="G372" i="17"/>
  <c r="F372" i="17"/>
  <c r="E372" i="17"/>
  <c r="D372" i="17"/>
  <c r="C372" i="17"/>
  <c r="B372" i="17"/>
  <c r="Z371" i="17"/>
  <c r="Y371" i="17"/>
  <c r="AA371" i="17" s="1"/>
  <c r="Q371" i="17"/>
  <c r="P371" i="17"/>
  <c r="O371" i="17"/>
  <c r="N371" i="17"/>
  <c r="T371" i="17" s="1"/>
  <c r="X371" i="17" s="1"/>
  <c r="M371" i="17"/>
  <c r="L371" i="17"/>
  <c r="K371" i="17"/>
  <c r="J371" i="17"/>
  <c r="V371" i="17" s="1"/>
  <c r="I371" i="17"/>
  <c r="H371" i="17"/>
  <c r="G371" i="17"/>
  <c r="F371" i="17"/>
  <c r="E371" i="17"/>
  <c r="D371" i="17"/>
  <c r="C371" i="17"/>
  <c r="B371" i="17"/>
  <c r="Z370" i="17"/>
  <c r="Y370" i="17"/>
  <c r="Q370" i="17"/>
  <c r="P370" i="17"/>
  <c r="O370" i="17"/>
  <c r="N370" i="17"/>
  <c r="T370" i="17" s="1"/>
  <c r="X370" i="17" s="1"/>
  <c r="M370" i="17"/>
  <c r="L370" i="17"/>
  <c r="K370" i="17"/>
  <c r="W370" i="17" s="1"/>
  <c r="J370" i="17"/>
  <c r="I370" i="17"/>
  <c r="H370" i="17"/>
  <c r="G370" i="17"/>
  <c r="F370" i="17"/>
  <c r="E370" i="17"/>
  <c r="D370" i="17"/>
  <c r="C370" i="17"/>
  <c r="B370" i="17"/>
  <c r="Z369" i="17"/>
  <c r="Y369" i="17"/>
  <c r="V369" i="17"/>
  <c r="Q369" i="17"/>
  <c r="P369" i="17"/>
  <c r="O369" i="17"/>
  <c r="N369" i="17"/>
  <c r="M369" i="17"/>
  <c r="L369" i="17"/>
  <c r="K369" i="17"/>
  <c r="W369" i="17" s="1"/>
  <c r="J369" i="17"/>
  <c r="I369" i="17"/>
  <c r="H369" i="17"/>
  <c r="T369" i="17" s="1"/>
  <c r="X369" i="17" s="1"/>
  <c r="G369" i="17"/>
  <c r="F369" i="17"/>
  <c r="E369" i="17"/>
  <c r="D369" i="17"/>
  <c r="C369" i="17"/>
  <c r="B369" i="17"/>
  <c r="Z368" i="17"/>
  <c r="Y368" i="17"/>
  <c r="AA368" i="17" s="1"/>
  <c r="X368" i="17"/>
  <c r="Q368" i="17"/>
  <c r="P368" i="17"/>
  <c r="O368" i="17"/>
  <c r="N368" i="17"/>
  <c r="M368" i="17"/>
  <c r="L368" i="17"/>
  <c r="V368" i="17" s="1"/>
  <c r="K368" i="17"/>
  <c r="J368" i="17"/>
  <c r="I368" i="17"/>
  <c r="H368" i="17"/>
  <c r="T368" i="17" s="1"/>
  <c r="G368" i="17"/>
  <c r="F368" i="17"/>
  <c r="E368" i="17"/>
  <c r="D368" i="17"/>
  <c r="C368" i="17"/>
  <c r="B368" i="17"/>
  <c r="Z367" i="17"/>
  <c r="Y367" i="17"/>
  <c r="AA367" i="17" s="1"/>
  <c r="Q367" i="17"/>
  <c r="P367" i="17"/>
  <c r="O367" i="17"/>
  <c r="N367" i="17"/>
  <c r="T367" i="17" s="1"/>
  <c r="X367" i="17" s="1"/>
  <c r="M367" i="17"/>
  <c r="L367" i="17"/>
  <c r="K367" i="17"/>
  <c r="J367" i="17"/>
  <c r="V367" i="17" s="1"/>
  <c r="I367" i="17"/>
  <c r="H367" i="17"/>
  <c r="G367" i="17"/>
  <c r="F367" i="17"/>
  <c r="E367" i="17"/>
  <c r="D367" i="17"/>
  <c r="C367" i="17"/>
  <c r="B367" i="17"/>
  <c r="Z366" i="17"/>
  <c r="Y366" i="17"/>
  <c r="Q366" i="17"/>
  <c r="P366" i="17"/>
  <c r="O366" i="17"/>
  <c r="N366" i="17"/>
  <c r="T366" i="17" s="1"/>
  <c r="X366" i="17" s="1"/>
  <c r="M366" i="17"/>
  <c r="L366" i="17"/>
  <c r="K366" i="17"/>
  <c r="W366" i="17" s="1"/>
  <c r="J366" i="17"/>
  <c r="I366" i="17"/>
  <c r="H366" i="17"/>
  <c r="G366" i="17"/>
  <c r="F366" i="17"/>
  <c r="E366" i="17"/>
  <c r="D366" i="17"/>
  <c r="C366" i="17"/>
  <c r="B366" i="17"/>
  <c r="Z365" i="17"/>
  <c r="Y365" i="17"/>
  <c r="V365" i="17"/>
  <c r="Q365" i="17"/>
  <c r="P365" i="17"/>
  <c r="O365" i="17"/>
  <c r="N365" i="17"/>
  <c r="M365" i="17"/>
  <c r="L365" i="17"/>
  <c r="K365" i="17"/>
  <c r="W365" i="17" s="1"/>
  <c r="J365" i="17"/>
  <c r="I365" i="17"/>
  <c r="H365" i="17"/>
  <c r="T365" i="17" s="1"/>
  <c r="X365" i="17" s="1"/>
  <c r="G365" i="17"/>
  <c r="F365" i="17"/>
  <c r="E365" i="17"/>
  <c r="D365" i="17"/>
  <c r="C365" i="17"/>
  <c r="B365" i="17"/>
  <c r="Z364" i="17"/>
  <c r="Y364" i="17"/>
  <c r="AA364" i="17" s="1"/>
  <c r="Q364" i="17"/>
  <c r="P364" i="17"/>
  <c r="U364" i="17" s="1"/>
  <c r="O364" i="17"/>
  <c r="N364" i="17"/>
  <c r="T364" i="17" s="1"/>
  <c r="X364" i="17" s="1"/>
  <c r="M364" i="17"/>
  <c r="L364" i="17"/>
  <c r="K364" i="17"/>
  <c r="J364" i="17"/>
  <c r="V364" i="17" s="1"/>
  <c r="I364" i="17"/>
  <c r="H364" i="17"/>
  <c r="G364" i="17"/>
  <c r="F364" i="17"/>
  <c r="E364" i="17"/>
  <c r="D364" i="17"/>
  <c r="C364" i="17"/>
  <c r="B364" i="17"/>
  <c r="Z363" i="17"/>
  <c r="Y363" i="17"/>
  <c r="Q363" i="17"/>
  <c r="P363" i="17"/>
  <c r="O363" i="17"/>
  <c r="N363" i="17"/>
  <c r="M363" i="17"/>
  <c r="L363" i="17"/>
  <c r="V363" i="17" s="1"/>
  <c r="K363" i="17"/>
  <c r="W363" i="17" s="1"/>
  <c r="J363" i="17"/>
  <c r="I363" i="17"/>
  <c r="H363" i="17"/>
  <c r="T363" i="17" s="1"/>
  <c r="G363" i="17"/>
  <c r="U363" i="17" s="1"/>
  <c r="F363" i="17"/>
  <c r="E363" i="17"/>
  <c r="D363" i="17"/>
  <c r="C363" i="17"/>
  <c r="B363" i="17"/>
  <c r="Z362" i="17"/>
  <c r="Y362" i="17"/>
  <c r="AA362" i="17" s="1"/>
  <c r="Q362" i="17"/>
  <c r="P362" i="17"/>
  <c r="U362" i="17" s="1"/>
  <c r="O362" i="17"/>
  <c r="N362" i="17"/>
  <c r="T362" i="17" s="1"/>
  <c r="X362" i="17" s="1"/>
  <c r="M362" i="17"/>
  <c r="L362" i="17"/>
  <c r="K362" i="17"/>
  <c r="J362" i="17"/>
  <c r="V362" i="17" s="1"/>
  <c r="I362" i="17"/>
  <c r="H362" i="17"/>
  <c r="G362" i="17"/>
  <c r="F362" i="17"/>
  <c r="E362" i="17"/>
  <c r="D362" i="17"/>
  <c r="C362" i="17"/>
  <c r="B362" i="17"/>
  <c r="Z361" i="17"/>
  <c r="Y361" i="17"/>
  <c r="U361" i="17"/>
  <c r="Q361" i="17"/>
  <c r="P361" i="17"/>
  <c r="O361" i="17"/>
  <c r="N361" i="17"/>
  <c r="M361" i="17"/>
  <c r="L361" i="17"/>
  <c r="V361" i="17" s="1"/>
  <c r="K361" i="17"/>
  <c r="W361" i="17" s="1"/>
  <c r="J361" i="17"/>
  <c r="I361" i="17"/>
  <c r="H361" i="17"/>
  <c r="T361" i="17" s="1"/>
  <c r="X361" i="17" s="1"/>
  <c r="G361" i="17"/>
  <c r="F361" i="17"/>
  <c r="E361" i="17"/>
  <c r="D361" i="17"/>
  <c r="C361" i="17"/>
  <c r="B361" i="17"/>
  <c r="Z360" i="17"/>
  <c r="Y360" i="17"/>
  <c r="AA360" i="17" s="1"/>
  <c r="Q360" i="17"/>
  <c r="P360" i="17"/>
  <c r="U360" i="17" s="1"/>
  <c r="O360" i="17"/>
  <c r="N360" i="17"/>
  <c r="T360" i="17" s="1"/>
  <c r="X360" i="17" s="1"/>
  <c r="M360" i="17"/>
  <c r="L360" i="17"/>
  <c r="K360" i="17"/>
  <c r="J360" i="17"/>
  <c r="V360" i="17" s="1"/>
  <c r="I360" i="17"/>
  <c r="H360" i="17"/>
  <c r="G360" i="17"/>
  <c r="F360" i="17"/>
  <c r="E360" i="17"/>
  <c r="D360" i="17"/>
  <c r="C360" i="17"/>
  <c r="B360" i="17"/>
  <c r="Z359" i="17"/>
  <c r="Y359" i="17"/>
  <c r="Q359" i="17"/>
  <c r="P359" i="17"/>
  <c r="O359" i="17"/>
  <c r="N359" i="17"/>
  <c r="M359" i="17"/>
  <c r="L359" i="17"/>
  <c r="V359" i="17" s="1"/>
  <c r="K359" i="17"/>
  <c r="W359" i="17" s="1"/>
  <c r="J359" i="17"/>
  <c r="I359" i="17"/>
  <c r="H359" i="17"/>
  <c r="T359" i="17" s="1"/>
  <c r="G359" i="17"/>
  <c r="U359" i="17" s="1"/>
  <c r="F359" i="17"/>
  <c r="E359" i="17"/>
  <c r="D359" i="17"/>
  <c r="C359" i="17"/>
  <c r="B359" i="17"/>
  <c r="Z358" i="17"/>
  <c r="Y358" i="17"/>
  <c r="AA358" i="17" s="1"/>
  <c r="Q358" i="17"/>
  <c r="P358" i="17"/>
  <c r="U358" i="17" s="1"/>
  <c r="O358" i="17"/>
  <c r="N358" i="17"/>
  <c r="T358" i="17" s="1"/>
  <c r="X358" i="17" s="1"/>
  <c r="M358" i="17"/>
  <c r="L358" i="17"/>
  <c r="K358" i="17"/>
  <c r="J358" i="17"/>
  <c r="V358" i="17" s="1"/>
  <c r="I358" i="17"/>
  <c r="H358" i="17"/>
  <c r="G358" i="17"/>
  <c r="F358" i="17"/>
  <c r="E358" i="17"/>
  <c r="D358" i="17"/>
  <c r="C358" i="17"/>
  <c r="B358" i="17"/>
  <c r="Z357" i="17"/>
  <c r="Y357" i="17"/>
  <c r="U357" i="17"/>
  <c r="Q357" i="17"/>
  <c r="P357" i="17"/>
  <c r="O357" i="17"/>
  <c r="N357" i="17"/>
  <c r="M357" i="17"/>
  <c r="L357" i="17"/>
  <c r="V357" i="17" s="1"/>
  <c r="K357" i="17"/>
  <c r="W357" i="17" s="1"/>
  <c r="J357" i="17"/>
  <c r="I357" i="17"/>
  <c r="H357" i="17"/>
  <c r="T357" i="17" s="1"/>
  <c r="X357" i="17" s="1"/>
  <c r="G357" i="17"/>
  <c r="F357" i="17"/>
  <c r="E357" i="17"/>
  <c r="D357" i="17"/>
  <c r="C357" i="17"/>
  <c r="B357" i="17"/>
  <c r="Z356" i="17"/>
  <c r="Y356" i="17"/>
  <c r="AA356" i="17" s="1"/>
  <c r="Q356" i="17"/>
  <c r="P356" i="17"/>
  <c r="U356" i="17" s="1"/>
  <c r="O356" i="17"/>
  <c r="N356" i="17"/>
  <c r="T356" i="17" s="1"/>
  <c r="X356" i="17" s="1"/>
  <c r="M356" i="17"/>
  <c r="L356" i="17"/>
  <c r="K356" i="17"/>
  <c r="J356" i="17"/>
  <c r="V356" i="17" s="1"/>
  <c r="I356" i="17"/>
  <c r="H356" i="17"/>
  <c r="G356" i="17"/>
  <c r="F356" i="17"/>
  <c r="E356" i="17"/>
  <c r="D356" i="17"/>
  <c r="C356" i="17"/>
  <c r="B356" i="17"/>
  <c r="Z355" i="17"/>
  <c r="Y355" i="17"/>
  <c r="Q355" i="17"/>
  <c r="P355" i="17"/>
  <c r="O355" i="17"/>
  <c r="N355" i="17"/>
  <c r="M355" i="17"/>
  <c r="L355" i="17"/>
  <c r="V355" i="17" s="1"/>
  <c r="K355" i="17"/>
  <c r="W355" i="17" s="1"/>
  <c r="J355" i="17"/>
  <c r="I355" i="17"/>
  <c r="H355" i="17"/>
  <c r="T355" i="17" s="1"/>
  <c r="G355" i="17"/>
  <c r="U355" i="17" s="1"/>
  <c r="F355" i="17"/>
  <c r="E355" i="17"/>
  <c r="D355" i="17"/>
  <c r="C355" i="17"/>
  <c r="B355" i="17"/>
  <c r="Z354" i="17"/>
  <c r="Y354" i="17"/>
  <c r="AA354" i="17" s="1"/>
  <c r="Q354" i="17"/>
  <c r="P354" i="17"/>
  <c r="U354" i="17" s="1"/>
  <c r="O354" i="17"/>
  <c r="N354" i="17"/>
  <c r="T354" i="17" s="1"/>
  <c r="X354" i="17" s="1"/>
  <c r="M354" i="17"/>
  <c r="L354" i="17"/>
  <c r="K354" i="17"/>
  <c r="J354" i="17"/>
  <c r="V354" i="17" s="1"/>
  <c r="I354" i="17"/>
  <c r="H354" i="17"/>
  <c r="G354" i="17"/>
  <c r="F354" i="17"/>
  <c r="E354" i="17"/>
  <c r="D354" i="17"/>
  <c r="C354" i="17"/>
  <c r="B354" i="17"/>
  <c r="Z353" i="17"/>
  <c r="Y353" i="17"/>
  <c r="U353" i="17"/>
  <c r="Q353" i="17"/>
  <c r="P353" i="17"/>
  <c r="O353" i="17"/>
  <c r="N353" i="17"/>
  <c r="M353" i="17"/>
  <c r="L353" i="17"/>
  <c r="V353" i="17" s="1"/>
  <c r="K353" i="17"/>
  <c r="W353" i="17" s="1"/>
  <c r="J353" i="17"/>
  <c r="I353" i="17"/>
  <c r="H353" i="17"/>
  <c r="T353" i="17" s="1"/>
  <c r="G353" i="17"/>
  <c r="F353" i="17"/>
  <c r="E353" i="17"/>
  <c r="D353" i="17"/>
  <c r="C353" i="17"/>
  <c r="B353" i="17"/>
  <c r="Z352" i="17"/>
  <c r="Y352" i="17"/>
  <c r="AA352" i="17" s="1"/>
  <c r="Q352" i="17"/>
  <c r="P352" i="17"/>
  <c r="U352" i="17" s="1"/>
  <c r="O352" i="17"/>
  <c r="N352" i="17"/>
  <c r="T352" i="17" s="1"/>
  <c r="X352" i="17" s="1"/>
  <c r="M352" i="17"/>
  <c r="L352" i="17"/>
  <c r="K352" i="17"/>
  <c r="J352" i="17"/>
  <c r="V352" i="17" s="1"/>
  <c r="I352" i="17"/>
  <c r="H352" i="17"/>
  <c r="G352" i="17"/>
  <c r="F352" i="17"/>
  <c r="E352" i="17"/>
  <c r="D352" i="17"/>
  <c r="C352" i="17"/>
  <c r="B352" i="17"/>
  <c r="Z351" i="17"/>
  <c r="Y351" i="17"/>
  <c r="Q351" i="17"/>
  <c r="P351" i="17"/>
  <c r="O351" i="17"/>
  <c r="N351" i="17"/>
  <c r="M351" i="17"/>
  <c r="L351" i="17"/>
  <c r="V351" i="17" s="1"/>
  <c r="K351" i="17"/>
  <c r="W351" i="17" s="1"/>
  <c r="J351" i="17"/>
  <c r="I351" i="17"/>
  <c r="H351" i="17"/>
  <c r="T351" i="17" s="1"/>
  <c r="G351" i="17"/>
  <c r="U351" i="17" s="1"/>
  <c r="F351" i="17"/>
  <c r="E351" i="17"/>
  <c r="D351" i="17"/>
  <c r="C351" i="17"/>
  <c r="B351" i="17"/>
  <c r="Z350" i="17"/>
  <c r="Y350" i="17"/>
  <c r="AA350" i="17" s="1"/>
  <c r="Q350" i="17"/>
  <c r="P350" i="17"/>
  <c r="O350" i="17"/>
  <c r="N350" i="17"/>
  <c r="T350" i="17" s="1"/>
  <c r="X350" i="17" s="1"/>
  <c r="M350" i="17"/>
  <c r="L350" i="17"/>
  <c r="K350" i="17"/>
  <c r="W350" i="17" s="1"/>
  <c r="J350" i="17"/>
  <c r="V350" i="17" s="1"/>
  <c r="I350" i="17"/>
  <c r="H350" i="17"/>
  <c r="G350" i="17"/>
  <c r="F350" i="17"/>
  <c r="E350" i="17"/>
  <c r="D350" i="17"/>
  <c r="C350" i="17"/>
  <c r="B350" i="17"/>
  <c r="Z349" i="17"/>
  <c r="Y349" i="17"/>
  <c r="U349" i="17"/>
  <c r="Q349" i="17"/>
  <c r="P349" i="17"/>
  <c r="O349" i="17"/>
  <c r="N349" i="17"/>
  <c r="M349" i="17"/>
  <c r="L349" i="17"/>
  <c r="V349" i="17" s="1"/>
  <c r="K349" i="17"/>
  <c r="W349" i="17" s="1"/>
  <c r="J349" i="17"/>
  <c r="I349" i="17"/>
  <c r="H349" i="17"/>
  <c r="T349" i="17" s="1"/>
  <c r="G349" i="17"/>
  <c r="F349" i="17"/>
  <c r="E349" i="17"/>
  <c r="D349" i="17"/>
  <c r="C349" i="17"/>
  <c r="B349" i="17"/>
  <c r="Z348" i="17"/>
  <c r="Y348" i="17"/>
  <c r="AA348" i="17" s="1"/>
  <c r="Q348" i="17"/>
  <c r="P348" i="17"/>
  <c r="O348" i="17"/>
  <c r="N348" i="17"/>
  <c r="T348" i="17" s="1"/>
  <c r="X348" i="17" s="1"/>
  <c r="M348" i="17"/>
  <c r="L348" i="17"/>
  <c r="K348" i="17"/>
  <c r="W348" i="17" s="1"/>
  <c r="J348" i="17"/>
  <c r="V348" i="17" s="1"/>
  <c r="I348" i="17"/>
  <c r="H348" i="17"/>
  <c r="G348" i="17"/>
  <c r="F348" i="17"/>
  <c r="E348" i="17"/>
  <c r="D348" i="17"/>
  <c r="C348" i="17"/>
  <c r="B348" i="17"/>
  <c r="Z347" i="17"/>
  <c r="Y347" i="17"/>
  <c r="Q347" i="17"/>
  <c r="P347" i="17"/>
  <c r="O347" i="17"/>
  <c r="N347" i="17"/>
  <c r="M347" i="17"/>
  <c r="L347" i="17"/>
  <c r="V347" i="17" s="1"/>
  <c r="K347" i="17"/>
  <c r="W347" i="17" s="1"/>
  <c r="J347" i="17"/>
  <c r="I347" i="17"/>
  <c r="H347" i="17"/>
  <c r="T347" i="17" s="1"/>
  <c r="G347" i="17"/>
  <c r="U347" i="17" s="1"/>
  <c r="F347" i="17"/>
  <c r="E347" i="17"/>
  <c r="D347" i="17"/>
  <c r="C347" i="17"/>
  <c r="B347" i="17"/>
  <c r="Z346" i="17"/>
  <c r="Y346" i="17"/>
  <c r="AA346" i="17" s="1"/>
  <c r="Q346" i="17"/>
  <c r="P346" i="17"/>
  <c r="O346" i="17"/>
  <c r="N346" i="17"/>
  <c r="T346" i="17" s="1"/>
  <c r="X346" i="17" s="1"/>
  <c r="M346" i="17"/>
  <c r="L346" i="17"/>
  <c r="K346" i="17"/>
  <c r="W346" i="17" s="1"/>
  <c r="J346" i="17"/>
  <c r="V346" i="17" s="1"/>
  <c r="I346" i="17"/>
  <c r="H346" i="17"/>
  <c r="G346" i="17"/>
  <c r="F346" i="17"/>
  <c r="E346" i="17"/>
  <c r="D346" i="17"/>
  <c r="C346" i="17"/>
  <c r="B346" i="17"/>
  <c r="Z345" i="17"/>
  <c r="Y345" i="17"/>
  <c r="U345" i="17"/>
  <c r="Q345" i="17"/>
  <c r="P345" i="17"/>
  <c r="O345" i="17"/>
  <c r="N345" i="17"/>
  <c r="M345" i="17"/>
  <c r="L345" i="17"/>
  <c r="V345" i="17" s="1"/>
  <c r="K345" i="17"/>
  <c r="W345" i="17" s="1"/>
  <c r="J345" i="17"/>
  <c r="I345" i="17"/>
  <c r="H345" i="17"/>
  <c r="T345" i="17" s="1"/>
  <c r="G345" i="17"/>
  <c r="F345" i="17"/>
  <c r="E345" i="17"/>
  <c r="D345" i="17"/>
  <c r="C345" i="17"/>
  <c r="B345" i="17"/>
  <c r="Z344" i="17"/>
  <c r="Y344" i="17"/>
  <c r="Q344" i="17"/>
  <c r="P344" i="17"/>
  <c r="O344" i="17"/>
  <c r="N344" i="17"/>
  <c r="T344" i="17" s="1"/>
  <c r="X344" i="17" s="1"/>
  <c r="M344" i="17"/>
  <c r="L344" i="17"/>
  <c r="K344" i="17"/>
  <c r="W344" i="17" s="1"/>
  <c r="J344" i="17"/>
  <c r="V344" i="17" s="1"/>
  <c r="I344" i="17"/>
  <c r="H344" i="17"/>
  <c r="G344" i="17"/>
  <c r="U344" i="17" s="1"/>
  <c r="F344" i="17"/>
  <c r="E344" i="17"/>
  <c r="D344" i="17"/>
  <c r="C344" i="17"/>
  <c r="B344" i="17"/>
  <c r="Z343" i="17"/>
  <c r="Y343" i="17"/>
  <c r="Q343" i="17"/>
  <c r="P343" i="17"/>
  <c r="O343" i="17"/>
  <c r="N343" i="17"/>
  <c r="M343" i="17"/>
  <c r="L343" i="17"/>
  <c r="V343" i="17" s="1"/>
  <c r="K343" i="17"/>
  <c r="W343" i="17" s="1"/>
  <c r="J343" i="17"/>
  <c r="I343" i="17"/>
  <c r="H343" i="17"/>
  <c r="T343" i="17" s="1"/>
  <c r="G343" i="17"/>
  <c r="U343" i="17" s="1"/>
  <c r="F343" i="17"/>
  <c r="E343" i="17"/>
  <c r="D343" i="17"/>
  <c r="C343" i="17"/>
  <c r="B343" i="17"/>
  <c r="Z342" i="17"/>
  <c r="Y342" i="17"/>
  <c r="Q342" i="17"/>
  <c r="P342" i="17"/>
  <c r="O342" i="17"/>
  <c r="N342" i="17"/>
  <c r="T342" i="17" s="1"/>
  <c r="X342" i="17" s="1"/>
  <c r="M342" i="17"/>
  <c r="L342" i="17"/>
  <c r="K342" i="17"/>
  <c r="W342" i="17" s="1"/>
  <c r="J342" i="17"/>
  <c r="V342" i="17" s="1"/>
  <c r="I342" i="17"/>
  <c r="H342" i="17"/>
  <c r="G342" i="17"/>
  <c r="U342" i="17" s="1"/>
  <c r="F342" i="17"/>
  <c r="E342" i="17"/>
  <c r="D342" i="17"/>
  <c r="C342" i="17"/>
  <c r="B342" i="17"/>
  <c r="Z341" i="17"/>
  <c r="Y341" i="17"/>
  <c r="U341" i="17"/>
  <c r="Q341" i="17"/>
  <c r="P341" i="17"/>
  <c r="O341" i="17"/>
  <c r="N341" i="17"/>
  <c r="M341" i="17"/>
  <c r="L341" i="17"/>
  <c r="V341" i="17" s="1"/>
  <c r="K341" i="17"/>
  <c r="W341" i="17" s="1"/>
  <c r="J341" i="17"/>
  <c r="I341" i="17"/>
  <c r="H341" i="17"/>
  <c r="T341" i="17" s="1"/>
  <c r="G341" i="17"/>
  <c r="F341" i="17"/>
  <c r="E341" i="17"/>
  <c r="D341" i="17"/>
  <c r="C341" i="17"/>
  <c r="B341" i="17"/>
  <c r="Z340" i="17"/>
  <c r="Y340" i="17"/>
  <c r="Q340" i="17"/>
  <c r="P340" i="17"/>
  <c r="O340" i="17"/>
  <c r="N340" i="17"/>
  <c r="T340" i="17" s="1"/>
  <c r="X340" i="17" s="1"/>
  <c r="M340" i="17"/>
  <c r="L340" i="17"/>
  <c r="K340" i="17"/>
  <c r="W340" i="17" s="1"/>
  <c r="J340" i="17"/>
  <c r="V340" i="17" s="1"/>
  <c r="I340" i="17"/>
  <c r="H340" i="17"/>
  <c r="G340" i="17"/>
  <c r="U340" i="17" s="1"/>
  <c r="F340" i="17"/>
  <c r="E340" i="17"/>
  <c r="D340" i="17"/>
  <c r="C340" i="17"/>
  <c r="B340" i="17"/>
  <c r="Z339" i="17"/>
  <c r="Y339" i="17"/>
  <c r="Q339" i="17"/>
  <c r="P339" i="17"/>
  <c r="O339" i="17"/>
  <c r="N339" i="17"/>
  <c r="M339" i="17"/>
  <c r="L339" i="17"/>
  <c r="V339" i="17" s="1"/>
  <c r="K339" i="17"/>
  <c r="W339" i="17" s="1"/>
  <c r="J339" i="17"/>
  <c r="I339" i="17"/>
  <c r="H339" i="17"/>
  <c r="T339" i="17" s="1"/>
  <c r="G339" i="17"/>
  <c r="U339" i="17" s="1"/>
  <c r="F339" i="17"/>
  <c r="E339" i="17"/>
  <c r="D339" i="17"/>
  <c r="C339" i="17"/>
  <c r="B339" i="17"/>
  <c r="Z338" i="17"/>
  <c r="Y338" i="17"/>
  <c r="Q338" i="17"/>
  <c r="P338" i="17"/>
  <c r="O338" i="17"/>
  <c r="N338" i="17"/>
  <c r="T338" i="17" s="1"/>
  <c r="X338" i="17" s="1"/>
  <c r="M338" i="17"/>
  <c r="L338" i="17"/>
  <c r="K338" i="17"/>
  <c r="W338" i="17" s="1"/>
  <c r="J338" i="17"/>
  <c r="V338" i="17" s="1"/>
  <c r="I338" i="17"/>
  <c r="H338" i="17"/>
  <c r="G338" i="17"/>
  <c r="U338" i="17" s="1"/>
  <c r="F338" i="17"/>
  <c r="E338" i="17"/>
  <c r="D338" i="17"/>
  <c r="C338" i="17"/>
  <c r="B338" i="17"/>
  <c r="Z337" i="17"/>
  <c r="Y337" i="17"/>
  <c r="U337" i="17"/>
  <c r="Q337" i="17"/>
  <c r="P337" i="17"/>
  <c r="O337" i="17"/>
  <c r="N337" i="17"/>
  <c r="M337" i="17"/>
  <c r="L337" i="17"/>
  <c r="V337" i="17" s="1"/>
  <c r="K337" i="17"/>
  <c r="W337" i="17" s="1"/>
  <c r="J337" i="17"/>
  <c r="I337" i="17"/>
  <c r="H337" i="17"/>
  <c r="T337" i="17" s="1"/>
  <c r="G337" i="17"/>
  <c r="F337" i="17"/>
  <c r="E337" i="17"/>
  <c r="D337" i="17"/>
  <c r="C337" i="17"/>
  <c r="B337" i="17"/>
  <c r="Z336" i="17"/>
  <c r="Y336" i="17"/>
  <c r="Q336" i="17"/>
  <c r="P336" i="17"/>
  <c r="O336" i="17"/>
  <c r="N336" i="17"/>
  <c r="T336" i="17" s="1"/>
  <c r="X336" i="17" s="1"/>
  <c r="M336" i="17"/>
  <c r="L336" i="17"/>
  <c r="K336" i="17"/>
  <c r="W336" i="17" s="1"/>
  <c r="J336" i="17"/>
  <c r="I336" i="17"/>
  <c r="H336" i="17"/>
  <c r="G336" i="17"/>
  <c r="F336" i="17"/>
  <c r="E336" i="17"/>
  <c r="D336" i="17"/>
  <c r="C336" i="17"/>
  <c r="B336" i="17"/>
  <c r="Z335" i="17"/>
  <c r="Y335" i="17"/>
  <c r="AA335" i="17" s="1"/>
  <c r="Q335" i="17"/>
  <c r="P335" i="17"/>
  <c r="O335" i="17"/>
  <c r="N335" i="17"/>
  <c r="T335" i="17" s="1"/>
  <c r="X335" i="17" s="1"/>
  <c r="M335" i="17"/>
  <c r="L335" i="17"/>
  <c r="K335" i="17"/>
  <c r="W335" i="17" s="1"/>
  <c r="J335" i="17"/>
  <c r="I335" i="17"/>
  <c r="H335" i="17"/>
  <c r="G335" i="17"/>
  <c r="F335" i="17"/>
  <c r="E335" i="17"/>
  <c r="D335" i="17"/>
  <c r="C335" i="17"/>
  <c r="B335" i="17"/>
  <c r="Z334" i="17"/>
  <c r="Y334" i="17"/>
  <c r="AA334" i="17" s="1"/>
  <c r="Q334" i="17"/>
  <c r="P334" i="17"/>
  <c r="O334" i="17"/>
  <c r="N334" i="17"/>
  <c r="T334" i="17" s="1"/>
  <c r="X334" i="17" s="1"/>
  <c r="M334" i="17"/>
  <c r="L334" i="17"/>
  <c r="K334" i="17"/>
  <c r="W334" i="17" s="1"/>
  <c r="J334" i="17"/>
  <c r="I334" i="17"/>
  <c r="H334" i="17"/>
  <c r="G334" i="17"/>
  <c r="F334" i="17"/>
  <c r="E334" i="17"/>
  <c r="D334" i="17"/>
  <c r="C334" i="17"/>
  <c r="B334" i="17"/>
  <c r="Z333" i="17"/>
  <c r="Y333" i="17"/>
  <c r="AA333" i="17" s="1"/>
  <c r="Q333" i="17"/>
  <c r="P333" i="17"/>
  <c r="O333" i="17"/>
  <c r="N333" i="17"/>
  <c r="T333" i="17" s="1"/>
  <c r="X333" i="17" s="1"/>
  <c r="M333" i="17"/>
  <c r="L333" i="17"/>
  <c r="K333" i="17"/>
  <c r="W333" i="17" s="1"/>
  <c r="J333" i="17"/>
  <c r="I333" i="17"/>
  <c r="H333" i="17"/>
  <c r="G333" i="17"/>
  <c r="F333" i="17"/>
  <c r="E333" i="17"/>
  <c r="D333" i="17"/>
  <c r="C333" i="17"/>
  <c r="B333" i="17"/>
  <c r="Z332" i="17"/>
  <c r="Y332" i="17"/>
  <c r="AA332" i="17" s="1"/>
  <c r="Q332" i="17"/>
  <c r="P332" i="17"/>
  <c r="O332" i="17"/>
  <c r="N332" i="17"/>
  <c r="T332" i="17" s="1"/>
  <c r="X332" i="17" s="1"/>
  <c r="M332" i="17"/>
  <c r="L332" i="17"/>
  <c r="K332" i="17"/>
  <c r="W332" i="17" s="1"/>
  <c r="J332" i="17"/>
  <c r="I332" i="17"/>
  <c r="H332" i="17"/>
  <c r="G332" i="17"/>
  <c r="F332" i="17"/>
  <c r="E332" i="17"/>
  <c r="D332" i="17"/>
  <c r="C332" i="17"/>
  <c r="B332" i="17"/>
  <c r="Z331" i="17"/>
  <c r="Y331" i="17"/>
  <c r="AA331" i="17" s="1"/>
  <c r="Q331" i="17"/>
  <c r="P331" i="17"/>
  <c r="O331" i="17"/>
  <c r="N331" i="17"/>
  <c r="T331" i="17" s="1"/>
  <c r="X331" i="17" s="1"/>
  <c r="M331" i="17"/>
  <c r="L331" i="17"/>
  <c r="K331" i="17"/>
  <c r="W331" i="17" s="1"/>
  <c r="J331" i="17"/>
  <c r="I331" i="17"/>
  <c r="H331" i="17"/>
  <c r="G331" i="17"/>
  <c r="F331" i="17"/>
  <c r="E331" i="17"/>
  <c r="D331" i="17"/>
  <c r="C331" i="17"/>
  <c r="B331" i="17"/>
  <c r="Z330" i="17"/>
  <c r="Y330" i="17"/>
  <c r="AA330" i="17" s="1"/>
  <c r="Q330" i="17"/>
  <c r="P330" i="17"/>
  <c r="O330" i="17"/>
  <c r="N330" i="17"/>
  <c r="T330" i="17" s="1"/>
  <c r="X330" i="17" s="1"/>
  <c r="M330" i="17"/>
  <c r="L330" i="17"/>
  <c r="K330" i="17"/>
  <c r="W330" i="17" s="1"/>
  <c r="J330" i="17"/>
  <c r="I330" i="17"/>
  <c r="H330" i="17"/>
  <c r="G330" i="17"/>
  <c r="F330" i="17"/>
  <c r="E330" i="17"/>
  <c r="D330" i="17"/>
  <c r="C330" i="17"/>
  <c r="B330" i="17"/>
  <c r="Z329" i="17"/>
  <c r="Y329" i="17"/>
  <c r="AA329" i="17" s="1"/>
  <c r="Q329" i="17"/>
  <c r="P329" i="17"/>
  <c r="O329" i="17"/>
  <c r="N329" i="17"/>
  <c r="T329" i="17" s="1"/>
  <c r="X329" i="17" s="1"/>
  <c r="M329" i="17"/>
  <c r="L329" i="17"/>
  <c r="K329" i="17"/>
  <c r="W329" i="17" s="1"/>
  <c r="J329" i="17"/>
  <c r="I329" i="17"/>
  <c r="H329" i="17"/>
  <c r="G329" i="17"/>
  <c r="F329" i="17"/>
  <c r="E329" i="17"/>
  <c r="D329" i="17"/>
  <c r="C329" i="17"/>
  <c r="B329" i="17"/>
  <c r="Z328" i="17"/>
  <c r="Y328" i="17"/>
  <c r="AA328" i="17" s="1"/>
  <c r="Q328" i="17"/>
  <c r="P328" i="17"/>
  <c r="O328" i="17"/>
  <c r="N328" i="17"/>
  <c r="T328" i="17" s="1"/>
  <c r="X328" i="17" s="1"/>
  <c r="M328" i="17"/>
  <c r="L328" i="17"/>
  <c r="K328" i="17"/>
  <c r="W328" i="17" s="1"/>
  <c r="J328" i="17"/>
  <c r="I328" i="17"/>
  <c r="H328" i="17"/>
  <c r="G328" i="17"/>
  <c r="F328" i="17"/>
  <c r="E328" i="17"/>
  <c r="D328" i="17"/>
  <c r="C328" i="17"/>
  <c r="B328" i="17"/>
  <c r="Z327" i="17"/>
  <c r="Y327" i="17"/>
  <c r="AA327" i="17" s="1"/>
  <c r="Q327" i="17"/>
  <c r="P327" i="17"/>
  <c r="O327" i="17"/>
  <c r="N327" i="17"/>
  <c r="T327" i="17" s="1"/>
  <c r="X327" i="17" s="1"/>
  <c r="M327" i="17"/>
  <c r="L327" i="17"/>
  <c r="K327" i="17"/>
  <c r="W327" i="17" s="1"/>
  <c r="J327" i="17"/>
  <c r="I327" i="17"/>
  <c r="H327" i="17"/>
  <c r="G327" i="17"/>
  <c r="F327" i="17"/>
  <c r="E327" i="17"/>
  <c r="D327" i="17"/>
  <c r="C327" i="17"/>
  <c r="B327" i="17"/>
  <c r="Z326" i="17"/>
  <c r="Y326" i="17"/>
  <c r="AA326" i="17" s="1"/>
  <c r="Q326" i="17"/>
  <c r="P326" i="17"/>
  <c r="O326" i="17"/>
  <c r="N326" i="17"/>
  <c r="T326" i="17" s="1"/>
  <c r="X326" i="17" s="1"/>
  <c r="M326" i="17"/>
  <c r="L326" i="17"/>
  <c r="K326" i="17"/>
  <c r="W326" i="17" s="1"/>
  <c r="J326" i="17"/>
  <c r="I326" i="17"/>
  <c r="H326" i="17"/>
  <c r="G326" i="17"/>
  <c r="F326" i="17"/>
  <c r="E326" i="17"/>
  <c r="D326" i="17"/>
  <c r="C326" i="17"/>
  <c r="B326" i="17"/>
  <c r="Z325" i="17"/>
  <c r="Y325" i="17"/>
  <c r="AA325" i="17" s="1"/>
  <c r="Q325" i="17"/>
  <c r="P325" i="17"/>
  <c r="O325" i="17"/>
  <c r="N325" i="17"/>
  <c r="T325" i="17" s="1"/>
  <c r="X325" i="17" s="1"/>
  <c r="M325" i="17"/>
  <c r="L325" i="17"/>
  <c r="K325" i="17"/>
  <c r="W325" i="17" s="1"/>
  <c r="J325" i="17"/>
  <c r="I325" i="17"/>
  <c r="H325" i="17"/>
  <c r="G325" i="17"/>
  <c r="F325" i="17"/>
  <c r="E325" i="17"/>
  <c r="D325" i="17"/>
  <c r="C325" i="17"/>
  <c r="B325" i="17"/>
  <c r="Z324" i="17"/>
  <c r="Y324" i="17"/>
  <c r="AA324" i="17" s="1"/>
  <c r="Q324" i="17"/>
  <c r="P324" i="17"/>
  <c r="O324" i="17"/>
  <c r="N324" i="17"/>
  <c r="T324" i="17" s="1"/>
  <c r="X324" i="17" s="1"/>
  <c r="M324" i="17"/>
  <c r="L324" i="17"/>
  <c r="K324" i="17"/>
  <c r="W324" i="17" s="1"/>
  <c r="J324" i="17"/>
  <c r="I324" i="17"/>
  <c r="H324" i="17"/>
  <c r="G324" i="17"/>
  <c r="F324" i="17"/>
  <c r="E324" i="17"/>
  <c r="D324" i="17"/>
  <c r="C324" i="17"/>
  <c r="B324" i="17"/>
  <c r="Z323" i="17"/>
  <c r="Y323" i="17"/>
  <c r="AA323" i="17" s="1"/>
  <c r="Q323" i="17"/>
  <c r="P323" i="17"/>
  <c r="O323" i="17"/>
  <c r="N323" i="17"/>
  <c r="T323" i="17" s="1"/>
  <c r="X323" i="17" s="1"/>
  <c r="M323" i="17"/>
  <c r="L323" i="17"/>
  <c r="K323" i="17"/>
  <c r="W323" i="17" s="1"/>
  <c r="J323" i="17"/>
  <c r="I323" i="17"/>
  <c r="H323" i="17"/>
  <c r="G323" i="17"/>
  <c r="F323" i="17"/>
  <c r="E323" i="17"/>
  <c r="D323" i="17"/>
  <c r="C323" i="17"/>
  <c r="B323" i="17"/>
  <c r="Z322" i="17"/>
  <c r="Y322" i="17"/>
  <c r="AA322" i="17" s="1"/>
  <c r="Q322" i="17"/>
  <c r="P322" i="17"/>
  <c r="O322" i="17"/>
  <c r="N322" i="17"/>
  <c r="T322" i="17" s="1"/>
  <c r="X322" i="17" s="1"/>
  <c r="M322" i="17"/>
  <c r="L322" i="17"/>
  <c r="K322" i="17"/>
  <c r="W322" i="17" s="1"/>
  <c r="J322" i="17"/>
  <c r="I322" i="17"/>
  <c r="H322" i="17"/>
  <c r="G322" i="17"/>
  <c r="F322" i="17"/>
  <c r="E322" i="17"/>
  <c r="D322" i="17"/>
  <c r="C322" i="17"/>
  <c r="B322" i="17"/>
  <c r="Z321" i="17"/>
  <c r="Y321" i="17"/>
  <c r="AA321" i="17" s="1"/>
  <c r="Q321" i="17"/>
  <c r="P321" i="17"/>
  <c r="O321" i="17"/>
  <c r="N321" i="17"/>
  <c r="T321" i="17" s="1"/>
  <c r="X321" i="17" s="1"/>
  <c r="M321" i="17"/>
  <c r="L321" i="17"/>
  <c r="K321" i="17"/>
  <c r="W321" i="17" s="1"/>
  <c r="J321" i="17"/>
  <c r="I321" i="17"/>
  <c r="H321" i="17"/>
  <c r="G321" i="17"/>
  <c r="F321" i="17"/>
  <c r="E321" i="17"/>
  <c r="D321" i="17"/>
  <c r="C321" i="17"/>
  <c r="B321" i="17"/>
  <c r="Z320" i="17"/>
  <c r="Y320" i="17"/>
  <c r="AA320" i="17" s="1"/>
  <c r="Q320" i="17"/>
  <c r="P320" i="17"/>
  <c r="O320" i="17"/>
  <c r="N320" i="17"/>
  <c r="T320" i="17" s="1"/>
  <c r="X320" i="17" s="1"/>
  <c r="M320" i="17"/>
  <c r="L320" i="17"/>
  <c r="K320" i="17"/>
  <c r="W320" i="17" s="1"/>
  <c r="J320" i="17"/>
  <c r="I320" i="17"/>
  <c r="H320" i="17"/>
  <c r="G320" i="17"/>
  <c r="F320" i="17"/>
  <c r="E320" i="17"/>
  <c r="D320" i="17"/>
  <c r="C320" i="17"/>
  <c r="B320" i="17"/>
  <c r="Z319" i="17"/>
  <c r="Y319" i="17"/>
  <c r="AA319" i="17" s="1"/>
  <c r="Q319" i="17"/>
  <c r="P319" i="17"/>
  <c r="O319" i="17"/>
  <c r="N319" i="17"/>
  <c r="T319" i="17" s="1"/>
  <c r="X319" i="17" s="1"/>
  <c r="M319" i="17"/>
  <c r="L319" i="17"/>
  <c r="K319" i="17"/>
  <c r="W319" i="17" s="1"/>
  <c r="J319" i="17"/>
  <c r="I319" i="17"/>
  <c r="H319" i="17"/>
  <c r="G319" i="17"/>
  <c r="F319" i="17"/>
  <c r="E319" i="17"/>
  <c r="D319" i="17"/>
  <c r="C319" i="17"/>
  <c r="B319" i="17"/>
  <c r="Z318" i="17"/>
  <c r="Y318" i="17"/>
  <c r="AA318" i="17" s="1"/>
  <c r="Q318" i="17"/>
  <c r="P318" i="17"/>
  <c r="O318" i="17"/>
  <c r="N318" i="17"/>
  <c r="T318" i="17" s="1"/>
  <c r="X318" i="17" s="1"/>
  <c r="M318" i="17"/>
  <c r="L318" i="17"/>
  <c r="K318" i="17"/>
  <c r="W318" i="17" s="1"/>
  <c r="J318" i="17"/>
  <c r="I318" i="17"/>
  <c r="H318" i="17"/>
  <c r="G318" i="17"/>
  <c r="F318" i="17"/>
  <c r="E318" i="17"/>
  <c r="D318" i="17"/>
  <c r="C318" i="17"/>
  <c r="B318" i="17"/>
  <c r="Z317" i="17"/>
  <c r="Y317" i="17"/>
  <c r="AA317" i="17" s="1"/>
  <c r="Q317" i="17"/>
  <c r="P317" i="17"/>
  <c r="O317" i="17"/>
  <c r="N317" i="17"/>
  <c r="T317" i="17" s="1"/>
  <c r="X317" i="17" s="1"/>
  <c r="M317" i="17"/>
  <c r="L317" i="17"/>
  <c r="K317" i="17"/>
  <c r="W317" i="17" s="1"/>
  <c r="J317" i="17"/>
  <c r="I317" i="17"/>
  <c r="H317" i="17"/>
  <c r="G317" i="17"/>
  <c r="F317" i="17"/>
  <c r="E317" i="17"/>
  <c r="D317" i="17"/>
  <c r="C317" i="17"/>
  <c r="B317" i="17"/>
  <c r="Z316" i="17"/>
  <c r="Y316" i="17"/>
  <c r="AA316" i="17" s="1"/>
  <c r="Q316" i="17"/>
  <c r="P316" i="17"/>
  <c r="O316" i="17"/>
  <c r="N316" i="17"/>
  <c r="T316" i="17" s="1"/>
  <c r="X316" i="17" s="1"/>
  <c r="M316" i="17"/>
  <c r="L316" i="17"/>
  <c r="K316" i="17"/>
  <c r="W316" i="17" s="1"/>
  <c r="J316" i="17"/>
  <c r="I316" i="17"/>
  <c r="H316" i="17"/>
  <c r="G316" i="17"/>
  <c r="F316" i="17"/>
  <c r="E316" i="17"/>
  <c r="D316" i="17"/>
  <c r="C316" i="17"/>
  <c r="B316" i="17"/>
  <c r="Z315" i="17"/>
  <c r="Y315" i="17"/>
  <c r="AA315" i="17" s="1"/>
  <c r="Q315" i="17"/>
  <c r="P315" i="17"/>
  <c r="O315" i="17"/>
  <c r="N315" i="17"/>
  <c r="T315" i="17" s="1"/>
  <c r="X315" i="17" s="1"/>
  <c r="M315" i="17"/>
  <c r="L315" i="17"/>
  <c r="K315" i="17"/>
  <c r="W315" i="17" s="1"/>
  <c r="J315" i="17"/>
  <c r="I315" i="17"/>
  <c r="H315" i="17"/>
  <c r="G315" i="17"/>
  <c r="F315" i="17"/>
  <c r="E315" i="17"/>
  <c r="D315" i="17"/>
  <c r="C315" i="17"/>
  <c r="B315" i="17"/>
  <c r="Z314" i="17"/>
  <c r="Y314" i="17"/>
  <c r="AA314" i="17" s="1"/>
  <c r="Q314" i="17"/>
  <c r="P314" i="17"/>
  <c r="O314" i="17"/>
  <c r="N314" i="17"/>
  <c r="T314" i="17" s="1"/>
  <c r="X314" i="17" s="1"/>
  <c r="M314" i="17"/>
  <c r="L314" i="17"/>
  <c r="K314" i="17"/>
  <c r="W314" i="17" s="1"/>
  <c r="J314" i="17"/>
  <c r="I314" i="17"/>
  <c r="H314" i="17"/>
  <c r="G314" i="17"/>
  <c r="F314" i="17"/>
  <c r="E314" i="17"/>
  <c r="D314" i="17"/>
  <c r="C314" i="17"/>
  <c r="B314" i="17"/>
  <c r="Z313" i="17"/>
  <c r="Y313" i="17"/>
  <c r="AA313" i="17" s="1"/>
  <c r="Q313" i="17"/>
  <c r="P313" i="17"/>
  <c r="O313" i="17"/>
  <c r="N313" i="17"/>
  <c r="T313" i="17" s="1"/>
  <c r="X313" i="17" s="1"/>
  <c r="M313" i="17"/>
  <c r="L313" i="17"/>
  <c r="K313" i="17"/>
  <c r="W313" i="17" s="1"/>
  <c r="J313" i="17"/>
  <c r="I313" i="17"/>
  <c r="H313" i="17"/>
  <c r="G313" i="17"/>
  <c r="F313" i="17"/>
  <c r="E313" i="17"/>
  <c r="D313" i="17"/>
  <c r="C313" i="17"/>
  <c r="B313" i="17"/>
  <c r="Z312" i="17"/>
  <c r="Y312" i="17"/>
  <c r="AA312" i="17" s="1"/>
  <c r="Q312" i="17"/>
  <c r="P312" i="17"/>
  <c r="O312" i="17"/>
  <c r="N312" i="17"/>
  <c r="T312" i="17" s="1"/>
  <c r="X312" i="17" s="1"/>
  <c r="M312" i="17"/>
  <c r="L312" i="17"/>
  <c r="K312" i="17"/>
  <c r="W312" i="17" s="1"/>
  <c r="J312" i="17"/>
  <c r="I312" i="17"/>
  <c r="H312" i="17"/>
  <c r="G312" i="17"/>
  <c r="F312" i="17"/>
  <c r="E312" i="17"/>
  <c r="D312" i="17"/>
  <c r="C312" i="17"/>
  <c r="B312" i="17"/>
  <c r="Z311" i="17"/>
  <c r="Y311" i="17"/>
  <c r="AA311" i="17" s="1"/>
  <c r="Q311" i="17"/>
  <c r="P311" i="17"/>
  <c r="O311" i="17"/>
  <c r="N311" i="17"/>
  <c r="T311" i="17" s="1"/>
  <c r="X311" i="17" s="1"/>
  <c r="M311" i="17"/>
  <c r="L311" i="17"/>
  <c r="K311" i="17"/>
  <c r="W311" i="17" s="1"/>
  <c r="J311" i="17"/>
  <c r="I311" i="17"/>
  <c r="H311" i="17"/>
  <c r="G311" i="17"/>
  <c r="F311" i="17"/>
  <c r="E311" i="17"/>
  <c r="D311" i="17"/>
  <c r="C311" i="17"/>
  <c r="B311" i="17"/>
  <c r="Z310" i="17"/>
  <c r="Y310" i="17"/>
  <c r="AA310" i="17" s="1"/>
  <c r="Q310" i="17"/>
  <c r="P310" i="17"/>
  <c r="O310" i="17"/>
  <c r="N310" i="17"/>
  <c r="T310" i="17" s="1"/>
  <c r="X310" i="17" s="1"/>
  <c r="M310" i="17"/>
  <c r="L310" i="17"/>
  <c r="K310" i="17"/>
  <c r="W310" i="17" s="1"/>
  <c r="J310" i="17"/>
  <c r="I310" i="17"/>
  <c r="H310" i="17"/>
  <c r="G310" i="17"/>
  <c r="F310" i="17"/>
  <c r="E310" i="17"/>
  <c r="D310" i="17"/>
  <c r="C310" i="17"/>
  <c r="B310" i="17"/>
  <c r="Z309" i="17"/>
  <c r="Y309" i="17"/>
  <c r="AA309" i="17" s="1"/>
  <c r="Q309" i="17"/>
  <c r="P309" i="17"/>
  <c r="O309" i="17"/>
  <c r="N309" i="17"/>
  <c r="T309" i="17" s="1"/>
  <c r="X309" i="17" s="1"/>
  <c r="M309" i="17"/>
  <c r="L309" i="17"/>
  <c r="K309" i="17"/>
  <c r="W309" i="17" s="1"/>
  <c r="J309" i="17"/>
  <c r="I309" i="17"/>
  <c r="H309" i="17"/>
  <c r="G309" i="17"/>
  <c r="F309" i="17"/>
  <c r="E309" i="17"/>
  <c r="D309" i="17"/>
  <c r="C309" i="17"/>
  <c r="B309" i="17"/>
  <c r="Z308" i="17"/>
  <c r="Y308" i="17"/>
  <c r="AA308" i="17" s="1"/>
  <c r="Q308" i="17"/>
  <c r="P308" i="17"/>
  <c r="O308" i="17"/>
  <c r="N308" i="17"/>
  <c r="T308" i="17" s="1"/>
  <c r="X308" i="17" s="1"/>
  <c r="M308" i="17"/>
  <c r="L308" i="17"/>
  <c r="K308" i="17"/>
  <c r="W308" i="17" s="1"/>
  <c r="J308" i="17"/>
  <c r="I308" i="17"/>
  <c r="H308" i="17"/>
  <c r="G308" i="17"/>
  <c r="F308" i="17"/>
  <c r="E308" i="17"/>
  <c r="D308" i="17"/>
  <c r="C308" i="17"/>
  <c r="B308" i="17"/>
  <c r="Z307" i="17"/>
  <c r="Y307" i="17"/>
  <c r="AA307" i="17" s="1"/>
  <c r="Q307" i="17"/>
  <c r="P307" i="17"/>
  <c r="O307" i="17"/>
  <c r="N307" i="17"/>
  <c r="T307" i="17" s="1"/>
  <c r="X307" i="17" s="1"/>
  <c r="M307" i="17"/>
  <c r="L307" i="17"/>
  <c r="K307" i="17"/>
  <c r="W307" i="17" s="1"/>
  <c r="J307" i="17"/>
  <c r="I307" i="17"/>
  <c r="H307" i="17"/>
  <c r="G307" i="17"/>
  <c r="F307" i="17"/>
  <c r="E307" i="17"/>
  <c r="D307" i="17"/>
  <c r="C307" i="17"/>
  <c r="B307" i="17"/>
  <c r="Z306" i="17"/>
  <c r="Y306" i="17"/>
  <c r="AA306" i="17" s="1"/>
  <c r="Q306" i="17"/>
  <c r="P306" i="17"/>
  <c r="O306" i="17"/>
  <c r="N306" i="17"/>
  <c r="T306" i="17" s="1"/>
  <c r="X306" i="17" s="1"/>
  <c r="M306" i="17"/>
  <c r="L306" i="17"/>
  <c r="K306" i="17"/>
  <c r="W306" i="17" s="1"/>
  <c r="J306" i="17"/>
  <c r="I306" i="17"/>
  <c r="H306" i="17"/>
  <c r="G306" i="17"/>
  <c r="F306" i="17"/>
  <c r="E306" i="17"/>
  <c r="D306" i="17"/>
  <c r="C306" i="17"/>
  <c r="B306" i="17"/>
  <c r="Z305" i="17"/>
  <c r="Y305" i="17"/>
  <c r="AA305" i="17" s="1"/>
  <c r="Q305" i="17"/>
  <c r="P305" i="17"/>
  <c r="O305" i="17"/>
  <c r="N305" i="17"/>
  <c r="T305" i="17" s="1"/>
  <c r="X305" i="17" s="1"/>
  <c r="M305" i="17"/>
  <c r="L305" i="17"/>
  <c r="K305" i="17"/>
  <c r="W305" i="17" s="1"/>
  <c r="J305" i="17"/>
  <c r="I305" i="17"/>
  <c r="H305" i="17"/>
  <c r="G305" i="17"/>
  <c r="F305" i="17"/>
  <c r="E305" i="17"/>
  <c r="D305" i="17"/>
  <c r="C305" i="17"/>
  <c r="B305" i="17"/>
  <c r="Z304" i="17"/>
  <c r="Y304" i="17"/>
  <c r="AA304" i="17" s="1"/>
  <c r="Q304" i="17"/>
  <c r="P304" i="17"/>
  <c r="O304" i="17"/>
  <c r="N304" i="17"/>
  <c r="T304" i="17" s="1"/>
  <c r="X304" i="17" s="1"/>
  <c r="M304" i="17"/>
  <c r="L304" i="17"/>
  <c r="K304" i="17"/>
  <c r="W304" i="17" s="1"/>
  <c r="J304" i="17"/>
  <c r="I304" i="17"/>
  <c r="H304" i="17"/>
  <c r="G304" i="17"/>
  <c r="F304" i="17"/>
  <c r="E304" i="17"/>
  <c r="D304" i="17"/>
  <c r="C304" i="17"/>
  <c r="B304" i="17"/>
  <c r="Z303" i="17"/>
  <c r="Y303" i="17"/>
  <c r="AA303" i="17" s="1"/>
  <c r="Q303" i="17"/>
  <c r="P303" i="17"/>
  <c r="O303" i="17"/>
  <c r="N303" i="17"/>
  <c r="T303" i="17" s="1"/>
  <c r="X303" i="17" s="1"/>
  <c r="M303" i="17"/>
  <c r="L303" i="17"/>
  <c r="K303" i="17"/>
  <c r="W303" i="17" s="1"/>
  <c r="J303" i="17"/>
  <c r="I303" i="17"/>
  <c r="H303" i="17"/>
  <c r="G303" i="17"/>
  <c r="F303" i="17"/>
  <c r="E303" i="17"/>
  <c r="D303" i="17"/>
  <c r="C303" i="17"/>
  <c r="B303" i="17"/>
  <c r="Z302" i="17"/>
  <c r="Y302" i="17"/>
  <c r="V302" i="17"/>
  <c r="Q302" i="17"/>
  <c r="P302" i="17"/>
  <c r="O302" i="17"/>
  <c r="N302" i="17"/>
  <c r="T302" i="17" s="1"/>
  <c r="X302" i="17" s="1"/>
  <c r="M302" i="17"/>
  <c r="L302" i="17"/>
  <c r="K302" i="17"/>
  <c r="W302" i="17" s="1"/>
  <c r="J302" i="17"/>
  <c r="I302" i="17"/>
  <c r="H302" i="17"/>
  <c r="G302" i="17"/>
  <c r="F302" i="17"/>
  <c r="E302" i="17"/>
  <c r="D302" i="17"/>
  <c r="C302" i="17"/>
  <c r="B302" i="17"/>
  <c r="Z301" i="17"/>
  <c r="Y301" i="17"/>
  <c r="AA301" i="17" s="1"/>
  <c r="Q301" i="17"/>
  <c r="P301" i="17"/>
  <c r="O301" i="17"/>
  <c r="N301" i="17"/>
  <c r="M301" i="17"/>
  <c r="L301" i="17"/>
  <c r="V301" i="17" s="1"/>
  <c r="K301" i="17"/>
  <c r="J301" i="17"/>
  <c r="I301" i="17"/>
  <c r="H301" i="17"/>
  <c r="T301" i="17" s="1"/>
  <c r="X301" i="17" s="1"/>
  <c r="G301" i="17"/>
  <c r="F301" i="17"/>
  <c r="E301" i="17"/>
  <c r="D301" i="17"/>
  <c r="C301" i="17"/>
  <c r="B301" i="17"/>
  <c r="Z300" i="17"/>
  <c r="Y300" i="17"/>
  <c r="AA300" i="17" s="1"/>
  <c r="Q300" i="17"/>
  <c r="P300" i="17"/>
  <c r="O300" i="17"/>
  <c r="N300" i="17"/>
  <c r="M300" i="17"/>
  <c r="L300" i="17"/>
  <c r="K300" i="17"/>
  <c r="J300" i="17"/>
  <c r="V300" i="17" s="1"/>
  <c r="I300" i="17"/>
  <c r="H300" i="17"/>
  <c r="T300" i="17" s="1"/>
  <c r="X300" i="17" s="1"/>
  <c r="G300" i="17"/>
  <c r="F300" i="17"/>
  <c r="E300" i="17"/>
  <c r="D300" i="17"/>
  <c r="C300" i="17"/>
  <c r="B300" i="17"/>
  <c r="Z299" i="17"/>
  <c r="Y299" i="17"/>
  <c r="Q299" i="17"/>
  <c r="P299" i="17"/>
  <c r="O299" i="17"/>
  <c r="N299" i="17"/>
  <c r="T299" i="17" s="1"/>
  <c r="X299" i="17" s="1"/>
  <c r="M299" i="17"/>
  <c r="L299" i="17"/>
  <c r="K299" i="17"/>
  <c r="W299" i="17" s="1"/>
  <c r="J299" i="17"/>
  <c r="V299" i="17" s="1"/>
  <c r="I299" i="17"/>
  <c r="H299" i="17"/>
  <c r="G299" i="17"/>
  <c r="F299" i="17"/>
  <c r="E299" i="17"/>
  <c r="D299" i="17"/>
  <c r="C299" i="17"/>
  <c r="B299" i="17"/>
  <c r="Z298" i="17"/>
  <c r="Y298" i="17"/>
  <c r="V298" i="17"/>
  <c r="Q298" i="17"/>
  <c r="P298" i="17"/>
  <c r="O298" i="17"/>
  <c r="N298" i="17"/>
  <c r="T298" i="17" s="1"/>
  <c r="X298" i="17" s="1"/>
  <c r="M298" i="17"/>
  <c r="L298" i="17"/>
  <c r="K298" i="17"/>
  <c r="W298" i="17" s="1"/>
  <c r="J298" i="17"/>
  <c r="I298" i="17"/>
  <c r="H298" i="17"/>
  <c r="G298" i="17"/>
  <c r="F298" i="17"/>
  <c r="E298" i="17"/>
  <c r="D298" i="17"/>
  <c r="C298" i="17"/>
  <c r="B298" i="17"/>
  <c r="Z297" i="17"/>
  <c r="Y297" i="17"/>
  <c r="AA297" i="17" s="1"/>
  <c r="Q297" i="17"/>
  <c r="P297" i="17"/>
  <c r="O297" i="17"/>
  <c r="N297" i="17"/>
  <c r="M297" i="17"/>
  <c r="L297" i="17"/>
  <c r="V297" i="17" s="1"/>
  <c r="K297" i="17"/>
  <c r="J297" i="17"/>
  <c r="I297" i="17"/>
  <c r="H297" i="17"/>
  <c r="T297" i="17" s="1"/>
  <c r="X297" i="17" s="1"/>
  <c r="G297" i="17"/>
  <c r="F297" i="17"/>
  <c r="E297" i="17"/>
  <c r="D297" i="17"/>
  <c r="C297" i="17"/>
  <c r="B297" i="17"/>
  <c r="Z296" i="17"/>
  <c r="Y296" i="17"/>
  <c r="AA296" i="17" s="1"/>
  <c r="Q296" i="17"/>
  <c r="P296" i="17"/>
  <c r="O296" i="17"/>
  <c r="N296" i="17"/>
  <c r="M296" i="17"/>
  <c r="L296" i="17"/>
  <c r="K296" i="17"/>
  <c r="J296" i="17"/>
  <c r="V296" i="17" s="1"/>
  <c r="I296" i="17"/>
  <c r="H296" i="17"/>
  <c r="T296" i="17" s="1"/>
  <c r="X296" i="17" s="1"/>
  <c r="G296" i="17"/>
  <c r="F296" i="17"/>
  <c r="E296" i="17"/>
  <c r="D296" i="17"/>
  <c r="C296" i="17"/>
  <c r="B296" i="17"/>
  <c r="Z295" i="17"/>
  <c r="Y295" i="17"/>
  <c r="Q295" i="17"/>
  <c r="P295" i="17"/>
  <c r="O295" i="17"/>
  <c r="N295" i="17"/>
  <c r="T295" i="17" s="1"/>
  <c r="X295" i="17" s="1"/>
  <c r="M295" i="17"/>
  <c r="L295" i="17"/>
  <c r="K295" i="17"/>
  <c r="W295" i="17" s="1"/>
  <c r="J295" i="17"/>
  <c r="V295" i="17" s="1"/>
  <c r="I295" i="17"/>
  <c r="H295" i="17"/>
  <c r="G295" i="17"/>
  <c r="F295" i="17"/>
  <c r="E295" i="17"/>
  <c r="D295" i="17"/>
  <c r="C295" i="17"/>
  <c r="B295" i="17"/>
  <c r="Z294" i="17"/>
  <c r="Y294" i="17"/>
  <c r="V294" i="17"/>
  <c r="Q294" i="17"/>
  <c r="P294" i="17"/>
  <c r="O294" i="17"/>
  <c r="N294" i="17"/>
  <c r="T294" i="17" s="1"/>
  <c r="X294" i="17" s="1"/>
  <c r="M294" i="17"/>
  <c r="L294" i="17"/>
  <c r="K294" i="17"/>
  <c r="W294" i="17" s="1"/>
  <c r="J294" i="17"/>
  <c r="I294" i="17"/>
  <c r="H294" i="17"/>
  <c r="G294" i="17"/>
  <c r="F294" i="17"/>
  <c r="E294" i="17"/>
  <c r="D294" i="17"/>
  <c r="C294" i="17"/>
  <c r="B294" i="17"/>
  <c r="Z293" i="17"/>
  <c r="Y293" i="17"/>
  <c r="AA293" i="17" s="1"/>
  <c r="Q293" i="17"/>
  <c r="P293" i="17"/>
  <c r="O293" i="17"/>
  <c r="N293" i="17"/>
  <c r="M293" i="17"/>
  <c r="L293" i="17"/>
  <c r="V293" i="17" s="1"/>
  <c r="K293" i="17"/>
  <c r="J293" i="17"/>
  <c r="I293" i="17"/>
  <c r="H293" i="17"/>
  <c r="T293" i="17" s="1"/>
  <c r="X293" i="17" s="1"/>
  <c r="G293" i="17"/>
  <c r="F293" i="17"/>
  <c r="E293" i="17"/>
  <c r="D293" i="17"/>
  <c r="C293" i="17"/>
  <c r="B293" i="17"/>
  <c r="Z292" i="17"/>
  <c r="Y292" i="17"/>
  <c r="AA292" i="17" s="1"/>
  <c r="Q292" i="17"/>
  <c r="P292" i="17"/>
  <c r="O292" i="17"/>
  <c r="N292" i="17"/>
  <c r="M292" i="17"/>
  <c r="L292" i="17"/>
  <c r="K292" i="17"/>
  <c r="J292" i="17"/>
  <c r="V292" i="17" s="1"/>
  <c r="I292" i="17"/>
  <c r="H292" i="17"/>
  <c r="T292" i="17" s="1"/>
  <c r="X292" i="17" s="1"/>
  <c r="G292" i="17"/>
  <c r="F292" i="17"/>
  <c r="E292" i="17"/>
  <c r="D292" i="17"/>
  <c r="C292" i="17"/>
  <c r="B292" i="17"/>
  <c r="Z291" i="17"/>
  <c r="Y291" i="17"/>
  <c r="Q291" i="17"/>
  <c r="P291" i="17"/>
  <c r="O291" i="17"/>
  <c r="N291" i="17"/>
  <c r="T291" i="17" s="1"/>
  <c r="X291" i="17" s="1"/>
  <c r="M291" i="17"/>
  <c r="L291" i="17"/>
  <c r="K291" i="17"/>
  <c r="W291" i="17" s="1"/>
  <c r="J291" i="17"/>
  <c r="V291" i="17" s="1"/>
  <c r="I291" i="17"/>
  <c r="H291" i="17"/>
  <c r="G291" i="17"/>
  <c r="F291" i="17"/>
  <c r="E291" i="17"/>
  <c r="D291" i="17"/>
  <c r="C291" i="17"/>
  <c r="B291" i="17"/>
  <c r="Z290" i="17"/>
  <c r="Y290" i="17"/>
  <c r="V290" i="17"/>
  <c r="Q290" i="17"/>
  <c r="P290" i="17"/>
  <c r="O290" i="17"/>
  <c r="N290" i="17"/>
  <c r="T290" i="17" s="1"/>
  <c r="X290" i="17" s="1"/>
  <c r="M290" i="17"/>
  <c r="L290" i="17"/>
  <c r="K290" i="17"/>
  <c r="W290" i="17" s="1"/>
  <c r="J290" i="17"/>
  <c r="I290" i="17"/>
  <c r="H290" i="17"/>
  <c r="G290" i="17"/>
  <c r="F290" i="17"/>
  <c r="E290" i="17"/>
  <c r="D290" i="17"/>
  <c r="C290" i="17"/>
  <c r="B290" i="17"/>
  <c r="Z289" i="17"/>
  <c r="Y289" i="17"/>
  <c r="AA289" i="17" s="1"/>
  <c r="Q289" i="17"/>
  <c r="P289" i="17"/>
  <c r="O289" i="17"/>
  <c r="N289" i="17"/>
  <c r="M289" i="17"/>
  <c r="L289" i="17"/>
  <c r="V289" i="17" s="1"/>
  <c r="K289" i="17"/>
  <c r="J289" i="17"/>
  <c r="I289" i="17"/>
  <c r="H289" i="17"/>
  <c r="T289" i="17" s="1"/>
  <c r="X289" i="17" s="1"/>
  <c r="G289" i="17"/>
  <c r="F289" i="17"/>
  <c r="E289" i="17"/>
  <c r="D289" i="17"/>
  <c r="C289" i="17"/>
  <c r="B289" i="17"/>
  <c r="Z288" i="17"/>
  <c r="Y288" i="17"/>
  <c r="AA288" i="17" s="1"/>
  <c r="Q288" i="17"/>
  <c r="P288" i="17"/>
  <c r="O288" i="17"/>
  <c r="N288" i="17"/>
  <c r="M288" i="17"/>
  <c r="L288" i="17"/>
  <c r="K288" i="17"/>
  <c r="J288" i="17"/>
  <c r="V288" i="17" s="1"/>
  <c r="I288" i="17"/>
  <c r="H288" i="17"/>
  <c r="T288" i="17" s="1"/>
  <c r="X288" i="17" s="1"/>
  <c r="G288" i="17"/>
  <c r="F288" i="17"/>
  <c r="E288" i="17"/>
  <c r="D288" i="17"/>
  <c r="C288" i="17"/>
  <c r="B288" i="17"/>
  <c r="Z287" i="17"/>
  <c r="Y287" i="17"/>
  <c r="Q287" i="17"/>
  <c r="P287" i="17"/>
  <c r="O287" i="17"/>
  <c r="N287" i="17"/>
  <c r="T287" i="17" s="1"/>
  <c r="X287" i="17" s="1"/>
  <c r="M287" i="17"/>
  <c r="L287" i="17"/>
  <c r="K287" i="17"/>
  <c r="W287" i="17" s="1"/>
  <c r="J287" i="17"/>
  <c r="I287" i="17"/>
  <c r="H287" i="17"/>
  <c r="G287" i="17"/>
  <c r="F287" i="17"/>
  <c r="E287" i="17"/>
  <c r="D287" i="17"/>
  <c r="C287" i="17"/>
  <c r="B287" i="17"/>
  <c r="Z286" i="17"/>
  <c r="Y286" i="17"/>
  <c r="V286" i="17"/>
  <c r="Q286" i="17"/>
  <c r="P286" i="17"/>
  <c r="O286" i="17"/>
  <c r="N286" i="17"/>
  <c r="T286" i="17" s="1"/>
  <c r="X286" i="17" s="1"/>
  <c r="M286" i="17"/>
  <c r="L286" i="17"/>
  <c r="K286" i="17"/>
  <c r="W286" i="17" s="1"/>
  <c r="J286" i="17"/>
  <c r="I286" i="17"/>
  <c r="H286" i="17"/>
  <c r="G286" i="17"/>
  <c r="F286" i="17"/>
  <c r="E286" i="17"/>
  <c r="D286" i="17"/>
  <c r="C286" i="17"/>
  <c r="B286" i="17"/>
  <c r="Z285" i="17"/>
  <c r="Y285" i="17"/>
  <c r="AA285" i="17" s="1"/>
  <c r="Q285" i="17"/>
  <c r="P285" i="17"/>
  <c r="O285" i="17"/>
  <c r="N285" i="17"/>
  <c r="M285" i="17"/>
  <c r="L285" i="17"/>
  <c r="V285" i="17" s="1"/>
  <c r="K285" i="17"/>
  <c r="J285" i="17"/>
  <c r="I285" i="17"/>
  <c r="H285" i="17"/>
  <c r="T285" i="17" s="1"/>
  <c r="X285" i="17" s="1"/>
  <c r="G285" i="17"/>
  <c r="F285" i="17"/>
  <c r="E285" i="17"/>
  <c r="D285" i="17"/>
  <c r="C285" i="17"/>
  <c r="B285" i="17"/>
  <c r="Z284" i="17"/>
  <c r="Y284" i="17"/>
  <c r="AA284" i="17" s="1"/>
  <c r="Q284" i="17"/>
  <c r="P284" i="17"/>
  <c r="O284" i="17"/>
  <c r="N284" i="17"/>
  <c r="T284" i="17" s="1"/>
  <c r="X284" i="17" s="1"/>
  <c r="M284" i="17"/>
  <c r="L284" i="17"/>
  <c r="K284" i="17"/>
  <c r="J284" i="17"/>
  <c r="V284" i="17" s="1"/>
  <c r="I284" i="17"/>
  <c r="H284" i="17"/>
  <c r="G284" i="17"/>
  <c r="F284" i="17"/>
  <c r="E284" i="17"/>
  <c r="D284" i="17"/>
  <c r="C284" i="17"/>
  <c r="B284" i="17"/>
  <c r="Z283" i="17"/>
  <c r="Y283" i="17"/>
  <c r="Q283" i="17"/>
  <c r="P283" i="17"/>
  <c r="O283" i="17"/>
  <c r="N283" i="17"/>
  <c r="T283" i="17" s="1"/>
  <c r="X283" i="17" s="1"/>
  <c r="M283" i="17"/>
  <c r="L283" i="17"/>
  <c r="K283" i="17"/>
  <c r="W283" i="17" s="1"/>
  <c r="J283" i="17"/>
  <c r="I283" i="17"/>
  <c r="H283" i="17"/>
  <c r="G283" i="17"/>
  <c r="F283" i="17"/>
  <c r="E283" i="17"/>
  <c r="D283" i="17"/>
  <c r="C283" i="17"/>
  <c r="B283" i="17"/>
  <c r="Z282" i="17"/>
  <c r="Y282" i="17"/>
  <c r="V282" i="17"/>
  <c r="Q282" i="17"/>
  <c r="P282" i="17"/>
  <c r="O282" i="17"/>
  <c r="N282" i="17"/>
  <c r="M282" i="17"/>
  <c r="L282" i="17"/>
  <c r="K282" i="17"/>
  <c r="W282" i="17" s="1"/>
  <c r="J282" i="17"/>
  <c r="I282" i="17"/>
  <c r="H282" i="17"/>
  <c r="T282" i="17" s="1"/>
  <c r="X282" i="17" s="1"/>
  <c r="G282" i="17"/>
  <c r="F282" i="17"/>
  <c r="E282" i="17"/>
  <c r="D282" i="17"/>
  <c r="C282" i="17"/>
  <c r="B282" i="17"/>
  <c r="Z281" i="17"/>
  <c r="Y281" i="17"/>
  <c r="AA281" i="17" s="1"/>
  <c r="X281" i="17"/>
  <c r="Q281" i="17"/>
  <c r="P281" i="17"/>
  <c r="O281" i="17"/>
  <c r="N281" i="17"/>
  <c r="M281" i="17"/>
  <c r="L281" i="17"/>
  <c r="V281" i="17" s="1"/>
  <c r="K281" i="17"/>
  <c r="J281" i="17"/>
  <c r="I281" i="17"/>
  <c r="H281" i="17"/>
  <c r="T281" i="17" s="1"/>
  <c r="G281" i="17"/>
  <c r="F281" i="17"/>
  <c r="E281" i="17"/>
  <c r="D281" i="17"/>
  <c r="C281" i="17"/>
  <c r="B281" i="17"/>
  <c r="Z280" i="17"/>
  <c r="Y280" i="17"/>
  <c r="AA280" i="17" s="1"/>
  <c r="Q280" i="17"/>
  <c r="P280" i="17"/>
  <c r="O280" i="17"/>
  <c r="N280" i="17"/>
  <c r="T280" i="17" s="1"/>
  <c r="X280" i="17" s="1"/>
  <c r="M280" i="17"/>
  <c r="L280" i="17"/>
  <c r="K280" i="17"/>
  <c r="J280" i="17"/>
  <c r="V280" i="17" s="1"/>
  <c r="I280" i="17"/>
  <c r="H280" i="17"/>
  <c r="G280" i="17"/>
  <c r="F280" i="17"/>
  <c r="E280" i="17"/>
  <c r="D280" i="17"/>
  <c r="C280" i="17"/>
  <c r="B280" i="17"/>
  <c r="Z279" i="17"/>
  <c r="Y279" i="17"/>
  <c r="Q279" i="17"/>
  <c r="P279" i="17"/>
  <c r="O279" i="17"/>
  <c r="N279" i="17"/>
  <c r="T279" i="17" s="1"/>
  <c r="X279" i="17" s="1"/>
  <c r="M279" i="17"/>
  <c r="L279" i="17"/>
  <c r="K279" i="17"/>
  <c r="W279" i="17" s="1"/>
  <c r="J279" i="17"/>
  <c r="I279" i="17"/>
  <c r="H279" i="17"/>
  <c r="G279" i="17"/>
  <c r="F279" i="17"/>
  <c r="E279" i="17"/>
  <c r="D279" i="17"/>
  <c r="C279" i="17"/>
  <c r="B279" i="17"/>
  <c r="Z278" i="17"/>
  <c r="Y278" i="17"/>
  <c r="V278" i="17"/>
  <c r="Q278" i="17"/>
  <c r="P278" i="17"/>
  <c r="O278" i="17"/>
  <c r="N278" i="17"/>
  <c r="M278" i="17"/>
  <c r="L278" i="17"/>
  <c r="K278" i="17"/>
  <c r="W278" i="17" s="1"/>
  <c r="J278" i="17"/>
  <c r="I278" i="17"/>
  <c r="H278" i="17"/>
  <c r="T278" i="17" s="1"/>
  <c r="X278" i="17" s="1"/>
  <c r="G278" i="17"/>
  <c r="F278" i="17"/>
  <c r="E278" i="17"/>
  <c r="D278" i="17"/>
  <c r="C278" i="17"/>
  <c r="B278" i="17"/>
  <c r="Z277" i="17"/>
  <c r="Y277" i="17"/>
  <c r="AA277" i="17" s="1"/>
  <c r="X277" i="17"/>
  <c r="Q277" i="17"/>
  <c r="P277" i="17"/>
  <c r="O277" i="17"/>
  <c r="N277" i="17"/>
  <c r="M277" i="17"/>
  <c r="L277" i="17"/>
  <c r="V277" i="17" s="1"/>
  <c r="K277" i="17"/>
  <c r="J277" i="17"/>
  <c r="I277" i="17"/>
  <c r="H277" i="17"/>
  <c r="T277" i="17" s="1"/>
  <c r="G277" i="17"/>
  <c r="F277" i="17"/>
  <c r="E277" i="17"/>
  <c r="D277" i="17"/>
  <c r="C277" i="17"/>
  <c r="B277" i="17"/>
  <c r="Z276" i="17"/>
  <c r="Y276" i="17"/>
  <c r="AA276" i="17" s="1"/>
  <c r="Q276" i="17"/>
  <c r="P276" i="17"/>
  <c r="O276" i="17"/>
  <c r="N276" i="17"/>
  <c r="T276" i="17" s="1"/>
  <c r="X276" i="17" s="1"/>
  <c r="M276" i="17"/>
  <c r="L276" i="17"/>
  <c r="K276" i="17"/>
  <c r="J276" i="17"/>
  <c r="V276" i="17" s="1"/>
  <c r="I276" i="17"/>
  <c r="H276" i="17"/>
  <c r="G276" i="17"/>
  <c r="F276" i="17"/>
  <c r="E276" i="17"/>
  <c r="D276" i="17"/>
  <c r="C276" i="17"/>
  <c r="B276" i="17"/>
  <c r="Z275" i="17"/>
  <c r="Y275" i="17"/>
  <c r="Q275" i="17"/>
  <c r="P275" i="17"/>
  <c r="O275" i="17"/>
  <c r="N275" i="17"/>
  <c r="T275" i="17" s="1"/>
  <c r="X275" i="17" s="1"/>
  <c r="M275" i="17"/>
  <c r="L275" i="17"/>
  <c r="K275" i="17"/>
  <c r="W275" i="17" s="1"/>
  <c r="J275" i="17"/>
  <c r="I275" i="17"/>
  <c r="H275" i="17"/>
  <c r="G275" i="17"/>
  <c r="F275" i="17"/>
  <c r="E275" i="17"/>
  <c r="D275" i="17"/>
  <c r="C275" i="17"/>
  <c r="B275" i="17"/>
  <c r="Z274" i="17"/>
  <c r="Y274" i="17"/>
  <c r="V274" i="17"/>
  <c r="Q274" i="17"/>
  <c r="P274" i="17"/>
  <c r="O274" i="17"/>
  <c r="N274" i="17"/>
  <c r="M274" i="17"/>
  <c r="L274" i="17"/>
  <c r="K274" i="17"/>
  <c r="W274" i="17" s="1"/>
  <c r="J274" i="17"/>
  <c r="I274" i="17"/>
  <c r="H274" i="17"/>
  <c r="T274" i="17" s="1"/>
  <c r="X274" i="17" s="1"/>
  <c r="G274" i="17"/>
  <c r="F274" i="17"/>
  <c r="E274" i="17"/>
  <c r="D274" i="17"/>
  <c r="C274" i="17"/>
  <c r="B274" i="17"/>
  <c r="Z273" i="17"/>
  <c r="Y273" i="17"/>
  <c r="AA273" i="17" s="1"/>
  <c r="Q273" i="17"/>
  <c r="P273" i="17"/>
  <c r="U273" i="17" s="1"/>
  <c r="O273" i="17"/>
  <c r="N273" i="17"/>
  <c r="M273" i="17"/>
  <c r="L273" i="17"/>
  <c r="K273" i="17"/>
  <c r="J273" i="17"/>
  <c r="V273" i="17" s="1"/>
  <c r="I273" i="17"/>
  <c r="H273" i="17"/>
  <c r="T273" i="17" s="1"/>
  <c r="X273" i="17" s="1"/>
  <c r="G273" i="17"/>
  <c r="F273" i="17"/>
  <c r="E273" i="17"/>
  <c r="D273" i="17"/>
  <c r="C273" i="17"/>
  <c r="B273" i="17"/>
  <c r="Z272" i="17"/>
  <c r="Y272" i="17"/>
  <c r="Q272" i="17"/>
  <c r="P272" i="17"/>
  <c r="O272" i="17"/>
  <c r="N272" i="17"/>
  <c r="M272" i="17"/>
  <c r="L272" i="17"/>
  <c r="K272" i="17"/>
  <c r="W272" i="17" s="1"/>
  <c r="J272" i="17"/>
  <c r="V272" i="17" s="1"/>
  <c r="I272" i="17"/>
  <c r="H272" i="17"/>
  <c r="T272" i="17" s="1"/>
  <c r="G272" i="17"/>
  <c r="U272" i="17" s="1"/>
  <c r="F272" i="17"/>
  <c r="E272" i="17"/>
  <c r="D272" i="17"/>
  <c r="C272" i="17"/>
  <c r="B272" i="17"/>
  <c r="Z271" i="17"/>
  <c r="Y271" i="17"/>
  <c r="AA271" i="17" s="1"/>
  <c r="Q271" i="17"/>
  <c r="P271" i="17"/>
  <c r="U271" i="17" s="1"/>
  <c r="O271" i="17"/>
  <c r="N271" i="17"/>
  <c r="T271" i="17" s="1"/>
  <c r="X271" i="17" s="1"/>
  <c r="M271" i="17"/>
  <c r="L271" i="17"/>
  <c r="K271" i="17"/>
  <c r="J271" i="17"/>
  <c r="V271" i="17" s="1"/>
  <c r="I271" i="17"/>
  <c r="H271" i="17"/>
  <c r="G271" i="17"/>
  <c r="F271" i="17"/>
  <c r="E271" i="17"/>
  <c r="D271" i="17"/>
  <c r="C271" i="17"/>
  <c r="B271" i="17"/>
  <c r="Z270" i="17"/>
  <c r="Y270" i="17"/>
  <c r="U270" i="17"/>
  <c r="Q270" i="17"/>
  <c r="P270" i="17"/>
  <c r="O270" i="17"/>
  <c r="N270" i="17"/>
  <c r="M270" i="17"/>
  <c r="L270" i="17"/>
  <c r="K270" i="17"/>
  <c r="W270" i="17" s="1"/>
  <c r="J270" i="17"/>
  <c r="V270" i="17" s="1"/>
  <c r="I270" i="17"/>
  <c r="H270" i="17"/>
  <c r="T270" i="17" s="1"/>
  <c r="G270" i="17"/>
  <c r="F270" i="17"/>
  <c r="E270" i="17"/>
  <c r="D270" i="17"/>
  <c r="C270" i="17"/>
  <c r="B270" i="17"/>
  <c r="Z269" i="17"/>
  <c r="Y269" i="17"/>
  <c r="AA269" i="17" s="1"/>
  <c r="Q269" i="17"/>
  <c r="P269" i="17"/>
  <c r="U269" i="17" s="1"/>
  <c r="O269" i="17"/>
  <c r="N269" i="17"/>
  <c r="T269" i="17" s="1"/>
  <c r="X269" i="17" s="1"/>
  <c r="M269" i="17"/>
  <c r="L269" i="17"/>
  <c r="K269" i="17"/>
  <c r="J269" i="17"/>
  <c r="V269" i="17" s="1"/>
  <c r="I269" i="17"/>
  <c r="H269" i="17"/>
  <c r="G269" i="17"/>
  <c r="F269" i="17"/>
  <c r="E269" i="17"/>
  <c r="D269" i="17"/>
  <c r="C269" i="17"/>
  <c r="B269" i="17"/>
  <c r="Z268" i="17"/>
  <c r="Y268" i="17"/>
  <c r="Q268" i="17"/>
  <c r="P268" i="17"/>
  <c r="O268" i="17"/>
  <c r="N268" i="17"/>
  <c r="M268" i="17"/>
  <c r="L268" i="17"/>
  <c r="V268" i="17" s="1"/>
  <c r="K268" i="17"/>
  <c r="W268" i="17" s="1"/>
  <c r="J268" i="17"/>
  <c r="I268" i="17"/>
  <c r="H268" i="17"/>
  <c r="T268" i="17" s="1"/>
  <c r="G268" i="17"/>
  <c r="U268" i="17" s="1"/>
  <c r="F268" i="17"/>
  <c r="E268" i="17"/>
  <c r="D268" i="17"/>
  <c r="C268" i="17"/>
  <c r="B268" i="17"/>
  <c r="Z267" i="17"/>
  <c r="Y267" i="17"/>
  <c r="AA267" i="17" s="1"/>
  <c r="Q267" i="17"/>
  <c r="P267" i="17"/>
  <c r="U267" i="17" s="1"/>
  <c r="O267" i="17"/>
  <c r="N267" i="17"/>
  <c r="T267" i="17" s="1"/>
  <c r="X267" i="17" s="1"/>
  <c r="M267" i="17"/>
  <c r="L267" i="17"/>
  <c r="K267" i="17"/>
  <c r="J267" i="17"/>
  <c r="V267" i="17" s="1"/>
  <c r="I267" i="17"/>
  <c r="H267" i="17"/>
  <c r="G267" i="17"/>
  <c r="F267" i="17"/>
  <c r="E267" i="17"/>
  <c r="D267" i="17"/>
  <c r="C267" i="17"/>
  <c r="B267" i="17"/>
  <c r="Z266" i="17"/>
  <c r="Y266" i="17"/>
  <c r="U266" i="17"/>
  <c r="Q266" i="17"/>
  <c r="P266" i="17"/>
  <c r="O266" i="17"/>
  <c r="N266" i="17"/>
  <c r="M266" i="17"/>
  <c r="L266" i="17"/>
  <c r="V266" i="17" s="1"/>
  <c r="K266" i="17"/>
  <c r="W266" i="17" s="1"/>
  <c r="J266" i="17"/>
  <c r="I266" i="17"/>
  <c r="H266" i="17"/>
  <c r="T266" i="17" s="1"/>
  <c r="G266" i="17"/>
  <c r="F266" i="17"/>
  <c r="E266" i="17"/>
  <c r="D266" i="17"/>
  <c r="C266" i="17"/>
  <c r="B266" i="17"/>
  <c r="Z265" i="17"/>
  <c r="Y265" i="17"/>
  <c r="AA265" i="17" s="1"/>
  <c r="Q265" i="17"/>
  <c r="P265" i="17"/>
  <c r="U265" i="17" s="1"/>
  <c r="O265" i="17"/>
  <c r="N265" i="17"/>
  <c r="M265" i="17"/>
  <c r="L265" i="17"/>
  <c r="K265" i="17"/>
  <c r="J265" i="17"/>
  <c r="I265" i="17"/>
  <c r="H265" i="17"/>
  <c r="G265" i="17"/>
  <c r="F265" i="17"/>
  <c r="E265" i="17"/>
  <c r="D265" i="17"/>
  <c r="C265" i="17"/>
  <c r="B265" i="17"/>
  <c r="Z264" i="17"/>
  <c r="Y264" i="17"/>
  <c r="Q264" i="17"/>
  <c r="P264" i="17"/>
  <c r="U264" i="17" s="1"/>
  <c r="O264" i="17"/>
  <c r="N264" i="17"/>
  <c r="M264" i="17"/>
  <c r="L264" i="17"/>
  <c r="V264" i="17" s="1"/>
  <c r="K264" i="17"/>
  <c r="J264" i="17"/>
  <c r="I264" i="17"/>
  <c r="H264" i="17"/>
  <c r="T264" i="17" s="1"/>
  <c r="X264" i="17" s="1"/>
  <c r="G264" i="17"/>
  <c r="F264" i="17"/>
  <c r="E264" i="17"/>
  <c r="D264" i="17"/>
  <c r="C264" i="17"/>
  <c r="B264" i="17"/>
  <c r="Z263" i="17"/>
  <c r="Y263" i="17"/>
  <c r="AA263" i="17" s="1"/>
  <c r="Q263" i="17"/>
  <c r="P263" i="17"/>
  <c r="O263" i="17"/>
  <c r="N263" i="17"/>
  <c r="M263" i="17"/>
  <c r="L263" i="17"/>
  <c r="K263" i="17"/>
  <c r="J263" i="17"/>
  <c r="I263" i="17"/>
  <c r="H263" i="17"/>
  <c r="T263" i="17" s="1"/>
  <c r="X263" i="17" s="1"/>
  <c r="G263" i="17"/>
  <c r="F263" i="17"/>
  <c r="E263" i="17"/>
  <c r="D263" i="17"/>
  <c r="C263" i="17"/>
  <c r="B263" i="17"/>
  <c r="Z262" i="17"/>
  <c r="AA262" i="17" s="1"/>
  <c r="Y262" i="17"/>
  <c r="V262" i="17"/>
  <c r="Q262" i="17"/>
  <c r="P262" i="17"/>
  <c r="O262" i="17"/>
  <c r="N262" i="17"/>
  <c r="M262" i="17"/>
  <c r="L262" i="17"/>
  <c r="K262" i="17"/>
  <c r="J262" i="17"/>
  <c r="I262" i="17"/>
  <c r="H262" i="17"/>
  <c r="T262" i="17" s="1"/>
  <c r="X262" i="17" s="1"/>
  <c r="G262" i="17"/>
  <c r="F262" i="17"/>
  <c r="E262" i="17"/>
  <c r="D262" i="17"/>
  <c r="C262" i="17"/>
  <c r="B262" i="17"/>
  <c r="Z261" i="17"/>
  <c r="AA261" i="17" s="1"/>
  <c r="Y261" i="17"/>
  <c r="Q261" i="17"/>
  <c r="P261" i="17"/>
  <c r="O261" i="17"/>
  <c r="N261" i="17"/>
  <c r="T261" i="17" s="1"/>
  <c r="X261" i="17" s="1"/>
  <c r="M261" i="17"/>
  <c r="L261" i="17"/>
  <c r="K261" i="17"/>
  <c r="J261" i="17"/>
  <c r="V261" i="17" s="1"/>
  <c r="I261" i="17"/>
  <c r="H261" i="17"/>
  <c r="G261" i="17"/>
  <c r="F261" i="17"/>
  <c r="E261" i="17"/>
  <c r="D261" i="17"/>
  <c r="C261" i="17"/>
  <c r="B261" i="17"/>
  <c r="Z260" i="17"/>
  <c r="AA260" i="17" s="1"/>
  <c r="Y260" i="17"/>
  <c r="Q260" i="17"/>
  <c r="P260" i="17"/>
  <c r="O260" i="17"/>
  <c r="N260" i="17"/>
  <c r="T260" i="17" s="1"/>
  <c r="X260" i="17" s="1"/>
  <c r="M260" i="17"/>
  <c r="L260" i="17"/>
  <c r="K260" i="17"/>
  <c r="J260" i="17"/>
  <c r="V260" i="17" s="1"/>
  <c r="I260" i="17"/>
  <c r="H260" i="17"/>
  <c r="G260" i="17"/>
  <c r="F260" i="17"/>
  <c r="E260" i="17"/>
  <c r="D260" i="17"/>
  <c r="C260" i="17"/>
  <c r="B260" i="17"/>
  <c r="AA259" i="17"/>
  <c r="Z259" i="17"/>
  <c r="Y259" i="17"/>
  <c r="Q259" i="17"/>
  <c r="P259" i="17"/>
  <c r="O259" i="17"/>
  <c r="N259" i="17"/>
  <c r="M259" i="17"/>
  <c r="L259" i="17"/>
  <c r="K259" i="17"/>
  <c r="J259" i="17"/>
  <c r="V259" i="17" s="1"/>
  <c r="I259" i="17"/>
  <c r="H259" i="17"/>
  <c r="T259" i="17" s="1"/>
  <c r="X259" i="17" s="1"/>
  <c r="G259" i="17"/>
  <c r="F259" i="17"/>
  <c r="E259" i="17"/>
  <c r="D259" i="17"/>
  <c r="C259" i="17"/>
  <c r="B259" i="17"/>
  <c r="Z258" i="17"/>
  <c r="AA258" i="17" s="1"/>
  <c r="Y258" i="17"/>
  <c r="V258" i="17"/>
  <c r="Q258" i="17"/>
  <c r="P258" i="17"/>
  <c r="O258" i="17"/>
  <c r="N258" i="17"/>
  <c r="M258" i="17"/>
  <c r="L258" i="17"/>
  <c r="K258" i="17"/>
  <c r="J258" i="17"/>
  <c r="I258" i="17"/>
  <c r="H258" i="17"/>
  <c r="T258" i="17" s="1"/>
  <c r="X258" i="17" s="1"/>
  <c r="G258" i="17"/>
  <c r="F258" i="17"/>
  <c r="E258" i="17"/>
  <c r="D258" i="17"/>
  <c r="C258" i="17"/>
  <c r="B258" i="17"/>
  <c r="Z257" i="17"/>
  <c r="AA257" i="17" s="1"/>
  <c r="Y257" i="17"/>
  <c r="Q257" i="17"/>
  <c r="P257" i="17"/>
  <c r="O257" i="17"/>
  <c r="N257" i="17"/>
  <c r="T257" i="17" s="1"/>
  <c r="X257" i="17" s="1"/>
  <c r="M257" i="17"/>
  <c r="L257" i="17"/>
  <c r="K257" i="17"/>
  <c r="J257" i="17"/>
  <c r="V257" i="17" s="1"/>
  <c r="I257" i="17"/>
  <c r="H257" i="17"/>
  <c r="G257" i="17"/>
  <c r="F257" i="17"/>
  <c r="E257" i="17"/>
  <c r="D257" i="17"/>
  <c r="C257" i="17"/>
  <c r="B257" i="17"/>
  <c r="Z256" i="17"/>
  <c r="AA256" i="17" s="1"/>
  <c r="Y256" i="17"/>
  <c r="Q256" i="17"/>
  <c r="P256" i="17"/>
  <c r="O256" i="17"/>
  <c r="N256" i="17"/>
  <c r="T256" i="17" s="1"/>
  <c r="X256" i="17" s="1"/>
  <c r="M256" i="17"/>
  <c r="L256" i="17"/>
  <c r="K256" i="17"/>
  <c r="J256" i="17"/>
  <c r="V256" i="17" s="1"/>
  <c r="I256" i="17"/>
  <c r="H256" i="17"/>
  <c r="G256" i="17"/>
  <c r="F256" i="17"/>
  <c r="E256" i="17"/>
  <c r="D256" i="17"/>
  <c r="C256" i="17"/>
  <c r="B256" i="17"/>
  <c r="AA255" i="17"/>
  <c r="Z255" i="17"/>
  <c r="Y255" i="17"/>
  <c r="Q255" i="17"/>
  <c r="P255" i="17"/>
  <c r="O255" i="17"/>
  <c r="N255" i="17"/>
  <c r="M255" i="17"/>
  <c r="L255" i="17"/>
  <c r="K255" i="17"/>
  <c r="J255" i="17"/>
  <c r="V255" i="17" s="1"/>
  <c r="I255" i="17"/>
  <c r="H255" i="17"/>
  <c r="T255" i="17" s="1"/>
  <c r="X255" i="17" s="1"/>
  <c r="G255" i="17"/>
  <c r="F255" i="17"/>
  <c r="E255" i="17"/>
  <c r="D255" i="17"/>
  <c r="C255" i="17"/>
  <c r="B255" i="17"/>
  <c r="Z254" i="17"/>
  <c r="AA254" i="17" s="1"/>
  <c r="Y254" i="17"/>
  <c r="V254" i="17"/>
  <c r="Q254" i="17"/>
  <c r="P254" i="17"/>
  <c r="O254" i="17"/>
  <c r="N254" i="17"/>
  <c r="M254" i="17"/>
  <c r="L254" i="17"/>
  <c r="K254" i="17"/>
  <c r="J254" i="17"/>
  <c r="I254" i="17"/>
  <c r="H254" i="17"/>
  <c r="T254" i="17" s="1"/>
  <c r="X254" i="17" s="1"/>
  <c r="G254" i="17"/>
  <c r="F254" i="17"/>
  <c r="E254" i="17"/>
  <c r="D254" i="17"/>
  <c r="C254" i="17"/>
  <c r="B254" i="17"/>
  <c r="Z253" i="17"/>
  <c r="AA253" i="17" s="1"/>
  <c r="Y253" i="17"/>
  <c r="Q253" i="17"/>
  <c r="P253" i="17"/>
  <c r="O253" i="17"/>
  <c r="N253" i="17"/>
  <c r="T253" i="17" s="1"/>
  <c r="X253" i="17" s="1"/>
  <c r="M253" i="17"/>
  <c r="L253" i="17"/>
  <c r="K253" i="17"/>
  <c r="J253" i="17"/>
  <c r="V253" i="17" s="1"/>
  <c r="I253" i="17"/>
  <c r="H253" i="17"/>
  <c r="G253" i="17"/>
  <c r="F253" i="17"/>
  <c r="E253" i="17"/>
  <c r="D253" i="17"/>
  <c r="C253" i="17"/>
  <c r="B253" i="17"/>
  <c r="Z252" i="17"/>
  <c r="AA252" i="17" s="1"/>
  <c r="Y252" i="17"/>
  <c r="Q252" i="17"/>
  <c r="P252" i="17"/>
  <c r="O252" i="17"/>
  <c r="N252" i="17"/>
  <c r="T252" i="17" s="1"/>
  <c r="X252" i="17" s="1"/>
  <c r="M252" i="17"/>
  <c r="L252" i="17"/>
  <c r="K252" i="17"/>
  <c r="W252" i="17" s="1"/>
  <c r="J252" i="17"/>
  <c r="U252" i="17" s="1"/>
  <c r="I252" i="17"/>
  <c r="H252" i="17"/>
  <c r="G252" i="17"/>
  <c r="F252" i="17"/>
  <c r="E252" i="17"/>
  <c r="D252" i="17"/>
  <c r="C252" i="17"/>
  <c r="B252" i="17"/>
  <c r="Z251" i="17"/>
  <c r="Y251" i="17"/>
  <c r="AA251" i="17" s="1"/>
  <c r="Q251" i="17"/>
  <c r="P251" i="17"/>
  <c r="O251" i="17"/>
  <c r="N251" i="17"/>
  <c r="T251" i="17" s="1"/>
  <c r="X251" i="17" s="1"/>
  <c r="M251" i="17"/>
  <c r="L251" i="17"/>
  <c r="K251" i="17"/>
  <c r="W251" i="17" s="1"/>
  <c r="J251" i="17"/>
  <c r="U251" i="17" s="1"/>
  <c r="I251" i="17"/>
  <c r="H251" i="17"/>
  <c r="G251" i="17"/>
  <c r="F251" i="17"/>
  <c r="E251" i="17"/>
  <c r="D251" i="17"/>
  <c r="C251" i="17"/>
  <c r="B251" i="17"/>
  <c r="Z250" i="17"/>
  <c r="Y250" i="17"/>
  <c r="AA250" i="17" s="1"/>
  <c r="Q250" i="17"/>
  <c r="P250" i="17"/>
  <c r="O250" i="17"/>
  <c r="N250" i="17"/>
  <c r="T250" i="17" s="1"/>
  <c r="X250" i="17" s="1"/>
  <c r="M250" i="17"/>
  <c r="L250" i="17"/>
  <c r="K250" i="17"/>
  <c r="W250" i="17" s="1"/>
  <c r="J250" i="17"/>
  <c r="U250" i="17" s="1"/>
  <c r="I250" i="17"/>
  <c r="H250" i="17"/>
  <c r="G250" i="17"/>
  <c r="F250" i="17"/>
  <c r="E250" i="17"/>
  <c r="D250" i="17"/>
  <c r="C250" i="17"/>
  <c r="B250" i="17"/>
  <c r="Z249" i="17"/>
  <c r="Y249" i="17"/>
  <c r="AA249" i="17" s="1"/>
  <c r="Q249" i="17"/>
  <c r="P249" i="17"/>
  <c r="O249" i="17"/>
  <c r="N249" i="17"/>
  <c r="T249" i="17" s="1"/>
  <c r="X249" i="17" s="1"/>
  <c r="M249" i="17"/>
  <c r="L249" i="17"/>
  <c r="K249" i="17"/>
  <c r="W249" i="17" s="1"/>
  <c r="J249" i="17"/>
  <c r="U249" i="17" s="1"/>
  <c r="I249" i="17"/>
  <c r="H249" i="17"/>
  <c r="G249" i="17"/>
  <c r="F249" i="17"/>
  <c r="E249" i="17"/>
  <c r="D249" i="17"/>
  <c r="C249" i="17"/>
  <c r="B249" i="17"/>
  <c r="Z248" i="17"/>
  <c r="Y248" i="17"/>
  <c r="AA248" i="17" s="1"/>
  <c r="Q248" i="17"/>
  <c r="P248" i="17"/>
  <c r="O248" i="17"/>
  <c r="N248" i="17"/>
  <c r="T248" i="17" s="1"/>
  <c r="X248" i="17" s="1"/>
  <c r="M248" i="17"/>
  <c r="L248" i="17"/>
  <c r="K248" i="17"/>
  <c r="W248" i="17" s="1"/>
  <c r="J248" i="17"/>
  <c r="U248" i="17" s="1"/>
  <c r="I248" i="17"/>
  <c r="H248" i="17"/>
  <c r="G248" i="17"/>
  <c r="F248" i="17"/>
  <c r="E248" i="17"/>
  <c r="D248" i="17"/>
  <c r="C248" i="17"/>
  <c r="B248" i="17"/>
  <c r="Z247" i="17"/>
  <c r="Y247" i="17"/>
  <c r="AA247" i="17" s="1"/>
  <c r="Q247" i="17"/>
  <c r="P247" i="17"/>
  <c r="O247" i="17"/>
  <c r="N247" i="17"/>
  <c r="T247" i="17" s="1"/>
  <c r="X247" i="17" s="1"/>
  <c r="M247" i="17"/>
  <c r="L247" i="17"/>
  <c r="K247" i="17"/>
  <c r="W247" i="17" s="1"/>
  <c r="J247" i="17"/>
  <c r="U247" i="17" s="1"/>
  <c r="I247" i="17"/>
  <c r="H247" i="17"/>
  <c r="G247" i="17"/>
  <c r="F247" i="17"/>
  <c r="E247" i="17"/>
  <c r="D247" i="17"/>
  <c r="C247" i="17"/>
  <c r="B247" i="17"/>
  <c r="Z246" i="17"/>
  <c r="Y246" i="17"/>
  <c r="AA246" i="17" s="1"/>
  <c r="Q246" i="17"/>
  <c r="P246" i="17"/>
  <c r="O246" i="17"/>
  <c r="N246" i="17"/>
  <c r="T246" i="17" s="1"/>
  <c r="X246" i="17" s="1"/>
  <c r="M246" i="17"/>
  <c r="L246" i="17"/>
  <c r="K246" i="17"/>
  <c r="W246" i="17" s="1"/>
  <c r="J246" i="17"/>
  <c r="U246" i="17" s="1"/>
  <c r="I246" i="17"/>
  <c r="H246" i="17"/>
  <c r="G246" i="17"/>
  <c r="F246" i="17"/>
  <c r="E246" i="17"/>
  <c r="D246" i="17"/>
  <c r="C246" i="17"/>
  <c r="B246" i="17"/>
  <c r="Z245" i="17"/>
  <c r="Y245" i="17"/>
  <c r="AA245" i="17" s="1"/>
  <c r="Q245" i="17"/>
  <c r="P245" i="17"/>
  <c r="O245" i="17"/>
  <c r="N245" i="17"/>
  <c r="T245" i="17" s="1"/>
  <c r="X245" i="17" s="1"/>
  <c r="M245" i="17"/>
  <c r="L245" i="17"/>
  <c r="K245" i="17"/>
  <c r="W245" i="17" s="1"/>
  <c r="J245" i="17"/>
  <c r="U245" i="17" s="1"/>
  <c r="I245" i="17"/>
  <c r="H245" i="17"/>
  <c r="G245" i="17"/>
  <c r="F245" i="17"/>
  <c r="E245" i="17"/>
  <c r="D245" i="17"/>
  <c r="C245" i="17"/>
  <c r="B245" i="17"/>
  <c r="Z244" i="17"/>
  <c r="Y244" i="17"/>
  <c r="AA244" i="17" s="1"/>
  <c r="Q244" i="17"/>
  <c r="P244" i="17"/>
  <c r="O244" i="17"/>
  <c r="N244" i="17"/>
  <c r="T244" i="17" s="1"/>
  <c r="X244" i="17" s="1"/>
  <c r="M244" i="17"/>
  <c r="L244" i="17"/>
  <c r="K244" i="17"/>
  <c r="W244" i="17" s="1"/>
  <c r="J244" i="17"/>
  <c r="U244" i="17" s="1"/>
  <c r="I244" i="17"/>
  <c r="H244" i="17"/>
  <c r="G244" i="17"/>
  <c r="F244" i="17"/>
  <c r="E244" i="17"/>
  <c r="D244" i="17"/>
  <c r="C244" i="17"/>
  <c r="B244" i="17"/>
  <c r="Z243" i="17"/>
  <c r="Y243" i="17"/>
  <c r="AA243" i="17" s="1"/>
  <c r="Q243" i="17"/>
  <c r="P243" i="17"/>
  <c r="O243" i="17"/>
  <c r="N243" i="17"/>
  <c r="T243" i="17" s="1"/>
  <c r="X243" i="17" s="1"/>
  <c r="M243" i="17"/>
  <c r="L243" i="17"/>
  <c r="K243" i="17"/>
  <c r="W243" i="17" s="1"/>
  <c r="J243" i="17"/>
  <c r="U243" i="17" s="1"/>
  <c r="I243" i="17"/>
  <c r="H243" i="17"/>
  <c r="G243" i="17"/>
  <c r="F243" i="17"/>
  <c r="E243" i="17"/>
  <c r="D243" i="17"/>
  <c r="C243" i="17"/>
  <c r="B243" i="17"/>
  <c r="Z242" i="17"/>
  <c r="Y242" i="17"/>
  <c r="AA242" i="17" s="1"/>
  <c r="Q242" i="17"/>
  <c r="P242" i="17"/>
  <c r="O242" i="17"/>
  <c r="N242" i="17"/>
  <c r="T242" i="17" s="1"/>
  <c r="X242" i="17" s="1"/>
  <c r="M242" i="17"/>
  <c r="L242" i="17"/>
  <c r="K242" i="17"/>
  <c r="W242" i="17" s="1"/>
  <c r="J242" i="17"/>
  <c r="U242" i="17" s="1"/>
  <c r="I242" i="17"/>
  <c r="H242" i="17"/>
  <c r="G242" i="17"/>
  <c r="F242" i="17"/>
  <c r="E242" i="17"/>
  <c r="D242" i="17"/>
  <c r="C242" i="17"/>
  <c r="B242" i="17"/>
  <c r="Z241" i="17"/>
  <c r="Y241" i="17"/>
  <c r="AA241" i="17" s="1"/>
  <c r="Q241" i="17"/>
  <c r="P241" i="17"/>
  <c r="O241" i="17"/>
  <c r="N241" i="17"/>
  <c r="T241" i="17" s="1"/>
  <c r="X241" i="17" s="1"/>
  <c r="M241" i="17"/>
  <c r="L241" i="17"/>
  <c r="K241" i="17"/>
  <c r="W241" i="17" s="1"/>
  <c r="J241" i="17"/>
  <c r="U241" i="17" s="1"/>
  <c r="I241" i="17"/>
  <c r="H241" i="17"/>
  <c r="G241" i="17"/>
  <c r="F241" i="17"/>
  <c r="E241" i="17"/>
  <c r="D241" i="17"/>
  <c r="C241" i="17"/>
  <c r="B241" i="17"/>
  <c r="Z240" i="17"/>
  <c r="Y240" i="17"/>
  <c r="AA240" i="17" s="1"/>
  <c r="Q240" i="17"/>
  <c r="P240" i="17"/>
  <c r="O240" i="17"/>
  <c r="N240" i="17"/>
  <c r="T240" i="17" s="1"/>
  <c r="X240" i="17" s="1"/>
  <c r="M240" i="17"/>
  <c r="L240" i="17"/>
  <c r="K240" i="17"/>
  <c r="W240" i="17" s="1"/>
  <c r="J240" i="17"/>
  <c r="U240" i="17" s="1"/>
  <c r="I240" i="17"/>
  <c r="H240" i="17"/>
  <c r="G240" i="17"/>
  <c r="F240" i="17"/>
  <c r="E240" i="17"/>
  <c r="D240" i="17"/>
  <c r="C240" i="17"/>
  <c r="B240" i="17"/>
  <c r="Z239" i="17"/>
  <c r="Y239" i="17"/>
  <c r="AA239" i="17" s="1"/>
  <c r="Q239" i="17"/>
  <c r="P239" i="17"/>
  <c r="O239" i="17"/>
  <c r="N239" i="17"/>
  <c r="T239" i="17" s="1"/>
  <c r="X239" i="17" s="1"/>
  <c r="M239" i="17"/>
  <c r="L239" i="17"/>
  <c r="K239" i="17"/>
  <c r="W239" i="17" s="1"/>
  <c r="J239" i="17"/>
  <c r="V239" i="17" s="1"/>
  <c r="I239" i="17"/>
  <c r="H239" i="17"/>
  <c r="G239" i="17"/>
  <c r="U239" i="17" s="1"/>
  <c r="F239" i="17"/>
  <c r="E239" i="17"/>
  <c r="D239" i="17"/>
  <c r="C239" i="17"/>
  <c r="B239" i="17"/>
  <c r="Z238" i="17"/>
  <c r="Y238" i="17"/>
  <c r="AA238" i="17" s="1"/>
  <c r="Q238" i="17"/>
  <c r="P238" i="17"/>
  <c r="O238" i="17"/>
  <c r="N238" i="17"/>
  <c r="T238" i="17" s="1"/>
  <c r="X238" i="17" s="1"/>
  <c r="M238" i="17"/>
  <c r="L238" i="17"/>
  <c r="K238" i="17"/>
  <c r="W238" i="17" s="1"/>
  <c r="J238" i="17"/>
  <c r="V238" i="17" s="1"/>
  <c r="I238" i="17"/>
  <c r="H238" i="17"/>
  <c r="G238" i="17"/>
  <c r="U238" i="17" s="1"/>
  <c r="F238" i="17"/>
  <c r="E238" i="17"/>
  <c r="D238" i="17"/>
  <c r="C238" i="17"/>
  <c r="B238" i="17"/>
  <c r="Z237" i="17"/>
  <c r="Y237" i="17"/>
  <c r="AA237" i="17" s="1"/>
  <c r="Q237" i="17"/>
  <c r="P237" i="17"/>
  <c r="O237" i="17"/>
  <c r="N237" i="17"/>
  <c r="T237" i="17" s="1"/>
  <c r="X237" i="17" s="1"/>
  <c r="M237" i="17"/>
  <c r="L237" i="17"/>
  <c r="K237" i="17"/>
  <c r="W237" i="17" s="1"/>
  <c r="J237" i="17"/>
  <c r="V237" i="17" s="1"/>
  <c r="I237" i="17"/>
  <c r="H237" i="17"/>
  <c r="G237" i="17"/>
  <c r="U237" i="17" s="1"/>
  <c r="F237" i="17"/>
  <c r="E237" i="17"/>
  <c r="D237" i="17"/>
  <c r="C237" i="17"/>
  <c r="B237" i="17"/>
  <c r="Z236" i="17"/>
  <c r="Y236" i="17"/>
  <c r="AA236" i="17" s="1"/>
  <c r="Q236" i="17"/>
  <c r="P236" i="17"/>
  <c r="O236" i="17"/>
  <c r="N236" i="17"/>
  <c r="T236" i="17" s="1"/>
  <c r="X236" i="17" s="1"/>
  <c r="M236" i="17"/>
  <c r="L236" i="17"/>
  <c r="K236" i="17"/>
  <c r="W236" i="17" s="1"/>
  <c r="J236" i="17"/>
  <c r="V236" i="17" s="1"/>
  <c r="I236" i="17"/>
  <c r="H236" i="17"/>
  <c r="G236" i="17"/>
  <c r="U236" i="17" s="1"/>
  <c r="F236" i="17"/>
  <c r="E236" i="17"/>
  <c r="D236" i="17"/>
  <c r="C236" i="17"/>
  <c r="B236" i="17"/>
  <c r="Z235" i="17"/>
  <c r="Y235" i="17"/>
  <c r="AA235" i="17" s="1"/>
  <c r="Q235" i="17"/>
  <c r="P235" i="17"/>
  <c r="O235" i="17"/>
  <c r="N235" i="17"/>
  <c r="T235" i="17" s="1"/>
  <c r="X235" i="17" s="1"/>
  <c r="M235" i="17"/>
  <c r="L235" i="17"/>
  <c r="K235" i="17"/>
  <c r="W235" i="17" s="1"/>
  <c r="J235" i="17"/>
  <c r="V235" i="17" s="1"/>
  <c r="I235" i="17"/>
  <c r="H235" i="17"/>
  <c r="G235" i="17"/>
  <c r="U235" i="17" s="1"/>
  <c r="F235" i="17"/>
  <c r="E235" i="17"/>
  <c r="D235" i="17"/>
  <c r="C235" i="17"/>
  <c r="B235" i="17"/>
  <c r="Z234" i="17"/>
  <c r="Y234" i="17"/>
  <c r="AA234" i="17" s="1"/>
  <c r="Q234" i="17"/>
  <c r="P234" i="17"/>
  <c r="O234" i="17"/>
  <c r="N234" i="17"/>
  <c r="T234" i="17" s="1"/>
  <c r="X234" i="17" s="1"/>
  <c r="M234" i="17"/>
  <c r="L234" i="17"/>
  <c r="K234" i="17"/>
  <c r="W234" i="17" s="1"/>
  <c r="J234" i="17"/>
  <c r="V234" i="17" s="1"/>
  <c r="I234" i="17"/>
  <c r="H234" i="17"/>
  <c r="G234" i="17"/>
  <c r="U234" i="17" s="1"/>
  <c r="F234" i="17"/>
  <c r="E234" i="17"/>
  <c r="D234" i="17"/>
  <c r="C234" i="17"/>
  <c r="B234" i="17"/>
  <c r="Z233" i="17"/>
  <c r="Y233" i="17"/>
  <c r="AA233" i="17" s="1"/>
  <c r="Q233" i="17"/>
  <c r="P233" i="17"/>
  <c r="O233" i="17"/>
  <c r="N233" i="17"/>
  <c r="T233" i="17" s="1"/>
  <c r="X233" i="17" s="1"/>
  <c r="M233" i="17"/>
  <c r="L233" i="17"/>
  <c r="K233" i="17"/>
  <c r="W233" i="17" s="1"/>
  <c r="J233" i="17"/>
  <c r="V233" i="17" s="1"/>
  <c r="I233" i="17"/>
  <c r="H233" i="17"/>
  <c r="G233" i="17"/>
  <c r="U233" i="17" s="1"/>
  <c r="F233" i="17"/>
  <c r="E233" i="17"/>
  <c r="D233" i="17"/>
  <c r="C233" i="17"/>
  <c r="B233" i="17"/>
  <c r="Z232" i="17"/>
  <c r="Y232" i="17"/>
  <c r="AA232" i="17" s="1"/>
  <c r="Q232" i="17"/>
  <c r="P232" i="17"/>
  <c r="O232" i="17"/>
  <c r="N232" i="17"/>
  <c r="T232" i="17" s="1"/>
  <c r="X232" i="17" s="1"/>
  <c r="M232" i="17"/>
  <c r="L232" i="17"/>
  <c r="K232" i="17"/>
  <c r="W232" i="17" s="1"/>
  <c r="J232" i="17"/>
  <c r="V232" i="17" s="1"/>
  <c r="I232" i="17"/>
  <c r="H232" i="17"/>
  <c r="G232" i="17"/>
  <c r="U232" i="17" s="1"/>
  <c r="F232" i="17"/>
  <c r="E232" i="17"/>
  <c r="D232" i="17"/>
  <c r="C232" i="17"/>
  <c r="B232" i="17"/>
  <c r="Z231" i="17"/>
  <c r="Y231" i="17"/>
  <c r="AA231" i="17" s="1"/>
  <c r="Q231" i="17"/>
  <c r="P231" i="17"/>
  <c r="O231" i="17"/>
  <c r="N231" i="17"/>
  <c r="T231" i="17" s="1"/>
  <c r="X231" i="17" s="1"/>
  <c r="M231" i="17"/>
  <c r="L231" i="17"/>
  <c r="K231" i="17"/>
  <c r="W231" i="17" s="1"/>
  <c r="J231" i="17"/>
  <c r="V231" i="17" s="1"/>
  <c r="I231" i="17"/>
  <c r="H231" i="17"/>
  <c r="G231" i="17"/>
  <c r="U231" i="17" s="1"/>
  <c r="F231" i="17"/>
  <c r="E231" i="17"/>
  <c r="D231" i="17"/>
  <c r="C231" i="17"/>
  <c r="B231" i="17"/>
  <c r="Z230" i="17"/>
  <c r="Y230" i="17"/>
  <c r="AA230" i="17" s="1"/>
  <c r="Q230" i="17"/>
  <c r="P230" i="17"/>
  <c r="O230" i="17"/>
  <c r="N230" i="17"/>
  <c r="T230" i="17" s="1"/>
  <c r="X230" i="17" s="1"/>
  <c r="M230" i="17"/>
  <c r="L230" i="17"/>
  <c r="K230" i="17"/>
  <c r="W230" i="17" s="1"/>
  <c r="J230" i="17"/>
  <c r="V230" i="17" s="1"/>
  <c r="I230" i="17"/>
  <c r="H230" i="17"/>
  <c r="G230" i="17"/>
  <c r="U230" i="17" s="1"/>
  <c r="F230" i="17"/>
  <c r="E230" i="17"/>
  <c r="D230" i="17"/>
  <c r="C230" i="17"/>
  <c r="B230" i="17"/>
  <c r="Z229" i="17"/>
  <c r="Y229" i="17"/>
  <c r="AA229" i="17" s="1"/>
  <c r="Q229" i="17"/>
  <c r="P229" i="17"/>
  <c r="O229" i="17"/>
  <c r="N229" i="17"/>
  <c r="T229" i="17" s="1"/>
  <c r="X229" i="17" s="1"/>
  <c r="M229" i="17"/>
  <c r="L229" i="17"/>
  <c r="K229" i="17"/>
  <c r="W229" i="17" s="1"/>
  <c r="J229" i="17"/>
  <c r="V229" i="17" s="1"/>
  <c r="I229" i="17"/>
  <c r="H229" i="17"/>
  <c r="G229" i="17"/>
  <c r="U229" i="17" s="1"/>
  <c r="F229" i="17"/>
  <c r="E229" i="17"/>
  <c r="D229" i="17"/>
  <c r="C229" i="17"/>
  <c r="B229" i="17"/>
  <c r="Z228" i="17"/>
  <c r="Y228" i="17"/>
  <c r="AA228" i="17" s="1"/>
  <c r="Q228" i="17"/>
  <c r="P228" i="17"/>
  <c r="O228" i="17"/>
  <c r="N228" i="17"/>
  <c r="T228" i="17" s="1"/>
  <c r="X228" i="17" s="1"/>
  <c r="M228" i="17"/>
  <c r="L228" i="17"/>
  <c r="K228" i="17"/>
  <c r="W228" i="17" s="1"/>
  <c r="J228" i="17"/>
  <c r="V228" i="17" s="1"/>
  <c r="I228" i="17"/>
  <c r="H228" i="17"/>
  <c r="G228" i="17"/>
  <c r="U228" i="17" s="1"/>
  <c r="F228" i="17"/>
  <c r="E228" i="17"/>
  <c r="D228" i="17"/>
  <c r="C228" i="17"/>
  <c r="B228" i="17"/>
  <c r="Z227" i="17"/>
  <c r="Y227" i="17"/>
  <c r="AA227" i="17" s="1"/>
  <c r="Q227" i="17"/>
  <c r="P227" i="17"/>
  <c r="O227" i="17"/>
  <c r="N227" i="17"/>
  <c r="T227" i="17" s="1"/>
  <c r="X227" i="17" s="1"/>
  <c r="M227" i="17"/>
  <c r="L227" i="17"/>
  <c r="K227" i="17"/>
  <c r="W227" i="17" s="1"/>
  <c r="J227" i="17"/>
  <c r="V227" i="17" s="1"/>
  <c r="I227" i="17"/>
  <c r="H227" i="17"/>
  <c r="G227" i="17"/>
  <c r="U227" i="17" s="1"/>
  <c r="F227" i="17"/>
  <c r="E227" i="17"/>
  <c r="D227" i="17"/>
  <c r="C227" i="17"/>
  <c r="B227" i="17"/>
  <c r="Z226" i="17"/>
  <c r="Y226" i="17"/>
  <c r="AA226" i="17" s="1"/>
  <c r="Q226" i="17"/>
  <c r="P226" i="17"/>
  <c r="O226" i="17"/>
  <c r="N226" i="17"/>
  <c r="T226" i="17" s="1"/>
  <c r="X226" i="17" s="1"/>
  <c r="M226" i="17"/>
  <c r="L226" i="17"/>
  <c r="K226" i="17"/>
  <c r="W226" i="17" s="1"/>
  <c r="J226" i="17"/>
  <c r="V226" i="17" s="1"/>
  <c r="I226" i="17"/>
  <c r="H226" i="17"/>
  <c r="G226" i="17"/>
  <c r="U226" i="17" s="1"/>
  <c r="F226" i="17"/>
  <c r="E226" i="17"/>
  <c r="D226" i="17"/>
  <c r="C226" i="17"/>
  <c r="B226" i="17"/>
  <c r="Z225" i="17"/>
  <c r="Y225" i="17"/>
  <c r="AA225" i="17" s="1"/>
  <c r="Q225" i="17"/>
  <c r="P225" i="17"/>
  <c r="O225" i="17"/>
  <c r="N225" i="17"/>
  <c r="T225" i="17" s="1"/>
  <c r="X225" i="17" s="1"/>
  <c r="M225" i="17"/>
  <c r="L225" i="17"/>
  <c r="K225" i="17"/>
  <c r="W225" i="17" s="1"/>
  <c r="J225" i="17"/>
  <c r="V225" i="17" s="1"/>
  <c r="I225" i="17"/>
  <c r="H225" i="17"/>
  <c r="G225" i="17"/>
  <c r="U225" i="17" s="1"/>
  <c r="F225" i="17"/>
  <c r="E225" i="17"/>
  <c r="D225" i="17"/>
  <c r="C225" i="17"/>
  <c r="B225" i="17"/>
  <c r="Z224" i="17"/>
  <c r="Y224" i="17"/>
  <c r="AA224" i="17" s="1"/>
  <c r="Q224" i="17"/>
  <c r="P224" i="17"/>
  <c r="O224" i="17"/>
  <c r="N224" i="17"/>
  <c r="T224" i="17" s="1"/>
  <c r="X224" i="17" s="1"/>
  <c r="M224" i="17"/>
  <c r="L224" i="17"/>
  <c r="K224" i="17"/>
  <c r="W224" i="17" s="1"/>
  <c r="J224" i="17"/>
  <c r="V224" i="17" s="1"/>
  <c r="I224" i="17"/>
  <c r="H224" i="17"/>
  <c r="G224" i="17"/>
  <c r="U224" i="17" s="1"/>
  <c r="F224" i="17"/>
  <c r="E224" i="17"/>
  <c r="D224" i="17"/>
  <c r="C224" i="17"/>
  <c r="B224" i="17"/>
  <c r="Z223" i="17"/>
  <c r="Y223" i="17"/>
  <c r="AA223" i="17" s="1"/>
  <c r="Q223" i="17"/>
  <c r="P223" i="17"/>
  <c r="O223" i="17"/>
  <c r="N223" i="17"/>
  <c r="T223" i="17" s="1"/>
  <c r="X223" i="17" s="1"/>
  <c r="M223" i="17"/>
  <c r="L223" i="17"/>
  <c r="K223" i="17"/>
  <c r="W223" i="17" s="1"/>
  <c r="J223" i="17"/>
  <c r="V223" i="17" s="1"/>
  <c r="I223" i="17"/>
  <c r="H223" i="17"/>
  <c r="G223" i="17"/>
  <c r="U223" i="17" s="1"/>
  <c r="F223" i="17"/>
  <c r="E223" i="17"/>
  <c r="D223" i="17"/>
  <c r="C223" i="17"/>
  <c r="B223" i="17"/>
  <c r="Z222" i="17"/>
  <c r="Y222" i="17"/>
  <c r="AA222" i="17" s="1"/>
  <c r="Q222" i="17"/>
  <c r="P222" i="17"/>
  <c r="O222" i="17"/>
  <c r="N222" i="17"/>
  <c r="T222" i="17" s="1"/>
  <c r="X222" i="17" s="1"/>
  <c r="M222" i="17"/>
  <c r="L222" i="17"/>
  <c r="K222" i="17"/>
  <c r="W222" i="17" s="1"/>
  <c r="J222" i="17"/>
  <c r="V222" i="17" s="1"/>
  <c r="I222" i="17"/>
  <c r="H222" i="17"/>
  <c r="G222" i="17"/>
  <c r="U222" i="17" s="1"/>
  <c r="F222" i="17"/>
  <c r="E222" i="17"/>
  <c r="D222" i="17"/>
  <c r="C222" i="17"/>
  <c r="B222" i="17"/>
  <c r="Z221" i="17"/>
  <c r="Y221" i="17"/>
  <c r="AA221" i="17" s="1"/>
  <c r="Q221" i="17"/>
  <c r="P221" i="17"/>
  <c r="O221" i="17"/>
  <c r="N221" i="17"/>
  <c r="T221" i="17" s="1"/>
  <c r="X221" i="17" s="1"/>
  <c r="M221" i="17"/>
  <c r="L221" i="17"/>
  <c r="K221" i="17"/>
  <c r="W221" i="17" s="1"/>
  <c r="J221" i="17"/>
  <c r="V221" i="17" s="1"/>
  <c r="I221" i="17"/>
  <c r="H221" i="17"/>
  <c r="G221" i="17"/>
  <c r="U221" i="17" s="1"/>
  <c r="F221" i="17"/>
  <c r="E221" i="17"/>
  <c r="D221" i="17"/>
  <c r="C221" i="17"/>
  <c r="B221" i="17"/>
  <c r="Z220" i="17"/>
  <c r="Y220" i="17"/>
  <c r="AA220" i="17" s="1"/>
  <c r="Q220" i="17"/>
  <c r="P220" i="17"/>
  <c r="O220" i="17"/>
  <c r="N220" i="17"/>
  <c r="T220" i="17" s="1"/>
  <c r="X220" i="17" s="1"/>
  <c r="M220" i="17"/>
  <c r="L220" i="17"/>
  <c r="K220" i="17"/>
  <c r="W220" i="17" s="1"/>
  <c r="J220" i="17"/>
  <c r="V220" i="17" s="1"/>
  <c r="I220" i="17"/>
  <c r="H220" i="17"/>
  <c r="G220" i="17"/>
  <c r="U220" i="17" s="1"/>
  <c r="F220" i="17"/>
  <c r="E220" i="17"/>
  <c r="D220" i="17"/>
  <c r="C220" i="17"/>
  <c r="B220" i="17"/>
  <c r="Z219" i="17"/>
  <c r="Y219" i="17"/>
  <c r="AA219" i="17" s="1"/>
  <c r="Q219" i="17"/>
  <c r="P219" i="17"/>
  <c r="O219" i="17"/>
  <c r="N219" i="17"/>
  <c r="T219" i="17" s="1"/>
  <c r="X219" i="17" s="1"/>
  <c r="M219" i="17"/>
  <c r="L219" i="17"/>
  <c r="K219" i="17"/>
  <c r="W219" i="17" s="1"/>
  <c r="J219" i="17"/>
  <c r="V219" i="17" s="1"/>
  <c r="I219" i="17"/>
  <c r="H219" i="17"/>
  <c r="G219" i="17"/>
  <c r="U219" i="17" s="1"/>
  <c r="F219" i="17"/>
  <c r="E219" i="17"/>
  <c r="D219" i="17"/>
  <c r="C219" i="17"/>
  <c r="B219" i="17"/>
  <c r="Z218" i="17"/>
  <c r="Y218" i="17"/>
  <c r="AA218" i="17" s="1"/>
  <c r="Q218" i="17"/>
  <c r="P218" i="17"/>
  <c r="O218" i="17"/>
  <c r="N218" i="17"/>
  <c r="T218" i="17" s="1"/>
  <c r="X218" i="17" s="1"/>
  <c r="M218" i="17"/>
  <c r="L218" i="17"/>
  <c r="K218" i="17"/>
  <c r="W218" i="17" s="1"/>
  <c r="J218" i="17"/>
  <c r="V218" i="17" s="1"/>
  <c r="I218" i="17"/>
  <c r="H218" i="17"/>
  <c r="G218" i="17"/>
  <c r="U218" i="17" s="1"/>
  <c r="F218" i="17"/>
  <c r="E218" i="17"/>
  <c r="D218" i="17"/>
  <c r="C218" i="17"/>
  <c r="B218" i="17"/>
  <c r="Z217" i="17"/>
  <c r="Y217" i="17"/>
  <c r="AA217" i="17" s="1"/>
  <c r="Q217" i="17"/>
  <c r="P217" i="17"/>
  <c r="O217" i="17"/>
  <c r="N217" i="17"/>
  <c r="T217" i="17" s="1"/>
  <c r="X217" i="17" s="1"/>
  <c r="M217" i="17"/>
  <c r="L217" i="17"/>
  <c r="K217" i="17"/>
  <c r="W217" i="17" s="1"/>
  <c r="J217" i="17"/>
  <c r="V217" i="17" s="1"/>
  <c r="I217" i="17"/>
  <c r="H217" i="17"/>
  <c r="G217" i="17"/>
  <c r="U217" i="17" s="1"/>
  <c r="F217" i="17"/>
  <c r="E217" i="17"/>
  <c r="D217" i="17"/>
  <c r="C217" i="17"/>
  <c r="B217" i="17"/>
  <c r="Z216" i="17"/>
  <c r="Y216" i="17"/>
  <c r="AA216" i="17" s="1"/>
  <c r="Q216" i="17"/>
  <c r="P216" i="17"/>
  <c r="O216" i="17"/>
  <c r="N216" i="17"/>
  <c r="T216" i="17" s="1"/>
  <c r="X216" i="17" s="1"/>
  <c r="M216" i="17"/>
  <c r="L216" i="17"/>
  <c r="K216" i="17"/>
  <c r="W216" i="17" s="1"/>
  <c r="J216" i="17"/>
  <c r="V216" i="17" s="1"/>
  <c r="I216" i="17"/>
  <c r="H216" i="17"/>
  <c r="G216" i="17"/>
  <c r="U216" i="17" s="1"/>
  <c r="F216" i="17"/>
  <c r="E216" i="17"/>
  <c r="D216" i="17"/>
  <c r="C216" i="17"/>
  <c r="B216" i="17"/>
  <c r="Z215" i="17"/>
  <c r="Y215" i="17"/>
  <c r="AA215" i="17" s="1"/>
  <c r="Q215" i="17"/>
  <c r="P215" i="17"/>
  <c r="O215" i="17"/>
  <c r="N215" i="17"/>
  <c r="T215" i="17" s="1"/>
  <c r="X215" i="17" s="1"/>
  <c r="M215" i="17"/>
  <c r="L215" i="17"/>
  <c r="K215" i="17"/>
  <c r="W215" i="17" s="1"/>
  <c r="J215" i="17"/>
  <c r="V215" i="17" s="1"/>
  <c r="I215" i="17"/>
  <c r="H215" i="17"/>
  <c r="G215" i="17"/>
  <c r="U215" i="17" s="1"/>
  <c r="F215" i="17"/>
  <c r="E215" i="17"/>
  <c r="D215" i="17"/>
  <c r="C215" i="17"/>
  <c r="B215" i="17"/>
  <c r="Z214" i="17"/>
  <c r="Y214" i="17"/>
  <c r="AA214" i="17" s="1"/>
  <c r="Q214" i="17"/>
  <c r="P214" i="17"/>
  <c r="O214" i="17"/>
  <c r="N214" i="17"/>
  <c r="T214" i="17" s="1"/>
  <c r="X214" i="17" s="1"/>
  <c r="M214" i="17"/>
  <c r="L214" i="17"/>
  <c r="K214" i="17"/>
  <c r="W214" i="17" s="1"/>
  <c r="J214" i="17"/>
  <c r="V214" i="17" s="1"/>
  <c r="I214" i="17"/>
  <c r="H214" i="17"/>
  <c r="G214" i="17"/>
  <c r="U214" i="17" s="1"/>
  <c r="F214" i="17"/>
  <c r="E214" i="17"/>
  <c r="D214" i="17"/>
  <c r="C214" i="17"/>
  <c r="B214" i="17"/>
  <c r="Z213" i="17"/>
  <c r="Y213" i="17"/>
  <c r="AA213" i="17" s="1"/>
  <c r="Q213" i="17"/>
  <c r="P213" i="17"/>
  <c r="O213" i="17"/>
  <c r="N213" i="17"/>
  <c r="T213" i="17" s="1"/>
  <c r="X213" i="17" s="1"/>
  <c r="M213" i="17"/>
  <c r="L213" i="17"/>
  <c r="K213" i="17"/>
  <c r="W213" i="17" s="1"/>
  <c r="J213" i="17"/>
  <c r="V213" i="17" s="1"/>
  <c r="I213" i="17"/>
  <c r="H213" i="17"/>
  <c r="G213" i="17"/>
  <c r="U213" i="17" s="1"/>
  <c r="F213" i="17"/>
  <c r="E213" i="17"/>
  <c r="D213" i="17"/>
  <c r="C213" i="17"/>
  <c r="B213" i="17"/>
  <c r="Z212" i="17"/>
  <c r="Y212" i="17"/>
  <c r="AA212" i="17" s="1"/>
  <c r="Q212" i="17"/>
  <c r="P212" i="17"/>
  <c r="O212" i="17"/>
  <c r="N212" i="17"/>
  <c r="T212" i="17" s="1"/>
  <c r="X212" i="17" s="1"/>
  <c r="M212" i="17"/>
  <c r="L212" i="17"/>
  <c r="K212" i="17"/>
  <c r="W212" i="17" s="1"/>
  <c r="J212" i="17"/>
  <c r="V212" i="17" s="1"/>
  <c r="I212" i="17"/>
  <c r="H212" i="17"/>
  <c r="G212" i="17"/>
  <c r="U212" i="17" s="1"/>
  <c r="F212" i="17"/>
  <c r="E212" i="17"/>
  <c r="D212" i="17"/>
  <c r="C212" i="17"/>
  <c r="B212" i="17"/>
  <c r="Z211" i="17"/>
  <c r="Y211" i="17"/>
  <c r="AA211" i="17" s="1"/>
  <c r="Q211" i="17"/>
  <c r="P211" i="17"/>
  <c r="O211" i="17"/>
  <c r="N211" i="17"/>
  <c r="T211" i="17" s="1"/>
  <c r="X211" i="17" s="1"/>
  <c r="M211" i="17"/>
  <c r="L211" i="17"/>
  <c r="K211" i="17"/>
  <c r="W211" i="17" s="1"/>
  <c r="J211" i="17"/>
  <c r="V211" i="17" s="1"/>
  <c r="I211" i="17"/>
  <c r="H211" i="17"/>
  <c r="G211" i="17"/>
  <c r="U211" i="17" s="1"/>
  <c r="F211" i="17"/>
  <c r="E211" i="17"/>
  <c r="D211" i="17"/>
  <c r="C211" i="17"/>
  <c r="B211" i="17"/>
  <c r="Z210" i="17"/>
  <c r="Y210" i="17"/>
  <c r="AA210" i="17" s="1"/>
  <c r="Q210" i="17"/>
  <c r="P210" i="17"/>
  <c r="O210" i="17"/>
  <c r="N210" i="17"/>
  <c r="T210" i="17" s="1"/>
  <c r="X210" i="17" s="1"/>
  <c r="M210" i="17"/>
  <c r="L210" i="17"/>
  <c r="K210" i="17"/>
  <c r="W210" i="17" s="1"/>
  <c r="J210" i="17"/>
  <c r="V210" i="17" s="1"/>
  <c r="I210" i="17"/>
  <c r="H210" i="17"/>
  <c r="G210" i="17"/>
  <c r="U210" i="17" s="1"/>
  <c r="F210" i="17"/>
  <c r="E210" i="17"/>
  <c r="D210" i="17"/>
  <c r="C210" i="17"/>
  <c r="B210" i="17"/>
  <c r="Z209" i="17"/>
  <c r="Y209" i="17"/>
  <c r="AA209" i="17" s="1"/>
  <c r="Q209" i="17"/>
  <c r="P209" i="17"/>
  <c r="O209" i="17"/>
  <c r="N209" i="17"/>
  <c r="T209" i="17" s="1"/>
  <c r="X209" i="17" s="1"/>
  <c r="M209" i="17"/>
  <c r="L209" i="17"/>
  <c r="K209" i="17"/>
  <c r="W209" i="17" s="1"/>
  <c r="J209" i="17"/>
  <c r="V209" i="17" s="1"/>
  <c r="I209" i="17"/>
  <c r="H209" i="17"/>
  <c r="G209" i="17"/>
  <c r="U209" i="17" s="1"/>
  <c r="F209" i="17"/>
  <c r="E209" i="17"/>
  <c r="D209" i="17"/>
  <c r="C209" i="17"/>
  <c r="B209" i="17"/>
  <c r="Z208" i="17"/>
  <c r="Y208" i="17"/>
  <c r="AA208" i="17" s="1"/>
  <c r="Q208" i="17"/>
  <c r="P208" i="17"/>
  <c r="O208" i="17"/>
  <c r="N208" i="17"/>
  <c r="T208" i="17" s="1"/>
  <c r="X208" i="17" s="1"/>
  <c r="M208" i="17"/>
  <c r="L208" i="17"/>
  <c r="K208" i="17"/>
  <c r="W208" i="17" s="1"/>
  <c r="J208" i="17"/>
  <c r="V208" i="17" s="1"/>
  <c r="I208" i="17"/>
  <c r="H208" i="17"/>
  <c r="G208" i="17"/>
  <c r="U208" i="17" s="1"/>
  <c r="F208" i="17"/>
  <c r="E208" i="17"/>
  <c r="D208" i="17"/>
  <c r="C208" i="17"/>
  <c r="B208" i="17"/>
  <c r="Z207" i="17"/>
  <c r="Y207" i="17"/>
  <c r="AA207" i="17" s="1"/>
  <c r="Q207" i="17"/>
  <c r="P207" i="17"/>
  <c r="O207" i="17"/>
  <c r="N207" i="17"/>
  <c r="T207" i="17" s="1"/>
  <c r="X207" i="17" s="1"/>
  <c r="M207" i="17"/>
  <c r="L207" i="17"/>
  <c r="K207" i="17"/>
  <c r="W207" i="17" s="1"/>
  <c r="J207" i="17"/>
  <c r="V207" i="17" s="1"/>
  <c r="I207" i="17"/>
  <c r="H207" i="17"/>
  <c r="G207" i="17"/>
  <c r="U207" i="17" s="1"/>
  <c r="F207" i="17"/>
  <c r="E207" i="17"/>
  <c r="D207" i="17"/>
  <c r="C207" i="17"/>
  <c r="B207" i="17"/>
  <c r="Z206" i="17"/>
  <c r="Y206" i="17"/>
  <c r="AA206" i="17" s="1"/>
  <c r="Q206" i="17"/>
  <c r="P206" i="17"/>
  <c r="O206" i="17"/>
  <c r="N206" i="17"/>
  <c r="T206" i="17" s="1"/>
  <c r="X206" i="17" s="1"/>
  <c r="M206" i="17"/>
  <c r="L206" i="17"/>
  <c r="K206" i="17"/>
  <c r="W206" i="17" s="1"/>
  <c r="J206" i="17"/>
  <c r="V206" i="17" s="1"/>
  <c r="I206" i="17"/>
  <c r="H206" i="17"/>
  <c r="G206" i="17"/>
  <c r="U206" i="17" s="1"/>
  <c r="F206" i="17"/>
  <c r="E206" i="17"/>
  <c r="D206" i="17"/>
  <c r="C206" i="17"/>
  <c r="B206" i="17"/>
  <c r="Z205" i="17"/>
  <c r="Y205" i="17"/>
  <c r="AA205" i="17" s="1"/>
  <c r="Q205" i="17"/>
  <c r="P205" i="17"/>
  <c r="O205" i="17"/>
  <c r="N205" i="17"/>
  <c r="T205" i="17" s="1"/>
  <c r="X205" i="17" s="1"/>
  <c r="M205" i="17"/>
  <c r="L205" i="17"/>
  <c r="K205" i="17"/>
  <c r="W205" i="17" s="1"/>
  <c r="J205" i="17"/>
  <c r="V205" i="17" s="1"/>
  <c r="I205" i="17"/>
  <c r="H205" i="17"/>
  <c r="G205" i="17"/>
  <c r="U205" i="17" s="1"/>
  <c r="F205" i="17"/>
  <c r="E205" i="17"/>
  <c r="D205" i="17"/>
  <c r="C205" i="17"/>
  <c r="B205" i="17"/>
  <c r="Z204" i="17"/>
  <c r="Y204" i="17"/>
  <c r="AA204" i="17" s="1"/>
  <c r="Q204" i="17"/>
  <c r="P204" i="17"/>
  <c r="O204" i="17"/>
  <c r="N204" i="17"/>
  <c r="T204" i="17" s="1"/>
  <c r="X204" i="17" s="1"/>
  <c r="M204" i="17"/>
  <c r="L204" i="17"/>
  <c r="K204" i="17"/>
  <c r="W204" i="17" s="1"/>
  <c r="J204" i="17"/>
  <c r="V204" i="17" s="1"/>
  <c r="I204" i="17"/>
  <c r="H204" i="17"/>
  <c r="G204" i="17"/>
  <c r="U204" i="17" s="1"/>
  <c r="F204" i="17"/>
  <c r="E204" i="17"/>
  <c r="D204" i="17"/>
  <c r="C204" i="17"/>
  <c r="B204" i="17"/>
  <c r="Z203" i="17"/>
  <c r="Y203" i="17"/>
  <c r="AA203" i="17" s="1"/>
  <c r="Q203" i="17"/>
  <c r="P203" i="17"/>
  <c r="O203" i="17"/>
  <c r="N203" i="17"/>
  <c r="T203" i="17" s="1"/>
  <c r="X203" i="17" s="1"/>
  <c r="M203" i="17"/>
  <c r="L203" i="17"/>
  <c r="K203" i="17"/>
  <c r="W203" i="17" s="1"/>
  <c r="J203" i="17"/>
  <c r="V203" i="17" s="1"/>
  <c r="I203" i="17"/>
  <c r="H203" i="17"/>
  <c r="G203" i="17"/>
  <c r="U203" i="17" s="1"/>
  <c r="F203" i="17"/>
  <c r="E203" i="17"/>
  <c r="D203" i="17"/>
  <c r="C203" i="17"/>
  <c r="B203" i="17"/>
  <c r="Z202" i="17"/>
  <c r="Y202" i="17"/>
  <c r="AA202" i="17" s="1"/>
  <c r="Q202" i="17"/>
  <c r="P202" i="17"/>
  <c r="O202" i="17"/>
  <c r="N202" i="17"/>
  <c r="T202" i="17" s="1"/>
  <c r="X202" i="17" s="1"/>
  <c r="M202" i="17"/>
  <c r="L202" i="17"/>
  <c r="K202" i="17"/>
  <c r="W202" i="17" s="1"/>
  <c r="J202" i="17"/>
  <c r="V202" i="17" s="1"/>
  <c r="I202" i="17"/>
  <c r="H202" i="17"/>
  <c r="G202" i="17"/>
  <c r="U202" i="17" s="1"/>
  <c r="F202" i="17"/>
  <c r="E202" i="17"/>
  <c r="D202" i="17"/>
  <c r="C202" i="17"/>
  <c r="B202" i="17"/>
  <c r="Z201" i="17"/>
  <c r="Y201" i="17"/>
  <c r="AA201" i="17" s="1"/>
  <c r="Q201" i="17"/>
  <c r="P201" i="17"/>
  <c r="O201" i="17"/>
  <c r="N201" i="17"/>
  <c r="T201" i="17" s="1"/>
  <c r="X201" i="17" s="1"/>
  <c r="M201" i="17"/>
  <c r="L201" i="17"/>
  <c r="K201" i="17"/>
  <c r="W201" i="17" s="1"/>
  <c r="J201" i="17"/>
  <c r="V201" i="17" s="1"/>
  <c r="I201" i="17"/>
  <c r="H201" i="17"/>
  <c r="G201" i="17"/>
  <c r="U201" i="17" s="1"/>
  <c r="F201" i="17"/>
  <c r="E201" i="17"/>
  <c r="D201" i="17"/>
  <c r="C201" i="17"/>
  <c r="B201" i="17"/>
  <c r="Z200" i="17"/>
  <c r="Y200" i="17"/>
  <c r="AA200" i="17" s="1"/>
  <c r="Q200" i="17"/>
  <c r="P200" i="17"/>
  <c r="O200" i="17"/>
  <c r="N200" i="17"/>
  <c r="T200" i="17" s="1"/>
  <c r="X200" i="17" s="1"/>
  <c r="M200" i="17"/>
  <c r="L200" i="17"/>
  <c r="K200" i="17"/>
  <c r="W200" i="17" s="1"/>
  <c r="J200" i="17"/>
  <c r="V200" i="17" s="1"/>
  <c r="I200" i="17"/>
  <c r="H200" i="17"/>
  <c r="G200" i="17"/>
  <c r="U200" i="17" s="1"/>
  <c r="F200" i="17"/>
  <c r="E200" i="17"/>
  <c r="D200" i="17"/>
  <c r="C200" i="17"/>
  <c r="B200" i="17"/>
  <c r="Z199" i="17"/>
  <c r="Y199" i="17"/>
  <c r="AA199" i="17" s="1"/>
  <c r="Q199" i="17"/>
  <c r="P199" i="17"/>
  <c r="O199" i="17"/>
  <c r="N199" i="17"/>
  <c r="T199" i="17" s="1"/>
  <c r="X199" i="17" s="1"/>
  <c r="M199" i="17"/>
  <c r="L199" i="17"/>
  <c r="K199" i="17"/>
  <c r="W199" i="17" s="1"/>
  <c r="J199" i="17"/>
  <c r="V199" i="17" s="1"/>
  <c r="I199" i="17"/>
  <c r="H199" i="17"/>
  <c r="G199" i="17"/>
  <c r="U199" i="17" s="1"/>
  <c r="F199" i="17"/>
  <c r="E199" i="17"/>
  <c r="D199" i="17"/>
  <c r="C199" i="17"/>
  <c r="B199" i="17"/>
  <c r="Z198" i="17"/>
  <c r="Y198" i="17"/>
  <c r="AA198" i="17" s="1"/>
  <c r="Q198" i="17"/>
  <c r="P198" i="17"/>
  <c r="O198" i="17"/>
  <c r="N198" i="17"/>
  <c r="T198" i="17" s="1"/>
  <c r="X198" i="17" s="1"/>
  <c r="M198" i="17"/>
  <c r="L198" i="17"/>
  <c r="K198" i="17"/>
  <c r="W198" i="17" s="1"/>
  <c r="J198" i="17"/>
  <c r="V198" i="17" s="1"/>
  <c r="I198" i="17"/>
  <c r="H198" i="17"/>
  <c r="G198" i="17"/>
  <c r="U198" i="17" s="1"/>
  <c r="F198" i="17"/>
  <c r="E198" i="17"/>
  <c r="D198" i="17"/>
  <c r="C198" i="17"/>
  <c r="B198" i="17"/>
  <c r="Z197" i="17"/>
  <c r="Y197" i="17"/>
  <c r="AA197" i="17" s="1"/>
  <c r="Q197" i="17"/>
  <c r="P197" i="17"/>
  <c r="O197" i="17"/>
  <c r="N197" i="17"/>
  <c r="T197" i="17" s="1"/>
  <c r="X197" i="17" s="1"/>
  <c r="M197" i="17"/>
  <c r="L197" i="17"/>
  <c r="K197" i="17"/>
  <c r="W197" i="17" s="1"/>
  <c r="J197" i="17"/>
  <c r="V197" i="17" s="1"/>
  <c r="I197" i="17"/>
  <c r="H197" i="17"/>
  <c r="G197" i="17"/>
  <c r="U197" i="17" s="1"/>
  <c r="F197" i="17"/>
  <c r="E197" i="17"/>
  <c r="D197" i="17"/>
  <c r="C197" i="17"/>
  <c r="B197" i="17"/>
  <c r="Z196" i="17"/>
  <c r="Y196" i="17"/>
  <c r="AA196" i="17" s="1"/>
  <c r="Q196" i="17"/>
  <c r="P196" i="17"/>
  <c r="O196" i="17"/>
  <c r="N196" i="17"/>
  <c r="T196" i="17" s="1"/>
  <c r="X196" i="17" s="1"/>
  <c r="M196" i="17"/>
  <c r="L196" i="17"/>
  <c r="K196" i="17"/>
  <c r="W196" i="17" s="1"/>
  <c r="J196" i="17"/>
  <c r="V196" i="17" s="1"/>
  <c r="I196" i="17"/>
  <c r="H196" i="17"/>
  <c r="G196" i="17"/>
  <c r="U196" i="17" s="1"/>
  <c r="F196" i="17"/>
  <c r="E196" i="17"/>
  <c r="D196" i="17"/>
  <c r="C196" i="17"/>
  <c r="B196" i="17"/>
  <c r="Z195" i="17"/>
  <c r="Y195" i="17"/>
  <c r="AA195" i="17" s="1"/>
  <c r="Q195" i="17"/>
  <c r="P195" i="17"/>
  <c r="O195" i="17"/>
  <c r="N195" i="17"/>
  <c r="T195" i="17" s="1"/>
  <c r="X195" i="17" s="1"/>
  <c r="M195" i="17"/>
  <c r="L195" i="17"/>
  <c r="K195" i="17"/>
  <c r="W195" i="17" s="1"/>
  <c r="J195" i="17"/>
  <c r="V195" i="17" s="1"/>
  <c r="I195" i="17"/>
  <c r="H195" i="17"/>
  <c r="G195" i="17"/>
  <c r="U195" i="17" s="1"/>
  <c r="F195" i="17"/>
  <c r="E195" i="17"/>
  <c r="D195" i="17"/>
  <c r="C195" i="17"/>
  <c r="B195" i="17"/>
  <c r="Z194" i="17"/>
  <c r="Y194" i="17"/>
  <c r="AA194" i="17" s="1"/>
  <c r="Q194" i="17"/>
  <c r="P194" i="17"/>
  <c r="O194" i="17"/>
  <c r="N194" i="17"/>
  <c r="T194" i="17" s="1"/>
  <c r="X194" i="17" s="1"/>
  <c r="M194" i="17"/>
  <c r="L194" i="17"/>
  <c r="K194" i="17"/>
  <c r="W194" i="17" s="1"/>
  <c r="J194" i="17"/>
  <c r="V194" i="17" s="1"/>
  <c r="I194" i="17"/>
  <c r="H194" i="17"/>
  <c r="G194" i="17"/>
  <c r="U194" i="17" s="1"/>
  <c r="F194" i="17"/>
  <c r="E194" i="17"/>
  <c r="D194" i="17"/>
  <c r="C194" i="17"/>
  <c r="B194" i="17"/>
  <c r="Z193" i="17"/>
  <c r="Y193" i="17"/>
  <c r="AA193" i="17" s="1"/>
  <c r="Q193" i="17"/>
  <c r="P193" i="17"/>
  <c r="O193" i="17"/>
  <c r="N193" i="17"/>
  <c r="T193" i="17" s="1"/>
  <c r="X193" i="17" s="1"/>
  <c r="M193" i="17"/>
  <c r="L193" i="17"/>
  <c r="K193" i="17"/>
  <c r="W193" i="17" s="1"/>
  <c r="J193" i="17"/>
  <c r="V193" i="17" s="1"/>
  <c r="I193" i="17"/>
  <c r="H193" i="17"/>
  <c r="G193" i="17"/>
  <c r="U193" i="17" s="1"/>
  <c r="F193" i="17"/>
  <c r="E193" i="17"/>
  <c r="D193" i="17"/>
  <c r="C193" i="17"/>
  <c r="B193" i="17"/>
  <c r="Z192" i="17"/>
  <c r="Y192" i="17"/>
  <c r="AA192" i="17" s="1"/>
  <c r="Q192" i="17"/>
  <c r="P192" i="17"/>
  <c r="O192" i="17"/>
  <c r="N192" i="17"/>
  <c r="T192" i="17" s="1"/>
  <c r="M192" i="17"/>
  <c r="L192" i="17"/>
  <c r="K192" i="17"/>
  <c r="W192" i="17" s="1"/>
  <c r="J192" i="17"/>
  <c r="V192" i="17" s="1"/>
  <c r="I192" i="17"/>
  <c r="H192" i="17"/>
  <c r="G192" i="17"/>
  <c r="U192" i="17" s="1"/>
  <c r="F192" i="17"/>
  <c r="E192" i="17"/>
  <c r="D192" i="17"/>
  <c r="C192" i="17"/>
  <c r="B192" i="17"/>
  <c r="Z191" i="17"/>
  <c r="Y191" i="17"/>
  <c r="AA191" i="17" s="1"/>
  <c r="U191" i="17"/>
  <c r="Q191" i="17"/>
  <c r="P191" i="17"/>
  <c r="O191" i="17"/>
  <c r="N191" i="17"/>
  <c r="T191" i="17" s="1"/>
  <c r="X191" i="17" s="1"/>
  <c r="M191" i="17"/>
  <c r="L191" i="17"/>
  <c r="K191" i="17"/>
  <c r="W191" i="17" s="1"/>
  <c r="J191" i="17"/>
  <c r="V191" i="17" s="1"/>
  <c r="I191" i="17"/>
  <c r="H191" i="17"/>
  <c r="G191" i="17"/>
  <c r="F191" i="17"/>
  <c r="E191" i="17"/>
  <c r="D191" i="17"/>
  <c r="C191" i="17"/>
  <c r="B191" i="17"/>
  <c r="Z190" i="17"/>
  <c r="Y190" i="17"/>
  <c r="AA190" i="17" s="1"/>
  <c r="U190" i="17"/>
  <c r="Q190" i="17"/>
  <c r="P190" i="17"/>
  <c r="O190" i="17"/>
  <c r="N190" i="17"/>
  <c r="T190" i="17" s="1"/>
  <c r="X190" i="17" s="1"/>
  <c r="M190" i="17"/>
  <c r="L190" i="17"/>
  <c r="K190" i="17"/>
  <c r="W190" i="17" s="1"/>
  <c r="J190" i="17"/>
  <c r="V190" i="17" s="1"/>
  <c r="I190" i="17"/>
  <c r="H190" i="17"/>
  <c r="G190" i="17"/>
  <c r="F190" i="17"/>
  <c r="E190" i="17"/>
  <c r="D190" i="17"/>
  <c r="C190" i="17"/>
  <c r="B190" i="17"/>
  <c r="Z189" i="17"/>
  <c r="Y189" i="17"/>
  <c r="AA189" i="17" s="1"/>
  <c r="Q189" i="17"/>
  <c r="P189" i="17"/>
  <c r="O189" i="17"/>
  <c r="N189" i="17"/>
  <c r="T189" i="17" s="1"/>
  <c r="M189" i="17"/>
  <c r="L189" i="17"/>
  <c r="K189" i="17"/>
  <c r="W189" i="17" s="1"/>
  <c r="J189" i="17"/>
  <c r="V189" i="17" s="1"/>
  <c r="I189" i="17"/>
  <c r="H189" i="17"/>
  <c r="G189" i="17"/>
  <c r="U189" i="17" s="1"/>
  <c r="F189" i="17"/>
  <c r="E189" i="17"/>
  <c r="D189" i="17"/>
  <c r="C189" i="17"/>
  <c r="B189" i="17"/>
  <c r="Z188" i="17"/>
  <c r="Y188" i="17"/>
  <c r="AA188" i="17" s="1"/>
  <c r="Q188" i="17"/>
  <c r="P188" i="17"/>
  <c r="O188" i="17"/>
  <c r="N188" i="17"/>
  <c r="T188" i="17" s="1"/>
  <c r="M188" i="17"/>
  <c r="L188" i="17"/>
  <c r="K188" i="17"/>
  <c r="W188" i="17" s="1"/>
  <c r="J188" i="17"/>
  <c r="V188" i="17" s="1"/>
  <c r="I188" i="17"/>
  <c r="H188" i="17"/>
  <c r="G188" i="17"/>
  <c r="U188" i="17" s="1"/>
  <c r="F188" i="17"/>
  <c r="E188" i="17"/>
  <c r="D188" i="17"/>
  <c r="C188" i="17"/>
  <c r="B188" i="17"/>
  <c r="Z187" i="17"/>
  <c r="Y187" i="17"/>
  <c r="AA187" i="17" s="1"/>
  <c r="U187" i="17"/>
  <c r="Q187" i="17"/>
  <c r="P187" i="17"/>
  <c r="O187" i="17"/>
  <c r="N187" i="17"/>
  <c r="T187" i="17" s="1"/>
  <c r="X187" i="17" s="1"/>
  <c r="M187" i="17"/>
  <c r="L187" i="17"/>
  <c r="K187" i="17"/>
  <c r="W187" i="17" s="1"/>
  <c r="J187" i="17"/>
  <c r="V187" i="17" s="1"/>
  <c r="I187" i="17"/>
  <c r="H187" i="17"/>
  <c r="G187" i="17"/>
  <c r="F187" i="17"/>
  <c r="E187" i="17"/>
  <c r="D187" i="17"/>
  <c r="C187" i="17"/>
  <c r="B187" i="17"/>
  <c r="Z186" i="17"/>
  <c r="Y186" i="17"/>
  <c r="AA186" i="17" s="1"/>
  <c r="U186" i="17"/>
  <c r="Q186" i="17"/>
  <c r="P186" i="17"/>
  <c r="O186" i="17"/>
  <c r="N186" i="17"/>
  <c r="T186" i="17" s="1"/>
  <c r="X186" i="17" s="1"/>
  <c r="M186" i="17"/>
  <c r="L186" i="17"/>
  <c r="K186" i="17"/>
  <c r="W186" i="17" s="1"/>
  <c r="J186" i="17"/>
  <c r="V186" i="17" s="1"/>
  <c r="I186" i="17"/>
  <c r="H186" i="17"/>
  <c r="G186" i="17"/>
  <c r="F186" i="17"/>
  <c r="E186" i="17"/>
  <c r="D186" i="17"/>
  <c r="C186" i="17"/>
  <c r="B186" i="17"/>
  <c r="Z185" i="17"/>
  <c r="Y185" i="17"/>
  <c r="AA185" i="17" s="1"/>
  <c r="Q185" i="17"/>
  <c r="P185" i="17"/>
  <c r="O185" i="17"/>
  <c r="N185" i="17"/>
  <c r="T185" i="17" s="1"/>
  <c r="M185" i="17"/>
  <c r="L185" i="17"/>
  <c r="K185" i="17"/>
  <c r="W185" i="17" s="1"/>
  <c r="J185" i="17"/>
  <c r="V185" i="17" s="1"/>
  <c r="I185" i="17"/>
  <c r="H185" i="17"/>
  <c r="G185" i="17"/>
  <c r="U185" i="17" s="1"/>
  <c r="F185" i="17"/>
  <c r="E185" i="17"/>
  <c r="D185" i="17"/>
  <c r="C185" i="17"/>
  <c r="B185" i="17"/>
  <c r="Z184" i="17"/>
  <c r="Y184" i="17"/>
  <c r="AA184" i="17" s="1"/>
  <c r="Q184" i="17"/>
  <c r="P184" i="17"/>
  <c r="O184" i="17"/>
  <c r="N184" i="17"/>
  <c r="T184" i="17" s="1"/>
  <c r="M184" i="17"/>
  <c r="L184" i="17"/>
  <c r="K184" i="17"/>
  <c r="W184" i="17" s="1"/>
  <c r="J184" i="17"/>
  <c r="V184" i="17" s="1"/>
  <c r="I184" i="17"/>
  <c r="H184" i="17"/>
  <c r="G184" i="17"/>
  <c r="U184" i="17" s="1"/>
  <c r="F184" i="17"/>
  <c r="E184" i="17"/>
  <c r="D184" i="17"/>
  <c r="C184" i="17"/>
  <c r="B184" i="17"/>
  <c r="Z183" i="17"/>
  <c r="Y183" i="17"/>
  <c r="AA183" i="17" s="1"/>
  <c r="U183" i="17"/>
  <c r="Q183" i="17"/>
  <c r="P183" i="17"/>
  <c r="O183" i="17"/>
  <c r="N183" i="17"/>
  <c r="T183" i="17" s="1"/>
  <c r="X183" i="17" s="1"/>
  <c r="M183" i="17"/>
  <c r="L183" i="17"/>
  <c r="K183" i="17"/>
  <c r="W183" i="17" s="1"/>
  <c r="J183" i="17"/>
  <c r="V183" i="17" s="1"/>
  <c r="I183" i="17"/>
  <c r="H183" i="17"/>
  <c r="G183" i="17"/>
  <c r="F183" i="17"/>
  <c r="E183" i="17"/>
  <c r="D183" i="17"/>
  <c r="C183" i="17"/>
  <c r="B183" i="17"/>
  <c r="Z182" i="17"/>
  <c r="Y182" i="17"/>
  <c r="AA182" i="17" s="1"/>
  <c r="U182" i="17"/>
  <c r="Q182" i="17"/>
  <c r="P182" i="17"/>
  <c r="O182" i="17"/>
  <c r="N182" i="17"/>
  <c r="T182" i="17" s="1"/>
  <c r="X182" i="17" s="1"/>
  <c r="M182" i="17"/>
  <c r="L182" i="17"/>
  <c r="K182" i="17"/>
  <c r="W182" i="17" s="1"/>
  <c r="J182" i="17"/>
  <c r="V182" i="17" s="1"/>
  <c r="I182" i="17"/>
  <c r="H182" i="17"/>
  <c r="G182" i="17"/>
  <c r="F182" i="17"/>
  <c r="E182" i="17"/>
  <c r="D182" i="17"/>
  <c r="C182" i="17"/>
  <c r="B182" i="17"/>
  <c r="Z181" i="17"/>
  <c r="Y181" i="17"/>
  <c r="AA181" i="17" s="1"/>
  <c r="Q181" i="17"/>
  <c r="P181" i="17"/>
  <c r="O181" i="17"/>
  <c r="N181" i="17"/>
  <c r="T181" i="17" s="1"/>
  <c r="M181" i="17"/>
  <c r="L181" i="17"/>
  <c r="K181" i="17"/>
  <c r="W181" i="17" s="1"/>
  <c r="J181" i="17"/>
  <c r="V181" i="17" s="1"/>
  <c r="I181" i="17"/>
  <c r="H181" i="17"/>
  <c r="G181" i="17"/>
  <c r="U181" i="17" s="1"/>
  <c r="F181" i="17"/>
  <c r="E181" i="17"/>
  <c r="D181" i="17"/>
  <c r="C181" i="17"/>
  <c r="B181" i="17"/>
  <c r="Z180" i="17"/>
  <c r="Y180" i="17"/>
  <c r="AA180" i="17" s="1"/>
  <c r="Q180" i="17"/>
  <c r="P180" i="17"/>
  <c r="O180" i="17"/>
  <c r="N180" i="17"/>
  <c r="T180" i="17" s="1"/>
  <c r="M180" i="17"/>
  <c r="L180" i="17"/>
  <c r="K180" i="17"/>
  <c r="W180" i="17" s="1"/>
  <c r="J180" i="17"/>
  <c r="V180" i="17" s="1"/>
  <c r="I180" i="17"/>
  <c r="H180" i="17"/>
  <c r="G180" i="17"/>
  <c r="U180" i="17" s="1"/>
  <c r="F180" i="17"/>
  <c r="E180" i="17"/>
  <c r="D180" i="17"/>
  <c r="C180" i="17"/>
  <c r="B180" i="17"/>
  <c r="Z179" i="17"/>
  <c r="Y179" i="17"/>
  <c r="AA179" i="17" s="1"/>
  <c r="U179" i="17"/>
  <c r="Q179" i="17"/>
  <c r="P179" i="17"/>
  <c r="O179" i="17"/>
  <c r="N179" i="17"/>
  <c r="T179" i="17" s="1"/>
  <c r="X179" i="17" s="1"/>
  <c r="M179" i="17"/>
  <c r="L179" i="17"/>
  <c r="K179" i="17"/>
  <c r="W179" i="17" s="1"/>
  <c r="J179" i="17"/>
  <c r="V179" i="17" s="1"/>
  <c r="I179" i="17"/>
  <c r="H179" i="17"/>
  <c r="G179" i="17"/>
  <c r="F179" i="17"/>
  <c r="E179" i="17"/>
  <c r="D179" i="17"/>
  <c r="C179" i="17"/>
  <c r="B179" i="17"/>
  <c r="Z178" i="17"/>
  <c r="Y178" i="17"/>
  <c r="AA178" i="17" s="1"/>
  <c r="U178" i="17"/>
  <c r="Q178" i="17"/>
  <c r="P178" i="17"/>
  <c r="O178" i="17"/>
  <c r="N178" i="17"/>
  <c r="T178" i="17" s="1"/>
  <c r="X178" i="17" s="1"/>
  <c r="M178" i="17"/>
  <c r="L178" i="17"/>
  <c r="K178" i="17"/>
  <c r="W178" i="17" s="1"/>
  <c r="J178" i="17"/>
  <c r="V178" i="17" s="1"/>
  <c r="I178" i="17"/>
  <c r="H178" i="17"/>
  <c r="G178" i="17"/>
  <c r="F178" i="17"/>
  <c r="E178" i="17"/>
  <c r="D178" i="17"/>
  <c r="C178" i="17"/>
  <c r="B178" i="17"/>
  <c r="Z177" i="17"/>
  <c r="Y177" i="17"/>
  <c r="AA177" i="17" s="1"/>
  <c r="Q177" i="17"/>
  <c r="P177" i="17"/>
  <c r="O177" i="17"/>
  <c r="N177" i="17"/>
  <c r="T177" i="17" s="1"/>
  <c r="M177" i="17"/>
  <c r="L177" i="17"/>
  <c r="K177" i="17"/>
  <c r="W177" i="17" s="1"/>
  <c r="J177" i="17"/>
  <c r="V177" i="17" s="1"/>
  <c r="I177" i="17"/>
  <c r="H177" i="17"/>
  <c r="G177" i="17"/>
  <c r="U177" i="17" s="1"/>
  <c r="F177" i="17"/>
  <c r="E177" i="17"/>
  <c r="D177" i="17"/>
  <c r="C177" i="17"/>
  <c r="B177" i="17"/>
  <c r="Z176" i="17"/>
  <c r="Y176" i="17"/>
  <c r="AA176" i="17" s="1"/>
  <c r="Q176" i="17"/>
  <c r="P176" i="17"/>
  <c r="O176" i="17"/>
  <c r="N176" i="17"/>
  <c r="T176" i="17" s="1"/>
  <c r="M176" i="17"/>
  <c r="L176" i="17"/>
  <c r="K176" i="17"/>
  <c r="W176" i="17" s="1"/>
  <c r="J176" i="17"/>
  <c r="V176" i="17" s="1"/>
  <c r="I176" i="17"/>
  <c r="H176" i="17"/>
  <c r="G176" i="17"/>
  <c r="U176" i="17" s="1"/>
  <c r="F176" i="17"/>
  <c r="E176" i="17"/>
  <c r="D176" i="17"/>
  <c r="C176" i="17"/>
  <c r="B176" i="17"/>
  <c r="Z175" i="17"/>
  <c r="Y175" i="17"/>
  <c r="AA175" i="17" s="1"/>
  <c r="Q175" i="17"/>
  <c r="P175" i="17"/>
  <c r="O175" i="17"/>
  <c r="N175" i="17"/>
  <c r="T175" i="17" s="1"/>
  <c r="X175" i="17" s="1"/>
  <c r="M175" i="17"/>
  <c r="L175" i="17"/>
  <c r="K175" i="17"/>
  <c r="W175" i="17" s="1"/>
  <c r="J175" i="17"/>
  <c r="I175" i="17"/>
  <c r="H175" i="17"/>
  <c r="G175" i="17"/>
  <c r="U175" i="17" s="1"/>
  <c r="F175" i="17"/>
  <c r="E175" i="17"/>
  <c r="D175" i="17"/>
  <c r="C175" i="17"/>
  <c r="B175" i="17"/>
  <c r="Z174" i="17"/>
  <c r="Y174" i="17"/>
  <c r="AA174" i="17" s="1"/>
  <c r="Q174" i="17"/>
  <c r="P174" i="17"/>
  <c r="O174" i="17"/>
  <c r="N174" i="17"/>
  <c r="T174" i="17" s="1"/>
  <c r="X174" i="17" s="1"/>
  <c r="M174" i="17"/>
  <c r="L174" i="17"/>
  <c r="K174" i="17"/>
  <c r="W174" i="17" s="1"/>
  <c r="J174" i="17"/>
  <c r="I174" i="17"/>
  <c r="H174" i="17"/>
  <c r="G174" i="17"/>
  <c r="U174" i="17" s="1"/>
  <c r="F174" i="17"/>
  <c r="E174" i="17"/>
  <c r="D174" i="17"/>
  <c r="C174" i="17"/>
  <c r="B174" i="17"/>
  <c r="Z173" i="17"/>
  <c r="Y173" i="17"/>
  <c r="AA173" i="17" s="1"/>
  <c r="Q173" i="17"/>
  <c r="P173" i="17"/>
  <c r="O173" i="17"/>
  <c r="N173" i="17"/>
  <c r="T173" i="17" s="1"/>
  <c r="X173" i="17" s="1"/>
  <c r="M173" i="17"/>
  <c r="L173" i="17"/>
  <c r="K173" i="17"/>
  <c r="W173" i="17" s="1"/>
  <c r="J173" i="17"/>
  <c r="U173" i="17" s="1"/>
  <c r="I173" i="17"/>
  <c r="H173" i="17"/>
  <c r="G173" i="17"/>
  <c r="F173" i="17"/>
  <c r="E173" i="17"/>
  <c r="D173" i="17"/>
  <c r="C173" i="17"/>
  <c r="B173" i="17"/>
  <c r="Z172" i="17"/>
  <c r="Y172" i="17"/>
  <c r="AA172" i="17" s="1"/>
  <c r="Q172" i="17"/>
  <c r="P172" i="17"/>
  <c r="O172" i="17"/>
  <c r="N172" i="17"/>
  <c r="T172" i="17" s="1"/>
  <c r="X172" i="17" s="1"/>
  <c r="M172" i="17"/>
  <c r="L172" i="17"/>
  <c r="K172" i="17"/>
  <c r="W172" i="17" s="1"/>
  <c r="J172" i="17"/>
  <c r="I172" i="17"/>
  <c r="H172" i="17"/>
  <c r="G172" i="17"/>
  <c r="F172" i="17"/>
  <c r="E172" i="17"/>
  <c r="D172" i="17"/>
  <c r="C172" i="17"/>
  <c r="B172" i="17"/>
  <c r="Z171" i="17"/>
  <c r="Y171" i="17"/>
  <c r="AA171" i="17" s="1"/>
  <c r="Q171" i="17"/>
  <c r="P171" i="17"/>
  <c r="O171" i="17"/>
  <c r="N171" i="17"/>
  <c r="T171" i="17" s="1"/>
  <c r="X171" i="17" s="1"/>
  <c r="M171" i="17"/>
  <c r="L171" i="17"/>
  <c r="K171" i="17"/>
  <c r="W171" i="17" s="1"/>
  <c r="J171" i="17"/>
  <c r="I171" i="17"/>
  <c r="H171" i="17"/>
  <c r="G171" i="17"/>
  <c r="U171" i="17" s="1"/>
  <c r="F171" i="17"/>
  <c r="E171" i="17"/>
  <c r="D171" i="17"/>
  <c r="C171" i="17"/>
  <c r="B171" i="17"/>
  <c r="Z170" i="17"/>
  <c r="Y170" i="17"/>
  <c r="AA170" i="17" s="1"/>
  <c r="Q170" i="17"/>
  <c r="P170" i="17"/>
  <c r="O170" i="17"/>
  <c r="N170" i="17"/>
  <c r="T170" i="17" s="1"/>
  <c r="X170" i="17" s="1"/>
  <c r="M170" i="17"/>
  <c r="L170" i="17"/>
  <c r="K170" i="17"/>
  <c r="W170" i="17" s="1"/>
  <c r="J170" i="17"/>
  <c r="I170" i="17"/>
  <c r="H170" i="17"/>
  <c r="G170" i="17"/>
  <c r="U170" i="17" s="1"/>
  <c r="F170" i="17"/>
  <c r="E170" i="17"/>
  <c r="D170" i="17"/>
  <c r="C170" i="17"/>
  <c r="B170" i="17"/>
  <c r="Z169" i="17"/>
  <c r="Y169" i="17"/>
  <c r="AA169" i="17" s="1"/>
  <c r="Q169" i="17"/>
  <c r="P169" i="17"/>
  <c r="O169" i="17"/>
  <c r="N169" i="17"/>
  <c r="T169" i="17" s="1"/>
  <c r="X169" i="17" s="1"/>
  <c r="M169" i="17"/>
  <c r="L169" i="17"/>
  <c r="K169" i="17"/>
  <c r="W169" i="17" s="1"/>
  <c r="J169" i="17"/>
  <c r="U169" i="17" s="1"/>
  <c r="I169" i="17"/>
  <c r="H169" i="17"/>
  <c r="G169" i="17"/>
  <c r="F169" i="17"/>
  <c r="E169" i="17"/>
  <c r="D169" i="17"/>
  <c r="C169" i="17"/>
  <c r="B169" i="17"/>
  <c r="Z168" i="17"/>
  <c r="Y168" i="17"/>
  <c r="AA168" i="17" s="1"/>
  <c r="Q168" i="17"/>
  <c r="P168" i="17"/>
  <c r="O168" i="17"/>
  <c r="N168" i="17"/>
  <c r="T168" i="17" s="1"/>
  <c r="X168" i="17" s="1"/>
  <c r="M168" i="17"/>
  <c r="L168" i="17"/>
  <c r="K168" i="17"/>
  <c r="W168" i="17" s="1"/>
  <c r="J168" i="17"/>
  <c r="I168" i="17"/>
  <c r="H168" i="17"/>
  <c r="G168" i="17"/>
  <c r="F168" i="17"/>
  <c r="E168" i="17"/>
  <c r="D168" i="17"/>
  <c r="C168" i="17"/>
  <c r="B168" i="17"/>
  <c r="Z167" i="17"/>
  <c r="Y167" i="17"/>
  <c r="AA167" i="17" s="1"/>
  <c r="Q167" i="17"/>
  <c r="P167" i="17"/>
  <c r="O167" i="17"/>
  <c r="N167" i="17"/>
  <c r="T167" i="17" s="1"/>
  <c r="X167" i="17" s="1"/>
  <c r="M167" i="17"/>
  <c r="L167" i="17"/>
  <c r="K167" i="17"/>
  <c r="W167" i="17" s="1"/>
  <c r="J167" i="17"/>
  <c r="I167" i="17"/>
  <c r="H167" i="17"/>
  <c r="G167" i="17"/>
  <c r="U167" i="17" s="1"/>
  <c r="F167" i="17"/>
  <c r="E167" i="17"/>
  <c r="D167" i="17"/>
  <c r="C167" i="17"/>
  <c r="B167" i="17"/>
  <c r="Z166" i="17"/>
  <c r="Y166" i="17"/>
  <c r="AA166" i="17" s="1"/>
  <c r="Q166" i="17"/>
  <c r="P166" i="17"/>
  <c r="O166" i="17"/>
  <c r="N166" i="17"/>
  <c r="T166" i="17" s="1"/>
  <c r="X166" i="17" s="1"/>
  <c r="M166" i="17"/>
  <c r="L166" i="17"/>
  <c r="K166" i="17"/>
  <c r="W166" i="17" s="1"/>
  <c r="J166" i="17"/>
  <c r="I166" i="17"/>
  <c r="H166" i="17"/>
  <c r="G166" i="17"/>
  <c r="U166" i="17" s="1"/>
  <c r="F166" i="17"/>
  <c r="E166" i="17"/>
  <c r="D166" i="17"/>
  <c r="C166" i="17"/>
  <c r="B166" i="17"/>
  <c r="Z165" i="17"/>
  <c r="Y165" i="17"/>
  <c r="AA165" i="17" s="1"/>
  <c r="Q165" i="17"/>
  <c r="P165" i="17"/>
  <c r="O165" i="17"/>
  <c r="N165" i="17"/>
  <c r="T165" i="17" s="1"/>
  <c r="X165" i="17" s="1"/>
  <c r="M165" i="17"/>
  <c r="L165" i="17"/>
  <c r="K165" i="17"/>
  <c r="W165" i="17" s="1"/>
  <c r="J165" i="17"/>
  <c r="U165" i="17" s="1"/>
  <c r="I165" i="17"/>
  <c r="H165" i="17"/>
  <c r="G165" i="17"/>
  <c r="F165" i="17"/>
  <c r="E165" i="17"/>
  <c r="D165" i="17"/>
  <c r="C165" i="17"/>
  <c r="B165" i="17"/>
  <c r="Z164" i="17"/>
  <c r="Y164" i="17"/>
  <c r="AA164" i="17" s="1"/>
  <c r="Q164" i="17"/>
  <c r="P164" i="17"/>
  <c r="O164" i="17"/>
  <c r="N164" i="17"/>
  <c r="T164" i="17" s="1"/>
  <c r="X164" i="17" s="1"/>
  <c r="M164" i="17"/>
  <c r="L164" i="17"/>
  <c r="K164" i="17"/>
  <c r="W164" i="17" s="1"/>
  <c r="J164" i="17"/>
  <c r="I164" i="17"/>
  <c r="H164" i="17"/>
  <c r="G164" i="17"/>
  <c r="F164" i="17"/>
  <c r="E164" i="17"/>
  <c r="D164" i="17"/>
  <c r="C164" i="17"/>
  <c r="B164" i="17"/>
  <c r="Z163" i="17"/>
  <c r="Y163" i="17"/>
  <c r="AA163" i="17" s="1"/>
  <c r="Q163" i="17"/>
  <c r="P163" i="17"/>
  <c r="O163" i="17"/>
  <c r="N163" i="17"/>
  <c r="T163" i="17" s="1"/>
  <c r="X163" i="17" s="1"/>
  <c r="M163" i="17"/>
  <c r="L163" i="17"/>
  <c r="K163" i="17"/>
  <c r="W163" i="17" s="1"/>
  <c r="J163" i="17"/>
  <c r="I163" i="17"/>
  <c r="H163" i="17"/>
  <c r="G163" i="17"/>
  <c r="U163" i="17" s="1"/>
  <c r="F163" i="17"/>
  <c r="E163" i="17"/>
  <c r="D163" i="17"/>
  <c r="C163" i="17"/>
  <c r="B163" i="17"/>
  <c r="Z162" i="17"/>
  <c r="Y162" i="17"/>
  <c r="AA162" i="17" s="1"/>
  <c r="Q162" i="17"/>
  <c r="P162" i="17"/>
  <c r="O162" i="17"/>
  <c r="N162" i="17"/>
  <c r="T162" i="17" s="1"/>
  <c r="X162" i="17" s="1"/>
  <c r="M162" i="17"/>
  <c r="L162" i="17"/>
  <c r="K162" i="17"/>
  <c r="W162" i="17" s="1"/>
  <c r="J162" i="17"/>
  <c r="I162" i="17"/>
  <c r="H162" i="17"/>
  <c r="G162" i="17"/>
  <c r="U162" i="17" s="1"/>
  <c r="F162" i="17"/>
  <c r="E162" i="17"/>
  <c r="D162" i="17"/>
  <c r="C162" i="17"/>
  <c r="B162" i="17"/>
  <c r="Z161" i="17"/>
  <c r="Y161" i="17"/>
  <c r="AA161" i="17" s="1"/>
  <c r="Q161" i="17"/>
  <c r="P161" i="17"/>
  <c r="O161" i="17"/>
  <c r="N161" i="17"/>
  <c r="T161" i="17" s="1"/>
  <c r="X161" i="17" s="1"/>
  <c r="M161" i="17"/>
  <c r="L161" i="17"/>
  <c r="K161" i="17"/>
  <c r="W161" i="17" s="1"/>
  <c r="J161" i="17"/>
  <c r="U161" i="17" s="1"/>
  <c r="I161" i="17"/>
  <c r="H161" i="17"/>
  <c r="G161" i="17"/>
  <c r="F161" i="17"/>
  <c r="E161" i="17"/>
  <c r="D161" i="17"/>
  <c r="C161" i="17"/>
  <c r="B161" i="17"/>
  <c r="Z160" i="17"/>
  <c r="Y160" i="17"/>
  <c r="AA160" i="17" s="1"/>
  <c r="Q160" i="17"/>
  <c r="P160" i="17"/>
  <c r="O160" i="17"/>
  <c r="N160" i="17"/>
  <c r="T160" i="17" s="1"/>
  <c r="X160" i="17" s="1"/>
  <c r="M160" i="17"/>
  <c r="L160" i="17"/>
  <c r="K160" i="17"/>
  <c r="W160" i="17" s="1"/>
  <c r="J160" i="17"/>
  <c r="I160" i="17"/>
  <c r="H160" i="17"/>
  <c r="G160" i="17"/>
  <c r="F160" i="17"/>
  <c r="E160" i="17"/>
  <c r="D160" i="17"/>
  <c r="C160" i="17"/>
  <c r="B160" i="17"/>
  <c r="Z159" i="17"/>
  <c r="Y159" i="17"/>
  <c r="AA159" i="17" s="1"/>
  <c r="Q159" i="17"/>
  <c r="P159" i="17"/>
  <c r="O159" i="17"/>
  <c r="N159" i="17"/>
  <c r="T159" i="17" s="1"/>
  <c r="X159" i="17" s="1"/>
  <c r="M159" i="17"/>
  <c r="L159" i="17"/>
  <c r="K159" i="17"/>
  <c r="W159" i="17" s="1"/>
  <c r="J159" i="17"/>
  <c r="I159" i="17"/>
  <c r="H159" i="17"/>
  <c r="G159" i="17"/>
  <c r="U159" i="17" s="1"/>
  <c r="F159" i="17"/>
  <c r="E159" i="17"/>
  <c r="D159" i="17"/>
  <c r="C159" i="17"/>
  <c r="B159" i="17"/>
  <c r="Z158" i="17"/>
  <c r="Y158" i="17"/>
  <c r="AA158" i="17" s="1"/>
  <c r="Q158" i="17"/>
  <c r="P158" i="17"/>
  <c r="O158" i="17"/>
  <c r="N158" i="17"/>
  <c r="T158" i="17" s="1"/>
  <c r="X158" i="17" s="1"/>
  <c r="M158" i="17"/>
  <c r="L158" i="17"/>
  <c r="K158" i="17"/>
  <c r="W158" i="17" s="1"/>
  <c r="J158" i="17"/>
  <c r="I158" i="17"/>
  <c r="H158" i="17"/>
  <c r="G158" i="17"/>
  <c r="U158" i="17" s="1"/>
  <c r="F158" i="17"/>
  <c r="E158" i="17"/>
  <c r="D158" i="17"/>
  <c r="C158" i="17"/>
  <c r="B158" i="17"/>
  <c r="Z157" i="17"/>
  <c r="Y157" i="17"/>
  <c r="AA157" i="17" s="1"/>
  <c r="Q157" i="17"/>
  <c r="P157" i="17"/>
  <c r="O157" i="17"/>
  <c r="N157" i="17"/>
  <c r="T157" i="17" s="1"/>
  <c r="X157" i="17" s="1"/>
  <c r="M157" i="17"/>
  <c r="L157" i="17"/>
  <c r="K157" i="17"/>
  <c r="W157" i="17" s="1"/>
  <c r="J157" i="17"/>
  <c r="U157" i="17" s="1"/>
  <c r="I157" i="17"/>
  <c r="H157" i="17"/>
  <c r="G157" i="17"/>
  <c r="F157" i="17"/>
  <c r="E157" i="17"/>
  <c r="D157" i="17"/>
  <c r="C157" i="17"/>
  <c r="B157" i="17"/>
  <c r="Z156" i="17"/>
  <c r="Y156" i="17"/>
  <c r="AA156" i="17" s="1"/>
  <c r="Q156" i="17"/>
  <c r="P156" i="17"/>
  <c r="O156" i="17"/>
  <c r="N156" i="17"/>
  <c r="T156" i="17" s="1"/>
  <c r="X156" i="17" s="1"/>
  <c r="M156" i="17"/>
  <c r="L156" i="17"/>
  <c r="K156" i="17"/>
  <c r="W156" i="17" s="1"/>
  <c r="J156" i="17"/>
  <c r="I156" i="17"/>
  <c r="H156" i="17"/>
  <c r="G156" i="17"/>
  <c r="F156" i="17"/>
  <c r="E156" i="17"/>
  <c r="D156" i="17"/>
  <c r="C156" i="17"/>
  <c r="B156" i="17"/>
  <c r="Z155" i="17"/>
  <c r="Y155" i="17"/>
  <c r="AA155" i="17" s="1"/>
  <c r="Q155" i="17"/>
  <c r="P155" i="17"/>
  <c r="O155" i="17"/>
  <c r="N155" i="17"/>
  <c r="T155" i="17" s="1"/>
  <c r="X155" i="17" s="1"/>
  <c r="M155" i="17"/>
  <c r="L155" i="17"/>
  <c r="K155" i="17"/>
  <c r="W155" i="17" s="1"/>
  <c r="J155" i="17"/>
  <c r="I155" i="17"/>
  <c r="H155" i="17"/>
  <c r="G155" i="17"/>
  <c r="U155" i="17" s="1"/>
  <c r="F155" i="17"/>
  <c r="E155" i="17"/>
  <c r="D155" i="17"/>
  <c r="C155" i="17"/>
  <c r="B155" i="17"/>
  <c r="Z154" i="17"/>
  <c r="Y154" i="17"/>
  <c r="AA154" i="17" s="1"/>
  <c r="Q154" i="17"/>
  <c r="P154" i="17"/>
  <c r="O154" i="17"/>
  <c r="N154" i="17"/>
  <c r="T154" i="17" s="1"/>
  <c r="X154" i="17" s="1"/>
  <c r="M154" i="17"/>
  <c r="L154" i="17"/>
  <c r="K154" i="17"/>
  <c r="W154" i="17" s="1"/>
  <c r="J154" i="17"/>
  <c r="I154" i="17"/>
  <c r="H154" i="17"/>
  <c r="G154" i="17"/>
  <c r="U154" i="17" s="1"/>
  <c r="F154" i="17"/>
  <c r="E154" i="17"/>
  <c r="D154" i="17"/>
  <c r="C154" i="17"/>
  <c r="B154" i="17"/>
  <c r="Z153" i="17"/>
  <c r="Y153" i="17"/>
  <c r="AA153" i="17" s="1"/>
  <c r="Q153" i="17"/>
  <c r="P153" i="17"/>
  <c r="O153" i="17"/>
  <c r="N153" i="17"/>
  <c r="T153" i="17" s="1"/>
  <c r="X153" i="17" s="1"/>
  <c r="M153" i="17"/>
  <c r="L153" i="17"/>
  <c r="K153" i="17"/>
  <c r="W153" i="17" s="1"/>
  <c r="J153" i="17"/>
  <c r="U153" i="17" s="1"/>
  <c r="I153" i="17"/>
  <c r="H153" i="17"/>
  <c r="G153" i="17"/>
  <c r="F153" i="17"/>
  <c r="E153" i="17"/>
  <c r="D153" i="17"/>
  <c r="C153" i="17"/>
  <c r="B153" i="17"/>
  <c r="Z152" i="17"/>
  <c r="Y152" i="17"/>
  <c r="AA152" i="17" s="1"/>
  <c r="Q152" i="17"/>
  <c r="P152" i="17"/>
  <c r="O152" i="17"/>
  <c r="N152" i="17"/>
  <c r="T152" i="17" s="1"/>
  <c r="X152" i="17" s="1"/>
  <c r="M152" i="17"/>
  <c r="L152" i="17"/>
  <c r="K152" i="17"/>
  <c r="W152" i="17" s="1"/>
  <c r="J152" i="17"/>
  <c r="I152" i="17"/>
  <c r="H152" i="17"/>
  <c r="G152" i="17"/>
  <c r="F152" i="17"/>
  <c r="E152" i="17"/>
  <c r="D152" i="17"/>
  <c r="C152" i="17"/>
  <c r="B152" i="17"/>
  <c r="Z151" i="17"/>
  <c r="Y151" i="17"/>
  <c r="AA151" i="17" s="1"/>
  <c r="Q151" i="17"/>
  <c r="P151" i="17"/>
  <c r="O151" i="17"/>
  <c r="N151" i="17"/>
  <c r="T151" i="17" s="1"/>
  <c r="X151" i="17" s="1"/>
  <c r="M151" i="17"/>
  <c r="L151" i="17"/>
  <c r="K151" i="17"/>
  <c r="W151" i="17" s="1"/>
  <c r="J151" i="17"/>
  <c r="I151" i="17"/>
  <c r="H151" i="17"/>
  <c r="G151" i="17"/>
  <c r="U151" i="17" s="1"/>
  <c r="F151" i="17"/>
  <c r="E151" i="17"/>
  <c r="D151" i="17"/>
  <c r="C151" i="17"/>
  <c r="B151" i="17"/>
  <c r="Z150" i="17"/>
  <c r="Y150" i="17"/>
  <c r="AA150" i="17" s="1"/>
  <c r="Q150" i="17"/>
  <c r="P150" i="17"/>
  <c r="O150" i="17"/>
  <c r="N150" i="17"/>
  <c r="T150" i="17" s="1"/>
  <c r="X150" i="17" s="1"/>
  <c r="M150" i="17"/>
  <c r="L150" i="17"/>
  <c r="K150" i="17"/>
  <c r="W150" i="17" s="1"/>
  <c r="J150" i="17"/>
  <c r="I150" i="17"/>
  <c r="H150" i="17"/>
  <c r="G150" i="17"/>
  <c r="U150" i="17" s="1"/>
  <c r="F150" i="17"/>
  <c r="E150" i="17"/>
  <c r="D150" i="17"/>
  <c r="C150" i="17"/>
  <c r="B150" i="17"/>
  <c r="Z149" i="17"/>
  <c r="Y149" i="17"/>
  <c r="AA149" i="17" s="1"/>
  <c r="Q149" i="17"/>
  <c r="P149" i="17"/>
  <c r="O149" i="17"/>
  <c r="N149" i="17"/>
  <c r="T149" i="17" s="1"/>
  <c r="X149" i="17" s="1"/>
  <c r="M149" i="17"/>
  <c r="L149" i="17"/>
  <c r="K149" i="17"/>
  <c r="W149" i="17" s="1"/>
  <c r="J149" i="17"/>
  <c r="U149" i="17" s="1"/>
  <c r="I149" i="17"/>
  <c r="H149" i="17"/>
  <c r="G149" i="17"/>
  <c r="F149" i="17"/>
  <c r="E149" i="17"/>
  <c r="D149" i="17"/>
  <c r="C149" i="17"/>
  <c r="B149" i="17"/>
  <c r="Z148" i="17"/>
  <c r="Y148" i="17"/>
  <c r="AA148" i="17" s="1"/>
  <c r="Q148" i="17"/>
  <c r="P148" i="17"/>
  <c r="O148" i="17"/>
  <c r="N148" i="17"/>
  <c r="T148" i="17" s="1"/>
  <c r="X148" i="17" s="1"/>
  <c r="M148" i="17"/>
  <c r="L148" i="17"/>
  <c r="K148" i="17"/>
  <c r="W148" i="17" s="1"/>
  <c r="J148" i="17"/>
  <c r="I148" i="17"/>
  <c r="H148" i="17"/>
  <c r="G148" i="17"/>
  <c r="F148" i="17"/>
  <c r="E148" i="17"/>
  <c r="D148" i="17"/>
  <c r="C148" i="17"/>
  <c r="B148" i="17"/>
  <c r="Z147" i="17"/>
  <c r="Y147" i="17"/>
  <c r="AA147" i="17" s="1"/>
  <c r="Q147" i="17"/>
  <c r="P147" i="17"/>
  <c r="O147" i="17"/>
  <c r="N147" i="17"/>
  <c r="T147" i="17" s="1"/>
  <c r="X147" i="17" s="1"/>
  <c r="M147" i="17"/>
  <c r="L147" i="17"/>
  <c r="K147" i="17"/>
  <c r="W147" i="17" s="1"/>
  <c r="J147" i="17"/>
  <c r="I147" i="17"/>
  <c r="H147" i="17"/>
  <c r="G147" i="17"/>
  <c r="U147" i="17" s="1"/>
  <c r="F147" i="17"/>
  <c r="E147" i="17"/>
  <c r="D147" i="17"/>
  <c r="C147" i="17"/>
  <c r="B147" i="17"/>
  <c r="Z146" i="17"/>
  <c r="Y146" i="17"/>
  <c r="AA146" i="17" s="1"/>
  <c r="Q146" i="17"/>
  <c r="P146" i="17"/>
  <c r="O146" i="17"/>
  <c r="N146" i="17"/>
  <c r="T146" i="17" s="1"/>
  <c r="X146" i="17" s="1"/>
  <c r="M146" i="17"/>
  <c r="L146" i="17"/>
  <c r="K146" i="17"/>
  <c r="W146" i="17" s="1"/>
  <c r="J146" i="17"/>
  <c r="I146" i="17"/>
  <c r="H146" i="17"/>
  <c r="G146" i="17"/>
  <c r="U146" i="17" s="1"/>
  <c r="F146" i="17"/>
  <c r="E146" i="17"/>
  <c r="D146" i="17"/>
  <c r="C146" i="17"/>
  <c r="B146" i="17"/>
  <c r="Z145" i="17"/>
  <c r="Y145" i="17"/>
  <c r="AA145" i="17" s="1"/>
  <c r="Q145" i="17"/>
  <c r="P145" i="17"/>
  <c r="O145" i="17"/>
  <c r="N145" i="17"/>
  <c r="T145" i="17" s="1"/>
  <c r="X145" i="17" s="1"/>
  <c r="M145" i="17"/>
  <c r="L145" i="17"/>
  <c r="K145" i="17"/>
  <c r="W145" i="17" s="1"/>
  <c r="J145" i="17"/>
  <c r="U145" i="17" s="1"/>
  <c r="I145" i="17"/>
  <c r="H145" i="17"/>
  <c r="G145" i="17"/>
  <c r="F145" i="17"/>
  <c r="E145" i="17"/>
  <c r="D145" i="17"/>
  <c r="C145" i="17"/>
  <c r="B145" i="17"/>
  <c r="Z144" i="17"/>
  <c r="Y144" i="17"/>
  <c r="AA144" i="17" s="1"/>
  <c r="Q144" i="17"/>
  <c r="P144" i="17"/>
  <c r="O144" i="17"/>
  <c r="N144" i="17"/>
  <c r="T144" i="17" s="1"/>
  <c r="X144" i="17" s="1"/>
  <c r="M144" i="17"/>
  <c r="L144" i="17"/>
  <c r="K144" i="17"/>
  <c r="W144" i="17" s="1"/>
  <c r="J144" i="17"/>
  <c r="I144" i="17"/>
  <c r="H144" i="17"/>
  <c r="G144" i="17"/>
  <c r="F144" i="17"/>
  <c r="E144" i="17"/>
  <c r="D144" i="17"/>
  <c r="C144" i="17"/>
  <c r="B144" i="17"/>
  <c r="Z143" i="17"/>
  <c r="Y143" i="17"/>
  <c r="AA143" i="17" s="1"/>
  <c r="Q143" i="17"/>
  <c r="P143" i="17"/>
  <c r="O143" i="17"/>
  <c r="N143" i="17"/>
  <c r="T143" i="17" s="1"/>
  <c r="X143" i="17" s="1"/>
  <c r="M143" i="17"/>
  <c r="L143" i="17"/>
  <c r="K143" i="17"/>
  <c r="W143" i="17" s="1"/>
  <c r="J143" i="17"/>
  <c r="I143" i="17"/>
  <c r="H143" i="17"/>
  <c r="G143" i="17"/>
  <c r="U143" i="17" s="1"/>
  <c r="F143" i="17"/>
  <c r="E143" i="17"/>
  <c r="D143" i="17"/>
  <c r="C143" i="17"/>
  <c r="B143" i="17"/>
  <c r="Z142" i="17"/>
  <c r="Y142" i="17"/>
  <c r="AA142" i="17" s="1"/>
  <c r="Q142" i="17"/>
  <c r="P142" i="17"/>
  <c r="O142" i="17"/>
  <c r="N142" i="17"/>
  <c r="T142" i="17" s="1"/>
  <c r="X142" i="17" s="1"/>
  <c r="M142" i="17"/>
  <c r="L142" i="17"/>
  <c r="K142" i="17"/>
  <c r="W142" i="17" s="1"/>
  <c r="J142" i="17"/>
  <c r="I142" i="17"/>
  <c r="H142" i="17"/>
  <c r="G142" i="17"/>
  <c r="U142" i="17" s="1"/>
  <c r="F142" i="17"/>
  <c r="E142" i="17"/>
  <c r="D142" i="17"/>
  <c r="C142" i="17"/>
  <c r="B142" i="17"/>
  <c r="Z141" i="17"/>
  <c r="Y141" i="17"/>
  <c r="AA141" i="17" s="1"/>
  <c r="Q141" i="17"/>
  <c r="P141" i="17"/>
  <c r="O141" i="17"/>
  <c r="N141" i="17"/>
  <c r="T141" i="17" s="1"/>
  <c r="X141" i="17" s="1"/>
  <c r="M141" i="17"/>
  <c r="L141" i="17"/>
  <c r="K141" i="17"/>
  <c r="W141" i="17" s="1"/>
  <c r="J141" i="17"/>
  <c r="U141" i="17" s="1"/>
  <c r="I141" i="17"/>
  <c r="H141" i="17"/>
  <c r="G141" i="17"/>
  <c r="F141" i="17"/>
  <c r="E141" i="17"/>
  <c r="D141" i="17"/>
  <c r="C141" i="17"/>
  <c r="B141" i="17"/>
  <c r="Z140" i="17"/>
  <c r="Y140" i="17"/>
  <c r="AA140" i="17" s="1"/>
  <c r="Q140" i="17"/>
  <c r="P140" i="17"/>
  <c r="O140" i="17"/>
  <c r="N140" i="17"/>
  <c r="T140" i="17" s="1"/>
  <c r="X140" i="17" s="1"/>
  <c r="M140" i="17"/>
  <c r="L140" i="17"/>
  <c r="K140" i="17"/>
  <c r="W140" i="17" s="1"/>
  <c r="J140" i="17"/>
  <c r="I140" i="17"/>
  <c r="H140" i="17"/>
  <c r="G140" i="17"/>
  <c r="F140" i="17"/>
  <c r="E140" i="17"/>
  <c r="D140" i="17"/>
  <c r="C140" i="17"/>
  <c r="B140" i="17"/>
  <c r="Z139" i="17"/>
  <c r="Y139" i="17"/>
  <c r="AA139" i="17" s="1"/>
  <c r="Q139" i="17"/>
  <c r="P139" i="17"/>
  <c r="O139" i="17"/>
  <c r="N139" i="17"/>
  <c r="T139" i="17" s="1"/>
  <c r="X139" i="17" s="1"/>
  <c r="M139" i="17"/>
  <c r="L139" i="17"/>
  <c r="K139" i="17"/>
  <c r="W139" i="17" s="1"/>
  <c r="J139" i="17"/>
  <c r="I139" i="17"/>
  <c r="H139" i="17"/>
  <c r="G139" i="17"/>
  <c r="U139" i="17" s="1"/>
  <c r="F139" i="17"/>
  <c r="E139" i="17"/>
  <c r="D139" i="17"/>
  <c r="C139" i="17"/>
  <c r="B139" i="17"/>
  <c r="Z138" i="17"/>
  <c r="Y138" i="17"/>
  <c r="AA138" i="17" s="1"/>
  <c r="Q138" i="17"/>
  <c r="P138" i="17"/>
  <c r="O138" i="17"/>
  <c r="N138" i="17"/>
  <c r="T138" i="17" s="1"/>
  <c r="X138" i="17" s="1"/>
  <c r="M138" i="17"/>
  <c r="L138" i="17"/>
  <c r="K138" i="17"/>
  <c r="W138" i="17" s="1"/>
  <c r="J138" i="17"/>
  <c r="I138" i="17"/>
  <c r="H138" i="17"/>
  <c r="G138" i="17"/>
  <c r="U138" i="17" s="1"/>
  <c r="F138" i="17"/>
  <c r="E138" i="17"/>
  <c r="D138" i="17"/>
  <c r="C138" i="17"/>
  <c r="B138" i="17"/>
  <c r="Z137" i="17"/>
  <c r="Y137" i="17"/>
  <c r="AA137" i="17" s="1"/>
  <c r="Q137" i="17"/>
  <c r="P137" i="17"/>
  <c r="O137" i="17"/>
  <c r="N137" i="17"/>
  <c r="T137" i="17" s="1"/>
  <c r="X137" i="17" s="1"/>
  <c r="M137" i="17"/>
  <c r="L137" i="17"/>
  <c r="K137" i="17"/>
  <c r="W137" i="17" s="1"/>
  <c r="J137" i="17"/>
  <c r="U137" i="17" s="1"/>
  <c r="I137" i="17"/>
  <c r="H137" i="17"/>
  <c r="G137" i="17"/>
  <c r="F137" i="17"/>
  <c r="E137" i="17"/>
  <c r="D137" i="17"/>
  <c r="C137" i="17"/>
  <c r="B137" i="17"/>
  <c r="Z136" i="17"/>
  <c r="Y136" i="17"/>
  <c r="AA136" i="17" s="1"/>
  <c r="Q136" i="17"/>
  <c r="P136" i="17"/>
  <c r="O136" i="17"/>
  <c r="N136" i="17"/>
  <c r="T136" i="17" s="1"/>
  <c r="X136" i="17" s="1"/>
  <c r="M136" i="17"/>
  <c r="L136" i="17"/>
  <c r="K136" i="17"/>
  <c r="W136" i="17" s="1"/>
  <c r="J136" i="17"/>
  <c r="I136" i="17"/>
  <c r="H136" i="17"/>
  <c r="G136" i="17"/>
  <c r="F136" i="17"/>
  <c r="E136" i="17"/>
  <c r="D136" i="17"/>
  <c r="C136" i="17"/>
  <c r="B136" i="17"/>
  <c r="Z135" i="17"/>
  <c r="Y135" i="17"/>
  <c r="AA135" i="17" s="1"/>
  <c r="Q135" i="17"/>
  <c r="P135" i="17"/>
  <c r="O135" i="17"/>
  <c r="N135" i="17"/>
  <c r="T135" i="17" s="1"/>
  <c r="X135" i="17" s="1"/>
  <c r="M135" i="17"/>
  <c r="L135" i="17"/>
  <c r="K135" i="17"/>
  <c r="W135" i="17" s="1"/>
  <c r="J135" i="17"/>
  <c r="I135" i="17"/>
  <c r="H135" i="17"/>
  <c r="G135" i="17"/>
  <c r="U135" i="17" s="1"/>
  <c r="F135" i="17"/>
  <c r="E135" i="17"/>
  <c r="D135" i="17"/>
  <c r="C135" i="17"/>
  <c r="B135" i="17"/>
  <c r="Z134" i="17"/>
  <c r="Y134" i="17"/>
  <c r="AA134" i="17" s="1"/>
  <c r="Q134" i="17"/>
  <c r="P134" i="17"/>
  <c r="O134" i="17"/>
  <c r="N134" i="17"/>
  <c r="T134" i="17" s="1"/>
  <c r="X134" i="17" s="1"/>
  <c r="M134" i="17"/>
  <c r="L134" i="17"/>
  <c r="K134" i="17"/>
  <c r="W134" i="17" s="1"/>
  <c r="J134" i="17"/>
  <c r="I134" i="17"/>
  <c r="H134" i="17"/>
  <c r="G134" i="17"/>
  <c r="U134" i="17" s="1"/>
  <c r="F134" i="17"/>
  <c r="E134" i="17"/>
  <c r="D134" i="17"/>
  <c r="C134" i="17"/>
  <c r="B134" i="17"/>
  <c r="Z133" i="17"/>
  <c r="Y133" i="17"/>
  <c r="AA133" i="17" s="1"/>
  <c r="Q133" i="17"/>
  <c r="P133" i="17"/>
  <c r="O133" i="17"/>
  <c r="N133" i="17"/>
  <c r="T133" i="17" s="1"/>
  <c r="X133" i="17" s="1"/>
  <c r="M133" i="17"/>
  <c r="L133" i="17"/>
  <c r="K133" i="17"/>
  <c r="W133" i="17" s="1"/>
  <c r="J133" i="17"/>
  <c r="U133" i="17" s="1"/>
  <c r="I133" i="17"/>
  <c r="H133" i="17"/>
  <c r="G133" i="17"/>
  <c r="F133" i="17"/>
  <c r="E133" i="17"/>
  <c r="D133" i="17"/>
  <c r="C133" i="17"/>
  <c r="B133" i="17"/>
  <c r="Z132" i="17"/>
  <c r="Y132" i="17"/>
  <c r="AA132" i="17" s="1"/>
  <c r="Q132" i="17"/>
  <c r="P132" i="17"/>
  <c r="O132" i="17"/>
  <c r="N132" i="17"/>
  <c r="T132" i="17" s="1"/>
  <c r="X132" i="17" s="1"/>
  <c r="M132" i="17"/>
  <c r="L132" i="17"/>
  <c r="K132" i="17"/>
  <c r="W132" i="17" s="1"/>
  <c r="J132" i="17"/>
  <c r="I132" i="17"/>
  <c r="H132" i="17"/>
  <c r="G132" i="17"/>
  <c r="F132" i="17"/>
  <c r="E132" i="17"/>
  <c r="D132" i="17"/>
  <c r="C132" i="17"/>
  <c r="B132" i="17"/>
  <c r="Z131" i="17"/>
  <c r="Y131" i="17"/>
  <c r="AA131" i="17" s="1"/>
  <c r="Q131" i="17"/>
  <c r="P131" i="17"/>
  <c r="O131" i="17"/>
  <c r="N131" i="17"/>
  <c r="T131" i="17" s="1"/>
  <c r="X131" i="17" s="1"/>
  <c r="M131" i="17"/>
  <c r="L131" i="17"/>
  <c r="K131" i="17"/>
  <c r="W131" i="17" s="1"/>
  <c r="J131" i="17"/>
  <c r="I131" i="17"/>
  <c r="H131" i="17"/>
  <c r="G131" i="17"/>
  <c r="U131" i="17" s="1"/>
  <c r="F131" i="17"/>
  <c r="E131" i="17"/>
  <c r="D131" i="17"/>
  <c r="C131" i="17"/>
  <c r="B131" i="17"/>
  <c r="Z130" i="17"/>
  <c r="Y130" i="17"/>
  <c r="AA130" i="17" s="1"/>
  <c r="Q130" i="17"/>
  <c r="P130" i="17"/>
  <c r="O130" i="17"/>
  <c r="N130" i="17"/>
  <c r="T130" i="17" s="1"/>
  <c r="X130" i="17" s="1"/>
  <c r="M130" i="17"/>
  <c r="L130" i="17"/>
  <c r="K130" i="17"/>
  <c r="W130" i="17" s="1"/>
  <c r="J130" i="17"/>
  <c r="I130" i="17"/>
  <c r="H130" i="17"/>
  <c r="G130" i="17"/>
  <c r="U130" i="17" s="1"/>
  <c r="F130" i="17"/>
  <c r="E130" i="17"/>
  <c r="D130" i="17"/>
  <c r="C130" i="17"/>
  <c r="B130" i="17"/>
  <c r="Z129" i="17"/>
  <c r="Y129" i="17"/>
  <c r="AA129" i="17" s="1"/>
  <c r="Q129" i="17"/>
  <c r="P129" i="17"/>
  <c r="O129" i="17"/>
  <c r="N129" i="17"/>
  <c r="T129" i="17" s="1"/>
  <c r="X129" i="17" s="1"/>
  <c r="M129" i="17"/>
  <c r="L129" i="17"/>
  <c r="K129" i="17"/>
  <c r="W129" i="17" s="1"/>
  <c r="J129" i="17"/>
  <c r="U129" i="17" s="1"/>
  <c r="I129" i="17"/>
  <c r="H129" i="17"/>
  <c r="G129" i="17"/>
  <c r="F129" i="17"/>
  <c r="E129" i="17"/>
  <c r="D129" i="17"/>
  <c r="C129" i="17"/>
  <c r="B129" i="17"/>
  <c r="Z128" i="17"/>
  <c r="Y128" i="17"/>
  <c r="AA128" i="17" s="1"/>
  <c r="Q128" i="17"/>
  <c r="P128" i="17"/>
  <c r="O128" i="17"/>
  <c r="N128" i="17"/>
  <c r="T128" i="17" s="1"/>
  <c r="X128" i="17" s="1"/>
  <c r="M128" i="17"/>
  <c r="L128" i="17"/>
  <c r="K128" i="17"/>
  <c r="W128" i="17" s="1"/>
  <c r="J128" i="17"/>
  <c r="I128" i="17"/>
  <c r="H128" i="17"/>
  <c r="G128" i="17"/>
  <c r="F128" i="17"/>
  <c r="E128" i="17"/>
  <c r="D128" i="17"/>
  <c r="C128" i="17"/>
  <c r="B128" i="17"/>
  <c r="Z127" i="17"/>
  <c r="Y127" i="17"/>
  <c r="AA127" i="17" s="1"/>
  <c r="Q127" i="17"/>
  <c r="P127" i="17"/>
  <c r="O127" i="17"/>
  <c r="N127" i="17"/>
  <c r="T127" i="17" s="1"/>
  <c r="X127" i="17" s="1"/>
  <c r="M127" i="17"/>
  <c r="L127" i="17"/>
  <c r="K127" i="17"/>
  <c r="W127" i="17" s="1"/>
  <c r="J127" i="17"/>
  <c r="I127" i="17"/>
  <c r="H127" i="17"/>
  <c r="G127" i="17"/>
  <c r="U127" i="17" s="1"/>
  <c r="F127" i="17"/>
  <c r="E127" i="17"/>
  <c r="D127" i="17"/>
  <c r="C127" i="17"/>
  <c r="B127" i="17"/>
  <c r="Z126" i="17"/>
  <c r="Y126" i="17"/>
  <c r="AA126" i="17" s="1"/>
  <c r="Q126" i="17"/>
  <c r="P126" i="17"/>
  <c r="O126" i="17"/>
  <c r="N126" i="17"/>
  <c r="T126" i="17" s="1"/>
  <c r="X126" i="17" s="1"/>
  <c r="M126" i="17"/>
  <c r="L126" i="17"/>
  <c r="K126" i="17"/>
  <c r="W126" i="17" s="1"/>
  <c r="J126" i="17"/>
  <c r="I126" i="17"/>
  <c r="H126" i="17"/>
  <c r="G126" i="17"/>
  <c r="F126" i="17"/>
  <c r="E126" i="17"/>
  <c r="D126" i="17"/>
  <c r="C126" i="17"/>
  <c r="B126" i="17"/>
  <c r="Z125" i="17"/>
  <c r="Y125" i="17"/>
  <c r="AA125" i="17" s="1"/>
  <c r="Q125" i="17"/>
  <c r="P125" i="17"/>
  <c r="O125" i="17"/>
  <c r="N125" i="17"/>
  <c r="T125" i="17" s="1"/>
  <c r="X125" i="17" s="1"/>
  <c r="M125" i="17"/>
  <c r="L125" i="17"/>
  <c r="K125" i="17"/>
  <c r="W125" i="17" s="1"/>
  <c r="J125" i="17"/>
  <c r="U125" i="17" s="1"/>
  <c r="I125" i="17"/>
  <c r="H125" i="17"/>
  <c r="G125" i="17"/>
  <c r="F125" i="17"/>
  <c r="E125" i="17"/>
  <c r="D125" i="17"/>
  <c r="C125" i="17"/>
  <c r="B125" i="17"/>
  <c r="Z124" i="17"/>
  <c r="Y124" i="17"/>
  <c r="AA124" i="17" s="1"/>
  <c r="Q124" i="17"/>
  <c r="P124" i="17"/>
  <c r="O124" i="17"/>
  <c r="N124" i="17"/>
  <c r="T124" i="17" s="1"/>
  <c r="X124" i="17" s="1"/>
  <c r="M124" i="17"/>
  <c r="L124" i="17"/>
  <c r="K124" i="17"/>
  <c r="W124" i="17" s="1"/>
  <c r="J124" i="17"/>
  <c r="I124" i="17"/>
  <c r="H124" i="17"/>
  <c r="G124" i="17"/>
  <c r="F124" i="17"/>
  <c r="E124" i="17"/>
  <c r="D124" i="17"/>
  <c r="C124" i="17"/>
  <c r="B124" i="17"/>
  <c r="Z123" i="17"/>
  <c r="Y123" i="17"/>
  <c r="AA123" i="17" s="1"/>
  <c r="Q123" i="17"/>
  <c r="P123" i="17"/>
  <c r="O123" i="17"/>
  <c r="N123" i="17"/>
  <c r="T123" i="17" s="1"/>
  <c r="X123" i="17" s="1"/>
  <c r="M123" i="17"/>
  <c r="L123" i="17"/>
  <c r="K123" i="17"/>
  <c r="W123" i="17" s="1"/>
  <c r="J123" i="17"/>
  <c r="I123" i="17"/>
  <c r="H123" i="17"/>
  <c r="G123" i="17"/>
  <c r="U123" i="17" s="1"/>
  <c r="F123" i="17"/>
  <c r="E123" i="17"/>
  <c r="D123" i="17"/>
  <c r="C123" i="17"/>
  <c r="B123" i="17"/>
  <c r="Z122" i="17"/>
  <c r="Y122" i="17"/>
  <c r="AA122" i="17" s="1"/>
  <c r="Q122" i="17"/>
  <c r="P122" i="17"/>
  <c r="O122" i="17"/>
  <c r="N122" i="17"/>
  <c r="T122" i="17" s="1"/>
  <c r="X122" i="17" s="1"/>
  <c r="M122" i="17"/>
  <c r="L122" i="17"/>
  <c r="K122" i="17"/>
  <c r="W122" i="17" s="1"/>
  <c r="J122" i="17"/>
  <c r="I122" i="17"/>
  <c r="H122" i="17"/>
  <c r="G122" i="17"/>
  <c r="F122" i="17"/>
  <c r="E122" i="17"/>
  <c r="D122" i="17"/>
  <c r="C122" i="17"/>
  <c r="B122" i="17"/>
  <c r="Z121" i="17"/>
  <c r="Y121" i="17"/>
  <c r="AA121" i="17" s="1"/>
  <c r="Q121" i="17"/>
  <c r="P121" i="17"/>
  <c r="O121" i="17"/>
  <c r="N121" i="17"/>
  <c r="T121" i="17" s="1"/>
  <c r="X121" i="17" s="1"/>
  <c r="M121" i="17"/>
  <c r="L121" i="17"/>
  <c r="K121" i="17"/>
  <c r="W121" i="17" s="1"/>
  <c r="J121" i="17"/>
  <c r="I121" i="17"/>
  <c r="H121" i="17"/>
  <c r="G121" i="17"/>
  <c r="U121" i="17" s="1"/>
  <c r="F121" i="17"/>
  <c r="E121" i="17"/>
  <c r="D121" i="17"/>
  <c r="C121" i="17"/>
  <c r="B121" i="17"/>
  <c r="Z120" i="17"/>
  <c r="Y120" i="17"/>
  <c r="AA120" i="17" s="1"/>
  <c r="Q120" i="17"/>
  <c r="P120" i="17"/>
  <c r="O120" i="17"/>
  <c r="N120" i="17"/>
  <c r="T120" i="17" s="1"/>
  <c r="X120" i="17" s="1"/>
  <c r="M120" i="17"/>
  <c r="L120" i="17"/>
  <c r="K120" i="17"/>
  <c r="W120" i="17" s="1"/>
  <c r="J120" i="17"/>
  <c r="I120" i="17"/>
  <c r="H120" i="17"/>
  <c r="G120" i="17"/>
  <c r="F120" i="17"/>
  <c r="E120" i="17"/>
  <c r="D120" i="17"/>
  <c r="C120" i="17"/>
  <c r="B120" i="17"/>
  <c r="Z119" i="17"/>
  <c r="Y119" i="17"/>
  <c r="AA119" i="17" s="1"/>
  <c r="Q119" i="17"/>
  <c r="P119" i="17"/>
  <c r="O119" i="17"/>
  <c r="N119" i="17"/>
  <c r="T119" i="17" s="1"/>
  <c r="X119" i="17" s="1"/>
  <c r="M119" i="17"/>
  <c r="L119" i="17"/>
  <c r="K119" i="17"/>
  <c r="W119" i="17" s="1"/>
  <c r="J119" i="17"/>
  <c r="I119" i="17"/>
  <c r="H119" i="17"/>
  <c r="G119" i="17"/>
  <c r="U119" i="17" s="1"/>
  <c r="F119" i="17"/>
  <c r="E119" i="17"/>
  <c r="D119" i="17"/>
  <c r="C119" i="17"/>
  <c r="B119" i="17"/>
  <c r="Z118" i="17"/>
  <c r="Y118" i="17"/>
  <c r="AA118" i="17" s="1"/>
  <c r="Q118" i="17"/>
  <c r="P118" i="17"/>
  <c r="O118" i="17"/>
  <c r="N118" i="17"/>
  <c r="T118" i="17" s="1"/>
  <c r="X118" i="17" s="1"/>
  <c r="M118" i="17"/>
  <c r="L118" i="17"/>
  <c r="K118" i="17"/>
  <c r="W118" i="17" s="1"/>
  <c r="J118" i="17"/>
  <c r="I118" i="17"/>
  <c r="H118" i="17"/>
  <c r="G118" i="17"/>
  <c r="F118" i="17"/>
  <c r="E118" i="17"/>
  <c r="D118" i="17"/>
  <c r="C118" i="17"/>
  <c r="B118" i="17"/>
  <c r="Z117" i="17"/>
  <c r="Y117" i="17"/>
  <c r="AA117" i="17" s="1"/>
  <c r="Q117" i="17"/>
  <c r="P117" i="17"/>
  <c r="O117" i="17"/>
  <c r="N117" i="17"/>
  <c r="T117" i="17" s="1"/>
  <c r="X117" i="17" s="1"/>
  <c r="M117" i="17"/>
  <c r="L117" i="17"/>
  <c r="K117" i="17"/>
  <c r="W117" i="17" s="1"/>
  <c r="J117" i="17"/>
  <c r="I117" i="17"/>
  <c r="H117" i="17"/>
  <c r="G117" i="17"/>
  <c r="U117" i="17" s="1"/>
  <c r="F117" i="17"/>
  <c r="E117" i="17"/>
  <c r="D117" i="17"/>
  <c r="C117" i="17"/>
  <c r="B117" i="17"/>
  <c r="Z116" i="17"/>
  <c r="Y116" i="17"/>
  <c r="AA116" i="17" s="1"/>
  <c r="Q116" i="17"/>
  <c r="P116" i="17"/>
  <c r="O116" i="17"/>
  <c r="N116" i="17"/>
  <c r="T116" i="17" s="1"/>
  <c r="X116" i="17" s="1"/>
  <c r="M116" i="17"/>
  <c r="L116" i="17"/>
  <c r="K116" i="17"/>
  <c r="W116" i="17" s="1"/>
  <c r="J116" i="17"/>
  <c r="I116" i="17"/>
  <c r="H116" i="17"/>
  <c r="G116" i="17"/>
  <c r="F116" i="17"/>
  <c r="E116" i="17"/>
  <c r="D116" i="17"/>
  <c r="C116" i="17"/>
  <c r="B116" i="17"/>
  <c r="Z115" i="17"/>
  <c r="Y115" i="17"/>
  <c r="AA115" i="17" s="1"/>
  <c r="Q115" i="17"/>
  <c r="P115" i="17"/>
  <c r="O115" i="17"/>
  <c r="N115" i="17"/>
  <c r="T115" i="17" s="1"/>
  <c r="X115" i="17" s="1"/>
  <c r="M115" i="17"/>
  <c r="L115" i="17"/>
  <c r="K115" i="17"/>
  <c r="W115" i="17" s="1"/>
  <c r="J115" i="17"/>
  <c r="I115" i="17"/>
  <c r="H115" i="17"/>
  <c r="G115" i="17"/>
  <c r="U115" i="17" s="1"/>
  <c r="F115" i="17"/>
  <c r="E115" i="17"/>
  <c r="D115" i="17"/>
  <c r="C115" i="17"/>
  <c r="B115" i="17"/>
  <c r="Z114" i="17"/>
  <c r="Y114" i="17"/>
  <c r="AA114" i="17" s="1"/>
  <c r="Q114" i="17"/>
  <c r="P114" i="17"/>
  <c r="O114" i="17"/>
  <c r="N114" i="17"/>
  <c r="T114" i="17" s="1"/>
  <c r="X114" i="17" s="1"/>
  <c r="M114" i="17"/>
  <c r="L114" i="17"/>
  <c r="K114" i="17"/>
  <c r="W114" i="17" s="1"/>
  <c r="J114" i="17"/>
  <c r="I114" i="17"/>
  <c r="H114" i="17"/>
  <c r="G114" i="17"/>
  <c r="F114" i="17"/>
  <c r="E114" i="17"/>
  <c r="D114" i="17"/>
  <c r="C114" i="17"/>
  <c r="B114" i="17"/>
  <c r="Z113" i="17"/>
  <c r="Y113" i="17"/>
  <c r="AA113" i="17" s="1"/>
  <c r="Q113" i="17"/>
  <c r="P113" i="17"/>
  <c r="U113" i="17" s="1"/>
  <c r="O113" i="17"/>
  <c r="N113" i="17"/>
  <c r="T113" i="17" s="1"/>
  <c r="X113" i="17" s="1"/>
  <c r="M113" i="17"/>
  <c r="L113" i="17"/>
  <c r="K113" i="17"/>
  <c r="J113" i="17"/>
  <c r="V113" i="17" s="1"/>
  <c r="I113" i="17"/>
  <c r="H113" i="17"/>
  <c r="G113" i="17"/>
  <c r="F113" i="17"/>
  <c r="E113" i="17"/>
  <c r="D113" i="17"/>
  <c r="C113" i="17"/>
  <c r="B113" i="17"/>
  <c r="Z112" i="17"/>
  <c r="Y112" i="17"/>
  <c r="AA112" i="17" s="1"/>
  <c r="Q112" i="17"/>
  <c r="P112" i="17"/>
  <c r="U112" i="17" s="1"/>
  <c r="O112" i="17"/>
  <c r="N112" i="17"/>
  <c r="M112" i="17"/>
  <c r="L112" i="17"/>
  <c r="V112" i="17" s="1"/>
  <c r="K112" i="17"/>
  <c r="J112" i="17"/>
  <c r="I112" i="17"/>
  <c r="H112" i="17"/>
  <c r="T112" i="17" s="1"/>
  <c r="X112" i="17" s="1"/>
  <c r="G112" i="17"/>
  <c r="F112" i="17"/>
  <c r="E112" i="17"/>
  <c r="D112" i="17"/>
  <c r="C112" i="17"/>
  <c r="B112" i="17"/>
  <c r="Z111" i="17"/>
  <c r="Y111" i="17"/>
  <c r="AA111" i="17" s="1"/>
  <c r="Q111" i="17"/>
  <c r="P111" i="17"/>
  <c r="U111" i="17" s="1"/>
  <c r="O111" i="17"/>
  <c r="N111" i="17"/>
  <c r="T111" i="17" s="1"/>
  <c r="X111" i="17" s="1"/>
  <c r="M111" i="17"/>
  <c r="L111" i="17"/>
  <c r="K111" i="17"/>
  <c r="J111" i="17"/>
  <c r="V111" i="17" s="1"/>
  <c r="I111" i="17"/>
  <c r="H111" i="17"/>
  <c r="G111" i="17"/>
  <c r="F111" i="17"/>
  <c r="E111" i="17"/>
  <c r="D111" i="17"/>
  <c r="C111" i="17"/>
  <c r="B111" i="17"/>
  <c r="Z110" i="17"/>
  <c r="Y110" i="17"/>
  <c r="AA110" i="17" s="1"/>
  <c r="Q110" i="17"/>
  <c r="P110" i="17"/>
  <c r="U110" i="17" s="1"/>
  <c r="O110" i="17"/>
  <c r="N110" i="17"/>
  <c r="M110" i="17"/>
  <c r="L110" i="17"/>
  <c r="V110" i="17" s="1"/>
  <c r="K110" i="17"/>
  <c r="J110" i="17"/>
  <c r="I110" i="17"/>
  <c r="H110" i="17"/>
  <c r="T110" i="17" s="1"/>
  <c r="X110" i="17" s="1"/>
  <c r="G110" i="17"/>
  <c r="F110" i="17"/>
  <c r="E110" i="17"/>
  <c r="D110" i="17"/>
  <c r="C110" i="17"/>
  <c r="B110" i="17"/>
  <c r="Z109" i="17"/>
  <c r="Y109" i="17"/>
  <c r="AA109" i="17" s="1"/>
  <c r="Q109" i="17"/>
  <c r="P109" i="17"/>
  <c r="U109" i="17" s="1"/>
  <c r="O109" i="17"/>
  <c r="N109" i="17"/>
  <c r="T109" i="17" s="1"/>
  <c r="X109" i="17" s="1"/>
  <c r="M109" i="17"/>
  <c r="L109" i="17"/>
  <c r="K109" i="17"/>
  <c r="J109" i="17"/>
  <c r="V109" i="17" s="1"/>
  <c r="I109" i="17"/>
  <c r="H109" i="17"/>
  <c r="G109" i="17"/>
  <c r="F109" i="17"/>
  <c r="E109" i="17"/>
  <c r="D109" i="17"/>
  <c r="C109" i="17"/>
  <c r="B109" i="17"/>
  <c r="Z108" i="17"/>
  <c r="Y108" i="17"/>
  <c r="AA108" i="17" s="1"/>
  <c r="Q108" i="17"/>
  <c r="P108" i="17"/>
  <c r="U108" i="17" s="1"/>
  <c r="O108" i="17"/>
  <c r="N108" i="17"/>
  <c r="T108" i="17" s="1"/>
  <c r="X108" i="17" s="1"/>
  <c r="M108" i="17"/>
  <c r="L108" i="17"/>
  <c r="K108" i="17"/>
  <c r="W108" i="17" s="1"/>
  <c r="J108" i="17"/>
  <c r="V108" i="17" s="1"/>
  <c r="I108" i="17"/>
  <c r="H108" i="17"/>
  <c r="G108" i="17"/>
  <c r="F108" i="17"/>
  <c r="E108" i="17"/>
  <c r="D108" i="17"/>
  <c r="C108" i="17"/>
  <c r="B108" i="17"/>
  <c r="Z107" i="17"/>
  <c r="Y107" i="17"/>
  <c r="AA107" i="17" s="1"/>
  <c r="Q107" i="17"/>
  <c r="P107" i="17"/>
  <c r="U107" i="17" s="1"/>
  <c r="O107" i="17"/>
  <c r="N107" i="17"/>
  <c r="T107" i="17" s="1"/>
  <c r="X107" i="17" s="1"/>
  <c r="M107" i="17"/>
  <c r="L107" i="17"/>
  <c r="K107" i="17"/>
  <c r="W107" i="17" s="1"/>
  <c r="J107" i="17"/>
  <c r="V107" i="17" s="1"/>
  <c r="I107" i="17"/>
  <c r="H107" i="17"/>
  <c r="G107" i="17"/>
  <c r="F107" i="17"/>
  <c r="E107" i="17"/>
  <c r="D107" i="17"/>
  <c r="C107" i="17"/>
  <c r="B107" i="17"/>
  <c r="Z106" i="17"/>
  <c r="Y106" i="17"/>
  <c r="AA106" i="17" s="1"/>
  <c r="Q106" i="17"/>
  <c r="P106" i="17"/>
  <c r="U106" i="17" s="1"/>
  <c r="O106" i="17"/>
  <c r="N106" i="17"/>
  <c r="T106" i="17" s="1"/>
  <c r="X106" i="17" s="1"/>
  <c r="M106" i="17"/>
  <c r="L106" i="17"/>
  <c r="K106" i="17"/>
  <c r="W106" i="17" s="1"/>
  <c r="J106" i="17"/>
  <c r="V106" i="17" s="1"/>
  <c r="I106" i="17"/>
  <c r="H106" i="17"/>
  <c r="G106" i="17"/>
  <c r="F106" i="17"/>
  <c r="E106" i="17"/>
  <c r="D106" i="17"/>
  <c r="C106" i="17"/>
  <c r="B106" i="17"/>
  <c r="Z105" i="17"/>
  <c r="Y105" i="17"/>
  <c r="AA105" i="17" s="1"/>
  <c r="Q105" i="17"/>
  <c r="P105" i="17"/>
  <c r="U105" i="17" s="1"/>
  <c r="O105" i="17"/>
  <c r="N105" i="17"/>
  <c r="T105" i="17" s="1"/>
  <c r="X105" i="17" s="1"/>
  <c r="M105" i="17"/>
  <c r="L105" i="17"/>
  <c r="K105" i="17"/>
  <c r="W105" i="17" s="1"/>
  <c r="J105" i="17"/>
  <c r="V105" i="17" s="1"/>
  <c r="I105" i="17"/>
  <c r="H105" i="17"/>
  <c r="G105" i="17"/>
  <c r="F105" i="17"/>
  <c r="E105" i="17"/>
  <c r="D105" i="17"/>
  <c r="C105" i="17"/>
  <c r="B105" i="17"/>
  <c r="Z104" i="17"/>
  <c r="Y104" i="17"/>
  <c r="AA104" i="17" s="1"/>
  <c r="Q104" i="17"/>
  <c r="P104" i="17"/>
  <c r="U104" i="17" s="1"/>
  <c r="O104" i="17"/>
  <c r="N104" i="17"/>
  <c r="T104" i="17" s="1"/>
  <c r="X104" i="17" s="1"/>
  <c r="M104" i="17"/>
  <c r="L104" i="17"/>
  <c r="K104" i="17"/>
  <c r="W104" i="17" s="1"/>
  <c r="J104" i="17"/>
  <c r="V104" i="17" s="1"/>
  <c r="I104" i="17"/>
  <c r="H104" i="17"/>
  <c r="G104" i="17"/>
  <c r="F104" i="17"/>
  <c r="E104" i="17"/>
  <c r="D104" i="17"/>
  <c r="C104" i="17"/>
  <c r="B104" i="17"/>
  <c r="Z103" i="17"/>
  <c r="Y103" i="17"/>
  <c r="AA103" i="17" s="1"/>
  <c r="Q103" i="17"/>
  <c r="P103" i="17"/>
  <c r="U103" i="17" s="1"/>
  <c r="O103" i="17"/>
  <c r="N103" i="17"/>
  <c r="T103" i="17" s="1"/>
  <c r="X103" i="17" s="1"/>
  <c r="M103" i="17"/>
  <c r="L103" i="17"/>
  <c r="K103" i="17"/>
  <c r="W103" i="17" s="1"/>
  <c r="J103" i="17"/>
  <c r="V103" i="17" s="1"/>
  <c r="I103" i="17"/>
  <c r="H103" i="17"/>
  <c r="G103" i="17"/>
  <c r="F103" i="17"/>
  <c r="E103" i="17"/>
  <c r="D103" i="17"/>
  <c r="C103" i="17"/>
  <c r="B103" i="17"/>
  <c r="Z102" i="17"/>
  <c r="Y102" i="17"/>
  <c r="AA102" i="17" s="1"/>
  <c r="Q102" i="17"/>
  <c r="P102" i="17"/>
  <c r="U102" i="17" s="1"/>
  <c r="O102" i="17"/>
  <c r="N102" i="17"/>
  <c r="T102" i="17" s="1"/>
  <c r="X102" i="17" s="1"/>
  <c r="M102" i="17"/>
  <c r="L102" i="17"/>
  <c r="K102" i="17"/>
  <c r="W102" i="17" s="1"/>
  <c r="J102" i="17"/>
  <c r="V102" i="17" s="1"/>
  <c r="I102" i="17"/>
  <c r="H102" i="17"/>
  <c r="G102" i="17"/>
  <c r="F102" i="17"/>
  <c r="E102" i="17"/>
  <c r="D102" i="17"/>
  <c r="C102" i="17"/>
  <c r="B102" i="17"/>
  <c r="Z101" i="17"/>
  <c r="Y101" i="17"/>
  <c r="AA101" i="17" s="1"/>
  <c r="Q101" i="17"/>
  <c r="P101" i="17"/>
  <c r="U101" i="17" s="1"/>
  <c r="O101" i="17"/>
  <c r="N101" i="17"/>
  <c r="T101" i="17" s="1"/>
  <c r="X101" i="17" s="1"/>
  <c r="M101" i="17"/>
  <c r="L101" i="17"/>
  <c r="K101" i="17"/>
  <c r="W101" i="17" s="1"/>
  <c r="J101" i="17"/>
  <c r="V101" i="17" s="1"/>
  <c r="I101" i="17"/>
  <c r="H101" i="17"/>
  <c r="G101" i="17"/>
  <c r="F101" i="17"/>
  <c r="E101" i="17"/>
  <c r="D101" i="17"/>
  <c r="C101" i="17"/>
  <c r="B101" i="17"/>
  <c r="Z100" i="17"/>
  <c r="Y100" i="17"/>
  <c r="AA100" i="17" s="1"/>
  <c r="Q100" i="17"/>
  <c r="P100" i="17"/>
  <c r="U100" i="17" s="1"/>
  <c r="O100" i="17"/>
  <c r="N100" i="17"/>
  <c r="T100" i="17" s="1"/>
  <c r="X100" i="17" s="1"/>
  <c r="M100" i="17"/>
  <c r="L100" i="17"/>
  <c r="K100" i="17"/>
  <c r="W100" i="17" s="1"/>
  <c r="J100" i="17"/>
  <c r="V100" i="17" s="1"/>
  <c r="I100" i="17"/>
  <c r="H100" i="17"/>
  <c r="G100" i="17"/>
  <c r="F100" i="17"/>
  <c r="E100" i="17"/>
  <c r="D100" i="17"/>
  <c r="C100" i="17"/>
  <c r="B100" i="17"/>
  <c r="Z99" i="17"/>
  <c r="Y99" i="17"/>
  <c r="AA99" i="17" s="1"/>
  <c r="Q99" i="17"/>
  <c r="P99" i="17"/>
  <c r="U99" i="17" s="1"/>
  <c r="O99" i="17"/>
  <c r="N99" i="17"/>
  <c r="T99" i="17" s="1"/>
  <c r="X99" i="17" s="1"/>
  <c r="M99" i="17"/>
  <c r="L99" i="17"/>
  <c r="K99" i="17"/>
  <c r="W99" i="17" s="1"/>
  <c r="J99" i="17"/>
  <c r="V99" i="17" s="1"/>
  <c r="I99" i="17"/>
  <c r="H99" i="17"/>
  <c r="G99" i="17"/>
  <c r="F99" i="17"/>
  <c r="E99" i="17"/>
  <c r="D99" i="17"/>
  <c r="C99" i="17"/>
  <c r="B99" i="17"/>
  <c r="Z98" i="17"/>
  <c r="Y98" i="17"/>
  <c r="AA98" i="17" s="1"/>
  <c r="Q98" i="17"/>
  <c r="P98" i="17"/>
  <c r="U98" i="17" s="1"/>
  <c r="O98" i="17"/>
  <c r="N98" i="17"/>
  <c r="T98" i="17" s="1"/>
  <c r="X98" i="17" s="1"/>
  <c r="M98" i="17"/>
  <c r="L98" i="17"/>
  <c r="K98" i="17"/>
  <c r="W98" i="17" s="1"/>
  <c r="J98" i="17"/>
  <c r="V98" i="17" s="1"/>
  <c r="I98" i="17"/>
  <c r="H98" i="17"/>
  <c r="G98" i="17"/>
  <c r="F98" i="17"/>
  <c r="E98" i="17"/>
  <c r="D98" i="17"/>
  <c r="C98" i="17"/>
  <c r="B98" i="17"/>
  <c r="Z97" i="17"/>
  <c r="Y97" i="17"/>
  <c r="AA97" i="17" s="1"/>
  <c r="Q97" i="17"/>
  <c r="P97" i="17"/>
  <c r="U97" i="17" s="1"/>
  <c r="O97" i="17"/>
  <c r="N97" i="17"/>
  <c r="T97" i="17" s="1"/>
  <c r="X97" i="17" s="1"/>
  <c r="M97" i="17"/>
  <c r="L97" i="17"/>
  <c r="K97" i="17"/>
  <c r="W97" i="17" s="1"/>
  <c r="J97" i="17"/>
  <c r="V97" i="17" s="1"/>
  <c r="I97" i="17"/>
  <c r="H97" i="17"/>
  <c r="G97" i="17"/>
  <c r="F97" i="17"/>
  <c r="E97" i="17"/>
  <c r="D97" i="17"/>
  <c r="C97" i="17"/>
  <c r="B97" i="17"/>
  <c r="Z96" i="17"/>
  <c r="Y96" i="17"/>
  <c r="AA96" i="17" s="1"/>
  <c r="Q96" i="17"/>
  <c r="P96" i="17"/>
  <c r="U96" i="17" s="1"/>
  <c r="O96" i="17"/>
  <c r="N96" i="17"/>
  <c r="T96" i="17" s="1"/>
  <c r="X96" i="17" s="1"/>
  <c r="M96" i="17"/>
  <c r="L96" i="17"/>
  <c r="K96" i="17"/>
  <c r="W96" i="17" s="1"/>
  <c r="J96" i="17"/>
  <c r="V96" i="17" s="1"/>
  <c r="I96" i="17"/>
  <c r="H96" i="17"/>
  <c r="G96" i="17"/>
  <c r="F96" i="17"/>
  <c r="E96" i="17"/>
  <c r="D96" i="17"/>
  <c r="C96" i="17"/>
  <c r="B96" i="17"/>
  <c r="Z95" i="17"/>
  <c r="Y95" i="17"/>
  <c r="AA95" i="17" s="1"/>
  <c r="Q95" i="17"/>
  <c r="P95" i="17"/>
  <c r="U95" i="17" s="1"/>
  <c r="O95" i="17"/>
  <c r="N95" i="17"/>
  <c r="T95" i="17" s="1"/>
  <c r="X95" i="17" s="1"/>
  <c r="M95" i="17"/>
  <c r="L95" i="17"/>
  <c r="K95" i="17"/>
  <c r="W95" i="17" s="1"/>
  <c r="J95" i="17"/>
  <c r="V95" i="17" s="1"/>
  <c r="I95" i="17"/>
  <c r="H95" i="17"/>
  <c r="G95" i="17"/>
  <c r="F95" i="17"/>
  <c r="E95" i="17"/>
  <c r="D95" i="17"/>
  <c r="C95" i="17"/>
  <c r="B95" i="17"/>
  <c r="Z94" i="17"/>
  <c r="Y94" i="17"/>
  <c r="AA94" i="17" s="1"/>
  <c r="Q94" i="17"/>
  <c r="P94" i="17"/>
  <c r="U94" i="17" s="1"/>
  <c r="O94" i="17"/>
  <c r="N94" i="17"/>
  <c r="T94" i="17" s="1"/>
  <c r="X94" i="17" s="1"/>
  <c r="M94" i="17"/>
  <c r="L94" i="17"/>
  <c r="K94" i="17"/>
  <c r="W94" i="17" s="1"/>
  <c r="J94" i="17"/>
  <c r="V94" i="17" s="1"/>
  <c r="I94" i="17"/>
  <c r="H94" i="17"/>
  <c r="G94" i="17"/>
  <c r="F94" i="17"/>
  <c r="E94" i="17"/>
  <c r="D94" i="17"/>
  <c r="C94" i="17"/>
  <c r="B94" i="17"/>
  <c r="Z93" i="17"/>
  <c r="Y93" i="17"/>
  <c r="AA93" i="17" s="1"/>
  <c r="Q93" i="17"/>
  <c r="P93" i="17"/>
  <c r="U93" i="17" s="1"/>
  <c r="O93" i="17"/>
  <c r="N93" i="17"/>
  <c r="T93" i="17" s="1"/>
  <c r="X93" i="17" s="1"/>
  <c r="M93" i="17"/>
  <c r="L93" i="17"/>
  <c r="K93" i="17"/>
  <c r="W93" i="17" s="1"/>
  <c r="J93" i="17"/>
  <c r="V93" i="17" s="1"/>
  <c r="I93" i="17"/>
  <c r="H93" i="17"/>
  <c r="G93" i="17"/>
  <c r="F93" i="17"/>
  <c r="E93" i="17"/>
  <c r="D93" i="17"/>
  <c r="C93" i="17"/>
  <c r="B93" i="17"/>
  <c r="Z92" i="17"/>
  <c r="Y92" i="17"/>
  <c r="AA92" i="17" s="1"/>
  <c r="Q92" i="17"/>
  <c r="P92" i="17"/>
  <c r="U92" i="17" s="1"/>
  <c r="O92" i="17"/>
  <c r="N92" i="17"/>
  <c r="T92" i="17" s="1"/>
  <c r="X92" i="17" s="1"/>
  <c r="M92" i="17"/>
  <c r="L92" i="17"/>
  <c r="K92" i="17"/>
  <c r="W92" i="17" s="1"/>
  <c r="J92" i="17"/>
  <c r="V92" i="17" s="1"/>
  <c r="I92" i="17"/>
  <c r="H92" i="17"/>
  <c r="G92" i="17"/>
  <c r="F92" i="17"/>
  <c r="E92" i="17"/>
  <c r="D92" i="17"/>
  <c r="C92" i="17"/>
  <c r="B92" i="17"/>
  <c r="Z91" i="17"/>
  <c r="Y91" i="17"/>
  <c r="AA91" i="17" s="1"/>
  <c r="Q91" i="17"/>
  <c r="P91" i="17"/>
  <c r="U91" i="17" s="1"/>
  <c r="O91" i="17"/>
  <c r="N91" i="17"/>
  <c r="T91" i="17" s="1"/>
  <c r="X91" i="17" s="1"/>
  <c r="M91" i="17"/>
  <c r="L91" i="17"/>
  <c r="K91" i="17"/>
  <c r="W91" i="17" s="1"/>
  <c r="J91" i="17"/>
  <c r="V91" i="17" s="1"/>
  <c r="I91" i="17"/>
  <c r="H91" i="17"/>
  <c r="G91" i="17"/>
  <c r="F91" i="17"/>
  <c r="E91" i="17"/>
  <c r="D91" i="17"/>
  <c r="C91" i="17"/>
  <c r="B91" i="17"/>
  <c r="Z90" i="17"/>
  <c r="Y90" i="17"/>
  <c r="AA90" i="17" s="1"/>
  <c r="Q90" i="17"/>
  <c r="P90" i="17"/>
  <c r="U90" i="17" s="1"/>
  <c r="O90" i="17"/>
  <c r="N90" i="17"/>
  <c r="T90" i="17" s="1"/>
  <c r="X90" i="17" s="1"/>
  <c r="M90" i="17"/>
  <c r="L90" i="17"/>
  <c r="K90" i="17"/>
  <c r="W90" i="17" s="1"/>
  <c r="J90" i="17"/>
  <c r="V90" i="17" s="1"/>
  <c r="I90" i="17"/>
  <c r="H90" i="17"/>
  <c r="G90" i="17"/>
  <c r="F90" i="17"/>
  <c r="E90" i="17"/>
  <c r="D90" i="17"/>
  <c r="C90" i="17"/>
  <c r="B90" i="17"/>
  <c r="Z89" i="17"/>
  <c r="Y89" i="17"/>
  <c r="AA89" i="17" s="1"/>
  <c r="Q89" i="17"/>
  <c r="P89" i="17"/>
  <c r="U89" i="17" s="1"/>
  <c r="O89" i="17"/>
  <c r="N89" i="17"/>
  <c r="T89" i="17" s="1"/>
  <c r="X89" i="17" s="1"/>
  <c r="M89" i="17"/>
  <c r="L89" i="17"/>
  <c r="K89" i="17"/>
  <c r="W89" i="17" s="1"/>
  <c r="J89" i="17"/>
  <c r="V89" i="17" s="1"/>
  <c r="I89" i="17"/>
  <c r="H89" i="17"/>
  <c r="G89" i="17"/>
  <c r="F89" i="17"/>
  <c r="E89" i="17"/>
  <c r="D89" i="17"/>
  <c r="C89" i="17"/>
  <c r="B89" i="17"/>
  <c r="Z88" i="17"/>
  <c r="Y88" i="17"/>
  <c r="AA88" i="17" s="1"/>
  <c r="Q88" i="17"/>
  <c r="P88" i="17"/>
  <c r="U88" i="17" s="1"/>
  <c r="O88" i="17"/>
  <c r="N88" i="17"/>
  <c r="T88" i="17" s="1"/>
  <c r="X88" i="17" s="1"/>
  <c r="M88" i="17"/>
  <c r="L88" i="17"/>
  <c r="K88" i="17"/>
  <c r="W88" i="17" s="1"/>
  <c r="J88" i="17"/>
  <c r="V88" i="17" s="1"/>
  <c r="I88" i="17"/>
  <c r="H88" i="17"/>
  <c r="G88" i="17"/>
  <c r="F88" i="17"/>
  <c r="E88" i="17"/>
  <c r="D88" i="17"/>
  <c r="C88" i="17"/>
  <c r="B88" i="17"/>
  <c r="Z87" i="17"/>
  <c r="Y87" i="17"/>
  <c r="AA87" i="17" s="1"/>
  <c r="Q87" i="17"/>
  <c r="P87" i="17"/>
  <c r="U87" i="17" s="1"/>
  <c r="O87" i="17"/>
  <c r="N87" i="17"/>
  <c r="T87" i="17" s="1"/>
  <c r="X87" i="17" s="1"/>
  <c r="M87" i="17"/>
  <c r="L87" i="17"/>
  <c r="K87" i="17"/>
  <c r="W87" i="17" s="1"/>
  <c r="J87" i="17"/>
  <c r="V87" i="17" s="1"/>
  <c r="I87" i="17"/>
  <c r="H87" i="17"/>
  <c r="G87" i="17"/>
  <c r="F87" i="17"/>
  <c r="E87" i="17"/>
  <c r="D87" i="17"/>
  <c r="C87" i="17"/>
  <c r="B87" i="17"/>
  <c r="Z86" i="17"/>
  <c r="Y86" i="17"/>
  <c r="AA86" i="17" s="1"/>
  <c r="Q86" i="17"/>
  <c r="P86" i="17"/>
  <c r="U86" i="17" s="1"/>
  <c r="O86" i="17"/>
  <c r="N86" i="17"/>
  <c r="T86" i="17" s="1"/>
  <c r="X86" i="17" s="1"/>
  <c r="M86" i="17"/>
  <c r="L86" i="17"/>
  <c r="K86" i="17"/>
  <c r="W86" i="17" s="1"/>
  <c r="J86" i="17"/>
  <c r="V86" i="17" s="1"/>
  <c r="I86" i="17"/>
  <c r="H86" i="17"/>
  <c r="G86" i="17"/>
  <c r="F86" i="17"/>
  <c r="E86" i="17"/>
  <c r="D86" i="17"/>
  <c r="C86" i="17"/>
  <c r="B86" i="17"/>
  <c r="Z85" i="17"/>
  <c r="Y85" i="17"/>
  <c r="AA85" i="17" s="1"/>
  <c r="Q85" i="17"/>
  <c r="P85" i="17"/>
  <c r="U85" i="17" s="1"/>
  <c r="O85" i="17"/>
  <c r="N85" i="17"/>
  <c r="T85" i="17" s="1"/>
  <c r="X85" i="17" s="1"/>
  <c r="M85" i="17"/>
  <c r="L85" i="17"/>
  <c r="K85" i="17"/>
  <c r="W85" i="17" s="1"/>
  <c r="J85" i="17"/>
  <c r="V85" i="17" s="1"/>
  <c r="I85" i="17"/>
  <c r="H85" i="17"/>
  <c r="G85" i="17"/>
  <c r="F85" i="17"/>
  <c r="E85" i="17"/>
  <c r="D85" i="17"/>
  <c r="C85" i="17"/>
  <c r="B85" i="17"/>
  <c r="Z84" i="17"/>
  <c r="Y84" i="17"/>
  <c r="AA84" i="17" s="1"/>
  <c r="Q84" i="17"/>
  <c r="P84" i="17"/>
  <c r="U84" i="17" s="1"/>
  <c r="O84" i="17"/>
  <c r="N84" i="17"/>
  <c r="T84" i="17" s="1"/>
  <c r="X84" i="17" s="1"/>
  <c r="M84" i="17"/>
  <c r="L84" i="17"/>
  <c r="K84" i="17"/>
  <c r="W84" i="17" s="1"/>
  <c r="J84" i="17"/>
  <c r="V84" i="17" s="1"/>
  <c r="I84" i="17"/>
  <c r="H84" i="17"/>
  <c r="G84" i="17"/>
  <c r="F84" i="17"/>
  <c r="E84" i="17"/>
  <c r="D84" i="17"/>
  <c r="C84" i="17"/>
  <c r="B84" i="17"/>
  <c r="Z83" i="17"/>
  <c r="Y83" i="17"/>
  <c r="AA83" i="17" s="1"/>
  <c r="Q83" i="17"/>
  <c r="P83" i="17"/>
  <c r="U83" i="17" s="1"/>
  <c r="O83" i="17"/>
  <c r="N83" i="17"/>
  <c r="T83" i="17" s="1"/>
  <c r="X83" i="17" s="1"/>
  <c r="M83" i="17"/>
  <c r="L83" i="17"/>
  <c r="K83" i="17"/>
  <c r="W83" i="17" s="1"/>
  <c r="J83" i="17"/>
  <c r="V83" i="17" s="1"/>
  <c r="I83" i="17"/>
  <c r="H83" i="17"/>
  <c r="G83" i="17"/>
  <c r="F83" i="17"/>
  <c r="E83" i="17"/>
  <c r="D83" i="17"/>
  <c r="C83" i="17"/>
  <c r="B83" i="17"/>
  <c r="Z82" i="17"/>
  <c r="Y82" i="17"/>
  <c r="AA82" i="17" s="1"/>
  <c r="Q82" i="17"/>
  <c r="P82" i="17"/>
  <c r="U82" i="17" s="1"/>
  <c r="O82" i="17"/>
  <c r="N82" i="17"/>
  <c r="T82" i="17" s="1"/>
  <c r="X82" i="17" s="1"/>
  <c r="M82" i="17"/>
  <c r="L82" i="17"/>
  <c r="K82" i="17"/>
  <c r="W82" i="17" s="1"/>
  <c r="J82" i="17"/>
  <c r="V82" i="17" s="1"/>
  <c r="I82" i="17"/>
  <c r="H82" i="17"/>
  <c r="G82" i="17"/>
  <c r="F82" i="17"/>
  <c r="E82" i="17"/>
  <c r="D82" i="17"/>
  <c r="C82" i="17"/>
  <c r="B82" i="17"/>
  <c r="Z81" i="17"/>
  <c r="Y81" i="17"/>
  <c r="AA81" i="17" s="1"/>
  <c r="Q81" i="17"/>
  <c r="P81" i="17"/>
  <c r="U81" i="17" s="1"/>
  <c r="O81" i="17"/>
  <c r="N81" i="17"/>
  <c r="T81" i="17" s="1"/>
  <c r="X81" i="17" s="1"/>
  <c r="M81" i="17"/>
  <c r="L81" i="17"/>
  <c r="K81" i="17"/>
  <c r="W81" i="17" s="1"/>
  <c r="J81" i="17"/>
  <c r="V81" i="17" s="1"/>
  <c r="I81" i="17"/>
  <c r="H81" i="17"/>
  <c r="G81" i="17"/>
  <c r="F81" i="17"/>
  <c r="E81" i="17"/>
  <c r="D81" i="17"/>
  <c r="C81" i="17"/>
  <c r="B81" i="17"/>
  <c r="Z80" i="17"/>
  <c r="Y80" i="17"/>
  <c r="AA80" i="17" s="1"/>
  <c r="Q80" i="17"/>
  <c r="P80" i="17"/>
  <c r="U80" i="17" s="1"/>
  <c r="O80" i="17"/>
  <c r="N80" i="17"/>
  <c r="T80" i="17" s="1"/>
  <c r="X80" i="17" s="1"/>
  <c r="M80" i="17"/>
  <c r="L80" i="17"/>
  <c r="K80" i="17"/>
  <c r="W80" i="17" s="1"/>
  <c r="J80" i="17"/>
  <c r="V80" i="17" s="1"/>
  <c r="I80" i="17"/>
  <c r="H80" i="17"/>
  <c r="G80" i="17"/>
  <c r="F80" i="17"/>
  <c r="E80" i="17"/>
  <c r="D80" i="17"/>
  <c r="C80" i="17"/>
  <c r="B80" i="17"/>
  <c r="Z79" i="17"/>
  <c r="Y79" i="17"/>
  <c r="AA79" i="17" s="1"/>
  <c r="Q79" i="17"/>
  <c r="P79" i="17"/>
  <c r="U79" i="17" s="1"/>
  <c r="O79" i="17"/>
  <c r="N79" i="17"/>
  <c r="T79" i="17" s="1"/>
  <c r="X79" i="17" s="1"/>
  <c r="M79" i="17"/>
  <c r="L79" i="17"/>
  <c r="K79" i="17"/>
  <c r="W79" i="17" s="1"/>
  <c r="J79" i="17"/>
  <c r="V79" i="17" s="1"/>
  <c r="I79" i="17"/>
  <c r="H79" i="17"/>
  <c r="G79" i="17"/>
  <c r="F79" i="17"/>
  <c r="E79" i="17"/>
  <c r="D79" i="17"/>
  <c r="C79" i="17"/>
  <c r="B79" i="17"/>
  <c r="Z78" i="17"/>
  <c r="Y78" i="17"/>
  <c r="AA78" i="17" s="1"/>
  <c r="Q78" i="17"/>
  <c r="P78" i="17"/>
  <c r="U78" i="17" s="1"/>
  <c r="O78" i="17"/>
  <c r="N78" i="17"/>
  <c r="T78" i="17" s="1"/>
  <c r="X78" i="17" s="1"/>
  <c r="M78" i="17"/>
  <c r="L78" i="17"/>
  <c r="K78" i="17"/>
  <c r="W78" i="17" s="1"/>
  <c r="J78" i="17"/>
  <c r="V78" i="17" s="1"/>
  <c r="I78" i="17"/>
  <c r="H78" i="17"/>
  <c r="G78" i="17"/>
  <c r="F78" i="17"/>
  <c r="E78" i="17"/>
  <c r="D78" i="17"/>
  <c r="C78" i="17"/>
  <c r="B78" i="17"/>
  <c r="Z77" i="17"/>
  <c r="Y77" i="17"/>
  <c r="AA77" i="17" s="1"/>
  <c r="Q77" i="17"/>
  <c r="P77" i="17"/>
  <c r="U77" i="17" s="1"/>
  <c r="O77" i="17"/>
  <c r="N77" i="17"/>
  <c r="T77" i="17" s="1"/>
  <c r="X77" i="17" s="1"/>
  <c r="M77" i="17"/>
  <c r="L77" i="17"/>
  <c r="K77" i="17"/>
  <c r="W77" i="17" s="1"/>
  <c r="J77" i="17"/>
  <c r="V77" i="17" s="1"/>
  <c r="I77" i="17"/>
  <c r="H77" i="17"/>
  <c r="G77" i="17"/>
  <c r="F77" i="17"/>
  <c r="E77" i="17"/>
  <c r="D77" i="17"/>
  <c r="C77" i="17"/>
  <c r="B77" i="17"/>
  <c r="Z76" i="17"/>
  <c r="Y76" i="17"/>
  <c r="AA76" i="17" s="1"/>
  <c r="Q76" i="17"/>
  <c r="P76" i="17"/>
  <c r="U76" i="17" s="1"/>
  <c r="O76" i="17"/>
  <c r="N76" i="17"/>
  <c r="T76" i="17" s="1"/>
  <c r="X76" i="17" s="1"/>
  <c r="M76" i="17"/>
  <c r="L76" i="17"/>
  <c r="K76" i="17"/>
  <c r="W76" i="17" s="1"/>
  <c r="J76" i="17"/>
  <c r="V76" i="17" s="1"/>
  <c r="I76" i="17"/>
  <c r="H76" i="17"/>
  <c r="G76" i="17"/>
  <c r="F76" i="17"/>
  <c r="E76" i="17"/>
  <c r="D76" i="17"/>
  <c r="C76" i="17"/>
  <c r="B76" i="17"/>
  <c r="Z75" i="17"/>
  <c r="Y75" i="17"/>
  <c r="AA75" i="17" s="1"/>
  <c r="Q75" i="17"/>
  <c r="P75" i="17"/>
  <c r="U75" i="17" s="1"/>
  <c r="O75" i="17"/>
  <c r="N75" i="17"/>
  <c r="T75" i="17" s="1"/>
  <c r="X75" i="17" s="1"/>
  <c r="M75" i="17"/>
  <c r="L75" i="17"/>
  <c r="K75" i="17"/>
  <c r="W75" i="17" s="1"/>
  <c r="J75" i="17"/>
  <c r="V75" i="17" s="1"/>
  <c r="I75" i="17"/>
  <c r="H75" i="17"/>
  <c r="G75" i="17"/>
  <c r="F75" i="17"/>
  <c r="E75" i="17"/>
  <c r="D75" i="17"/>
  <c r="C75" i="17"/>
  <c r="B75" i="17"/>
  <c r="Z74" i="17"/>
  <c r="Y74" i="17"/>
  <c r="AA74" i="17" s="1"/>
  <c r="Q74" i="17"/>
  <c r="P74" i="17"/>
  <c r="U74" i="17" s="1"/>
  <c r="O74" i="17"/>
  <c r="N74" i="17"/>
  <c r="T74" i="17" s="1"/>
  <c r="X74" i="17" s="1"/>
  <c r="M74" i="17"/>
  <c r="L74" i="17"/>
  <c r="K74" i="17"/>
  <c r="W74" i="17" s="1"/>
  <c r="J74" i="17"/>
  <c r="V74" i="17" s="1"/>
  <c r="I74" i="17"/>
  <c r="H74" i="17"/>
  <c r="G74" i="17"/>
  <c r="F74" i="17"/>
  <c r="E74" i="17"/>
  <c r="D74" i="17"/>
  <c r="C74" i="17"/>
  <c r="B74" i="17"/>
  <c r="Z73" i="17"/>
  <c r="Y73" i="17"/>
  <c r="AA73" i="17" s="1"/>
  <c r="Q73" i="17"/>
  <c r="P73" i="17"/>
  <c r="U73" i="17" s="1"/>
  <c r="O73" i="17"/>
  <c r="N73" i="17"/>
  <c r="T73" i="17" s="1"/>
  <c r="X73" i="17" s="1"/>
  <c r="M73" i="17"/>
  <c r="L73" i="17"/>
  <c r="K73" i="17"/>
  <c r="W73" i="17" s="1"/>
  <c r="J73" i="17"/>
  <c r="V73" i="17" s="1"/>
  <c r="I73" i="17"/>
  <c r="H73" i="17"/>
  <c r="G73" i="17"/>
  <c r="F73" i="17"/>
  <c r="E73" i="17"/>
  <c r="D73" i="17"/>
  <c r="C73" i="17"/>
  <c r="B73" i="17"/>
  <c r="Z72" i="17"/>
  <c r="Y72" i="17"/>
  <c r="AA72" i="17" s="1"/>
  <c r="Q72" i="17"/>
  <c r="P72" i="17"/>
  <c r="U72" i="17" s="1"/>
  <c r="O72" i="17"/>
  <c r="N72" i="17"/>
  <c r="T72" i="17" s="1"/>
  <c r="X72" i="17" s="1"/>
  <c r="M72" i="17"/>
  <c r="L72" i="17"/>
  <c r="K72" i="17"/>
  <c r="W72" i="17" s="1"/>
  <c r="J72" i="17"/>
  <c r="V72" i="17" s="1"/>
  <c r="I72" i="17"/>
  <c r="H72" i="17"/>
  <c r="G72" i="17"/>
  <c r="F72" i="17"/>
  <c r="E72" i="17"/>
  <c r="D72" i="17"/>
  <c r="C72" i="17"/>
  <c r="B72" i="17"/>
  <c r="Z71" i="17"/>
  <c r="Y71" i="17"/>
  <c r="AA71" i="17" s="1"/>
  <c r="Q71" i="17"/>
  <c r="P71" i="17"/>
  <c r="U71" i="17" s="1"/>
  <c r="O71" i="17"/>
  <c r="N71" i="17"/>
  <c r="T71" i="17" s="1"/>
  <c r="X71" i="17" s="1"/>
  <c r="M71" i="17"/>
  <c r="L71" i="17"/>
  <c r="K71" i="17"/>
  <c r="W71" i="17" s="1"/>
  <c r="J71" i="17"/>
  <c r="V71" i="17" s="1"/>
  <c r="I71" i="17"/>
  <c r="H71" i="17"/>
  <c r="G71" i="17"/>
  <c r="F71" i="17"/>
  <c r="E71" i="17"/>
  <c r="D71" i="17"/>
  <c r="C71" i="17"/>
  <c r="B71" i="17"/>
  <c r="Z70" i="17"/>
  <c r="Y70" i="17"/>
  <c r="AA70" i="17" s="1"/>
  <c r="Q70" i="17"/>
  <c r="P70" i="17"/>
  <c r="U70" i="17" s="1"/>
  <c r="O70" i="17"/>
  <c r="N70" i="17"/>
  <c r="T70" i="17" s="1"/>
  <c r="X70" i="17" s="1"/>
  <c r="M70" i="17"/>
  <c r="L70" i="17"/>
  <c r="K70" i="17"/>
  <c r="W70" i="17" s="1"/>
  <c r="J70" i="17"/>
  <c r="V70" i="17" s="1"/>
  <c r="I70" i="17"/>
  <c r="H70" i="17"/>
  <c r="G70" i="17"/>
  <c r="F70" i="17"/>
  <c r="E70" i="17"/>
  <c r="D70" i="17"/>
  <c r="C70" i="17"/>
  <c r="B70" i="17"/>
  <c r="Z69" i="17"/>
  <c r="Y69" i="17"/>
  <c r="AA69" i="17" s="1"/>
  <c r="Q69" i="17"/>
  <c r="P69" i="17"/>
  <c r="U69" i="17" s="1"/>
  <c r="O69" i="17"/>
  <c r="N69" i="17"/>
  <c r="T69" i="17" s="1"/>
  <c r="X69" i="17" s="1"/>
  <c r="M69" i="17"/>
  <c r="L69" i="17"/>
  <c r="K69" i="17"/>
  <c r="W69" i="17" s="1"/>
  <c r="J69" i="17"/>
  <c r="V69" i="17" s="1"/>
  <c r="I69" i="17"/>
  <c r="H69" i="17"/>
  <c r="G69" i="17"/>
  <c r="F69" i="17"/>
  <c r="E69" i="17"/>
  <c r="D69" i="17"/>
  <c r="C69" i="17"/>
  <c r="B69" i="17"/>
  <c r="Z68" i="17"/>
  <c r="Y68" i="17"/>
  <c r="AA68" i="17" s="1"/>
  <c r="Q68" i="17"/>
  <c r="P68" i="17"/>
  <c r="U68" i="17" s="1"/>
  <c r="O68" i="17"/>
  <c r="N68" i="17"/>
  <c r="T68" i="17" s="1"/>
  <c r="X68" i="17" s="1"/>
  <c r="M68" i="17"/>
  <c r="L68" i="17"/>
  <c r="K68" i="17"/>
  <c r="W68" i="17" s="1"/>
  <c r="J68" i="17"/>
  <c r="V68" i="17" s="1"/>
  <c r="I68" i="17"/>
  <c r="H68" i="17"/>
  <c r="G68" i="17"/>
  <c r="F68" i="17"/>
  <c r="E68" i="17"/>
  <c r="D68" i="17"/>
  <c r="C68" i="17"/>
  <c r="B68" i="17"/>
  <c r="Z67" i="17"/>
  <c r="Y67" i="17"/>
  <c r="AA67" i="17" s="1"/>
  <c r="Q67" i="17"/>
  <c r="P67" i="17"/>
  <c r="U67" i="17" s="1"/>
  <c r="O67" i="17"/>
  <c r="N67" i="17"/>
  <c r="T67" i="17" s="1"/>
  <c r="X67" i="17" s="1"/>
  <c r="M67" i="17"/>
  <c r="L67" i="17"/>
  <c r="K67" i="17"/>
  <c r="W67" i="17" s="1"/>
  <c r="J67" i="17"/>
  <c r="V67" i="17" s="1"/>
  <c r="I67" i="17"/>
  <c r="H67" i="17"/>
  <c r="G67" i="17"/>
  <c r="F67" i="17"/>
  <c r="E67" i="17"/>
  <c r="D67" i="17"/>
  <c r="C67" i="17"/>
  <c r="B67" i="17"/>
  <c r="Z66" i="17"/>
  <c r="Y66" i="17"/>
  <c r="AA66" i="17" s="1"/>
  <c r="Q66" i="17"/>
  <c r="P66" i="17"/>
  <c r="U66" i="17" s="1"/>
  <c r="O66" i="17"/>
  <c r="N66" i="17"/>
  <c r="T66" i="17" s="1"/>
  <c r="X66" i="17" s="1"/>
  <c r="M66" i="17"/>
  <c r="L66" i="17"/>
  <c r="K66" i="17"/>
  <c r="W66" i="17" s="1"/>
  <c r="J66" i="17"/>
  <c r="V66" i="17" s="1"/>
  <c r="I66" i="17"/>
  <c r="H66" i="17"/>
  <c r="G66" i="17"/>
  <c r="F66" i="17"/>
  <c r="E66" i="17"/>
  <c r="D66" i="17"/>
  <c r="C66" i="17"/>
  <c r="B66" i="17"/>
  <c r="Z65" i="17"/>
  <c r="Y65" i="17"/>
  <c r="AA65" i="17" s="1"/>
  <c r="Q65" i="17"/>
  <c r="P65" i="17"/>
  <c r="U65" i="17" s="1"/>
  <c r="O65" i="17"/>
  <c r="N65" i="17"/>
  <c r="T65" i="17" s="1"/>
  <c r="X65" i="17" s="1"/>
  <c r="M65" i="17"/>
  <c r="L65" i="17"/>
  <c r="K65" i="17"/>
  <c r="W65" i="17" s="1"/>
  <c r="J65" i="17"/>
  <c r="V65" i="17" s="1"/>
  <c r="I65" i="17"/>
  <c r="H65" i="17"/>
  <c r="G65" i="17"/>
  <c r="F65" i="17"/>
  <c r="E65" i="17"/>
  <c r="D65" i="17"/>
  <c r="C65" i="17"/>
  <c r="B65" i="17"/>
  <c r="Z64" i="17"/>
  <c r="Y64" i="17"/>
  <c r="AA64" i="17" s="1"/>
  <c r="Q64" i="17"/>
  <c r="P64" i="17"/>
  <c r="U64" i="17" s="1"/>
  <c r="O64" i="17"/>
  <c r="N64" i="17"/>
  <c r="T64" i="17" s="1"/>
  <c r="X64" i="17" s="1"/>
  <c r="M64" i="17"/>
  <c r="L64" i="17"/>
  <c r="K64" i="17"/>
  <c r="W64" i="17" s="1"/>
  <c r="J64" i="17"/>
  <c r="V64" i="17" s="1"/>
  <c r="I64" i="17"/>
  <c r="H64" i="17"/>
  <c r="G64" i="17"/>
  <c r="F64" i="17"/>
  <c r="E64" i="17"/>
  <c r="D64" i="17"/>
  <c r="C64" i="17"/>
  <c r="B64" i="17"/>
  <c r="Z63" i="17"/>
  <c r="Y63" i="17"/>
  <c r="AA63" i="17" s="1"/>
  <c r="Q63" i="17"/>
  <c r="P63" i="17"/>
  <c r="U63" i="17" s="1"/>
  <c r="O63" i="17"/>
  <c r="N63" i="17"/>
  <c r="T63" i="17" s="1"/>
  <c r="X63" i="17" s="1"/>
  <c r="M63" i="17"/>
  <c r="L63" i="17"/>
  <c r="K63" i="17"/>
  <c r="W63" i="17" s="1"/>
  <c r="J63" i="17"/>
  <c r="V63" i="17" s="1"/>
  <c r="I63" i="17"/>
  <c r="H63" i="17"/>
  <c r="G63" i="17"/>
  <c r="F63" i="17"/>
  <c r="E63" i="17"/>
  <c r="D63" i="17"/>
  <c r="C63" i="17"/>
  <c r="B63" i="17"/>
  <c r="Z62" i="17"/>
  <c r="Y62" i="17"/>
  <c r="AA62" i="17" s="1"/>
  <c r="Q62" i="17"/>
  <c r="P62" i="17"/>
  <c r="U62" i="17" s="1"/>
  <c r="O62" i="17"/>
  <c r="N62" i="17"/>
  <c r="T62" i="17" s="1"/>
  <c r="X62" i="17" s="1"/>
  <c r="M62" i="17"/>
  <c r="L62" i="17"/>
  <c r="K62" i="17"/>
  <c r="W62" i="17" s="1"/>
  <c r="J62" i="17"/>
  <c r="V62" i="17" s="1"/>
  <c r="I62" i="17"/>
  <c r="H62" i="17"/>
  <c r="G62" i="17"/>
  <c r="F62" i="17"/>
  <c r="E62" i="17"/>
  <c r="D62" i="17"/>
  <c r="C62" i="17"/>
  <c r="B62" i="17"/>
  <c r="Z61" i="17"/>
  <c r="Y61" i="17"/>
  <c r="AA61" i="17" s="1"/>
  <c r="Q61" i="17"/>
  <c r="P61" i="17"/>
  <c r="U61" i="17" s="1"/>
  <c r="O61" i="17"/>
  <c r="N61" i="17"/>
  <c r="T61" i="17" s="1"/>
  <c r="X61" i="17" s="1"/>
  <c r="M61" i="17"/>
  <c r="L61" i="17"/>
  <c r="K61" i="17"/>
  <c r="W61" i="17" s="1"/>
  <c r="J61" i="17"/>
  <c r="V61" i="17" s="1"/>
  <c r="I61" i="17"/>
  <c r="H61" i="17"/>
  <c r="G61" i="17"/>
  <c r="F61" i="17"/>
  <c r="E61" i="17"/>
  <c r="D61" i="17"/>
  <c r="C61" i="17"/>
  <c r="B61" i="17"/>
  <c r="Z60" i="17"/>
  <c r="Y60" i="17"/>
  <c r="AA60" i="17" s="1"/>
  <c r="Q60" i="17"/>
  <c r="P60" i="17"/>
  <c r="U60" i="17" s="1"/>
  <c r="O60" i="17"/>
  <c r="N60" i="17"/>
  <c r="T60" i="17" s="1"/>
  <c r="X60" i="17" s="1"/>
  <c r="M60" i="17"/>
  <c r="L60" i="17"/>
  <c r="K60" i="17"/>
  <c r="W60" i="17" s="1"/>
  <c r="J60" i="17"/>
  <c r="V60" i="17" s="1"/>
  <c r="I60" i="17"/>
  <c r="H60" i="17"/>
  <c r="G60" i="17"/>
  <c r="F60" i="17"/>
  <c r="E60" i="17"/>
  <c r="D60" i="17"/>
  <c r="C60" i="17"/>
  <c r="B60" i="17"/>
  <c r="Z59" i="17"/>
  <c r="Y59" i="17"/>
  <c r="AA59" i="17" s="1"/>
  <c r="Q59" i="17"/>
  <c r="P59" i="17"/>
  <c r="U59" i="17" s="1"/>
  <c r="O59" i="17"/>
  <c r="N59" i="17"/>
  <c r="T59" i="17" s="1"/>
  <c r="X59" i="17" s="1"/>
  <c r="M59" i="17"/>
  <c r="L59" i="17"/>
  <c r="K59" i="17"/>
  <c r="W59" i="17" s="1"/>
  <c r="J59" i="17"/>
  <c r="V59" i="17" s="1"/>
  <c r="I59" i="17"/>
  <c r="H59" i="17"/>
  <c r="G59" i="17"/>
  <c r="F59" i="17"/>
  <c r="E59" i="17"/>
  <c r="D59" i="17"/>
  <c r="C59" i="17"/>
  <c r="B59" i="17"/>
  <c r="Z58" i="17"/>
  <c r="Y58" i="17"/>
  <c r="AA58" i="17" s="1"/>
  <c r="Q58" i="17"/>
  <c r="P58" i="17"/>
  <c r="U58" i="17" s="1"/>
  <c r="O58" i="17"/>
  <c r="N58" i="17"/>
  <c r="T58" i="17" s="1"/>
  <c r="X58" i="17" s="1"/>
  <c r="M58" i="17"/>
  <c r="L58" i="17"/>
  <c r="K58" i="17"/>
  <c r="W58" i="17" s="1"/>
  <c r="J58" i="17"/>
  <c r="V58" i="17" s="1"/>
  <c r="I58" i="17"/>
  <c r="H58" i="17"/>
  <c r="G58" i="17"/>
  <c r="F58" i="17"/>
  <c r="E58" i="17"/>
  <c r="D58" i="17"/>
  <c r="C58" i="17"/>
  <c r="B58" i="17"/>
  <c r="Z57" i="17"/>
  <c r="Y57" i="17"/>
  <c r="AA57" i="17" s="1"/>
  <c r="Q57" i="17"/>
  <c r="P57" i="17"/>
  <c r="U57" i="17" s="1"/>
  <c r="O57" i="17"/>
  <c r="N57" i="17"/>
  <c r="T57" i="17" s="1"/>
  <c r="X57" i="17" s="1"/>
  <c r="M57" i="17"/>
  <c r="L57" i="17"/>
  <c r="K57" i="17"/>
  <c r="W57" i="17" s="1"/>
  <c r="J57" i="17"/>
  <c r="V57" i="17" s="1"/>
  <c r="I57" i="17"/>
  <c r="H57" i="17"/>
  <c r="G57" i="17"/>
  <c r="F57" i="17"/>
  <c r="E57" i="17"/>
  <c r="D57" i="17"/>
  <c r="C57" i="17"/>
  <c r="B57" i="17"/>
  <c r="Z56" i="17"/>
  <c r="Y56" i="17"/>
  <c r="AA56" i="17" s="1"/>
  <c r="Q56" i="17"/>
  <c r="P56" i="17"/>
  <c r="U56" i="17" s="1"/>
  <c r="O56" i="17"/>
  <c r="N56" i="17"/>
  <c r="T56" i="17" s="1"/>
  <c r="X56" i="17" s="1"/>
  <c r="M56" i="17"/>
  <c r="L56" i="17"/>
  <c r="K56" i="17"/>
  <c r="W56" i="17" s="1"/>
  <c r="J56" i="17"/>
  <c r="V56" i="17" s="1"/>
  <c r="I56" i="17"/>
  <c r="H56" i="17"/>
  <c r="G56" i="17"/>
  <c r="F56" i="17"/>
  <c r="E56" i="17"/>
  <c r="D56" i="17"/>
  <c r="C56" i="17"/>
  <c r="B56" i="17"/>
  <c r="Z55" i="17"/>
  <c r="Y55" i="17"/>
  <c r="AA55" i="17" s="1"/>
  <c r="Q55" i="17"/>
  <c r="P55" i="17"/>
  <c r="U55" i="17" s="1"/>
  <c r="O55" i="17"/>
  <c r="N55" i="17"/>
  <c r="T55" i="17" s="1"/>
  <c r="X55" i="17" s="1"/>
  <c r="M55" i="17"/>
  <c r="L55" i="17"/>
  <c r="K55" i="17"/>
  <c r="W55" i="17" s="1"/>
  <c r="J55" i="17"/>
  <c r="V55" i="17" s="1"/>
  <c r="I55" i="17"/>
  <c r="H55" i="17"/>
  <c r="G55" i="17"/>
  <c r="F55" i="17"/>
  <c r="E55" i="17"/>
  <c r="D55" i="17"/>
  <c r="C55" i="17"/>
  <c r="B55" i="17"/>
  <c r="Z54" i="17"/>
  <c r="Y54" i="17"/>
  <c r="AA54" i="17" s="1"/>
  <c r="Q54" i="17"/>
  <c r="P54" i="17"/>
  <c r="U54" i="17" s="1"/>
  <c r="O54" i="17"/>
  <c r="N54" i="17"/>
  <c r="T54" i="17" s="1"/>
  <c r="X54" i="17" s="1"/>
  <c r="M54" i="17"/>
  <c r="L54" i="17"/>
  <c r="K54" i="17"/>
  <c r="W54" i="17" s="1"/>
  <c r="J54" i="17"/>
  <c r="V54" i="17" s="1"/>
  <c r="I54" i="17"/>
  <c r="H54" i="17"/>
  <c r="G54" i="17"/>
  <c r="F54" i="17"/>
  <c r="E54" i="17"/>
  <c r="D54" i="17"/>
  <c r="C54" i="17"/>
  <c r="B54" i="17"/>
  <c r="Z53" i="17"/>
  <c r="Y53" i="17"/>
  <c r="AA53" i="17" s="1"/>
  <c r="Q53" i="17"/>
  <c r="P53" i="17"/>
  <c r="U53" i="17" s="1"/>
  <c r="O53" i="17"/>
  <c r="N53" i="17"/>
  <c r="T53" i="17" s="1"/>
  <c r="X53" i="17" s="1"/>
  <c r="M53" i="17"/>
  <c r="L53" i="17"/>
  <c r="K53" i="17"/>
  <c r="W53" i="17" s="1"/>
  <c r="J53" i="17"/>
  <c r="V53" i="17" s="1"/>
  <c r="I53" i="17"/>
  <c r="H53" i="17"/>
  <c r="G53" i="17"/>
  <c r="F53" i="17"/>
  <c r="E53" i="17"/>
  <c r="D53" i="17"/>
  <c r="C53" i="17"/>
  <c r="B53" i="17"/>
  <c r="Z52" i="17"/>
  <c r="Y52" i="17"/>
  <c r="AA52" i="17" s="1"/>
  <c r="Q52" i="17"/>
  <c r="P52" i="17"/>
  <c r="U52" i="17" s="1"/>
  <c r="O52" i="17"/>
  <c r="N52" i="17"/>
  <c r="T52" i="17" s="1"/>
  <c r="X52" i="17" s="1"/>
  <c r="M52" i="17"/>
  <c r="L52" i="17"/>
  <c r="K52" i="17"/>
  <c r="W52" i="17" s="1"/>
  <c r="J52" i="17"/>
  <c r="V52" i="17" s="1"/>
  <c r="I52" i="17"/>
  <c r="H52" i="17"/>
  <c r="G52" i="17"/>
  <c r="F52" i="17"/>
  <c r="E52" i="17"/>
  <c r="D52" i="17"/>
  <c r="C52" i="17"/>
  <c r="B52" i="17"/>
  <c r="Z51" i="17"/>
  <c r="Y51" i="17"/>
  <c r="AA51" i="17" s="1"/>
  <c r="Q51" i="17"/>
  <c r="P51" i="17"/>
  <c r="U51" i="17" s="1"/>
  <c r="O51" i="17"/>
  <c r="N51" i="17"/>
  <c r="T51" i="17" s="1"/>
  <c r="X51" i="17" s="1"/>
  <c r="M51" i="17"/>
  <c r="L51" i="17"/>
  <c r="K51" i="17"/>
  <c r="W51" i="17" s="1"/>
  <c r="J51" i="17"/>
  <c r="V51" i="17" s="1"/>
  <c r="I51" i="17"/>
  <c r="H51" i="17"/>
  <c r="G51" i="17"/>
  <c r="F51" i="17"/>
  <c r="E51" i="17"/>
  <c r="D51" i="17"/>
  <c r="C51" i="17"/>
  <c r="B51" i="17"/>
  <c r="Z50" i="17"/>
  <c r="Y50" i="17"/>
  <c r="AA50" i="17" s="1"/>
  <c r="Q50" i="17"/>
  <c r="P50" i="17"/>
  <c r="U50" i="17" s="1"/>
  <c r="O50" i="17"/>
  <c r="N50" i="17"/>
  <c r="T50" i="17" s="1"/>
  <c r="X50" i="17" s="1"/>
  <c r="M50" i="17"/>
  <c r="L50" i="17"/>
  <c r="K50" i="17"/>
  <c r="W50" i="17" s="1"/>
  <c r="J50" i="17"/>
  <c r="V50" i="17" s="1"/>
  <c r="I50" i="17"/>
  <c r="H50" i="17"/>
  <c r="G50" i="17"/>
  <c r="F50" i="17"/>
  <c r="E50" i="17"/>
  <c r="D50" i="17"/>
  <c r="C50" i="17"/>
  <c r="B50" i="17"/>
  <c r="Z49" i="17"/>
  <c r="Y49" i="17"/>
  <c r="AA49" i="17" s="1"/>
  <c r="Q49" i="17"/>
  <c r="P49" i="17"/>
  <c r="U49" i="17" s="1"/>
  <c r="O49" i="17"/>
  <c r="N49" i="17"/>
  <c r="T49" i="17" s="1"/>
  <c r="X49" i="17" s="1"/>
  <c r="M49" i="17"/>
  <c r="L49" i="17"/>
  <c r="K49" i="17"/>
  <c r="W49" i="17" s="1"/>
  <c r="J49" i="17"/>
  <c r="V49" i="17" s="1"/>
  <c r="I49" i="17"/>
  <c r="H49" i="17"/>
  <c r="G49" i="17"/>
  <c r="F49" i="17"/>
  <c r="E49" i="17"/>
  <c r="D49" i="17"/>
  <c r="C49" i="17"/>
  <c r="B49" i="17"/>
  <c r="Z48" i="17"/>
  <c r="Y48" i="17"/>
  <c r="AA48" i="17" s="1"/>
  <c r="Q48" i="17"/>
  <c r="P48" i="17"/>
  <c r="U48" i="17" s="1"/>
  <c r="O48" i="17"/>
  <c r="N48" i="17"/>
  <c r="T48" i="17" s="1"/>
  <c r="X48" i="17" s="1"/>
  <c r="M48" i="17"/>
  <c r="L48" i="17"/>
  <c r="K48" i="17"/>
  <c r="W48" i="17" s="1"/>
  <c r="J48" i="17"/>
  <c r="V48" i="17" s="1"/>
  <c r="I48" i="17"/>
  <c r="H48" i="17"/>
  <c r="G48" i="17"/>
  <c r="F48" i="17"/>
  <c r="E48" i="17"/>
  <c r="D48" i="17"/>
  <c r="C48" i="17"/>
  <c r="B48" i="17"/>
  <c r="Z47" i="17"/>
  <c r="Y47" i="17"/>
  <c r="AA47" i="17" s="1"/>
  <c r="Q47" i="17"/>
  <c r="P47" i="17"/>
  <c r="U47" i="17" s="1"/>
  <c r="O47" i="17"/>
  <c r="N47" i="17"/>
  <c r="T47" i="17" s="1"/>
  <c r="X47" i="17" s="1"/>
  <c r="M47" i="17"/>
  <c r="L47" i="17"/>
  <c r="K47" i="17"/>
  <c r="W47" i="17" s="1"/>
  <c r="J47" i="17"/>
  <c r="V47" i="17" s="1"/>
  <c r="I47" i="17"/>
  <c r="H47" i="17"/>
  <c r="G47" i="17"/>
  <c r="F47" i="17"/>
  <c r="E47" i="17"/>
  <c r="D47" i="17"/>
  <c r="C47" i="17"/>
  <c r="B47" i="17"/>
  <c r="Z46" i="17"/>
  <c r="Y46" i="17"/>
  <c r="AA46" i="17" s="1"/>
  <c r="Q46" i="17"/>
  <c r="P46" i="17"/>
  <c r="U46" i="17" s="1"/>
  <c r="O46" i="17"/>
  <c r="N46" i="17"/>
  <c r="T46" i="17" s="1"/>
  <c r="X46" i="17" s="1"/>
  <c r="M46" i="17"/>
  <c r="L46" i="17"/>
  <c r="K46" i="17"/>
  <c r="W46" i="17" s="1"/>
  <c r="J46" i="17"/>
  <c r="V46" i="17" s="1"/>
  <c r="I46" i="17"/>
  <c r="H46" i="17"/>
  <c r="G46" i="17"/>
  <c r="F46" i="17"/>
  <c r="E46" i="17"/>
  <c r="D46" i="17"/>
  <c r="C46" i="17"/>
  <c r="B46" i="17"/>
  <c r="Z45" i="17"/>
  <c r="Y45" i="17"/>
  <c r="AA45" i="17" s="1"/>
  <c r="Q45" i="17"/>
  <c r="P45" i="17"/>
  <c r="U45" i="17" s="1"/>
  <c r="O45" i="17"/>
  <c r="N45" i="17"/>
  <c r="T45" i="17" s="1"/>
  <c r="X45" i="17" s="1"/>
  <c r="M45" i="17"/>
  <c r="L45" i="17"/>
  <c r="K45" i="17"/>
  <c r="W45" i="17" s="1"/>
  <c r="J45" i="17"/>
  <c r="V45" i="17" s="1"/>
  <c r="I45" i="17"/>
  <c r="H45" i="17"/>
  <c r="G45" i="17"/>
  <c r="F45" i="17"/>
  <c r="E45" i="17"/>
  <c r="D45" i="17"/>
  <c r="C45" i="17"/>
  <c r="B45" i="17"/>
  <c r="Z44" i="17"/>
  <c r="Y44" i="17"/>
  <c r="AA44" i="17" s="1"/>
  <c r="Q44" i="17"/>
  <c r="P44" i="17"/>
  <c r="U44" i="17" s="1"/>
  <c r="O44" i="17"/>
  <c r="N44" i="17"/>
  <c r="T44" i="17" s="1"/>
  <c r="X44" i="17" s="1"/>
  <c r="M44" i="17"/>
  <c r="L44" i="17"/>
  <c r="K44" i="17"/>
  <c r="W44" i="17" s="1"/>
  <c r="J44" i="17"/>
  <c r="V44" i="17" s="1"/>
  <c r="I44" i="17"/>
  <c r="H44" i="17"/>
  <c r="G44" i="17"/>
  <c r="F44" i="17"/>
  <c r="E44" i="17"/>
  <c r="D44" i="17"/>
  <c r="C44" i="17"/>
  <c r="B44" i="17"/>
  <c r="Z43" i="17"/>
  <c r="Y43" i="17"/>
  <c r="AA43" i="17" s="1"/>
  <c r="Q43" i="17"/>
  <c r="P43" i="17"/>
  <c r="U43" i="17" s="1"/>
  <c r="O43" i="17"/>
  <c r="N43" i="17"/>
  <c r="T43" i="17" s="1"/>
  <c r="X43" i="17" s="1"/>
  <c r="M43" i="17"/>
  <c r="L43" i="17"/>
  <c r="K43" i="17"/>
  <c r="W43" i="17" s="1"/>
  <c r="J43" i="17"/>
  <c r="V43" i="17" s="1"/>
  <c r="I43" i="17"/>
  <c r="H43" i="17"/>
  <c r="G43" i="17"/>
  <c r="F43" i="17"/>
  <c r="E43" i="17"/>
  <c r="D43" i="17"/>
  <c r="C43" i="17"/>
  <c r="B43" i="17"/>
  <c r="Z42" i="17"/>
  <c r="Y42" i="17"/>
  <c r="AA42" i="17" s="1"/>
  <c r="Q42" i="17"/>
  <c r="P42" i="17"/>
  <c r="U42" i="17" s="1"/>
  <c r="O42" i="17"/>
  <c r="N42" i="17"/>
  <c r="T42" i="17" s="1"/>
  <c r="X42" i="17" s="1"/>
  <c r="M42" i="17"/>
  <c r="L42" i="17"/>
  <c r="K42" i="17"/>
  <c r="W42" i="17" s="1"/>
  <c r="J42" i="17"/>
  <c r="V42" i="17" s="1"/>
  <c r="I42" i="17"/>
  <c r="H42" i="17"/>
  <c r="G42" i="17"/>
  <c r="F42" i="17"/>
  <c r="E42" i="17"/>
  <c r="D42" i="17"/>
  <c r="C42" i="17"/>
  <c r="B42" i="17"/>
  <c r="Z41" i="17"/>
  <c r="Y41" i="17"/>
  <c r="AA41" i="17" s="1"/>
  <c r="Q41" i="17"/>
  <c r="P41" i="17"/>
  <c r="U41" i="17" s="1"/>
  <c r="O41" i="17"/>
  <c r="N41" i="17"/>
  <c r="T41" i="17" s="1"/>
  <c r="X41" i="17" s="1"/>
  <c r="M41" i="17"/>
  <c r="L41" i="17"/>
  <c r="K41" i="17"/>
  <c r="W41" i="17" s="1"/>
  <c r="J41" i="17"/>
  <c r="V41" i="17" s="1"/>
  <c r="I41" i="17"/>
  <c r="H41" i="17"/>
  <c r="G41" i="17"/>
  <c r="F41" i="17"/>
  <c r="E41" i="17"/>
  <c r="D41" i="17"/>
  <c r="C41" i="17"/>
  <c r="B41" i="17"/>
  <c r="Z40" i="17"/>
  <c r="Y40" i="17"/>
  <c r="AA40" i="17" s="1"/>
  <c r="Q40" i="17"/>
  <c r="P40" i="17"/>
  <c r="U40" i="17" s="1"/>
  <c r="O40" i="17"/>
  <c r="N40" i="17"/>
  <c r="T40" i="17" s="1"/>
  <c r="X40" i="17" s="1"/>
  <c r="M40" i="17"/>
  <c r="L40" i="17"/>
  <c r="K40" i="17"/>
  <c r="W40" i="17" s="1"/>
  <c r="J40" i="17"/>
  <c r="V40" i="17" s="1"/>
  <c r="I40" i="17"/>
  <c r="H40" i="17"/>
  <c r="G40" i="17"/>
  <c r="F40" i="17"/>
  <c r="E40" i="17"/>
  <c r="D40" i="17"/>
  <c r="C40" i="17"/>
  <c r="B40" i="17"/>
  <c r="Z39" i="17"/>
  <c r="Y39" i="17"/>
  <c r="AA39" i="17" s="1"/>
  <c r="Q39" i="17"/>
  <c r="P39" i="17"/>
  <c r="U39" i="17" s="1"/>
  <c r="O39" i="17"/>
  <c r="N39" i="17"/>
  <c r="T39" i="17" s="1"/>
  <c r="X39" i="17" s="1"/>
  <c r="M39" i="17"/>
  <c r="L39" i="17"/>
  <c r="K39" i="17"/>
  <c r="W39" i="17" s="1"/>
  <c r="J39" i="17"/>
  <c r="V39" i="17" s="1"/>
  <c r="I39" i="17"/>
  <c r="H39" i="17"/>
  <c r="G39" i="17"/>
  <c r="F39" i="17"/>
  <c r="E39" i="17"/>
  <c r="D39" i="17"/>
  <c r="C39" i="17"/>
  <c r="B39" i="17"/>
  <c r="Z38" i="17"/>
  <c r="Y38" i="17"/>
  <c r="AA38" i="17" s="1"/>
  <c r="Q38" i="17"/>
  <c r="P38" i="17"/>
  <c r="U38" i="17" s="1"/>
  <c r="O38" i="17"/>
  <c r="N38" i="17"/>
  <c r="T38" i="17" s="1"/>
  <c r="X38" i="17" s="1"/>
  <c r="M38" i="17"/>
  <c r="L38" i="17"/>
  <c r="K38" i="17"/>
  <c r="W38" i="17" s="1"/>
  <c r="J38" i="17"/>
  <c r="V38" i="17" s="1"/>
  <c r="I38" i="17"/>
  <c r="H38" i="17"/>
  <c r="G38" i="17"/>
  <c r="F38" i="17"/>
  <c r="E38" i="17"/>
  <c r="D38" i="17"/>
  <c r="C38" i="17"/>
  <c r="B38" i="17"/>
  <c r="Z37" i="17"/>
  <c r="Y37" i="17"/>
  <c r="AA37" i="17" s="1"/>
  <c r="Q37" i="17"/>
  <c r="P37" i="17"/>
  <c r="U37" i="17" s="1"/>
  <c r="O37" i="17"/>
  <c r="N37" i="17"/>
  <c r="T37" i="17" s="1"/>
  <c r="X37" i="17" s="1"/>
  <c r="M37" i="17"/>
  <c r="L37" i="17"/>
  <c r="K37" i="17"/>
  <c r="W37" i="17" s="1"/>
  <c r="J37" i="17"/>
  <c r="V37" i="17" s="1"/>
  <c r="I37" i="17"/>
  <c r="H37" i="17"/>
  <c r="G37" i="17"/>
  <c r="F37" i="17"/>
  <c r="E37" i="17"/>
  <c r="D37" i="17"/>
  <c r="C37" i="17"/>
  <c r="B37" i="17"/>
  <c r="Z36" i="17"/>
  <c r="Y36" i="17"/>
  <c r="AA36" i="17" s="1"/>
  <c r="Q36" i="17"/>
  <c r="P36" i="17"/>
  <c r="U36" i="17" s="1"/>
  <c r="O36" i="17"/>
  <c r="N36" i="17"/>
  <c r="T36" i="17" s="1"/>
  <c r="X36" i="17" s="1"/>
  <c r="M36" i="17"/>
  <c r="L36" i="17"/>
  <c r="K36" i="17"/>
  <c r="W36" i="17" s="1"/>
  <c r="J36" i="17"/>
  <c r="V36" i="17" s="1"/>
  <c r="I36" i="17"/>
  <c r="H36" i="17"/>
  <c r="G36" i="17"/>
  <c r="F36" i="17"/>
  <c r="E36" i="17"/>
  <c r="D36" i="17"/>
  <c r="C36" i="17"/>
  <c r="B36" i="17"/>
  <c r="Z35" i="17"/>
  <c r="Y35" i="17"/>
  <c r="AA35" i="17" s="1"/>
  <c r="Q35" i="17"/>
  <c r="P35" i="17"/>
  <c r="U35" i="17" s="1"/>
  <c r="O35" i="17"/>
  <c r="N35" i="17"/>
  <c r="T35" i="17" s="1"/>
  <c r="X35" i="17" s="1"/>
  <c r="M35" i="17"/>
  <c r="L35" i="17"/>
  <c r="K35" i="17"/>
  <c r="W35" i="17" s="1"/>
  <c r="J35" i="17"/>
  <c r="V35" i="17" s="1"/>
  <c r="I35" i="17"/>
  <c r="H35" i="17"/>
  <c r="G35" i="17"/>
  <c r="F35" i="17"/>
  <c r="E35" i="17"/>
  <c r="D35" i="17"/>
  <c r="C35" i="17"/>
  <c r="B35" i="17"/>
  <c r="Z34" i="17"/>
  <c r="Y34" i="17"/>
  <c r="AA34" i="17" s="1"/>
  <c r="Q34" i="17"/>
  <c r="P34" i="17"/>
  <c r="U34" i="17" s="1"/>
  <c r="O34" i="17"/>
  <c r="N34" i="17"/>
  <c r="T34" i="17" s="1"/>
  <c r="X34" i="17" s="1"/>
  <c r="M34" i="17"/>
  <c r="L34" i="17"/>
  <c r="K34" i="17"/>
  <c r="W34" i="17" s="1"/>
  <c r="J34" i="17"/>
  <c r="V34" i="17" s="1"/>
  <c r="I34" i="17"/>
  <c r="H34" i="17"/>
  <c r="G34" i="17"/>
  <c r="F34" i="17"/>
  <c r="E34" i="17"/>
  <c r="D34" i="17"/>
  <c r="C34" i="17"/>
  <c r="B34" i="17"/>
  <c r="Z33" i="17"/>
  <c r="Y33" i="17"/>
  <c r="AA33" i="17" s="1"/>
  <c r="Q33" i="17"/>
  <c r="P33" i="17"/>
  <c r="U33" i="17" s="1"/>
  <c r="O33" i="17"/>
  <c r="N33" i="17"/>
  <c r="T33" i="17" s="1"/>
  <c r="X33" i="17" s="1"/>
  <c r="M33" i="17"/>
  <c r="L33" i="17"/>
  <c r="K33" i="17"/>
  <c r="W33" i="17" s="1"/>
  <c r="J33" i="17"/>
  <c r="V33" i="17" s="1"/>
  <c r="I33" i="17"/>
  <c r="H33" i="17"/>
  <c r="G33" i="17"/>
  <c r="F33" i="17"/>
  <c r="E33" i="17"/>
  <c r="D33" i="17"/>
  <c r="C33" i="17"/>
  <c r="B33" i="17"/>
  <c r="Z32" i="17"/>
  <c r="Y32" i="17"/>
  <c r="AA32" i="17" s="1"/>
  <c r="Q32" i="17"/>
  <c r="P32" i="17"/>
  <c r="U32" i="17" s="1"/>
  <c r="O32" i="17"/>
  <c r="N32" i="17"/>
  <c r="T32" i="17" s="1"/>
  <c r="X32" i="17" s="1"/>
  <c r="M32" i="17"/>
  <c r="L32" i="17"/>
  <c r="K32" i="17"/>
  <c r="W32" i="17" s="1"/>
  <c r="J32" i="17"/>
  <c r="V32" i="17" s="1"/>
  <c r="I32" i="17"/>
  <c r="H32" i="17"/>
  <c r="G32" i="17"/>
  <c r="F32" i="17"/>
  <c r="E32" i="17"/>
  <c r="D32" i="17"/>
  <c r="C32" i="17"/>
  <c r="B32" i="17"/>
  <c r="Z31" i="17"/>
  <c r="Y31" i="17"/>
  <c r="AA31" i="17" s="1"/>
  <c r="Q31" i="17"/>
  <c r="P31" i="17"/>
  <c r="U31" i="17" s="1"/>
  <c r="O31" i="17"/>
  <c r="N31" i="17"/>
  <c r="T31" i="17" s="1"/>
  <c r="X31" i="17" s="1"/>
  <c r="M31" i="17"/>
  <c r="L31" i="17"/>
  <c r="K31" i="17"/>
  <c r="W31" i="17" s="1"/>
  <c r="J31" i="17"/>
  <c r="V31" i="17" s="1"/>
  <c r="I31" i="17"/>
  <c r="H31" i="17"/>
  <c r="G31" i="17"/>
  <c r="F31" i="17"/>
  <c r="E31" i="17"/>
  <c r="D31" i="17"/>
  <c r="C31" i="17"/>
  <c r="B31" i="17"/>
  <c r="Z30" i="17"/>
  <c r="Y30" i="17"/>
  <c r="AA30" i="17" s="1"/>
  <c r="Q30" i="17"/>
  <c r="P30" i="17"/>
  <c r="U30" i="17" s="1"/>
  <c r="O30" i="17"/>
  <c r="N30" i="17"/>
  <c r="T30" i="17" s="1"/>
  <c r="X30" i="17" s="1"/>
  <c r="M30" i="17"/>
  <c r="L30" i="17"/>
  <c r="K30" i="17"/>
  <c r="W30" i="17" s="1"/>
  <c r="J30" i="17"/>
  <c r="V30" i="17" s="1"/>
  <c r="I30" i="17"/>
  <c r="H30" i="17"/>
  <c r="G30" i="17"/>
  <c r="F30" i="17"/>
  <c r="E30" i="17"/>
  <c r="D30" i="17"/>
  <c r="C30" i="17"/>
  <c r="B30" i="17"/>
  <c r="Z29" i="17"/>
  <c r="Y29" i="17"/>
  <c r="AA29" i="17" s="1"/>
  <c r="Q29" i="17"/>
  <c r="P29" i="17"/>
  <c r="U29" i="17" s="1"/>
  <c r="O29" i="17"/>
  <c r="N29" i="17"/>
  <c r="T29" i="17" s="1"/>
  <c r="X29" i="17" s="1"/>
  <c r="M29" i="17"/>
  <c r="L29" i="17"/>
  <c r="K29" i="17"/>
  <c r="W29" i="17" s="1"/>
  <c r="J29" i="17"/>
  <c r="V29" i="17" s="1"/>
  <c r="I29" i="17"/>
  <c r="H29" i="17"/>
  <c r="G29" i="17"/>
  <c r="F29" i="17"/>
  <c r="E29" i="17"/>
  <c r="D29" i="17"/>
  <c r="C29" i="17"/>
  <c r="B29" i="17"/>
  <c r="Z28" i="17"/>
  <c r="Y28" i="17"/>
  <c r="AA28" i="17" s="1"/>
  <c r="Q28" i="17"/>
  <c r="P28" i="17"/>
  <c r="U28" i="17" s="1"/>
  <c r="O28" i="17"/>
  <c r="N28" i="17"/>
  <c r="T28" i="17" s="1"/>
  <c r="X28" i="17" s="1"/>
  <c r="M28" i="17"/>
  <c r="L28" i="17"/>
  <c r="K28" i="17"/>
  <c r="W28" i="17" s="1"/>
  <c r="J28" i="17"/>
  <c r="V28" i="17" s="1"/>
  <c r="I28" i="17"/>
  <c r="H28" i="17"/>
  <c r="G28" i="17"/>
  <c r="F28" i="17"/>
  <c r="E28" i="17"/>
  <c r="D28" i="17"/>
  <c r="C28" i="17"/>
  <c r="B28" i="17"/>
  <c r="Z27" i="17"/>
  <c r="Y27" i="17"/>
  <c r="AA27" i="17" s="1"/>
  <c r="Q27" i="17"/>
  <c r="P27" i="17"/>
  <c r="U27" i="17" s="1"/>
  <c r="O27" i="17"/>
  <c r="N27" i="17"/>
  <c r="T27" i="17" s="1"/>
  <c r="X27" i="17" s="1"/>
  <c r="M27" i="17"/>
  <c r="L27" i="17"/>
  <c r="K27" i="17"/>
  <c r="W27" i="17" s="1"/>
  <c r="J27" i="17"/>
  <c r="V27" i="17" s="1"/>
  <c r="I27" i="17"/>
  <c r="H27" i="17"/>
  <c r="G27" i="17"/>
  <c r="F27" i="17"/>
  <c r="E27" i="17"/>
  <c r="D27" i="17"/>
  <c r="C27" i="17"/>
  <c r="B27" i="17"/>
  <c r="Z26" i="17"/>
  <c r="Y26" i="17"/>
  <c r="AA26" i="17" s="1"/>
  <c r="Q26" i="17"/>
  <c r="P26" i="17"/>
  <c r="U26" i="17" s="1"/>
  <c r="O26" i="17"/>
  <c r="N26" i="17"/>
  <c r="T26" i="17" s="1"/>
  <c r="X26" i="17" s="1"/>
  <c r="M26" i="17"/>
  <c r="L26" i="17"/>
  <c r="K26" i="17"/>
  <c r="W26" i="17" s="1"/>
  <c r="J26" i="17"/>
  <c r="V26" i="17" s="1"/>
  <c r="I26" i="17"/>
  <c r="H26" i="17"/>
  <c r="G26" i="17"/>
  <c r="F26" i="17"/>
  <c r="E26" i="17"/>
  <c r="D26" i="17"/>
  <c r="C26" i="17"/>
  <c r="B26" i="17"/>
  <c r="Z25" i="17"/>
  <c r="Y25" i="17"/>
  <c r="AA25" i="17" s="1"/>
  <c r="Q25" i="17"/>
  <c r="P25" i="17"/>
  <c r="U25" i="17" s="1"/>
  <c r="O25" i="17"/>
  <c r="N25" i="17"/>
  <c r="T25" i="17" s="1"/>
  <c r="X25" i="17" s="1"/>
  <c r="M25" i="17"/>
  <c r="L25" i="17"/>
  <c r="K25" i="17"/>
  <c r="W25" i="17" s="1"/>
  <c r="J25" i="17"/>
  <c r="V25" i="17" s="1"/>
  <c r="I25" i="17"/>
  <c r="H25" i="17"/>
  <c r="G25" i="17"/>
  <c r="F25" i="17"/>
  <c r="E25" i="17"/>
  <c r="D25" i="17"/>
  <c r="C25" i="17"/>
  <c r="B25" i="17"/>
  <c r="Z24" i="17"/>
  <c r="Y24" i="17"/>
  <c r="AA24" i="17" s="1"/>
  <c r="Q24" i="17"/>
  <c r="P24" i="17"/>
  <c r="U24" i="17" s="1"/>
  <c r="O24" i="17"/>
  <c r="N24" i="17"/>
  <c r="T24" i="17" s="1"/>
  <c r="X24" i="17" s="1"/>
  <c r="M24" i="17"/>
  <c r="L24" i="17"/>
  <c r="K24" i="17"/>
  <c r="W24" i="17" s="1"/>
  <c r="J24" i="17"/>
  <c r="V24" i="17" s="1"/>
  <c r="I24" i="17"/>
  <c r="H24" i="17"/>
  <c r="G24" i="17"/>
  <c r="F24" i="17"/>
  <c r="E24" i="17"/>
  <c r="D24" i="17"/>
  <c r="C24" i="17"/>
  <c r="B24" i="17"/>
  <c r="Z23" i="17"/>
  <c r="Y23" i="17"/>
  <c r="AA23" i="17" s="1"/>
  <c r="Q23" i="17"/>
  <c r="P23" i="17"/>
  <c r="U23" i="17" s="1"/>
  <c r="O23" i="17"/>
  <c r="N23" i="17"/>
  <c r="T23" i="17" s="1"/>
  <c r="X23" i="17" s="1"/>
  <c r="M23" i="17"/>
  <c r="L23" i="17"/>
  <c r="K23" i="17"/>
  <c r="W23" i="17" s="1"/>
  <c r="J23" i="17"/>
  <c r="V23" i="17" s="1"/>
  <c r="I23" i="17"/>
  <c r="H23" i="17"/>
  <c r="G23" i="17"/>
  <c r="F23" i="17"/>
  <c r="E23" i="17"/>
  <c r="D23" i="17"/>
  <c r="C23" i="17"/>
  <c r="B23" i="17"/>
  <c r="Z22" i="17"/>
  <c r="Y22" i="17"/>
  <c r="AA22" i="17" s="1"/>
  <c r="Q22" i="17"/>
  <c r="P22" i="17"/>
  <c r="U22" i="17" s="1"/>
  <c r="O22" i="17"/>
  <c r="N22" i="17"/>
  <c r="T22" i="17" s="1"/>
  <c r="X22" i="17" s="1"/>
  <c r="M22" i="17"/>
  <c r="L22" i="17"/>
  <c r="K22" i="17"/>
  <c r="W22" i="17" s="1"/>
  <c r="J22" i="17"/>
  <c r="V22" i="17" s="1"/>
  <c r="I22" i="17"/>
  <c r="H22" i="17"/>
  <c r="G22" i="17"/>
  <c r="F22" i="17"/>
  <c r="E22" i="17"/>
  <c r="D22" i="17"/>
  <c r="C22" i="17"/>
  <c r="B22" i="17"/>
  <c r="Z21" i="17"/>
  <c r="Y21" i="17"/>
  <c r="AA21" i="17" s="1"/>
  <c r="Q21" i="17"/>
  <c r="P21" i="17"/>
  <c r="U21" i="17" s="1"/>
  <c r="O21" i="17"/>
  <c r="N21" i="17"/>
  <c r="T21" i="17" s="1"/>
  <c r="X21" i="17" s="1"/>
  <c r="M21" i="17"/>
  <c r="L21" i="17"/>
  <c r="K21" i="17"/>
  <c r="W21" i="17" s="1"/>
  <c r="J21" i="17"/>
  <c r="V21" i="17" s="1"/>
  <c r="I21" i="17"/>
  <c r="H21" i="17"/>
  <c r="G21" i="17"/>
  <c r="F21" i="17"/>
  <c r="E21" i="17"/>
  <c r="D21" i="17"/>
  <c r="C21" i="17"/>
  <c r="B21" i="17"/>
  <c r="Z20" i="17"/>
  <c r="Y20" i="17"/>
  <c r="AA20" i="17" s="1"/>
  <c r="Q20" i="17"/>
  <c r="P20" i="17"/>
  <c r="U20" i="17" s="1"/>
  <c r="O20" i="17"/>
  <c r="N20" i="17"/>
  <c r="T20" i="17" s="1"/>
  <c r="X20" i="17" s="1"/>
  <c r="M20" i="17"/>
  <c r="L20" i="17"/>
  <c r="K20" i="17"/>
  <c r="W20" i="17" s="1"/>
  <c r="J20" i="17"/>
  <c r="V20" i="17" s="1"/>
  <c r="I20" i="17"/>
  <c r="H20" i="17"/>
  <c r="G20" i="17"/>
  <c r="F20" i="17"/>
  <c r="E20" i="17"/>
  <c r="D20" i="17"/>
  <c r="C20" i="17"/>
  <c r="B20" i="17"/>
  <c r="Z19" i="17"/>
  <c r="Y19" i="17"/>
  <c r="AA19" i="17" s="1"/>
  <c r="Q19" i="17"/>
  <c r="P19" i="17"/>
  <c r="O19" i="17"/>
  <c r="N19" i="17"/>
  <c r="M19" i="17"/>
  <c r="L19" i="17"/>
  <c r="K19" i="17"/>
  <c r="W19" i="17" s="1"/>
  <c r="J19" i="17"/>
  <c r="I19" i="17"/>
  <c r="H19" i="17"/>
  <c r="G19" i="17"/>
  <c r="F19" i="17"/>
  <c r="E19" i="17"/>
  <c r="D19" i="17"/>
  <c r="C19" i="17"/>
  <c r="B19" i="17"/>
  <c r="Z18" i="17"/>
  <c r="Y18" i="17"/>
  <c r="AA18" i="17" s="1"/>
  <c r="Q18" i="17"/>
  <c r="P18" i="17"/>
  <c r="O18" i="17"/>
  <c r="N18" i="17"/>
  <c r="T18" i="17" s="1"/>
  <c r="X18" i="17" s="1"/>
  <c r="M18" i="17"/>
  <c r="L18" i="17"/>
  <c r="K18" i="17"/>
  <c r="W18" i="17" s="1"/>
  <c r="J18" i="17"/>
  <c r="I18" i="17"/>
  <c r="H18" i="17"/>
  <c r="G18" i="17"/>
  <c r="F18" i="17"/>
  <c r="E18" i="17"/>
  <c r="D18" i="17"/>
  <c r="C18" i="17"/>
  <c r="B18" i="17"/>
  <c r="Z17" i="17"/>
  <c r="Y17" i="17"/>
  <c r="AA17" i="17" s="1"/>
  <c r="Q17" i="17"/>
  <c r="P17" i="17"/>
  <c r="O17" i="17"/>
  <c r="N17" i="17"/>
  <c r="T17" i="17" s="1"/>
  <c r="X17" i="17" s="1"/>
  <c r="M17" i="17"/>
  <c r="L17" i="17"/>
  <c r="K17" i="17"/>
  <c r="W17" i="17" s="1"/>
  <c r="J17" i="17"/>
  <c r="V17" i="17" s="1"/>
  <c r="I17" i="17"/>
  <c r="H17" i="17"/>
  <c r="G17" i="17"/>
  <c r="F17" i="17"/>
  <c r="E17" i="17"/>
  <c r="D17" i="17"/>
  <c r="C17" i="17"/>
  <c r="B17" i="17"/>
  <c r="Z16" i="17"/>
  <c r="Y16" i="17"/>
  <c r="AA16" i="17" s="1"/>
  <c r="Q16" i="17"/>
  <c r="P16" i="17"/>
  <c r="O16" i="17"/>
  <c r="N16" i="17"/>
  <c r="T16" i="17" s="1"/>
  <c r="X16" i="17" s="1"/>
  <c r="M16" i="17"/>
  <c r="L16" i="17"/>
  <c r="K16" i="17"/>
  <c r="W16" i="17" s="1"/>
  <c r="J16" i="17"/>
  <c r="I16" i="17"/>
  <c r="H16" i="17"/>
  <c r="G16" i="17"/>
  <c r="F16" i="17"/>
  <c r="E16" i="17"/>
  <c r="D16" i="17"/>
  <c r="C16" i="17"/>
  <c r="B16" i="17"/>
  <c r="Z15" i="17"/>
  <c r="Y15" i="17"/>
  <c r="AA15" i="17" s="1"/>
  <c r="Q15" i="17"/>
  <c r="P15" i="17"/>
  <c r="O15" i="17"/>
  <c r="N15" i="17"/>
  <c r="T15" i="17" s="1"/>
  <c r="X15" i="17" s="1"/>
  <c r="M15" i="17"/>
  <c r="L15" i="17"/>
  <c r="K15" i="17"/>
  <c r="W15" i="17" s="1"/>
  <c r="J15" i="17"/>
  <c r="V15" i="17" s="1"/>
  <c r="I15" i="17"/>
  <c r="H15" i="17"/>
  <c r="G15" i="17"/>
  <c r="F15" i="17"/>
  <c r="E15" i="17"/>
  <c r="D15" i="17"/>
  <c r="C15" i="17"/>
  <c r="B15" i="17"/>
  <c r="Z14" i="17"/>
  <c r="Y14" i="17"/>
  <c r="AA14" i="17" s="1"/>
  <c r="Q14" i="17"/>
  <c r="P14" i="17"/>
  <c r="O14" i="17"/>
  <c r="N14" i="17"/>
  <c r="T14" i="17" s="1"/>
  <c r="X14" i="17" s="1"/>
  <c r="M14" i="17"/>
  <c r="L14" i="17"/>
  <c r="K14" i="17"/>
  <c r="W14" i="17" s="1"/>
  <c r="J14" i="17"/>
  <c r="I14" i="17"/>
  <c r="H14" i="17"/>
  <c r="G14" i="17"/>
  <c r="F14" i="17"/>
  <c r="E14" i="17"/>
  <c r="D14" i="17"/>
  <c r="C14" i="17"/>
  <c r="B14" i="17"/>
  <c r="Z13" i="17"/>
  <c r="Y13" i="17"/>
  <c r="AA13" i="17" s="1"/>
  <c r="Q13" i="17"/>
  <c r="P13" i="17"/>
  <c r="O13" i="17"/>
  <c r="N13" i="17"/>
  <c r="T13" i="17" s="1"/>
  <c r="X13" i="17" s="1"/>
  <c r="M13" i="17"/>
  <c r="L13" i="17"/>
  <c r="K13" i="17"/>
  <c r="W13" i="17" s="1"/>
  <c r="J13" i="17"/>
  <c r="V13" i="17" s="1"/>
  <c r="I13" i="17"/>
  <c r="H13" i="17"/>
  <c r="G13" i="17"/>
  <c r="F13" i="17"/>
  <c r="E13" i="17"/>
  <c r="D13" i="17"/>
  <c r="C13" i="17"/>
  <c r="B13" i="17"/>
  <c r="Z12" i="17"/>
  <c r="Y12" i="17"/>
  <c r="AA12" i="17" s="1"/>
  <c r="Q12" i="17"/>
  <c r="P12" i="17"/>
  <c r="O12" i="17"/>
  <c r="N12" i="17"/>
  <c r="T12" i="17" s="1"/>
  <c r="X12" i="17" s="1"/>
  <c r="M12" i="17"/>
  <c r="L12" i="17"/>
  <c r="K12" i="17"/>
  <c r="W12" i="17" s="1"/>
  <c r="J12" i="17"/>
  <c r="V12" i="17" s="1"/>
  <c r="I12" i="17"/>
  <c r="H12" i="17"/>
  <c r="G12" i="17"/>
  <c r="F12" i="17"/>
  <c r="E12" i="17"/>
  <c r="D12" i="17"/>
  <c r="C12" i="17"/>
  <c r="B12" i="17"/>
  <c r="Z11" i="17"/>
  <c r="Y11" i="17"/>
  <c r="AA11" i="17" s="1"/>
  <c r="T11" i="17"/>
  <c r="X11" i="17" s="1"/>
  <c r="Q11" i="17"/>
  <c r="P11" i="17"/>
  <c r="O11" i="17"/>
  <c r="N11" i="17"/>
  <c r="M11" i="17"/>
  <c r="L11" i="17"/>
  <c r="K11" i="17"/>
  <c r="W11" i="17" s="1"/>
  <c r="J11" i="17"/>
  <c r="I11" i="17"/>
  <c r="H11" i="17"/>
  <c r="G11" i="17"/>
  <c r="F11" i="17"/>
  <c r="E11" i="17"/>
  <c r="D11" i="17"/>
  <c r="C11" i="17"/>
  <c r="B11" i="17"/>
  <c r="Z10" i="17"/>
  <c r="Y10" i="17"/>
  <c r="AA10" i="17" s="1"/>
  <c r="Q10" i="17"/>
  <c r="P10" i="17"/>
  <c r="O10" i="17"/>
  <c r="N10" i="17"/>
  <c r="T10" i="17" s="1"/>
  <c r="X10" i="17" s="1"/>
  <c r="M10" i="17"/>
  <c r="L10" i="17"/>
  <c r="K10" i="17"/>
  <c r="W10" i="17" s="1"/>
  <c r="J10" i="17"/>
  <c r="I10" i="17"/>
  <c r="H10" i="17"/>
  <c r="G10" i="17"/>
  <c r="F10" i="17"/>
  <c r="E10" i="17"/>
  <c r="D10" i="17"/>
  <c r="C10" i="17"/>
  <c r="B10" i="17"/>
  <c r="Z9" i="17"/>
  <c r="Y9" i="17"/>
  <c r="AA9" i="17" s="1"/>
  <c r="Q9" i="17"/>
  <c r="P9" i="17"/>
  <c r="O9" i="17"/>
  <c r="N9" i="17"/>
  <c r="T9" i="17" s="1"/>
  <c r="X9" i="17" s="1"/>
  <c r="M9" i="17"/>
  <c r="L9" i="17"/>
  <c r="K9" i="17"/>
  <c r="W9" i="17" s="1"/>
  <c r="J9" i="17"/>
  <c r="I9" i="17"/>
  <c r="H9" i="17"/>
  <c r="G9" i="17"/>
  <c r="F9" i="17"/>
  <c r="E9" i="17"/>
  <c r="D9" i="17"/>
  <c r="C9" i="17"/>
  <c r="B9" i="17"/>
  <c r="Z8" i="17"/>
  <c r="Y8" i="17"/>
  <c r="AA8" i="17" s="1"/>
  <c r="Q8" i="17"/>
  <c r="P8" i="17"/>
  <c r="O8" i="17"/>
  <c r="N8" i="17"/>
  <c r="T8" i="17" s="1"/>
  <c r="X8" i="17" s="1"/>
  <c r="M8" i="17"/>
  <c r="L8" i="17"/>
  <c r="K8" i="17"/>
  <c r="W8" i="17" s="1"/>
  <c r="J8" i="17"/>
  <c r="V8" i="17" s="1"/>
  <c r="I8" i="17"/>
  <c r="H8" i="17"/>
  <c r="G8" i="17"/>
  <c r="F8" i="17"/>
  <c r="E8" i="17"/>
  <c r="D8" i="17"/>
  <c r="C8" i="17"/>
  <c r="B8" i="17"/>
  <c r="Z7" i="17"/>
  <c r="Y7" i="17"/>
  <c r="AA7" i="17" s="1"/>
  <c r="Q7" i="17"/>
  <c r="P7" i="17"/>
  <c r="O7" i="17"/>
  <c r="N7" i="17"/>
  <c r="T7" i="17" s="1"/>
  <c r="X7" i="17" s="1"/>
  <c r="M7" i="17"/>
  <c r="L7" i="17"/>
  <c r="K7" i="17"/>
  <c r="W7" i="17" s="1"/>
  <c r="J7" i="17"/>
  <c r="I7" i="17"/>
  <c r="H7" i="17"/>
  <c r="G7" i="17"/>
  <c r="F7" i="17"/>
  <c r="E7" i="17"/>
  <c r="D7" i="17"/>
  <c r="C7" i="17"/>
  <c r="B7" i="17"/>
  <c r="Z6" i="17"/>
  <c r="Y6" i="17"/>
  <c r="AA6" i="17" s="1"/>
  <c r="Q6" i="17"/>
  <c r="P6" i="17"/>
  <c r="O6" i="17"/>
  <c r="N6" i="17"/>
  <c r="T6" i="17" s="1"/>
  <c r="X6" i="17" s="1"/>
  <c r="M6" i="17"/>
  <c r="L6" i="17"/>
  <c r="K6" i="17"/>
  <c r="W6" i="17" s="1"/>
  <c r="J6" i="17"/>
  <c r="V6" i="17" s="1"/>
  <c r="I6" i="17"/>
  <c r="H6" i="17"/>
  <c r="G6" i="17"/>
  <c r="F6" i="17"/>
  <c r="E6" i="17"/>
  <c r="D6" i="17"/>
  <c r="C6" i="17"/>
  <c r="B6" i="17"/>
  <c r="Z5" i="17"/>
  <c r="Y5" i="17"/>
  <c r="AA5" i="17" s="1"/>
  <c r="Q5" i="17"/>
  <c r="P5" i="17"/>
  <c r="O5" i="17"/>
  <c r="N5" i="17"/>
  <c r="T5" i="17" s="1"/>
  <c r="X5" i="17" s="1"/>
  <c r="M5" i="17"/>
  <c r="L5" i="17"/>
  <c r="K5" i="17"/>
  <c r="W5" i="17" s="1"/>
  <c r="J5" i="17"/>
  <c r="I5" i="17"/>
  <c r="H5" i="17"/>
  <c r="G5" i="17"/>
  <c r="F5" i="17"/>
  <c r="E5" i="17"/>
  <c r="D5" i="17"/>
  <c r="C5" i="17"/>
  <c r="B5" i="17"/>
  <c r="Z4" i="17"/>
  <c r="Y4" i="17"/>
  <c r="AA4" i="17" s="1"/>
  <c r="Q4" i="17"/>
  <c r="P4" i="17"/>
  <c r="O4" i="17"/>
  <c r="N4" i="17"/>
  <c r="T4" i="17" s="1"/>
  <c r="X4" i="17" s="1"/>
  <c r="M4" i="17"/>
  <c r="L4" i="17"/>
  <c r="K4" i="17"/>
  <c r="W4" i="17" s="1"/>
  <c r="J4" i="17"/>
  <c r="I4" i="17"/>
  <c r="H4" i="17"/>
  <c r="G4" i="17"/>
  <c r="F4" i="17"/>
  <c r="E4" i="17"/>
  <c r="D4" i="17"/>
  <c r="C4" i="17"/>
  <c r="B4" i="17"/>
  <c r="Z3" i="17"/>
  <c r="Y3" i="17"/>
  <c r="AA3" i="17" s="1"/>
  <c r="Q3" i="17"/>
  <c r="P3" i="17"/>
  <c r="O3" i="17"/>
  <c r="N3" i="17"/>
  <c r="T3" i="17" s="1"/>
  <c r="X3" i="17" s="1"/>
  <c r="M3" i="17"/>
  <c r="L3" i="17"/>
  <c r="K3" i="17"/>
  <c r="W3" i="17" s="1"/>
  <c r="J3" i="17"/>
  <c r="I3" i="17"/>
  <c r="H3" i="17"/>
  <c r="G3" i="17"/>
  <c r="F3" i="17"/>
  <c r="E3" i="17"/>
  <c r="D3" i="17"/>
  <c r="C3" i="17"/>
  <c r="B3" i="17"/>
  <c r="Z2" i="17"/>
  <c r="Y2" i="17"/>
  <c r="AA2" i="17" s="1"/>
  <c r="Q2" i="17"/>
  <c r="P2" i="17"/>
  <c r="O2" i="17"/>
  <c r="N2" i="17"/>
  <c r="T2" i="17" s="1"/>
  <c r="X2" i="17" s="1"/>
  <c r="M2" i="17"/>
  <c r="L2" i="17"/>
  <c r="K2" i="17"/>
  <c r="J2" i="17"/>
  <c r="V2" i="17" s="1"/>
  <c r="I2" i="17"/>
  <c r="H2" i="17"/>
  <c r="G2" i="17"/>
  <c r="F2" i="17"/>
  <c r="E2" i="17"/>
  <c r="D2" i="17"/>
  <c r="C2" i="17"/>
  <c r="B2" i="17"/>
  <c r="U18" i="18" l="1"/>
  <c r="U19" i="18"/>
  <c r="U20" i="18"/>
  <c r="U21" i="18"/>
  <c r="U22" i="18"/>
  <c r="U23" i="18"/>
  <c r="U24" i="18"/>
  <c r="U25" i="18"/>
  <c r="U26" i="18"/>
  <c r="U28" i="18"/>
  <c r="U29" i="18"/>
  <c r="U30" i="18"/>
  <c r="U31" i="18"/>
  <c r="U32" i="18"/>
  <c r="U33" i="18"/>
  <c r="U34" i="18"/>
  <c r="U35" i="18"/>
  <c r="U36" i="18"/>
  <c r="U37" i="18"/>
  <c r="U38" i="18"/>
  <c r="U39" i="18"/>
  <c r="U40" i="18"/>
  <c r="U41" i="18"/>
  <c r="U42" i="18"/>
  <c r="U43" i="18"/>
  <c r="U44" i="18"/>
  <c r="X45" i="18"/>
  <c r="X46" i="18"/>
  <c r="X47" i="18"/>
  <c r="X48" i="18"/>
  <c r="X49" i="18"/>
  <c r="X50" i="18"/>
  <c r="X51" i="18"/>
  <c r="X52" i="18"/>
  <c r="X53" i="18"/>
  <c r="X54" i="18"/>
  <c r="X55" i="18"/>
  <c r="X56" i="18"/>
  <c r="X57" i="18"/>
  <c r="X58" i="18"/>
  <c r="X59" i="18"/>
  <c r="X60" i="18"/>
  <c r="X61" i="18"/>
  <c r="X62" i="18"/>
  <c r="X63" i="18"/>
  <c r="X64" i="18"/>
  <c r="X65" i="18"/>
  <c r="X66" i="18"/>
  <c r="X67" i="18"/>
  <c r="X68" i="18"/>
  <c r="X69" i="18"/>
  <c r="X70" i="18"/>
  <c r="X71" i="18"/>
  <c r="X72" i="18"/>
  <c r="X73" i="18"/>
  <c r="X74" i="18"/>
  <c r="X75" i="18"/>
  <c r="X76" i="18"/>
  <c r="X77" i="18"/>
  <c r="X78" i="18"/>
  <c r="X79" i="18"/>
  <c r="X80" i="18"/>
  <c r="X81" i="18"/>
  <c r="X82" i="18"/>
  <c r="X83" i="18"/>
  <c r="X84" i="18"/>
  <c r="X85" i="18"/>
  <c r="X86" i="18"/>
  <c r="X87" i="18"/>
  <c r="X88" i="18"/>
  <c r="X89" i="18"/>
  <c r="X90" i="18"/>
  <c r="X91" i="18"/>
  <c r="X92" i="18"/>
  <c r="X93" i="18"/>
  <c r="X94" i="18"/>
  <c r="AA94" i="18"/>
  <c r="X95" i="18"/>
  <c r="AA95" i="18"/>
  <c r="X96" i="18"/>
  <c r="AA96" i="18"/>
  <c r="X97" i="18"/>
  <c r="AA97" i="18"/>
  <c r="X98" i="18"/>
  <c r="AA98" i="18"/>
  <c r="X99" i="18"/>
  <c r="AA99" i="18"/>
  <c r="X100" i="18"/>
  <c r="AA100" i="18"/>
  <c r="X101" i="18"/>
  <c r="AA101" i="18"/>
  <c r="X102" i="18"/>
  <c r="AA102" i="18"/>
  <c r="X103" i="18"/>
  <c r="AA103" i="18"/>
  <c r="X104" i="18"/>
  <c r="AA104" i="18"/>
  <c r="X105" i="18"/>
  <c r="AA105" i="18"/>
  <c r="X106" i="18"/>
  <c r="AA106" i="18"/>
  <c r="X107" i="18"/>
  <c r="AA107" i="18"/>
  <c r="X108" i="18"/>
  <c r="AA108" i="18"/>
  <c r="X109" i="18"/>
  <c r="AA109" i="18"/>
  <c r="X110" i="18"/>
  <c r="AA110" i="18"/>
  <c r="X111" i="18"/>
  <c r="AA111" i="18"/>
  <c r="X112" i="18"/>
  <c r="AA112" i="18"/>
  <c r="X113" i="18"/>
  <c r="AA113" i="18"/>
  <c r="X114" i="18"/>
  <c r="AA114" i="18"/>
  <c r="X115" i="18"/>
  <c r="AA115" i="18"/>
  <c r="X116" i="18"/>
  <c r="AA116" i="18"/>
  <c r="X117" i="18"/>
  <c r="AA117" i="18"/>
  <c r="X118" i="18"/>
  <c r="AA118" i="18"/>
  <c r="X119" i="18"/>
  <c r="AA119" i="18"/>
  <c r="X120" i="18"/>
  <c r="AA120" i="18"/>
  <c r="U121" i="18"/>
  <c r="W124" i="18"/>
  <c r="AA124" i="18"/>
  <c r="U125" i="18"/>
  <c r="W128" i="18"/>
  <c r="AA128" i="18"/>
  <c r="U129" i="18"/>
  <c r="W132" i="18"/>
  <c r="W4" i="18"/>
  <c r="V2" i="18"/>
  <c r="U3" i="18"/>
  <c r="AD4" i="18"/>
  <c r="U9" i="18"/>
  <c r="U124" i="18"/>
  <c r="U128" i="18"/>
  <c r="U132" i="18"/>
  <c r="AA2" i="18"/>
  <c r="W122" i="18"/>
  <c r="AA122" i="18"/>
  <c r="U123" i="18"/>
  <c r="W126" i="18"/>
  <c r="AA126" i="18"/>
  <c r="U127" i="18"/>
  <c r="W130" i="18"/>
  <c r="AA130" i="18"/>
  <c r="U131" i="18"/>
  <c r="U122" i="18"/>
  <c r="U126" i="18"/>
  <c r="U130" i="18"/>
  <c r="X234" i="18"/>
  <c r="X238" i="18"/>
  <c r="X242" i="18"/>
  <c r="X233" i="18"/>
  <c r="X237" i="18"/>
  <c r="X241" i="18"/>
  <c r="W192" i="18"/>
  <c r="W193" i="18"/>
  <c r="W194" i="18"/>
  <c r="W195" i="18"/>
  <c r="W196" i="18"/>
  <c r="W197" i="18"/>
  <c r="W198" i="18"/>
  <c r="W199" i="18"/>
  <c r="W200" i="18"/>
  <c r="W201" i="18"/>
  <c r="W202" i="18"/>
  <c r="W203" i="18"/>
  <c r="W204" i="18"/>
  <c r="W205" i="18"/>
  <c r="W206" i="18"/>
  <c r="W207" i="18"/>
  <c r="W208" i="18"/>
  <c r="W209" i="18"/>
  <c r="W210" i="18"/>
  <c r="W211" i="18"/>
  <c r="W212" i="18"/>
  <c r="W213" i="18"/>
  <c r="W214" i="18"/>
  <c r="W215" i="18"/>
  <c r="W216" i="18"/>
  <c r="W217" i="18"/>
  <c r="W218" i="18"/>
  <c r="W219" i="18"/>
  <c r="W220" i="18"/>
  <c r="W221" i="18"/>
  <c r="W222" i="18"/>
  <c r="W223" i="18"/>
  <c r="W224" i="18"/>
  <c r="W225" i="18"/>
  <c r="X228" i="18"/>
  <c r="X229" i="18"/>
  <c r="X230" i="18"/>
  <c r="X231" i="18"/>
  <c r="X235" i="18"/>
  <c r="X239" i="18"/>
  <c r="X243" i="18"/>
  <c r="V275" i="18"/>
  <c r="T276" i="18"/>
  <c r="X276" i="18" s="1"/>
  <c r="T280" i="18"/>
  <c r="X280" i="18" s="1"/>
  <c r="T284" i="18"/>
  <c r="X284" i="18" s="1"/>
  <c r="T285" i="18"/>
  <c r="X285" i="18" s="1"/>
  <c r="T286" i="18"/>
  <c r="X286" i="18" s="1"/>
  <c r="T287" i="18"/>
  <c r="X287" i="18" s="1"/>
  <c r="T288" i="18"/>
  <c r="X288" i="18" s="1"/>
  <c r="T289" i="18"/>
  <c r="X289" i="18" s="1"/>
  <c r="T290" i="18"/>
  <c r="X290" i="18" s="1"/>
  <c r="T291" i="18"/>
  <c r="X291" i="18" s="1"/>
  <c r="T292" i="18"/>
  <c r="X292" i="18" s="1"/>
  <c r="T293" i="18"/>
  <c r="X293" i="18" s="1"/>
  <c r="T294" i="18"/>
  <c r="X294" i="18" s="1"/>
  <c r="T295" i="18"/>
  <c r="X295" i="18" s="1"/>
  <c r="W246" i="18"/>
  <c r="W248" i="18"/>
  <c r="W250" i="18"/>
  <c r="W252" i="18"/>
  <c r="W254" i="18"/>
  <c r="W256" i="18"/>
  <c r="W258" i="18"/>
  <c r="W260" i="18"/>
  <c r="W262" i="18"/>
  <c r="W264" i="18"/>
  <c r="W266" i="18"/>
  <c r="W268" i="18"/>
  <c r="W270" i="18"/>
  <c r="W272" i="18"/>
  <c r="W274" i="18"/>
  <c r="X278" i="18"/>
  <c r="X282" i="18"/>
  <c r="T247" i="18"/>
  <c r="X247" i="18" s="1"/>
  <c r="T249" i="18"/>
  <c r="X249" i="18" s="1"/>
  <c r="T251" i="18"/>
  <c r="X251" i="18" s="1"/>
  <c r="T253" i="18"/>
  <c r="X253" i="18" s="1"/>
  <c r="T255" i="18"/>
  <c r="X255" i="18" s="1"/>
  <c r="T257" i="18"/>
  <c r="X257" i="18" s="1"/>
  <c r="T259" i="18"/>
  <c r="X259" i="18" s="1"/>
  <c r="T261" i="18"/>
  <c r="X261" i="18" s="1"/>
  <c r="T263" i="18"/>
  <c r="X263" i="18" s="1"/>
  <c r="X265" i="18"/>
  <c r="X267" i="18"/>
  <c r="X269" i="18"/>
  <c r="X271" i="18"/>
  <c r="X273" i="18"/>
  <c r="X275" i="18"/>
  <c r="X279" i="18"/>
  <c r="X283" i="18"/>
  <c r="U284" i="18"/>
  <c r="U285" i="18"/>
  <c r="U286" i="18"/>
  <c r="U287" i="18"/>
  <c r="U288" i="18"/>
  <c r="U289" i="18"/>
  <c r="U290" i="18"/>
  <c r="U291" i="18"/>
  <c r="U292" i="18"/>
  <c r="U293" i="18"/>
  <c r="U294" i="18"/>
  <c r="X328" i="18"/>
  <c r="X329" i="18"/>
  <c r="X330" i="18"/>
  <c r="X331" i="18"/>
  <c r="X332" i="18"/>
  <c r="X333" i="18"/>
  <c r="X334" i="18"/>
  <c r="X335" i="18"/>
  <c r="X336" i="18"/>
  <c r="X337" i="18"/>
  <c r="X338" i="18"/>
  <c r="X339" i="18"/>
  <c r="X340" i="18"/>
  <c r="X341" i="18"/>
  <c r="U342" i="18"/>
  <c r="U346" i="18"/>
  <c r="U350" i="18"/>
  <c r="U354" i="18"/>
  <c r="U358" i="18"/>
  <c r="W344" i="18"/>
  <c r="AA344" i="18"/>
  <c r="U345" i="18"/>
  <c r="W348" i="18"/>
  <c r="AA348" i="18"/>
  <c r="U349" i="18"/>
  <c r="W352" i="18"/>
  <c r="AA352" i="18"/>
  <c r="U353" i="18"/>
  <c r="W356" i="18"/>
  <c r="AA356" i="18"/>
  <c r="U357" i="18"/>
  <c r="W322" i="18"/>
  <c r="U344" i="18"/>
  <c r="U348" i="18"/>
  <c r="U352" i="18"/>
  <c r="U356" i="18"/>
  <c r="U359" i="18"/>
  <c r="W323" i="18"/>
  <c r="W324" i="18"/>
  <c r="W325" i="18"/>
  <c r="U343" i="18"/>
  <c r="U347" i="18"/>
  <c r="U351" i="18"/>
  <c r="U355" i="18"/>
  <c r="W358" i="18"/>
  <c r="W359" i="18"/>
  <c r="W360" i="18"/>
  <c r="W361" i="18"/>
  <c r="W362" i="18"/>
  <c r="W363" i="18"/>
  <c r="W364" i="18"/>
  <c r="W365" i="18"/>
  <c r="W366" i="18"/>
  <c r="W367" i="18"/>
  <c r="W368" i="18"/>
  <c r="W369" i="18"/>
  <c r="W370" i="18"/>
  <c r="W371" i="18"/>
  <c r="X372" i="18"/>
  <c r="V436" i="18"/>
  <c r="V440" i="18"/>
  <c r="X445" i="18"/>
  <c r="X449" i="18"/>
  <c r="X453" i="18"/>
  <c r="X457" i="18"/>
  <c r="U419" i="18"/>
  <c r="W436" i="18"/>
  <c r="V437" i="18"/>
  <c r="V441" i="18"/>
  <c r="U458" i="18"/>
  <c r="V438" i="18"/>
  <c r="V442" i="18"/>
  <c r="U438" i="18"/>
  <c r="V439" i="18"/>
  <c r="U442" i="18"/>
  <c r="X456" i="18"/>
  <c r="W458" i="18"/>
  <c r="W464" i="18"/>
  <c r="W465" i="18"/>
  <c r="W466" i="18"/>
  <c r="W467" i="18"/>
  <c r="W468" i="18"/>
  <c r="W469" i="18"/>
  <c r="W470" i="18"/>
  <c r="W471" i="18"/>
  <c r="W472" i="18"/>
  <c r="W473" i="18"/>
  <c r="W474" i="18"/>
  <c r="W475" i="18"/>
  <c r="W476" i="18"/>
  <c r="W477" i="18"/>
  <c r="W478" i="18"/>
  <c r="W479" i="18"/>
  <c r="W480" i="18"/>
  <c r="X481" i="18"/>
  <c r="U481" i="18"/>
  <c r="W484" i="18"/>
  <c r="X485" i="18"/>
  <c r="U485" i="18"/>
  <c r="W488" i="18"/>
  <c r="X489" i="18"/>
  <c r="U489" i="18"/>
  <c r="W492" i="18"/>
  <c r="X493" i="18"/>
  <c r="U493" i="18"/>
  <c r="W496" i="18"/>
  <c r="X497" i="18"/>
  <c r="U497" i="18"/>
  <c r="W460" i="18"/>
  <c r="W462" i="18"/>
  <c r="U480" i="18"/>
  <c r="U484" i="18"/>
  <c r="U488" i="18"/>
  <c r="U492" i="18"/>
  <c r="U496" i="18"/>
  <c r="U499" i="18"/>
  <c r="U501" i="18"/>
  <c r="U503" i="18"/>
  <c r="W482" i="18"/>
  <c r="X483" i="18"/>
  <c r="U483" i="18"/>
  <c r="W486" i="18"/>
  <c r="X487" i="18"/>
  <c r="U487" i="18"/>
  <c r="W490" i="18"/>
  <c r="X491" i="18"/>
  <c r="U491" i="18"/>
  <c r="W494" i="18"/>
  <c r="X495" i="18"/>
  <c r="U495" i="18"/>
  <c r="U482" i="18"/>
  <c r="U486" i="18"/>
  <c r="U490" i="18"/>
  <c r="U494" i="18"/>
  <c r="U498" i="18"/>
  <c r="U500" i="18"/>
  <c r="U502" i="18"/>
  <c r="X519" i="18"/>
  <c r="W498" i="18"/>
  <c r="W499" i="18"/>
  <c r="W500" i="18"/>
  <c r="W501" i="18"/>
  <c r="W502" i="18"/>
  <c r="W503" i="18"/>
  <c r="W504" i="18"/>
  <c r="W505" i="18"/>
  <c r="W506" i="18"/>
  <c r="W507" i="18"/>
  <c r="W508" i="18"/>
  <c r="W509" i="18"/>
  <c r="W510" i="18"/>
  <c r="W511" i="18"/>
  <c r="AA512" i="18"/>
  <c r="X513" i="18"/>
  <c r="AA513" i="18"/>
  <c r="X514" i="18"/>
  <c r="AA514" i="18"/>
  <c r="X515" i="18"/>
  <c r="AA515" i="18"/>
  <c r="X516" i="18"/>
  <c r="AA516" i="18"/>
  <c r="X517" i="18"/>
  <c r="X521" i="18"/>
  <c r="V3" i="17"/>
  <c r="V7" i="17"/>
  <c r="V9" i="17"/>
  <c r="V11" i="17"/>
  <c r="W2" i="17"/>
  <c r="V18" i="17"/>
  <c r="V19" i="17"/>
  <c r="U2" i="17"/>
  <c r="V4" i="17"/>
  <c r="V5" i="17"/>
  <c r="V10" i="17"/>
  <c r="V14" i="17"/>
  <c r="V16" i="17"/>
  <c r="U3" i="17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T19" i="17"/>
  <c r="X19" i="17" s="1"/>
  <c r="V114" i="17"/>
  <c r="V118" i="17"/>
  <c r="V122" i="17"/>
  <c r="V126" i="17"/>
  <c r="V130" i="17"/>
  <c r="V134" i="17"/>
  <c r="V138" i="17"/>
  <c r="V142" i="17"/>
  <c r="V146" i="17"/>
  <c r="V150" i="17"/>
  <c r="V154" i="17"/>
  <c r="V158" i="17"/>
  <c r="V162" i="17"/>
  <c r="V166" i="17"/>
  <c r="V170" i="17"/>
  <c r="V174" i="17"/>
  <c r="X177" i="17"/>
  <c r="X181" i="17"/>
  <c r="X185" i="17"/>
  <c r="X189" i="17"/>
  <c r="W110" i="17"/>
  <c r="W112" i="17"/>
  <c r="U114" i="17"/>
  <c r="V115" i="17"/>
  <c r="U118" i="17"/>
  <c r="V119" i="17"/>
  <c r="U122" i="17"/>
  <c r="V123" i="17"/>
  <c r="U126" i="17"/>
  <c r="V127" i="17"/>
  <c r="V131" i="17"/>
  <c r="V135" i="17"/>
  <c r="V139" i="17"/>
  <c r="V143" i="17"/>
  <c r="V147" i="17"/>
  <c r="V151" i="17"/>
  <c r="V155" i="17"/>
  <c r="V159" i="17"/>
  <c r="V163" i="17"/>
  <c r="V167" i="17"/>
  <c r="V171" i="17"/>
  <c r="V175" i="17"/>
  <c r="X176" i="17"/>
  <c r="X180" i="17"/>
  <c r="X184" i="17"/>
  <c r="X188" i="17"/>
  <c r="X192" i="17"/>
  <c r="V116" i="17"/>
  <c r="V120" i="17"/>
  <c r="V124" i="17"/>
  <c r="V128" i="17"/>
  <c r="V132" i="17"/>
  <c r="V136" i="17"/>
  <c r="V140" i="17"/>
  <c r="V144" i="17"/>
  <c r="V148" i="17"/>
  <c r="V152" i="17"/>
  <c r="V156" i="17"/>
  <c r="V160" i="17"/>
  <c r="V164" i="17"/>
  <c r="V168" i="17"/>
  <c r="V172" i="17"/>
  <c r="W109" i="17"/>
  <c r="W111" i="17"/>
  <c r="W113" i="17"/>
  <c r="U116" i="17"/>
  <c r="V117" i="17"/>
  <c r="U120" i="17"/>
  <c r="V121" i="17"/>
  <c r="U124" i="17"/>
  <c r="V125" i="17"/>
  <c r="U128" i="17"/>
  <c r="V129" i="17"/>
  <c r="U132" i="17"/>
  <c r="V133" i="17"/>
  <c r="U136" i="17"/>
  <c r="V137" i="17"/>
  <c r="U140" i="17"/>
  <c r="V141" i="17"/>
  <c r="U144" i="17"/>
  <c r="V145" i="17"/>
  <c r="U148" i="17"/>
  <c r="V149" i="17"/>
  <c r="U152" i="17"/>
  <c r="V153" i="17"/>
  <c r="U156" i="17"/>
  <c r="V157" i="17"/>
  <c r="U160" i="17"/>
  <c r="V161" i="17"/>
  <c r="U164" i="17"/>
  <c r="V165" i="17"/>
  <c r="U168" i="17"/>
  <c r="V169" i="17"/>
  <c r="U172" i="17"/>
  <c r="V173" i="17"/>
  <c r="V240" i="17"/>
  <c r="V241" i="17"/>
  <c r="V242" i="17"/>
  <c r="V243" i="17"/>
  <c r="V244" i="17"/>
  <c r="V245" i="17"/>
  <c r="V246" i="17"/>
  <c r="V247" i="17"/>
  <c r="V248" i="17"/>
  <c r="V249" i="17"/>
  <c r="V250" i="17"/>
  <c r="V251" i="17"/>
  <c r="V252" i="17"/>
  <c r="U253" i="17"/>
  <c r="W253" i="17"/>
  <c r="U257" i="17"/>
  <c r="W257" i="17"/>
  <c r="U261" i="17"/>
  <c r="W261" i="17"/>
  <c r="V263" i="17"/>
  <c r="V265" i="17"/>
  <c r="T265" i="17"/>
  <c r="X265" i="17" s="1"/>
  <c r="U281" i="17"/>
  <c r="V283" i="17"/>
  <c r="U256" i="17"/>
  <c r="W256" i="17"/>
  <c r="U260" i="17"/>
  <c r="W260" i="17"/>
  <c r="W264" i="17"/>
  <c r="X266" i="17"/>
  <c r="X270" i="17"/>
  <c r="U277" i="17"/>
  <c r="V279" i="17"/>
  <c r="U255" i="17"/>
  <c r="W255" i="17"/>
  <c r="U259" i="17"/>
  <c r="W259" i="17"/>
  <c r="U263" i="17"/>
  <c r="V275" i="17"/>
  <c r="U289" i="17"/>
  <c r="U254" i="17"/>
  <c r="W254" i="17"/>
  <c r="U258" i="17"/>
  <c r="W258" i="17"/>
  <c r="U262" i="17"/>
  <c r="W262" i="17"/>
  <c r="X268" i="17"/>
  <c r="X272" i="17"/>
  <c r="U285" i="17"/>
  <c r="V287" i="17"/>
  <c r="U274" i="17"/>
  <c r="U278" i="17"/>
  <c r="U282" i="17"/>
  <c r="U286" i="17"/>
  <c r="U290" i="17"/>
  <c r="U294" i="17"/>
  <c r="U298" i="17"/>
  <c r="U302" i="17"/>
  <c r="U372" i="17"/>
  <c r="W263" i="17"/>
  <c r="W265" i="17"/>
  <c r="W267" i="17"/>
  <c r="W269" i="17"/>
  <c r="W271" i="17"/>
  <c r="W273" i="17"/>
  <c r="AA274" i="17"/>
  <c r="U275" i="17"/>
  <c r="W276" i="17"/>
  <c r="AA278" i="17"/>
  <c r="U279" i="17"/>
  <c r="W280" i="17"/>
  <c r="AA282" i="17"/>
  <c r="U283" i="17"/>
  <c r="W284" i="17"/>
  <c r="AA286" i="17"/>
  <c r="U287" i="17"/>
  <c r="W288" i="17"/>
  <c r="AA290" i="17"/>
  <c r="U291" i="17"/>
  <c r="W292" i="17"/>
  <c r="AA294" i="17"/>
  <c r="U295" i="17"/>
  <c r="W296" i="17"/>
  <c r="AA298" i="17"/>
  <c r="U299" i="17"/>
  <c r="W300" i="17"/>
  <c r="AA302" i="17"/>
  <c r="U303" i="17"/>
  <c r="U304" i="17"/>
  <c r="U305" i="17"/>
  <c r="U306" i="17"/>
  <c r="U307" i="17"/>
  <c r="U308" i="17"/>
  <c r="U309" i="17"/>
  <c r="U310" i="17"/>
  <c r="U311" i="17"/>
  <c r="U312" i="17"/>
  <c r="U313" i="17"/>
  <c r="U314" i="17"/>
  <c r="U315" i="17"/>
  <c r="U316" i="17"/>
  <c r="U317" i="17"/>
  <c r="U318" i="17"/>
  <c r="U319" i="17"/>
  <c r="U320" i="17"/>
  <c r="U321" i="17"/>
  <c r="U322" i="17"/>
  <c r="U323" i="17"/>
  <c r="U324" i="17"/>
  <c r="U325" i="17"/>
  <c r="U326" i="17"/>
  <c r="U327" i="17"/>
  <c r="U328" i="17"/>
  <c r="U329" i="17"/>
  <c r="U330" i="17"/>
  <c r="U331" i="17"/>
  <c r="U332" i="17"/>
  <c r="U333" i="17"/>
  <c r="U334" i="17"/>
  <c r="U335" i="17"/>
  <c r="U336" i="17"/>
  <c r="X337" i="17"/>
  <c r="X341" i="17"/>
  <c r="X345" i="17"/>
  <c r="X349" i="17"/>
  <c r="X353" i="17"/>
  <c r="U368" i="17"/>
  <c r="V370" i="17"/>
  <c r="AA264" i="17"/>
  <c r="T523" i="17" s="1"/>
  <c r="AA266" i="17"/>
  <c r="AA268" i="17"/>
  <c r="AA270" i="17"/>
  <c r="AA272" i="17"/>
  <c r="AA275" i="17"/>
  <c r="U276" i="17"/>
  <c r="W277" i="17"/>
  <c r="AA279" i="17"/>
  <c r="U280" i="17"/>
  <c r="W281" i="17"/>
  <c r="AA283" i="17"/>
  <c r="U284" i="17"/>
  <c r="W285" i="17"/>
  <c r="AA287" i="17"/>
  <c r="U288" i="17"/>
  <c r="W289" i="17"/>
  <c r="AA291" i="17"/>
  <c r="U292" i="17"/>
  <c r="W293" i="17"/>
  <c r="AA295" i="17"/>
  <c r="U296" i="17"/>
  <c r="W297" i="17"/>
  <c r="AA299" i="17"/>
  <c r="U300" i="17"/>
  <c r="W301" i="17"/>
  <c r="V366" i="17"/>
  <c r="U293" i="17"/>
  <c r="U297" i="17"/>
  <c r="U301" i="17"/>
  <c r="V303" i="17"/>
  <c r="V304" i="17"/>
  <c r="V305" i="17"/>
  <c r="V306" i="17"/>
  <c r="V307" i="17"/>
  <c r="V308" i="17"/>
  <c r="V309" i="17"/>
  <c r="V310" i="17"/>
  <c r="V311" i="17"/>
  <c r="V312" i="17"/>
  <c r="V313" i="17"/>
  <c r="V314" i="17"/>
  <c r="V315" i="17"/>
  <c r="V316" i="17"/>
  <c r="V317" i="17"/>
  <c r="V318" i="17"/>
  <c r="V319" i="17"/>
  <c r="V320" i="17"/>
  <c r="V321" i="17"/>
  <c r="V322" i="17"/>
  <c r="V323" i="17"/>
  <c r="V324" i="17"/>
  <c r="V325" i="17"/>
  <c r="V326" i="17"/>
  <c r="V327" i="17"/>
  <c r="V328" i="17"/>
  <c r="V329" i="17"/>
  <c r="V330" i="17"/>
  <c r="V331" i="17"/>
  <c r="V332" i="17"/>
  <c r="V333" i="17"/>
  <c r="V334" i="17"/>
  <c r="V335" i="17"/>
  <c r="V336" i="17"/>
  <c r="X339" i="17"/>
  <c r="X343" i="17"/>
  <c r="X347" i="17"/>
  <c r="X351" i="17"/>
  <c r="X355" i="17"/>
  <c r="X359" i="17"/>
  <c r="X363" i="17"/>
  <c r="AA336" i="17"/>
  <c r="AA338" i="17"/>
  <c r="AA340" i="17"/>
  <c r="AA342" i="17"/>
  <c r="AA344" i="17"/>
  <c r="U365" i="17"/>
  <c r="U369" i="17"/>
  <c r="U346" i="17"/>
  <c r="U348" i="17"/>
  <c r="U350" i="17"/>
  <c r="W352" i="17"/>
  <c r="W354" i="17"/>
  <c r="W356" i="17"/>
  <c r="W358" i="17"/>
  <c r="W360" i="17"/>
  <c r="W362" i="17"/>
  <c r="W364" i="17"/>
  <c r="AA365" i="17"/>
  <c r="U366" i="17"/>
  <c r="W367" i="17"/>
  <c r="AA369" i="17"/>
  <c r="U370" i="17"/>
  <c r="W371" i="17"/>
  <c r="U391" i="17"/>
  <c r="W391" i="17"/>
  <c r="U407" i="17"/>
  <c r="W407" i="17"/>
  <c r="AA337" i="17"/>
  <c r="AA339" i="17"/>
  <c r="AA341" i="17"/>
  <c r="AA343" i="17"/>
  <c r="AA345" i="17"/>
  <c r="AA347" i="17"/>
  <c r="AA349" i="17"/>
  <c r="AA351" i="17"/>
  <c r="AA353" i="17"/>
  <c r="AA355" i="17"/>
  <c r="AA357" i="17"/>
  <c r="AA359" i="17"/>
  <c r="AA361" i="17"/>
  <c r="AA363" i="17"/>
  <c r="AA366" i="17"/>
  <c r="U367" i="17"/>
  <c r="W368" i="17"/>
  <c r="AA370" i="17"/>
  <c r="U371" i="17"/>
  <c r="W372" i="17"/>
  <c r="V373" i="17"/>
  <c r="V374" i="17"/>
  <c r="V375" i="17"/>
  <c r="V376" i="17"/>
  <c r="V377" i="17"/>
  <c r="V378" i="17"/>
  <c r="V379" i="17"/>
  <c r="V380" i="17"/>
  <c r="V381" i="17"/>
  <c r="V382" i="17"/>
  <c r="V383" i="17"/>
  <c r="V384" i="17"/>
  <c r="V385" i="17"/>
  <c r="V386" i="17"/>
  <c r="V387" i="17"/>
  <c r="U387" i="17"/>
  <c r="U395" i="17"/>
  <c r="W395" i="17"/>
  <c r="U411" i="17"/>
  <c r="W411" i="17"/>
  <c r="T389" i="17"/>
  <c r="X389" i="17" s="1"/>
  <c r="V391" i="17"/>
  <c r="T393" i="17"/>
  <c r="X393" i="17" s="1"/>
  <c r="V395" i="17"/>
  <c r="T397" i="17"/>
  <c r="X397" i="17" s="1"/>
  <c r="V399" i="17"/>
  <c r="T401" i="17"/>
  <c r="X401" i="17" s="1"/>
  <c r="V403" i="17"/>
  <c r="T405" i="17"/>
  <c r="X405" i="17" s="1"/>
  <c r="V407" i="17"/>
  <c r="T409" i="17"/>
  <c r="X409" i="17" s="1"/>
  <c r="V411" i="17"/>
  <c r="T413" i="17"/>
  <c r="X413" i="17" s="1"/>
  <c r="V415" i="17"/>
  <c r="T417" i="17"/>
  <c r="X417" i="17" s="1"/>
  <c r="V419" i="17"/>
  <c r="T387" i="17"/>
  <c r="X387" i="17" s="1"/>
  <c r="V453" i="17"/>
  <c r="U455" i="17"/>
  <c r="V457" i="17"/>
  <c r="U459" i="17"/>
  <c r="V461" i="17"/>
  <c r="U463" i="17"/>
  <c r="V465" i="17"/>
  <c r="U467" i="17"/>
  <c r="V469" i="17"/>
  <c r="U471" i="17"/>
  <c r="V473" i="17"/>
  <c r="U475" i="17"/>
  <c r="V477" i="17"/>
  <c r="V389" i="17"/>
  <c r="T391" i="17"/>
  <c r="X391" i="17" s="1"/>
  <c r="V393" i="17"/>
  <c r="T395" i="17"/>
  <c r="X395" i="17" s="1"/>
  <c r="V397" i="17"/>
  <c r="T399" i="17"/>
  <c r="X399" i="17" s="1"/>
  <c r="V401" i="17"/>
  <c r="T403" i="17"/>
  <c r="X403" i="17" s="1"/>
  <c r="V405" i="17"/>
  <c r="T407" i="17"/>
  <c r="X407" i="17" s="1"/>
  <c r="V409" i="17"/>
  <c r="T411" i="17"/>
  <c r="X411" i="17" s="1"/>
  <c r="V413" i="17"/>
  <c r="T415" i="17"/>
  <c r="X415" i="17" s="1"/>
  <c r="V417" i="17"/>
  <c r="T419" i="17"/>
  <c r="X419" i="17" s="1"/>
  <c r="U420" i="17"/>
  <c r="U421" i="17"/>
  <c r="U422" i="17"/>
  <c r="U423" i="17"/>
  <c r="U424" i="17"/>
  <c r="U425" i="17"/>
  <c r="U426" i="17"/>
  <c r="U427" i="17"/>
  <c r="U428" i="17"/>
  <c r="U429" i="17"/>
  <c r="U430" i="17"/>
  <c r="U431" i="17"/>
  <c r="U432" i="17"/>
  <c r="U433" i="17"/>
  <c r="U434" i="17"/>
  <c r="U435" i="17"/>
  <c r="U436" i="17"/>
  <c r="U437" i="17"/>
  <c r="U438" i="17"/>
  <c r="U439" i="17"/>
  <c r="U440" i="17"/>
  <c r="U441" i="17"/>
  <c r="U442" i="17"/>
  <c r="U443" i="17"/>
  <c r="U444" i="17"/>
  <c r="U445" i="17"/>
  <c r="U446" i="17"/>
  <c r="U447" i="17"/>
  <c r="X450" i="17"/>
  <c r="AA449" i="17"/>
  <c r="AA451" i="17"/>
  <c r="U452" i="17"/>
  <c r="W453" i="17"/>
  <c r="AA455" i="17"/>
  <c r="U456" i="17"/>
  <c r="W457" i="17"/>
  <c r="AA459" i="17"/>
  <c r="U460" i="17"/>
  <c r="W461" i="17"/>
  <c r="AA463" i="17"/>
  <c r="U464" i="17"/>
  <c r="W465" i="17"/>
  <c r="AA467" i="17"/>
  <c r="U468" i="17"/>
  <c r="W469" i="17"/>
  <c r="AA471" i="17"/>
  <c r="U472" i="17"/>
  <c r="W473" i="17"/>
  <c r="AA475" i="17"/>
  <c r="U476" i="17"/>
  <c r="V478" i="17"/>
  <c r="U478" i="17"/>
  <c r="W449" i="17"/>
  <c r="U453" i="17"/>
  <c r="U457" i="17"/>
  <c r="U461" i="17"/>
  <c r="U465" i="17"/>
  <c r="U469" i="17"/>
  <c r="U473" i="17"/>
  <c r="U477" i="17"/>
  <c r="W477" i="17"/>
  <c r="V480" i="17"/>
  <c r="T480" i="17"/>
  <c r="X480" i="17" s="1"/>
  <c r="U480" i="17"/>
  <c r="AA450" i="17"/>
  <c r="AA453" i="17"/>
  <c r="U454" i="17"/>
  <c r="W455" i="17"/>
  <c r="AA457" i="17"/>
  <c r="U458" i="17"/>
  <c r="W459" i="17"/>
  <c r="AA461" i="17"/>
  <c r="U462" i="17"/>
  <c r="W463" i="17"/>
  <c r="AA465" i="17"/>
  <c r="U466" i="17"/>
  <c r="W467" i="17"/>
  <c r="AA469" i="17"/>
  <c r="U470" i="17"/>
  <c r="W471" i="17"/>
  <c r="AA473" i="17"/>
  <c r="U474" i="17"/>
  <c r="W475" i="17"/>
  <c r="W479" i="17"/>
  <c r="U481" i="17"/>
  <c r="W481" i="17"/>
  <c r="V479" i="17"/>
  <c r="V481" i="17"/>
  <c r="T481" i="17"/>
  <c r="X481" i="17" s="1"/>
  <c r="X485" i="17"/>
  <c r="X489" i="17"/>
  <c r="X493" i="17"/>
  <c r="X497" i="17"/>
  <c r="X501" i="17"/>
  <c r="X505" i="17"/>
  <c r="X509" i="17"/>
  <c r="X513" i="17"/>
  <c r="X517" i="17"/>
  <c r="X521" i="17"/>
  <c r="X483" i="17"/>
  <c r="X487" i="17"/>
  <c r="X491" i="17"/>
  <c r="X495" i="17"/>
  <c r="X499" i="17"/>
  <c r="X503" i="17"/>
  <c r="X507" i="17"/>
  <c r="X511" i="17"/>
  <c r="X515" i="17"/>
  <c r="X519" i="17"/>
  <c r="Q521" i="10"/>
  <c r="P521" i="10"/>
  <c r="O521" i="10"/>
  <c r="N521" i="10"/>
  <c r="M521" i="10"/>
  <c r="L521" i="10"/>
  <c r="K521" i="10"/>
  <c r="J521" i="10"/>
  <c r="I521" i="10"/>
  <c r="H521" i="10"/>
  <c r="G521" i="10"/>
  <c r="F521" i="10"/>
  <c r="E521" i="10"/>
  <c r="D521" i="10"/>
  <c r="C521" i="10"/>
  <c r="B521" i="10"/>
  <c r="Q520" i="10"/>
  <c r="P520" i="10"/>
  <c r="O520" i="10"/>
  <c r="N520" i="10"/>
  <c r="M520" i="10"/>
  <c r="L520" i="10"/>
  <c r="K520" i="10"/>
  <c r="J520" i="10"/>
  <c r="I520" i="10"/>
  <c r="H520" i="10"/>
  <c r="G520" i="10"/>
  <c r="F520" i="10"/>
  <c r="E520" i="10"/>
  <c r="D520" i="10"/>
  <c r="C520" i="10"/>
  <c r="B520" i="10"/>
  <c r="Q519" i="10"/>
  <c r="P519" i="10"/>
  <c r="O519" i="10"/>
  <c r="N519" i="10"/>
  <c r="M519" i="10"/>
  <c r="L519" i="10"/>
  <c r="K519" i="10"/>
  <c r="J519" i="10"/>
  <c r="I519" i="10"/>
  <c r="H519" i="10"/>
  <c r="G519" i="10"/>
  <c r="F519" i="10"/>
  <c r="E519" i="10"/>
  <c r="D519" i="10"/>
  <c r="C519" i="10"/>
  <c r="B519" i="10"/>
  <c r="Q518" i="10"/>
  <c r="P518" i="10"/>
  <c r="O518" i="10"/>
  <c r="N518" i="10"/>
  <c r="M518" i="10"/>
  <c r="L518" i="10"/>
  <c r="K518" i="10"/>
  <c r="J518" i="10"/>
  <c r="I518" i="10"/>
  <c r="H518" i="10"/>
  <c r="G518" i="10"/>
  <c r="F518" i="10"/>
  <c r="E518" i="10"/>
  <c r="D518" i="10"/>
  <c r="C518" i="10"/>
  <c r="B518" i="10"/>
  <c r="Q517" i="10"/>
  <c r="P517" i="10"/>
  <c r="O517" i="10"/>
  <c r="N517" i="10"/>
  <c r="M517" i="10"/>
  <c r="L517" i="10"/>
  <c r="K517" i="10"/>
  <c r="J517" i="10"/>
  <c r="I517" i="10"/>
  <c r="H517" i="10"/>
  <c r="G517" i="10"/>
  <c r="F517" i="10"/>
  <c r="E517" i="10"/>
  <c r="D517" i="10"/>
  <c r="C517" i="10"/>
  <c r="B517" i="10"/>
  <c r="Q516" i="10"/>
  <c r="P516" i="10"/>
  <c r="O516" i="10"/>
  <c r="N516" i="10"/>
  <c r="M516" i="10"/>
  <c r="L516" i="10"/>
  <c r="K516" i="10"/>
  <c r="J516" i="10"/>
  <c r="I516" i="10"/>
  <c r="H516" i="10"/>
  <c r="G516" i="10"/>
  <c r="F516" i="10"/>
  <c r="E516" i="10"/>
  <c r="D516" i="10"/>
  <c r="C516" i="10"/>
  <c r="B516" i="10"/>
  <c r="Q515" i="10"/>
  <c r="P515" i="10"/>
  <c r="O515" i="10"/>
  <c r="N515" i="10"/>
  <c r="M515" i="10"/>
  <c r="L515" i="10"/>
  <c r="K515" i="10"/>
  <c r="J515" i="10"/>
  <c r="I515" i="10"/>
  <c r="H515" i="10"/>
  <c r="G515" i="10"/>
  <c r="F515" i="10"/>
  <c r="E515" i="10"/>
  <c r="D515" i="10"/>
  <c r="C515" i="10"/>
  <c r="B515" i="10"/>
  <c r="Q514" i="10"/>
  <c r="P514" i="10"/>
  <c r="O514" i="10"/>
  <c r="N514" i="10"/>
  <c r="M514" i="10"/>
  <c r="L514" i="10"/>
  <c r="K514" i="10"/>
  <c r="J514" i="10"/>
  <c r="I514" i="10"/>
  <c r="H514" i="10"/>
  <c r="G514" i="10"/>
  <c r="F514" i="10"/>
  <c r="E514" i="10"/>
  <c r="D514" i="10"/>
  <c r="C514" i="10"/>
  <c r="B514" i="10"/>
  <c r="Q513" i="10"/>
  <c r="P513" i="10"/>
  <c r="O513" i="10"/>
  <c r="N513" i="10"/>
  <c r="M513" i="10"/>
  <c r="L513" i="10"/>
  <c r="K513" i="10"/>
  <c r="J513" i="10"/>
  <c r="I513" i="10"/>
  <c r="H513" i="10"/>
  <c r="G513" i="10"/>
  <c r="F513" i="10"/>
  <c r="E513" i="10"/>
  <c r="D513" i="10"/>
  <c r="C513" i="10"/>
  <c r="B513" i="10"/>
  <c r="Q512" i="10"/>
  <c r="P512" i="10"/>
  <c r="O512" i="10"/>
  <c r="N512" i="10"/>
  <c r="M512" i="10"/>
  <c r="L512" i="10"/>
  <c r="K512" i="10"/>
  <c r="J512" i="10"/>
  <c r="I512" i="10"/>
  <c r="H512" i="10"/>
  <c r="G512" i="10"/>
  <c r="F512" i="10"/>
  <c r="E512" i="10"/>
  <c r="D512" i="10"/>
  <c r="C512" i="10"/>
  <c r="B512" i="10"/>
  <c r="Q511" i="10"/>
  <c r="P511" i="10"/>
  <c r="O511" i="10"/>
  <c r="N511" i="10"/>
  <c r="M511" i="10"/>
  <c r="L511" i="10"/>
  <c r="K511" i="10"/>
  <c r="J511" i="10"/>
  <c r="I511" i="10"/>
  <c r="H511" i="10"/>
  <c r="G511" i="10"/>
  <c r="F511" i="10"/>
  <c r="E511" i="10"/>
  <c r="D511" i="10"/>
  <c r="C511" i="10"/>
  <c r="B511" i="10"/>
  <c r="Q510" i="10"/>
  <c r="P510" i="10"/>
  <c r="O510" i="10"/>
  <c r="N510" i="10"/>
  <c r="M510" i="10"/>
  <c r="L510" i="10"/>
  <c r="K510" i="10"/>
  <c r="J510" i="10"/>
  <c r="I510" i="10"/>
  <c r="H510" i="10"/>
  <c r="G510" i="10"/>
  <c r="F510" i="10"/>
  <c r="E510" i="10"/>
  <c r="D510" i="10"/>
  <c r="C510" i="10"/>
  <c r="B510" i="10"/>
  <c r="Q509" i="10"/>
  <c r="P509" i="10"/>
  <c r="O509" i="10"/>
  <c r="N509" i="10"/>
  <c r="M509" i="10"/>
  <c r="L509" i="10"/>
  <c r="K509" i="10"/>
  <c r="J509" i="10"/>
  <c r="I509" i="10"/>
  <c r="H509" i="10"/>
  <c r="G509" i="10"/>
  <c r="F509" i="10"/>
  <c r="E509" i="10"/>
  <c r="D509" i="10"/>
  <c r="C509" i="10"/>
  <c r="B509" i="10"/>
  <c r="Q508" i="10"/>
  <c r="P508" i="10"/>
  <c r="O508" i="10"/>
  <c r="N508" i="10"/>
  <c r="M508" i="10"/>
  <c r="L508" i="10"/>
  <c r="K508" i="10"/>
  <c r="J508" i="10"/>
  <c r="I508" i="10"/>
  <c r="H508" i="10"/>
  <c r="G508" i="10"/>
  <c r="F508" i="10"/>
  <c r="E508" i="10"/>
  <c r="D508" i="10"/>
  <c r="C508" i="10"/>
  <c r="B508" i="10"/>
  <c r="Q507" i="10"/>
  <c r="P507" i="10"/>
  <c r="O507" i="10"/>
  <c r="N507" i="10"/>
  <c r="M507" i="10"/>
  <c r="L507" i="10"/>
  <c r="K507" i="10"/>
  <c r="J507" i="10"/>
  <c r="I507" i="10"/>
  <c r="H507" i="10"/>
  <c r="G507" i="10"/>
  <c r="F507" i="10"/>
  <c r="E507" i="10"/>
  <c r="D507" i="10"/>
  <c r="C507" i="10"/>
  <c r="B507" i="10"/>
  <c r="Q506" i="10"/>
  <c r="P506" i="10"/>
  <c r="O506" i="10"/>
  <c r="N506" i="10"/>
  <c r="M506" i="10"/>
  <c r="L506" i="10"/>
  <c r="K506" i="10"/>
  <c r="J506" i="10"/>
  <c r="I506" i="10"/>
  <c r="H506" i="10"/>
  <c r="G506" i="10"/>
  <c r="F506" i="10"/>
  <c r="E506" i="10"/>
  <c r="D506" i="10"/>
  <c r="C506" i="10"/>
  <c r="B506" i="10"/>
  <c r="Q505" i="10"/>
  <c r="P505" i="10"/>
  <c r="O505" i="10"/>
  <c r="N505" i="10"/>
  <c r="M505" i="10"/>
  <c r="L505" i="10"/>
  <c r="K505" i="10"/>
  <c r="J505" i="10"/>
  <c r="I505" i="10"/>
  <c r="H505" i="10"/>
  <c r="G505" i="10"/>
  <c r="F505" i="10"/>
  <c r="E505" i="10"/>
  <c r="D505" i="10"/>
  <c r="C505" i="10"/>
  <c r="B505" i="10"/>
  <c r="Q504" i="10"/>
  <c r="P504" i="10"/>
  <c r="O504" i="10"/>
  <c r="N504" i="10"/>
  <c r="M504" i="10"/>
  <c r="L504" i="10"/>
  <c r="K504" i="10"/>
  <c r="J504" i="10"/>
  <c r="I504" i="10"/>
  <c r="H504" i="10"/>
  <c r="G504" i="10"/>
  <c r="F504" i="10"/>
  <c r="E504" i="10"/>
  <c r="D504" i="10"/>
  <c r="C504" i="10"/>
  <c r="B504" i="10"/>
  <c r="Q503" i="10"/>
  <c r="P503" i="10"/>
  <c r="O503" i="10"/>
  <c r="N503" i="10"/>
  <c r="M503" i="10"/>
  <c r="L503" i="10"/>
  <c r="K503" i="10"/>
  <c r="J503" i="10"/>
  <c r="I503" i="10"/>
  <c r="H503" i="10"/>
  <c r="G503" i="10"/>
  <c r="F503" i="10"/>
  <c r="E503" i="10"/>
  <c r="D503" i="10"/>
  <c r="C503" i="10"/>
  <c r="B503" i="10"/>
  <c r="Q502" i="10"/>
  <c r="P502" i="10"/>
  <c r="O502" i="10"/>
  <c r="N502" i="10"/>
  <c r="M502" i="10"/>
  <c r="L502" i="10"/>
  <c r="K502" i="10"/>
  <c r="J502" i="10"/>
  <c r="I502" i="10"/>
  <c r="H502" i="10"/>
  <c r="G502" i="10"/>
  <c r="F502" i="10"/>
  <c r="E502" i="10"/>
  <c r="D502" i="10"/>
  <c r="C502" i="10"/>
  <c r="B502" i="10"/>
  <c r="Q501" i="10"/>
  <c r="P501" i="10"/>
  <c r="O501" i="10"/>
  <c r="N501" i="10"/>
  <c r="M501" i="10"/>
  <c r="L501" i="10"/>
  <c r="K501" i="10"/>
  <c r="J501" i="10"/>
  <c r="I501" i="10"/>
  <c r="H501" i="10"/>
  <c r="G501" i="10"/>
  <c r="F501" i="10"/>
  <c r="E501" i="10"/>
  <c r="D501" i="10"/>
  <c r="C501" i="10"/>
  <c r="B501" i="10"/>
  <c r="Q500" i="10"/>
  <c r="P500" i="10"/>
  <c r="O500" i="10"/>
  <c r="N500" i="10"/>
  <c r="M500" i="10"/>
  <c r="L500" i="10"/>
  <c r="K500" i="10"/>
  <c r="J500" i="10"/>
  <c r="I500" i="10"/>
  <c r="H500" i="10"/>
  <c r="G500" i="10"/>
  <c r="F500" i="10"/>
  <c r="E500" i="10"/>
  <c r="D500" i="10"/>
  <c r="C500" i="10"/>
  <c r="B500" i="10"/>
  <c r="Q499" i="10"/>
  <c r="P499" i="10"/>
  <c r="O499" i="10"/>
  <c r="N499" i="10"/>
  <c r="M499" i="10"/>
  <c r="L499" i="10"/>
  <c r="K499" i="10"/>
  <c r="J499" i="10"/>
  <c r="I499" i="10"/>
  <c r="H499" i="10"/>
  <c r="G499" i="10"/>
  <c r="F499" i="10"/>
  <c r="E499" i="10"/>
  <c r="D499" i="10"/>
  <c r="C499" i="10"/>
  <c r="B499" i="10"/>
  <c r="Q498" i="10"/>
  <c r="P498" i="10"/>
  <c r="O498" i="10"/>
  <c r="N498" i="10"/>
  <c r="M498" i="10"/>
  <c r="L498" i="10"/>
  <c r="K498" i="10"/>
  <c r="J498" i="10"/>
  <c r="I498" i="10"/>
  <c r="H498" i="10"/>
  <c r="G498" i="10"/>
  <c r="F498" i="10"/>
  <c r="E498" i="10"/>
  <c r="D498" i="10"/>
  <c r="C498" i="10"/>
  <c r="B498" i="10"/>
  <c r="Q497" i="10"/>
  <c r="P497" i="10"/>
  <c r="O497" i="10"/>
  <c r="N497" i="10"/>
  <c r="M497" i="10"/>
  <c r="L497" i="10"/>
  <c r="K497" i="10"/>
  <c r="J497" i="10"/>
  <c r="I497" i="10"/>
  <c r="H497" i="10"/>
  <c r="G497" i="10"/>
  <c r="F497" i="10"/>
  <c r="E497" i="10"/>
  <c r="D497" i="10"/>
  <c r="C497" i="10"/>
  <c r="B497" i="10"/>
  <c r="Q496" i="10"/>
  <c r="P496" i="10"/>
  <c r="O496" i="10"/>
  <c r="N496" i="10"/>
  <c r="M496" i="10"/>
  <c r="L496" i="10"/>
  <c r="K496" i="10"/>
  <c r="J496" i="10"/>
  <c r="I496" i="10"/>
  <c r="H496" i="10"/>
  <c r="G496" i="10"/>
  <c r="F496" i="10"/>
  <c r="E496" i="10"/>
  <c r="D496" i="10"/>
  <c r="C496" i="10"/>
  <c r="B496" i="10"/>
  <c r="Q495" i="10"/>
  <c r="P495" i="10"/>
  <c r="O495" i="10"/>
  <c r="N495" i="10"/>
  <c r="M495" i="10"/>
  <c r="L495" i="10"/>
  <c r="K495" i="10"/>
  <c r="J495" i="10"/>
  <c r="I495" i="10"/>
  <c r="H495" i="10"/>
  <c r="G495" i="10"/>
  <c r="F495" i="10"/>
  <c r="E495" i="10"/>
  <c r="D495" i="10"/>
  <c r="C495" i="10"/>
  <c r="B495" i="10"/>
  <c r="Q494" i="10"/>
  <c r="P494" i="10"/>
  <c r="O494" i="10"/>
  <c r="N494" i="10"/>
  <c r="M494" i="10"/>
  <c r="L494" i="10"/>
  <c r="K494" i="10"/>
  <c r="J494" i="10"/>
  <c r="I494" i="10"/>
  <c r="H494" i="10"/>
  <c r="G494" i="10"/>
  <c r="F494" i="10"/>
  <c r="E494" i="10"/>
  <c r="D494" i="10"/>
  <c r="C494" i="10"/>
  <c r="B494" i="10"/>
  <c r="Q493" i="10"/>
  <c r="P493" i="10"/>
  <c r="O493" i="10"/>
  <c r="N493" i="10"/>
  <c r="M493" i="10"/>
  <c r="L493" i="10"/>
  <c r="K493" i="10"/>
  <c r="J493" i="10"/>
  <c r="I493" i="10"/>
  <c r="H493" i="10"/>
  <c r="G493" i="10"/>
  <c r="F493" i="10"/>
  <c r="E493" i="10"/>
  <c r="D493" i="10"/>
  <c r="C493" i="10"/>
  <c r="B493" i="10"/>
  <c r="Q492" i="10"/>
  <c r="P492" i="10"/>
  <c r="O492" i="10"/>
  <c r="N492" i="10"/>
  <c r="M492" i="10"/>
  <c r="L492" i="10"/>
  <c r="K492" i="10"/>
  <c r="J492" i="10"/>
  <c r="I492" i="10"/>
  <c r="H492" i="10"/>
  <c r="G492" i="10"/>
  <c r="F492" i="10"/>
  <c r="E492" i="10"/>
  <c r="D492" i="10"/>
  <c r="C492" i="10"/>
  <c r="B492" i="10"/>
  <c r="Q491" i="10"/>
  <c r="P491" i="10"/>
  <c r="O491" i="10"/>
  <c r="N491" i="10"/>
  <c r="M491" i="10"/>
  <c r="L491" i="10"/>
  <c r="K491" i="10"/>
  <c r="J491" i="10"/>
  <c r="I491" i="10"/>
  <c r="H491" i="10"/>
  <c r="G491" i="10"/>
  <c r="F491" i="10"/>
  <c r="E491" i="10"/>
  <c r="D491" i="10"/>
  <c r="C491" i="10"/>
  <c r="B491" i="10"/>
  <c r="Q490" i="10"/>
  <c r="P490" i="10"/>
  <c r="O490" i="10"/>
  <c r="N490" i="10"/>
  <c r="M490" i="10"/>
  <c r="L490" i="10"/>
  <c r="K490" i="10"/>
  <c r="J490" i="10"/>
  <c r="I490" i="10"/>
  <c r="H490" i="10"/>
  <c r="G490" i="10"/>
  <c r="F490" i="10"/>
  <c r="E490" i="10"/>
  <c r="D490" i="10"/>
  <c r="C490" i="10"/>
  <c r="B490" i="10"/>
  <c r="Q489" i="10"/>
  <c r="P489" i="10"/>
  <c r="O489" i="10"/>
  <c r="N489" i="10"/>
  <c r="M489" i="10"/>
  <c r="L489" i="10"/>
  <c r="K489" i="10"/>
  <c r="J489" i="10"/>
  <c r="I489" i="10"/>
  <c r="H489" i="10"/>
  <c r="G489" i="10"/>
  <c r="F489" i="10"/>
  <c r="E489" i="10"/>
  <c r="D489" i="10"/>
  <c r="C489" i="10"/>
  <c r="B489" i="10"/>
  <c r="Q488" i="10"/>
  <c r="P488" i="10"/>
  <c r="O488" i="10"/>
  <c r="N488" i="10"/>
  <c r="M488" i="10"/>
  <c r="L488" i="10"/>
  <c r="K488" i="10"/>
  <c r="J488" i="10"/>
  <c r="I488" i="10"/>
  <c r="H488" i="10"/>
  <c r="G488" i="10"/>
  <c r="F488" i="10"/>
  <c r="E488" i="10"/>
  <c r="D488" i="10"/>
  <c r="C488" i="10"/>
  <c r="B488" i="10"/>
  <c r="Q487" i="10"/>
  <c r="P487" i="10"/>
  <c r="O487" i="10"/>
  <c r="N487" i="10"/>
  <c r="M487" i="10"/>
  <c r="L487" i="10"/>
  <c r="K487" i="10"/>
  <c r="J487" i="10"/>
  <c r="I487" i="10"/>
  <c r="H487" i="10"/>
  <c r="G487" i="10"/>
  <c r="F487" i="10"/>
  <c r="E487" i="10"/>
  <c r="D487" i="10"/>
  <c r="C487" i="10"/>
  <c r="B487" i="10"/>
  <c r="Q486" i="10"/>
  <c r="P486" i="10"/>
  <c r="O486" i="10"/>
  <c r="N486" i="10"/>
  <c r="M486" i="10"/>
  <c r="L486" i="10"/>
  <c r="K486" i="10"/>
  <c r="J486" i="10"/>
  <c r="I486" i="10"/>
  <c r="H486" i="10"/>
  <c r="G486" i="10"/>
  <c r="F486" i="10"/>
  <c r="E486" i="10"/>
  <c r="D486" i="10"/>
  <c r="C486" i="10"/>
  <c r="B486" i="10"/>
  <c r="Q485" i="10"/>
  <c r="P485" i="10"/>
  <c r="O485" i="10"/>
  <c r="N485" i="10"/>
  <c r="M485" i="10"/>
  <c r="L485" i="10"/>
  <c r="K485" i="10"/>
  <c r="J485" i="10"/>
  <c r="I485" i="10"/>
  <c r="H485" i="10"/>
  <c r="G485" i="10"/>
  <c r="F485" i="10"/>
  <c r="E485" i="10"/>
  <c r="D485" i="10"/>
  <c r="C485" i="10"/>
  <c r="B485" i="10"/>
  <c r="Q484" i="10"/>
  <c r="P484" i="10"/>
  <c r="O484" i="10"/>
  <c r="N484" i="10"/>
  <c r="M484" i="10"/>
  <c r="L484" i="10"/>
  <c r="K484" i="10"/>
  <c r="J484" i="10"/>
  <c r="I484" i="10"/>
  <c r="H484" i="10"/>
  <c r="G484" i="10"/>
  <c r="F484" i="10"/>
  <c r="E484" i="10"/>
  <c r="D484" i="10"/>
  <c r="C484" i="10"/>
  <c r="B484" i="10"/>
  <c r="Q483" i="10"/>
  <c r="P483" i="10"/>
  <c r="O483" i="10"/>
  <c r="N483" i="10"/>
  <c r="M483" i="10"/>
  <c r="L483" i="10"/>
  <c r="K483" i="10"/>
  <c r="J483" i="10"/>
  <c r="I483" i="10"/>
  <c r="H483" i="10"/>
  <c r="G483" i="10"/>
  <c r="F483" i="10"/>
  <c r="E483" i="10"/>
  <c r="D483" i="10"/>
  <c r="C483" i="10"/>
  <c r="B483" i="10"/>
  <c r="Q482" i="10"/>
  <c r="P482" i="10"/>
  <c r="O482" i="10"/>
  <c r="N482" i="10"/>
  <c r="M482" i="10"/>
  <c r="L482" i="10"/>
  <c r="K482" i="10"/>
  <c r="J482" i="10"/>
  <c r="I482" i="10"/>
  <c r="H482" i="10"/>
  <c r="G482" i="10"/>
  <c r="F482" i="10"/>
  <c r="E482" i="10"/>
  <c r="D482" i="10"/>
  <c r="C482" i="10"/>
  <c r="B482" i="10"/>
  <c r="Q481" i="10"/>
  <c r="P481" i="10"/>
  <c r="O481" i="10"/>
  <c r="N481" i="10"/>
  <c r="M481" i="10"/>
  <c r="L481" i="10"/>
  <c r="K481" i="10"/>
  <c r="J481" i="10"/>
  <c r="I481" i="10"/>
  <c r="H481" i="10"/>
  <c r="G481" i="10"/>
  <c r="F481" i="10"/>
  <c r="E481" i="10"/>
  <c r="D481" i="10"/>
  <c r="C481" i="10"/>
  <c r="B481" i="10"/>
  <c r="Q480" i="10"/>
  <c r="P480" i="10"/>
  <c r="O480" i="10"/>
  <c r="N480" i="10"/>
  <c r="M480" i="10"/>
  <c r="L480" i="10"/>
  <c r="K480" i="10"/>
  <c r="J480" i="10"/>
  <c r="I480" i="10"/>
  <c r="H480" i="10"/>
  <c r="G480" i="10"/>
  <c r="F480" i="10"/>
  <c r="E480" i="10"/>
  <c r="D480" i="10"/>
  <c r="C480" i="10"/>
  <c r="B480" i="10"/>
  <c r="Q479" i="10"/>
  <c r="P479" i="10"/>
  <c r="O479" i="10"/>
  <c r="N479" i="10"/>
  <c r="M479" i="10"/>
  <c r="L479" i="10"/>
  <c r="K479" i="10"/>
  <c r="J479" i="10"/>
  <c r="I479" i="10"/>
  <c r="H479" i="10"/>
  <c r="G479" i="10"/>
  <c r="F479" i="10"/>
  <c r="E479" i="10"/>
  <c r="D479" i="10"/>
  <c r="C479" i="10"/>
  <c r="B479" i="10"/>
  <c r="Q478" i="10"/>
  <c r="P478" i="10"/>
  <c r="O478" i="10"/>
  <c r="N478" i="10"/>
  <c r="M478" i="10"/>
  <c r="L478" i="10"/>
  <c r="K478" i="10"/>
  <c r="J478" i="10"/>
  <c r="I478" i="10"/>
  <c r="H478" i="10"/>
  <c r="G478" i="10"/>
  <c r="F478" i="10"/>
  <c r="E478" i="10"/>
  <c r="D478" i="10"/>
  <c r="C478" i="10"/>
  <c r="B478" i="10"/>
  <c r="Q477" i="10"/>
  <c r="P477" i="10"/>
  <c r="O477" i="10"/>
  <c r="N477" i="10"/>
  <c r="M477" i="10"/>
  <c r="L477" i="10"/>
  <c r="K477" i="10"/>
  <c r="J477" i="10"/>
  <c r="I477" i="10"/>
  <c r="H477" i="10"/>
  <c r="G477" i="10"/>
  <c r="F477" i="10"/>
  <c r="E477" i="10"/>
  <c r="D477" i="10"/>
  <c r="C477" i="10"/>
  <c r="B477" i="10"/>
  <c r="Q476" i="10"/>
  <c r="P476" i="10"/>
  <c r="O476" i="10"/>
  <c r="N476" i="10"/>
  <c r="M476" i="10"/>
  <c r="L476" i="10"/>
  <c r="K476" i="10"/>
  <c r="J476" i="10"/>
  <c r="I476" i="10"/>
  <c r="H476" i="10"/>
  <c r="G476" i="10"/>
  <c r="F476" i="10"/>
  <c r="E476" i="10"/>
  <c r="D476" i="10"/>
  <c r="C476" i="10"/>
  <c r="B476" i="10"/>
  <c r="Q475" i="10"/>
  <c r="P475" i="10"/>
  <c r="O475" i="10"/>
  <c r="N475" i="10"/>
  <c r="M475" i="10"/>
  <c r="L475" i="10"/>
  <c r="K475" i="10"/>
  <c r="J475" i="10"/>
  <c r="I475" i="10"/>
  <c r="H475" i="10"/>
  <c r="G475" i="10"/>
  <c r="F475" i="10"/>
  <c r="E475" i="10"/>
  <c r="D475" i="10"/>
  <c r="C475" i="10"/>
  <c r="B475" i="10"/>
  <c r="Q474" i="10"/>
  <c r="P474" i="10"/>
  <c r="O474" i="10"/>
  <c r="N474" i="10"/>
  <c r="M474" i="10"/>
  <c r="L474" i="10"/>
  <c r="K474" i="10"/>
  <c r="J474" i="10"/>
  <c r="I474" i="10"/>
  <c r="H474" i="10"/>
  <c r="G474" i="10"/>
  <c r="F474" i="10"/>
  <c r="E474" i="10"/>
  <c r="D474" i="10"/>
  <c r="C474" i="10"/>
  <c r="B474" i="10"/>
  <c r="Q473" i="10"/>
  <c r="P473" i="10"/>
  <c r="O473" i="10"/>
  <c r="N473" i="10"/>
  <c r="M473" i="10"/>
  <c r="L473" i="10"/>
  <c r="K473" i="10"/>
  <c r="J473" i="10"/>
  <c r="I473" i="10"/>
  <c r="H473" i="10"/>
  <c r="G473" i="10"/>
  <c r="F473" i="10"/>
  <c r="E473" i="10"/>
  <c r="D473" i="10"/>
  <c r="C473" i="10"/>
  <c r="B473" i="10"/>
  <c r="Q472" i="10"/>
  <c r="P472" i="10"/>
  <c r="O472" i="10"/>
  <c r="N472" i="10"/>
  <c r="M472" i="10"/>
  <c r="L472" i="10"/>
  <c r="K472" i="10"/>
  <c r="J472" i="10"/>
  <c r="I472" i="10"/>
  <c r="H472" i="10"/>
  <c r="G472" i="10"/>
  <c r="F472" i="10"/>
  <c r="E472" i="10"/>
  <c r="D472" i="10"/>
  <c r="C472" i="10"/>
  <c r="B472" i="10"/>
  <c r="Q471" i="10"/>
  <c r="P471" i="10"/>
  <c r="O471" i="10"/>
  <c r="N471" i="10"/>
  <c r="M471" i="10"/>
  <c r="L471" i="10"/>
  <c r="K471" i="10"/>
  <c r="J471" i="10"/>
  <c r="I471" i="10"/>
  <c r="H471" i="10"/>
  <c r="G471" i="10"/>
  <c r="F471" i="10"/>
  <c r="E471" i="10"/>
  <c r="D471" i="10"/>
  <c r="C471" i="10"/>
  <c r="B471" i="10"/>
  <c r="Q470" i="10"/>
  <c r="P470" i="10"/>
  <c r="O470" i="10"/>
  <c r="N470" i="10"/>
  <c r="M470" i="10"/>
  <c r="L470" i="10"/>
  <c r="K470" i="10"/>
  <c r="J470" i="10"/>
  <c r="I470" i="10"/>
  <c r="H470" i="10"/>
  <c r="G470" i="10"/>
  <c r="F470" i="10"/>
  <c r="E470" i="10"/>
  <c r="D470" i="10"/>
  <c r="C470" i="10"/>
  <c r="B470" i="10"/>
  <c r="Q469" i="10"/>
  <c r="P469" i="10"/>
  <c r="O469" i="10"/>
  <c r="N469" i="10"/>
  <c r="M469" i="10"/>
  <c r="L469" i="10"/>
  <c r="K469" i="10"/>
  <c r="J469" i="10"/>
  <c r="I469" i="10"/>
  <c r="H469" i="10"/>
  <c r="G469" i="10"/>
  <c r="F469" i="10"/>
  <c r="E469" i="10"/>
  <c r="D469" i="10"/>
  <c r="C469" i="10"/>
  <c r="B469" i="10"/>
  <c r="Q468" i="10"/>
  <c r="P468" i="10"/>
  <c r="O468" i="10"/>
  <c r="N468" i="10"/>
  <c r="M468" i="10"/>
  <c r="L468" i="10"/>
  <c r="K468" i="10"/>
  <c r="J468" i="10"/>
  <c r="I468" i="10"/>
  <c r="H468" i="10"/>
  <c r="G468" i="10"/>
  <c r="F468" i="10"/>
  <c r="E468" i="10"/>
  <c r="D468" i="10"/>
  <c r="C468" i="10"/>
  <c r="B468" i="10"/>
  <c r="Q467" i="10"/>
  <c r="P467" i="10"/>
  <c r="O467" i="10"/>
  <c r="N467" i="10"/>
  <c r="M467" i="10"/>
  <c r="L467" i="10"/>
  <c r="K467" i="10"/>
  <c r="J467" i="10"/>
  <c r="I467" i="10"/>
  <c r="H467" i="10"/>
  <c r="G467" i="10"/>
  <c r="F467" i="10"/>
  <c r="E467" i="10"/>
  <c r="D467" i="10"/>
  <c r="C467" i="10"/>
  <c r="B467" i="10"/>
  <c r="Q466" i="10"/>
  <c r="P466" i="10"/>
  <c r="O466" i="10"/>
  <c r="N466" i="10"/>
  <c r="M466" i="10"/>
  <c r="L466" i="10"/>
  <c r="K466" i="10"/>
  <c r="J466" i="10"/>
  <c r="I466" i="10"/>
  <c r="H466" i="10"/>
  <c r="G466" i="10"/>
  <c r="F466" i="10"/>
  <c r="E466" i="10"/>
  <c r="D466" i="10"/>
  <c r="C466" i="10"/>
  <c r="B466" i="10"/>
  <c r="Q465" i="10"/>
  <c r="P465" i="10"/>
  <c r="O465" i="10"/>
  <c r="N465" i="10"/>
  <c r="M465" i="10"/>
  <c r="L465" i="10"/>
  <c r="K465" i="10"/>
  <c r="J465" i="10"/>
  <c r="I465" i="10"/>
  <c r="H465" i="10"/>
  <c r="G465" i="10"/>
  <c r="F465" i="10"/>
  <c r="E465" i="10"/>
  <c r="D465" i="10"/>
  <c r="C465" i="10"/>
  <c r="B465" i="10"/>
  <c r="Q464" i="10"/>
  <c r="P464" i="10"/>
  <c r="O464" i="10"/>
  <c r="N464" i="10"/>
  <c r="M464" i="10"/>
  <c r="L464" i="10"/>
  <c r="K464" i="10"/>
  <c r="J464" i="10"/>
  <c r="I464" i="10"/>
  <c r="H464" i="10"/>
  <c r="G464" i="10"/>
  <c r="F464" i="10"/>
  <c r="E464" i="10"/>
  <c r="D464" i="10"/>
  <c r="C464" i="10"/>
  <c r="B464" i="10"/>
  <c r="Q463" i="10"/>
  <c r="P463" i="10"/>
  <c r="O463" i="10"/>
  <c r="N463" i="10"/>
  <c r="M463" i="10"/>
  <c r="L463" i="10"/>
  <c r="K463" i="10"/>
  <c r="J463" i="10"/>
  <c r="I463" i="10"/>
  <c r="H463" i="10"/>
  <c r="G463" i="10"/>
  <c r="F463" i="10"/>
  <c r="E463" i="10"/>
  <c r="D463" i="10"/>
  <c r="C463" i="10"/>
  <c r="B463" i="10"/>
  <c r="Q462" i="10"/>
  <c r="P462" i="10"/>
  <c r="O462" i="10"/>
  <c r="N462" i="10"/>
  <c r="M462" i="10"/>
  <c r="L462" i="10"/>
  <c r="K462" i="10"/>
  <c r="J462" i="10"/>
  <c r="I462" i="10"/>
  <c r="H462" i="10"/>
  <c r="G462" i="10"/>
  <c r="F462" i="10"/>
  <c r="E462" i="10"/>
  <c r="D462" i="10"/>
  <c r="C462" i="10"/>
  <c r="B462" i="10"/>
  <c r="Q461" i="10"/>
  <c r="P461" i="10"/>
  <c r="O461" i="10"/>
  <c r="N461" i="10"/>
  <c r="M461" i="10"/>
  <c r="L461" i="10"/>
  <c r="K461" i="10"/>
  <c r="J461" i="10"/>
  <c r="I461" i="10"/>
  <c r="H461" i="10"/>
  <c r="G461" i="10"/>
  <c r="F461" i="10"/>
  <c r="E461" i="10"/>
  <c r="D461" i="10"/>
  <c r="C461" i="10"/>
  <c r="B461" i="10"/>
  <c r="Q460" i="10"/>
  <c r="P460" i="10"/>
  <c r="O460" i="10"/>
  <c r="N460" i="10"/>
  <c r="M460" i="10"/>
  <c r="L460" i="10"/>
  <c r="K460" i="10"/>
  <c r="J460" i="10"/>
  <c r="I460" i="10"/>
  <c r="H460" i="10"/>
  <c r="G460" i="10"/>
  <c r="F460" i="10"/>
  <c r="E460" i="10"/>
  <c r="D460" i="10"/>
  <c r="C460" i="10"/>
  <c r="B460" i="10"/>
  <c r="Q459" i="10"/>
  <c r="P459" i="10"/>
  <c r="O459" i="10"/>
  <c r="N459" i="10"/>
  <c r="M459" i="10"/>
  <c r="L459" i="10"/>
  <c r="K459" i="10"/>
  <c r="J459" i="10"/>
  <c r="I459" i="10"/>
  <c r="H459" i="10"/>
  <c r="G459" i="10"/>
  <c r="F459" i="10"/>
  <c r="E459" i="10"/>
  <c r="D459" i="10"/>
  <c r="C459" i="10"/>
  <c r="B459" i="10"/>
  <c r="Q458" i="10"/>
  <c r="P458" i="10"/>
  <c r="O458" i="10"/>
  <c r="N458" i="10"/>
  <c r="M458" i="10"/>
  <c r="L458" i="10"/>
  <c r="K458" i="10"/>
  <c r="J458" i="10"/>
  <c r="I458" i="10"/>
  <c r="H458" i="10"/>
  <c r="G458" i="10"/>
  <c r="F458" i="10"/>
  <c r="E458" i="10"/>
  <c r="D458" i="10"/>
  <c r="C458" i="10"/>
  <c r="B458" i="10"/>
  <c r="Q457" i="10"/>
  <c r="P457" i="10"/>
  <c r="O457" i="10"/>
  <c r="N457" i="10"/>
  <c r="M457" i="10"/>
  <c r="L457" i="10"/>
  <c r="K457" i="10"/>
  <c r="J457" i="10"/>
  <c r="I457" i="10"/>
  <c r="H457" i="10"/>
  <c r="G457" i="10"/>
  <c r="F457" i="10"/>
  <c r="E457" i="10"/>
  <c r="D457" i="10"/>
  <c r="C457" i="10"/>
  <c r="B457" i="10"/>
  <c r="Q456" i="10"/>
  <c r="P456" i="10"/>
  <c r="O456" i="10"/>
  <c r="N456" i="10"/>
  <c r="M456" i="10"/>
  <c r="L456" i="10"/>
  <c r="K456" i="10"/>
  <c r="J456" i="10"/>
  <c r="I456" i="10"/>
  <c r="H456" i="10"/>
  <c r="G456" i="10"/>
  <c r="F456" i="10"/>
  <c r="E456" i="10"/>
  <c r="D456" i="10"/>
  <c r="C456" i="10"/>
  <c r="B456" i="10"/>
  <c r="Q455" i="10"/>
  <c r="P455" i="10"/>
  <c r="O455" i="10"/>
  <c r="N455" i="10"/>
  <c r="M455" i="10"/>
  <c r="L455" i="10"/>
  <c r="K455" i="10"/>
  <c r="J455" i="10"/>
  <c r="I455" i="10"/>
  <c r="H455" i="10"/>
  <c r="G455" i="10"/>
  <c r="F455" i="10"/>
  <c r="E455" i="10"/>
  <c r="D455" i="10"/>
  <c r="C455" i="10"/>
  <c r="B455" i="10"/>
  <c r="Q454" i="10"/>
  <c r="P454" i="10"/>
  <c r="O454" i="10"/>
  <c r="N454" i="10"/>
  <c r="M454" i="10"/>
  <c r="L454" i="10"/>
  <c r="K454" i="10"/>
  <c r="J454" i="10"/>
  <c r="I454" i="10"/>
  <c r="H454" i="10"/>
  <c r="G454" i="10"/>
  <c r="F454" i="10"/>
  <c r="E454" i="10"/>
  <c r="D454" i="10"/>
  <c r="C454" i="10"/>
  <c r="B454" i="10"/>
  <c r="Q453" i="10"/>
  <c r="P453" i="10"/>
  <c r="O453" i="10"/>
  <c r="N453" i="10"/>
  <c r="M453" i="10"/>
  <c r="L453" i="10"/>
  <c r="K453" i="10"/>
  <c r="J453" i="10"/>
  <c r="I453" i="10"/>
  <c r="H453" i="10"/>
  <c r="G453" i="10"/>
  <c r="F453" i="10"/>
  <c r="E453" i="10"/>
  <c r="D453" i="10"/>
  <c r="C453" i="10"/>
  <c r="B453" i="10"/>
  <c r="Q452" i="10"/>
  <c r="P452" i="10"/>
  <c r="O452" i="10"/>
  <c r="N452" i="10"/>
  <c r="M452" i="10"/>
  <c r="L452" i="10"/>
  <c r="K452" i="10"/>
  <c r="J452" i="10"/>
  <c r="I452" i="10"/>
  <c r="H452" i="10"/>
  <c r="G452" i="10"/>
  <c r="F452" i="10"/>
  <c r="E452" i="10"/>
  <c r="D452" i="10"/>
  <c r="C452" i="10"/>
  <c r="B452" i="10"/>
  <c r="Q451" i="10"/>
  <c r="P451" i="10"/>
  <c r="O451" i="10"/>
  <c r="N451" i="10"/>
  <c r="M451" i="10"/>
  <c r="L451" i="10"/>
  <c r="K451" i="10"/>
  <c r="J451" i="10"/>
  <c r="I451" i="10"/>
  <c r="H451" i="10"/>
  <c r="G451" i="10"/>
  <c r="F451" i="10"/>
  <c r="E451" i="10"/>
  <c r="D451" i="10"/>
  <c r="C451" i="10"/>
  <c r="B451" i="10"/>
  <c r="Q450" i="10"/>
  <c r="P450" i="10"/>
  <c r="O450" i="10"/>
  <c r="N450" i="10"/>
  <c r="M450" i="10"/>
  <c r="L450" i="10"/>
  <c r="K450" i="10"/>
  <c r="J450" i="10"/>
  <c r="I450" i="10"/>
  <c r="H450" i="10"/>
  <c r="G450" i="10"/>
  <c r="F450" i="10"/>
  <c r="E450" i="10"/>
  <c r="D450" i="10"/>
  <c r="C450" i="10"/>
  <c r="B450" i="10"/>
  <c r="Q449" i="10"/>
  <c r="P449" i="10"/>
  <c r="O449" i="10"/>
  <c r="N449" i="10"/>
  <c r="M449" i="10"/>
  <c r="L449" i="10"/>
  <c r="K449" i="10"/>
  <c r="J449" i="10"/>
  <c r="I449" i="10"/>
  <c r="H449" i="10"/>
  <c r="G449" i="10"/>
  <c r="F449" i="10"/>
  <c r="E449" i="10"/>
  <c r="D449" i="10"/>
  <c r="C449" i="10"/>
  <c r="B449" i="10"/>
  <c r="Q448" i="10"/>
  <c r="P448" i="10"/>
  <c r="O448" i="10"/>
  <c r="N448" i="10"/>
  <c r="M448" i="10"/>
  <c r="L448" i="10"/>
  <c r="K448" i="10"/>
  <c r="J448" i="10"/>
  <c r="I448" i="10"/>
  <c r="H448" i="10"/>
  <c r="G448" i="10"/>
  <c r="F448" i="10"/>
  <c r="E448" i="10"/>
  <c r="D448" i="10"/>
  <c r="C448" i="10"/>
  <c r="B448" i="10"/>
  <c r="Q447" i="10"/>
  <c r="P447" i="10"/>
  <c r="O447" i="10"/>
  <c r="N447" i="10"/>
  <c r="M447" i="10"/>
  <c r="L447" i="10"/>
  <c r="K447" i="10"/>
  <c r="J447" i="10"/>
  <c r="I447" i="10"/>
  <c r="H447" i="10"/>
  <c r="G447" i="10"/>
  <c r="F447" i="10"/>
  <c r="E447" i="10"/>
  <c r="D447" i="10"/>
  <c r="C447" i="10"/>
  <c r="B447" i="10"/>
  <c r="Q446" i="10"/>
  <c r="P446" i="10"/>
  <c r="O446" i="10"/>
  <c r="N446" i="10"/>
  <c r="M446" i="10"/>
  <c r="L446" i="10"/>
  <c r="K446" i="10"/>
  <c r="J446" i="10"/>
  <c r="I446" i="10"/>
  <c r="H446" i="10"/>
  <c r="G446" i="10"/>
  <c r="F446" i="10"/>
  <c r="E446" i="10"/>
  <c r="D446" i="10"/>
  <c r="C446" i="10"/>
  <c r="B446" i="10"/>
  <c r="Q445" i="10"/>
  <c r="P445" i="10"/>
  <c r="O445" i="10"/>
  <c r="N445" i="10"/>
  <c r="M445" i="10"/>
  <c r="L445" i="10"/>
  <c r="K445" i="10"/>
  <c r="J445" i="10"/>
  <c r="I445" i="10"/>
  <c r="H445" i="10"/>
  <c r="G445" i="10"/>
  <c r="F445" i="10"/>
  <c r="E445" i="10"/>
  <c r="D445" i="10"/>
  <c r="C445" i="10"/>
  <c r="B445" i="10"/>
  <c r="Q444" i="10"/>
  <c r="P444" i="10"/>
  <c r="O444" i="10"/>
  <c r="N444" i="10"/>
  <c r="M444" i="10"/>
  <c r="L444" i="10"/>
  <c r="K444" i="10"/>
  <c r="J444" i="10"/>
  <c r="I444" i="10"/>
  <c r="H444" i="10"/>
  <c r="G444" i="10"/>
  <c r="F444" i="10"/>
  <c r="E444" i="10"/>
  <c r="D444" i="10"/>
  <c r="C444" i="10"/>
  <c r="B444" i="10"/>
  <c r="Q443" i="10"/>
  <c r="P443" i="10"/>
  <c r="O443" i="10"/>
  <c r="N443" i="10"/>
  <c r="M443" i="10"/>
  <c r="L443" i="10"/>
  <c r="K443" i="10"/>
  <c r="J443" i="10"/>
  <c r="I443" i="10"/>
  <c r="H443" i="10"/>
  <c r="G443" i="10"/>
  <c r="F443" i="10"/>
  <c r="E443" i="10"/>
  <c r="D443" i="10"/>
  <c r="C443" i="10"/>
  <c r="B443" i="10"/>
  <c r="Q442" i="10"/>
  <c r="P442" i="10"/>
  <c r="O442" i="10"/>
  <c r="N442" i="10"/>
  <c r="M442" i="10"/>
  <c r="L442" i="10"/>
  <c r="K442" i="10"/>
  <c r="J442" i="10"/>
  <c r="I442" i="10"/>
  <c r="H442" i="10"/>
  <c r="G442" i="10"/>
  <c r="F442" i="10"/>
  <c r="E442" i="10"/>
  <c r="D442" i="10"/>
  <c r="C442" i="10"/>
  <c r="B442" i="10"/>
  <c r="Q441" i="10"/>
  <c r="P441" i="10"/>
  <c r="O441" i="10"/>
  <c r="N441" i="10"/>
  <c r="M441" i="10"/>
  <c r="L441" i="10"/>
  <c r="K441" i="10"/>
  <c r="J441" i="10"/>
  <c r="I441" i="10"/>
  <c r="H441" i="10"/>
  <c r="G441" i="10"/>
  <c r="F441" i="10"/>
  <c r="E441" i="10"/>
  <c r="D441" i="10"/>
  <c r="C441" i="10"/>
  <c r="B441" i="10"/>
  <c r="Q440" i="10"/>
  <c r="P440" i="10"/>
  <c r="O440" i="10"/>
  <c r="N440" i="10"/>
  <c r="M440" i="10"/>
  <c r="L440" i="10"/>
  <c r="K440" i="10"/>
  <c r="J440" i="10"/>
  <c r="I440" i="10"/>
  <c r="H440" i="10"/>
  <c r="G440" i="10"/>
  <c r="F440" i="10"/>
  <c r="E440" i="10"/>
  <c r="D440" i="10"/>
  <c r="C440" i="10"/>
  <c r="B440" i="10"/>
  <c r="Q439" i="10"/>
  <c r="P439" i="10"/>
  <c r="O439" i="10"/>
  <c r="N439" i="10"/>
  <c r="M439" i="10"/>
  <c r="L439" i="10"/>
  <c r="K439" i="10"/>
  <c r="J439" i="10"/>
  <c r="I439" i="10"/>
  <c r="H439" i="10"/>
  <c r="G439" i="10"/>
  <c r="F439" i="10"/>
  <c r="E439" i="10"/>
  <c r="D439" i="10"/>
  <c r="C439" i="10"/>
  <c r="B439" i="10"/>
  <c r="Q438" i="10"/>
  <c r="P438" i="10"/>
  <c r="O438" i="10"/>
  <c r="N438" i="10"/>
  <c r="M438" i="10"/>
  <c r="L438" i="10"/>
  <c r="K438" i="10"/>
  <c r="J438" i="10"/>
  <c r="I438" i="10"/>
  <c r="H438" i="10"/>
  <c r="G438" i="10"/>
  <c r="F438" i="10"/>
  <c r="E438" i="10"/>
  <c r="D438" i="10"/>
  <c r="C438" i="10"/>
  <c r="B438" i="10"/>
  <c r="Q437" i="10"/>
  <c r="P437" i="10"/>
  <c r="O437" i="10"/>
  <c r="N437" i="10"/>
  <c r="M437" i="10"/>
  <c r="L437" i="10"/>
  <c r="K437" i="10"/>
  <c r="J437" i="10"/>
  <c r="I437" i="10"/>
  <c r="H437" i="10"/>
  <c r="G437" i="10"/>
  <c r="F437" i="10"/>
  <c r="E437" i="10"/>
  <c r="D437" i="10"/>
  <c r="C437" i="10"/>
  <c r="B437" i="10"/>
  <c r="Q436" i="10"/>
  <c r="P436" i="10"/>
  <c r="O436" i="10"/>
  <c r="N436" i="10"/>
  <c r="M436" i="10"/>
  <c r="L436" i="10"/>
  <c r="K436" i="10"/>
  <c r="J436" i="10"/>
  <c r="I436" i="10"/>
  <c r="H436" i="10"/>
  <c r="G436" i="10"/>
  <c r="F436" i="10"/>
  <c r="E436" i="10"/>
  <c r="D436" i="10"/>
  <c r="C436" i="10"/>
  <c r="B436" i="10"/>
  <c r="Q435" i="10"/>
  <c r="P435" i="10"/>
  <c r="O435" i="10"/>
  <c r="N435" i="10"/>
  <c r="M435" i="10"/>
  <c r="L435" i="10"/>
  <c r="K435" i="10"/>
  <c r="J435" i="10"/>
  <c r="I435" i="10"/>
  <c r="H435" i="10"/>
  <c r="G435" i="10"/>
  <c r="F435" i="10"/>
  <c r="E435" i="10"/>
  <c r="D435" i="10"/>
  <c r="C435" i="10"/>
  <c r="B435" i="10"/>
  <c r="Q434" i="10"/>
  <c r="P434" i="10"/>
  <c r="O434" i="10"/>
  <c r="N434" i="10"/>
  <c r="M434" i="10"/>
  <c r="L434" i="10"/>
  <c r="K434" i="10"/>
  <c r="J434" i="10"/>
  <c r="I434" i="10"/>
  <c r="H434" i="10"/>
  <c r="G434" i="10"/>
  <c r="F434" i="10"/>
  <c r="E434" i="10"/>
  <c r="D434" i="10"/>
  <c r="C434" i="10"/>
  <c r="B434" i="10"/>
  <c r="Q433" i="10"/>
  <c r="P433" i="10"/>
  <c r="O433" i="10"/>
  <c r="N433" i="10"/>
  <c r="M433" i="10"/>
  <c r="L433" i="10"/>
  <c r="K433" i="10"/>
  <c r="J433" i="10"/>
  <c r="I433" i="10"/>
  <c r="H433" i="10"/>
  <c r="G433" i="10"/>
  <c r="F433" i="10"/>
  <c r="E433" i="10"/>
  <c r="D433" i="10"/>
  <c r="C433" i="10"/>
  <c r="B433" i="10"/>
  <c r="Q432" i="10"/>
  <c r="P432" i="10"/>
  <c r="O432" i="10"/>
  <c r="N432" i="10"/>
  <c r="M432" i="10"/>
  <c r="L432" i="10"/>
  <c r="K432" i="10"/>
  <c r="J432" i="10"/>
  <c r="I432" i="10"/>
  <c r="H432" i="10"/>
  <c r="G432" i="10"/>
  <c r="F432" i="10"/>
  <c r="E432" i="10"/>
  <c r="D432" i="10"/>
  <c r="C432" i="10"/>
  <c r="B432" i="10"/>
  <c r="Q431" i="10"/>
  <c r="P431" i="10"/>
  <c r="O431" i="10"/>
  <c r="N431" i="10"/>
  <c r="M431" i="10"/>
  <c r="L431" i="10"/>
  <c r="K431" i="10"/>
  <c r="J431" i="10"/>
  <c r="I431" i="10"/>
  <c r="H431" i="10"/>
  <c r="G431" i="10"/>
  <c r="F431" i="10"/>
  <c r="E431" i="10"/>
  <c r="D431" i="10"/>
  <c r="C431" i="10"/>
  <c r="B431" i="10"/>
  <c r="Q430" i="10"/>
  <c r="P430" i="10"/>
  <c r="O430" i="10"/>
  <c r="N430" i="10"/>
  <c r="M430" i="10"/>
  <c r="L430" i="10"/>
  <c r="K430" i="10"/>
  <c r="J430" i="10"/>
  <c r="I430" i="10"/>
  <c r="H430" i="10"/>
  <c r="G430" i="10"/>
  <c r="F430" i="10"/>
  <c r="E430" i="10"/>
  <c r="D430" i="10"/>
  <c r="C430" i="10"/>
  <c r="B430" i="10"/>
  <c r="Q429" i="10"/>
  <c r="P429" i="10"/>
  <c r="O429" i="10"/>
  <c r="N429" i="10"/>
  <c r="M429" i="10"/>
  <c r="L429" i="10"/>
  <c r="K429" i="10"/>
  <c r="J429" i="10"/>
  <c r="I429" i="10"/>
  <c r="H429" i="10"/>
  <c r="G429" i="10"/>
  <c r="F429" i="10"/>
  <c r="E429" i="10"/>
  <c r="D429" i="10"/>
  <c r="C429" i="10"/>
  <c r="B429" i="10"/>
  <c r="Q428" i="10"/>
  <c r="P428" i="10"/>
  <c r="O428" i="10"/>
  <c r="N428" i="10"/>
  <c r="M428" i="10"/>
  <c r="L428" i="10"/>
  <c r="K428" i="10"/>
  <c r="J428" i="10"/>
  <c r="I428" i="10"/>
  <c r="H428" i="10"/>
  <c r="G428" i="10"/>
  <c r="F428" i="10"/>
  <c r="E428" i="10"/>
  <c r="D428" i="10"/>
  <c r="C428" i="10"/>
  <c r="B428" i="10"/>
  <c r="Q427" i="10"/>
  <c r="P427" i="10"/>
  <c r="O427" i="10"/>
  <c r="N427" i="10"/>
  <c r="M427" i="10"/>
  <c r="L427" i="10"/>
  <c r="K427" i="10"/>
  <c r="J427" i="10"/>
  <c r="I427" i="10"/>
  <c r="H427" i="10"/>
  <c r="G427" i="10"/>
  <c r="F427" i="10"/>
  <c r="E427" i="10"/>
  <c r="D427" i="10"/>
  <c r="C427" i="10"/>
  <c r="B427" i="10"/>
  <c r="Q426" i="10"/>
  <c r="P426" i="10"/>
  <c r="O426" i="10"/>
  <c r="N426" i="10"/>
  <c r="M426" i="10"/>
  <c r="L426" i="10"/>
  <c r="K426" i="10"/>
  <c r="J426" i="10"/>
  <c r="I426" i="10"/>
  <c r="H426" i="10"/>
  <c r="G426" i="10"/>
  <c r="F426" i="10"/>
  <c r="E426" i="10"/>
  <c r="D426" i="10"/>
  <c r="C426" i="10"/>
  <c r="B426" i="10"/>
  <c r="Q425" i="10"/>
  <c r="P425" i="10"/>
  <c r="O425" i="10"/>
  <c r="N425" i="10"/>
  <c r="M425" i="10"/>
  <c r="L425" i="10"/>
  <c r="K425" i="10"/>
  <c r="J425" i="10"/>
  <c r="I425" i="10"/>
  <c r="H425" i="10"/>
  <c r="G425" i="10"/>
  <c r="F425" i="10"/>
  <c r="E425" i="10"/>
  <c r="D425" i="10"/>
  <c r="C425" i="10"/>
  <c r="B425" i="10"/>
  <c r="Q424" i="10"/>
  <c r="P424" i="10"/>
  <c r="O424" i="10"/>
  <c r="N424" i="10"/>
  <c r="M424" i="10"/>
  <c r="L424" i="10"/>
  <c r="K424" i="10"/>
  <c r="J424" i="10"/>
  <c r="I424" i="10"/>
  <c r="H424" i="10"/>
  <c r="G424" i="10"/>
  <c r="F424" i="10"/>
  <c r="E424" i="10"/>
  <c r="D424" i="10"/>
  <c r="C424" i="10"/>
  <c r="B424" i="10"/>
  <c r="Q423" i="10"/>
  <c r="P423" i="10"/>
  <c r="O423" i="10"/>
  <c r="N423" i="10"/>
  <c r="M423" i="10"/>
  <c r="L423" i="10"/>
  <c r="K423" i="10"/>
  <c r="J423" i="10"/>
  <c r="I423" i="10"/>
  <c r="H423" i="10"/>
  <c r="G423" i="10"/>
  <c r="F423" i="10"/>
  <c r="E423" i="10"/>
  <c r="D423" i="10"/>
  <c r="C423" i="10"/>
  <c r="B423" i="10"/>
  <c r="Q422" i="10"/>
  <c r="P422" i="10"/>
  <c r="O422" i="10"/>
  <c r="N422" i="10"/>
  <c r="M422" i="10"/>
  <c r="L422" i="10"/>
  <c r="K422" i="10"/>
  <c r="J422" i="10"/>
  <c r="I422" i="10"/>
  <c r="H422" i="10"/>
  <c r="G422" i="10"/>
  <c r="F422" i="10"/>
  <c r="E422" i="10"/>
  <c r="D422" i="10"/>
  <c r="C422" i="10"/>
  <c r="B422" i="10"/>
  <c r="Q421" i="10"/>
  <c r="P421" i="10"/>
  <c r="O421" i="10"/>
  <c r="N421" i="10"/>
  <c r="M421" i="10"/>
  <c r="L421" i="10"/>
  <c r="K421" i="10"/>
  <c r="J421" i="10"/>
  <c r="I421" i="10"/>
  <c r="H421" i="10"/>
  <c r="G421" i="10"/>
  <c r="F421" i="10"/>
  <c r="E421" i="10"/>
  <c r="D421" i="10"/>
  <c r="C421" i="10"/>
  <c r="B421" i="10"/>
  <c r="Q420" i="10"/>
  <c r="P420" i="10"/>
  <c r="O420" i="10"/>
  <c r="N420" i="10"/>
  <c r="M420" i="10"/>
  <c r="L420" i="10"/>
  <c r="K420" i="10"/>
  <c r="J420" i="10"/>
  <c r="I420" i="10"/>
  <c r="H420" i="10"/>
  <c r="G420" i="10"/>
  <c r="F420" i="10"/>
  <c r="E420" i="10"/>
  <c r="D420" i="10"/>
  <c r="C420" i="10"/>
  <c r="B420" i="10"/>
  <c r="Q419" i="10"/>
  <c r="P419" i="10"/>
  <c r="O419" i="10"/>
  <c r="N419" i="10"/>
  <c r="M419" i="10"/>
  <c r="L419" i="10"/>
  <c r="K419" i="10"/>
  <c r="J419" i="10"/>
  <c r="I419" i="10"/>
  <c r="H419" i="10"/>
  <c r="G419" i="10"/>
  <c r="F419" i="10"/>
  <c r="E419" i="10"/>
  <c r="D419" i="10"/>
  <c r="C419" i="10"/>
  <c r="B419" i="10"/>
  <c r="Q418" i="10"/>
  <c r="P418" i="10"/>
  <c r="O418" i="10"/>
  <c r="N418" i="10"/>
  <c r="M418" i="10"/>
  <c r="L418" i="10"/>
  <c r="K418" i="10"/>
  <c r="J418" i="10"/>
  <c r="I418" i="10"/>
  <c r="H418" i="10"/>
  <c r="G418" i="10"/>
  <c r="F418" i="10"/>
  <c r="E418" i="10"/>
  <c r="D418" i="10"/>
  <c r="C418" i="10"/>
  <c r="B418" i="10"/>
  <c r="Q417" i="10"/>
  <c r="P417" i="10"/>
  <c r="O417" i="10"/>
  <c r="N417" i="10"/>
  <c r="M417" i="10"/>
  <c r="L417" i="10"/>
  <c r="K417" i="10"/>
  <c r="J417" i="10"/>
  <c r="I417" i="10"/>
  <c r="H417" i="10"/>
  <c r="G417" i="10"/>
  <c r="F417" i="10"/>
  <c r="E417" i="10"/>
  <c r="D417" i="10"/>
  <c r="C417" i="10"/>
  <c r="B417" i="10"/>
  <c r="Q416" i="10"/>
  <c r="P416" i="10"/>
  <c r="O416" i="10"/>
  <c r="N416" i="10"/>
  <c r="M416" i="10"/>
  <c r="L416" i="10"/>
  <c r="K416" i="10"/>
  <c r="J416" i="10"/>
  <c r="I416" i="10"/>
  <c r="H416" i="10"/>
  <c r="G416" i="10"/>
  <c r="F416" i="10"/>
  <c r="E416" i="10"/>
  <c r="D416" i="10"/>
  <c r="C416" i="10"/>
  <c r="B416" i="10"/>
  <c r="Q415" i="10"/>
  <c r="P415" i="10"/>
  <c r="O415" i="10"/>
  <c r="N415" i="10"/>
  <c r="M415" i="10"/>
  <c r="L415" i="10"/>
  <c r="K415" i="10"/>
  <c r="J415" i="10"/>
  <c r="I415" i="10"/>
  <c r="H415" i="10"/>
  <c r="G415" i="10"/>
  <c r="F415" i="10"/>
  <c r="E415" i="10"/>
  <c r="D415" i="10"/>
  <c r="C415" i="10"/>
  <c r="B415" i="10"/>
  <c r="Q414" i="10"/>
  <c r="P414" i="10"/>
  <c r="O414" i="10"/>
  <c r="N414" i="10"/>
  <c r="M414" i="10"/>
  <c r="L414" i="10"/>
  <c r="K414" i="10"/>
  <c r="J414" i="10"/>
  <c r="I414" i="10"/>
  <c r="H414" i="10"/>
  <c r="G414" i="10"/>
  <c r="F414" i="10"/>
  <c r="E414" i="10"/>
  <c r="D414" i="10"/>
  <c r="C414" i="10"/>
  <c r="B414" i="10"/>
  <c r="Q413" i="10"/>
  <c r="P413" i="10"/>
  <c r="O413" i="10"/>
  <c r="N413" i="10"/>
  <c r="M413" i="10"/>
  <c r="L413" i="10"/>
  <c r="K413" i="10"/>
  <c r="J413" i="10"/>
  <c r="I413" i="10"/>
  <c r="H413" i="10"/>
  <c r="G413" i="10"/>
  <c r="F413" i="10"/>
  <c r="E413" i="10"/>
  <c r="D413" i="10"/>
  <c r="C413" i="10"/>
  <c r="B413" i="10"/>
  <c r="Q412" i="10"/>
  <c r="P412" i="10"/>
  <c r="O412" i="10"/>
  <c r="N412" i="10"/>
  <c r="M412" i="10"/>
  <c r="L412" i="10"/>
  <c r="K412" i="10"/>
  <c r="J412" i="10"/>
  <c r="I412" i="10"/>
  <c r="H412" i="10"/>
  <c r="G412" i="10"/>
  <c r="F412" i="10"/>
  <c r="E412" i="10"/>
  <c r="D412" i="10"/>
  <c r="C412" i="10"/>
  <c r="B412" i="10"/>
  <c r="Q411" i="10"/>
  <c r="P411" i="10"/>
  <c r="O411" i="10"/>
  <c r="N411" i="10"/>
  <c r="M411" i="10"/>
  <c r="L411" i="10"/>
  <c r="K411" i="10"/>
  <c r="J411" i="10"/>
  <c r="I411" i="10"/>
  <c r="H411" i="10"/>
  <c r="G411" i="10"/>
  <c r="F411" i="10"/>
  <c r="E411" i="10"/>
  <c r="D411" i="10"/>
  <c r="C411" i="10"/>
  <c r="B411" i="10"/>
  <c r="Q410" i="10"/>
  <c r="P410" i="10"/>
  <c r="O410" i="10"/>
  <c r="N410" i="10"/>
  <c r="M410" i="10"/>
  <c r="L410" i="10"/>
  <c r="K410" i="10"/>
  <c r="J410" i="10"/>
  <c r="I410" i="10"/>
  <c r="H410" i="10"/>
  <c r="G410" i="10"/>
  <c r="F410" i="10"/>
  <c r="E410" i="10"/>
  <c r="D410" i="10"/>
  <c r="C410" i="10"/>
  <c r="B410" i="10"/>
  <c r="Q409" i="10"/>
  <c r="P409" i="10"/>
  <c r="O409" i="10"/>
  <c r="N409" i="10"/>
  <c r="M409" i="10"/>
  <c r="L409" i="10"/>
  <c r="K409" i="10"/>
  <c r="J409" i="10"/>
  <c r="I409" i="10"/>
  <c r="H409" i="10"/>
  <c r="G409" i="10"/>
  <c r="F409" i="10"/>
  <c r="E409" i="10"/>
  <c r="D409" i="10"/>
  <c r="C409" i="10"/>
  <c r="B409" i="10"/>
  <c r="Q408" i="10"/>
  <c r="P408" i="10"/>
  <c r="O408" i="10"/>
  <c r="N408" i="10"/>
  <c r="M408" i="10"/>
  <c r="L408" i="10"/>
  <c r="K408" i="10"/>
  <c r="J408" i="10"/>
  <c r="I408" i="10"/>
  <c r="H408" i="10"/>
  <c r="G408" i="10"/>
  <c r="F408" i="10"/>
  <c r="E408" i="10"/>
  <c r="D408" i="10"/>
  <c r="C408" i="10"/>
  <c r="B408" i="10"/>
  <c r="Q407" i="10"/>
  <c r="P407" i="10"/>
  <c r="O407" i="10"/>
  <c r="N407" i="10"/>
  <c r="M407" i="10"/>
  <c r="L407" i="10"/>
  <c r="K407" i="10"/>
  <c r="J407" i="10"/>
  <c r="I407" i="10"/>
  <c r="H407" i="10"/>
  <c r="G407" i="10"/>
  <c r="F407" i="10"/>
  <c r="E407" i="10"/>
  <c r="D407" i="10"/>
  <c r="C407" i="10"/>
  <c r="B407" i="10"/>
  <c r="Q406" i="10"/>
  <c r="P406" i="10"/>
  <c r="O406" i="10"/>
  <c r="N406" i="10"/>
  <c r="M406" i="10"/>
  <c r="L406" i="10"/>
  <c r="K406" i="10"/>
  <c r="J406" i="10"/>
  <c r="I406" i="10"/>
  <c r="H406" i="10"/>
  <c r="G406" i="10"/>
  <c r="F406" i="10"/>
  <c r="E406" i="10"/>
  <c r="D406" i="10"/>
  <c r="C406" i="10"/>
  <c r="B406" i="10"/>
  <c r="Q405" i="10"/>
  <c r="P405" i="10"/>
  <c r="O405" i="10"/>
  <c r="N405" i="10"/>
  <c r="M405" i="10"/>
  <c r="L405" i="10"/>
  <c r="K405" i="10"/>
  <c r="J405" i="10"/>
  <c r="I405" i="10"/>
  <c r="H405" i="10"/>
  <c r="G405" i="10"/>
  <c r="F405" i="10"/>
  <c r="E405" i="10"/>
  <c r="D405" i="10"/>
  <c r="C405" i="10"/>
  <c r="B405" i="10"/>
  <c r="Q404" i="10"/>
  <c r="P404" i="10"/>
  <c r="O404" i="10"/>
  <c r="N404" i="10"/>
  <c r="M404" i="10"/>
  <c r="L404" i="10"/>
  <c r="K404" i="10"/>
  <c r="J404" i="10"/>
  <c r="I404" i="10"/>
  <c r="H404" i="10"/>
  <c r="G404" i="10"/>
  <c r="F404" i="10"/>
  <c r="E404" i="10"/>
  <c r="D404" i="10"/>
  <c r="C404" i="10"/>
  <c r="B404" i="10"/>
  <c r="Q403" i="10"/>
  <c r="P403" i="10"/>
  <c r="O403" i="10"/>
  <c r="N403" i="10"/>
  <c r="M403" i="10"/>
  <c r="L403" i="10"/>
  <c r="K403" i="10"/>
  <c r="J403" i="10"/>
  <c r="I403" i="10"/>
  <c r="H403" i="10"/>
  <c r="G403" i="10"/>
  <c r="F403" i="10"/>
  <c r="E403" i="10"/>
  <c r="D403" i="10"/>
  <c r="C403" i="10"/>
  <c r="B403" i="10"/>
  <c r="Q402" i="10"/>
  <c r="P402" i="10"/>
  <c r="O402" i="10"/>
  <c r="N402" i="10"/>
  <c r="M402" i="10"/>
  <c r="L402" i="10"/>
  <c r="K402" i="10"/>
  <c r="J402" i="10"/>
  <c r="I402" i="10"/>
  <c r="H402" i="10"/>
  <c r="G402" i="10"/>
  <c r="F402" i="10"/>
  <c r="E402" i="10"/>
  <c r="D402" i="10"/>
  <c r="C402" i="10"/>
  <c r="B402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D401" i="10"/>
  <c r="C401" i="10"/>
  <c r="B401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D400" i="10"/>
  <c r="C400" i="10"/>
  <c r="B400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D399" i="10"/>
  <c r="C399" i="10"/>
  <c r="B399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D398" i="10"/>
  <c r="C398" i="10"/>
  <c r="B398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D397" i="10"/>
  <c r="C397" i="10"/>
  <c r="B397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D396" i="10"/>
  <c r="C396" i="10"/>
  <c r="B396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D395" i="10"/>
  <c r="C395" i="10"/>
  <c r="B395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D394" i="10"/>
  <c r="C394" i="10"/>
  <c r="B394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D393" i="10"/>
  <c r="C393" i="10"/>
  <c r="B393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D392" i="10"/>
  <c r="C392" i="10"/>
  <c r="B392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D391" i="10"/>
  <c r="C391" i="10"/>
  <c r="B391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D390" i="10"/>
  <c r="C390" i="10"/>
  <c r="B390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D389" i="10"/>
  <c r="C389" i="10"/>
  <c r="B389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D388" i="10"/>
  <c r="C388" i="10"/>
  <c r="B388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D387" i="10"/>
  <c r="C387" i="10"/>
  <c r="B387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D386" i="10"/>
  <c r="C386" i="10"/>
  <c r="B386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D385" i="10"/>
  <c r="C385" i="10"/>
  <c r="B385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D384" i="10"/>
  <c r="C384" i="10"/>
  <c r="B384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D383" i="10"/>
  <c r="C383" i="10"/>
  <c r="B383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D382" i="10"/>
  <c r="C382" i="10"/>
  <c r="B382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D381" i="10"/>
  <c r="C381" i="10"/>
  <c r="B381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D380" i="10"/>
  <c r="C380" i="10"/>
  <c r="B380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D379" i="10"/>
  <c r="C379" i="10"/>
  <c r="B379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D378" i="10"/>
  <c r="C378" i="10"/>
  <c r="B378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D377" i="10"/>
  <c r="C377" i="10"/>
  <c r="B377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D376" i="10"/>
  <c r="C376" i="10"/>
  <c r="B376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D375" i="10"/>
  <c r="C375" i="10"/>
  <c r="B375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D374" i="10"/>
  <c r="C374" i="10"/>
  <c r="B374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D373" i="10"/>
  <c r="C373" i="10"/>
  <c r="B373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D372" i="10"/>
  <c r="C372" i="10"/>
  <c r="B372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D371" i="10"/>
  <c r="C371" i="10"/>
  <c r="B371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D370" i="10"/>
  <c r="C370" i="10"/>
  <c r="B370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D369" i="10"/>
  <c r="C369" i="10"/>
  <c r="B369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D368" i="10"/>
  <c r="C368" i="10"/>
  <c r="B368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D367" i="10"/>
  <c r="C367" i="10"/>
  <c r="B367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D366" i="10"/>
  <c r="C366" i="10"/>
  <c r="B366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D365" i="10"/>
  <c r="C365" i="10"/>
  <c r="B365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D364" i="10"/>
  <c r="C364" i="10"/>
  <c r="B364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D363" i="10"/>
  <c r="C363" i="10"/>
  <c r="B363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D362" i="10"/>
  <c r="C362" i="10"/>
  <c r="B362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D361" i="10"/>
  <c r="C361" i="10"/>
  <c r="B361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D360" i="10"/>
  <c r="C360" i="10"/>
  <c r="B360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D359" i="10"/>
  <c r="C359" i="10"/>
  <c r="B359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D358" i="10"/>
  <c r="C358" i="10"/>
  <c r="B358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D357" i="10"/>
  <c r="C357" i="10"/>
  <c r="B357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D356" i="10"/>
  <c r="C356" i="10"/>
  <c r="B356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D355" i="10"/>
  <c r="C355" i="10"/>
  <c r="B355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D354" i="10"/>
  <c r="C354" i="10"/>
  <c r="B354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D353" i="10"/>
  <c r="C353" i="10"/>
  <c r="B353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D352" i="10"/>
  <c r="C352" i="10"/>
  <c r="B352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D351" i="10"/>
  <c r="C351" i="10"/>
  <c r="B351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D350" i="10"/>
  <c r="C350" i="10"/>
  <c r="B350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D349" i="10"/>
  <c r="C349" i="10"/>
  <c r="B349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D348" i="10"/>
  <c r="C348" i="10"/>
  <c r="B348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D347" i="10"/>
  <c r="C347" i="10"/>
  <c r="B347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D346" i="10"/>
  <c r="C346" i="10"/>
  <c r="B346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D345" i="10"/>
  <c r="C345" i="10"/>
  <c r="B345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D344" i="10"/>
  <c r="C344" i="10"/>
  <c r="B344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D343" i="10"/>
  <c r="C343" i="10"/>
  <c r="B343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D342" i="10"/>
  <c r="C342" i="10"/>
  <c r="B342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D341" i="10"/>
  <c r="C341" i="10"/>
  <c r="B341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D340" i="10"/>
  <c r="C340" i="10"/>
  <c r="B340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D339" i="10"/>
  <c r="C339" i="10"/>
  <c r="B339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D338" i="10"/>
  <c r="C338" i="10"/>
  <c r="B338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D337" i="10"/>
  <c r="C337" i="10"/>
  <c r="B337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D336" i="10"/>
  <c r="C336" i="10"/>
  <c r="B336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D335" i="10"/>
  <c r="C335" i="10"/>
  <c r="B335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D334" i="10"/>
  <c r="C334" i="10"/>
  <c r="B334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D333" i="10"/>
  <c r="C333" i="10"/>
  <c r="B333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D332" i="10"/>
  <c r="C332" i="10"/>
  <c r="B332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D331" i="10"/>
  <c r="C331" i="10"/>
  <c r="B331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D330" i="10"/>
  <c r="C330" i="10"/>
  <c r="B330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D329" i="10"/>
  <c r="C329" i="10"/>
  <c r="B329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D328" i="10"/>
  <c r="C328" i="10"/>
  <c r="B328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D327" i="10"/>
  <c r="C327" i="10"/>
  <c r="B327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D326" i="10"/>
  <c r="C326" i="10"/>
  <c r="B326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D325" i="10"/>
  <c r="C325" i="10"/>
  <c r="B325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D324" i="10"/>
  <c r="C324" i="10"/>
  <c r="B324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D323" i="10"/>
  <c r="C323" i="10"/>
  <c r="B323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D322" i="10"/>
  <c r="C322" i="10"/>
  <c r="B322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D321" i="10"/>
  <c r="C321" i="10"/>
  <c r="B321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D320" i="10"/>
  <c r="C320" i="10"/>
  <c r="B320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D319" i="10"/>
  <c r="C319" i="10"/>
  <c r="B319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D318" i="10"/>
  <c r="C318" i="10"/>
  <c r="B318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D317" i="10"/>
  <c r="C317" i="10"/>
  <c r="B317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D316" i="10"/>
  <c r="C316" i="10"/>
  <c r="B316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D315" i="10"/>
  <c r="C315" i="10"/>
  <c r="B315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D314" i="10"/>
  <c r="C314" i="10"/>
  <c r="B314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D313" i="10"/>
  <c r="C313" i="10"/>
  <c r="B313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D312" i="10"/>
  <c r="C312" i="10"/>
  <c r="B312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D311" i="10"/>
  <c r="C311" i="10"/>
  <c r="B311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D310" i="10"/>
  <c r="C310" i="10"/>
  <c r="B310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D309" i="10"/>
  <c r="C309" i="10"/>
  <c r="B309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D308" i="10"/>
  <c r="C308" i="10"/>
  <c r="B308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D307" i="10"/>
  <c r="C307" i="10"/>
  <c r="B307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D306" i="10"/>
  <c r="C306" i="10"/>
  <c r="B306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D305" i="10"/>
  <c r="C305" i="10"/>
  <c r="B305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D304" i="10"/>
  <c r="C304" i="10"/>
  <c r="B304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D303" i="10"/>
  <c r="C303" i="10"/>
  <c r="B303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D302" i="10"/>
  <c r="C302" i="10"/>
  <c r="B302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D301" i="10"/>
  <c r="C301" i="10"/>
  <c r="B301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D300" i="10"/>
  <c r="C300" i="10"/>
  <c r="B300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D299" i="10"/>
  <c r="C299" i="10"/>
  <c r="B299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D298" i="10"/>
  <c r="C298" i="10"/>
  <c r="B298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D297" i="10"/>
  <c r="C297" i="10"/>
  <c r="B297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D296" i="10"/>
  <c r="C296" i="10"/>
  <c r="B296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D295" i="10"/>
  <c r="C295" i="10"/>
  <c r="B295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D294" i="10"/>
  <c r="C294" i="10"/>
  <c r="B294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D293" i="10"/>
  <c r="C293" i="10"/>
  <c r="B293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D292" i="10"/>
  <c r="C292" i="10"/>
  <c r="B292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D291" i="10"/>
  <c r="C291" i="10"/>
  <c r="B291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D290" i="10"/>
  <c r="C290" i="10"/>
  <c r="B290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D289" i="10"/>
  <c r="C289" i="10"/>
  <c r="B289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D288" i="10"/>
  <c r="C288" i="10"/>
  <c r="B288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D287" i="10"/>
  <c r="C287" i="10"/>
  <c r="B287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D286" i="10"/>
  <c r="C286" i="10"/>
  <c r="B286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D285" i="10"/>
  <c r="C285" i="10"/>
  <c r="B285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D284" i="10"/>
  <c r="C284" i="10"/>
  <c r="B284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D283" i="10"/>
  <c r="C283" i="10"/>
  <c r="B283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D282" i="10"/>
  <c r="C282" i="10"/>
  <c r="B282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D281" i="10"/>
  <c r="C281" i="10"/>
  <c r="B281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D280" i="10"/>
  <c r="C280" i="10"/>
  <c r="B280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D279" i="10"/>
  <c r="C279" i="10"/>
  <c r="B279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D278" i="10"/>
  <c r="C278" i="10"/>
  <c r="B278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D277" i="10"/>
  <c r="C277" i="10"/>
  <c r="B277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D276" i="10"/>
  <c r="C276" i="10"/>
  <c r="B276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D275" i="10"/>
  <c r="C275" i="10"/>
  <c r="B275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D274" i="10"/>
  <c r="C274" i="10"/>
  <c r="B274" i="10"/>
  <c r="Q273" i="10"/>
  <c r="P273" i="10"/>
  <c r="O273" i="10"/>
  <c r="N273" i="10"/>
  <c r="T273" i="10" s="1"/>
  <c r="M273" i="10"/>
  <c r="L273" i="10"/>
  <c r="K273" i="10"/>
  <c r="J273" i="10"/>
  <c r="I273" i="10"/>
  <c r="H273" i="10"/>
  <c r="G273" i="10"/>
  <c r="F273" i="10"/>
  <c r="E273" i="10"/>
  <c r="D273" i="10"/>
  <c r="C273" i="10"/>
  <c r="B273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D272" i="10"/>
  <c r="C272" i="10"/>
  <c r="B272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D271" i="10"/>
  <c r="C271" i="10"/>
  <c r="B271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D270" i="10"/>
  <c r="C270" i="10"/>
  <c r="B270" i="10"/>
  <c r="Q269" i="10"/>
  <c r="P269" i="10"/>
  <c r="O269" i="10"/>
  <c r="N269" i="10"/>
  <c r="T269" i="10" s="1"/>
  <c r="M269" i="10"/>
  <c r="L269" i="10"/>
  <c r="K269" i="10"/>
  <c r="J269" i="10"/>
  <c r="I269" i="10"/>
  <c r="H269" i="10"/>
  <c r="G269" i="10"/>
  <c r="F269" i="10"/>
  <c r="E269" i="10"/>
  <c r="D269" i="10"/>
  <c r="C269" i="10"/>
  <c r="B269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D268" i="10"/>
  <c r="C268" i="10"/>
  <c r="B268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D267" i="10"/>
  <c r="C267" i="10"/>
  <c r="B267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D266" i="10"/>
  <c r="C266" i="10"/>
  <c r="B266" i="10"/>
  <c r="Q265" i="10"/>
  <c r="P265" i="10"/>
  <c r="O265" i="10"/>
  <c r="N265" i="10"/>
  <c r="T265" i="10" s="1"/>
  <c r="M265" i="10"/>
  <c r="L265" i="10"/>
  <c r="K265" i="10"/>
  <c r="J265" i="10"/>
  <c r="I265" i="10"/>
  <c r="H265" i="10"/>
  <c r="G265" i="10"/>
  <c r="F265" i="10"/>
  <c r="E265" i="10"/>
  <c r="D265" i="10"/>
  <c r="C265" i="10"/>
  <c r="B265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D264" i="10"/>
  <c r="C264" i="10"/>
  <c r="B264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D263" i="10"/>
  <c r="C263" i="10"/>
  <c r="B263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D262" i="10"/>
  <c r="C262" i="10"/>
  <c r="B262" i="10"/>
  <c r="Q261" i="10"/>
  <c r="P261" i="10"/>
  <c r="O261" i="10"/>
  <c r="N261" i="10"/>
  <c r="T261" i="10" s="1"/>
  <c r="M261" i="10"/>
  <c r="L261" i="10"/>
  <c r="K261" i="10"/>
  <c r="J261" i="10"/>
  <c r="I261" i="10"/>
  <c r="H261" i="10"/>
  <c r="G261" i="10"/>
  <c r="F261" i="10"/>
  <c r="E261" i="10"/>
  <c r="D261" i="10"/>
  <c r="C261" i="10"/>
  <c r="B261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D260" i="10"/>
  <c r="C260" i="10"/>
  <c r="B260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D259" i="10"/>
  <c r="C259" i="10"/>
  <c r="B259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D258" i="10"/>
  <c r="C258" i="10"/>
  <c r="B258" i="10"/>
  <c r="Q257" i="10"/>
  <c r="P257" i="10"/>
  <c r="O257" i="10"/>
  <c r="N257" i="10"/>
  <c r="T257" i="10" s="1"/>
  <c r="M257" i="10"/>
  <c r="L257" i="10"/>
  <c r="K257" i="10"/>
  <c r="J257" i="10"/>
  <c r="I257" i="10"/>
  <c r="H257" i="10"/>
  <c r="G257" i="10"/>
  <c r="F257" i="10"/>
  <c r="E257" i="10"/>
  <c r="D257" i="10"/>
  <c r="C257" i="10"/>
  <c r="B257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D256" i="10"/>
  <c r="C256" i="10"/>
  <c r="B256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D255" i="10"/>
  <c r="C255" i="10"/>
  <c r="B255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D254" i="10"/>
  <c r="C254" i="10"/>
  <c r="B254" i="10"/>
  <c r="Q253" i="10"/>
  <c r="P253" i="10"/>
  <c r="O253" i="10"/>
  <c r="N253" i="10"/>
  <c r="T253" i="10" s="1"/>
  <c r="M253" i="10"/>
  <c r="L253" i="10"/>
  <c r="K253" i="10"/>
  <c r="J253" i="10"/>
  <c r="I253" i="10"/>
  <c r="H253" i="10"/>
  <c r="G253" i="10"/>
  <c r="F253" i="10"/>
  <c r="E253" i="10"/>
  <c r="D253" i="10"/>
  <c r="C253" i="10"/>
  <c r="B253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D252" i="10"/>
  <c r="C252" i="10"/>
  <c r="B252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D251" i="10"/>
  <c r="C251" i="10"/>
  <c r="B251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D250" i="10"/>
  <c r="C250" i="10"/>
  <c r="B250" i="10"/>
  <c r="Q249" i="10"/>
  <c r="P249" i="10"/>
  <c r="O249" i="10"/>
  <c r="N249" i="10"/>
  <c r="T249" i="10" s="1"/>
  <c r="M249" i="10"/>
  <c r="L249" i="10"/>
  <c r="K249" i="10"/>
  <c r="J249" i="10"/>
  <c r="I249" i="10"/>
  <c r="H249" i="10"/>
  <c r="G249" i="10"/>
  <c r="F249" i="10"/>
  <c r="E249" i="10"/>
  <c r="D249" i="10"/>
  <c r="C249" i="10"/>
  <c r="B249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D248" i="10"/>
  <c r="C248" i="10"/>
  <c r="B248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D247" i="10"/>
  <c r="C247" i="10"/>
  <c r="B247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D246" i="10"/>
  <c r="C246" i="10"/>
  <c r="B246" i="10"/>
  <c r="Q245" i="10"/>
  <c r="P245" i="10"/>
  <c r="O245" i="10"/>
  <c r="N245" i="10"/>
  <c r="T245" i="10" s="1"/>
  <c r="M245" i="10"/>
  <c r="L245" i="10"/>
  <c r="K245" i="10"/>
  <c r="J245" i="10"/>
  <c r="I245" i="10"/>
  <c r="H245" i="10"/>
  <c r="G245" i="10"/>
  <c r="F245" i="10"/>
  <c r="E245" i="10"/>
  <c r="D245" i="10"/>
  <c r="C245" i="10"/>
  <c r="B245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D244" i="10"/>
  <c r="C244" i="10"/>
  <c r="B244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D243" i="10"/>
  <c r="C243" i="10"/>
  <c r="B243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D242" i="10"/>
  <c r="C242" i="10"/>
  <c r="B242" i="10"/>
  <c r="Q241" i="10"/>
  <c r="P241" i="10"/>
  <c r="O241" i="10"/>
  <c r="N241" i="10"/>
  <c r="T241" i="10" s="1"/>
  <c r="M241" i="10"/>
  <c r="L241" i="10"/>
  <c r="K241" i="10"/>
  <c r="J241" i="10"/>
  <c r="I241" i="10"/>
  <c r="H241" i="10"/>
  <c r="G241" i="10"/>
  <c r="F241" i="10"/>
  <c r="E241" i="10"/>
  <c r="D241" i="10"/>
  <c r="C241" i="10"/>
  <c r="B241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D240" i="10"/>
  <c r="C240" i="10"/>
  <c r="B240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D239" i="10"/>
  <c r="C239" i="10"/>
  <c r="B239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D238" i="10"/>
  <c r="C238" i="10"/>
  <c r="B238" i="10"/>
  <c r="Q237" i="10"/>
  <c r="P237" i="10"/>
  <c r="O237" i="10"/>
  <c r="N237" i="10"/>
  <c r="T237" i="10" s="1"/>
  <c r="M237" i="10"/>
  <c r="L237" i="10"/>
  <c r="K237" i="10"/>
  <c r="J237" i="10"/>
  <c r="I237" i="10"/>
  <c r="H237" i="10"/>
  <c r="G237" i="10"/>
  <c r="F237" i="10"/>
  <c r="E237" i="10"/>
  <c r="D237" i="10"/>
  <c r="C237" i="10"/>
  <c r="B237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D236" i="10"/>
  <c r="C236" i="10"/>
  <c r="B236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D235" i="10"/>
  <c r="C235" i="10"/>
  <c r="B235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D234" i="10"/>
  <c r="C234" i="10"/>
  <c r="B234" i="10"/>
  <c r="Q233" i="10"/>
  <c r="P233" i="10"/>
  <c r="O233" i="10"/>
  <c r="N233" i="10"/>
  <c r="T233" i="10" s="1"/>
  <c r="M233" i="10"/>
  <c r="L233" i="10"/>
  <c r="K233" i="10"/>
  <c r="J233" i="10"/>
  <c r="I233" i="10"/>
  <c r="H233" i="10"/>
  <c r="G233" i="10"/>
  <c r="F233" i="10"/>
  <c r="E233" i="10"/>
  <c r="D233" i="10"/>
  <c r="C233" i="10"/>
  <c r="B233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D232" i="10"/>
  <c r="C232" i="10"/>
  <c r="B232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D231" i="10"/>
  <c r="C231" i="10"/>
  <c r="B231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D230" i="10"/>
  <c r="C230" i="10"/>
  <c r="B230" i="10"/>
  <c r="Q229" i="10"/>
  <c r="P229" i="10"/>
  <c r="O229" i="10"/>
  <c r="N229" i="10"/>
  <c r="T229" i="10" s="1"/>
  <c r="M229" i="10"/>
  <c r="L229" i="10"/>
  <c r="K229" i="10"/>
  <c r="J229" i="10"/>
  <c r="I229" i="10"/>
  <c r="H229" i="10"/>
  <c r="G229" i="10"/>
  <c r="F229" i="10"/>
  <c r="E229" i="10"/>
  <c r="D229" i="10"/>
  <c r="C229" i="10"/>
  <c r="B229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D228" i="10"/>
  <c r="C228" i="10"/>
  <c r="B228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D227" i="10"/>
  <c r="C227" i="10"/>
  <c r="B227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D226" i="10"/>
  <c r="C226" i="10"/>
  <c r="B226" i="10"/>
  <c r="Q225" i="10"/>
  <c r="P225" i="10"/>
  <c r="O225" i="10"/>
  <c r="N225" i="10"/>
  <c r="T225" i="10" s="1"/>
  <c r="M225" i="10"/>
  <c r="L225" i="10"/>
  <c r="K225" i="10"/>
  <c r="J225" i="10"/>
  <c r="I225" i="10"/>
  <c r="H225" i="10"/>
  <c r="G225" i="10"/>
  <c r="F225" i="10"/>
  <c r="E225" i="10"/>
  <c r="D225" i="10"/>
  <c r="C225" i="10"/>
  <c r="B225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D224" i="10"/>
  <c r="C224" i="10"/>
  <c r="B224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D223" i="10"/>
  <c r="C223" i="10"/>
  <c r="B223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D222" i="10"/>
  <c r="C222" i="10"/>
  <c r="B222" i="10"/>
  <c r="Q221" i="10"/>
  <c r="P221" i="10"/>
  <c r="O221" i="10"/>
  <c r="N221" i="10"/>
  <c r="T221" i="10" s="1"/>
  <c r="M221" i="10"/>
  <c r="L221" i="10"/>
  <c r="K221" i="10"/>
  <c r="J221" i="10"/>
  <c r="I221" i="10"/>
  <c r="H221" i="10"/>
  <c r="G221" i="10"/>
  <c r="F221" i="10"/>
  <c r="E221" i="10"/>
  <c r="D221" i="10"/>
  <c r="C221" i="10"/>
  <c r="B221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D220" i="10"/>
  <c r="C220" i="10"/>
  <c r="B220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D219" i="10"/>
  <c r="C219" i="10"/>
  <c r="B219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D218" i="10"/>
  <c r="C218" i="10"/>
  <c r="B218" i="10"/>
  <c r="Q217" i="10"/>
  <c r="P217" i="10"/>
  <c r="O217" i="10"/>
  <c r="N217" i="10"/>
  <c r="T217" i="10" s="1"/>
  <c r="M217" i="10"/>
  <c r="L217" i="10"/>
  <c r="K217" i="10"/>
  <c r="J217" i="10"/>
  <c r="I217" i="10"/>
  <c r="H217" i="10"/>
  <c r="G217" i="10"/>
  <c r="F217" i="10"/>
  <c r="E217" i="10"/>
  <c r="D217" i="10"/>
  <c r="C217" i="10"/>
  <c r="B217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D216" i="10"/>
  <c r="C216" i="10"/>
  <c r="B216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D215" i="10"/>
  <c r="C215" i="10"/>
  <c r="B215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D214" i="10"/>
  <c r="C214" i="10"/>
  <c r="B214" i="10"/>
  <c r="Q213" i="10"/>
  <c r="P213" i="10"/>
  <c r="O213" i="10"/>
  <c r="N213" i="10"/>
  <c r="T213" i="10" s="1"/>
  <c r="M213" i="10"/>
  <c r="L213" i="10"/>
  <c r="K213" i="10"/>
  <c r="J213" i="10"/>
  <c r="I213" i="10"/>
  <c r="H213" i="10"/>
  <c r="G213" i="10"/>
  <c r="F213" i="10"/>
  <c r="E213" i="10"/>
  <c r="D213" i="10"/>
  <c r="C213" i="10"/>
  <c r="B213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D212" i="10"/>
  <c r="C212" i="10"/>
  <c r="B212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D211" i="10"/>
  <c r="C211" i="10"/>
  <c r="B211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D210" i="10"/>
  <c r="C210" i="10"/>
  <c r="B210" i="10"/>
  <c r="Q209" i="10"/>
  <c r="P209" i="10"/>
  <c r="O209" i="10"/>
  <c r="N209" i="10"/>
  <c r="T209" i="10" s="1"/>
  <c r="M209" i="10"/>
  <c r="L209" i="10"/>
  <c r="K209" i="10"/>
  <c r="J209" i="10"/>
  <c r="I209" i="10"/>
  <c r="H209" i="10"/>
  <c r="G209" i="10"/>
  <c r="F209" i="10"/>
  <c r="E209" i="10"/>
  <c r="D209" i="10"/>
  <c r="C209" i="10"/>
  <c r="B209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D208" i="10"/>
  <c r="C208" i="10"/>
  <c r="B208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D207" i="10"/>
  <c r="C207" i="10"/>
  <c r="B207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D206" i="10"/>
  <c r="C206" i="10"/>
  <c r="B206" i="10"/>
  <c r="Q205" i="10"/>
  <c r="P205" i="10"/>
  <c r="O205" i="10"/>
  <c r="N205" i="10"/>
  <c r="T205" i="10" s="1"/>
  <c r="M205" i="10"/>
  <c r="L205" i="10"/>
  <c r="K205" i="10"/>
  <c r="J205" i="10"/>
  <c r="I205" i="10"/>
  <c r="H205" i="10"/>
  <c r="G205" i="10"/>
  <c r="F205" i="10"/>
  <c r="E205" i="10"/>
  <c r="D205" i="10"/>
  <c r="C205" i="10"/>
  <c r="B205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D204" i="10"/>
  <c r="C204" i="10"/>
  <c r="B204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D203" i="10"/>
  <c r="C203" i="10"/>
  <c r="B203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D202" i="10"/>
  <c r="C202" i="10"/>
  <c r="B202" i="10"/>
  <c r="Q201" i="10"/>
  <c r="P201" i="10"/>
  <c r="O201" i="10"/>
  <c r="N201" i="10"/>
  <c r="T201" i="10" s="1"/>
  <c r="M201" i="10"/>
  <c r="L201" i="10"/>
  <c r="K201" i="10"/>
  <c r="J201" i="10"/>
  <c r="I201" i="10"/>
  <c r="H201" i="10"/>
  <c r="G201" i="10"/>
  <c r="F201" i="10"/>
  <c r="E201" i="10"/>
  <c r="D201" i="10"/>
  <c r="C201" i="10"/>
  <c r="B201" i="10"/>
  <c r="Q200" i="10"/>
  <c r="P200" i="10"/>
  <c r="O200" i="10"/>
  <c r="N200" i="10"/>
  <c r="T200" i="10" s="1"/>
  <c r="M200" i="10"/>
  <c r="L200" i="10"/>
  <c r="K200" i="10"/>
  <c r="J200" i="10"/>
  <c r="I200" i="10"/>
  <c r="H200" i="10"/>
  <c r="G200" i="10"/>
  <c r="F200" i="10"/>
  <c r="E200" i="10"/>
  <c r="D200" i="10"/>
  <c r="C200" i="10"/>
  <c r="B200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D199" i="10"/>
  <c r="C199" i="10"/>
  <c r="B199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D198" i="10"/>
  <c r="C198" i="10"/>
  <c r="B198" i="10"/>
  <c r="Q197" i="10"/>
  <c r="P197" i="10"/>
  <c r="O197" i="10"/>
  <c r="N197" i="10"/>
  <c r="T197" i="10" s="1"/>
  <c r="M197" i="10"/>
  <c r="L197" i="10"/>
  <c r="K197" i="10"/>
  <c r="J197" i="10"/>
  <c r="I197" i="10"/>
  <c r="H197" i="10"/>
  <c r="G197" i="10"/>
  <c r="F197" i="10"/>
  <c r="E197" i="10"/>
  <c r="D197" i="10"/>
  <c r="C197" i="10"/>
  <c r="B197" i="10"/>
  <c r="Q196" i="10"/>
  <c r="P196" i="10"/>
  <c r="O196" i="10"/>
  <c r="N196" i="10"/>
  <c r="T196" i="10" s="1"/>
  <c r="M196" i="10"/>
  <c r="L196" i="10"/>
  <c r="K196" i="10"/>
  <c r="J196" i="10"/>
  <c r="I196" i="10"/>
  <c r="H196" i="10"/>
  <c r="G196" i="10"/>
  <c r="F196" i="10"/>
  <c r="E196" i="10"/>
  <c r="D196" i="10"/>
  <c r="C196" i="10"/>
  <c r="B196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D195" i="10"/>
  <c r="C195" i="10"/>
  <c r="B195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D194" i="10"/>
  <c r="C194" i="10"/>
  <c r="B194" i="10"/>
  <c r="Q193" i="10"/>
  <c r="P193" i="10"/>
  <c r="O193" i="10"/>
  <c r="N193" i="10"/>
  <c r="T193" i="10" s="1"/>
  <c r="M193" i="10"/>
  <c r="L193" i="10"/>
  <c r="K193" i="10"/>
  <c r="J193" i="10"/>
  <c r="I193" i="10"/>
  <c r="H193" i="10"/>
  <c r="G193" i="10"/>
  <c r="F193" i="10"/>
  <c r="E193" i="10"/>
  <c r="D193" i="10"/>
  <c r="C193" i="10"/>
  <c r="B193" i="10"/>
  <c r="Q192" i="10"/>
  <c r="P192" i="10"/>
  <c r="O192" i="10"/>
  <c r="N192" i="10"/>
  <c r="T192" i="10" s="1"/>
  <c r="M192" i="10"/>
  <c r="L192" i="10"/>
  <c r="K192" i="10"/>
  <c r="J192" i="10"/>
  <c r="I192" i="10"/>
  <c r="H192" i="10"/>
  <c r="G192" i="10"/>
  <c r="F192" i="10"/>
  <c r="E192" i="10"/>
  <c r="D192" i="10"/>
  <c r="C192" i="10"/>
  <c r="B192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D191" i="10"/>
  <c r="C191" i="10"/>
  <c r="B191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D190" i="10"/>
  <c r="C190" i="10"/>
  <c r="B190" i="10"/>
  <c r="Q189" i="10"/>
  <c r="P189" i="10"/>
  <c r="O189" i="10"/>
  <c r="N189" i="10"/>
  <c r="T189" i="10" s="1"/>
  <c r="M189" i="10"/>
  <c r="L189" i="10"/>
  <c r="K189" i="10"/>
  <c r="J189" i="10"/>
  <c r="I189" i="10"/>
  <c r="H189" i="10"/>
  <c r="G189" i="10"/>
  <c r="F189" i="10"/>
  <c r="E189" i="10"/>
  <c r="D189" i="10"/>
  <c r="C189" i="10"/>
  <c r="B189" i="10"/>
  <c r="Q188" i="10"/>
  <c r="P188" i="10"/>
  <c r="O188" i="10"/>
  <c r="N188" i="10"/>
  <c r="T188" i="10" s="1"/>
  <c r="M188" i="10"/>
  <c r="L188" i="10"/>
  <c r="K188" i="10"/>
  <c r="J188" i="10"/>
  <c r="I188" i="10"/>
  <c r="H188" i="10"/>
  <c r="G188" i="10"/>
  <c r="F188" i="10"/>
  <c r="E188" i="10"/>
  <c r="D188" i="10"/>
  <c r="C188" i="10"/>
  <c r="B188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D187" i="10"/>
  <c r="C187" i="10"/>
  <c r="B187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D186" i="10"/>
  <c r="C186" i="10"/>
  <c r="B186" i="10"/>
  <c r="Q185" i="10"/>
  <c r="P185" i="10"/>
  <c r="O185" i="10"/>
  <c r="N185" i="10"/>
  <c r="T185" i="10" s="1"/>
  <c r="M185" i="10"/>
  <c r="L185" i="10"/>
  <c r="K185" i="10"/>
  <c r="J185" i="10"/>
  <c r="I185" i="10"/>
  <c r="H185" i="10"/>
  <c r="G185" i="10"/>
  <c r="F185" i="10"/>
  <c r="E185" i="10"/>
  <c r="D185" i="10"/>
  <c r="C185" i="10"/>
  <c r="B185" i="10"/>
  <c r="Q184" i="10"/>
  <c r="P184" i="10"/>
  <c r="O184" i="10"/>
  <c r="N184" i="10"/>
  <c r="T184" i="10" s="1"/>
  <c r="M184" i="10"/>
  <c r="L184" i="10"/>
  <c r="K184" i="10"/>
  <c r="J184" i="10"/>
  <c r="I184" i="10"/>
  <c r="H184" i="10"/>
  <c r="G184" i="10"/>
  <c r="F184" i="10"/>
  <c r="E184" i="10"/>
  <c r="D184" i="10"/>
  <c r="C184" i="10"/>
  <c r="B184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D183" i="10"/>
  <c r="C183" i="10"/>
  <c r="B183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D182" i="10"/>
  <c r="C182" i="10"/>
  <c r="B182" i="10"/>
  <c r="Q181" i="10"/>
  <c r="P181" i="10"/>
  <c r="O181" i="10"/>
  <c r="N181" i="10"/>
  <c r="T181" i="10" s="1"/>
  <c r="M181" i="10"/>
  <c r="L181" i="10"/>
  <c r="K181" i="10"/>
  <c r="J181" i="10"/>
  <c r="I181" i="10"/>
  <c r="H181" i="10"/>
  <c r="G181" i="10"/>
  <c r="F181" i="10"/>
  <c r="E181" i="10"/>
  <c r="D181" i="10"/>
  <c r="C181" i="10"/>
  <c r="B181" i="10"/>
  <c r="Q180" i="10"/>
  <c r="P180" i="10"/>
  <c r="O180" i="10"/>
  <c r="N180" i="10"/>
  <c r="T180" i="10" s="1"/>
  <c r="M180" i="10"/>
  <c r="L180" i="10"/>
  <c r="K180" i="10"/>
  <c r="J180" i="10"/>
  <c r="I180" i="10"/>
  <c r="H180" i="10"/>
  <c r="G180" i="10"/>
  <c r="F180" i="10"/>
  <c r="E180" i="10"/>
  <c r="D180" i="10"/>
  <c r="C180" i="10"/>
  <c r="B180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D179" i="10"/>
  <c r="C179" i="10"/>
  <c r="B179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D178" i="10"/>
  <c r="C178" i="10"/>
  <c r="B178" i="10"/>
  <c r="Q177" i="10"/>
  <c r="P177" i="10"/>
  <c r="O177" i="10"/>
  <c r="N177" i="10"/>
  <c r="T177" i="10" s="1"/>
  <c r="M177" i="10"/>
  <c r="L177" i="10"/>
  <c r="K177" i="10"/>
  <c r="J177" i="10"/>
  <c r="I177" i="10"/>
  <c r="H177" i="10"/>
  <c r="G177" i="10"/>
  <c r="F177" i="10"/>
  <c r="E177" i="10"/>
  <c r="D177" i="10"/>
  <c r="C177" i="10"/>
  <c r="B177" i="10"/>
  <c r="Q176" i="10"/>
  <c r="P176" i="10"/>
  <c r="O176" i="10"/>
  <c r="N176" i="10"/>
  <c r="T176" i="10" s="1"/>
  <c r="M176" i="10"/>
  <c r="L176" i="10"/>
  <c r="K176" i="10"/>
  <c r="W176" i="10" s="1"/>
  <c r="J176" i="10"/>
  <c r="I176" i="10"/>
  <c r="H176" i="10"/>
  <c r="G176" i="10"/>
  <c r="F176" i="10"/>
  <c r="E176" i="10"/>
  <c r="D176" i="10"/>
  <c r="C176" i="10"/>
  <c r="B176" i="10"/>
  <c r="Q175" i="10"/>
  <c r="P175" i="10"/>
  <c r="O175" i="10"/>
  <c r="N175" i="10"/>
  <c r="M175" i="10"/>
  <c r="L175" i="10"/>
  <c r="K175" i="10"/>
  <c r="W175" i="10" s="1"/>
  <c r="J175" i="10"/>
  <c r="I175" i="10"/>
  <c r="H175" i="10"/>
  <c r="G175" i="10"/>
  <c r="F175" i="10"/>
  <c r="E175" i="10"/>
  <c r="D175" i="10"/>
  <c r="C175" i="10"/>
  <c r="B175" i="10"/>
  <c r="Q174" i="10"/>
  <c r="P174" i="10"/>
  <c r="O174" i="10"/>
  <c r="N174" i="10"/>
  <c r="M174" i="10"/>
  <c r="L174" i="10"/>
  <c r="K174" i="10"/>
  <c r="W174" i="10" s="1"/>
  <c r="J174" i="10"/>
  <c r="I174" i="10"/>
  <c r="H174" i="10"/>
  <c r="G174" i="10"/>
  <c r="F174" i="10"/>
  <c r="E174" i="10"/>
  <c r="D174" i="10"/>
  <c r="C174" i="10"/>
  <c r="B174" i="10"/>
  <c r="Q173" i="10"/>
  <c r="P173" i="10"/>
  <c r="O173" i="10"/>
  <c r="N173" i="10"/>
  <c r="T173" i="10" s="1"/>
  <c r="M173" i="10"/>
  <c r="L173" i="10"/>
  <c r="K173" i="10"/>
  <c r="W173" i="10" s="1"/>
  <c r="J173" i="10"/>
  <c r="I173" i="10"/>
  <c r="H173" i="10"/>
  <c r="G173" i="10"/>
  <c r="F173" i="10"/>
  <c r="E173" i="10"/>
  <c r="D173" i="10"/>
  <c r="C173" i="10"/>
  <c r="B173" i="10"/>
  <c r="Q172" i="10"/>
  <c r="P172" i="10"/>
  <c r="O172" i="10"/>
  <c r="N172" i="10"/>
  <c r="T172" i="10" s="1"/>
  <c r="M172" i="10"/>
  <c r="L172" i="10"/>
  <c r="K172" i="10"/>
  <c r="W172" i="10" s="1"/>
  <c r="J172" i="10"/>
  <c r="I172" i="10"/>
  <c r="H172" i="10"/>
  <c r="G172" i="10"/>
  <c r="F172" i="10"/>
  <c r="E172" i="10"/>
  <c r="D172" i="10"/>
  <c r="C172" i="10"/>
  <c r="B172" i="10"/>
  <c r="Q171" i="10"/>
  <c r="P171" i="10"/>
  <c r="O171" i="10"/>
  <c r="N171" i="10"/>
  <c r="M171" i="10"/>
  <c r="L171" i="10"/>
  <c r="K171" i="10"/>
  <c r="W171" i="10" s="1"/>
  <c r="J171" i="10"/>
  <c r="I171" i="10"/>
  <c r="H171" i="10"/>
  <c r="G171" i="10"/>
  <c r="F171" i="10"/>
  <c r="E171" i="10"/>
  <c r="D171" i="10"/>
  <c r="C171" i="10"/>
  <c r="B171" i="10"/>
  <c r="Q170" i="10"/>
  <c r="P170" i="10"/>
  <c r="O170" i="10"/>
  <c r="N170" i="10"/>
  <c r="M170" i="10"/>
  <c r="L170" i="10"/>
  <c r="K170" i="10"/>
  <c r="W170" i="10" s="1"/>
  <c r="J170" i="10"/>
  <c r="I170" i="10"/>
  <c r="H170" i="10"/>
  <c r="G170" i="10"/>
  <c r="F170" i="10"/>
  <c r="E170" i="10"/>
  <c r="D170" i="10"/>
  <c r="C170" i="10"/>
  <c r="B170" i="10"/>
  <c r="Q169" i="10"/>
  <c r="P169" i="10"/>
  <c r="O169" i="10"/>
  <c r="N169" i="10"/>
  <c r="T169" i="10" s="1"/>
  <c r="M169" i="10"/>
  <c r="L169" i="10"/>
  <c r="K169" i="10"/>
  <c r="W169" i="10" s="1"/>
  <c r="J169" i="10"/>
  <c r="I169" i="10"/>
  <c r="H169" i="10"/>
  <c r="G169" i="10"/>
  <c r="F169" i="10"/>
  <c r="E169" i="10"/>
  <c r="D169" i="10"/>
  <c r="C169" i="10"/>
  <c r="B169" i="10"/>
  <c r="Q168" i="10"/>
  <c r="P168" i="10"/>
  <c r="O168" i="10"/>
  <c r="N168" i="10"/>
  <c r="T168" i="10" s="1"/>
  <c r="M168" i="10"/>
  <c r="L168" i="10"/>
  <c r="K168" i="10"/>
  <c r="W168" i="10" s="1"/>
  <c r="J168" i="10"/>
  <c r="I168" i="10"/>
  <c r="H168" i="10"/>
  <c r="G168" i="10"/>
  <c r="F168" i="10"/>
  <c r="E168" i="10"/>
  <c r="D168" i="10"/>
  <c r="C168" i="10"/>
  <c r="B168" i="10"/>
  <c r="Q167" i="10"/>
  <c r="P167" i="10"/>
  <c r="O167" i="10"/>
  <c r="N167" i="10"/>
  <c r="M167" i="10"/>
  <c r="L167" i="10"/>
  <c r="K167" i="10"/>
  <c r="W167" i="10" s="1"/>
  <c r="J167" i="10"/>
  <c r="I167" i="10"/>
  <c r="H167" i="10"/>
  <c r="G167" i="10"/>
  <c r="F167" i="10"/>
  <c r="E167" i="10"/>
  <c r="D167" i="10"/>
  <c r="C167" i="10"/>
  <c r="B167" i="10"/>
  <c r="Q166" i="10"/>
  <c r="P166" i="10"/>
  <c r="O166" i="10"/>
  <c r="N166" i="10"/>
  <c r="M166" i="10"/>
  <c r="L166" i="10"/>
  <c r="K166" i="10"/>
  <c r="W166" i="10" s="1"/>
  <c r="J166" i="10"/>
  <c r="I166" i="10"/>
  <c r="H166" i="10"/>
  <c r="G166" i="10"/>
  <c r="F166" i="10"/>
  <c r="E166" i="10"/>
  <c r="D166" i="10"/>
  <c r="C166" i="10"/>
  <c r="B166" i="10"/>
  <c r="Q165" i="10"/>
  <c r="P165" i="10"/>
  <c r="O165" i="10"/>
  <c r="N165" i="10"/>
  <c r="T165" i="10" s="1"/>
  <c r="M165" i="10"/>
  <c r="L165" i="10"/>
  <c r="K165" i="10"/>
  <c r="W165" i="10" s="1"/>
  <c r="J165" i="10"/>
  <c r="I165" i="10"/>
  <c r="H165" i="10"/>
  <c r="G165" i="10"/>
  <c r="F165" i="10"/>
  <c r="E165" i="10"/>
  <c r="D165" i="10"/>
  <c r="C165" i="10"/>
  <c r="B165" i="10"/>
  <c r="Q164" i="10"/>
  <c r="P164" i="10"/>
  <c r="O164" i="10"/>
  <c r="N164" i="10"/>
  <c r="T164" i="10" s="1"/>
  <c r="M164" i="10"/>
  <c r="L164" i="10"/>
  <c r="K164" i="10"/>
  <c r="W164" i="10" s="1"/>
  <c r="J164" i="10"/>
  <c r="I164" i="10"/>
  <c r="H164" i="10"/>
  <c r="G164" i="10"/>
  <c r="F164" i="10"/>
  <c r="E164" i="10"/>
  <c r="D164" i="10"/>
  <c r="C164" i="10"/>
  <c r="B164" i="10"/>
  <c r="Q163" i="10"/>
  <c r="P163" i="10"/>
  <c r="O163" i="10"/>
  <c r="N163" i="10"/>
  <c r="M163" i="10"/>
  <c r="L163" i="10"/>
  <c r="K163" i="10"/>
  <c r="W163" i="10" s="1"/>
  <c r="J163" i="10"/>
  <c r="I163" i="10"/>
  <c r="H163" i="10"/>
  <c r="G163" i="10"/>
  <c r="F163" i="10"/>
  <c r="E163" i="10"/>
  <c r="D163" i="10"/>
  <c r="C163" i="10"/>
  <c r="B163" i="10"/>
  <c r="Q162" i="10"/>
  <c r="P162" i="10"/>
  <c r="O162" i="10"/>
  <c r="N162" i="10"/>
  <c r="M162" i="10"/>
  <c r="L162" i="10"/>
  <c r="K162" i="10"/>
  <c r="W162" i="10" s="1"/>
  <c r="J162" i="10"/>
  <c r="I162" i="10"/>
  <c r="H162" i="10"/>
  <c r="G162" i="10"/>
  <c r="F162" i="10"/>
  <c r="E162" i="10"/>
  <c r="D162" i="10"/>
  <c r="C162" i="10"/>
  <c r="B162" i="10"/>
  <c r="Q161" i="10"/>
  <c r="P161" i="10"/>
  <c r="O161" i="10"/>
  <c r="N161" i="10"/>
  <c r="T161" i="10" s="1"/>
  <c r="M161" i="10"/>
  <c r="L161" i="10"/>
  <c r="K161" i="10"/>
  <c r="W161" i="10" s="1"/>
  <c r="J161" i="10"/>
  <c r="I161" i="10"/>
  <c r="H161" i="10"/>
  <c r="G161" i="10"/>
  <c r="F161" i="10"/>
  <c r="E161" i="10"/>
  <c r="D161" i="10"/>
  <c r="C161" i="10"/>
  <c r="B161" i="10"/>
  <c r="Q160" i="10"/>
  <c r="P160" i="10"/>
  <c r="O160" i="10"/>
  <c r="N160" i="10"/>
  <c r="T160" i="10" s="1"/>
  <c r="M160" i="10"/>
  <c r="L160" i="10"/>
  <c r="K160" i="10"/>
  <c r="W160" i="10" s="1"/>
  <c r="J160" i="10"/>
  <c r="I160" i="10"/>
  <c r="H160" i="10"/>
  <c r="G160" i="10"/>
  <c r="F160" i="10"/>
  <c r="E160" i="10"/>
  <c r="D160" i="10"/>
  <c r="C160" i="10"/>
  <c r="B160" i="10"/>
  <c r="Q159" i="10"/>
  <c r="P159" i="10"/>
  <c r="O159" i="10"/>
  <c r="N159" i="10"/>
  <c r="M159" i="10"/>
  <c r="L159" i="10"/>
  <c r="K159" i="10"/>
  <c r="W159" i="10" s="1"/>
  <c r="J159" i="10"/>
  <c r="I159" i="10"/>
  <c r="H159" i="10"/>
  <c r="G159" i="10"/>
  <c r="F159" i="10"/>
  <c r="E159" i="10"/>
  <c r="D159" i="10"/>
  <c r="C159" i="10"/>
  <c r="B159" i="10"/>
  <c r="Q158" i="10"/>
  <c r="P158" i="10"/>
  <c r="O158" i="10"/>
  <c r="N158" i="10"/>
  <c r="M158" i="10"/>
  <c r="L158" i="10"/>
  <c r="K158" i="10"/>
  <c r="W158" i="10" s="1"/>
  <c r="J158" i="10"/>
  <c r="I158" i="10"/>
  <c r="H158" i="10"/>
  <c r="G158" i="10"/>
  <c r="F158" i="10"/>
  <c r="E158" i="10"/>
  <c r="D158" i="10"/>
  <c r="C158" i="10"/>
  <c r="B158" i="10"/>
  <c r="Q157" i="10"/>
  <c r="P157" i="10"/>
  <c r="O157" i="10"/>
  <c r="N157" i="10"/>
  <c r="T157" i="10" s="1"/>
  <c r="M157" i="10"/>
  <c r="L157" i="10"/>
  <c r="K157" i="10"/>
  <c r="W157" i="10" s="1"/>
  <c r="J157" i="10"/>
  <c r="I157" i="10"/>
  <c r="H157" i="10"/>
  <c r="G157" i="10"/>
  <c r="F157" i="10"/>
  <c r="E157" i="10"/>
  <c r="D157" i="10"/>
  <c r="C157" i="10"/>
  <c r="B157" i="10"/>
  <c r="Q156" i="10"/>
  <c r="P156" i="10"/>
  <c r="O156" i="10"/>
  <c r="N156" i="10"/>
  <c r="T156" i="10" s="1"/>
  <c r="M156" i="10"/>
  <c r="L156" i="10"/>
  <c r="K156" i="10"/>
  <c r="W156" i="10" s="1"/>
  <c r="J156" i="10"/>
  <c r="I156" i="10"/>
  <c r="H156" i="10"/>
  <c r="G156" i="10"/>
  <c r="F156" i="10"/>
  <c r="E156" i="10"/>
  <c r="D156" i="10"/>
  <c r="C156" i="10"/>
  <c r="B156" i="10"/>
  <c r="Q155" i="10"/>
  <c r="P155" i="10"/>
  <c r="O155" i="10"/>
  <c r="N155" i="10"/>
  <c r="M155" i="10"/>
  <c r="L155" i="10"/>
  <c r="K155" i="10"/>
  <c r="W155" i="10" s="1"/>
  <c r="J155" i="10"/>
  <c r="I155" i="10"/>
  <c r="H155" i="10"/>
  <c r="G155" i="10"/>
  <c r="F155" i="10"/>
  <c r="E155" i="10"/>
  <c r="D155" i="10"/>
  <c r="C155" i="10"/>
  <c r="B155" i="10"/>
  <c r="Q154" i="10"/>
  <c r="P154" i="10"/>
  <c r="O154" i="10"/>
  <c r="N154" i="10"/>
  <c r="M154" i="10"/>
  <c r="L154" i="10"/>
  <c r="K154" i="10"/>
  <c r="W154" i="10" s="1"/>
  <c r="J154" i="10"/>
  <c r="I154" i="10"/>
  <c r="H154" i="10"/>
  <c r="G154" i="10"/>
  <c r="F154" i="10"/>
  <c r="E154" i="10"/>
  <c r="D154" i="10"/>
  <c r="C154" i="10"/>
  <c r="B154" i="10"/>
  <c r="Q153" i="10"/>
  <c r="P153" i="10"/>
  <c r="O153" i="10"/>
  <c r="N153" i="10"/>
  <c r="T153" i="10" s="1"/>
  <c r="M153" i="10"/>
  <c r="L153" i="10"/>
  <c r="K153" i="10"/>
  <c r="W153" i="10" s="1"/>
  <c r="J153" i="10"/>
  <c r="I153" i="10"/>
  <c r="H153" i="10"/>
  <c r="G153" i="10"/>
  <c r="F153" i="10"/>
  <c r="E153" i="10"/>
  <c r="D153" i="10"/>
  <c r="C153" i="10"/>
  <c r="B153" i="10"/>
  <c r="Q152" i="10"/>
  <c r="P152" i="10"/>
  <c r="O152" i="10"/>
  <c r="N152" i="10"/>
  <c r="T152" i="10" s="1"/>
  <c r="M152" i="10"/>
  <c r="L152" i="10"/>
  <c r="K152" i="10"/>
  <c r="W152" i="10" s="1"/>
  <c r="J152" i="10"/>
  <c r="I152" i="10"/>
  <c r="H152" i="10"/>
  <c r="G152" i="10"/>
  <c r="F152" i="10"/>
  <c r="E152" i="10"/>
  <c r="D152" i="10"/>
  <c r="C152" i="10"/>
  <c r="B152" i="10"/>
  <c r="Q151" i="10"/>
  <c r="P151" i="10"/>
  <c r="O151" i="10"/>
  <c r="N151" i="10"/>
  <c r="M151" i="10"/>
  <c r="L151" i="10"/>
  <c r="K151" i="10"/>
  <c r="W151" i="10" s="1"/>
  <c r="J151" i="10"/>
  <c r="I151" i="10"/>
  <c r="H151" i="10"/>
  <c r="G151" i="10"/>
  <c r="F151" i="10"/>
  <c r="E151" i="10"/>
  <c r="D151" i="10"/>
  <c r="C151" i="10"/>
  <c r="B151" i="10"/>
  <c r="Q150" i="10"/>
  <c r="P150" i="10"/>
  <c r="O150" i="10"/>
  <c r="N150" i="10"/>
  <c r="M150" i="10"/>
  <c r="L150" i="10"/>
  <c r="K150" i="10"/>
  <c r="W150" i="10" s="1"/>
  <c r="J150" i="10"/>
  <c r="I150" i="10"/>
  <c r="H150" i="10"/>
  <c r="G150" i="10"/>
  <c r="F150" i="10"/>
  <c r="E150" i="10"/>
  <c r="D150" i="10"/>
  <c r="C150" i="10"/>
  <c r="B150" i="10"/>
  <c r="Q149" i="10"/>
  <c r="P149" i="10"/>
  <c r="O149" i="10"/>
  <c r="N149" i="10"/>
  <c r="T149" i="10" s="1"/>
  <c r="M149" i="10"/>
  <c r="L149" i="10"/>
  <c r="K149" i="10"/>
  <c r="W149" i="10" s="1"/>
  <c r="J149" i="10"/>
  <c r="I149" i="10"/>
  <c r="H149" i="10"/>
  <c r="G149" i="10"/>
  <c r="F149" i="10"/>
  <c r="E149" i="10"/>
  <c r="D149" i="10"/>
  <c r="C149" i="10"/>
  <c r="B149" i="10"/>
  <c r="Q148" i="10"/>
  <c r="P148" i="10"/>
  <c r="O148" i="10"/>
  <c r="N148" i="10"/>
  <c r="T148" i="10" s="1"/>
  <c r="M148" i="10"/>
  <c r="L148" i="10"/>
  <c r="K148" i="10"/>
  <c r="W148" i="10" s="1"/>
  <c r="J148" i="10"/>
  <c r="I148" i="10"/>
  <c r="H148" i="10"/>
  <c r="G148" i="10"/>
  <c r="F148" i="10"/>
  <c r="E148" i="10"/>
  <c r="D148" i="10"/>
  <c r="C148" i="10"/>
  <c r="B148" i="10"/>
  <c r="Q147" i="10"/>
  <c r="P147" i="10"/>
  <c r="O147" i="10"/>
  <c r="N147" i="10"/>
  <c r="M147" i="10"/>
  <c r="L147" i="10"/>
  <c r="K147" i="10"/>
  <c r="W147" i="10" s="1"/>
  <c r="J147" i="10"/>
  <c r="I147" i="10"/>
  <c r="H147" i="10"/>
  <c r="G147" i="10"/>
  <c r="F147" i="10"/>
  <c r="E147" i="10"/>
  <c r="D147" i="10"/>
  <c r="C147" i="10"/>
  <c r="B147" i="10"/>
  <c r="Q146" i="10"/>
  <c r="P146" i="10"/>
  <c r="O146" i="10"/>
  <c r="N146" i="10"/>
  <c r="M146" i="10"/>
  <c r="L146" i="10"/>
  <c r="K146" i="10"/>
  <c r="W146" i="10" s="1"/>
  <c r="J146" i="10"/>
  <c r="I146" i="10"/>
  <c r="H146" i="10"/>
  <c r="G146" i="10"/>
  <c r="F146" i="10"/>
  <c r="E146" i="10"/>
  <c r="D146" i="10"/>
  <c r="C146" i="10"/>
  <c r="B146" i="10"/>
  <c r="Q145" i="10"/>
  <c r="P145" i="10"/>
  <c r="O145" i="10"/>
  <c r="N145" i="10"/>
  <c r="T145" i="10" s="1"/>
  <c r="M145" i="10"/>
  <c r="L145" i="10"/>
  <c r="K145" i="10"/>
  <c r="W145" i="10" s="1"/>
  <c r="J145" i="10"/>
  <c r="I145" i="10"/>
  <c r="H145" i="10"/>
  <c r="G145" i="10"/>
  <c r="F145" i="10"/>
  <c r="E145" i="10"/>
  <c r="D145" i="10"/>
  <c r="C145" i="10"/>
  <c r="B145" i="10"/>
  <c r="Q144" i="10"/>
  <c r="P144" i="10"/>
  <c r="O144" i="10"/>
  <c r="N144" i="10"/>
  <c r="T144" i="10" s="1"/>
  <c r="M144" i="10"/>
  <c r="L144" i="10"/>
  <c r="K144" i="10"/>
  <c r="W144" i="10" s="1"/>
  <c r="J144" i="10"/>
  <c r="I144" i="10"/>
  <c r="H144" i="10"/>
  <c r="G144" i="10"/>
  <c r="F144" i="10"/>
  <c r="E144" i="10"/>
  <c r="D144" i="10"/>
  <c r="C144" i="10"/>
  <c r="B144" i="10"/>
  <c r="Q143" i="10"/>
  <c r="P143" i="10"/>
  <c r="O143" i="10"/>
  <c r="N143" i="10"/>
  <c r="M143" i="10"/>
  <c r="L143" i="10"/>
  <c r="K143" i="10"/>
  <c r="W143" i="10" s="1"/>
  <c r="J143" i="10"/>
  <c r="I143" i="10"/>
  <c r="H143" i="10"/>
  <c r="G143" i="10"/>
  <c r="F143" i="10"/>
  <c r="E143" i="10"/>
  <c r="D143" i="10"/>
  <c r="C143" i="10"/>
  <c r="B143" i="10"/>
  <c r="Q142" i="10"/>
  <c r="P142" i="10"/>
  <c r="O142" i="10"/>
  <c r="N142" i="10"/>
  <c r="M142" i="10"/>
  <c r="L142" i="10"/>
  <c r="K142" i="10"/>
  <c r="W142" i="10" s="1"/>
  <c r="J142" i="10"/>
  <c r="I142" i="10"/>
  <c r="H142" i="10"/>
  <c r="G142" i="10"/>
  <c r="F142" i="10"/>
  <c r="E142" i="10"/>
  <c r="D142" i="10"/>
  <c r="C142" i="10"/>
  <c r="B142" i="10"/>
  <c r="Q141" i="10"/>
  <c r="P141" i="10"/>
  <c r="O141" i="10"/>
  <c r="N141" i="10"/>
  <c r="T141" i="10" s="1"/>
  <c r="M141" i="10"/>
  <c r="L141" i="10"/>
  <c r="K141" i="10"/>
  <c r="W141" i="10" s="1"/>
  <c r="J141" i="10"/>
  <c r="I141" i="10"/>
  <c r="H141" i="10"/>
  <c r="G141" i="10"/>
  <c r="F141" i="10"/>
  <c r="E141" i="10"/>
  <c r="D141" i="10"/>
  <c r="C141" i="10"/>
  <c r="B141" i="10"/>
  <c r="Q140" i="10"/>
  <c r="P140" i="10"/>
  <c r="O140" i="10"/>
  <c r="N140" i="10"/>
  <c r="T140" i="10" s="1"/>
  <c r="M140" i="10"/>
  <c r="L140" i="10"/>
  <c r="K140" i="10"/>
  <c r="W140" i="10" s="1"/>
  <c r="J140" i="10"/>
  <c r="I140" i="10"/>
  <c r="H140" i="10"/>
  <c r="G140" i="10"/>
  <c r="F140" i="10"/>
  <c r="E140" i="10"/>
  <c r="D140" i="10"/>
  <c r="C140" i="10"/>
  <c r="B140" i="10"/>
  <c r="Q139" i="10"/>
  <c r="P139" i="10"/>
  <c r="O139" i="10"/>
  <c r="N139" i="10"/>
  <c r="M139" i="10"/>
  <c r="L139" i="10"/>
  <c r="K139" i="10"/>
  <c r="W139" i="10" s="1"/>
  <c r="J139" i="10"/>
  <c r="I139" i="10"/>
  <c r="H139" i="10"/>
  <c r="G139" i="10"/>
  <c r="F139" i="10"/>
  <c r="E139" i="10"/>
  <c r="D139" i="10"/>
  <c r="C139" i="10"/>
  <c r="B139" i="10"/>
  <c r="Q138" i="10"/>
  <c r="P138" i="10"/>
  <c r="O138" i="10"/>
  <c r="N138" i="10"/>
  <c r="M138" i="10"/>
  <c r="L138" i="10"/>
  <c r="K138" i="10"/>
  <c r="W138" i="10" s="1"/>
  <c r="J138" i="10"/>
  <c r="I138" i="10"/>
  <c r="H138" i="10"/>
  <c r="G138" i="10"/>
  <c r="F138" i="10"/>
  <c r="E138" i="10"/>
  <c r="D138" i="10"/>
  <c r="C138" i="10"/>
  <c r="B138" i="10"/>
  <c r="Q137" i="10"/>
  <c r="P137" i="10"/>
  <c r="O137" i="10"/>
  <c r="N137" i="10"/>
  <c r="T137" i="10" s="1"/>
  <c r="M137" i="10"/>
  <c r="L137" i="10"/>
  <c r="K137" i="10"/>
  <c r="W137" i="10" s="1"/>
  <c r="J137" i="10"/>
  <c r="I137" i="10"/>
  <c r="H137" i="10"/>
  <c r="G137" i="10"/>
  <c r="F137" i="10"/>
  <c r="E137" i="10"/>
  <c r="D137" i="10"/>
  <c r="C137" i="10"/>
  <c r="B137" i="10"/>
  <c r="Q136" i="10"/>
  <c r="P136" i="10"/>
  <c r="O136" i="10"/>
  <c r="N136" i="10"/>
  <c r="T136" i="10" s="1"/>
  <c r="M136" i="10"/>
  <c r="L136" i="10"/>
  <c r="K136" i="10"/>
  <c r="W136" i="10" s="1"/>
  <c r="J136" i="10"/>
  <c r="I136" i="10"/>
  <c r="H136" i="10"/>
  <c r="G136" i="10"/>
  <c r="F136" i="10"/>
  <c r="E136" i="10"/>
  <c r="D136" i="10"/>
  <c r="C136" i="10"/>
  <c r="B136" i="10"/>
  <c r="Q135" i="10"/>
  <c r="P135" i="10"/>
  <c r="O135" i="10"/>
  <c r="N135" i="10"/>
  <c r="M135" i="10"/>
  <c r="L135" i="10"/>
  <c r="K135" i="10"/>
  <c r="W135" i="10" s="1"/>
  <c r="J135" i="10"/>
  <c r="I135" i="10"/>
  <c r="H135" i="10"/>
  <c r="G135" i="10"/>
  <c r="F135" i="10"/>
  <c r="E135" i="10"/>
  <c r="D135" i="10"/>
  <c r="C135" i="10"/>
  <c r="B135" i="10"/>
  <c r="Q134" i="10"/>
  <c r="P134" i="10"/>
  <c r="O134" i="10"/>
  <c r="N134" i="10"/>
  <c r="M134" i="10"/>
  <c r="L134" i="10"/>
  <c r="K134" i="10"/>
  <c r="W134" i="10" s="1"/>
  <c r="J134" i="10"/>
  <c r="I134" i="10"/>
  <c r="H134" i="10"/>
  <c r="G134" i="10"/>
  <c r="F134" i="10"/>
  <c r="E134" i="10"/>
  <c r="D134" i="10"/>
  <c r="C134" i="10"/>
  <c r="B134" i="10"/>
  <c r="Q133" i="10"/>
  <c r="P133" i="10"/>
  <c r="O133" i="10"/>
  <c r="N133" i="10"/>
  <c r="T133" i="10" s="1"/>
  <c r="M133" i="10"/>
  <c r="L133" i="10"/>
  <c r="K133" i="10"/>
  <c r="W133" i="10" s="1"/>
  <c r="J133" i="10"/>
  <c r="I133" i="10"/>
  <c r="H133" i="10"/>
  <c r="G133" i="10"/>
  <c r="F133" i="10"/>
  <c r="E133" i="10"/>
  <c r="D133" i="10"/>
  <c r="C133" i="10"/>
  <c r="B133" i="10"/>
  <c r="Q132" i="10"/>
  <c r="P132" i="10"/>
  <c r="O132" i="10"/>
  <c r="N132" i="10"/>
  <c r="T132" i="10" s="1"/>
  <c r="M132" i="10"/>
  <c r="L132" i="10"/>
  <c r="K132" i="10"/>
  <c r="W132" i="10" s="1"/>
  <c r="J132" i="10"/>
  <c r="I132" i="10"/>
  <c r="H132" i="10"/>
  <c r="G132" i="10"/>
  <c r="F132" i="10"/>
  <c r="E132" i="10"/>
  <c r="D132" i="10"/>
  <c r="C132" i="10"/>
  <c r="B132" i="10"/>
  <c r="Q131" i="10"/>
  <c r="P131" i="10"/>
  <c r="O131" i="10"/>
  <c r="N131" i="10"/>
  <c r="T131" i="10" s="1"/>
  <c r="M131" i="10"/>
  <c r="L131" i="10"/>
  <c r="K131" i="10"/>
  <c r="W131" i="10" s="1"/>
  <c r="J131" i="10"/>
  <c r="I131" i="10"/>
  <c r="H131" i="10"/>
  <c r="G131" i="10"/>
  <c r="F131" i="10"/>
  <c r="E131" i="10"/>
  <c r="D131" i="10"/>
  <c r="C131" i="10"/>
  <c r="B131" i="10"/>
  <c r="Q130" i="10"/>
  <c r="P130" i="10"/>
  <c r="O130" i="10"/>
  <c r="N130" i="10"/>
  <c r="M130" i="10"/>
  <c r="L130" i="10"/>
  <c r="K130" i="10"/>
  <c r="W130" i="10" s="1"/>
  <c r="J130" i="10"/>
  <c r="I130" i="10"/>
  <c r="H130" i="10"/>
  <c r="G130" i="10"/>
  <c r="F130" i="10"/>
  <c r="E130" i="10"/>
  <c r="D130" i="10"/>
  <c r="C130" i="10"/>
  <c r="B130" i="10"/>
  <c r="Q129" i="10"/>
  <c r="P129" i="10"/>
  <c r="O129" i="10"/>
  <c r="N129" i="10"/>
  <c r="T129" i="10" s="1"/>
  <c r="M129" i="10"/>
  <c r="L129" i="10"/>
  <c r="K129" i="10"/>
  <c r="W129" i="10" s="1"/>
  <c r="J129" i="10"/>
  <c r="I129" i="10"/>
  <c r="H129" i="10"/>
  <c r="G129" i="10"/>
  <c r="F129" i="10"/>
  <c r="E129" i="10"/>
  <c r="D129" i="10"/>
  <c r="C129" i="10"/>
  <c r="B129" i="10"/>
  <c r="Q128" i="10"/>
  <c r="P128" i="10"/>
  <c r="O128" i="10"/>
  <c r="N128" i="10"/>
  <c r="T128" i="10" s="1"/>
  <c r="M128" i="10"/>
  <c r="L128" i="10"/>
  <c r="K128" i="10"/>
  <c r="W128" i="10" s="1"/>
  <c r="J128" i="10"/>
  <c r="I128" i="10"/>
  <c r="H128" i="10"/>
  <c r="G128" i="10"/>
  <c r="F128" i="10"/>
  <c r="E128" i="10"/>
  <c r="D128" i="10"/>
  <c r="C128" i="10"/>
  <c r="B128" i="10"/>
  <c r="Q127" i="10"/>
  <c r="P127" i="10"/>
  <c r="O127" i="10"/>
  <c r="N127" i="10"/>
  <c r="T127" i="10" s="1"/>
  <c r="M127" i="10"/>
  <c r="L127" i="10"/>
  <c r="K127" i="10"/>
  <c r="W127" i="10" s="1"/>
  <c r="J127" i="10"/>
  <c r="I127" i="10"/>
  <c r="H127" i="10"/>
  <c r="G127" i="10"/>
  <c r="F127" i="10"/>
  <c r="E127" i="10"/>
  <c r="D127" i="10"/>
  <c r="C127" i="10"/>
  <c r="B127" i="10"/>
  <c r="Q126" i="10"/>
  <c r="P126" i="10"/>
  <c r="O126" i="10"/>
  <c r="N126" i="10"/>
  <c r="M126" i="10"/>
  <c r="L126" i="10"/>
  <c r="K126" i="10"/>
  <c r="W126" i="10" s="1"/>
  <c r="J126" i="10"/>
  <c r="I126" i="10"/>
  <c r="H126" i="10"/>
  <c r="G126" i="10"/>
  <c r="F126" i="10"/>
  <c r="E126" i="10"/>
  <c r="D126" i="10"/>
  <c r="C126" i="10"/>
  <c r="B126" i="10"/>
  <c r="Q125" i="10"/>
  <c r="P125" i="10"/>
  <c r="O125" i="10"/>
  <c r="N125" i="10"/>
  <c r="T125" i="10" s="1"/>
  <c r="M125" i="10"/>
  <c r="L125" i="10"/>
  <c r="K125" i="10"/>
  <c r="W125" i="10" s="1"/>
  <c r="J125" i="10"/>
  <c r="I125" i="10"/>
  <c r="H125" i="10"/>
  <c r="G125" i="10"/>
  <c r="F125" i="10"/>
  <c r="E125" i="10"/>
  <c r="D125" i="10"/>
  <c r="C125" i="10"/>
  <c r="B125" i="10"/>
  <c r="Q124" i="10"/>
  <c r="P124" i="10"/>
  <c r="O124" i="10"/>
  <c r="N124" i="10"/>
  <c r="T124" i="10" s="1"/>
  <c r="M124" i="10"/>
  <c r="L124" i="10"/>
  <c r="K124" i="10"/>
  <c r="W124" i="10" s="1"/>
  <c r="J124" i="10"/>
  <c r="I124" i="10"/>
  <c r="H124" i="10"/>
  <c r="G124" i="10"/>
  <c r="F124" i="10"/>
  <c r="E124" i="10"/>
  <c r="D124" i="10"/>
  <c r="C124" i="10"/>
  <c r="B124" i="10"/>
  <c r="Q123" i="10"/>
  <c r="P123" i="10"/>
  <c r="O123" i="10"/>
  <c r="N123" i="10"/>
  <c r="T123" i="10" s="1"/>
  <c r="M123" i="10"/>
  <c r="L123" i="10"/>
  <c r="K123" i="10"/>
  <c r="W123" i="10" s="1"/>
  <c r="J123" i="10"/>
  <c r="V123" i="10" s="1"/>
  <c r="I123" i="10"/>
  <c r="H123" i="10"/>
  <c r="G123" i="10"/>
  <c r="F123" i="10"/>
  <c r="E123" i="10"/>
  <c r="D123" i="10"/>
  <c r="C123" i="10"/>
  <c r="B123" i="10"/>
  <c r="Q122" i="10"/>
  <c r="P122" i="10"/>
  <c r="O122" i="10"/>
  <c r="N122" i="10"/>
  <c r="M122" i="10"/>
  <c r="L122" i="10"/>
  <c r="K122" i="10"/>
  <c r="W122" i="10" s="1"/>
  <c r="J122" i="10"/>
  <c r="I122" i="10"/>
  <c r="H122" i="10"/>
  <c r="G122" i="10"/>
  <c r="F122" i="10"/>
  <c r="E122" i="10"/>
  <c r="D122" i="10"/>
  <c r="C122" i="10"/>
  <c r="B122" i="10"/>
  <c r="Q121" i="10"/>
  <c r="P121" i="10"/>
  <c r="O121" i="10"/>
  <c r="N121" i="10"/>
  <c r="T121" i="10" s="1"/>
  <c r="M121" i="10"/>
  <c r="L121" i="10"/>
  <c r="K121" i="10"/>
  <c r="W121" i="10" s="1"/>
  <c r="J121" i="10"/>
  <c r="V121" i="10" s="1"/>
  <c r="I121" i="10"/>
  <c r="H121" i="10"/>
  <c r="G121" i="10"/>
  <c r="F121" i="10"/>
  <c r="E121" i="10"/>
  <c r="D121" i="10"/>
  <c r="C121" i="10"/>
  <c r="B121" i="10"/>
  <c r="Q120" i="10"/>
  <c r="P120" i="10"/>
  <c r="O120" i="10"/>
  <c r="N120" i="10"/>
  <c r="T120" i="10" s="1"/>
  <c r="M120" i="10"/>
  <c r="L120" i="10"/>
  <c r="K120" i="10"/>
  <c r="W120" i="10" s="1"/>
  <c r="J120" i="10"/>
  <c r="I120" i="10"/>
  <c r="H120" i="10"/>
  <c r="G120" i="10"/>
  <c r="F120" i="10"/>
  <c r="E120" i="10"/>
  <c r="D120" i="10"/>
  <c r="C120" i="10"/>
  <c r="B120" i="10"/>
  <c r="Q119" i="10"/>
  <c r="P119" i="10"/>
  <c r="O119" i="10"/>
  <c r="N119" i="10"/>
  <c r="T119" i="10" s="1"/>
  <c r="M119" i="10"/>
  <c r="L119" i="10"/>
  <c r="K119" i="10"/>
  <c r="W119" i="10" s="1"/>
  <c r="J119" i="10"/>
  <c r="V119" i="10" s="1"/>
  <c r="I119" i="10"/>
  <c r="H119" i="10"/>
  <c r="G119" i="10"/>
  <c r="F119" i="10"/>
  <c r="E119" i="10"/>
  <c r="D119" i="10"/>
  <c r="C119" i="10"/>
  <c r="B119" i="10"/>
  <c r="Q118" i="10"/>
  <c r="P118" i="10"/>
  <c r="O118" i="10"/>
  <c r="N118" i="10"/>
  <c r="M118" i="10"/>
  <c r="L118" i="10"/>
  <c r="K118" i="10"/>
  <c r="W118" i="10" s="1"/>
  <c r="J118" i="10"/>
  <c r="I118" i="10"/>
  <c r="H118" i="10"/>
  <c r="G118" i="10"/>
  <c r="F118" i="10"/>
  <c r="E118" i="10"/>
  <c r="D118" i="10"/>
  <c r="C118" i="10"/>
  <c r="B118" i="10"/>
  <c r="Q117" i="10"/>
  <c r="P117" i="10"/>
  <c r="O117" i="10"/>
  <c r="N117" i="10"/>
  <c r="T117" i="10" s="1"/>
  <c r="M117" i="10"/>
  <c r="L117" i="10"/>
  <c r="K117" i="10"/>
  <c r="W117" i="10" s="1"/>
  <c r="J117" i="10"/>
  <c r="V117" i="10" s="1"/>
  <c r="I117" i="10"/>
  <c r="H117" i="10"/>
  <c r="G117" i="10"/>
  <c r="F117" i="10"/>
  <c r="E117" i="10"/>
  <c r="D117" i="10"/>
  <c r="C117" i="10"/>
  <c r="B117" i="10"/>
  <c r="Q116" i="10"/>
  <c r="P116" i="10"/>
  <c r="O116" i="10"/>
  <c r="N116" i="10"/>
  <c r="T116" i="10" s="1"/>
  <c r="M116" i="10"/>
  <c r="L116" i="10"/>
  <c r="K116" i="10"/>
  <c r="W116" i="10" s="1"/>
  <c r="J116" i="10"/>
  <c r="V116" i="10" s="1"/>
  <c r="I116" i="10"/>
  <c r="H116" i="10"/>
  <c r="G116" i="10"/>
  <c r="F116" i="10"/>
  <c r="E116" i="10"/>
  <c r="D116" i="10"/>
  <c r="C116" i="10"/>
  <c r="B116" i="10"/>
  <c r="Q115" i="10"/>
  <c r="P115" i="10"/>
  <c r="O115" i="10"/>
  <c r="N115" i="10"/>
  <c r="T115" i="10" s="1"/>
  <c r="M115" i="10"/>
  <c r="L115" i="10"/>
  <c r="K115" i="10"/>
  <c r="W115" i="10" s="1"/>
  <c r="J115" i="10"/>
  <c r="I115" i="10"/>
  <c r="H115" i="10"/>
  <c r="G115" i="10"/>
  <c r="F115" i="10"/>
  <c r="E115" i="10"/>
  <c r="D115" i="10"/>
  <c r="C115" i="10"/>
  <c r="B115" i="10"/>
  <c r="Q114" i="10"/>
  <c r="P114" i="10"/>
  <c r="O114" i="10"/>
  <c r="N114" i="10"/>
  <c r="M114" i="10"/>
  <c r="L114" i="10"/>
  <c r="K114" i="10"/>
  <c r="W114" i="10" s="1"/>
  <c r="J114" i="10"/>
  <c r="V114" i="10" s="1"/>
  <c r="I114" i="10"/>
  <c r="H114" i="10"/>
  <c r="G114" i="10"/>
  <c r="F114" i="10"/>
  <c r="E114" i="10"/>
  <c r="D114" i="10"/>
  <c r="C114" i="10"/>
  <c r="B114" i="10"/>
  <c r="Q113" i="10"/>
  <c r="P113" i="10"/>
  <c r="O113" i="10"/>
  <c r="N113" i="10"/>
  <c r="T113" i="10" s="1"/>
  <c r="M113" i="10"/>
  <c r="L113" i="10"/>
  <c r="K113" i="10"/>
  <c r="W113" i="10" s="1"/>
  <c r="J113" i="10"/>
  <c r="V113" i="10" s="1"/>
  <c r="I113" i="10"/>
  <c r="H113" i="10"/>
  <c r="G113" i="10"/>
  <c r="F113" i="10"/>
  <c r="E113" i="10"/>
  <c r="D113" i="10"/>
  <c r="C113" i="10"/>
  <c r="B113" i="10"/>
  <c r="Q112" i="10"/>
  <c r="P112" i="10"/>
  <c r="O112" i="10"/>
  <c r="N112" i="10"/>
  <c r="T112" i="10" s="1"/>
  <c r="M112" i="10"/>
  <c r="L112" i="10"/>
  <c r="K112" i="10"/>
  <c r="W112" i="10" s="1"/>
  <c r="J112" i="10"/>
  <c r="V112" i="10" s="1"/>
  <c r="I112" i="10"/>
  <c r="H112" i="10"/>
  <c r="G112" i="10"/>
  <c r="F112" i="10"/>
  <c r="E112" i="10"/>
  <c r="D112" i="10"/>
  <c r="C112" i="10"/>
  <c r="B112" i="10"/>
  <c r="Q111" i="10"/>
  <c r="P111" i="10"/>
  <c r="O111" i="10"/>
  <c r="N111" i="10"/>
  <c r="T111" i="10" s="1"/>
  <c r="M111" i="10"/>
  <c r="L111" i="10"/>
  <c r="K111" i="10"/>
  <c r="W111" i="10" s="1"/>
  <c r="J111" i="10"/>
  <c r="V111" i="10" s="1"/>
  <c r="I111" i="10"/>
  <c r="H111" i="10"/>
  <c r="G111" i="10"/>
  <c r="F111" i="10"/>
  <c r="E111" i="10"/>
  <c r="D111" i="10"/>
  <c r="C111" i="10"/>
  <c r="B111" i="10"/>
  <c r="Q110" i="10"/>
  <c r="P110" i="10"/>
  <c r="O110" i="10"/>
  <c r="N110" i="10"/>
  <c r="M110" i="10"/>
  <c r="L110" i="10"/>
  <c r="K110" i="10"/>
  <c r="W110" i="10" s="1"/>
  <c r="J110" i="10"/>
  <c r="V110" i="10" s="1"/>
  <c r="I110" i="10"/>
  <c r="H110" i="10"/>
  <c r="G110" i="10"/>
  <c r="F110" i="10"/>
  <c r="E110" i="10"/>
  <c r="D110" i="10"/>
  <c r="C110" i="10"/>
  <c r="B110" i="10"/>
  <c r="Q109" i="10"/>
  <c r="P109" i="10"/>
  <c r="O109" i="10"/>
  <c r="N109" i="10"/>
  <c r="T109" i="10" s="1"/>
  <c r="M109" i="10"/>
  <c r="L109" i="10"/>
  <c r="K109" i="10"/>
  <c r="W109" i="10" s="1"/>
  <c r="J109" i="10"/>
  <c r="V109" i="10" s="1"/>
  <c r="I109" i="10"/>
  <c r="H109" i="10"/>
  <c r="G109" i="10"/>
  <c r="F109" i="10"/>
  <c r="E109" i="10"/>
  <c r="D109" i="10"/>
  <c r="C109" i="10"/>
  <c r="B109" i="10"/>
  <c r="Q108" i="10"/>
  <c r="P108" i="10"/>
  <c r="O108" i="10"/>
  <c r="N108" i="10"/>
  <c r="T108" i="10" s="1"/>
  <c r="M108" i="10"/>
  <c r="L108" i="10"/>
  <c r="K108" i="10"/>
  <c r="W108" i="10" s="1"/>
  <c r="J108" i="10"/>
  <c r="I108" i="10"/>
  <c r="H108" i="10"/>
  <c r="G108" i="10"/>
  <c r="F108" i="10"/>
  <c r="E108" i="10"/>
  <c r="D108" i="10"/>
  <c r="C108" i="10"/>
  <c r="B108" i="10"/>
  <c r="Q107" i="10"/>
  <c r="P107" i="10"/>
  <c r="O107" i="10"/>
  <c r="N107" i="10"/>
  <c r="T107" i="10" s="1"/>
  <c r="M107" i="10"/>
  <c r="L107" i="10"/>
  <c r="K107" i="10"/>
  <c r="W107" i="10" s="1"/>
  <c r="J107" i="10"/>
  <c r="V107" i="10" s="1"/>
  <c r="I107" i="10"/>
  <c r="H107" i="10"/>
  <c r="G107" i="10"/>
  <c r="F107" i="10"/>
  <c r="E107" i="10"/>
  <c r="D107" i="10"/>
  <c r="C107" i="10"/>
  <c r="B107" i="10"/>
  <c r="Q106" i="10"/>
  <c r="P106" i="10"/>
  <c r="O106" i="10"/>
  <c r="N106" i="10"/>
  <c r="M106" i="10"/>
  <c r="L106" i="10"/>
  <c r="K106" i="10"/>
  <c r="W106" i="10" s="1"/>
  <c r="J106" i="10"/>
  <c r="V106" i="10" s="1"/>
  <c r="I106" i="10"/>
  <c r="H106" i="10"/>
  <c r="G106" i="10"/>
  <c r="F106" i="10"/>
  <c r="E106" i="10"/>
  <c r="D106" i="10"/>
  <c r="C106" i="10"/>
  <c r="B106" i="10"/>
  <c r="Q105" i="10"/>
  <c r="P105" i="10"/>
  <c r="O105" i="10"/>
  <c r="N105" i="10"/>
  <c r="T105" i="10" s="1"/>
  <c r="M105" i="10"/>
  <c r="L105" i="10"/>
  <c r="K105" i="10"/>
  <c r="W105" i="10" s="1"/>
  <c r="J105" i="10"/>
  <c r="I105" i="10"/>
  <c r="H105" i="10"/>
  <c r="G105" i="10"/>
  <c r="F105" i="10"/>
  <c r="E105" i="10"/>
  <c r="D105" i="10"/>
  <c r="C105" i="10"/>
  <c r="B105" i="10"/>
  <c r="Q104" i="10"/>
  <c r="P104" i="10"/>
  <c r="O104" i="10"/>
  <c r="N104" i="10"/>
  <c r="T104" i="10" s="1"/>
  <c r="M104" i="10"/>
  <c r="L104" i="10"/>
  <c r="K104" i="10"/>
  <c r="W104" i="10" s="1"/>
  <c r="J104" i="10"/>
  <c r="I104" i="10"/>
  <c r="H104" i="10"/>
  <c r="G104" i="10"/>
  <c r="F104" i="10"/>
  <c r="E104" i="10"/>
  <c r="D104" i="10"/>
  <c r="C104" i="10"/>
  <c r="B104" i="10"/>
  <c r="Q103" i="10"/>
  <c r="P103" i="10"/>
  <c r="O103" i="10"/>
  <c r="N103" i="10"/>
  <c r="T103" i="10" s="1"/>
  <c r="M103" i="10"/>
  <c r="L103" i="10"/>
  <c r="K103" i="10"/>
  <c r="W103" i="10" s="1"/>
  <c r="J103" i="10"/>
  <c r="I103" i="10"/>
  <c r="H103" i="10"/>
  <c r="G103" i="10"/>
  <c r="F103" i="10"/>
  <c r="E103" i="10"/>
  <c r="D103" i="10"/>
  <c r="C103" i="10"/>
  <c r="B103" i="10"/>
  <c r="Q102" i="10"/>
  <c r="P102" i="10"/>
  <c r="O102" i="10"/>
  <c r="N102" i="10"/>
  <c r="M102" i="10"/>
  <c r="L102" i="10"/>
  <c r="K102" i="10"/>
  <c r="W102" i="10" s="1"/>
  <c r="J102" i="10"/>
  <c r="V102" i="10" s="1"/>
  <c r="I102" i="10"/>
  <c r="H102" i="10"/>
  <c r="G102" i="10"/>
  <c r="F102" i="10"/>
  <c r="E102" i="10"/>
  <c r="D102" i="10"/>
  <c r="C102" i="10"/>
  <c r="B102" i="10"/>
  <c r="Q101" i="10"/>
  <c r="P101" i="10"/>
  <c r="O101" i="10"/>
  <c r="N101" i="10"/>
  <c r="T101" i="10" s="1"/>
  <c r="M101" i="10"/>
  <c r="L101" i="10"/>
  <c r="K101" i="10"/>
  <c r="W101" i="10" s="1"/>
  <c r="J101" i="10"/>
  <c r="V101" i="10" s="1"/>
  <c r="I101" i="10"/>
  <c r="H101" i="10"/>
  <c r="G101" i="10"/>
  <c r="F101" i="10"/>
  <c r="E101" i="10"/>
  <c r="D101" i="10"/>
  <c r="C101" i="10"/>
  <c r="B101" i="10"/>
  <c r="Q100" i="10"/>
  <c r="P100" i="10"/>
  <c r="O100" i="10"/>
  <c r="N100" i="10"/>
  <c r="T100" i="10" s="1"/>
  <c r="M100" i="10"/>
  <c r="L100" i="10"/>
  <c r="K100" i="10"/>
  <c r="W100" i="10" s="1"/>
  <c r="J100" i="10"/>
  <c r="V100" i="10" s="1"/>
  <c r="I100" i="10"/>
  <c r="H100" i="10"/>
  <c r="G100" i="10"/>
  <c r="F100" i="10"/>
  <c r="E100" i="10"/>
  <c r="D100" i="10"/>
  <c r="C100" i="10"/>
  <c r="B100" i="10"/>
  <c r="Q99" i="10"/>
  <c r="P99" i="10"/>
  <c r="O99" i="10"/>
  <c r="N99" i="10"/>
  <c r="T99" i="10" s="1"/>
  <c r="M99" i="10"/>
  <c r="L99" i="10"/>
  <c r="K99" i="10"/>
  <c r="W99" i="10" s="1"/>
  <c r="J99" i="10"/>
  <c r="I99" i="10"/>
  <c r="H99" i="10"/>
  <c r="G99" i="10"/>
  <c r="F99" i="10"/>
  <c r="E99" i="10"/>
  <c r="D99" i="10"/>
  <c r="C99" i="10"/>
  <c r="B99" i="10"/>
  <c r="Q98" i="10"/>
  <c r="P98" i="10"/>
  <c r="O98" i="10"/>
  <c r="N98" i="10"/>
  <c r="M98" i="10"/>
  <c r="L98" i="10"/>
  <c r="K98" i="10"/>
  <c r="W98" i="10" s="1"/>
  <c r="J98" i="10"/>
  <c r="I98" i="10"/>
  <c r="H98" i="10"/>
  <c r="G98" i="10"/>
  <c r="F98" i="10"/>
  <c r="E98" i="10"/>
  <c r="D98" i="10"/>
  <c r="C98" i="10"/>
  <c r="B98" i="10"/>
  <c r="Q97" i="10"/>
  <c r="P97" i="10"/>
  <c r="O97" i="10"/>
  <c r="N97" i="10"/>
  <c r="T97" i="10" s="1"/>
  <c r="M97" i="10"/>
  <c r="L97" i="10"/>
  <c r="K97" i="10"/>
  <c r="W97" i="10" s="1"/>
  <c r="J97" i="10"/>
  <c r="V97" i="10" s="1"/>
  <c r="I97" i="10"/>
  <c r="H97" i="10"/>
  <c r="G97" i="10"/>
  <c r="F97" i="10"/>
  <c r="E97" i="10"/>
  <c r="D97" i="10"/>
  <c r="C97" i="10"/>
  <c r="B97" i="10"/>
  <c r="Q96" i="10"/>
  <c r="P96" i="10"/>
  <c r="O96" i="10"/>
  <c r="N96" i="10"/>
  <c r="T96" i="10" s="1"/>
  <c r="M96" i="10"/>
  <c r="L96" i="10"/>
  <c r="K96" i="10"/>
  <c r="W96" i="10" s="1"/>
  <c r="J96" i="10"/>
  <c r="I96" i="10"/>
  <c r="H96" i="10"/>
  <c r="G96" i="10"/>
  <c r="F96" i="10"/>
  <c r="E96" i="10"/>
  <c r="D96" i="10"/>
  <c r="C96" i="10"/>
  <c r="B96" i="10"/>
  <c r="Q95" i="10"/>
  <c r="P95" i="10"/>
  <c r="O95" i="10"/>
  <c r="N95" i="10"/>
  <c r="T95" i="10" s="1"/>
  <c r="M95" i="10"/>
  <c r="L95" i="10"/>
  <c r="K95" i="10"/>
  <c r="W95" i="10" s="1"/>
  <c r="J95" i="10"/>
  <c r="I95" i="10"/>
  <c r="H95" i="10"/>
  <c r="G95" i="10"/>
  <c r="F95" i="10"/>
  <c r="E95" i="10"/>
  <c r="D95" i="10"/>
  <c r="C95" i="10"/>
  <c r="B95" i="10"/>
  <c r="Q94" i="10"/>
  <c r="P94" i="10"/>
  <c r="O94" i="10"/>
  <c r="N94" i="10"/>
  <c r="M94" i="10"/>
  <c r="L94" i="10"/>
  <c r="K94" i="10"/>
  <c r="W94" i="10" s="1"/>
  <c r="J94" i="10"/>
  <c r="V94" i="10" s="1"/>
  <c r="I94" i="10"/>
  <c r="H94" i="10"/>
  <c r="G94" i="10"/>
  <c r="F94" i="10"/>
  <c r="E94" i="10"/>
  <c r="D94" i="10"/>
  <c r="C94" i="10"/>
  <c r="B94" i="10"/>
  <c r="Q93" i="10"/>
  <c r="P93" i="10"/>
  <c r="O93" i="10"/>
  <c r="N93" i="10"/>
  <c r="T93" i="10" s="1"/>
  <c r="M93" i="10"/>
  <c r="L93" i="10"/>
  <c r="K93" i="10"/>
  <c r="W93" i="10" s="1"/>
  <c r="J93" i="10"/>
  <c r="V93" i="10" s="1"/>
  <c r="I93" i="10"/>
  <c r="H93" i="10"/>
  <c r="G93" i="10"/>
  <c r="F93" i="10"/>
  <c r="E93" i="10"/>
  <c r="D93" i="10"/>
  <c r="C93" i="10"/>
  <c r="B93" i="10"/>
  <c r="Q92" i="10"/>
  <c r="P92" i="10"/>
  <c r="O92" i="10"/>
  <c r="N92" i="10"/>
  <c r="T92" i="10" s="1"/>
  <c r="M92" i="10"/>
  <c r="L92" i="10"/>
  <c r="K92" i="10"/>
  <c r="W92" i="10" s="1"/>
  <c r="J92" i="10"/>
  <c r="V92" i="10" s="1"/>
  <c r="I92" i="10"/>
  <c r="H92" i="10"/>
  <c r="G92" i="10"/>
  <c r="F92" i="10"/>
  <c r="E92" i="10"/>
  <c r="D92" i="10"/>
  <c r="C92" i="10"/>
  <c r="B92" i="10"/>
  <c r="Q91" i="10"/>
  <c r="P91" i="10"/>
  <c r="O91" i="10"/>
  <c r="N91" i="10"/>
  <c r="T91" i="10" s="1"/>
  <c r="M91" i="10"/>
  <c r="L91" i="10"/>
  <c r="K91" i="10"/>
  <c r="W91" i="10" s="1"/>
  <c r="J91" i="10"/>
  <c r="I91" i="10"/>
  <c r="H91" i="10"/>
  <c r="G91" i="10"/>
  <c r="F91" i="10"/>
  <c r="E91" i="10"/>
  <c r="D91" i="10"/>
  <c r="C91" i="10"/>
  <c r="B91" i="10"/>
  <c r="Q90" i="10"/>
  <c r="P90" i="10"/>
  <c r="O90" i="10"/>
  <c r="N90" i="10"/>
  <c r="M90" i="10"/>
  <c r="L90" i="10"/>
  <c r="K90" i="10"/>
  <c r="W90" i="10" s="1"/>
  <c r="J90" i="10"/>
  <c r="I90" i="10"/>
  <c r="H90" i="10"/>
  <c r="G90" i="10"/>
  <c r="F90" i="10"/>
  <c r="E90" i="10"/>
  <c r="D90" i="10"/>
  <c r="C90" i="10"/>
  <c r="B90" i="10"/>
  <c r="Q89" i="10"/>
  <c r="P89" i="10"/>
  <c r="O89" i="10"/>
  <c r="N89" i="10"/>
  <c r="T89" i="10" s="1"/>
  <c r="M89" i="10"/>
  <c r="L89" i="10"/>
  <c r="K89" i="10"/>
  <c r="W89" i="10" s="1"/>
  <c r="J89" i="10"/>
  <c r="I89" i="10"/>
  <c r="H89" i="10"/>
  <c r="G89" i="10"/>
  <c r="F89" i="10"/>
  <c r="E89" i="10"/>
  <c r="D89" i="10"/>
  <c r="C89" i="10"/>
  <c r="B89" i="10"/>
  <c r="Q88" i="10"/>
  <c r="P88" i="10"/>
  <c r="O88" i="10"/>
  <c r="N88" i="10"/>
  <c r="T88" i="10" s="1"/>
  <c r="M88" i="10"/>
  <c r="L88" i="10"/>
  <c r="K88" i="10"/>
  <c r="W88" i="10" s="1"/>
  <c r="J88" i="10"/>
  <c r="V88" i="10" s="1"/>
  <c r="I88" i="10"/>
  <c r="H88" i="10"/>
  <c r="G88" i="10"/>
  <c r="F88" i="10"/>
  <c r="E88" i="10"/>
  <c r="D88" i="10"/>
  <c r="C88" i="10"/>
  <c r="B88" i="10"/>
  <c r="Q87" i="10"/>
  <c r="P87" i="10"/>
  <c r="O87" i="10"/>
  <c r="N87" i="10"/>
  <c r="T87" i="10" s="1"/>
  <c r="M87" i="10"/>
  <c r="L87" i="10"/>
  <c r="K87" i="10"/>
  <c r="W87" i="10" s="1"/>
  <c r="J87" i="10"/>
  <c r="I87" i="10"/>
  <c r="H87" i="10"/>
  <c r="G87" i="10"/>
  <c r="F87" i="10"/>
  <c r="E87" i="10"/>
  <c r="D87" i="10"/>
  <c r="C87" i="10"/>
  <c r="B87" i="10"/>
  <c r="Q86" i="10"/>
  <c r="P86" i="10"/>
  <c r="O86" i="10"/>
  <c r="N86" i="10"/>
  <c r="M86" i="10"/>
  <c r="L86" i="10"/>
  <c r="K86" i="10"/>
  <c r="W86" i="10" s="1"/>
  <c r="J86" i="10"/>
  <c r="V86" i="10" s="1"/>
  <c r="I86" i="10"/>
  <c r="H86" i="10"/>
  <c r="G86" i="10"/>
  <c r="F86" i="10"/>
  <c r="E86" i="10"/>
  <c r="D86" i="10"/>
  <c r="C86" i="10"/>
  <c r="B86" i="10"/>
  <c r="Q85" i="10"/>
  <c r="P85" i="10"/>
  <c r="O85" i="10"/>
  <c r="N85" i="10"/>
  <c r="T85" i="10" s="1"/>
  <c r="M85" i="10"/>
  <c r="L85" i="10"/>
  <c r="K85" i="10"/>
  <c r="W85" i="10" s="1"/>
  <c r="J85" i="10"/>
  <c r="I85" i="10"/>
  <c r="H85" i="10"/>
  <c r="G85" i="10"/>
  <c r="F85" i="10"/>
  <c r="E85" i="10"/>
  <c r="D85" i="10"/>
  <c r="C85" i="10"/>
  <c r="B85" i="10"/>
  <c r="Q84" i="10"/>
  <c r="P84" i="10"/>
  <c r="O84" i="10"/>
  <c r="N84" i="10"/>
  <c r="T84" i="10" s="1"/>
  <c r="M84" i="10"/>
  <c r="L84" i="10"/>
  <c r="K84" i="10"/>
  <c r="W84" i="10" s="1"/>
  <c r="J84" i="10"/>
  <c r="I84" i="10"/>
  <c r="H84" i="10"/>
  <c r="G84" i="10"/>
  <c r="F84" i="10"/>
  <c r="E84" i="10"/>
  <c r="D84" i="10"/>
  <c r="C84" i="10"/>
  <c r="B84" i="10"/>
  <c r="Q83" i="10"/>
  <c r="P83" i="10"/>
  <c r="O83" i="10"/>
  <c r="N83" i="10"/>
  <c r="T83" i="10" s="1"/>
  <c r="M83" i="10"/>
  <c r="L83" i="10"/>
  <c r="K83" i="10"/>
  <c r="W83" i="10" s="1"/>
  <c r="J83" i="10"/>
  <c r="I83" i="10"/>
  <c r="H83" i="10"/>
  <c r="G83" i="10"/>
  <c r="F83" i="10"/>
  <c r="E83" i="10"/>
  <c r="D83" i="10"/>
  <c r="C83" i="10"/>
  <c r="B83" i="10"/>
  <c r="Q82" i="10"/>
  <c r="P82" i="10"/>
  <c r="O82" i="10"/>
  <c r="N82" i="10"/>
  <c r="M82" i="10"/>
  <c r="L82" i="10"/>
  <c r="K82" i="10"/>
  <c r="W82" i="10" s="1"/>
  <c r="J82" i="10"/>
  <c r="I82" i="10"/>
  <c r="H82" i="10"/>
  <c r="G82" i="10"/>
  <c r="F82" i="10"/>
  <c r="E82" i="10"/>
  <c r="D82" i="10"/>
  <c r="C82" i="10"/>
  <c r="B82" i="10"/>
  <c r="Q81" i="10"/>
  <c r="P81" i="10"/>
  <c r="O81" i="10"/>
  <c r="N81" i="10"/>
  <c r="T81" i="10" s="1"/>
  <c r="M81" i="10"/>
  <c r="L81" i="10"/>
  <c r="K81" i="10"/>
  <c r="W81" i="10" s="1"/>
  <c r="J81" i="10"/>
  <c r="V81" i="10" s="1"/>
  <c r="I81" i="10"/>
  <c r="H81" i="10"/>
  <c r="G81" i="10"/>
  <c r="F81" i="10"/>
  <c r="E81" i="10"/>
  <c r="D81" i="10"/>
  <c r="C81" i="10"/>
  <c r="B81" i="10"/>
  <c r="Q80" i="10"/>
  <c r="P80" i="10"/>
  <c r="O80" i="10"/>
  <c r="N80" i="10"/>
  <c r="T80" i="10" s="1"/>
  <c r="M80" i="10"/>
  <c r="L80" i="10"/>
  <c r="K80" i="10"/>
  <c r="W80" i="10" s="1"/>
  <c r="J80" i="10"/>
  <c r="V80" i="10" s="1"/>
  <c r="I80" i="10"/>
  <c r="H80" i="10"/>
  <c r="G80" i="10"/>
  <c r="F80" i="10"/>
  <c r="E80" i="10"/>
  <c r="D80" i="10"/>
  <c r="C80" i="10"/>
  <c r="B80" i="10"/>
  <c r="Q79" i="10"/>
  <c r="P79" i="10"/>
  <c r="O79" i="10"/>
  <c r="N79" i="10"/>
  <c r="T79" i="10" s="1"/>
  <c r="M79" i="10"/>
  <c r="L79" i="10"/>
  <c r="K79" i="10"/>
  <c r="W79" i="10" s="1"/>
  <c r="J79" i="10"/>
  <c r="I79" i="10"/>
  <c r="H79" i="10"/>
  <c r="G79" i="10"/>
  <c r="F79" i="10"/>
  <c r="E79" i="10"/>
  <c r="D79" i="10"/>
  <c r="C79" i="10"/>
  <c r="B79" i="10"/>
  <c r="Q78" i="10"/>
  <c r="P78" i="10"/>
  <c r="O78" i="10"/>
  <c r="N78" i="10"/>
  <c r="M78" i="10"/>
  <c r="L78" i="10"/>
  <c r="K78" i="10"/>
  <c r="W78" i="10" s="1"/>
  <c r="J78" i="10"/>
  <c r="I78" i="10"/>
  <c r="H78" i="10"/>
  <c r="G78" i="10"/>
  <c r="F78" i="10"/>
  <c r="E78" i="10"/>
  <c r="D78" i="10"/>
  <c r="C78" i="10"/>
  <c r="B78" i="10"/>
  <c r="Q77" i="10"/>
  <c r="P77" i="10"/>
  <c r="O77" i="10"/>
  <c r="N77" i="10"/>
  <c r="T77" i="10" s="1"/>
  <c r="M77" i="10"/>
  <c r="L77" i="10"/>
  <c r="K77" i="10"/>
  <c r="W77" i="10" s="1"/>
  <c r="J77" i="10"/>
  <c r="I77" i="10"/>
  <c r="H77" i="10"/>
  <c r="G77" i="10"/>
  <c r="F77" i="10"/>
  <c r="E77" i="10"/>
  <c r="D77" i="10"/>
  <c r="C77" i="10"/>
  <c r="B77" i="10"/>
  <c r="Q76" i="10"/>
  <c r="P76" i="10"/>
  <c r="O76" i="10"/>
  <c r="N76" i="10"/>
  <c r="T76" i="10" s="1"/>
  <c r="M76" i="10"/>
  <c r="L76" i="10"/>
  <c r="K76" i="10"/>
  <c r="W76" i="10" s="1"/>
  <c r="J76" i="10"/>
  <c r="I76" i="10"/>
  <c r="H76" i="10"/>
  <c r="G76" i="10"/>
  <c r="F76" i="10"/>
  <c r="E76" i="10"/>
  <c r="D76" i="10"/>
  <c r="C76" i="10"/>
  <c r="B76" i="10"/>
  <c r="Q75" i="10"/>
  <c r="P75" i="10"/>
  <c r="O75" i="10"/>
  <c r="N75" i="10"/>
  <c r="T75" i="10" s="1"/>
  <c r="M75" i="10"/>
  <c r="L75" i="10"/>
  <c r="K75" i="10"/>
  <c r="W75" i="10" s="1"/>
  <c r="J75" i="10"/>
  <c r="V75" i="10" s="1"/>
  <c r="I75" i="10"/>
  <c r="H75" i="10"/>
  <c r="G75" i="10"/>
  <c r="F75" i="10"/>
  <c r="E75" i="10"/>
  <c r="D75" i="10"/>
  <c r="C75" i="10"/>
  <c r="B75" i="10"/>
  <c r="Q74" i="10"/>
  <c r="P74" i="10"/>
  <c r="O74" i="10"/>
  <c r="N74" i="10"/>
  <c r="M74" i="10"/>
  <c r="L74" i="10"/>
  <c r="K74" i="10"/>
  <c r="W74" i="10" s="1"/>
  <c r="J74" i="10"/>
  <c r="I74" i="10"/>
  <c r="H74" i="10"/>
  <c r="G74" i="10"/>
  <c r="F74" i="10"/>
  <c r="E74" i="10"/>
  <c r="D74" i="10"/>
  <c r="C74" i="10"/>
  <c r="B74" i="10"/>
  <c r="Q73" i="10"/>
  <c r="P73" i="10"/>
  <c r="O73" i="10"/>
  <c r="N73" i="10"/>
  <c r="T73" i="10" s="1"/>
  <c r="M73" i="10"/>
  <c r="L73" i="10"/>
  <c r="K73" i="10"/>
  <c r="W73" i="10" s="1"/>
  <c r="J73" i="10"/>
  <c r="I73" i="10"/>
  <c r="H73" i="10"/>
  <c r="G73" i="10"/>
  <c r="F73" i="10"/>
  <c r="E73" i="10"/>
  <c r="D73" i="10"/>
  <c r="C73" i="10"/>
  <c r="B73" i="10"/>
  <c r="Q72" i="10"/>
  <c r="P72" i="10"/>
  <c r="O72" i="10"/>
  <c r="N72" i="10"/>
  <c r="T72" i="10" s="1"/>
  <c r="M72" i="10"/>
  <c r="L72" i="10"/>
  <c r="K72" i="10"/>
  <c r="W72" i="10" s="1"/>
  <c r="J72" i="10"/>
  <c r="I72" i="10"/>
  <c r="H72" i="10"/>
  <c r="G72" i="10"/>
  <c r="F72" i="10"/>
  <c r="E72" i="10"/>
  <c r="D72" i="10"/>
  <c r="C72" i="10"/>
  <c r="B72" i="10"/>
  <c r="Q71" i="10"/>
  <c r="P71" i="10"/>
  <c r="O71" i="10"/>
  <c r="N71" i="10"/>
  <c r="T71" i="10" s="1"/>
  <c r="M71" i="10"/>
  <c r="L71" i="10"/>
  <c r="K71" i="10"/>
  <c r="W71" i="10" s="1"/>
  <c r="J71" i="10"/>
  <c r="I71" i="10"/>
  <c r="H71" i="10"/>
  <c r="G71" i="10"/>
  <c r="F71" i="10"/>
  <c r="E71" i="10"/>
  <c r="D71" i="10"/>
  <c r="C71" i="10"/>
  <c r="B71" i="10"/>
  <c r="Q70" i="10"/>
  <c r="P70" i="10"/>
  <c r="O70" i="10"/>
  <c r="N70" i="10"/>
  <c r="M70" i="10"/>
  <c r="L70" i="10"/>
  <c r="K70" i="10"/>
  <c r="W70" i="10" s="1"/>
  <c r="J70" i="10"/>
  <c r="V70" i="10" s="1"/>
  <c r="I70" i="10"/>
  <c r="H70" i="10"/>
  <c r="G70" i="10"/>
  <c r="F70" i="10"/>
  <c r="E70" i="10"/>
  <c r="D70" i="10"/>
  <c r="C70" i="10"/>
  <c r="B70" i="10"/>
  <c r="Q69" i="10"/>
  <c r="P69" i="10"/>
  <c r="O69" i="10"/>
  <c r="N69" i="10"/>
  <c r="T69" i="10" s="1"/>
  <c r="M69" i="10"/>
  <c r="L69" i="10"/>
  <c r="K69" i="10"/>
  <c r="W69" i="10" s="1"/>
  <c r="J69" i="10"/>
  <c r="V69" i="10" s="1"/>
  <c r="I69" i="10"/>
  <c r="H69" i="10"/>
  <c r="G69" i="10"/>
  <c r="F69" i="10"/>
  <c r="E69" i="10"/>
  <c r="D69" i="10"/>
  <c r="C69" i="10"/>
  <c r="B69" i="10"/>
  <c r="Q68" i="10"/>
  <c r="P68" i="10"/>
  <c r="O68" i="10"/>
  <c r="N68" i="10"/>
  <c r="T68" i="10" s="1"/>
  <c r="M68" i="10"/>
  <c r="L68" i="10"/>
  <c r="K68" i="10"/>
  <c r="W68" i="10" s="1"/>
  <c r="J68" i="10"/>
  <c r="V68" i="10" s="1"/>
  <c r="I68" i="10"/>
  <c r="H68" i="10"/>
  <c r="G68" i="10"/>
  <c r="F68" i="10"/>
  <c r="E68" i="10"/>
  <c r="D68" i="10"/>
  <c r="C68" i="10"/>
  <c r="B68" i="10"/>
  <c r="Q67" i="10"/>
  <c r="P67" i="10"/>
  <c r="O67" i="10"/>
  <c r="N67" i="10"/>
  <c r="T67" i="10" s="1"/>
  <c r="M67" i="10"/>
  <c r="L67" i="10"/>
  <c r="K67" i="10"/>
  <c r="W67" i="10" s="1"/>
  <c r="J67" i="10"/>
  <c r="V67" i="10" s="1"/>
  <c r="I67" i="10"/>
  <c r="H67" i="10"/>
  <c r="G67" i="10"/>
  <c r="F67" i="10"/>
  <c r="E67" i="10"/>
  <c r="D67" i="10"/>
  <c r="C67" i="10"/>
  <c r="B67" i="10"/>
  <c r="Q66" i="10"/>
  <c r="P66" i="10"/>
  <c r="O66" i="10"/>
  <c r="N66" i="10"/>
  <c r="M66" i="10"/>
  <c r="L66" i="10"/>
  <c r="K66" i="10"/>
  <c r="W66" i="10" s="1"/>
  <c r="J66" i="10"/>
  <c r="V66" i="10" s="1"/>
  <c r="I66" i="10"/>
  <c r="H66" i="10"/>
  <c r="G66" i="10"/>
  <c r="F66" i="10"/>
  <c r="E66" i="10"/>
  <c r="D66" i="10"/>
  <c r="C66" i="10"/>
  <c r="B66" i="10"/>
  <c r="Q65" i="10"/>
  <c r="P65" i="10"/>
  <c r="O65" i="10"/>
  <c r="N65" i="10"/>
  <c r="T65" i="10" s="1"/>
  <c r="M65" i="10"/>
  <c r="L65" i="10"/>
  <c r="K65" i="10"/>
  <c r="W65" i="10" s="1"/>
  <c r="J65" i="10"/>
  <c r="V65" i="10" s="1"/>
  <c r="I65" i="10"/>
  <c r="H65" i="10"/>
  <c r="G65" i="10"/>
  <c r="F65" i="10"/>
  <c r="E65" i="10"/>
  <c r="D65" i="10"/>
  <c r="C65" i="10"/>
  <c r="B65" i="10"/>
  <c r="Q64" i="10"/>
  <c r="P64" i="10"/>
  <c r="O64" i="10"/>
  <c r="N64" i="10"/>
  <c r="T64" i="10" s="1"/>
  <c r="M64" i="10"/>
  <c r="L64" i="10"/>
  <c r="K64" i="10"/>
  <c r="W64" i="10" s="1"/>
  <c r="J64" i="10"/>
  <c r="V64" i="10" s="1"/>
  <c r="I64" i="10"/>
  <c r="H64" i="10"/>
  <c r="G64" i="10"/>
  <c r="F64" i="10"/>
  <c r="E64" i="10"/>
  <c r="D64" i="10"/>
  <c r="C64" i="10"/>
  <c r="B64" i="10"/>
  <c r="Q63" i="10"/>
  <c r="P63" i="10"/>
  <c r="O63" i="10"/>
  <c r="N63" i="10"/>
  <c r="T63" i="10" s="1"/>
  <c r="M63" i="10"/>
  <c r="L63" i="10"/>
  <c r="K63" i="10"/>
  <c r="W63" i="10" s="1"/>
  <c r="J63" i="10"/>
  <c r="I63" i="10"/>
  <c r="H63" i="10"/>
  <c r="G63" i="10"/>
  <c r="F63" i="10"/>
  <c r="E63" i="10"/>
  <c r="D63" i="10"/>
  <c r="C63" i="10"/>
  <c r="B63" i="10"/>
  <c r="Q62" i="10"/>
  <c r="P62" i="10"/>
  <c r="O62" i="10"/>
  <c r="N62" i="10"/>
  <c r="M62" i="10"/>
  <c r="L62" i="10"/>
  <c r="K62" i="10"/>
  <c r="W62" i="10" s="1"/>
  <c r="J62" i="10"/>
  <c r="V62" i="10" s="1"/>
  <c r="I62" i="10"/>
  <c r="H62" i="10"/>
  <c r="G62" i="10"/>
  <c r="F62" i="10"/>
  <c r="E62" i="10"/>
  <c r="D62" i="10"/>
  <c r="C62" i="10"/>
  <c r="B62" i="10"/>
  <c r="Q61" i="10"/>
  <c r="P61" i="10"/>
  <c r="O61" i="10"/>
  <c r="N61" i="10"/>
  <c r="T61" i="10" s="1"/>
  <c r="M61" i="10"/>
  <c r="L61" i="10"/>
  <c r="K61" i="10"/>
  <c r="W61" i="10" s="1"/>
  <c r="J61" i="10"/>
  <c r="V61" i="10" s="1"/>
  <c r="I61" i="10"/>
  <c r="H61" i="10"/>
  <c r="G61" i="10"/>
  <c r="F61" i="10"/>
  <c r="E61" i="10"/>
  <c r="D61" i="10"/>
  <c r="C61" i="10"/>
  <c r="B61" i="10"/>
  <c r="Q60" i="10"/>
  <c r="P60" i="10"/>
  <c r="U60" i="10" s="1"/>
  <c r="O60" i="10"/>
  <c r="N60" i="10"/>
  <c r="T60" i="10" s="1"/>
  <c r="M60" i="10"/>
  <c r="L60" i="10"/>
  <c r="K60" i="10"/>
  <c r="W60" i="10" s="1"/>
  <c r="J60" i="10"/>
  <c r="V60" i="10" s="1"/>
  <c r="I60" i="10"/>
  <c r="H60" i="10"/>
  <c r="G60" i="10"/>
  <c r="F60" i="10"/>
  <c r="E60" i="10"/>
  <c r="D60" i="10"/>
  <c r="C60" i="10"/>
  <c r="B60" i="10"/>
  <c r="Q59" i="10"/>
  <c r="P59" i="10"/>
  <c r="O59" i="10"/>
  <c r="N59" i="10"/>
  <c r="T59" i="10" s="1"/>
  <c r="M59" i="10"/>
  <c r="L59" i="10"/>
  <c r="K59" i="10"/>
  <c r="W59" i="10" s="1"/>
  <c r="J59" i="10"/>
  <c r="V59" i="10" s="1"/>
  <c r="I59" i="10"/>
  <c r="H59" i="10"/>
  <c r="G59" i="10"/>
  <c r="F59" i="10"/>
  <c r="E59" i="10"/>
  <c r="D59" i="10"/>
  <c r="C59" i="10"/>
  <c r="B59" i="10"/>
  <c r="Q58" i="10"/>
  <c r="P58" i="10"/>
  <c r="O58" i="10"/>
  <c r="N58" i="10"/>
  <c r="M58" i="10"/>
  <c r="L58" i="10"/>
  <c r="K58" i="10"/>
  <c r="W58" i="10" s="1"/>
  <c r="J58" i="10"/>
  <c r="V58" i="10" s="1"/>
  <c r="I58" i="10"/>
  <c r="H58" i="10"/>
  <c r="G58" i="10"/>
  <c r="F58" i="10"/>
  <c r="E58" i="10"/>
  <c r="D58" i="10"/>
  <c r="C58" i="10"/>
  <c r="B58" i="10"/>
  <c r="Q57" i="10"/>
  <c r="P57" i="10"/>
  <c r="O57" i="10"/>
  <c r="N57" i="10"/>
  <c r="M57" i="10"/>
  <c r="L57" i="10"/>
  <c r="K57" i="10"/>
  <c r="W57" i="10" s="1"/>
  <c r="J57" i="10"/>
  <c r="V57" i="10" s="1"/>
  <c r="I57" i="10"/>
  <c r="H57" i="10"/>
  <c r="T57" i="10" s="1"/>
  <c r="G57" i="10"/>
  <c r="F57" i="10"/>
  <c r="E57" i="10"/>
  <c r="D57" i="10"/>
  <c r="C57" i="10"/>
  <c r="B57" i="10"/>
  <c r="Q56" i="10"/>
  <c r="P56" i="10"/>
  <c r="U56" i="10" s="1"/>
  <c r="O56" i="10"/>
  <c r="N56" i="10"/>
  <c r="T56" i="10" s="1"/>
  <c r="M56" i="10"/>
  <c r="L56" i="10"/>
  <c r="K56" i="10"/>
  <c r="W56" i="10" s="1"/>
  <c r="J56" i="10"/>
  <c r="V56" i="10" s="1"/>
  <c r="I56" i="10"/>
  <c r="H56" i="10"/>
  <c r="G56" i="10"/>
  <c r="F56" i="10"/>
  <c r="E56" i="10"/>
  <c r="D56" i="10"/>
  <c r="C56" i="10"/>
  <c r="B56" i="10"/>
  <c r="Q55" i="10"/>
  <c r="P55" i="10"/>
  <c r="O55" i="10"/>
  <c r="N55" i="10"/>
  <c r="T55" i="10" s="1"/>
  <c r="M55" i="10"/>
  <c r="L55" i="10"/>
  <c r="K55" i="10"/>
  <c r="W55" i="10" s="1"/>
  <c r="J55" i="10"/>
  <c r="V55" i="10" s="1"/>
  <c r="I55" i="10"/>
  <c r="H55" i="10"/>
  <c r="G55" i="10"/>
  <c r="F55" i="10"/>
  <c r="E55" i="10"/>
  <c r="D55" i="10"/>
  <c r="C55" i="10"/>
  <c r="B55" i="10"/>
  <c r="Q54" i="10"/>
  <c r="P54" i="10"/>
  <c r="O54" i="10"/>
  <c r="N54" i="10"/>
  <c r="M54" i="10"/>
  <c r="L54" i="10"/>
  <c r="K54" i="10"/>
  <c r="W54" i="10" s="1"/>
  <c r="J54" i="10"/>
  <c r="V54" i="10" s="1"/>
  <c r="I54" i="10"/>
  <c r="H54" i="10"/>
  <c r="G54" i="10"/>
  <c r="F54" i="10"/>
  <c r="E54" i="10"/>
  <c r="D54" i="10"/>
  <c r="C54" i="10"/>
  <c r="B54" i="10"/>
  <c r="Q53" i="10"/>
  <c r="P53" i="10"/>
  <c r="O53" i="10"/>
  <c r="N53" i="10"/>
  <c r="M53" i="10"/>
  <c r="L53" i="10"/>
  <c r="K53" i="10"/>
  <c r="W53" i="10" s="1"/>
  <c r="J53" i="10"/>
  <c r="I53" i="10"/>
  <c r="H53" i="10"/>
  <c r="T53" i="10" s="1"/>
  <c r="G53" i="10"/>
  <c r="F53" i="10"/>
  <c r="E53" i="10"/>
  <c r="D53" i="10"/>
  <c r="C53" i="10"/>
  <c r="B53" i="10"/>
  <c r="Q52" i="10"/>
  <c r="P52" i="10"/>
  <c r="U52" i="10" s="1"/>
  <c r="O52" i="10"/>
  <c r="N52" i="10"/>
  <c r="T52" i="10" s="1"/>
  <c r="M52" i="10"/>
  <c r="L52" i="10"/>
  <c r="K52" i="10"/>
  <c r="W52" i="10" s="1"/>
  <c r="J52" i="10"/>
  <c r="V52" i="10" s="1"/>
  <c r="I52" i="10"/>
  <c r="H52" i="10"/>
  <c r="G52" i="10"/>
  <c r="F52" i="10"/>
  <c r="E52" i="10"/>
  <c r="D52" i="10"/>
  <c r="C52" i="10"/>
  <c r="B52" i="10"/>
  <c r="Q51" i="10"/>
  <c r="P51" i="10"/>
  <c r="O51" i="10"/>
  <c r="N51" i="10"/>
  <c r="T51" i="10" s="1"/>
  <c r="M51" i="10"/>
  <c r="L51" i="10"/>
  <c r="K51" i="10"/>
  <c r="W51" i="10" s="1"/>
  <c r="J51" i="10"/>
  <c r="I51" i="10"/>
  <c r="H51" i="10"/>
  <c r="G51" i="10"/>
  <c r="F51" i="10"/>
  <c r="E51" i="10"/>
  <c r="D51" i="10"/>
  <c r="C51" i="10"/>
  <c r="B51" i="10"/>
  <c r="Q50" i="10"/>
  <c r="P50" i="10"/>
  <c r="O50" i="10"/>
  <c r="N50" i="10"/>
  <c r="M50" i="10"/>
  <c r="L50" i="10"/>
  <c r="K50" i="10"/>
  <c r="W50" i="10" s="1"/>
  <c r="J50" i="10"/>
  <c r="I50" i="10"/>
  <c r="H50" i="10"/>
  <c r="G50" i="10"/>
  <c r="F50" i="10"/>
  <c r="E50" i="10"/>
  <c r="D50" i="10"/>
  <c r="C50" i="10"/>
  <c r="B50" i="10"/>
  <c r="Q49" i="10"/>
  <c r="P49" i="10"/>
  <c r="O49" i="10"/>
  <c r="N49" i="10"/>
  <c r="M49" i="10"/>
  <c r="L49" i="10"/>
  <c r="K49" i="10"/>
  <c r="W49" i="10" s="1"/>
  <c r="J49" i="10"/>
  <c r="V49" i="10" s="1"/>
  <c r="I49" i="10"/>
  <c r="H49" i="10"/>
  <c r="T49" i="10" s="1"/>
  <c r="G49" i="10"/>
  <c r="F49" i="10"/>
  <c r="E49" i="10"/>
  <c r="D49" i="10"/>
  <c r="C49" i="10"/>
  <c r="B49" i="10"/>
  <c r="Q48" i="10"/>
  <c r="P48" i="10"/>
  <c r="U48" i="10" s="1"/>
  <c r="O48" i="10"/>
  <c r="N48" i="10"/>
  <c r="T48" i="10" s="1"/>
  <c r="M48" i="10"/>
  <c r="L48" i="10"/>
  <c r="K48" i="10"/>
  <c r="W48" i="10" s="1"/>
  <c r="J48" i="10"/>
  <c r="I48" i="10"/>
  <c r="H48" i="10"/>
  <c r="G48" i="10"/>
  <c r="F48" i="10"/>
  <c r="E48" i="10"/>
  <c r="D48" i="10"/>
  <c r="C48" i="10"/>
  <c r="B48" i="10"/>
  <c r="Q47" i="10"/>
  <c r="P47" i="10"/>
  <c r="O47" i="10"/>
  <c r="N47" i="10"/>
  <c r="T47" i="10" s="1"/>
  <c r="M47" i="10"/>
  <c r="L47" i="10"/>
  <c r="K47" i="10"/>
  <c r="W47" i="10" s="1"/>
  <c r="J47" i="10"/>
  <c r="V47" i="10" s="1"/>
  <c r="I47" i="10"/>
  <c r="H47" i="10"/>
  <c r="G47" i="10"/>
  <c r="F47" i="10"/>
  <c r="E47" i="10"/>
  <c r="D47" i="10"/>
  <c r="C47" i="10"/>
  <c r="B47" i="10"/>
  <c r="Q46" i="10"/>
  <c r="P46" i="10"/>
  <c r="O46" i="10"/>
  <c r="N46" i="10"/>
  <c r="M46" i="10"/>
  <c r="L46" i="10"/>
  <c r="K46" i="10"/>
  <c r="W46" i="10" s="1"/>
  <c r="J46" i="10"/>
  <c r="V46" i="10" s="1"/>
  <c r="I46" i="10"/>
  <c r="H46" i="10"/>
  <c r="G46" i="10"/>
  <c r="F46" i="10"/>
  <c r="E46" i="10"/>
  <c r="D46" i="10"/>
  <c r="C46" i="10"/>
  <c r="B46" i="10"/>
  <c r="Q45" i="10"/>
  <c r="P45" i="10"/>
  <c r="O45" i="10"/>
  <c r="N45" i="10"/>
  <c r="M45" i="10"/>
  <c r="L45" i="10"/>
  <c r="K45" i="10"/>
  <c r="W45" i="10" s="1"/>
  <c r="J45" i="10"/>
  <c r="I45" i="10"/>
  <c r="H45" i="10"/>
  <c r="T45" i="10" s="1"/>
  <c r="G45" i="10"/>
  <c r="F45" i="10"/>
  <c r="E45" i="10"/>
  <c r="D45" i="10"/>
  <c r="C45" i="10"/>
  <c r="B45" i="10"/>
  <c r="Q44" i="10"/>
  <c r="P44" i="10"/>
  <c r="U44" i="10" s="1"/>
  <c r="O44" i="10"/>
  <c r="N44" i="10"/>
  <c r="T44" i="10" s="1"/>
  <c r="M44" i="10"/>
  <c r="L44" i="10"/>
  <c r="K44" i="10"/>
  <c r="W44" i="10" s="1"/>
  <c r="J44" i="10"/>
  <c r="V44" i="10" s="1"/>
  <c r="I44" i="10"/>
  <c r="H44" i="10"/>
  <c r="G44" i="10"/>
  <c r="F44" i="10"/>
  <c r="E44" i="10"/>
  <c r="D44" i="10"/>
  <c r="C44" i="10"/>
  <c r="B44" i="10"/>
  <c r="Q43" i="10"/>
  <c r="P43" i="10"/>
  <c r="O43" i="10"/>
  <c r="N43" i="10"/>
  <c r="T43" i="10" s="1"/>
  <c r="M43" i="10"/>
  <c r="L43" i="10"/>
  <c r="K43" i="10"/>
  <c r="W43" i="10" s="1"/>
  <c r="J43" i="10"/>
  <c r="I43" i="10"/>
  <c r="H43" i="10"/>
  <c r="G43" i="10"/>
  <c r="F43" i="10"/>
  <c r="E43" i="10"/>
  <c r="D43" i="10"/>
  <c r="C43" i="10"/>
  <c r="B43" i="10"/>
  <c r="Q42" i="10"/>
  <c r="P42" i="10"/>
  <c r="O42" i="10"/>
  <c r="N42" i="10"/>
  <c r="M42" i="10"/>
  <c r="L42" i="10"/>
  <c r="K42" i="10"/>
  <c r="W42" i="10" s="1"/>
  <c r="J42" i="10"/>
  <c r="V42" i="10" s="1"/>
  <c r="I42" i="10"/>
  <c r="H42" i="10"/>
  <c r="G42" i="10"/>
  <c r="F42" i="10"/>
  <c r="E42" i="10"/>
  <c r="D42" i="10"/>
  <c r="C42" i="10"/>
  <c r="B42" i="10"/>
  <c r="Q41" i="10"/>
  <c r="P41" i="10"/>
  <c r="O41" i="10"/>
  <c r="N41" i="10"/>
  <c r="M41" i="10"/>
  <c r="L41" i="10"/>
  <c r="K41" i="10"/>
  <c r="W41" i="10" s="1"/>
  <c r="J41" i="10"/>
  <c r="V41" i="10" s="1"/>
  <c r="I41" i="10"/>
  <c r="H41" i="10"/>
  <c r="G41" i="10"/>
  <c r="F41" i="10"/>
  <c r="E41" i="10"/>
  <c r="D41" i="10"/>
  <c r="C41" i="10"/>
  <c r="B41" i="10"/>
  <c r="Q40" i="10"/>
  <c r="P40" i="10"/>
  <c r="U40" i="10" s="1"/>
  <c r="O40" i="10"/>
  <c r="N40" i="10"/>
  <c r="M40" i="10"/>
  <c r="L40" i="10"/>
  <c r="K40" i="10"/>
  <c r="W40" i="10" s="1"/>
  <c r="J40" i="10"/>
  <c r="I40" i="10"/>
  <c r="H40" i="10"/>
  <c r="G40" i="10"/>
  <c r="F40" i="10"/>
  <c r="E40" i="10"/>
  <c r="D40" i="10"/>
  <c r="C40" i="10"/>
  <c r="B40" i="10"/>
  <c r="Q39" i="10"/>
  <c r="P39" i="10"/>
  <c r="O39" i="10"/>
  <c r="N39" i="10"/>
  <c r="M39" i="10"/>
  <c r="L39" i="10"/>
  <c r="K39" i="10"/>
  <c r="W39" i="10" s="1"/>
  <c r="J39" i="10"/>
  <c r="V39" i="10" s="1"/>
  <c r="I39" i="10"/>
  <c r="H39" i="10"/>
  <c r="G39" i="10"/>
  <c r="F39" i="10"/>
  <c r="E39" i="10"/>
  <c r="D39" i="10"/>
  <c r="C39" i="10"/>
  <c r="B39" i="10"/>
  <c r="Q38" i="10"/>
  <c r="P38" i="10"/>
  <c r="O38" i="10"/>
  <c r="N38" i="10"/>
  <c r="M38" i="10"/>
  <c r="L38" i="10"/>
  <c r="K38" i="10"/>
  <c r="W38" i="10" s="1"/>
  <c r="J38" i="10"/>
  <c r="I38" i="10"/>
  <c r="H38" i="10"/>
  <c r="T38" i="10" s="1"/>
  <c r="G38" i="10"/>
  <c r="F38" i="10"/>
  <c r="E38" i="10"/>
  <c r="D38" i="10"/>
  <c r="C38" i="10"/>
  <c r="B38" i="10"/>
  <c r="Q37" i="10"/>
  <c r="P37" i="10"/>
  <c r="O37" i="10"/>
  <c r="N37" i="10"/>
  <c r="M37" i="10"/>
  <c r="L37" i="10"/>
  <c r="K37" i="10"/>
  <c r="W37" i="10" s="1"/>
  <c r="J37" i="10"/>
  <c r="I37" i="10"/>
  <c r="H37" i="10"/>
  <c r="G37" i="10"/>
  <c r="F37" i="10"/>
  <c r="E37" i="10"/>
  <c r="D37" i="10"/>
  <c r="C37" i="10"/>
  <c r="B37" i="10"/>
  <c r="Q36" i="10"/>
  <c r="P36" i="10"/>
  <c r="U36" i="10" s="1"/>
  <c r="O36" i="10"/>
  <c r="N36" i="10"/>
  <c r="M36" i="10"/>
  <c r="L36" i="10"/>
  <c r="K36" i="10"/>
  <c r="W36" i="10" s="1"/>
  <c r="J36" i="10"/>
  <c r="I36" i="10"/>
  <c r="H36" i="10"/>
  <c r="G36" i="10"/>
  <c r="F36" i="10"/>
  <c r="E36" i="10"/>
  <c r="D36" i="10"/>
  <c r="C36" i="10"/>
  <c r="B36" i="10"/>
  <c r="Q35" i="10"/>
  <c r="P35" i="10"/>
  <c r="O35" i="10"/>
  <c r="N35" i="10"/>
  <c r="M35" i="10"/>
  <c r="L35" i="10"/>
  <c r="K35" i="10"/>
  <c r="W35" i="10" s="1"/>
  <c r="J35" i="10"/>
  <c r="I35" i="10"/>
  <c r="H35" i="10"/>
  <c r="G35" i="10"/>
  <c r="F35" i="10"/>
  <c r="E35" i="10"/>
  <c r="D35" i="10"/>
  <c r="C35" i="10"/>
  <c r="B35" i="10"/>
  <c r="Q34" i="10"/>
  <c r="P34" i="10"/>
  <c r="O34" i="10"/>
  <c r="N34" i="10"/>
  <c r="T34" i="10" s="1"/>
  <c r="M34" i="10"/>
  <c r="L34" i="10"/>
  <c r="K34" i="10"/>
  <c r="W34" i="10" s="1"/>
  <c r="J34" i="10"/>
  <c r="V34" i="10" s="1"/>
  <c r="I34" i="10"/>
  <c r="H34" i="10"/>
  <c r="G34" i="10"/>
  <c r="F34" i="10"/>
  <c r="E34" i="10"/>
  <c r="D34" i="10"/>
  <c r="C34" i="10"/>
  <c r="B34" i="10"/>
  <c r="Q33" i="10"/>
  <c r="P33" i="10"/>
  <c r="O33" i="10"/>
  <c r="N33" i="10"/>
  <c r="M33" i="10"/>
  <c r="L33" i="10"/>
  <c r="K33" i="10"/>
  <c r="W33" i="10" s="1"/>
  <c r="J33" i="10"/>
  <c r="I33" i="10"/>
  <c r="H33" i="10"/>
  <c r="G33" i="10"/>
  <c r="F33" i="10"/>
  <c r="E33" i="10"/>
  <c r="D33" i="10"/>
  <c r="C33" i="10"/>
  <c r="B33" i="10"/>
  <c r="Q32" i="10"/>
  <c r="P32" i="10"/>
  <c r="U32" i="10" s="1"/>
  <c r="O32" i="10"/>
  <c r="N32" i="10"/>
  <c r="M32" i="10"/>
  <c r="L32" i="10"/>
  <c r="K32" i="10"/>
  <c r="W32" i="10" s="1"/>
  <c r="J32" i="10"/>
  <c r="V32" i="10" s="1"/>
  <c r="I32" i="10"/>
  <c r="H32" i="10"/>
  <c r="G32" i="10"/>
  <c r="F32" i="10"/>
  <c r="E32" i="10"/>
  <c r="D32" i="10"/>
  <c r="C32" i="10"/>
  <c r="B32" i="10"/>
  <c r="Q31" i="10"/>
  <c r="P31" i="10"/>
  <c r="O31" i="10"/>
  <c r="N31" i="10"/>
  <c r="M31" i="10"/>
  <c r="L31" i="10"/>
  <c r="K31" i="10"/>
  <c r="W31" i="10" s="1"/>
  <c r="J31" i="10"/>
  <c r="V31" i="10" s="1"/>
  <c r="I31" i="10"/>
  <c r="H31" i="10"/>
  <c r="G31" i="10"/>
  <c r="F31" i="10"/>
  <c r="E31" i="10"/>
  <c r="D31" i="10"/>
  <c r="C31" i="10"/>
  <c r="B31" i="10"/>
  <c r="Q30" i="10"/>
  <c r="P30" i="10"/>
  <c r="O30" i="10"/>
  <c r="N30" i="10"/>
  <c r="T30" i="10" s="1"/>
  <c r="M30" i="10"/>
  <c r="L30" i="10"/>
  <c r="K30" i="10"/>
  <c r="W30" i="10" s="1"/>
  <c r="J30" i="10"/>
  <c r="I30" i="10"/>
  <c r="H30" i="10"/>
  <c r="G30" i="10"/>
  <c r="F30" i="10"/>
  <c r="E30" i="10"/>
  <c r="D30" i="10"/>
  <c r="C30" i="10"/>
  <c r="B30" i="10"/>
  <c r="Q29" i="10"/>
  <c r="P29" i="10"/>
  <c r="O29" i="10"/>
  <c r="N29" i="10"/>
  <c r="M29" i="10"/>
  <c r="L29" i="10"/>
  <c r="K29" i="10"/>
  <c r="W29" i="10" s="1"/>
  <c r="J29" i="10"/>
  <c r="I29" i="10"/>
  <c r="H29" i="10"/>
  <c r="G29" i="10"/>
  <c r="F29" i="10"/>
  <c r="E29" i="10"/>
  <c r="D29" i="10"/>
  <c r="C29" i="10"/>
  <c r="B29" i="10"/>
  <c r="Q28" i="10"/>
  <c r="P28" i="10"/>
  <c r="U28" i="10" s="1"/>
  <c r="O28" i="10"/>
  <c r="N28" i="10"/>
  <c r="M28" i="10"/>
  <c r="L28" i="10"/>
  <c r="K28" i="10"/>
  <c r="W28" i="10" s="1"/>
  <c r="J28" i="10"/>
  <c r="V28" i="10" s="1"/>
  <c r="I28" i="10"/>
  <c r="H28" i="10"/>
  <c r="G28" i="10"/>
  <c r="F28" i="10"/>
  <c r="E28" i="10"/>
  <c r="D28" i="10"/>
  <c r="C28" i="10"/>
  <c r="B28" i="10"/>
  <c r="Q27" i="10"/>
  <c r="P27" i="10"/>
  <c r="O27" i="10"/>
  <c r="N27" i="10"/>
  <c r="M27" i="10"/>
  <c r="L27" i="10"/>
  <c r="K27" i="10"/>
  <c r="W27" i="10" s="1"/>
  <c r="J27" i="10"/>
  <c r="I27" i="10"/>
  <c r="H27" i="10"/>
  <c r="G27" i="10"/>
  <c r="F27" i="10"/>
  <c r="E27" i="10"/>
  <c r="D27" i="10"/>
  <c r="C27" i="10"/>
  <c r="B27" i="10"/>
  <c r="Q26" i="10"/>
  <c r="P26" i="10"/>
  <c r="O26" i="10"/>
  <c r="N26" i="10"/>
  <c r="M26" i="10"/>
  <c r="L26" i="10"/>
  <c r="K26" i="10"/>
  <c r="W26" i="10" s="1"/>
  <c r="J26" i="10"/>
  <c r="V26" i="10" s="1"/>
  <c r="I26" i="10"/>
  <c r="H26" i="10"/>
  <c r="G26" i="10"/>
  <c r="F26" i="10"/>
  <c r="E26" i="10"/>
  <c r="D26" i="10"/>
  <c r="C26" i="10"/>
  <c r="B26" i="10"/>
  <c r="Q25" i="10"/>
  <c r="P25" i="10"/>
  <c r="O25" i="10"/>
  <c r="N25" i="10"/>
  <c r="M25" i="10"/>
  <c r="L25" i="10"/>
  <c r="K25" i="10"/>
  <c r="W25" i="10" s="1"/>
  <c r="J25" i="10"/>
  <c r="I25" i="10"/>
  <c r="H25" i="10"/>
  <c r="G25" i="10"/>
  <c r="F25" i="10"/>
  <c r="E25" i="10"/>
  <c r="D25" i="10"/>
  <c r="C25" i="10"/>
  <c r="B25" i="10"/>
  <c r="Q24" i="10"/>
  <c r="P24" i="10"/>
  <c r="U24" i="10" s="1"/>
  <c r="O24" i="10"/>
  <c r="N24" i="10"/>
  <c r="M24" i="10"/>
  <c r="L24" i="10"/>
  <c r="K24" i="10"/>
  <c r="W24" i="10" s="1"/>
  <c r="J24" i="10"/>
  <c r="I24" i="10"/>
  <c r="H24" i="10"/>
  <c r="G24" i="10"/>
  <c r="F24" i="10"/>
  <c r="E24" i="10"/>
  <c r="D24" i="10"/>
  <c r="C24" i="10"/>
  <c r="B24" i="10"/>
  <c r="Q23" i="10"/>
  <c r="P23" i="10"/>
  <c r="O23" i="10"/>
  <c r="N23" i="10"/>
  <c r="M23" i="10"/>
  <c r="L23" i="10"/>
  <c r="K23" i="10"/>
  <c r="W23" i="10" s="1"/>
  <c r="J23" i="10"/>
  <c r="V23" i="10" s="1"/>
  <c r="I23" i="10"/>
  <c r="H23" i="10"/>
  <c r="G23" i="10"/>
  <c r="F23" i="10"/>
  <c r="E23" i="10"/>
  <c r="D23" i="10"/>
  <c r="C23" i="10"/>
  <c r="B23" i="10"/>
  <c r="Q22" i="10"/>
  <c r="P22" i="10"/>
  <c r="O22" i="10"/>
  <c r="N22" i="10"/>
  <c r="M22" i="10"/>
  <c r="L22" i="10"/>
  <c r="K22" i="10"/>
  <c r="W22" i="10" s="1"/>
  <c r="J22" i="10"/>
  <c r="V22" i="10" s="1"/>
  <c r="I22" i="10"/>
  <c r="H22" i="10"/>
  <c r="T22" i="10" s="1"/>
  <c r="G22" i="10"/>
  <c r="F22" i="10"/>
  <c r="E22" i="10"/>
  <c r="D22" i="10"/>
  <c r="C22" i="10"/>
  <c r="B22" i="10"/>
  <c r="Q21" i="10"/>
  <c r="P21" i="10"/>
  <c r="O21" i="10"/>
  <c r="N21" i="10"/>
  <c r="M21" i="10"/>
  <c r="L21" i="10"/>
  <c r="K21" i="10"/>
  <c r="W21" i="10" s="1"/>
  <c r="J21" i="10"/>
  <c r="V21" i="10" s="1"/>
  <c r="I21" i="10"/>
  <c r="H21" i="10"/>
  <c r="G21" i="10"/>
  <c r="F21" i="10"/>
  <c r="E21" i="10"/>
  <c r="D21" i="10"/>
  <c r="C21" i="10"/>
  <c r="B21" i="10"/>
  <c r="Q20" i="10"/>
  <c r="P20" i="10"/>
  <c r="U20" i="10" s="1"/>
  <c r="O20" i="10"/>
  <c r="N20" i="10"/>
  <c r="M20" i="10"/>
  <c r="L20" i="10"/>
  <c r="K20" i="10"/>
  <c r="W20" i="10" s="1"/>
  <c r="J20" i="10"/>
  <c r="V20" i="10" s="1"/>
  <c r="I20" i="10"/>
  <c r="H20" i="10"/>
  <c r="G20" i="10"/>
  <c r="F20" i="10"/>
  <c r="E20" i="10"/>
  <c r="D20" i="10"/>
  <c r="C20" i="10"/>
  <c r="B20" i="10"/>
  <c r="Q19" i="10"/>
  <c r="P19" i="10"/>
  <c r="O19" i="10"/>
  <c r="N19" i="10"/>
  <c r="M19" i="10"/>
  <c r="L19" i="10"/>
  <c r="K19" i="10"/>
  <c r="W19" i="10" s="1"/>
  <c r="J19" i="10"/>
  <c r="I19" i="10"/>
  <c r="H19" i="10"/>
  <c r="G19" i="10"/>
  <c r="F19" i="10"/>
  <c r="E19" i="10"/>
  <c r="D19" i="10"/>
  <c r="C19" i="10"/>
  <c r="B19" i="10"/>
  <c r="Q18" i="10"/>
  <c r="P18" i="10"/>
  <c r="O18" i="10"/>
  <c r="N18" i="10"/>
  <c r="T18" i="10" s="1"/>
  <c r="M18" i="10"/>
  <c r="L18" i="10"/>
  <c r="K18" i="10"/>
  <c r="W18" i="10" s="1"/>
  <c r="J18" i="10"/>
  <c r="V18" i="10" s="1"/>
  <c r="I18" i="10"/>
  <c r="H18" i="10"/>
  <c r="G18" i="10"/>
  <c r="F18" i="10"/>
  <c r="E18" i="10"/>
  <c r="D18" i="10"/>
  <c r="C18" i="10"/>
  <c r="B18" i="10"/>
  <c r="Q17" i="10"/>
  <c r="P17" i="10"/>
  <c r="O17" i="10"/>
  <c r="N17" i="10"/>
  <c r="M17" i="10"/>
  <c r="L17" i="10"/>
  <c r="K17" i="10"/>
  <c r="W17" i="10" s="1"/>
  <c r="J17" i="10"/>
  <c r="I17" i="10"/>
  <c r="H17" i="10"/>
  <c r="G17" i="10"/>
  <c r="F17" i="10"/>
  <c r="E17" i="10"/>
  <c r="D17" i="10"/>
  <c r="C17" i="10"/>
  <c r="B17" i="10"/>
  <c r="Q16" i="10"/>
  <c r="P16" i="10"/>
  <c r="U16" i="10" s="1"/>
  <c r="O16" i="10"/>
  <c r="N16" i="10"/>
  <c r="T16" i="10" s="1"/>
  <c r="M16" i="10"/>
  <c r="L16" i="10"/>
  <c r="K16" i="10"/>
  <c r="W16" i="10" s="1"/>
  <c r="J16" i="10"/>
  <c r="V16" i="10" s="1"/>
  <c r="I16" i="10"/>
  <c r="H16" i="10"/>
  <c r="G16" i="10"/>
  <c r="F16" i="10"/>
  <c r="E16" i="10"/>
  <c r="D16" i="10"/>
  <c r="C16" i="10"/>
  <c r="B16" i="10"/>
  <c r="Q15" i="10"/>
  <c r="P15" i="10"/>
  <c r="O15" i="10"/>
  <c r="N15" i="10"/>
  <c r="M15" i="10"/>
  <c r="L15" i="10"/>
  <c r="K15" i="10"/>
  <c r="W15" i="10" s="1"/>
  <c r="J15" i="10"/>
  <c r="I15" i="10"/>
  <c r="H15" i="10"/>
  <c r="G15" i="10"/>
  <c r="F15" i="10"/>
  <c r="E15" i="10"/>
  <c r="D15" i="10"/>
  <c r="C15" i="10"/>
  <c r="B15" i="10"/>
  <c r="Q14" i="10"/>
  <c r="P14" i="10"/>
  <c r="O14" i="10"/>
  <c r="N14" i="10"/>
  <c r="T14" i="10" s="1"/>
  <c r="M14" i="10"/>
  <c r="L14" i="10"/>
  <c r="K14" i="10"/>
  <c r="W14" i="10" s="1"/>
  <c r="J14" i="10"/>
  <c r="I14" i="10"/>
  <c r="H14" i="10"/>
  <c r="G14" i="10"/>
  <c r="F14" i="10"/>
  <c r="E14" i="10"/>
  <c r="D14" i="10"/>
  <c r="C14" i="10"/>
  <c r="B14" i="10"/>
  <c r="Q13" i="10"/>
  <c r="P13" i="10"/>
  <c r="O13" i="10"/>
  <c r="N13" i="10"/>
  <c r="T13" i="10" s="1"/>
  <c r="M13" i="10"/>
  <c r="L13" i="10"/>
  <c r="K13" i="10"/>
  <c r="W13" i="10" s="1"/>
  <c r="J13" i="10"/>
  <c r="V13" i="10" s="1"/>
  <c r="I13" i="10"/>
  <c r="H13" i="10"/>
  <c r="G13" i="10"/>
  <c r="F13" i="10"/>
  <c r="E13" i="10"/>
  <c r="D13" i="10"/>
  <c r="C13" i="10"/>
  <c r="B13" i="10"/>
  <c r="Q12" i="10"/>
  <c r="P12" i="10"/>
  <c r="U12" i="10" s="1"/>
  <c r="O12" i="10"/>
  <c r="N12" i="10"/>
  <c r="T12" i="10" s="1"/>
  <c r="M12" i="10"/>
  <c r="L12" i="10"/>
  <c r="K12" i="10"/>
  <c r="W12" i="10" s="1"/>
  <c r="J12" i="10"/>
  <c r="V12" i="10" s="1"/>
  <c r="I12" i="10"/>
  <c r="H12" i="10"/>
  <c r="G12" i="10"/>
  <c r="F12" i="10"/>
  <c r="E12" i="10"/>
  <c r="D12" i="10"/>
  <c r="C12" i="10"/>
  <c r="B12" i="10"/>
  <c r="Q11" i="10"/>
  <c r="P11" i="10"/>
  <c r="O11" i="10"/>
  <c r="N11" i="10"/>
  <c r="M11" i="10"/>
  <c r="L11" i="10"/>
  <c r="K11" i="10"/>
  <c r="W11" i="10" s="1"/>
  <c r="J11" i="10"/>
  <c r="V11" i="10" s="1"/>
  <c r="I11" i="10"/>
  <c r="H11" i="10"/>
  <c r="G11" i="10"/>
  <c r="F11" i="10"/>
  <c r="E11" i="10"/>
  <c r="D11" i="10"/>
  <c r="C11" i="10"/>
  <c r="B11" i="10"/>
  <c r="Q10" i="10"/>
  <c r="P10" i="10"/>
  <c r="O10" i="10"/>
  <c r="N10" i="10"/>
  <c r="M10" i="10"/>
  <c r="L10" i="10"/>
  <c r="K10" i="10"/>
  <c r="W10" i="10" s="1"/>
  <c r="J10" i="10"/>
  <c r="V10" i="10" s="1"/>
  <c r="I10" i="10"/>
  <c r="H10" i="10"/>
  <c r="G10" i="10"/>
  <c r="F10" i="10"/>
  <c r="E10" i="10"/>
  <c r="D10" i="10"/>
  <c r="C10" i="10"/>
  <c r="B10" i="10"/>
  <c r="Q9" i="10"/>
  <c r="P9" i="10"/>
  <c r="O9" i="10"/>
  <c r="N9" i="10"/>
  <c r="M9" i="10"/>
  <c r="L9" i="10"/>
  <c r="K9" i="10"/>
  <c r="W9" i="10" s="1"/>
  <c r="J9" i="10"/>
  <c r="V9" i="10" s="1"/>
  <c r="I9" i="10"/>
  <c r="H9" i="10"/>
  <c r="G9" i="10"/>
  <c r="F9" i="10"/>
  <c r="E9" i="10"/>
  <c r="D9" i="10"/>
  <c r="C9" i="10"/>
  <c r="B9" i="10"/>
  <c r="Q8" i="10"/>
  <c r="P8" i="10"/>
  <c r="U8" i="10" s="1"/>
  <c r="O8" i="10"/>
  <c r="N8" i="10"/>
  <c r="M8" i="10"/>
  <c r="L8" i="10"/>
  <c r="K8" i="10"/>
  <c r="W8" i="10" s="1"/>
  <c r="J8" i="10"/>
  <c r="I8" i="10"/>
  <c r="H8" i="10"/>
  <c r="G8" i="10"/>
  <c r="F8" i="10"/>
  <c r="E8" i="10"/>
  <c r="D8" i="10"/>
  <c r="C8" i="10"/>
  <c r="B8" i="10"/>
  <c r="Q7" i="10"/>
  <c r="P7" i="10"/>
  <c r="O7" i="10"/>
  <c r="N7" i="10"/>
  <c r="M7" i="10"/>
  <c r="L7" i="10"/>
  <c r="K7" i="10"/>
  <c r="W7" i="10" s="1"/>
  <c r="J7" i="10"/>
  <c r="V7" i="10" s="1"/>
  <c r="I7" i="10"/>
  <c r="H7" i="10"/>
  <c r="G7" i="10"/>
  <c r="F7" i="10"/>
  <c r="E7" i="10"/>
  <c r="D7" i="10"/>
  <c r="C7" i="10"/>
  <c r="B7" i="10"/>
  <c r="Q6" i="10"/>
  <c r="P6" i="10"/>
  <c r="O6" i="10"/>
  <c r="N6" i="10"/>
  <c r="M6" i="10"/>
  <c r="L6" i="10"/>
  <c r="K6" i="10"/>
  <c r="W6" i="10" s="1"/>
  <c r="J6" i="10"/>
  <c r="V6" i="10" s="1"/>
  <c r="I6" i="10"/>
  <c r="H6" i="10"/>
  <c r="T6" i="10" s="1"/>
  <c r="G6" i="10"/>
  <c r="F6" i="10"/>
  <c r="E6" i="10"/>
  <c r="D6" i="10"/>
  <c r="C6" i="10"/>
  <c r="B6" i="10"/>
  <c r="Q5" i="10"/>
  <c r="P5" i="10"/>
  <c r="O5" i="10"/>
  <c r="N5" i="10"/>
  <c r="M5" i="10"/>
  <c r="L5" i="10"/>
  <c r="K5" i="10"/>
  <c r="W5" i="10" s="1"/>
  <c r="J5" i="10"/>
  <c r="V5" i="10" s="1"/>
  <c r="I5" i="10"/>
  <c r="H5" i="10"/>
  <c r="G5" i="10"/>
  <c r="F5" i="10"/>
  <c r="E5" i="10"/>
  <c r="D5" i="10"/>
  <c r="C5" i="10"/>
  <c r="B5" i="10"/>
  <c r="Q4" i="10"/>
  <c r="P4" i="10"/>
  <c r="U4" i="10" s="1"/>
  <c r="O4" i="10"/>
  <c r="N4" i="10"/>
  <c r="M4" i="10"/>
  <c r="L4" i="10"/>
  <c r="K4" i="10"/>
  <c r="W4" i="10" s="1"/>
  <c r="J4" i="10"/>
  <c r="I4" i="10"/>
  <c r="H4" i="10"/>
  <c r="G4" i="10"/>
  <c r="F4" i="10"/>
  <c r="E4" i="10"/>
  <c r="D4" i="10"/>
  <c r="C4" i="10"/>
  <c r="B4" i="10"/>
  <c r="Q3" i="10"/>
  <c r="P3" i="10"/>
  <c r="O3" i="10"/>
  <c r="N3" i="10"/>
  <c r="T3" i="10" s="1"/>
  <c r="M3" i="10"/>
  <c r="L3" i="10"/>
  <c r="K3" i="10"/>
  <c r="W3" i="10" s="1"/>
  <c r="J3" i="10"/>
  <c r="I3" i="10"/>
  <c r="H3" i="10"/>
  <c r="G3" i="10"/>
  <c r="F3" i="10"/>
  <c r="E3" i="10"/>
  <c r="D3" i="10"/>
  <c r="C3" i="10"/>
  <c r="B3" i="10"/>
  <c r="Q2" i="10"/>
  <c r="P2" i="10"/>
  <c r="O2" i="10"/>
  <c r="N2" i="10"/>
  <c r="T2" i="10" s="1"/>
  <c r="M2" i="10"/>
  <c r="L2" i="10"/>
  <c r="K2" i="10"/>
  <c r="W2" i="10" s="1"/>
  <c r="J2" i="10"/>
  <c r="V2" i="10" s="1"/>
  <c r="I2" i="10"/>
  <c r="H2" i="10"/>
  <c r="G2" i="10"/>
  <c r="F2" i="10"/>
  <c r="E2" i="10"/>
  <c r="D2" i="10"/>
  <c r="C2" i="10"/>
  <c r="B2" i="10"/>
  <c r="T521" i="10"/>
  <c r="T520" i="10"/>
  <c r="T519" i="10"/>
  <c r="T518" i="10"/>
  <c r="T517" i="10"/>
  <c r="T516" i="10"/>
  <c r="T515" i="10"/>
  <c r="T514" i="10"/>
  <c r="T513" i="10"/>
  <c r="T512" i="10"/>
  <c r="T511" i="10"/>
  <c r="T510" i="10"/>
  <c r="T509" i="10"/>
  <c r="T508" i="10"/>
  <c r="T507" i="10"/>
  <c r="T506" i="10"/>
  <c r="T505" i="10"/>
  <c r="T504" i="10"/>
  <c r="T503" i="10"/>
  <c r="T502" i="10"/>
  <c r="T501" i="10"/>
  <c r="T500" i="10"/>
  <c r="T499" i="10"/>
  <c r="T498" i="10"/>
  <c r="T497" i="10"/>
  <c r="T496" i="10"/>
  <c r="T495" i="10"/>
  <c r="T494" i="10"/>
  <c r="T493" i="10"/>
  <c r="T492" i="10"/>
  <c r="T491" i="10"/>
  <c r="T490" i="10"/>
  <c r="T489" i="10"/>
  <c r="T488" i="10"/>
  <c r="T487" i="10"/>
  <c r="T486" i="10"/>
  <c r="T485" i="10"/>
  <c r="T484" i="10"/>
  <c r="T483" i="10"/>
  <c r="T482" i="10"/>
  <c r="T481" i="10"/>
  <c r="T480" i="10"/>
  <c r="T479" i="10"/>
  <c r="T478" i="10"/>
  <c r="T477" i="10"/>
  <c r="T476" i="10"/>
  <c r="T475" i="10"/>
  <c r="T474" i="10"/>
  <c r="T473" i="10"/>
  <c r="T472" i="10"/>
  <c r="T471" i="10"/>
  <c r="T470" i="10"/>
  <c r="T469" i="10"/>
  <c r="T468" i="10"/>
  <c r="T467" i="10"/>
  <c r="T466" i="10"/>
  <c r="T465" i="10"/>
  <c r="T464" i="10"/>
  <c r="T463" i="10"/>
  <c r="T462" i="10"/>
  <c r="T461" i="10"/>
  <c r="T460" i="10"/>
  <c r="T459" i="10"/>
  <c r="T458" i="10"/>
  <c r="T457" i="10"/>
  <c r="T456" i="10"/>
  <c r="T455" i="10"/>
  <c r="T454" i="10"/>
  <c r="T453" i="10"/>
  <c r="T452" i="10"/>
  <c r="T451" i="10"/>
  <c r="T450" i="10"/>
  <c r="T449" i="10"/>
  <c r="T448" i="10"/>
  <c r="T447" i="10"/>
  <c r="T446" i="10"/>
  <c r="T445" i="10"/>
  <c r="T444" i="10"/>
  <c r="T443" i="10"/>
  <c r="T442" i="10"/>
  <c r="T441" i="10"/>
  <c r="T440" i="10"/>
  <c r="T439" i="10"/>
  <c r="T438" i="10"/>
  <c r="T437" i="10"/>
  <c r="T436" i="10"/>
  <c r="T435" i="10"/>
  <c r="T434" i="10"/>
  <c r="T433" i="10"/>
  <c r="T432" i="10"/>
  <c r="T431" i="10"/>
  <c r="T430" i="10"/>
  <c r="T429" i="10"/>
  <c r="T428" i="10"/>
  <c r="T427" i="10"/>
  <c r="T426" i="10"/>
  <c r="T425" i="10"/>
  <c r="T424" i="10"/>
  <c r="T423" i="10"/>
  <c r="T422" i="10"/>
  <c r="T421" i="10"/>
  <c r="T420" i="10"/>
  <c r="T419" i="10"/>
  <c r="T418" i="10"/>
  <c r="T417" i="10"/>
  <c r="T416" i="10"/>
  <c r="T415" i="10"/>
  <c r="T414" i="10"/>
  <c r="T413" i="10"/>
  <c r="T412" i="10"/>
  <c r="T411" i="10"/>
  <c r="T410" i="10"/>
  <c r="T409" i="10"/>
  <c r="T408" i="10"/>
  <c r="T407" i="10"/>
  <c r="T406" i="10"/>
  <c r="T405" i="10"/>
  <c r="T404" i="10"/>
  <c r="T403" i="10"/>
  <c r="T402" i="10"/>
  <c r="T401" i="10"/>
  <c r="T400" i="10"/>
  <c r="T399" i="10"/>
  <c r="T398" i="10"/>
  <c r="T397" i="10"/>
  <c r="T396" i="10"/>
  <c r="T395" i="10"/>
  <c r="T394" i="10"/>
  <c r="T393" i="10"/>
  <c r="T392" i="10"/>
  <c r="T391" i="10"/>
  <c r="T390" i="10"/>
  <c r="T389" i="10"/>
  <c r="T388" i="10"/>
  <c r="T387" i="10"/>
  <c r="T386" i="10"/>
  <c r="T385" i="10"/>
  <c r="T384" i="10"/>
  <c r="T383" i="10"/>
  <c r="T382" i="10"/>
  <c r="T381" i="10"/>
  <c r="T380" i="10"/>
  <c r="T379" i="10"/>
  <c r="T378" i="10"/>
  <c r="T377" i="10"/>
  <c r="T376" i="10"/>
  <c r="T375" i="10"/>
  <c r="T374" i="10"/>
  <c r="T373" i="10"/>
  <c r="T372" i="10"/>
  <c r="T371" i="10"/>
  <c r="T370" i="10"/>
  <c r="T369" i="10"/>
  <c r="T368" i="10"/>
  <c r="T367" i="10"/>
  <c r="T366" i="10"/>
  <c r="T365" i="10"/>
  <c r="T364" i="10"/>
  <c r="T363" i="10"/>
  <c r="T362" i="10"/>
  <c r="T361" i="10"/>
  <c r="T360" i="10"/>
  <c r="T359" i="10"/>
  <c r="T358" i="10"/>
  <c r="T357" i="10"/>
  <c r="T356" i="10"/>
  <c r="T355" i="10"/>
  <c r="T354" i="10"/>
  <c r="T353" i="10"/>
  <c r="T352" i="10"/>
  <c r="T351" i="10"/>
  <c r="T350" i="10"/>
  <c r="T349" i="10"/>
  <c r="T348" i="10"/>
  <c r="T347" i="10"/>
  <c r="T346" i="10"/>
  <c r="T345" i="10"/>
  <c r="T344" i="10"/>
  <c r="T343" i="10"/>
  <c r="T342" i="10"/>
  <c r="T341" i="10"/>
  <c r="T340" i="10"/>
  <c r="T339" i="10"/>
  <c r="T338" i="10"/>
  <c r="T337" i="10"/>
  <c r="T336" i="10"/>
  <c r="T335" i="10"/>
  <c r="T334" i="10"/>
  <c r="T333" i="10"/>
  <c r="T332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T318" i="10"/>
  <c r="T317" i="10"/>
  <c r="T316" i="10"/>
  <c r="T315" i="10"/>
  <c r="T314" i="10"/>
  <c r="T313" i="10"/>
  <c r="T312" i="10"/>
  <c r="T311" i="10"/>
  <c r="T310" i="10"/>
  <c r="T309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90" i="10"/>
  <c r="T289" i="10"/>
  <c r="T288" i="10"/>
  <c r="T287" i="10"/>
  <c r="T286" i="10"/>
  <c r="T285" i="10"/>
  <c r="T284" i="10"/>
  <c r="T283" i="10"/>
  <c r="T282" i="10"/>
  <c r="T281" i="10"/>
  <c r="T280" i="10"/>
  <c r="T279" i="10"/>
  <c r="T278" i="10"/>
  <c r="T277" i="10"/>
  <c r="T276" i="10"/>
  <c r="T275" i="10"/>
  <c r="T274" i="10"/>
  <c r="T272" i="10"/>
  <c r="T271" i="10"/>
  <c r="T270" i="10"/>
  <c r="T268" i="10"/>
  <c r="T267" i="10"/>
  <c r="T266" i="10"/>
  <c r="T264" i="10"/>
  <c r="T263" i="10"/>
  <c r="T262" i="10"/>
  <c r="T260" i="10"/>
  <c r="T259" i="10"/>
  <c r="T258" i="10"/>
  <c r="T256" i="10"/>
  <c r="T255" i="10"/>
  <c r="T254" i="10"/>
  <c r="T252" i="10"/>
  <c r="T251" i="10"/>
  <c r="T250" i="10"/>
  <c r="T248" i="10"/>
  <c r="T247" i="10"/>
  <c r="T246" i="10"/>
  <c r="T244" i="10"/>
  <c r="T243" i="10"/>
  <c r="T242" i="10"/>
  <c r="T240" i="10"/>
  <c r="T239" i="10"/>
  <c r="T238" i="10"/>
  <c r="T236" i="10"/>
  <c r="T235" i="10"/>
  <c r="T234" i="10"/>
  <c r="T232" i="10"/>
  <c r="T231" i="10"/>
  <c r="T230" i="10"/>
  <c r="T228" i="10"/>
  <c r="T227" i="10"/>
  <c r="T226" i="10"/>
  <c r="T224" i="10"/>
  <c r="T223" i="10"/>
  <c r="T222" i="10"/>
  <c r="T220" i="10"/>
  <c r="T219" i="10"/>
  <c r="T218" i="10"/>
  <c r="T216" i="10"/>
  <c r="T215" i="10"/>
  <c r="T214" i="10"/>
  <c r="T212" i="10"/>
  <c r="T211" i="10"/>
  <c r="T210" i="10"/>
  <c r="T208" i="10"/>
  <c r="T207" i="10"/>
  <c r="T206" i="10"/>
  <c r="T204" i="10"/>
  <c r="T203" i="10"/>
  <c r="T202" i="10"/>
  <c r="T199" i="10"/>
  <c r="T198" i="10"/>
  <c r="T195" i="10"/>
  <c r="T194" i="10"/>
  <c r="T191" i="10"/>
  <c r="T190" i="10"/>
  <c r="T187" i="10"/>
  <c r="T186" i="10"/>
  <c r="T183" i="10"/>
  <c r="T182" i="10"/>
  <c r="T179" i="10"/>
  <c r="T178" i="10"/>
  <c r="T175" i="10"/>
  <c r="T174" i="10"/>
  <c r="T171" i="10"/>
  <c r="T170" i="10"/>
  <c r="T167" i="10"/>
  <c r="T166" i="10"/>
  <c r="T163" i="10"/>
  <c r="T162" i="10"/>
  <c r="T159" i="10"/>
  <c r="T158" i="10"/>
  <c r="T155" i="10"/>
  <c r="T154" i="10"/>
  <c r="T151" i="10"/>
  <c r="T150" i="10"/>
  <c r="T147" i="10"/>
  <c r="T146" i="10"/>
  <c r="T143" i="10"/>
  <c r="T142" i="10"/>
  <c r="T139" i="10"/>
  <c r="T138" i="10"/>
  <c r="T135" i="10"/>
  <c r="T134" i="10"/>
  <c r="T130" i="10"/>
  <c r="T126" i="10"/>
  <c r="T122" i="10"/>
  <c r="T118" i="10"/>
  <c r="T114" i="10"/>
  <c r="T110" i="10"/>
  <c r="T106" i="10"/>
  <c r="T102" i="10"/>
  <c r="T98" i="10"/>
  <c r="T94" i="10"/>
  <c r="T90" i="10"/>
  <c r="T86" i="10"/>
  <c r="T82" i="10"/>
  <c r="T78" i="10"/>
  <c r="T74" i="10"/>
  <c r="T70" i="10"/>
  <c r="T66" i="10"/>
  <c r="T62" i="10"/>
  <c r="T58" i="10"/>
  <c r="T54" i="10"/>
  <c r="T50" i="10"/>
  <c r="T46" i="10"/>
  <c r="T42" i="10"/>
  <c r="T26" i="10"/>
  <c r="T10" i="10"/>
  <c r="T523" i="18" l="1"/>
  <c r="X26" i="10"/>
  <c r="X70" i="10"/>
  <c r="X174" i="10"/>
  <c r="X14" i="10"/>
  <c r="X47" i="10"/>
  <c r="X52" i="10"/>
  <c r="Y52" i="10" s="1"/>
  <c r="X60" i="10"/>
  <c r="Y60" i="10" s="1"/>
  <c r="X63" i="10"/>
  <c r="X67" i="10"/>
  <c r="X69" i="10"/>
  <c r="X72" i="10"/>
  <c r="X75" i="10"/>
  <c r="X79" i="10"/>
  <c r="X81" i="10"/>
  <c r="X85" i="10"/>
  <c r="X89" i="10"/>
  <c r="X92" i="10"/>
  <c r="X96" i="10"/>
  <c r="X99" i="10"/>
  <c r="X103" i="10"/>
  <c r="X108" i="10"/>
  <c r="X111" i="10"/>
  <c r="X115" i="10"/>
  <c r="X119" i="10"/>
  <c r="X121" i="10"/>
  <c r="X124" i="10"/>
  <c r="X128" i="10"/>
  <c r="X132" i="10"/>
  <c r="X137" i="10"/>
  <c r="X140" i="10"/>
  <c r="X149" i="10"/>
  <c r="X153" i="10"/>
  <c r="X157" i="10"/>
  <c r="X164" i="10"/>
  <c r="X168" i="10"/>
  <c r="X172" i="10"/>
  <c r="X177" i="10"/>
  <c r="X181" i="10"/>
  <c r="X189" i="10"/>
  <c r="X193" i="10"/>
  <c r="X197" i="10"/>
  <c r="X200" i="10"/>
  <c r="X201" i="10"/>
  <c r="X205" i="10"/>
  <c r="X209" i="10"/>
  <c r="X213" i="10"/>
  <c r="X217" i="10"/>
  <c r="X221" i="10"/>
  <c r="X225" i="10"/>
  <c r="X229" i="10"/>
  <c r="X233" i="10"/>
  <c r="X237" i="10"/>
  <c r="X241" i="10"/>
  <c r="X245" i="10"/>
  <c r="X249" i="10"/>
  <c r="X253" i="10"/>
  <c r="X257" i="10"/>
  <c r="X261" i="10"/>
  <c r="X265" i="10"/>
  <c r="X269" i="10"/>
  <c r="X273" i="10"/>
  <c r="X42" i="10"/>
  <c r="X58" i="10"/>
  <c r="X74" i="10"/>
  <c r="X90" i="10"/>
  <c r="X106" i="10"/>
  <c r="X54" i="10"/>
  <c r="X102" i="10"/>
  <c r="X2" i="10"/>
  <c r="X18" i="10"/>
  <c r="X44" i="10"/>
  <c r="Y44" i="10" s="1"/>
  <c r="X48" i="10"/>
  <c r="X51" i="10"/>
  <c r="X56" i="10"/>
  <c r="Y56" i="10" s="1"/>
  <c r="X59" i="10"/>
  <c r="X61" i="10"/>
  <c r="X64" i="10"/>
  <c r="X71" i="10"/>
  <c r="X73" i="10"/>
  <c r="X76" i="10"/>
  <c r="X80" i="10"/>
  <c r="X83" i="10"/>
  <c r="X87" i="10"/>
  <c r="X91" i="10"/>
  <c r="X93" i="10"/>
  <c r="X97" i="10"/>
  <c r="X100" i="10"/>
  <c r="X104" i="10"/>
  <c r="X107" i="10"/>
  <c r="X109" i="10"/>
  <c r="X113" i="10"/>
  <c r="X117" i="10"/>
  <c r="X120" i="10"/>
  <c r="X125" i="10"/>
  <c r="X127" i="10"/>
  <c r="X131" i="10"/>
  <c r="X136" i="10"/>
  <c r="X144" i="10"/>
  <c r="X148" i="10"/>
  <c r="X152" i="10"/>
  <c r="X156" i="10"/>
  <c r="X161" i="10"/>
  <c r="X165" i="10"/>
  <c r="X169" i="10"/>
  <c r="X173" i="10"/>
  <c r="X180" i="10"/>
  <c r="X184" i="10"/>
  <c r="X188" i="10"/>
  <c r="X192" i="10"/>
  <c r="X196" i="10"/>
  <c r="X62" i="10"/>
  <c r="X22" i="10"/>
  <c r="X38" i="10"/>
  <c r="X45" i="10"/>
  <c r="X49" i="10"/>
  <c r="X53" i="10"/>
  <c r="X57" i="10"/>
  <c r="X86" i="10"/>
  <c r="X30" i="10"/>
  <c r="X34" i="10"/>
  <c r="X43" i="10"/>
  <c r="X55" i="10"/>
  <c r="X65" i="10"/>
  <c r="X68" i="10"/>
  <c r="X77" i="10"/>
  <c r="X84" i="10"/>
  <c r="X88" i="10"/>
  <c r="X95" i="10"/>
  <c r="X101" i="10"/>
  <c r="X105" i="10"/>
  <c r="X112" i="10"/>
  <c r="X116" i="10"/>
  <c r="X123" i="10"/>
  <c r="X129" i="10"/>
  <c r="X133" i="10"/>
  <c r="X141" i="10"/>
  <c r="X145" i="10"/>
  <c r="X160" i="10"/>
  <c r="X176" i="10"/>
  <c r="X185" i="10"/>
  <c r="X46" i="10"/>
  <c r="X78" i="10"/>
  <c r="X94" i="10"/>
  <c r="X6" i="10"/>
  <c r="X10" i="10"/>
  <c r="X50" i="10"/>
  <c r="X66" i="10"/>
  <c r="X82" i="10"/>
  <c r="X98" i="10"/>
  <c r="X114" i="10"/>
  <c r="X122" i="10"/>
  <c r="X134" i="10"/>
  <c r="X142" i="10"/>
  <c r="X154" i="10"/>
  <c r="X166" i="10"/>
  <c r="X178" i="10"/>
  <c r="X190" i="10"/>
  <c r="X198" i="10"/>
  <c r="X206" i="10"/>
  <c r="X214" i="10"/>
  <c r="X222" i="10"/>
  <c r="X234" i="10"/>
  <c r="X238" i="10"/>
  <c r="X246" i="10"/>
  <c r="X254" i="10"/>
  <c r="X262" i="10"/>
  <c r="X270" i="10"/>
  <c r="X278" i="10"/>
  <c r="X290" i="10"/>
  <c r="X298" i="10"/>
  <c r="X306" i="10"/>
  <c r="X314" i="10"/>
  <c r="X322" i="10"/>
  <c r="X334" i="10"/>
  <c r="X342" i="10"/>
  <c r="X350" i="10"/>
  <c r="X358" i="10"/>
  <c r="X366" i="10"/>
  <c r="X374" i="10"/>
  <c r="X382" i="10"/>
  <c r="X390" i="10"/>
  <c r="X398" i="10"/>
  <c r="X406" i="10"/>
  <c r="X414" i="10"/>
  <c r="X422" i="10"/>
  <c r="X430" i="10"/>
  <c r="X438" i="10"/>
  <c r="X446" i="10"/>
  <c r="X454" i="10"/>
  <c r="X462" i="10"/>
  <c r="X470" i="10"/>
  <c r="X478" i="10"/>
  <c r="X486" i="10"/>
  <c r="X494" i="10"/>
  <c r="X498" i="10"/>
  <c r="X506" i="10"/>
  <c r="X518" i="10"/>
  <c r="V3" i="10"/>
  <c r="T4" i="10"/>
  <c r="T7" i="10"/>
  <c r="V8" i="10"/>
  <c r="T11" i="10"/>
  <c r="V15" i="10"/>
  <c r="X16" i="10"/>
  <c r="Y16" i="10" s="1"/>
  <c r="V19" i="10"/>
  <c r="V24" i="10"/>
  <c r="T27" i="10"/>
  <c r="T29" i="10"/>
  <c r="V43" i="10"/>
  <c r="V48" i="10"/>
  <c r="Y48" i="10" s="1"/>
  <c r="V50" i="10"/>
  <c r="V51" i="10"/>
  <c r="V53" i="10"/>
  <c r="V71" i="10"/>
  <c r="V73" i="10"/>
  <c r="V78" i="10"/>
  <c r="V79" i="10"/>
  <c r="V82" i="10"/>
  <c r="V83" i="10"/>
  <c r="V87" i="10"/>
  <c r="V89" i="10"/>
  <c r="V90" i="10"/>
  <c r="V91" i="10"/>
  <c r="V103" i="10"/>
  <c r="V104" i="10"/>
  <c r="V108" i="10"/>
  <c r="V115" i="10"/>
  <c r="V120" i="10"/>
  <c r="X143" i="10"/>
  <c r="X155" i="10"/>
  <c r="X163" i="10"/>
  <c r="X175" i="10"/>
  <c r="X187" i="10"/>
  <c r="X199" i="10"/>
  <c r="X211" i="10"/>
  <c r="X223" i="10"/>
  <c r="X239" i="10"/>
  <c r="X251" i="10"/>
  <c r="X263" i="10"/>
  <c r="X279" i="10"/>
  <c r="X291" i="10"/>
  <c r="X303" i="10"/>
  <c r="X319" i="10"/>
  <c r="X331" i="10"/>
  <c r="X343" i="10"/>
  <c r="X355" i="10"/>
  <c r="X371" i="10"/>
  <c r="X383" i="10"/>
  <c r="X395" i="10"/>
  <c r="X407" i="10"/>
  <c r="X419" i="10"/>
  <c r="X431" i="10"/>
  <c r="X447" i="10"/>
  <c r="X463" i="10"/>
  <c r="X475" i="10"/>
  <c r="X487" i="10"/>
  <c r="X503" i="10"/>
  <c r="X515" i="10"/>
  <c r="X204" i="10"/>
  <c r="X212" i="10"/>
  <c r="X216" i="10"/>
  <c r="X224" i="10"/>
  <c r="X228" i="10"/>
  <c r="X236" i="10"/>
  <c r="X244" i="10"/>
  <c r="X248" i="10"/>
  <c r="X256" i="10"/>
  <c r="X264" i="10"/>
  <c r="X268" i="10"/>
  <c r="X276" i="10"/>
  <c r="X284" i="10"/>
  <c r="X288" i="10"/>
  <c r="X296" i="10"/>
  <c r="X300" i="10"/>
  <c r="X308" i="10"/>
  <c r="X316" i="10"/>
  <c r="X324" i="10"/>
  <c r="X328" i="10"/>
  <c r="X336" i="10"/>
  <c r="X340" i="10"/>
  <c r="X348" i="10"/>
  <c r="X356" i="10"/>
  <c r="X360" i="10"/>
  <c r="X368" i="10"/>
  <c r="X376" i="10"/>
  <c r="X380" i="10"/>
  <c r="X388" i="10"/>
  <c r="X392" i="10"/>
  <c r="X400" i="10"/>
  <c r="X408" i="10"/>
  <c r="X412" i="10"/>
  <c r="X420" i="10"/>
  <c r="X428" i="10"/>
  <c r="X432" i="10"/>
  <c r="X440" i="10"/>
  <c r="X448" i="10"/>
  <c r="X456" i="10"/>
  <c r="X460" i="10"/>
  <c r="X468" i="10"/>
  <c r="X476" i="10"/>
  <c r="X484" i="10"/>
  <c r="X492" i="10"/>
  <c r="X496" i="10"/>
  <c r="X504" i="10"/>
  <c r="X512" i="10"/>
  <c r="X520" i="10"/>
  <c r="U2" i="10"/>
  <c r="Y2" i="10" s="1"/>
  <c r="U3" i="10"/>
  <c r="U6" i="10"/>
  <c r="Y6" i="10" s="1"/>
  <c r="U9" i="10"/>
  <c r="U10" i="10"/>
  <c r="Y10" i="10" s="1"/>
  <c r="U11" i="10"/>
  <c r="U13" i="10"/>
  <c r="U15" i="10"/>
  <c r="U17" i="10"/>
  <c r="U18" i="10"/>
  <c r="Y18" i="10" s="1"/>
  <c r="U19" i="10"/>
  <c r="U21" i="10"/>
  <c r="U22" i="10"/>
  <c r="Y22" i="10" s="1"/>
  <c r="U23" i="10"/>
  <c r="U26" i="10"/>
  <c r="Y26" i="10" s="1"/>
  <c r="U29" i="10"/>
  <c r="U33" i="10"/>
  <c r="U34" i="10"/>
  <c r="Y34" i="10" s="1"/>
  <c r="U39" i="10"/>
  <c r="U41" i="10"/>
  <c r="U42" i="10"/>
  <c r="Y42" i="10" s="1"/>
  <c r="U43" i="10"/>
  <c r="Y43" i="10" s="1"/>
  <c r="U45" i="10"/>
  <c r="Y45" i="10" s="1"/>
  <c r="U46" i="10"/>
  <c r="Y46" i="10" s="1"/>
  <c r="U49" i="10"/>
  <c r="Y49" i="10" s="1"/>
  <c r="U50" i="10"/>
  <c r="Y50" i="10" s="1"/>
  <c r="X277" i="10"/>
  <c r="X281" i="10"/>
  <c r="X285" i="10"/>
  <c r="X289" i="10"/>
  <c r="X293" i="10"/>
  <c r="X297" i="10"/>
  <c r="X301" i="10"/>
  <c r="X305" i="10"/>
  <c r="X309" i="10"/>
  <c r="X313" i="10"/>
  <c r="X317" i="10"/>
  <c r="X321" i="10"/>
  <c r="X325" i="10"/>
  <c r="X329" i="10"/>
  <c r="X333" i="10"/>
  <c r="X337" i="10"/>
  <c r="X341" i="10"/>
  <c r="X345" i="10"/>
  <c r="X349" i="10"/>
  <c r="X353" i="10"/>
  <c r="X357" i="10"/>
  <c r="X361" i="10"/>
  <c r="X365" i="10"/>
  <c r="X369" i="10"/>
  <c r="X373" i="10"/>
  <c r="X377" i="10"/>
  <c r="X381" i="10"/>
  <c r="X385" i="10"/>
  <c r="X389" i="10"/>
  <c r="X393" i="10"/>
  <c r="X397" i="10"/>
  <c r="X401" i="10"/>
  <c r="X405" i="10"/>
  <c r="X409" i="10"/>
  <c r="X413" i="10"/>
  <c r="X417" i="10"/>
  <c r="X421" i="10"/>
  <c r="X425" i="10"/>
  <c r="X429" i="10"/>
  <c r="X433" i="10"/>
  <c r="X437" i="10"/>
  <c r="X441" i="10"/>
  <c r="X445" i="10"/>
  <c r="X449" i="10"/>
  <c r="X453" i="10"/>
  <c r="X457" i="10"/>
  <c r="X461" i="10"/>
  <c r="X465" i="10"/>
  <c r="X469" i="10"/>
  <c r="X473" i="10"/>
  <c r="X477" i="10"/>
  <c r="X481" i="10"/>
  <c r="X485" i="10"/>
  <c r="X489" i="10"/>
  <c r="X493" i="10"/>
  <c r="X497" i="10"/>
  <c r="X501" i="10"/>
  <c r="X505" i="10"/>
  <c r="X509" i="10"/>
  <c r="X513" i="10"/>
  <c r="X517" i="10"/>
  <c r="X521" i="10"/>
  <c r="X118" i="10"/>
  <c r="X130" i="10"/>
  <c r="X138" i="10"/>
  <c r="X150" i="10"/>
  <c r="X158" i="10"/>
  <c r="X170" i="10"/>
  <c r="X182" i="10"/>
  <c r="X194" i="10"/>
  <c r="X202" i="10"/>
  <c r="X210" i="10"/>
  <c r="X218" i="10"/>
  <c r="X230" i="10"/>
  <c r="X242" i="10"/>
  <c r="X250" i="10"/>
  <c r="X258" i="10"/>
  <c r="X266" i="10"/>
  <c r="X274" i="10"/>
  <c r="X282" i="10"/>
  <c r="X294" i="10"/>
  <c r="X302" i="10"/>
  <c r="X310" i="10"/>
  <c r="X318" i="10"/>
  <c r="X326" i="10"/>
  <c r="X330" i="10"/>
  <c r="X338" i="10"/>
  <c r="X346" i="10"/>
  <c r="X354" i="10"/>
  <c r="X362" i="10"/>
  <c r="X370" i="10"/>
  <c r="X378" i="10"/>
  <c r="X386" i="10"/>
  <c r="X394" i="10"/>
  <c r="X402" i="10"/>
  <c r="X410" i="10"/>
  <c r="X418" i="10"/>
  <c r="X426" i="10"/>
  <c r="X434" i="10"/>
  <c r="X442" i="10"/>
  <c r="X450" i="10"/>
  <c r="X458" i="10"/>
  <c r="X466" i="10"/>
  <c r="X474" i="10"/>
  <c r="X482" i="10"/>
  <c r="X490" i="10"/>
  <c r="X502" i="10"/>
  <c r="X510" i="10"/>
  <c r="V4" i="10"/>
  <c r="T5" i="10"/>
  <c r="T8" i="10"/>
  <c r="T9" i="10"/>
  <c r="X13" i="10"/>
  <c r="Y13" i="10" s="1"/>
  <c r="T15" i="10"/>
  <c r="T17" i="10"/>
  <c r="T19" i="10"/>
  <c r="T20" i="10"/>
  <c r="T23" i="10"/>
  <c r="T24" i="10"/>
  <c r="V25" i="10"/>
  <c r="V27" i="10"/>
  <c r="T28" i="10"/>
  <c r="V29" i="10"/>
  <c r="V30" i="10"/>
  <c r="T31" i="10"/>
  <c r="T33" i="10"/>
  <c r="T35" i="10"/>
  <c r="T36" i="10"/>
  <c r="V40" i="10"/>
  <c r="T41" i="10"/>
  <c r="V45" i="10"/>
  <c r="V63" i="10"/>
  <c r="V72" i="10"/>
  <c r="V74" i="10"/>
  <c r="V76" i="10"/>
  <c r="V77" i="10"/>
  <c r="V84" i="10"/>
  <c r="V85" i="10"/>
  <c r="V95" i="10"/>
  <c r="V96" i="10"/>
  <c r="V98" i="10"/>
  <c r="V99" i="10"/>
  <c r="V105" i="10"/>
  <c r="V122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3" i="10"/>
  <c r="V344" i="10"/>
  <c r="V345" i="10"/>
  <c r="V346" i="10"/>
  <c r="V347" i="10"/>
  <c r="V348" i="10"/>
  <c r="V349" i="10"/>
  <c r="V350" i="10"/>
  <c r="V351" i="10"/>
  <c r="V352" i="10"/>
  <c r="V353" i="10"/>
  <c r="V354" i="10"/>
  <c r="V355" i="10"/>
  <c r="V356" i="10"/>
  <c r="V357" i="10"/>
  <c r="V358" i="10"/>
  <c r="V359" i="10"/>
  <c r="V360" i="10"/>
  <c r="V361" i="10"/>
  <c r="V362" i="10"/>
  <c r="V363" i="10"/>
  <c r="V364" i="10"/>
  <c r="V365" i="10"/>
  <c r="V366" i="10"/>
  <c r="V367" i="10"/>
  <c r="V368" i="10"/>
  <c r="V369" i="10"/>
  <c r="V370" i="10"/>
  <c r="V371" i="10"/>
  <c r="V372" i="10"/>
  <c r="V373" i="10"/>
  <c r="V374" i="10"/>
  <c r="V375" i="10"/>
  <c r="V376" i="10"/>
  <c r="V377" i="10"/>
  <c r="V378" i="10"/>
  <c r="V379" i="10"/>
  <c r="V380" i="10"/>
  <c r="V381" i="10"/>
  <c r="V382" i="10"/>
  <c r="V383" i="10"/>
  <c r="V384" i="10"/>
  <c r="V385" i="10"/>
  <c r="V386" i="10"/>
  <c r="V387" i="10"/>
  <c r="V388" i="10"/>
  <c r="V389" i="10"/>
  <c r="V390" i="10"/>
  <c r="V391" i="10"/>
  <c r="V392" i="10"/>
  <c r="V393" i="10"/>
  <c r="V394" i="10"/>
  <c r="V395" i="10"/>
  <c r="V396" i="10"/>
  <c r="V397" i="10"/>
  <c r="V398" i="10"/>
  <c r="V399" i="10"/>
  <c r="V400" i="10"/>
  <c r="V401" i="10"/>
  <c r="V402" i="10"/>
  <c r="V403" i="10"/>
  <c r="V404" i="10"/>
  <c r="V405" i="10"/>
  <c r="V406" i="10"/>
  <c r="V407" i="10"/>
  <c r="V408" i="10"/>
  <c r="V409" i="10"/>
  <c r="Y110" i="10"/>
  <c r="X110" i="10"/>
  <c r="X126" i="10"/>
  <c r="Y146" i="10"/>
  <c r="X146" i="10"/>
  <c r="X162" i="10"/>
  <c r="Y186" i="10"/>
  <c r="X186" i="10"/>
  <c r="X226" i="10"/>
  <c r="Y286" i="10"/>
  <c r="X286" i="10"/>
  <c r="X514" i="10"/>
  <c r="Y3" i="10"/>
  <c r="X3" i="10"/>
  <c r="Y12" i="10"/>
  <c r="X12" i="10"/>
  <c r="V14" i="10"/>
  <c r="V17" i="10"/>
  <c r="T21" i="10"/>
  <c r="T25" i="10"/>
  <c r="T32" i="10"/>
  <c r="V33" i="10"/>
  <c r="V35" i="10"/>
  <c r="V36" i="10"/>
  <c r="V37" i="10"/>
  <c r="T37" i="10"/>
  <c r="V38" i="10"/>
  <c r="T39" i="10"/>
  <c r="T40" i="10"/>
  <c r="V118" i="10"/>
  <c r="Y135" i="10"/>
  <c r="X135" i="10"/>
  <c r="Y151" i="10"/>
  <c r="X151" i="10"/>
  <c r="Y167" i="10"/>
  <c r="X167" i="10"/>
  <c r="Y179" i="10"/>
  <c r="X179" i="10"/>
  <c r="X191" i="10"/>
  <c r="Y203" i="10"/>
  <c r="X203" i="10"/>
  <c r="X219" i="10"/>
  <c r="Y231" i="10"/>
  <c r="X231" i="10"/>
  <c r="X243" i="10"/>
  <c r="Y255" i="10"/>
  <c r="X255" i="10"/>
  <c r="X267" i="10"/>
  <c r="Y275" i="10"/>
  <c r="X275" i="10"/>
  <c r="X287" i="10"/>
  <c r="Y299" i="10"/>
  <c r="X299" i="10"/>
  <c r="X311" i="10"/>
  <c r="Y327" i="10"/>
  <c r="X327" i="10"/>
  <c r="X339" i="10"/>
  <c r="Y351" i="10"/>
  <c r="X351" i="10"/>
  <c r="X363" i="10"/>
  <c r="Y375" i="10"/>
  <c r="X375" i="10"/>
  <c r="X391" i="10"/>
  <c r="Y403" i="10"/>
  <c r="X403" i="10"/>
  <c r="X415" i="10"/>
  <c r="Y427" i="10"/>
  <c r="X427" i="10"/>
  <c r="X439" i="10"/>
  <c r="X451" i="10"/>
  <c r="X459" i="10"/>
  <c r="X471" i="10"/>
  <c r="X483" i="10"/>
  <c r="X495" i="10"/>
  <c r="X511" i="10"/>
  <c r="W177" i="10"/>
  <c r="W178" i="10"/>
  <c r="W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199" i="10"/>
  <c r="W200" i="10"/>
  <c r="W201" i="10"/>
  <c r="W202" i="10"/>
  <c r="W203" i="10"/>
  <c r="W204" i="10"/>
  <c r="W205" i="10"/>
  <c r="W206" i="10"/>
  <c r="W207" i="10"/>
  <c r="W208" i="10"/>
  <c r="W209" i="10"/>
  <c r="W210" i="10"/>
  <c r="W211" i="10"/>
  <c r="W212" i="10"/>
  <c r="W213" i="10"/>
  <c r="W214" i="10"/>
  <c r="W215" i="10"/>
  <c r="W216" i="10"/>
  <c r="W217" i="10"/>
  <c r="W218" i="10"/>
  <c r="W219" i="10"/>
  <c r="W220" i="10"/>
  <c r="W221" i="10"/>
  <c r="W222" i="10"/>
  <c r="W223" i="10"/>
  <c r="W224" i="10"/>
  <c r="W225" i="10"/>
  <c r="W226" i="10"/>
  <c r="W227" i="10"/>
  <c r="W228" i="10"/>
  <c r="W229" i="10"/>
  <c r="W230" i="10"/>
  <c r="W231" i="10"/>
  <c r="W232" i="10"/>
  <c r="W233" i="10"/>
  <c r="W234" i="10"/>
  <c r="W235" i="10"/>
  <c r="W236" i="10"/>
  <c r="W237" i="10"/>
  <c r="W238" i="10"/>
  <c r="W239" i="10"/>
  <c r="W240" i="10"/>
  <c r="W241" i="10"/>
  <c r="W242" i="10"/>
  <c r="W243" i="10"/>
  <c r="W244" i="10"/>
  <c r="W245" i="10"/>
  <c r="W246" i="10"/>
  <c r="W247" i="10"/>
  <c r="W248" i="10"/>
  <c r="W249" i="10"/>
  <c r="W250" i="10"/>
  <c r="W251" i="10"/>
  <c r="W252" i="10"/>
  <c r="W253" i="10"/>
  <c r="W254" i="10"/>
  <c r="W255" i="10"/>
  <c r="W256" i="10"/>
  <c r="W257" i="10"/>
  <c r="W258" i="10"/>
  <c r="W259" i="10"/>
  <c r="W260" i="10"/>
  <c r="W261" i="10"/>
  <c r="W262" i="10"/>
  <c r="W263" i="10"/>
  <c r="W264" i="10"/>
  <c r="W265" i="10"/>
  <c r="W266" i="10"/>
  <c r="W267" i="10"/>
  <c r="W268" i="10"/>
  <c r="W269" i="10"/>
  <c r="W270" i="10"/>
  <c r="W271" i="10"/>
  <c r="W272" i="10"/>
  <c r="W273" i="10"/>
  <c r="W274" i="10"/>
  <c r="W275" i="10"/>
  <c r="W276" i="10"/>
  <c r="W277" i="10"/>
  <c r="W278" i="10"/>
  <c r="W279" i="10"/>
  <c r="W280" i="10"/>
  <c r="W281" i="10"/>
  <c r="W282" i="10"/>
  <c r="W283" i="10"/>
  <c r="W284" i="10"/>
  <c r="W285" i="10"/>
  <c r="W286" i="10"/>
  <c r="W287" i="10"/>
  <c r="W288" i="10"/>
  <c r="W289" i="10"/>
  <c r="W290" i="10"/>
  <c r="W291" i="10"/>
  <c r="W292" i="10"/>
  <c r="W293" i="10"/>
  <c r="W294" i="10"/>
  <c r="W295" i="10"/>
  <c r="W296" i="10"/>
  <c r="W297" i="10"/>
  <c r="W298" i="10"/>
  <c r="W299" i="10"/>
  <c r="W300" i="10"/>
  <c r="W301" i="10"/>
  <c r="W302" i="10"/>
  <c r="W303" i="10"/>
  <c r="W304" i="10"/>
  <c r="W305" i="10"/>
  <c r="W306" i="10"/>
  <c r="W307" i="10"/>
  <c r="W308" i="10"/>
  <c r="W309" i="10"/>
  <c r="W310" i="10"/>
  <c r="W311" i="10"/>
  <c r="W312" i="10"/>
  <c r="W313" i="10"/>
  <c r="W314" i="10"/>
  <c r="W315" i="10"/>
  <c r="W316" i="10"/>
  <c r="W317" i="10"/>
  <c r="W318" i="10"/>
  <c r="W319" i="10"/>
  <c r="W320" i="10"/>
  <c r="W321" i="10"/>
  <c r="W322" i="10"/>
  <c r="W323" i="10"/>
  <c r="W324" i="10"/>
  <c r="W325" i="10"/>
  <c r="W326" i="10"/>
  <c r="W327" i="10"/>
  <c r="W328" i="10"/>
  <c r="W329" i="10"/>
  <c r="W330" i="10"/>
  <c r="W331" i="10"/>
  <c r="W332" i="10"/>
  <c r="W333" i="10"/>
  <c r="W334" i="10"/>
  <c r="W335" i="10"/>
  <c r="W336" i="10"/>
  <c r="W337" i="10"/>
  <c r="W338" i="10"/>
  <c r="W339" i="10"/>
  <c r="W340" i="10"/>
  <c r="W341" i="10"/>
  <c r="W342" i="10"/>
  <c r="W343" i="10"/>
  <c r="W344" i="10"/>
  <c r="W345" i="10"/>
  <c r="W346" i="10"/>
  <c r="W347" i="10"/>
  <c r="W348" i="10"/>
  <c r="W349" i="10"/>
  <c r="W350" i="10"/>
  <c r="W351" i="10"/>
  <c r="W352" i="10"/>
  <c r="W353" i="10"/>
  <c r="W354" i="10"/>
  <c r="W355" i="10"/>
  <c r="W356" i="10"/>
  <c r="W357" i="10"/>
  <c r="W358" i="10"/>
  <c r="W359" i="10"/>
  <c r="W360" i="10"/>
  <c r="W361" i="10"/>
  <c r="W362" i="10"/>
  <c r="W363" i="10"/>
  <c r="W364" i="10"/>
  <c r="W365" i="10"/>
  <c r="W366" i="10"/>
  <c r="W367" i="10"/>
  <c r="W368" i="10"/>
  <c r="W369" i="10"/>
  <c r="W370" i="10"/>
  <c r="W371" i="10"/>
  <c r="X139" i="10"/>
  <c r="X147" i="10"/>
  <c r="X159" i="10"/>
  <c r="X171" i="10"/>
  <c r="X183" i="10"/>
  <c r="X195" i="10"/>
  <c r="X207" i="10"/>
  <c r="X215" i="10"/>
  <c r="X227" i="10"/>
  <c r="X235" i="10"/>
  <c r="X247" i="10"/>
  <c r="X259" i="10"/>
  <c r="X271" i="10"/>
  <c r="X283" i="10"/>
  <c r="X295" i="10"/>
  <c r="X307" i="10"/>
  <c r="X315" i="10"/>
  <c r="X323" i="10"/>
  <c r="X335" i="10"/>
  <c r="X347" i="10"/>
  <c r="X359" i="10"/>
  <c r="X367" i="10"/>
  <c r="X379" i="10"/>
  <c r="X387" i="10"/>
  <c r="X399" i="10"/>
  <c r="X411" i="10"/>
  <c r="X423" i="10"/>
  <c r="X435" i="10"/>
  <c r="X443" i="10"/>
  <c r="X455" i="10"/>
  <c r="X467" i="10"/>
  <c r="X479" i="10"/>
  <c r="X491" i="10"/>
  <c r="X499" i="10"/>
  <c r="X507" i="10"/>
  <c r="X519" i="10"/>
  <c r="X208" i="10"/>
  <c r="X220" i="10"/>
  <c r="X232" i="10"/>
  <c r="X240" i="10"/>
  <c r="X252" i="10"/>
  <c r="X260" i="10"/>
  <c r="X272" i="10"/>
  <c r="X280" i="10"/>
  <c r="X292" i="10"/>
  <c r="X304" i="10"/>
  <c r="X312" i="10"/>
  <c r="X320" i="10"/>
  <c r="X332" i="10"/>
  <c r="X344" i="10"/>
  <c r="X352" i="10"/>
  <c r="X364" i="10"/>
  <c r="X372" i="10"/>
  <c r="X384" i="10"/>
  <c r="X396" i="10"/>
  <c r="X404" i="10"/>
  <c r="X416" i="10"/>
  <c r="X424" i="10"/>
  <c r="X436" i="10"/>
  <c r="X444" i="10"/>
  <c r="X452" i="10"/>
  <c r="X464" i="10"/>
  <c r="X472" i="10"/>
  <c r="X480" i="10"/>
  <c r="X488" i="10"/>
  <c r="X500" i="10"/>
  <c r="X508" i="10"/>
  <c r="X516" i="10"/>
  <c r="U5" i="10"/>
  <c r="U7" i="10"/>
  <c r="U14" i="10"/>
  <c r="Y14" i="10" s="1"/>
  <c r="U25" i="10"/>
  <c r="U27" i="10"/>
  <c r="U30" i="10"/>
  <c r="Y30" i="10" s="1"/>
  <c r="U31" i="10"/>
  <c r="U35" i="10"/>
  <c r="U37" i="10"/>
  <c r="U38" i="10"/>
  <c r="Y38" i="10" s="1"/>
  <c r="U47" i="10"/>
  <c r="Y47" i="10" s="1"/>
  <c r="U51" i="10"/>
  <c r="Y51" i="10" s="1"/>
  <c r="U53" i="10"/>
  <c r="Y53" i="10" s="1"/>
  <c r="U54" i="10"/>
  <c r="Y54" i="10" s="1"/>
  <c r="U55" i="10"/>
  <c r="Y55" i="10" s="1"/>
  <c r="U57" i="10"/>
  <c r="Y57" i="10" s="1"/>
  <c r="U58" i="10"/>
  <c r="Y58" i="10" s="1"/>
  <c r="U59" i="10"/>
  <c r="Y59" i="10" s="1"/>
  <c r="U61" i="10"/>
  <c r="Y61" i="10" s="1"/>
  <c r="U62" i="10"/>
  <c r="Y62" i="10" s="1"/>
  <c r="U63" i="10"/>
  <c r="Y63" i="10" s="1"/>
  <c r="U64" i="10"/>
  <c r="Y64" i="10" s="1"/>
  <c r="U65" i="10"/>
  <c r="Y65" i="10" s="1"/>
  <c r="U66" i="10"/>
  <c r="Y66" i="10" s="1"/>
  <c r="U67" i="10"/>
  <c r="Y67" i="10" s="1"/>
  <c r="U68" i="10"/>
  <c r="Y68" i="10" s="1"/>
  <c r="U69" i="10"/>
  <c r="Y69" i="10" s="1"/>
  <c r="U70" i="10"/>
  <c r="Y70" i="10" s="1"/>
  <c r="U71" i="10"/>
  <c r="Y71" i="10" s="1"/>
  <c r="U72" i="10"/>
  <c r="Y72" i="10" s="1"/>
  <c r="U73" i="10"/>
  <c r="Y73" i="10" s="1"/>
  <c r="U74" i="10"/>
  <c r="Y74" i="10" s="1"/>
  <c r="U75" i="10"/>
  <c r="Y75" i="10" s="1"/>
  <c r="U76" i="10"/>
  <c r="Y76" i="10" s="1"/>
  <c r="U77" i="10"/>
  <c r="Y77" i="10" s="1"/>
  <c r="U78" i="10"/>
  <c r="Y78" i="10" s="1"/>
  <c r="U79" i="10"/>
  <c r="Y79" i="10" s="1"/>
  <c r="U80" i="10"/>
  <c r="Y80" i="10" s="1"/>
  <c r="U81" i="10"/>
  <c r="Y81" i="10" s="1"/>
  <c r="U82" i="10"/>
  <c r="Y82" i="10" s="1"/>
  <c r="U83" i="10"/>
  <c r="Y83" i="10" s="1"/>
  <c r="U84" i="10"/>
  <c r="Y84" i="10" s="1"/>
  <c r="U85" i="10"/>
  <c r="Y85" i="10" s="1"/>
  <c r="U86" i="10"/>
  <c r="Y86" i="10" s="1"/>
  <c r="U87" i="10"/>
  <c r="Y87" i="10" s="1"/>
  <c r="U88" i="10"/>
  <c r="Y88" i="10" s="1"/>
  <c r="U89" i="10"/>
  <c r="Y89" i="10" s="1"/>
  <c r="U90" i="10"/>
  <c r="Y90" i="10" s="1"/>
  <c r="U91" i="10"/>
  <c r="Y91" i="10" s="1"/>
  <c r="U92" i="10"/>
  <c r="Y92" i="10" s="1"/>
  <c r="U93" i="10"/>
  <c r="Y93" i="10" s="1"/>
  <c r="U94" i="10"/>
  <c r="Y94" i="10" s="1"/>
  <c r="U95" i="10"/>
  <c r="Y95" i="10" s="1"/>
  <c r="U96" i="10"/>
  <c r="Y96" i="10" s="1"/>
  <c r="U97" i="10"/>
  <c r="Y97" i="10" s="1"/>
  <c r="U98" i="10"/>
  <c r="Y98" i="10" s="1"/>
  <c r="U99" i="10"/>
  <c r="Y99" i="10" s="1"/>
  <c r="U100" i="10"/>
  <c r="Y100" i="10" s="1"/>
  <c r="U101" i="10"/>
  <c r="Y101" i="10" s="1"/>
  <c r="U102" i="10"/>
  <c r="Y102" i="10" s="1"/>
  <c r="U103" i="10"/>
  <c r="Y103" i="10" s="1"/>
  <c r="U104" i="10"/>
  <c r="Y104" i="10" s="1"/>
  <c r="U105" i="10"/>
  <c r="Y105" i="10" s="1"/>
  <c r="U106" i="10"/>
  <c r="Y106" i="10" s="1"/>
  <c r="U107" i="10"/>
  <c r="Y107" i="10" s="1"/>
  <c r="U108" i="10"/>
  <c r="Y108" i="10" s="1"/>
  <c r="U109" i="10"/>
  <c r="Y109" i="10" s="1"/>
  <c r="U110" i="10"/>
  <c r="U111" i="10"/>
  <c r="Y111" i="10" s="1"/>
  <c r="U112" i="10"/>
  <c r="Y112" i="10" s="1"/>
  <c r="U113" i="10"/>
  <c r="Y113" i="10" s="1"/>
  <c r="U114" i="10"/>
  <c r="Y114" i="10" s="1"/>
  <c r="U115" i="10"/>
  <c r="Y115" i="10" s="1"/>
  <c r="U116" i="10"/>
  <c r="Y116" i="10" s="1"/>
  <c r="U117" i="10"/>
  <c r="Y117" i="10" s="1"/>
  <c r="U118" i="10"/>
  <c r="Y118" i="10" s="1"/>
  <c r="U119" i="10"/>
  <c r="Y119" i="10" s="1"/>
  <c r="U120" i="10"/>
  <c r="Y120" i="10" s="1"/>
  <c r="U121" i="10"/>
  <c r="Y121" i="10" s="1"/>
  <c r="U122" i="10"/>
  <c r="Y122" i="10" s="1"/>
  <c r="U123" i="10"/>
  <c r="Y123" i="10" s="1"/>
  <c r="U124" i="10"/>
  <c r="Y124" i="10" s="1"/>
  <c r="U125" i="10"/>
  <c r="Y125" i="10" s="1"/>
  <c r="U126" i="10"/>
  <c r="Y126" i="10" s="1"/>
  <c r="U127" i="10"/>
  <c r="Y127" i="10" s="1"/>
  <c r="U128" i="10"/>
  <c r="Y128" i="10" s="1"/>
  <c r="U129" i="10"/>
  <c r="Y129" i="10" s="1"/>
  <c r="U130" i="10"/>
  <c r="Y130" i="10" s="1"/>
  <c r="U131" i="10"/>
  <c r="Y131" i="10" s="1"/>
  <c r="U132" i="10"/>
  <c r="Y132" i="10" s="1"/>
  <c r="U133" i="10"/>
  <c r="Y133" i="10" s="1"/>
  <c r="U134" i="10"/>
  <c r="Y134" i="10" s="1"/>
  <c r="U135" i="10"/>
  <c r="U136" i="10"/>
  <c r="Y136" i="10" s="1"/>
  <c r="U137" i="10"/>
  <c r="Y137" i="10" s="1"/>
  <c r="U138" i="10"/>
  <c r="Y138" i="10" s="1"/>
  <c r="U139" i="10"/>
  <c r="Y139" i="10" s="1"/>
  <c r="U140" i="10"/>
  <c r="Y140" i="10" s="1"/>
  <c r="U141" i="10"/>
  <c r="Y141" i="10" s="1"/>
  <c r="U142" i="10"/>
  <c r="Y142" i="10" s="1"/>
  <c r="U143" i="10"/>
  <c r="Y143" i="10" s="1"/>
  <c r="U144" i="10"/>
  <c r="Y144" i="10" s="1"/>
  <c r="U145" i="10"/>
  <c r="Y145" i="10" s="1"/>
  <c r="U146" i="10"/>
  <c r="U147" i="10"/>
  <c r="Y147" i="10" s="1"/>
  <c r="U148" i="10"/>
  <c r="Y148" i="10" s="1"/>
  <c r="U149" i="10"/>
  <c r="Y149" i="10" s="1"/>
  <c r="U150" i="10"/>
  <c r="Y150" i="10" s="1"/>
  <c r="U151" i="10"/>
  <c r="U152" i="10"/>
  <c r="Y152" i="10" s="1"/>
  <c r="U153" i="10"/>
  <c r="Y153" i="10" s="1"/>
  <c r="U154" i="10"/>
  <c r="Y154" i="10" s="1"/>
  <c r="U155" i="10"/>
  <c r="Y155" i="10" s="1"/>
  <c r="U156" i="10"/>
  <c r="Y156" i="10" s="1"/>
  <c r="U157" i="10"/>
  <c r="Y157" i="10" s="1"/>
  <c r="U158" i="10"/>
  <c r="Y158" i="10" s="1"/>
  <c r="U159" i="10"/>
  <c r="Y159" i="10" s="1"/>
  <c r="U160" i="10"/>
  <c r="Y160" i="10" s="1"/>
  <c r="U161" i="10"/>
  <c r="Y161" i="10" s="1"/>
  <c r="U162" i="10"/>
  <c r="Y162" i="10" s="1"/>
  <c r="U163" i="10"/>
  <c r="Y163" i="10" s="1"/>
  <c r="U164" i="10"/>
  <c r="Y164" i="10" s="1"/>
  <c r="U165" i="10"/>
  <c r="Y165" i="10" s="1"/>
  <c r="U166" i="10"/>
  <c r="Y166" i="10" s="1"/>
  <c r="U167" i="10"/>
  <c r="U168" i="10"/>
  <c r="Y168" i="10" s="1"/>
  <c r="U169" i="10"/>
  <c r="Y169" i="10" s="1"/>
  <c r="U170" i="10"/>
  <c r="Y170" i="10" s="1"/>
  <c r="U171" i="10"/>
  <c r="Y171" i="10" s="1"/>
  <c r="U172" i="10"/>
  <c r="Y172" i="10" s="1"/>
  <c r="U173" i="10"/>
  <c r="Y173" i="10" s="1"/>
  <c r="U174" i="10"/>
  <c r="Y174" i="10" s="1"/>
  <c r="U175" i="10"/>
  <c r="Y175" i="10" s="1"/>
  <c r="U176" i="10"/>
  <c r="Y176" i="10" s="1"/>
  <c r="U177" i="10"/>
  <c r="Y177" i="10" s="1"/>
  <c r="U178" i="10"/>
  <c r="Y178" i="10" s="1"/>
  <c r="U179" i="10"/>
  <c r="U180" i="10"/>
  <c r="Y180" i="10" s="1"/>
  <c r="U181" i="10"/>
  <c r="Y181" i="10" s="1"/>
  <c r="U182" i="10"/>
  <c r="Y182" i="10" s="1"/>
  <c r="U183" i="10"/>
  <c r="Y183" i="10" s="1"/>
  <c r="U184" i="10"/>
  <c r="Y184" i="10" s="1"/>
  <c r="U185" i="10"/>
  <c r="Y185" i="10" s="1"/>
  <c r="U186" i="10"/>
  <c r="U187" i="10"/>
  <c r="Y187" i="10" s="1"/>
  <c r="U188" i="10"/>
  <c r="Y188" i="10" s="1"/>
  <c r="U189" i="10"/>
  <c r="Y189" i="10" s="1"/>
  <c r="U190" i="10"/>
  <c r="Y190" i="10" s="1"/>
  <c r="U191" i="10"/>
  <c r="Y191" i="10" s="1"/>
  <c r="U192" i="10"/>
  <c r="Y192" i="10" s="1"/>
  <c r="U193" i="10"/>
  <c r="Y193" i="10" s="1"/>
  <c r="U194" i="10"/>
  <c r="Y194" i="10" s="1"/>
  <c r="U195" i="10"/>
  <c r="Y195" i="10" s="1"/>
  <c r="U196" i="10"/>
  <c r="Y196" i="10" s="1"/>
  <c r="U197" i="10"/>
  <c r="Y197" i="10" s="1"/>
  <c r="U198" i="10"/>
  <c r="Y198" i="10" s="1"/>
  <c r="U199" i="10"/>
  <c r="Y199" i="10" s="1"/>
  <c r="U200" i="10"/>
  <c r="Y200" i="10" s="1"/>
  <c r="U201" i="10"/>
  <c r="Y201" i="10" s="1"/>
  <c r="U202" i="10"/>
  <c r="Y202" i="10" s="1"/>
  <c r="U203" i="10"/>
  <c r="U204" i="10"/>
  <c r="Y204" i="10" s="1"/>
  <c r="U205" i="10"/>
  <c r="Y205" i="10" s="1"/>
  <c r="U206" i="10"/>
  <c r="Y206" i="10" s="1"/>
  <c r="U207" i="10"/>
  <c r="Y207" i="10" s="1"/>
  <c r="U208" i="10"/>
  <c r="Y208" i="10" s="1"/>
  <c r="U209" i="10"/>
  <c r="Y209" i="10" s="1"/>
  <c r="U210" i="10"/>
  <c r="Y210" i="10" s="1"/>
  <c r="U211" i="10"/>
  <c r="Y211" i="10" s="1"/>
  <c r="U212" i="10"/>
  <c r="Y212" i="10" s="1"/>
  <c r="U213" i="10"/>
  <c r="Y213" i="10" s="1"/>
  <c r="U214" i="10"/>
  <c r="Y214" i="10" s="1"/>
  <c r="U215" i="10"/>
  <c r="Y215" i="10" s="1"/>
  <c r="U216" i="10"/>
  <c r="Y216" i="10" s="1"/>
  <c r="U217" i="10"/>
  <c r="Y217" i="10" s="1"/>
  <c r="U218" i="10"/>
  <c r="Y218" i="10" s="1"/>
  <c r="U219" i="10"/>
  <c r="Y219" i="10" s="1"/>
  <c r="U220" i="10"/>
  <c r="Y220" i="10" s="1"/>
  <c r="U221" i="10"/>
  <c r="Y221" i="10" s="1"/>
  <c r="U222" i="10"/>
  <c r="Y222" i="10" s="1"/>
  <c r="U223" i="10"/>
  <c r="Y223" i="10" s="1"/>
  <c r="U224" i="10"/>
  <c r="Y224" i="10" s="1"/>
  <c r="U225" i="10"/>
  <c r="Y225" i="10" s="1"/>
  <c r="U226" i="10"/>
  <c r="Y226" i="10" s="1"/>
  <c r="U227" i="10"/>
  <c r="Y227" i="10" s="1"/>
  <c r="U228" i="10"/>
  <c r="Y228" i="10" s="1"/>
  <c r="U229" i="10"/>
  <c r="Y229" i="10" s="1"/>
  <c r="U230" i="10"/>
  <c r="Y230" i="10" s="1"/>
  <c r="U231" i="10"/>
  <c r="U232" i="10"/>
  <c r="Y232" i="10" s="1"/>
  <c r="U233" i="10"/>
  <c r="Y233" i="10" s="1"/>
  <c r="U234" i="10"/>
  <c r="Y234" i="10" s="1"/>
  <c r="U235" i="10"/>
  <c r="Y235" i="10" s="1"/>
  <c r="U236" i="10"/>
  <c r="Y236" i="10" s="1"/>
  <c r="U237" i="10"/>
  <c r="Y237" i="10" s="1"/>
  <c r="U238" i="10"/>
  <c r="Y238" i="10" s="1"/>
  <c r="U239" i="10"/>
  <c r="Y239" i="10" s="1"/>
  <c r="U240" i="10"/>
  <c r="Y240" i="10" s="1"/>
  <c r="U241" i="10"/>
  <c r="Y241" i="10" s="1"/>
  <c r="U242" i="10"/>
  <c r="Y242" i="10" s="1"/>
  <c r="U243" i="10"/>
  <c r="Y243" i="10" s="1"/>
  <c r="U244" i="10"/>
  <c r="Y244" i="10" s="1"/>
  <c r="U245" i="10"/>
  <c r="Y245" i="10" s="1"/>
  <c r="U246" i="10"/>
  <c r="Y246" i="10" s="1"/>
  <c r="U247" i="10"/>
  <c r="Y247" i="10" s="1"/>
  <c r="U248" i="10"/>
  <c r="Y248" i="10" s="1"/>
  <c r="U249" i="10"/>
  <c r="Y249" i="10" s="1"/>
  <c r="U250" i="10"/>
  <c r="Y250" i="10" s="1"/>
  <c r="U251" i="10"/>
  <c r="Y251" i="10" s="1"/>
  <c r="U252" i="10"/>
  <c r="Y252" i="10" s="1"/>
  <c r="U253" i="10"/>
  <c r="Y253" i="10" s="1"/>
  <c r="U254" i="10"/>
  <c r="Y254" i="10" s="1"/>
  <c r="U255" i="10"/>
  <c r="U256" i="10"/>
  <c r="Y256" i="10" s="1"/>
  <c r="U257" i="10"/>
  <c r="Y257" i="10" s="1"/>
  <c r="U258" i="10"/>
  <c r="Y258" i="10" s="1"/>
  <c r="U259" i="10"/>
  <c r="Y259" i="10" s="1"/>
  <c r="U260" i="10"/>
  <c r="Y260" i="10" s="1"/>
  <c r="U261" i="10"/>
  <c r="Y261" i="10" s="1"/>
  <c r="U262" i="10"/>
  <c r="Y262" i="10" s="1"/>
  <c r="U263" i="10"/>
  <c r="Y263" i="10" s="1"/>
  <c r="U264" i="10"/>
  <c r="Y264" i="10" s="1"/>
  <c r="U265" i="10"/>
  <c r="Y265" i="10" s="1"/>
  <c r="U266" i="10"/>
  <c r="Y266" i="10" s="1"/>
  <c r="U267" i="10"/>
  <c r="Y267" i="10" s="1"/>
  <c r="U268" i="10"/>
  <c r="Y268" i="10" s="1"/>
  <c r="U269" i="10"/>
  <c r="Y269" i="10" s="1"/>
  <c r="U270" i="10"/>
  <c r="Y270" i="10" s="1"/>
  <c r="U271" i="10"/>
  <c r="Y271" i="10" s="1"/>
  <c r="U272" i="10"/>
  <c r="Y272" i="10" s="1"/>
  <c r="U273" i="10"/>
  <c r="Y273" i="10" s="1"/>
  <c r="U274" i="10"/>
  <c r="Y274" i="10" s="1"/>
  <c r="U275" i="10"/>
  <c r="U276" i="10"/>
  <c r="Y276" i="10" s="1"/>
  <c r="U277" i="10"/>
  <c r="Y277" i="10" s="1"/>
  <c r="U278" i="10"/>
  <c r="Y278" i="10" s="1"/>
  <c r="U279" i="10"/>
  <c r="Y279" i="10" s="1"/>
  <c r="U280" i="10"/>
  <c r="Y280" i="10" s="1"/>
  <c r="U281" i="10"/>
  <c r="Y281" i="10" s="1"/>
  <c r="U282" i="10"/>
  <c r="Y282" i="10" s="1"/>
  <c r="U283" i="10"/>
  <c r="Y283" i="10" s="1"/>
  <c r="U284" i="10"/>
  <c r="Y284" i="10" s="1"/>
  <c r="U285" i="10"/>
  <c r="Y285" i="10" s="1"/>
  <c r="U286" i="10"/>
  <c r="U287" i="10"/>
  <c r="Y287" i="10" s="1"/>
  <c r="U288" i="10"/>
  <c r="Y288" i="10" s="1"/>
  <c r="U289" i="10"/>
  <c r="Y289" i="10" s="1"/>
  <c r="U290" i="10"/>
  <c r="Y290" i="10" s="1"/>
  <c r="U291" i="10"/>
  <c r="Y291" i="10" s="1"/>
  <c r="U292" i="10"/>
  <c r="Y292" i="10" s="1"/>
  <c r="U293" i="10"/>
  <c r="Y293" i="10" s="1"/>
  <c r="U294" i="10"/>
  <c r="Y294" i="10" s="1"/>
  <c r="U295" i="10"/>
  <c r="Y295" i="10" s="1"/>
  <c r="U296" i="10"/>
  <c r="Y296" i="10" s="1"/>
  <c r="U297" i="10"/>
  <c r="Y297" i="10" s="1"/>
  <c r="U298" i="10"/>
  <c r="Y298" i="10" s="1"/>
  <c r="U299" i="10"/>
  <c r="U300" i="10"/>
  <c r="Y300" i="10" s="1"/>
  <c r="U301" i="10"/>
  <c r="Y301" i="10" s="1"/>
  <c r="U302" i="10"/>
  <c r="Y302" i="10" s="1"/>
  <c r="U303" i="10"/>
  <c r="Y303" i="10" s="1"/>
  <c r="U304" i="10"/>
  <c r="Y304" i="10" s="1"/>
  <c r="U305" i="10"/>
  <c r="Y305" i="10" s="1"/>
  <c r="U306" i="10"/>
  <c r="Y306" i="10" s="1"/>
  <c r="U307" i="10"/>
  <c r="Y307" i="10" s="1"/>
  <c r="U308" i="10"/>
  <c r="Y308" i="10" s="1"/>
  <c r="U309" i="10"/>
  <c r="Y309" i="10" s="1"/>
  <c r="U310" i="10"/>
  <c r="Y310" i="10" s="1"/>
  <c r="U311" i="10"/>
  <c r="Y311" i="10" s="1"/>
  <c r="U312" i="10"/>
  <c r="Y312" i="10" s="1"/>
  <c r="U313" i="10"/>
  <c r="Y313" i="10" s="1"/>
  <c r="U314" i="10"/>
  <c r="Y314" i="10" s="1"/>
  <c r="U315" i="10"/>
  <c r="Y315" i="10" s="1"/>
  <c r="U316" i="10"/>
  <c r="Y316" i="10" s="1"/>
  <c r="U317" i="10"/>
  <c r="Y317" i="10" s="1"/>
  <c r="U318" i="10"/>
  <c r="Y318" i="10" s="1"/>
  <c r="U319" i="10"/>
  <c r="Y319" i="10" s="1"/>
  <c r="U320" i="10"/>
  <c r="Y320" i="10" s="1"/>
  <c r="U321" i="10"/>
  <c r="Y321" i="10" s="1"/>
  <c r="U322" i="10"/>
  <c r="Y322" i="10" s="1"/>
  <c r="U323" i="10"/>
  <c r="Y323" i="10" s="1"/>
  <c r="U324" i="10"/>
  <c r="Y324" i="10" s="1"/>
  <c r="U325" i="10"/>
  <c r="Y325" i="10" s="1"/>
  <c r="U326" i="10"/>
  <c r="Y326" i="10" s="1"/>
  <c r="U327" i="10"/>
  <c r="U328" i="10"/>
  <c r="Y328" i="10" s="1"/>
  <c r="U329" i="10"/>
  <c r="Y329" i="10" s="1"/>
  <c r="U330" i="10"/>
  <c r="Y330" i="10" s="1"/>
  <c r="U331" i="10"/>
  <c r="Y331" i="10" s="1"/>
  <c r="U332" i="10"/>
  <c r="Y332" i="10" s="1"/>
  <c r="U333" i="10"/>
  <c r="Y333" i="10" s="1"/>
  <c r="U334" i="10"/>
  <c r="Y334" i="10" s="1"/>
  <c r="U335" i="10"/>
  <c r="Y335" i="10" s="1"/>
  <c r="U336" i="10"/>
  <c r="Y336" i="10" s="1"/>
  <c r="U337" i="10"/>
  <c r="Y337" i="10" s="1"/>
  <c r="U338" i="10"/>
  <c r="Y338" i="10" s="1"/>
  <c r="U339" i="10"/>
  <c r="Y339" i="10" s="1"/>
  <c r="U340" i="10"/>
  <c r="Y340" i="10" s="1"/>
  <c r="U341" i="10"/>
  <c r="Y341" i="10" s="1"/>
  <c r="U342" i="10"/>
  <c r="Y342" i="10" s="1"/>
  <c r="U343" i="10"/>
  <c r="Y343" i="10" s="1"/>
  <c r="U344" i="10"/>
  <c r="Y344" i="10" s="1"/>
  <c r="U345" i="10"/>
  <c r="Y345" i="10" s="1"/>
  <c r="U346" i="10"/>
  <c r="Y346" i="10" s="1"/>
  <c r="U347" i="10"/>
  <c r="Y347" i="10" s="1"/>
  <c r="U348" i="10"/>
  <c r="Y348" i="10" s="1"/>
  <c r="U349" i="10"/>
  <c r="Y349" i="10" s="1"/>
  <c r="U350" i="10"/>
  <c r="Y350" i="10" s="1"/>
  <c r="U351" i="10"/>
  <c r="U352" i="10"/>
  <c r="Y352" i="10" s="1"/>
  <c r="U353" i="10"/>
  <c r="Y353" i="10" s="1"/>
  <c r="U354" i="10"/>
  <c r="Y354" i="10" s="1"/>
  <c r="U355" i="10"/>
  <c r="Y355" i="10" s="1"/>
  <c r="U356" i="10"/>
  <c r="Y356" i="10" s="1"/>
  <c r="U357" i="10"/>
  <c r="Y357" i="10" s="1"/>
  <c r="U358" i="10"/>
  <c r="Y358" i="10" s="1"/>
  <c r="U359" i="10"/>
  <c r="Y359" i="10" s="1"/>
  <c r="U360" i="10"/>
  <c r="Y360" i="10" s="1"/>
  <c r="U361" i="10"/>
  <c r="Y361" i="10" s="1"/>
  <c r="U362" i="10"/>
  <c r="Y362" i="10" s="1"/>
  <c r="U363" i="10"/>
  <c r="Y363" i="10" s="1"/>
  <c r="U364" i="10"/>
  <c r="Y364" i="10" s="1"/>
  <c r="U365" i="10"/>
  <c r="Y365" i="10" s="1"/>
  <c r="U366" i="10"/>
  <c r="Y366" i="10" s="1"/>
  <c r="U367" i="10"/>
  <c r="Y367" i="10" s="1"/>
  <c r="U368" i="10"/>
  <c r="Y368" i="10" s="1"/>
  <c r="U369" i="10"/>
  <c r="Y369" i="10" s="1"/>
  <c r="U370" i="10"/>
  <c r="Y370" i="10" s="1"/>
  <c r="U371" i="10"/>
  <c r="Y371" i="10" s="1"/>
  <c r="U372" i="10"/>
  <c r="Y372" i="10" s="1"/>
  <c r="U373" i="10"/>
  <c r="Y373" i="10" s="1"/>
  <c r="U374" i="10"/>
  <c r="Y374" i="10" s="1"/>
  <c r="U375" i="10"/>
  <c r="U376" i="10"/>
  <c r="Y376" i="10" s="1"/>
  <c r="U377" i="10"/>
  <c r="Y377" i="10" s="1"/>
  <c r="U378" i="10"/>
  <c r="Y378" i="10" s="1"/>
  <c r="U379" i="10"/>
  <c r="Y379" i="10" s="1"/>
  <c r="U380" i="10"/>
  <c r="Y380" i="10" s="1"/>
  <c r="U381" i="10"/>
  <c r="Y381" i="10" s="1"/>
  <c r="U382" i="10"/>
  <c r="Y382" i="10" s="1"/>
  <c r="U383" i="10"/>
  <c r="Y383" i="10" s="1"/>
  <c r="U384" i="10"/>
  <c r="Y384" i="10" s="1"/>
  <c r="U385" i="10"/>
  <c r="Y385" i="10" s="1"/>
  <c r="U386" i="10"/>
  <c r="Y386" i="10" s="1"/>
  <c r="U387" i="10"/>
  <c r="Y387" i="10" s="1"/>
  <c r="U388" i="10"/>
  <c r="Y388" i="10" s="1"/>
  <c r="U389" i="10"/>
  <c r="Y389" i="10" s="1"/>
  <c r="U390" i="10"/>
  <c r="Y390" i="10" s="1"/>
  <c r="U391" i="10"/>
  <c r="Y391" i="10" s="1"/>
  <c r="U392" i="10"/>
  <c r="Y392" i="10" s="1"/>
  <c r="U393" i="10"/>
  <c r="Y393" i="10" s="1"/>
  <c r="U394" i="10"/>
  <c r="Y394" i="10" s="1"/>
  <c r="U395" i="10"/>
  <c r="Y395" i="10" s="1"/>
  <c r="U396" i="10"/>
  <c r="Y396" i="10" s="1"/>
  <c r="U397" i="10"/>
  <c r="Y397" i="10" s="1"/>
  <c r="U398" i="10"/>
  <c r="Y398" i="10" s="1"/>
  <c r="U399" i="10"/>
  <c r="Y399" i="10" s="1"/>
  <c r="U400" i="10"/>
  <c r="Y400" i="10" s="1"/>
  <c r="U401" i="10"/>
  <c r="Y401" i="10" s="1"/>
  <c r="U402" i="10"/>
  <c r="Y402" i="10" s="1"/>
  <c r="U403" i="10"/>
  <c r="U404" i="10"/>
  <c r="Y404" i="10" s="1"/>
  <c r="U405" i="10"/>
  <c r="Y405" i="10" s="1"/>
  <c r="U406" i="10"/>
  <c r="Y406" i="10" s="1"/>
  <c r="U407" i="10"/>
  <c r="Y407" i="10" s="1"/>
  <c r="U408" i="10"/>
  <c r="Y408" i="10" s="1"/>
  <c r="U409" i="10"/>
  <c r="Y409" i="10" s="1"/>
  <c r="U410" i="10"/>
  <c r="Y410" i="10" s="1"/>
  <c r="U411" i="10"/>
  <c r="Y411" i="10" s="1"/>
  <c r="U412" i="10"/>
  <c r="Y412" i="10" s="1"/>
  <c r="U413" i="10"/>
  <c r="Y413" i="10" s="1"/>
  <c r="U414" i="10"/>
  <c r="Y414" i="10" s="1"/>
  <c r="U415" i="10"/>
  <c r="Y415" i="10" s="1"/>
  <c r="U416" i="10"/>
  <c r="Y416" i="10" s="1"/>
  <c r="U417" i="10"/>
  <c r="Y417" i="10" s="1"/>
  <c r="U418" i="10"/>
  <c r="Y418" i="10" s="1"/>
  <c r="U419" i="10"/>
  <c r="Y419" i="10" s="1"/>
  <c r="U420" i="10"/>
  <c r="Y420" i="10" s="1"/>
  <c r="U421" i="10"/>
  <c r="Y421" i="10" s="1"/>
  <c r="U422" i="10"/>
  <c r="Y422" i="10" s="1"/>
  <c r="U423" i="10"/>
  <c r="Y423" i="10" s="1"/>
  <c r="U424" i="10"/>
  <c r="Y424" i="10" s="1"/>
  <c r="U425" i="10"/>
  <c r="Y425" i="10" s="1"/>
  <c r="U426" i="10"/>
  <c r="Y426" i="10" s="1"/>
  <c r="U427" i="10"/>
  <c r="U428" i="10"/>
  <c r="Y428" i="10" s="1"/>
  <c r="U429" i="10"/>
  <c r="Y429" i="10" s="1"/>
  <c r="U430" i="10"/>
  <c r="Y430" i="10" s="1"/>
  <c r="U431" i="10"/>
  <c r="Y431" i="10" s="1"/>
  <c r="U432" i="10"/>
  <c r="Y432" i="10" s="1"/>
  <c r="U433" i="10"/>
  <c r="Y433" i="10" s="1"/>
  <c r="U434" i="10"/>
  <c r="Y434" i="10" s="1"/>
  <c r="U435" i="10"/>
  <c r="Y435" i="10" s="1"/>
  <c r="U436" i="10"/>
  <c r="Y436" i="10" s="1"/>
  <c r="U437" i="10"/>
  <c r="Y437" i="10" s="1"/>
  <c r="U438" i="10"/>
  <c r="Y438" i="10" s="1"/>
  <c r="U439" i="10"/>
  <c r="Y439" i="10" s="1"/>
  <c r="U440" i="10"/>
  <c r="Y440" i="10" s="1"/>
  <c r="U441" i="10"/>
  <c r="Y441" i="10" s="1"/>
  <c r="U442" i="10"/>
  <c r="Y442" i="10" s="1"/>
  <c r="U443" i="10"/>
  <c r="Y443" i="10" s="1"/>
  <c r="U444" i="10"/>
  <c r="Y444" i="10" s="1"/>
  <c r="U445" i="10"/>
  <c r="Y445" i="10" s="1"/>
  <c r="U446" i="10"/>
  <c r="Y446" i="10" s="1"/>
  <c r="U447" i="10"/>
  <c r="Y447" i="10" s="1"/>
  <c r="U448" i="10"/>
  <c r="Y448" i="10" s="1"/>
  <c r="U449" i="10"/>
  <c r="Y449" i="10" s="1"/>
  <c r="U450" i="10"/>
  <c r="Y450" i="10" s="1"/>
  <c r="U451" i="10"/>
  <c r="U452" i="10"/>
  <c r="Y452" i="10" s="1"/>
  <c r="U453" i="10"/>
  <c r="Y453" i="10" s="1"/>
  <c r="U454" i="10"/>
  <c r="Y454" i="10" s="1"/>
  <c r="U455" i="10"/>
  <c r="Y455" i="10" s="1"/>
  <c r="U456" i="10"/>
  <c r="Y456" i="10" s="1"/>
  <c r="U457" i="10"/>
  <c r="Y457" i="10" s="1"/>
  <c r="U458" i="10"/>
  <c r="Y458" i="10" s="1"/>
  <c r="U459" i="10"/>
  <c r="Y459" i="10" s="1"/>
  <c r="U460" i="10"/>
  <c r="Y460" i="10" s="1"/>
  <c r="U461" i="10"/>
  <c r="Y461" i="10" s="1"/>
  <c r="U462" i="10"/>
  <c r="Y462" i="10" s="1"/>
  <c r="U463" i="10"/>
  <c r="Y463" i="10" s="1"/>
  <c r="U464" i="10"/>
  <c r="Y464" i="10" s="1"/>
  <c r="U465" i="10"/>
  <c r="Y465" i="10" s="1"/>
  <c r="U466" i="10"/>
  <c r="Y466" i="10" s="1"/>
  <c r="U467" i="10"/>
  <c r="Y467" i="10" s="1"/>
  <c r="U468" i="10"/>
  <c r="Y468" i="10" s="1"/>
  <c r="U469" i="10"/>
  <c r="Y469" i="10" s="1"/>
  <c r="U470" i="10"/>
  <c r="Y470" i="10" s="1"/>
  <c r="U471" i="10"/>
  <c r="U472" i="10"/>
  <c r="Y472" i="10" s="1"/>
  <c r="U473" i="10"/>
  <c r="Y473" i="10" s="1"/>
  <c r="U474" i="10"/>
  <c r="Y474" i="10" s="1"/>
  <c r="U475" i="10"/>
  <c r="Y475" i="10" s="1"/>
  <c r="U476" i="10"/>
  <c r="Y476" i="10" s="1"/>
  <c r="U477" i="10"/>
  <c r="Y477" i="10" s="1"/>
  <c r="U478" i="10"/>
  <c r="Y478" i="10" s="1"/>
  <c r="U479" i="10"/>
  <c r="Y479" i="10" s="1"/>
  <c r="U480" i="10"/>
  <c r="Y480" i="10" s="1"/>
  <c r="U481" i="10"/>
  <c r="Y481" i="10" s="1"/>
  <c r="U482" i="10"/>
  <c r="Y482" i="10" s="1"/>
  <c r="U483" i="10"/>
  <c r="Y483" i="10" s="1"/>
  <c r="U484" i="10"/>
  <c r="Y484" i="10" s="1"/>
  <c r="U485" i="10"/>
  <c r="Y485" i="10" s="1"/>
  <c r="U486" i="10"/>
  <c r="Y486" i="10" s="1"/>
  <c r="U487" i="10"/>
  <c r="Y487" i="10" s="1"/>
  <c r="U488" i="10"/>
  <c r="Y488" i="10" s="1"/>
  <c r="U489" i="10"/>
  <c r="Y489" i="10" s="1"/>
  <c r="U490" i="10"/>
  <c r="Y490" i="10" s="1"/>
  <c r="U491" i="10"/>
  <c r="Y491" i="10" s="1"/>
  <c r="U492" i="10"/>
  <c r="Y492" i="10" s="1"/>
  <c r="U493" i="10"/>
  <c r="Y493" i="10" s="1"/>
  <c r="U494" i="10"/>
  <c r="Y494" i="10" s="1"/>
  <c r="U495" i="10"/>
  <c r="U496" i="10"/>
  <c r="Y496" i="10" s="1"/>
  <c r="U497" i="10"/>
  <c r="Y497" i="10" s="1"/>
  <c r="U498" i="10"/>
  <c r="Y498" i="10" s="1"/>
  <c r="U499" i="10"/>
  <c r="Y499" i="10" s="1"/>
  <c r="U500" i="10"/>
  <c r="Y500" i="10" s="1"/>
  <c r="U501" i="10"/>
  <c r="Y501" i="10" s="1"/>
  <c r="U502" i="10"/>
  <c r="Y502" i="10" s="1"/>
  <c r="U503" i="10"/>
  <c r="Y503" i="10" s="1"/>
  <c r="U504" i="10"/>
  <c r="Y504" i="10" s="1"/>
  <c r="U505" i="10"/>
  <c r="Y505" i="10" s="1"/>
  <c r="U506" i="10"/>
  <c r="Y506" i="10" s="1"/>
  <c r="U507" i="10"/>
  <c r="Y507" i="10" s="1"/>
  <c r="U508" i="10"/>
  <c r="Y508" i="10" s="1"/>
  <c r="U509" i="10"/>
  <c r="Y509" i="10" s="1"/>
  <c r="U510" i="10"/>
  <c r="Y510" i="10" s="1"/>
  <c r="U511" i="10"/>
  <c r="Y511" i="10" s="1"/>
  <c r="U512" i="10"/>
  <c r="Y512" i="10" s="1"/>
  <c r="U513" i="10"/>
  <c r="Y513" i="10" s="1"/>
  <c r="U514" i="10"/>
  <c r="Y514" i="10" s="1"/>
  <c r="U515" i="10"/>
  <c r="Y515" i="10" s="1"/>
  <c r="U516" i="10"/>
  <c r="Y516" i="10" s="1"/>
  <c r="U517" i="10"/>
  <c r="Y517" i="10" s="1"/>
  <c r="U518" i="10"/>
  <c r="Y518" i="10" s="1"/>
  <c r="U519" i="10"/>
  <c r="Y519" i="10" s="1"/>
  <c r="U520" i="10"/>
  <c r="Y520" i="10" s="1"/>
  <c r="U521" i="10"/>
  <c r="Y521" i="10" s="1"/>
  <c r="V410" i="10"/>
  <c r="V411" i="10"/>
  <c r="V412" i="10"/>
  <c r="V413" i="10"/>
  <c r="V414" i="10"/>
  <c r="V415" i="10"/>
  <c r="V416" i="10"/>
  <c r="V417" i="10"/>
  <c r="V418" i="10"/>
  <c r="V419" i="10"/>
  <c r="V420" i="10"/>
  <c r="V421" i="10"/>
  <c r="V422" i="10"/>
  <c r="V423" i="10"/>
  <c r="V424" i="10"/>
  <c r="V425" i="10"/>
  <c r="V426" i="10"/>
  <c r="V427" i="10"/>
  <c r="V428" i="10"/>
  <c r="V429" i="10"/>
  <c r="V430" i="10"/>
  <c r="V431" i="10"/>
  <c r="V432" i="10"/>
  <c r="V433" i="10"/>
  <c r="V434" i="10"/>
  <c r="V435" i="10"/>
  <c r="V436" i="10"/>
  <c r="V437" i="10"/>
  <c r="V438" i="10"/>
  <c r="V439" i="10"/>
  <c r="V440" i="10"/>
  <c r="V441" i="10"/>
  <c r="V442" i="10"/>
  <c r="V443" i="10"/>
  <c r="V444" i="10"/>
  <c r="V445" i="10"/>
  <c r="V446" i="10"/>
  <c r="V447" i="10"/>
  <c r="V448" i="10"/>
  <c r="V449" i="10"/>
  <c r="V450" i="10"/>
  <c r="V451" i="10"/>
  <c r="V452" i="10"/>
  <c r="V453" i="10"/>
  <c r="V454" i="10"/>
  <c r="V455" i="10"/>
  <c r="V456" i="10"/>
  <c r="V457" i="10"/>
  <c r="V458" i="10"/>
  <c r="V459" i="10"/>
  <c r="V460" i="10"/>
  <c r="V461" i="10"/>
  <c r="V462" i="10"/>
  <c r="V463" i="10"/>
  <c r="V464" i="10"/>
  <c r="V465" i="10"/>
  <c r="V466" i="10"/>
  <c r="V467" i="10"/>
  <c r="V468" i="10"/>
  <c r="V469" i="10"/>
  <c r="V470" i="10"/>
  <c r="V471" i="10"/>
  <c r="V472" i="10"/>
  <c r="V473" i="10"/>
  <c r="V474" i="10"/>
  <c r="V475" i="10"/>
  <c r="V476" i="10"/>
  <c r="V477" i="10"/>
  <c r="V478" i="10"/>
  <c r="V479" i="10"/>
  <c r="V480" i="10"/>
  <c r="V481" i="10"/>
  <c r="V482" i="10"/>
  <c r="V483" i="10"/>
  <c r="V484" i="10"/>
  <c r="V485" i="10"/>
  <c r="V486" i="10"/>
  <c r="V487" i="10"/>
  <c r="V488" i="10"/>
  <c r="V489" i="10"/>
  <c r="V490" i="10"/>
  <c r="V491" i="10"/>
  <c r="V492" i="10"/>
  <c r="V493" i="10"/>
  <c r="V494" i="10"/>
  <c r="V495" i="10"/>
  <c r="V496" i="10"/>
  <c r="V497" i="10"/>
  <c r="V498" i="10"/>
  <c r="V499" i="10"/>
  <c r="V500" i="10"/>
  <c r="V501" i="10"/>
  <c r="V502" i="10"/>
  <c r="V503" i="10"/>
  <c r="V504" i="10"/>
  <c r="V505" i="10"/>
  <c r="V506" i="10"/>
  <c r="V507" i="10"/>
  <c r="V508" i="10"/>
  <c r="V509" i="10"/>
  <c r="V510" i="10"/>
  <c r="V511" i="10"/>
  <c r="V512" i="10"/>
  <c r="V513" i="10"/>
  <c r="V514" i="10"/>
  <c r="V515" i="10"/>
  <c r="V516" i="10"/>
  <c r="V517" i="10"/>
  <c r="V518" i="10"/>
  <c r="V519" i="10"/>
  <c r="V520" i="10"/>
  <c r="V521" i="10"/>
  <c r="W372" i="10"/>
  <c r="W373" i="10"/>
  <c r="W374" i="10"/>
  <c r="W375" i="10"/>
  <c r="W376" i="10"/>
  <c r="W377" i="10"/>
  <c r="W378" i="10"/>
  <c r="W379" i="10"/>
  <c r="W380" i="10"/>
  <c r="W381" i="10"/>
  <c r="W382" i="10"/>
  <c r="W383" i="10"/>
  <c r="W384" i="10"/>
  <c r="W385" i="10"/>
  <c r="W386" i="10"/>
  <c r="W387" i="10"/>
  <c r="W388" i="10"/>
  <c r="W389" i="10"/>
  <c r="W390" i="10"/>
  <c r="W391" i="10"/>
  <c r="W392" i="10"/>
  <c r="W393" i="10"/>
  <c r="W394" i="10"/>
  <c r="W395" i="10"/>
  <c r="W396" i="10"/>
  <c r="W397" i="10"/>
  <c r="W398" i="10"/>
  <c r="W399" i="10"/>
  <c r="W400" i="10"/>
  <c r="W401" i="10"/>
  <c r="W402" i="10"/>
  <c r="W403" i="10"/>
  <c r="W404" i="10"/>
  <c r="W405" i="10"/>
  <c r="W406" i="10"/>
  <c r="W407" i="10"/>
  <c r="W408" i="10"/>
  <c r="W409" i="10"/>
  <c r="W410" i="10"/>
  <c r="W411" i="10"/>
  <c r="W412" i="10"/>
  <c r="W413" i="10"/>
  <c r="W414" i="10"/>
  <c r="W415" i="10"/>
  <c r="W416" i="10"/>
  <c r="W417" i="10"/>
  <c r="W418" i="10"/>
  <c r="W419" i="10"/>
  <c r="W420" i="10"/>
  <c r="W421" i="10"/>
  <c r="W422" i="10"/>
  <c r="W423" i="10"/>
  <c r="W424" i="10"/>
  <c r="W425" i="10"/>
  <c r="W426" i="10"/>
  <c r="W427" i="10"/>
  <c r="W428" i="10"/>
  <c r="W429" i="10"/>
  <c r="W430" i="10"/>
  <c r="W431" i="10"/>
  <c r="W432" i="10"/>
  <c r="W433" i="10"/>
  <c r="W434" i="10"/>
  <c r="W435" i="10"/>
  <c r="W436" i="10"/>
  <c r="W437" i="10"/>
  <c r="W438" i="10"/>
  <c r="W439" i="10"/>
  <c r="W440" i="10"/>
  <c r="W441" i="10"/>
  <c r="W442" i="10"/>
  <c r="W443" i="10"/>
  <c r="W444" i="10"/>
  <c r="W445" i="10"/>
  <c r="W446" i="10"/>
  <c r="W447" i="10"/>
  <c r="W448" i="10"/>
  <c r="W449" i="10"/>
  <c r="W450" i="10"/>
  <c r="W451" i="10"/>
  <c r="Y451" i="10" s="1"/>
  <c r="W452" i="10"/>
  <c r="W453" i="10"/>
  <c r="W454" i="10"/>
  <c r="W455" i="10"/>
  <c r="W456" i="10"/>
  <c r="W457" i="10"/>
  <c r="W458" i="10"/>
  <c r="W459" i="10"/>
  <c r="W460" i="10"/>
  <c r="W461" i="10"/>
  <c r="W462" i="10"/>
  <c r="W463" i="10"/>
  <c r="W464" i="10"/>
  <c r="W465" i="10"/>
  <c r="W466" i="10"/>
  <c r="W467" i="10"/>
  <c r="W468" i="10"/>
  <c r="W469" i="10"/>
  <c r="W470" i="10"/>
  <c r="W471" i="10"/>
  <c r="Y471" i="10" s="1"/>
  <c r="W472" i="10"/>
  <c r="W473" i="10"/>
  <c r="W474" i="10"/>
  <c r="W475" i="10"/>
  <c r="W476" i="10"/>
  <c r="W477" i="10"/>
  <c r="W478" i="10"/>
  <c r="W479" i="10"/>
  <c r="W480" i="10"/>
  <c r="W481" i="10"/>
  <c r="W482" i="10"/>
  <c r="W483" i="10"/>
  <c r="W484" i="10"/>
  <c r="W485" i="10"/>
  <c r="W486" i="10"/>
  <c r="W487" i="10"/>
  <c r="W488" i="10"/>
  <c r="W489" i="10"/>
  <c r="W490" i="10"/>
  <c r="W491" i="10"/>
  <c r="W492" i="10"/>
  <c r="W493" i="10"/>
  <c r="W494" i="10"/>
  <c r="W495" i="10"/>
  <c r="Y495" i="10" s="1"/>
  <c r="W496" i="10"/>
  <c r="W497" i="10"/>
  <c r="W498" i="10"/>
  <c r="W499" i="10"/>
  <c r="W500" i="10"/>
  <c r="W501" i="10"/>
  <c r="W502" i="10"/>
  <c r="W503" i="10"/>
  <c r="W504" i="10"/>
  <c r="W505" i="10"/>
  <c r="W506" i="10"/>
  <c r="W507" i="10"/>
  <c r="W508" i="10"/>
  <c r="W509" i="10"/>
  <c r="W510" i="10"/>
  <c r="W511" i="10"/>
  <c r="W512" i="10"/>
  <c r="W513" i="10"/>
  <c r="W514" i="10"/>
  <c r="W515" i="10"/>
  <c r="W516" i="10"/>
  <c r="W517" i="10"/>
  <c r="W518" i="10"/>
  <c r="W519" i="10"/>
  <c r="W520" i="10"/>
  <c r="W521" i="10"/>
  <c r="Q570" i="16"/>
  <c r="P570" i="16"/>
  <c r="T570" i="16" s="1"/>
  <c r="O570" i="16"/>
  <c r="N570" i="16"/>
  <c r="M570" i="16"/>
  <c r="L570" i="16"/>
  <c r="K570" i="16"/>
  <c r="J570" i="16"/>
  <c r="I570" i="16"/>
  <c r="H570" i="16"/>
  <c r="G570" i="16"/>
  <c r="F570" i="16"/>
  <c r="E570" i="16"/>
  <c r="D570" i="16"/>
  <c r="C570" i="16"/>
  <c r="B570" i="16"/>
  <c r="Q569" i="16"/>
  <c r="P569" i="16"/>
  <c r="T569" i="16" s="1"/>
  <c r="O569" i="16"/>
  <c r="N569" i="16"/>
  <c r="M569" i="16"/>
  <c r="L569" i="16"/>
  <c r="K569" i="16"/>
  <c r="J569" i="16"/>
  <c r="I569" i="16"/>
  <c r="H569" i="16"/>
  <c r="G569" i="16"/>
  <c r="F569" i="16"/>
  <c r="E569" i="16"/>
  <c r="D569" i="16"/>
  <c r="C569" i="16"/>
  <c r="B569" i="16"/>
  <c r="Q568" i="16"/>
  <c r="P568" i="16"/>
  <c r="O568" i="16"/>
  <c r="N568" i="16"/>
  <c r="M568" i="16"/>
  <c r="L568" i="16"/>
  <c r="K568" i="16"/>
  <c r="T568" i="16" s="1"/>
  <c r="J568" i="16"/>
  <c r="I568" i="16"/>
  <c r="H568" i="16"/>
  <c r="G568" i="16"/>
  <c r="F568" i="16"/>
  <c r="E568" i="16"/>
  <c r="D568" i="16"/>
  <c r="C568" i="16"/>
  <c r="B568" i="16"/>
  <c r="Q567" i="16"/>
  <c r="P567" i="16"/>
  <c r="O567" i="16"/>
  <c r="N567" i="16"/>
  <c r="M567" i="16"/>
  <c r="L567" i="16"/>
  <c r="K567" i="16"/>
  <c r="T567" i="16" s="1"/>
  <c r="J567" i="16"/>
  <c r="I567" i="16"/>
  <c r="H567" i="16"/>
  <c r="G567" i="16"/>
  <c r="F567" i="16"/>
  <c r="E567" i="16"/>
  <c r="D567" i="16"/>
  <c r="C567" i="16"/>
  <c r="B567" i="16"/>
  <c r="Q566" i="16"/>
  <c r="P566" i="16"/>
  <c r="T566" i="16" s="1"/>
  <c r="O566" i="16"/>
  <c r="N566" i="16"/>
  <c r="M566" i="16"/>
  <c r="L566" i="16"/>
  <c r="K566" i="16"/>
  <c r="J566" i="16"/>
  <c r="I566" i="16"/>
  <c r="H566" i="16"/>
  <c r="G566" i="16"/>
  <c r="F566" i="16"/>
  <c r="E566" i="16"/>
  <c r="D566" i="16"/>
  <c r="C566" i="16"/>
  <c r="B566" i="16"/>
  <c r="Q565" i="16"/>
  <c r="P565" i="16"/>
  <c r="T565" i="16" s="1"/>
  <c r="O565" i="16"/>
  <c r="N565" i="16"/>
  <c r="M565" i="16"/>
  <c r="L565" i="16"/>
  <c r="K565" i="16"/>
  <c r="J565" i="16"/>
  <c r="I565" i="16"/>
  <c r="H565" i="16"/>
  <c r="G565" i="16"/>
  <c r="F565" i="16"/>
  <c r="E565" i="16"/>
  <c r="D565" i="16"/>
  <c r="C565" i="16"/>
  <c r="B565" i="16"/>
  <c r="Q564" i="16"/>
  <c r="P564" i="16"/>
  <c r="O564" i="16"/>
  <c r="N564" i="16"/>
  <c r="M564" i="16"/>
  <c r="L564" i="16"/>
  <c r="K564" i="16"/>
  <c r="T564" i="16" s="1"/>
  <c r="J564" i="16"/>
  <c r="I564" i="16"/>
  <c r="H564" i="16"/>
  <c r="G564" i="16"/>
  <c r="F564" i="16"/>
  <c r="E564" i="16"/>
  <c r="D564" i="16"/>
  <c r="C564" i="16"/>
  <c r="B564" i="16"/>
  <c r="Q563" i="16"/>
  <c r="P563" i="16"/>
  <c r="O563" i="16"/>
  <c r="N563" i="16"/>
  <c r="M563" i="16"/>
  <c r="L563" i="16"/>
  <c r="K563" i="16"/>
  <c r="T563" i="16" s="1"/>
  <c r="J563" i="16"/>
  <c r="I563" i="16"/>
  <c r="H563" i="16"/>
  <c r="G563" i="16"/>
  <c r="F563" i="16"/>
  <c r="E563" i="16"/>
  <c r="D563" i="16"/>
  <c r="C563" i="16"/>
  <c r="B563" i="16"/>
  <c r="Q562" i="16"/>
  <c r="P562" i="16"/>
  <c r="T562" i="16" s="1"/>
  <c r="O562" i="16"/>
  <c r="N562" i="16"/>
  <c r="M562" i="16"/>
  <c r="L562" i="16"/>
  <c r="K562" i="16"/>
  <c r="J562" i="16"/>
  <c r="I562" i="16"/>
  <c r="H562" i="16"/>
  <c r="G562" i="16"/>
  <c r="F562" i="16"/>
  <c r="E562" i="16"/>
  <c r="D562" i="16"/>
  <c r="C562" i="16"/>
  <c r="B562" i="16"/>
  <c r="Q561" i="16"/>
  <c r="P561" i="16"/>
  <c r="T561" i="16" s="1"/>
  <c r="O561" i="16"/>
  <c r="N561" i="16"/>
  <c r="M561" i="16"/>
  <c r="L561" i="16"/>
  <c r="K561" i="16"/>
  <c r="J561" i="16"/>
  <c r="I561" i="16"/>
  <c r="H561" i="16"/>
  <c r="G561" i="16"/>
  <c r="F561" i="16"/>
  <c r="E561" i="16"/>
  <c r="D561" i="16"/>
  <c r="C561" i="16"/>
  <c r="B561" i="16"/>
  <c r="Q560" i="16"/>
  <c r="P560" i="16"/>
  <c r="O560" i="16"/>
  <c r="N560" i="16"/>
  <c r="M560" i="16"/>
  <c r="L560" i="16"/>
  <c r="K560" i="16"/>
  <c r="T560" i="16" s="1"/>
  <c r="J560" i="16"/>
  <c r="I560" i="16"/>
  <c r="H560" i="16"/>
  <c r="G560" i="16"/>
  <c r="F560" i="16"/>
  <c r="E560" i="16"/>
  <c r="D560" i="16"/>
  <c r="C560" i="16"/>
  <c r="B560" i="16"/>
  <c r="Q559" i="16"/>
  <c r="P559" i="16"/>
  <c r="O559" i="16"/>
  <c r="N559" i="16"/>
  <c r="M559" i="16"/>
  <c r="L559" i="16"/>
  <c r="K559" i="16"/>
  <c r="T559" i="16" s="1"/>
  <c r="J559" i="16"/>
  <c r="I559" i="16"/>
  <c r="H559" i="16"/>
  <c r="G559" i="16"/>
  <c r="F559" i="16"/>
  <c r="E559" i="16"/>
  <c r="D559" i="16"/>
  <c r="C559" i="16"/>
  <c r="B559" i="16"/>
  <c r="Q558" i="16"/>
  <c r="P558" i="16"/>
  <c r="T558" i="16" s="1"/>
  <c r="O558" i="16"/>
  <c r="N558" i="16"/>
  <c r="M558" i="16"/>
  <c r="L558" i="16"/>
  <c r="K558" i="16"/>
  <c r="J558" i="16"/>
  <c r="I558" i="16"/>
  <c r="H558" i="16"/>
  <c r="G558" i="16"/>
  <c r="F558" i="16"/>
  <c r="E558" i="16"/>
  <c r="D558" i="16"/>
  <c r="C558" i="16"/>
  <c r="B558" i="16"/>
  <c r="Q557" i="16"/>
  <c r="P557" i="16"/>
  <c r="T557" i="16" s="1"/>
  <c r="O557" i="16"/>
  <c r="N557" i="16"/>
  <c r="M557" i="16"/>
  <c r="L557" i="16"/>
  <c r="K557" i="16"/>
  <c r="J557" i="16"/>
  <c r="I557" i="16"/>
  <c r="H557" i="16"/>
  <c r="G557" i="16"/>
  <c r="F557" i="16"/>
  <c r="E557" i="16"/>
  <c r="D557" i="16"/>
  <c r="C557" i="16"/>
  <c r="B557" i="16"/>
  <c r="Q556" i="16"/>
  <c r="P556" i="16"/>
  <c r="O556" i="16"/>
  <c r="N556" i="16"/>
  <c r="M556" i="16"/>
  <c r="L556" i="16"/>
  <c r="K556" i="16"/>
  <c r="T556" i="16" s="1"/>
  <c r="J556" i="16"/>
  <c r="I556" i="16"/>
  <c r="H556" i="16"/>
  <c r="G556" i="16"/>
  <c r="F556" i="16"/>
  <c r="E556" i="16"/>
  <c r="D556" i="16"/>
  <c r="C556" i="16"/>
  <c r="B556" i="16"/>
  <c r="Q555" i="16"/>
  <c r="P555" i="16"/>
  <c r="O555" i="16"/>
  <c r="N555" i="16"/>
  <c r="M555" i="16"/>
  <c r="L555" i="16"/>
  <c r="K555" i="16"/>
  <c r="T555" i="16" s="1"/>
  <c r="J555" i="16"/>
  <c r="I555" i="16"/>
  <c r="H555" i="16"/>
  <c r="G555" i="16"/>
  <c r="F555" i="16"/>
  <c r="E555" i="16"/>
  <c r="D555" i="16"/>
  <c r="C555" i="16"/>
  <c r="B555" i="16"/>
  <c r="Q554" i="16"/>
  <c r="P554" i="16"/>
  <c r="T554" i="16" s="1"/>
  <c r="O554" i="16"/>
  <c r="N554" i="16"/>
  <c r="M554" i="16"/>
  <c r="L554" i="16"/>
  <c r="K554" i="16"/>
  <c r="J554" i="16"/>
  <c r="I554" i="16"/>
  <c r="H554" i="16"/>
  <c r="G554" i="16"/>
  <c r="F554" i="16"/>
  <c r="E554" i="16"/>
  <c r="D554" i="16"/>
  <c r="C554" i="16"/>
  <c r="B554" i="16"/>
  <c r="Q553" i="16"/>
  <c r="P553" i="16"/>
  <c r="T553" i="16" s="1"/>
  <c r="O553" i="16"/>
  <c r="N553" i="16"/>
  <c r="M553" i="16"/>
  <c r="L553" i="16"/>
  <c r="K553" i="16"/>
  <c r="J553" i="16"/>
  <c r="I553" i="16"/>
  <c r="H553" i="16"/>
  <c r="G553" i="16"/>
  <c r="F553" i="16"/>
  <c r="E553" i="16"/>
  <c r="D553" i="16"/>
  <c r="C553" i="16"/>
  <c r="B553" i="16"/>
  <c r="Q552" i="16"/>
  <c r="P552" i="16"/>
  <c r="O552" i="16"/>
  <c r="N552" i="16"/>
  <c r="M552" i="16"/>
  <c r="L552" i="16"/>
  <c r="K552" i="16"/>
  <c r="T552" i="16" s="1"/>
  <c r="J552" i="16"/>
  <c r="I552" i="16"/>
  <c r="H552" i="16"/>
  <c r="G552" i="16"/>
  <c r="F552" i="16"/>
  <c r="E552" i="16"/>
  <c r="D552" i="16"/>
  <c r="C552" i="16"/>
  <c r="B552" i="16"/>
  <c r="Q551" i="16"/>
  <c r="P551" i="16"/>
  <c r="O551" i="16"/>
  <c r="N551" i="16"/>
  <c r="M551" i="16"/>
  <c r="L551" i="16"/>
  <c r="K551" i="16"/>
  <c r="T551" i="16" s="1"/>
  <c r="J551" i="16"/>
  <c r="I551" i="16"/>
  <c r="H551" i="16"/>
  <c r="G551" i="16"/>
  <c r="F551" i="16"/>
  <c r="E551" i="16"/>
  <c r="D551" i="16"/>
  <c r="C551" i="16"/>
  <c r="B551" i="16"/>
  <c r="Q550" i="16"/>
  <c r="P550" i="16"/>
  <c r="T550" i="16" s="1"/>
  <c r="O550" i="16"/>
  <c r="N550" i="16"/>
  <c r="M550" i="16"/>
  <c r="L550" i="16"/>
  <c r="K550" i="16"/>
  <c r="J550" i="16"/>
  <c r="I550" i="16"/>
  <c r="H550" i="16"/>
  <c r="G550" i="16"/>
  <c r="F550" i="16"/>
  <c r="E550" i="16"/>
  <c r="D550" i="16"/>
  <c r="C550" i="16"/>
  <c r="B550" i="16"/>
  <c r="Q549" i="16"/>
  <c r="P549" i="16"/>
  <c r="T549" i="16" s="1"/>
  <c r="O549" i="16"/>
  <c r="N549" i="16"/>
  <c r="M549" i="16"/>
  <c r="L549" i="16"/>
  <c r="K549" i="16"/>
  <c r="J549" i="16"/>
  <c r="I549" i="16"/>
  <c r="H549" i="16"/>
  <c r="G549" i="16"/>
  <c r="F549" i="16"/>
  <c r="E549" i="16"/>
  <c r="D549" i="16"/>
  <c r="C549" i="16"/>
  <c r="B549" i="16"/>
  <c r="Q548" i="16"/>
  <c r="P548" i="16"/>
  <c r="O548" i="16"/>
  <c r="N548" i="16"/>
  <c r="M548" i="16"/>
  <c r="L548" i="16"/>
  <c r="K548" i="16"/>
  <c r="T548" i="16" s="1"/>
  <c r="J548" i="16"/>
  <c r="I548" i="16"/>
  <c r="H548" i="16"/>
  <c r="G548" i="16"/>
  <c r="F548" i="16"/>
  <c r="E548" i="16"/>
  <c r="D548" i="16"/>
  <c r="C548" i="16"/>
  <c r="B548" i="16"/>
  <c r="Q547" i="16"/>
  <c r="P547" i="16"/>
  <c r="O547" i="16"/>
  <c r="N547" i="16"/>
  <c r="M547" i="16"/>
  <c r="L547" i="16"/>
  <c r="K547" i="16"/>
  <c r="T547" i="16" s="1"/>
  <c r="J547" i="16"/>
  <c r="I547" i="16"/>
  <c r="H547" i="16"/>
  <c r="G547" i="16"/>
  <c r="F547" i="16"/>
  <c r="E547" i="16"/>
  <c r="D547" i="16"/>
  <c r="C547" i="16"/>
  <c r="B547" i="16"/>
  <c r="Q546" i="16"/>
  <c r="P546" i="16"/>
  <c r="T546" i="16" s="1"/>
  <c r="O546" i="16"/>
  <c r="N546" i="16"/>
  <c r="M546" i="16"/>
  <c r="L546" i="16"/>
  <c r="K546" i="16"/>
  <c r="J546" i="16"/>
  <c r="I546" i="16"/>
  <c r="H546" i="16"/>
  <c r="G546" i="16"/>
  <c r="F546" i="16"/>
  <c r="E546" i="16"/>
  <c r="D546" i="16"/>
  <c r="C546" i="16"/>
  <c r="B546" i="16"/>
  <c r="Q545" i="16"/>
  <c r="P545" i="16"/>
  <c r="T545" i="16" s="1"/>
  <c r="O545" i="16"/>
  <c r="N545" i="16"/>
  <c r="M545" i="16"/>
  <c r="L545" i="16"/>
  <c r="K545" i="16"/>
  <c r="J545" i="16"/>
  <c r="I545" i="16"/>
  <c r="H545" i="16"/>
  <c r="G545" i="16"/>
  <c r="F545" i="16"/>
  <c r="E545" i="16"/>
  <c r="D545" i="16"/>
  <c r="C545" i="16"/>
  <c r="B545" i="16"/>
  <c r="Q544" i="16"/>
  <c r="P544" i="16"/>
  <c r="O544" i="16"/>
  <c r="N544" i="16"/>
  <c r="M544" i="16"/>
  <c r="L544" i="16"/>
  <c r="K544" i="16"/>
  <c r="T544" i="16" s="1"/>
  <c r="J544" i="16"/>
  <c r="I544" i="16"/>
  <c r="H544" i="16"/>
  <c r="G544" i="16"/>
  <c r="F544" i="16"/>
  <c r="E544" i="16"/>
  <c r="D544" i="16"/>
  <c r="C544" i="16"/>
  <c r="B544" i="16"/>
  <c r="Q543" i="16"/>
  <c r="P543" i="16"/>
  <c r="O543" i="16"/>
  <c r="N543" i="16"/>
  <c r="M543" i="16"/>
  <c r="L543" i="16"/>
  <c r="K543" i="16"/>
  <c r="T543" i="16" s="1"/>
  <c r="J543" i="16"/>
  <c r="I543" i="16"/>
  <c r="H543" i="16"/>
  <c r="G543" i="16"/>
  <c r="F543" i="16"/>
  <c r="E543" i="16"/>
  <c r="D543" i="16"/>
  <c r="C543" i="16"/>
  <c r="B543" i="16"/>
  <c r="Q542" i="16"/>
  <c r="P542" i="16"/>
  <c r="T542" i="16" s="1"/>
  <c r="O542" i="16"/>
  <c r="N542" i="16"/>
  <c r="M542" i="16"/>
  <c r="L542" i="16"/>
  <c r="K542" i="16"/>
  <c r="J542" i="16"/>
  <c r="I542" i="16"/>
  <c r="H542" i="16"/>
  <c r="G542" i="16"/>
  <c r="F542" i="16"/>
  <c r="E542" i="16"/>
  <c r="D542" i="16"/>
  <c r="C542" i="16"/>
  <c r="B542" i="16"/>
  <c r="Q541" i="16"/>
  <c r="P541" i="16"/>
  <c r="T541" i="16" s="1"/>
  <c r="O541" i="16"/>
  <c r="N541" i="16"/>
  <c r="M541" i="16"/>
  <c r="L541" i="16"/>
  <c r="K541" i="16"/>
  <c r="J541" i="16"/>
  <c r="I541" i="16"/>
  <c r="H541" i="16"/>
  <c r="G541" i="16"/>
  <c r="F541" i="16"/>
  <c r="E541" i="16"/>
  <c r="D541" i="16"/>
  <c r="C541" i="16"/>
  <c r="B541" i="16"/>
  <c r="Q540" i="16"/>
  <c r="P540" i="16"/>
  <c r="O540" i="16"/>
  <c r="N540" i="16"/>
  <c r="M540" i="16"/>
  <c r="L540" i="16"/>
  <c r="K540" i="16"/>
  <c r="T540" i="16" s="1"/>
  <c r="J540" i="16"/>
  <c r="I540" i="16"/>
  <c r="H540" i="16"/>
  <c r="G540" i="16"/>
  <c r="F540" i="16"/>
  <c r="E540" i="16"/>
  <c r="D540" i="16"/>
  <c r="C540" i="16"/>
  <c r="B540" i="16"/>
  <c r="Q539" i="16"/>
  <c r="P539" i="16"/>
  <c r="O539" i="16"/>
  <c r="N539" i="16"/>
  <c r="M539" i="16"/>
  <c r="L539" i="16"/>
  <c r="K539" i="16"/>
  <c r="T539" i="16" s="1"/>
  <c r="J539" i="16"/>
  <c r="I539" i="16"/>
  <c r="H539" i="16"/>
  <c r="G539" i="16"/>
  <c r="F539" i="16"/>
  <c r="E539" i="16"/>
  <c r="D539" i="16"/>
  <c r="C539" i="16"/>
  <c r="B539" i="16"/>
  <c r="Q538" i="16"/>
  <c r="P538" i="16"/>
  <c r="T538" i="16" s="1"/>
  <c r="O538" i="16"/>
  <c r="N538" i="16"/>
  <c r="M538" i="16"/>
  <c r="L538" i="16"/>
  <c r="K538" i="16"/>
  <c r="J538" i="16"/>
  <c r="I538" i="16"/>
  <c r="H538" i="16"/>
  <c r="G538" i="16"/>
  <c r="F538" i="16"/>
  <c r="E538" i="16"/>
  <c r="D538" i="16"/>
  <c r="C538" i="16"/>
  <c r="B538" i="16"/>
  <c r="Q537" i="16"/>
  <c r="P537" i="16"/>
  <c r="T537" i="16" s="1"/>
  <c r="O537" i="16"/>
  <c r="N537" i="16"/>
  <c r="M537" i="16"/>
  <c r="L537" i="16"/>
  <c r="K537" i="16"/>
  <c r="J537" i="16"/>
  <c r="I537" i="16"/>
  <c r="H537" i="16"/>
  <c r="G537" i="16"/>
  <c r="F537" i="16"/>
  <c r="E537" i="16"/>
  <c r="D537" i="16"/>
  <c r="C537" i="16"/>
  <c r="B537" i="16"/>
  <c r="Q536" i="16"/>
  <c r="P536" i="16"/>
  <c r="O536" i="16"/>
  <c r="N536" i="16"/>
  <c r="M536" i="16"/>
  <c r="L536" i="16"/>
  <c r="K536" i="16"/>
  <c r="T536" i="16" s="1"/>
  <c r="J536" i="16"/>
  <c r="I536" i="16"/>
  <c r="H536" i="16"/>
  <c r="G536" i="16"/>
  <c r="F536" i="16"/>
  <c r="E536" i="16"/>
  <c r="D536" i="16"/>
  <c r="C536" i="16"/>
  <c r="B536" i="16"/>
  <c r="Q535" i="16"/>
  <c r="P535" i="16"/>
  <c r="O535" i="16"/>
  <c r="N535" i="16"/>
  <c r="M535" i="16"/>
  <c r="L535" i="16"/>
  <c r="K535" i="16"/>
  <c r="T535" i="16" s="1"/>
  <c r="J535" i="16"/>
  <c r="I535" i="16"/>
  <c r="H535" i="16"/>
  <c r="G535" i="16"/>
  <c r="F535" i="16"/>
  <c r="E535" i="16"/>
  <c r="D535" i="16"/>
  <c r="C535" i="16"/>
  <c r="B535" i="16"/>
  <c r="Q534" i="16"/>
  <c r="P534" i="16"/>
  <c r="T534" i="16" s="1"/>
  <c r="O534" i="16"/>
  <c r="N534" i="16"/>
  <c r="M534" i="16"/>
  <c r="L534" i="16"/>
  <c r="K534" i="16"/>
  <c r="J534" i="16"/>
  <c r="I534" i="16"/>
  <c r="H534" i="16"/>
  <c r="G534" i="16"/>
  <c r="F534" i="16"/>
  <c r="E534" i="16"/>
  <c r="D534" i="16"/>
  <c r="C534" i="16"/>
  <c r="B534" i="16"/>
  <c r="Q533" i="16"/>
  <c r="P533" i="16"/>
  <c r="T533" i="16" s="1"/>
  <c r="O533" i="16"/>
  <c r="N533" i="16"/>
  <c r="M533" i="16"/>
  <c r="L533" i="16"/>
  <c r="K533" i="16"/>
  <c r="J533" i="16"/>
  <c r="I533" i="16"/>
  <c r="H533" i="16"/>
  <c r="G533" i="16"/>
  <c r="F533" i="16"/>
  <c r="E533" i="16"/>
  <c r="D533" i="16"/>
  <c r="C533" i="16"/>
  <c r="B533" i="16"/>
  <c r="Q532" i="16"/>
  <c r="P532" i="16"/>
  <c r="O532" i="16"/>
  <c r="N532" i="16"/>
  <c r="M532" i="16"/>
  <c r="L532" i="16"/>
  <c r="K532" i="16"/>
  <c r="T532" i="16" s="1"/>
  <c r="J532" i="16"/>
  <c r="I532" i="16"/>
  <c r="H532" i="16"/>
  <c r="G532" i="16"/>
  <c r="F532" i="16"/>
  <c r="E532" i="16"/>
  <c r="D532" i="16"/>
  <c r="C532" i="16"/>
  <c r="B532" i="16"/>
  <c r="Q531" i="16"/>
  <c r="P531" i="16"/>
  <c r="O531" i="16"/>
  <c r="N531" i="16"/>
  <c r="M531" i="16"/>
  <c r="L531" i="16"/>
  <c r="K531" i="16"/>
  <c r="T531" i="16" s="1"/>
  <c r="J531" i="16"/>
  <c r="I531" i="16"/>
  <c r="H531" i="16"/>
  <c r="G531" i="16"/>
  <c r="F531" i="16"/>
  <c r="E531" i="16"/>
  <c r="D531" i="16"/>
  <c r="C531" i="16"/>
  <c r="B531" i="16"/>
  <c r="Q530" i="16"/>
  <c r="P530" i="16"/>
  <c r="T530" i="16" s="1"/>
  <c r="O530" i="16"/>
  <c r="N530" i="16"/>
  <c r="M530" i="16"/>
  <c r="L530" i="16"/>
  <c r="K530" i="16"/>
  <c r="J530" i="16"/>
  <c r="I530" i="16"/>
  <c r="H530" i="16"/>
  <c r="G530" i="16"/>
  <c r="F530" i="16"/>
  <c r="E530" i="16"/>
  <c r="D530" i="16"/>
  <c r="C530" i="16"/>
  <c r="B530" i="16"/>
  <c r="Q529" i="16"/>
  <c r="P529" i="16"/>
  <c r="T529" i="16" s="1"/>
  <c r="O529" i="16"/>
  <c r="N529" i="16"/>
  <c r="M529" i="16"/>
  <c r="L529" i="16"/>
  <c r="K529" i="16"/>
  <c r="J529" i="16"/>
  <c r="I529" i="16"/>
  <c r="H529" i="16"/>
  <c r="G529" i="16"/>
  <c r="F529" i="16"/>
  <c r="E529" i="16"/>
  <c r="D529" i="16"/>
  <c r="C529" i="16"/>
  <c r="B529" i="16"/>
  <c r="Q528" i="16"/>
  <c r="P528" i="16"/>
  <c r="O528" i="16"/>
  <c r="N528" i="16"/>
  <c r="M528" i="16"/>
  <c r="L528" i="16"/>
  <c r="K528" i="16"/>
  <c r="T528" i="16" s="1"/>
  <c r="J528" i="16"/>
  <c r="I528" i="16"/>
  <c r="H528" i="16"/>
  <c r="G528" i="16"/>
  <c r="F528" i="16"/>
  <c r="E528" i="16"/>
  <c r="D528" i="16"/>
  <c r="C528" i="16"/>
  <c r="B528" i="16"/>
  <c r="Q527" i="16"/>
  <c r="P527" i="16"/>
  <c r="O527" i="16"/>
  <c r="N527" i="16"/>
  <c r="M527" i="16"/>
  <c r="L527" i="16"/>
  <c r="K527" i="16"/>
  <c r="T527" i="16" s="1"/>
  <c r="J527" i="16"/>
  <c r="I527" i="16"/>
  <c r="H527" i="16"/>
  <c r="G527" i="16"/>
  <c r="F527" i="16"/>
  <c r="E527" i="16"/>
  <c r="D527" i="16"/>
  <c r="C527" i="16"/>
  <c r="B527" i="16"/>
  <c r="Q526" i="16"/>
  <c r="P526" i="16"/>
  <c r="T526" i="16" s="1"/>
  <c r="O526" i="16"/>
  <c r="N526" i="16"/>
  <c r="M526" i="16"/>
  <c r="L526" i="16"/>
  <c r="K526" i="16"/>
  <c r="J526" i="16"/>
  <c r="I526" i="16"/>
  <c r="H526" i="16"/>
  <c r="G526" i="16"/>
  <c r="F526" i="16"/>
  <c r="E526" i="16"/>
  <c r="D526" i="16"/>
  <c r="C526" i="16"/>
  <c r="B526" i="16"/>
  <c r="Q525" i="16"/>
  <c r="P525" i="16"/>
  <c r="T525" i="16" s="1"/>
  <c r="O525" i="16"/>
  <c r="N525" i="16"/>
  <c r="M525" i="16"/>
  <c r="L525" i="16"/>
  <c r="K525" i="16"/>
  <c r="J525" i="16"/>
  <c r="I525" i="16"/>
  <c r="H525" i="16"/>
  <c r="G525" i="16"/>
  <c r="F525" i="16"/>
  <c r="E525" i="16"/>
  <c r="D525" i="16"/>
  <c r="C525" i="16"/>
  <c r="B525" i="16"/>
  <c r="Q524" i="16"/>
  <c r="P524" i="16"/>
  <c r="O524" i="16"/>
  <c r="N524" i="16"/>
  <c r="M524" i="16"/>
  <c r="L524" i="16"/>
  <c r="K524" i="16"/>
  <c r="T524" i="16" s="1"/>
  <c r="J524" i="16"/>
  <c r="I524" i="16"/>
  <c r="H524" i="16"/>
  <c r="G524" i="16"/>
  <c r="F524" i="16"/>
  <c r="E524" i="16"/>
  <c r="D524" i="16"/>
  <c r="C524" i="16"/>
  <c r="B524" i="16"/>
  <c r="Q523" i="16"/>
  <c r="P523" i="16"/>
  <c r="O523" i="16"/>
  <c r="N523" i="16"/>
  <c r="M523" i="16"/>
  <c r="L523" i="16"/>
  <c r="K523" i="16"/>
  <c r="T523" i="16" s="1"/>
  <c r="J523" i="16"/>
  <c r="I523" i="16"/>
  <c r="H523" i="16"/>
  <c r="G523" i="16"/>
  <c r="F523" i="16"/>
  <c r="E523" i="16"/>
  <c r="D523" i="16"/>
  <c r="C523" i="16"/>
  <c r="B523" i="16"/>
  <c r="Q522" i="16"/>
  <c r="P522" i="16"/>
  <c r="T522" i="16" s="1"/>
  <c r="O522" i="16"/>
  <c r="N522" i="16"/>
  <c r="M522" i="16"/>
  <c r="L522" i="16"/>
  <c r="K522" i="16"/>
  <c r="J522" i="16"/>
  <c r="I522" i="16"/>
  <c r="H522" i="16"/>
  <c r="G522" i="16"/>
  <c r="F522" i="16"/>
  <c r="E522" i="16"/>
  <c r="D522" i="16"/>
  <c r="C522" i="16"/>
  <c r="B522" i="16"/>
  <c r="Q521" i="16"/>
  <c r="P521" i="16"/>
  <c r="T521" i="16" s="1"/>
  <c r="O521" i="16"/>
  <c r="N521" i="16"/>
  <c r="M521" i="16"/>
  <c r="L521" i="16"/>
  <c r="K521" i="16"/>
  <c r="J521" i="16"/>
  <c r="I521" i="16"/>
  <c r="H521" i="16"/>
  <c r="G521" i="16"/>
  <c r="F521" i="16"/>
  <c r="E521" i="16"/>
  <c r="D521" i="16"/>
  <c r="C521" i="16"/>
  <c r="B521" i="16"/>
  <c r="Q520" i="16"/>
  <c r="P520" i="16"/>
  <c r="O520" i="16"/>
  <c r="N520" i="16"/>
  <c r="M520" i="16"/>
  <c r="L520" i="16"/>
  <c r="K520" i="16"/>
  <c r="T520" i="16" s="1"/>
  <c r="J520" i="16"/>
  <c r="I520" i="16"/>
  <c r="H520" i="16"/>
  <c r="G520" i="16"/>
  <c r="F520" i="16"/>
  <c r="E520" i="16"/>
  <c r="D520" i="16"/>
  <c r="C520" i="16"/>
  <c r="B520" i="16"/>
  <c r="Q519" i="16"/>
  <c r="P519" i="16"/>
  <c r="O519" i="16"/>
  <c r="N519" i="16"/>
  <c r="M519" i="16"/>
  <c r="L519" i="16"/>
  <c r="K519" i="16"/>
  <c r="T519" i="16" s="1"/>
  <c r="J519" i="16"/>
  <c r="I519" i="16"/>
  <c r="H519" i="16"/>
  <c r="G519" i="16"/>
  <c r="F519" i="16"/>
  <c r="E519" i="16"/>
  <c r="D519" i="16"/>
  <c r="C519" i="16"/>
  <c r="B519" i="16"/>
  <c r="Q518" i="16"/>
  <c r="P518" i="16"/>
  <c r="T518" i="16" s="1"/>
  <c r="O518" i="16"/>
  <c r="N518" i="16"/>
  <c r="M518" i="16"/>
  <c r="L518" i="16"/>
  <c r="K518" i="16"/>
  <c r="J518" i="16"/>
  <c r="I518" i="16"/>
  <c r="H518" i="16"/>
  <c r="G518" i="16"/>
  <c r="F518" i="16"/>
  <c r="E518" i="16"/>
  <c r="D518" i="16"/>
  <c r="C518" i="16"/>
  <c r="B518" i="16"/>
  <c r="Q517" i="16"/>
  <c r="P517" i="16"/>
  <c r="T517" i="16" s="1"/>
  <c r="O517" i="16"/>
  <c r="N517" i="16"/>
  <c r="M517" i="16"/>
  <c r="L517" i="16"/>
  <c r="K517" i="16"/>
  <c r="J517" i="16"/>
  <c r="I517" i="16"/>
  <c r="H517" i="16"/>
  <c r="G517" i="16"/>
  <c r="F517" i="16"/>
  <c r="E517" i="16"/>
  <c r="D517" i="16"/>
  <c r="C517" i="16"/>
  <c r="B517" i="16"/>
  <c r="Q516" i="16"/>
  <c r="P516" i="16"/>
  <c r="O516" i="16"/>
  <c r="N516" i="16"/>
  <c r="M516" i="16"/>
  <c r="L516" i="16"/>
  <c r="K516" i="16"/>
  <c r="T516" i="16" s="1"/>
  <c r="J516" i="16"/>
  <c r="I516" i="16"/>
  <c r="H516" i="16"/>
  <c r="G516" i="16"/>
  <c r="F516" i="16"/>
  <c r="E516" i="16"/>
  <c r="D516" i="16"/>
  <c r="C516" i="16"/>
  <c r="B516" i="16"/>
  <c r="Q515" i="16"/>
  <c r="P515" i="16"/>
  <c r="O515" i="16"/>
  <c r="N515" i="16"/>
  <c r="M515" i="16"/>
  <c r="L515" i="16"/>
  <c r="K515" i="16"/>
  <c r="T515" i="16" s="1"/>
  <c r="J515" i="16"/>
  <c r="I515" i="16"/>
  <c r="H515" i="16"/>
  <c r="G515" i="16"/>
  <c r="F515" i="16"/>
  <c r="E515" i="16"/>
  <c r="D515" i="16"/>
  <c r="C515" i="16"/>
  <c r="B515" i="16"/>
  <c r="Q514" i="16"/>
  <c r="P514" i="16"/>
  <c r="T514" i="16" s="1"/>
  <c r="O514" i="16"/>
  <c r="N514" i="16"/>
  <c r="M514" i="16"/>
  <c r="L514" i="16"/>
  <c r="K514" i="16"/>
  <c r="J514" i="16"/>
  <c r="I514" i="16"/>
  <c r="H514" i="16"/>
  <c r="G514" i="16"/>
  <c r="F514" i="16"/>
  <c r="E514" i="16"/>
  <c r="D514" i="16"/>
  <c r="C514" i="16"/>
  <c r="B514" i="16"/>
  <c r="Q513" i="16"/>
  <c r="P513" i="16"/>
  <c r="T513" i="16" s="1"/>
  <c r="O513" i="16"/>
  <c r="N513" i="16"/>
  <c r="M513" i="16"/>
  <c r="L513" i="16"/>
  <c r="K513" i="16"/>
  <c r="J513" i="16"/>
  <c r="I513" i="16"/>
  <c r="H513" i="16"/>
  <c r="G513" i="16"/>
  <c r="F513" i="16"/>
  <c r="E513" i="16"/>
  <c r="D513" i="16"/>
  <c r="C513" i="16"/>
  <c r="B513" i="16"/>
  <c r="Q512" i="16"/>
  <c r="P512" i="16"/>
  <c r="O512" i="16"/>
  <c r="N512" i="16"/>
  <c r="M512" i="16"/>
  <c r="L512" i="16"/>
  <c r="K512" i="16"/>
  <c r="T512" i="16" s="1"/>
  <c r="J512" i="16"/>
  <c r="I512" i="16"/>
  <c r="H512" i="16"/>
  <c r="G512" i="16"/>
  <c r="F512" i="16"/>
  <c r="E512" i="16"/>
  <c r="D512" i="16"/>
  <c r="C512" i="16"/>
  <c r="B512" i="16"/>
  <c r="Q511" i="16"/>
  <c r="P511" i="16"/>
  <c r="O511" i="16"/>
  <c r="N511" i="16"/>
  <c r="M511" i="16"/>
  <c r="L511" i="16"/>
  <c r="K511" i="16"/>
  <c r="T511" i="16" s="1"/>
  <c r="J511" i="16"/>
  <c r="I511" i="16"/>
  <c r="H511" i="16"/>
  <c r="G511" i="16"/>
  <c r="F511" i="16"/>
  <c r="E511" i="16"/>
  <c r="D511" i="16"/>
  <c r="C511" i="16"/>
  <c r="B511" i="16"/>
  <c r="Q510" i="16"/>
  <c r="P510" i="16"/>
  <c r="T510" i="16" s="1"/>
  <c r="O510" i="16"/>
  <c r="N510" i="16"/>
  <c r="M510" i="16"/>
  <c r="L510" i="16"/>
  <c r="K510" i="16"/>
  <c r="J510" i="16"/>
  <c r="I510" i="16"/>
  <c r="H510" i="16"/>
  <c r="G510" i="16"/>
  <c r="F510" i="16"/>
  <c r="E510" i="16"/>
  <c r="D510" i="16"/>
  <c r="C510" i="16"/>
  <c r="B510" i="16"/>
  <c r="Q509" i="16"/>
  <c r="P509" i="16"/>
  <c r="T509" i="16" s="1"/>
  <c r="O509" i="16"/>
  <c r="N509" i="16"/>
  <c r="M509" i="16"/>
  <c r="L509" i="16"/>
  <c r="K509" i="16"/>
  <c r="J509" i="16"/>
  <c r="I509" i="16"/>
  <c r="H509" i="16"/>
  <c r="G509" i="16"/>
  <c r="F509" i="16"/>
  <c r="E509" i="16"/>
  <c r="D509" i="16"/>
  <c r="C509" i="16"/>
  <c r="B509" i="16"/>
  <c r="Q508" i="16"/>
  <c r="P508" i="16"/>
  <c r="O508" i="16"/>
  <c r="N508" i="16"/>
  <c r="M508" i="16"/>
  <c r="L508" i="16"/>
  <c r="K508" i="16"/>
  <c r="T508" i="16" s="1"/>
  <c r="J508" i="16"/>
  <c r="I508" i="16"/>
  <c r="H508" i="16"/>
  <c r="G508" i="16"/>
  <c r="F508" i="16"/>
  <c r="E508" i="16"/>
  <c r="D508" i="16"/>
  <c r="C508" i="16"/>
  <c r="B508" i="16"/>
  <c r="Q507" i="16"/>
  <c r="P507" i="16"/>
  <c r="O507" i="16"/>
  <c r="N507" i="16"/>
  <c r="M507" i="16"/>
  <c r="L507" i="16"/>
  <c r="K507" i="16"/>
  <c r="T507" i="16" s="1"/>
  <c r="J507" i="16"/>
  <c r="I507" i="16"/>
  <c r="H507" i="16"/>
  <c r="G507" i="16"/>
  <c r="F507" i="16"/>
  <c r="E507" i="16"/>
  <c r="D507" i="16"/>
  <c r="C507" i="16"/>
  <c r="B507" i="16"/>
  <c r="Q506" i="16"/>
  <c r="P506" i="16"/>
  <c r="T506" i="16" s="1"/>
  <c r="O506" i="16"/>
  <c r="N506" i="16"/>
  <c r="M506" i="16"/>
  <c r="L506" i="16"/>
  <c r="K506" i="16"/>
  <c r="J506" i="16"/>
  <c r="I506" i="16"/>
  <c r="H506" i="16"/>
  <c r="G506" i="16"/>
  <c r="F506" i="16"/>
  <c r="E506" i="16"/>
  <c r="D506" i="16"/>
  <c r="C506" i="16"/>
  <c r="B506" i="16"/>
  <c r="Q505" i="16"/>
  <c r="P505" i="16"/>
  <c r="T505" i="16" s="1"/>
  <c r="O505" i="16"/>
  <c r="N505" i="16"/>
  <c r="M505" i="16"/>
  <c r="L505" i="16"/>
  <c r="K505" i="16"/>
  <c r="J505" i="16"/>
  <c r="I505" i="16"/>
  <c r="H505" i="16"/>
  <c r="G505" i="16"/>
  <c r="F505" i="16"/>
  <c r="E505" i="16"/>
  <c r="D505" i="16"/>
  <c r="C505" i="16"/>
  <c r="B505" i="16"/>
  <c r="Q504" i="16"/>
  <c r="P504" i="16"/>
  <c r="O504" i="16"/>
  <c r="N504" i="16"/>
  <c r="M504" i="16"/>
  <c r="L504" i="16"/>
  <c r="K504" i="16"/>
  <c r="T504" i="16" s="1"/>
  <c r="J504" i="16"/>
  <c r="I504" i="16"/>
  <c r="H504" i="16"/>
  <c r="G504" i="16"/>
  <c r="F504" i="16"/>
  <c r="E504" i="16"/>
  <c r="D504" i="16"/>
  <c r="C504" i="16"/>
  <c r="B504" i="16"/>
  <c r="Q503" i="16"/>
  <c r="P503" i="16"/>
  <c r="O503" i="16"/>
  <c r="N503" i="16"/>
  <c r="M503" i="16"/>
  <c r="L503" i="16"/>
  <c r="K503" i="16"/>
  <c r="T503" i="16" s="1"/>
  <c r="J503" i="16"/>
  <c r="I503" i="16"/>
  <c r="H503" i="16"/>
  <c r="G503" i="16"/>
  <c r="F503" i="16"/>
  <c r="E503" i="16"/>
  <c r="D503" i="16"/>
  <c r="C503" i="16"/>
  <c r="B503" i="16"/>
  <c r="Q502" i="16"/>
  <c r="P502" i="16"/>
  <c r="T502" i="16" s="1"/>
  <c r="O502" i="16"/>
  <c r="N502" i="16"/>
  <c r="M502" i="16"/>
  <c r="L502" i="16"/>
  <c r="K502" i="16"/>
  <c r="J502" i="16"/>
  <c r="I502" i="16"/>
  <c r="H502" i="16"/>
  <c r="G502" i="16"/>
  <c r="F502" i="16"/>
  <c r="E502" i="16"/>
  <c r="D502" i="16"/>
  <c r="C502" i="16"/>
  <c r="B502" i="16"/>
  <c r="Q501" i="16"/>
  <c r="P501" i="16"/>
  <c r="T501" i="16" s="1"/>
  <c r="O501" i="16"/>
  <c r="N501" i="16"/>
  <c r="M501" i="16"/>
  <c r="L501" i="16"/>
  <c r="K501" i="16"/>
  <c r="J501" i="16"/>
  <c r="I501" i="16"/>
  <c r="H501" i="16"/>
  <c r="G501" i="16"/>
  <c r="F501" i="16"/>
  <c r="E501" i="16"/>
  <c r="D501" i="16"/>
  <c r="C501" i="16"/>
  <c r="B501" i="16"/>
  <c r="Q500" i="16"/>
  <c r="P500" i="16"/>
  <c r="O500" i="16"/>
  <c r="N500" i="16"/>
  <c r="M500" i="16"/>
  <c r="L500" i="16"/>
  <c r="K500" i="16"/>
  <c r="T500" i="16" s="1"/>
  <c r="J500" i="16"/>
  <c r="I500" i="16"/>
  <c r="H500" i="16"/>
  <c r="G500" i="16"/>
  <c r="F500" i="16"/>
  <c r="E500" i="16"/>
  <c r="D500" i="16"/>
  <c r="C500" i="16"/>
  <c r="B500" i="16"/>
  <c r="Q499" i="16"/>
  <c r="P499" i="16"/>
  <c r="O499" i="16"/>
  <c r="N499" i="16"/>
  <c r="M499" i="16"/>
  <c r="L499" i="16"/>
  <c r="K499" i="16"/>
  <c r="T499" i="16" s="1"/>
  <c r="J499" i="16"/>
  <c r="I499" i="16"/>
  <c r="H499" i="16"/>
  <c r="G499" i="16"/>
  <c r="F499" i="16"/>
  <c r="E499" i="16"/>
  <c r="D499" i="16"/>
  <c r="C499" i="16"/>
  <c r="B499" i="16"/>
  <c r="Q498" i="16"/>
  <c r="P498" i="16"/>
  <c r="T498" i="16" s="1"/>
  <c r="O498" i="16"/>
  <c r="N498" i="16"/>
  <c r="M498" i="16"/>
  <c r="L498" i="16"/>
  <c r="K498" i="16"/>
  <c r="J498" i="16"/>
  <c r="I498" i="16"/>
  <c r="H498" i="16"/>
  <c r="G498" i="16"/>
  <c r="F498" i="16"/>
  <c r="E498" i="16"/>
  <c r="D498" i="16"/>
  <c r="C498" i="16"/>
  <c r="B498" i="16"/>
  <c r="Q497" i="16"/>
  <c r="P497" i="16"/>
  <c r="T497" i="16" s="1"/>
  <c r="O497" i="16"/>
  <c r="N497" i="16"/>
  <c r="M497" i="16"/>
  <c r="L497" i="16"/>
  <c r="K497" i="16"/>
  <c r="J497" i="16"/>
  <c r="I497" i="16"/>
  <c r="H497" i="16"/>
  <c r="G497" i="16"/>
  <c r="F497" i="16"/>
  <c r="E497" i="16"/>
  <c r="D497" i="16"/>
  <c r="C497" i="16"/>
  <c r="B497" i="16"/>
  <c r="Q496" i="16"/>
  <c r="P496" i="16"/>
  <c r="T496" i="16" s="1"/>
  <c r="O496" i="16"/>
  <c r="N496" i="16"/>
  <c r="M496" i="16"/>
  <c r="L496" i="16"/>
  <c r="K496" i="16"/>
  <c r="J496" i="16"/>
  <c r="I496" i="16"/>
  <c r="H496" i="16"/>
  <c r="G496" i="16"/>
  <c r="F496" i="16"/>
  <c r="E496" i="16"/>
  <c r="D496" i="16"/>
  <c r="C496" i="16"/>
  <c r="B496" i="16"/>
  <c r="Q495" i="16"/>
  <c r="P495" i="16"/>
  <c r="O495" i="16"/>
  <c r="N495" i="16"/>
  <c r="M495" i="16"/>
  <c r="L495" i="16"/>
  <c r="K495" i="16"/>
  <c r="T495" i="16" s="1"/>
  <c r="J495" i="16"/>
  <c r="I495" i="16"/>
  <c r="H495" i="16"/>
  <c r="G495" i="16"/>
  <c r="F495" i="16"/>
  <c r="E495" i="16"/>
  <c r="D495" i="16"/>
  <c r="C495" i="16"/>
  <c r="B495" i="16"/>
  <c r="Q494" i="16"/>
  <c r="P494" i="16"/>
  <c r="T494" i="16" s="1"/>
  <c r="O494" i="16"/>
  <c r="N494" i="16"/>
  <c r="M494" i="16"/>
  <c r="L494" i="16"/>
  <c r="K494" i="16"/>
  <c r="J494" i="16"/>
  <c r="I494" i="16"/>
  <c r="H494" i="16"/>
  <c r="G494" i="16"/>
  <c r="F494" i="16"/>
  <c r="E494" i="16"/>
  <c r="D494" i="16"/>
  <c r="C494" i="16"/>
  <c r="B494" i="16"/>
  <c r="Q493" i="16"/>
  <c r="P493" i="16"/>
  <c r="T493" i="16" s="1"/>
  <c r="O493" i="16"/>
  <c r="N493" i="16"/>
  <c r="M493" i="16"/>
  <c r="L493" i="16"/>
  <c r="K493" i="16"/>
  <c r="J493" i="16"/>
  <c r="I493" i="16"/>
  <c r="H493" i="16"/>
  <c r="G493" i="16"/>
  <c r="F493" i="16"/>
  <c r="E493" i="16"/>
  <c r="D493" i="16"/>
  <c r="C493" i="16"/>
  <c r="B493" i="16"/>
  <c r="Q492" i="16"/>
  <c r="P492" i="16"/>
  <c r="T492" i="16" s="1"/>
  <c r="O492" i="16"/>
  <c r="N492" i="16"/>
  <c r="M492" i="16"/>
  <c r="L492" i="16"/>
  <c r="K492" i="16"/>
  <c r="J492" i="16"/>
  <c r="I492" i="16"/>
  <c r="H492" i="16"/>
  <c r="G492" i="16"/>
  <c r="F492" i="16"/>
  <c r="E492" i="16"/>
  <c r="D492" i="16"/>
  <c r="C492" i="16"/>
  <c r="B492" i="16"/>
  <c r="Q491" i="16"/>
  <c r="P491" i="16"/>
  <c r="O491" i="16"/>
  <c r="N491" i="16"/>
  <c r="M491" i="16"/>
  <c r="L491" i="16"/>
  <c r="K491" i="16"/>
  <c r="T491" i="16" s="1"/>
  <c r="J491" i="16"/>
  <c r="I491" i="16"/>
  <c r="H491" i="16"/>
  <c r="G491" i="16"/>
  <c r="F491" i="16"/>
  <c r="E491" i="16"/>
  <c r="D491" i="16"/>
  <c r="C491" i="16"/>
  <c r="B491" i="16"/>
  <c r="Q490" i="16"/>
  <c r="P490" i="16"/>
  <c r="T490" i="16" s="1"/>
  <c r="O490" i="16"/>
  <c r="N490" i="16"/>
  <c r="M490" i="16"/>
  <c r="L490" i="16"/>
  <c r="K490" i="16"/>
  <c r="J490" i="16"/>
  <c r="I490" i="16"/>
  <c r="H490" i="16"/>
  <c r="G490" i="16"/>
  <c r="F490" i="16"/>
  <c r="E490" i="16"/>
  <c r="D490" i="16"/>
  <c r="C490" i="16"/>
  <c r="B490" i="16"/>
  <c r="Q489" i="16"/>
  <c r="P489" i="16"/>
  <c r="T489" i="16" s="1"/>
  <c r="O489" i="16"/>
  <c r="N489" i="16"/>
  <c r="M489" i="16"/>
  <c r="L489" i="16"/>
  <c r="K489" i="16"/>
  <c r="J489" i="16"/>
  <c r="I489" i="16"/>
  <c r="H489" i="16"/>
  <c r="G489" i="16"/>
  <c r="F489" i="16"/>
  <c r="E489" i="16"/>
  <c r="D489" i="16"/>
  <c r="C489" i="16"/>
  <c r="B489" i="16"/>
  <c r="Q488" i="16"/>
  <c r="P488" i="16"/>
  <c r="T488" i="16" s="1"/>
  <c r="O488" i="16"/>
  <c r="N488" i="16"/>
  <c r="M488" i="16"/>
  <c r="L488" i="16"/>
  <c r="K488" i="16"/>
  <c r="J488" i="16"/>
  <c r="I488" i="16"/>
  <c r="H488" i="16"/>
  <c r="G488" i="16"/>
  <c r="F488" i="16"/>
  <c r="E488" i="16"/>
  <c r="D488" i="16"/>
  <c r="C488" i="16"/>
  <c r="B488" i="16"/>
  <c r="Q487" i="16"/>
  <c r="P487" i="16"/>
  <c r="O487" i="16"/>
  <c r="N487" i="16"/>
  <c r="M487" i="16"/>
  <c r="L487" i="16"/>
  <c r="K487" i="16"/>
  <c r="T487" i="16" s="1"/>
  <c r="J487" i="16"/>
  <c r="I487" i="16"/>
  <c r="H487" i="16"/>
  <c r="G487" i="16"/>
  <c r="F487" i="16"/>
  <c r="E487" i="16"/>
  <c r="D487" i="16"/>
  <c r="C487" i="16"/>
  <c r="B487" i="16"/>
  <c r="Q486" i="16"/>
  <c r="P486" i="16"/>
  <c r="T486" i="16" s="1"/>
  <c r="O486" i="16"/>
  <c r="N486" i="16"/>
  <c r="M486" i="16"/>
  <c r="L486" i="16"/>
  <c r="K486" i="16"/>
  <c r="J486" i="16"/>
  <c r="I486" i="16"/>
  <c r="H486" i="16"/>
  <c r="G486" i="16"/>
  <c r="F486" i="16"/>
  <c r="E486" i="16"/>
  <c r="D486" i="16"/>
  <c r="C486" i="16"/>
  <c r="B486" i="16"/>
  <c r="Q485" i="16"/>
  <c r="P485" i="16"/>
  <c r="T485" i="16" s="1"/>
  <c r="O485" i="16"/>
  <c r="N485" i="16"/>
  <c r="M485" i="16"/>
  <c r="L485" i="16"/>
  <c r="K485" i="16"/>
  <c r="J485" i="16"/>
  <c r="I485" i="16"/>
  <c r="H485" i="16"/>
  <c r="G485" i="16"/>
  <c r="F485" i="16"/>
  <c r="E485" i="16"/>
  <c r="D485" i="16"/>
  <c r="C485" i="16"/>
  <c r="B485" i="16"/>
  <c r="Q484" i="16"/>
  <c r="P484" i="16"/>
  <c r="T484" i="16" s="1"/>
  <c r="O484" i="16"/>
  <c r="N484" i="16"/>
  <c r="M484" i="16"/>
  <c r="L484" i="16"/>
  <c r="K484" i="16"/>
  <c r="J484" i="16"/>
  <c r="I484" i="16"/>
  <c r="H484" i="16"/>
  <c r="G484" i="16"/>
  <c r="F484" i="16"/>
  <c r="E484" i="16"/>
  <c r="D484" i="16"/>
  <c r="C484" i="16"/>
  <c r="B484" i="16"/>
  <c r="Q483" i="16"/>
  <c r="P483" i="16"/>
  <c r="O483" i="16"/>
  <c r="N483" i="16"/>
  <c r="M483" i="16"/>
  <c r="L483" i="16"/>
  <c r="K483" i="16"/>
  <c r="T483" i="16" s="1"/>
  <c r="J483" i="16"/>
  <c r="I483" i="16"/>
  <c r="H483" i="16"/>
  <c r="G483" i="16"/>
  <c r="F483" i="16"/>
  <c r="E483" i="16"/>
  <c r="D483" i="16"/>
  <c r="C483" i="16"/>
  <c r="B483" i="16"/>
  <c r="Q482" i="16"/>
  <c r="P482" i="16"/>
  <c r="T482" i="16" s="1"/>
  <c r="O482" i="16"/>
  <c r="N482" i="16"/>
  <c r="M482" i="16"/>
  <c r="L482" i="16"/>
  <c r="K482" i="16"/>
  <c r="J482" i="16"/>
  <c r="I482" i="16"/>
  <c r="H482" i="16"/>
  <c r="G482" i="16"/>
  <c r="F482" i="16"/>
  <c r="E482" i="16"/>
  <c r="D482" i="16"/>
  <c r="C482" i="16"/>
  <c r="B482" i="16"/>
  <c r="Q481" i="16"/>
  <c r="P481" i="16"/>
  <c r="T481" i="16" s="1"/>
  <c r="O481" i="16"/>
  <c r="N481" i="16"/>
  <c r="M481" i="16"/>
  <c r="L481" i="16"/>
  <c r="K481" i="16"/>
  <c r="J481" i="16"/>
  <c r="I481" i="16"/>
  <c r="H481" i="16"/>
  <c r="G481" i="16"/>
  <c r="F481" i="16"/>
  <c r="E481" i="16"/>
  <c r="D481" i="16"/>
  <c r="C481" i="16"/>
  <c r="B481" i="16"/>
  <c r="Q480" i="16"/>
  <c r="P480" i="16"/>
  <c r="T480" i="16" s="1"/>
  <c r="O480" i="16"/>
  <c r="N480" i="16"/>
  <c r="M480" i="16"/>
  <c r="L480" i="16"/>
  <c r="K480" i="16"/>
  <c r="J480" i="16"/>
  <c r="I480" i="16"/>
  <c r="H480" i="16"/>
  <c r="G480" i="16"/>
  <c r="F480" i="16"/>
  <c r="E480" i="16"/>
  <c r="D480" i="16"/>
  <c r="C480" i="16"/>
  <c r="B480" i="16"/>
  <c r="Q479" i="16"/>
  <c r="P479" i="16"/>
  <c r="O479" i="16"/>
  <c r="N479" i="16"/>
  <c r="M479" i="16"/>
  <c r="L479" i="16"/>
  <c r="K479" i="16"/>
  <c r="T479" i="16" s="1"/>
  <c r="J479" i="16"/>
  <c r="I479" i="16"/>
  <c r="H479" i="16"/>
  <c r="G479" i="16"/>
  <c r="F479" i="16"/>
  <c r="E479" i="16"/>
  <c r="D479" i="16"/>
  <c r="C479" i="16"/>
  <c r="B479" i="16"/>
  <c r="Q478" i="16"/>
  <c r="P478" i="16"/>
  <c r="T478" i="16" s="1"/>
  <c r="O478" i="16"/>
  <c r="N478" i="16"/>
  <c r="M478" i="16"/>
  <c r="L478" i="16"/>
  <c r="K478" i="16"/>
  <c r="J478" i="16"/>
  <c r="I478" i="16"/>
  <c r="H478" i="16"/>
  <c r="G478" i="16"/>
  <c r="F478" i="16"/>
  <c r="E478" i="16"/>
  <c r="D478" i="16"/>
  <c r="C478" i="16"/>
  <c r="B478" i="16"/>
  <c r="Q477" i="16"/>
  <c r="P477" i="16"/>
  <c r="T477" i="16" s="1"/>
  <c r="O477" i="16"/>
  <c r="N477" i="16"/>
  <c r="M477" i="16"/>
  <c r="L477" i="16"/>
  <c r="K477" i="16"/>
  <c r="J477" i="16"/>
  <c r="I477" i="16"/>
  <c r="H477" i="16"/>
  <c r="G477" i="16"/>
  <c r="F477" i="16"/>
  <c r="E477" i="16"/>
  <c r="D477" i="16"/>
  <c r="C477" i="16"/>
  <c r="B477" i="16"/>
  <c r="Q476" i="16"/>
  <c r="P476" i="16"/>
  <c r="T476" i="16" s="1"/>
  <c r="O476" i="16"/>
  <c r="N476" i="16"/>
  <c r="M476" i="16"/>
  <c r="L476" i="16"/>
  <c r="K476" i="16"/>
  <c r="J476" i="16"/>
  <c r="I476" i="16"/>
  <c r="H476" i="16"/>
  <c r="G476" i="16"/>
  <c r="F476" i="16"/>
  <c r="E476" i="16"/>
  <c r="D476" i="16"/>
  <c r="C476" i="16"/>
  <c r="B476" i="16"/>
  <c r="Q475" i="16"/>
  <c r="P475" i="16"/>
  <c r="O475" i="16"/>
  <c r="N475" i="16"/>
  <c r="M475" i="16"/>
  <c r="L475" i="16"/>
  <c r="K475" i="16"/>
  <c r="T475" i="16" s="1"/>
  <c r="J475" i="16"/>
  <c r="I475" i="16"/>
  <c r="H475" i="16"/>
  <c r="G475" i="16"/>
  <c r="F475" i="16"/>
  <c r="E475" i="16"/>
  <c r="D475" i="16"/>
  <c r="C475" i="16"/>
  <c r="B475" i="16"/>
  <c r="Q474" i="16"/>
  <c r="P474" i="16"/>
  <c r="T474" i="16" s="1"/>
  <c r="O474" i="16"/>
  <c r="N474" i="16"/>
  <c r="M474" i="16"/>
  <c r="L474" i="16"/>
  <c r="K474" i="16"/>
  <c r="J474" i="16"/>
  <c r="I474" i="16"/>
  <c r="H474" i="16"/>
  <c r="G474" i="16"/>
  <c r="F474" i="16"/>
  <c r="E474" i="16"/>
  <c r="D474" i="16"/>
  <c r="C474" i="16"/>
  <c r="B474" i="16"/>
  <c r="Q473" i="16"/>
  <c r="P473" i="16"/>
  <c r="T473" i="16" s="1"/>
  <c r="O473" i="16"/>
  <c r="N473" i="16"/>
  <c r="M473" i="16"/>
  <c r="L473" i="16"/>
  <c r="K473" i="16"/>
  <c r="J473" i="16"/>
  <c r="I473" i="16"/>
  <c r="H473" i="16"/>
  <c r="G473" i="16"/>
  <c r="F473" i="16"/>
  <c r="E473" i="16"/>
  <c r="D473" i="16"/>
  <c r="C473" i="16"/>
  <c r="B473" i="16"/>
  <c r="Q472" i="16"/>
  <c r="P472" i="16"/>
  <c r="T472" i="16" s="1"/>
  <c r="O472" i="16"/>
  <c r="N472" i="16"/>
  <c r="M472" i="16"/>
  <c r="L472" i="16"/>
  <c r="K472" i="16"/>
  <c r="J472" i="16"/>
  <c r="I472" i="16"/>
  <c r="H472" i="16"/>
  <c r="G472" i="16"/>
  <c r="F472" i="16"/>
  <c r="E472" i="16"/>
  <c r="D472" i="16"/>
  <c r="C472" i="16"/>
  <c r="B472" i="16"/>
  <c r="Q471" i="16"/>
  <c r="P471" i="16"/>
  <c r="O471" i="16"/>
  <c r="N471" i="16"/>
  <c r="M471" i="16"/>
  <c r="L471" i="16"/>
  <c r="K471" i="16"/>
  <c r="T471" i="16" s="1"/>
  <c r="J471" i="16"/>
  <c r="I471" i="16"/>
  <c r="H471" i="16"/>
  <c r="G471" i="16"/>
  <c r="F471" i="16"/>
  <c r="E471" i="16"/>
  <c r="D471" i="16"/>
  <c r="C471" i="16"/>
  <c r="B471" i="16"/>
  <c r="Q470" i="16"/>
  <c r="P470" i="16"/>
  <c r="T470" i="16" s="1"/>
  <c r="O470" i="16"/>
  <c r="N470" i="16"/>
  <c r="M470" i="16"/>
  <c r="L470" i="16"/>
  <c r="K470" i="16"/>
  <c r="J470" i="16"/>
  <c r="I470" i="16"/>
  <c r="H470" i="16"/>
  <c r="G470" i="16"/>
  <c r="F470" i="16"/>
  <c r="E470" i="16"/>
  <c r="D470" i="16"/>
  <c r="C470" i="16"/>
  <c r="B470" i="16"/>
  <c r="Q469" i="16"/>
  <c r="P469" i="16"/>
  <c r="T469" i="16" s="1"/>
  <c r="O469" i="16"/>
  <c r="N469" i="16"/>
  <c r="M469" i="16"/>
  <c r="L469" i="16"/>
  <c r="K469" i="16"/>
  <c r="J469" i="16"/>
  <c r="I469" i="16"/>
  <c r="H469" i="16"/>
  <c r="G469" i="16"/>
  <c r="F469" i="16"/>
  <c r="E469" i="16"/>
  <c r="D469" i="16"/>
  <c r="C469" i="16"/>
  <c r="B469" i="16"/>
  <c r="Q468" i="16"/>
  <c r="P468" i="16"/>
  <c r="T468" i="16" s="1"/>
  <c r="O468" i="16"/>
  <c r="N468" i="16"/>
  <c r="M468" i="16"/>
  <c r="L468" i="16"/>
  <c r="K468" i="16"/>
  <c r="J468" i="16"/>
  <c r="I468" i="16"/>
  <c r="H468" i="16"/>
  <c r="G468" i="16"/>
  <c r="F468" i="16"/>
  <c r="E468" i="16"/>
  <c r="D468" i="16"/>
  <c r="C468" i="16"/>
  <c r="B468" i="16"/>
  <c r="Q467" i="16"/>
  <c r="P467" i="16"/>
  <c r="O467" i="16"/>
  <c r="N467" i="16"/>
  <c r="M467" i="16"/>
  <c r="L467" i="16"/>
  <c r="K467" i="16"/>
  <c r="T467" i="16" s="1"/>
  <c r="J467" i="16"/>
  <c r="I467" i="16"/>
  <c r="H467" i="16"/>
  <c r="G467" i="16"/>
  <c r="F467" i="16"/>
  <c r="E467" i="16"/>
  <c r="D467" i="16"/>
  <c r="C467" i="16"/>
  <c r="B467" i="16"/>
  <c r="Q466" i="16"/>
  <c r="P466" i="16"/>
  <c r="T466" i="16" s="1"/>
  <c r="O466" i="16"/>
  <c r="N466" i="16"/>
  <c r="M466" i="16"/>
  <c r="L466" i="16"/>
  <c r="K466" i="16"/>
  <c r="J466" i="16"/>
  <c r="I466" i="16"/>
  <c r="H466" i="16"/>
  <c r="G466" i="16"/>
  <c r="F466" i="16"/>
  <c r="E466" i="16"/>
  <c r="D466" i="16"/>
  <c r="C466" i="16"/>
  <c r="B466" i="16"/>
  <c r="Q465" i="16"/>
  <c r="P465" i="16"/>
  <c r="T465" i="16" s="1"/>
  <c r="O465" i="16"/>
  <c r="N465" i="16"/>
  <c r="M465" i="16"/>
  <c r="L465" i="16"/>
  <c r="K465" i="16"/>
  <c r="J465" i="16"/>
  <c r="I465" i="16"/>
  <c r="H465" i="16"/>
  <c r="G465" i="16"/>
  <c r="F465" i="16"/>
  <c r="E465" i="16"/>
  <c r="D465" i="16"/>
  <c r="C465" i="16"/>
  <c r="B465" i="16"/>
  <c r="Q464" i="16"/>
  <c r="P464" i="16"/>
  <c r="T464" i="16" s="1"/>
  <c r="O464" i="16"/>
  <c r="N464" i="16"/>
  <c r="M464" i="16"/>
  <c r="L464" i="16"/>
  <c r="K464" i="16"/>
  <c r="J464" i="16"/>
  <c r="I464" i="16"/>
  <c r="H464" i="16"/>
  <c r="G464" i="16"/>
  <c r="F464" i="16"/>
  <c r="E464" i="16"/>
  <c r="D464" i="16"/>
  <c r="C464" i="16"/>
  <c r="B464" i="16"/>
  <c r="Q463" i="16"/>
  <c r="P463" i="16"/>
  <c r="O463" i="16"/>
  <c r="N463" i="16"/>
  <c r="M463" i="16"/>
  <c r="L463" i="16"/>
  <c r="K463" i="16"/>
  <c r="T463" i="16" s="1"/>
  <c r="J463" i="16"/>
  <c r="I463" i="16"/>
  <c r="H463" i="16"/>
  <c r="G463" i="16"/>
  <c r="F463" i="16"/>
  <c r="E463" i="16"/>
  <c r="D463" i="16"/>
  <c r="C463" i="16"/>
  <c r="B463" i="16"/>
  <c r="Q462" i="16"/>
  <c r="P462" i="16"/>
  <c r="T462" i="16" s="1"/>
  <c r="O462" i="16"/>
  <c r="N462" i="16"/>
  <c r="M462" i="16"/>
  <c r="L462" i="16"/>
  <c r="K462" i="16"/>
  <c r="J462" i="16"/>
  <c r="I462" i="16"/>
  <c r="H462" i="16"/>
  <c r="G462" i="16"/>
  <c r="F462" i="16"/>
  <c r="E462" i="16"/>
  <c r="D462" i="16"/>
  <c r="C462" i="16"/>
  <c r="B462" i="16"/>
  <c r="Q461" i="16"/>
  <c r="P461" i="16"/>
  <c r="T461" i="16" s="1"/>
  <c r="O461" i="16"/>
  <c r="N461" i="16"/>
  <c r="M461" i="16"/>
  <c r="L461" i="16"/>
  <c r="K461" i="16"/>
  <c r="J461" i="16"/>
  <c r="I461" i="16"/>
  <c r="H461" i="16"/>
  <c r="G461" i="16"/>
  <c r="F461" i="16"/>
  <c r="E461" i="16"/>
  <c r="D461" i="16"/>
  <c r="C461" i="16"/>
  <c r="B461" i="16"/>
  <c r="Q460" i="16"/>
  <c r="P460" i="16"/>
  <c r="T460" i="16" s="1"/>
  <c r="O460" i="16"/>
  <c r="N460" i="16"/>
  <c r="M460" i="16"/>
  <c r="L460" i="16"/>
  <c r="K460" i="16"/>
  <c r="J460" i="16"/>
  <c r="I460" i="16"/>
  <c r="H460" i="16"/>
  <c r="G460" i="16"/>
  <c r="F460" i="16"/>
  <c r="E460" i="16"/>
  <c r="D460" i="16"/>
  <c r="C460" i="16"/>
  <c r="B460" i="16"/>
  <c r="Q459" i="16"/>
  <c r="P459" i="16"/>
  <c r="O459" i="16"/>
  <c r="N459" i="16"/>
  <c r="M459" i="16"/>
  <c r="L459" i="16"/>
  <c r="K459" i="16"/>
  <c r="T459" i="16" s="1"/>
  <c r="J459" i="16"/>
  <c r="I459" i="16"/>
  <c r="H459" i="16"/>
  <c r="G459" i="16"/>
  <c r="F459" i="16"/>
  <c r="E459" i="16"/>
  <c r="D459" i="16"/>
  <c r="C459" i="16"/>
  <c r="B459" i="16"/>
  <c r="Q458" i="16"/>
  <c r="P458" i="16"/>
  <c r="T458" i="16" s="1"/>
  <c r="O458" i="16"/>
  <c r="N458" i="16"/>
  <c r="M458" i="16"/>
  <c r="L458" i="16"/>
  <c r="K458" i="16"/>
  <c r="J458" i="16"/>
  <c r="I458" i="16"/>
  <c r="H458" i="16"/>
  <c r="G458" i="16"/>
  <c r="F458" i="16"/>
  <c r="E458" i="16"/>
  <c r="D458" i="16"/>
  <c r="C458" i="16"/>
  <c r="B458" i="16"/>
  <c r="Q457" i="16"/>
  <c r="P457" i="16"/>
  <c r="T457" i="16" s="1"/>
  <c r="O457" i="16"/>
  <c r="N457" i="16"/>
  <c r="M457" i="16"/>
  <c r="L457" i="16"/>
  <c r="K457" i="16"/>
  <c r="J457" i="16"/>
  <c r="I457" i="16"/>
  <c r="H457" i="16"/>
  <c r="G457" i="16"/>
  <c r="F457" i="16"/>
  <c r="E457" i="16"/>
  <c r="D457" i="16"/>
  <c r="C457" i="16"/>
  <c r="B457" i="16"/>
  <c r="Q456" i="16"/>
  <c r="P456" i="16"/>
  <c r="T456" i="16" s="1"/>
  <c r="O456" i="16"/>
  <c r="N456" i="16"/>
  <c r="M456" i="16"/>
  <c r="L456" i="16"/>
  <c r="K456" i="16"/>
  <c r="J456" i="16"/>
  <c r="I456" i="16"/>
  <c r="H456" i="16"/>
  <c r="G456" i="16"/>
  <c r="F456" i="16"/>
  <c r="E456" i="16"/>
  <c r="D456" i="16"/>
  <c r="C456" i="16"/>
  <c r="B456" i="16"/>
  <c r="Q455" i="16"/>
  <c r="P455" i="16"/>
  <c r="O455" i="16"/>
  <c r="N455" i="16"/>
  <c r="M455" i="16"/>
  <c r="L455" i="16"/>
  <c r="K455" i="16"/>
  <c r="T455" i="16" s="1"/>
  <c r="J455" i="16"/>
  <c r="I455" i="16"/>
  <c r="H455" i="16"/>
  <c r="G455" i="16"/>
  <c r="F455" i="16"/>
  <c r="E455" i="16"/>
  <c r="D455" i="16"/>
  <c r="C455" i="16"/>
  <c r="B455" i="16"/>
  <c r="Q454" i="16"/>
  <c r="P454" i="16"/>
  <c r="T454" i="16" s="1"/>
  <c r="O454" i="16"/>
  <c r="N454" i="16"/>
  <c r="M454" i="16"/>
  <c r="L454" i="16"/>
  <c r="K454" i="16"/>
  <c r="J454" i="16"/>
  <c r="I454" i="16"/>
  <c r="H454" i="16"/>
  <c r="G454" i="16"/>
  <c r="F454" i="16"/>
  <c r="E454" i="16"/>
  <c r="D454" i="16"/>
  <c r="C454" i="16"/>
  <c r="B454" i="16"/>
  <c r="Q453" i="16"/>
  <c r="P453" i="16"/>
  <c r="T453" i="16" s="1"/>
  <c r="O453" i="16"/>
  <c r="N453" i="16"/>
  <c r="M453" i="16"/>
  <c r="L453" i="16"/>
  <c r="K453" i="16"/>
  <c r="J453" i="16"/>
  <c r="I453" i="16"/>
  <c r="H453" i="16"/>
  <c r="G453" i="16"/>
  <c r="F453" i="16"/>
  <c r="E453" i="16"/>
  <c r="D453" i="16"/>
  <c r="C453" i="16"/>
  <c r="B453" i="16"/>
  <c r="Q452" i="16"/>
  <c r="P452" i="16"/>
  <c r="T452" i="16" s="1"/>
  <c r="O452" i="16"/>
  <c r="N452" i="16"/>
  <c r="M452" i="16"/>
  <c r="L452" i="16"/>
  <c r="K452" i="16"/>
  <c r="J452" i="16"/>
  <c r="I452" i="16"/>
  <c r="H452" i="16"/>
  <c r="G452" i="16"/>
  <c r="F452" i="16"/>
  <c r="E452" i="16"/>
  <c r="D452" i="16"/>
  <c r="C452" i="16"/>
  <c r="B452" i="16"/>
  <c r="Q451" i="16"/>
  <c r="P451" i="16"/>
  <c r="O451" i="16"/>
  <c r="N451" i="16"/>
  <c r="M451" i="16"/>
  <c r="L451" i="16"/>
  <c r="K451" i="16"/>
  <c r="T451" i="16" s="1"/>
  <c r="J451" i="16"/>
  <c r="I451" i="16"/>
  <c r="H451" i="16"/>
  <c r="G451" i="16"/>
  <c r="F451" i="16"/>
  <c r="E451" i="16"/>
  <c r="D451" i="16"/>
  <c r="C451" i="16"/>
  <c r="B451" i="16"/>
  <c r="Q450" i="16"/>
  <c r="P450" i="16"/>
  <c r="T450" i="16" s="1"/>
  <c r="O450" i="16"/>
  <c r="N450" i="16"/>
  <c r="M450" i="16"/>
  <c r="L450" i="16"/>
  <c r="K450" i="16"/>
  <c r="J450" i="16"/>
  <c r="I450" i="16"/>
  <c r="H450" i="16"/>
  <c r="G450" i="16"/>
  <c r="F450" i="16"/>
  <c r="E450" i="16"/>
  <c r="D450" i="16"/>
  <c r="C450" i="16"/>
  <c r="B450" i="16"/>
  <c r="Q449" i="16"/>
  <c r="P449" i="16"/>
  <c r="T449" i="16" s="1"/>
  <c r="O449" i="16"/>
  <c r="N449" i="16"/>
  <c r="M449" i="16"/>
  <c r="L449" i="16"/>
  <c r="K449" i="16"/>
  <c r="J449" i="16"/>
  <c r="I449" i="16"/>
  <c r="H449" i="16"/>
  <c r="G449" i="16"/>
  <c r="F449" i="16"/>
  <c r="E449" i="16"/>
  <c r="D449" i="16"/>
  <c r="C449" i="16"/>
  <c r="B449" i="16"/>
  <c r="Q448" i="16"/>
  <c r="P448" i="16"/>
  <c r="T448" i="16" s="1"/>
  <c r="O448" i="16"/>
  <c r="N448" i="16"/>
  <c r="M448" i="16"/>
  <c r="L448" i="16"/>
  <c r="K448" i="16"/>
  <c r="J448" i="16"/>
  <c r="I448" i="16"/>
  <c r="H448" i="16"/>
  <c r="G448" i="16"/>
  <c r="F448" i="16"/>
  <c r="E448" i="16"/>
  <c r="D448" i="16"/>
  <c r="C448" i="16"/>
  <c r="B448" i="16"/>
  <c r="Q447" i="16"/>
  <c r="P447" i="16"/>
  <c r="O447" i="16"/>
  <c r="N447" i="16"/>
  <c r="M447" i="16"/>
  <c r="L447" i="16"/>
  <c r="K447" i="16"/>
  <c r="T447" i="16" s="1"/>
  <c r="J447" i="16"/>
  <c r="I447" i="16"/>
  <c r="H447" i="16"/>
  <c r="G447" i="16"/>
  <c r="F447" i="16"/>
  <c r="E447" i="16"/>
  <c r="D447" i="16"/>
  <c r="C447" i="16"/>
  <c r="B447" i="16"/>
  <c r="Q446" i="16"/>
  <c r="P446" i="16"/>
  <c r="T446" i="16" s="1"/>
  <c r="O446" i="16"/>
  <c r="N446" i="16"/>
  <c r="M446" i="16"/>
  <c r="L446" i="16"/>
  <c r="K446" i="16"/>
  <c r="J446" i="16"/>
  <c r="I446" i="16"/>
  <c r="H446" i="16"/>
  <c r="G446" i="16"/>
  <c r="F446" i="16"/>
  <c r="E446" i="16"/>
  <c r="D446" i="16"/>
  <c r="C446" i="16"/>
  <c r="B446" i="16"/>
  <c r="Q445" i="16"/>
  <c r="P445" i="16"/>
  <c r="T445" i="16" s="1"/>
  <c r="O445" i="16"/>
  <c r="N445" i="16"/>
  <c r="M445" i="16"/>
  <c r="L445" i="16"/>
  <c r="K445" i="16"/>
  <c r="J445" i="16"/>
  <c r="I445" i="16"/>
  <c r="H445" i="16"/>
  <c r="G445" i="16"/>
  <c r="F445" i="16"/>
  <c r="E445" i="16"/>
  <c r="D445" i="16"/>
  <c r="C445" i="16"/>
  <c r="B445" i="16"/>
  <c r="Q444" i="16"/>
  <c r="P444" i="16"/>
  <c r="T444" i="16" s="1"/>
  <c r="O444" i="16"/>
  <c r="N444" i="16"/>
  <c r="M444" i="16"/>
  <c r="L444" i="16"/>
  <c r="K444" i="16"/>
  <c r="J444" i="16"/>
  <c r="I444" i="16"/>
  <c r="H444" i="16"/>
  <c r="G444" i="16"/>
  <c r="F444" i="16"/>
  <c r="E444" i="16"/>
  <c r="D444" i="16"/>
  <c r="C444" i="16"/>
  <c r="B444" i="16"/>
  <c r="Q443" i="16"/>
  <c r="P443" i="16"/>
  <c r="O443" i="16"/>
  <c r="N443" i="16"/>
  <c r="M443" i="16"/>
  <c r="L443" i="16"/>
  <c r="K443" i="16"/>
  <c r="T443" i="16" s="1"/>
  <c r="J443" i="16"/>
  <c r="I443" i="16"/>
  <c r="H443" i="16"/>
  <c r="G443" i="16"/>
  <c r="F443" i="16"/>
  <c r="E443" i="16"/>
  <c r="D443" i="16"/>
  <c r="C443" i="16"/>
  <c r="B443" i="16"/>
  <c r="Q442" i="16"/>
  <c r="P442" i="16"/>
  <c r="T442" i="16" s="1"/>
  <c r="O442" i="16"/>
  <c r="N442" i="16"/>
  <c r="M442" i="16"/>
  <c r="L442" i="16"/>
  <c r="K442" i="16"/>
  <c r="J442" i="16"/>
  <c r="I442" i="16"/>
  <c r="H442" i="16"/>
  <c r="G442" i="16"/>
  <c r="F442" i="16"/>
  <c r="E442" i="16"/>
  <c r="D442" i="16"/>
  <c r="C442" i="16"/>
  <c r="B442" i="16"/>
  <c r="Q441" i="16"/>
  <c r="P441" i="16"/>
  <c r="T441" i="16" s="1"/>
  <c r="O441" i="16"/>
  <c r="N441" i="16"/>
  <c r="M441" i="16"/>
  <c r="L441" i="16"/>
  <c r="K441" i="16"/>
  <c r="J441" i="16"/>
  <c r="I441" i="16"/>
  <c r="H441" i="16"/>
  <c r="G441" i="16"/>
  <c r="F441" i="16"/>
  <c r="E441" i="16"/>
  <c r="D441" i="16"/>
  <c r="C441" i="16"/>
  <c r="B441" i="16"/>
  <c r="Q440" i="16"/>
  <c r="P440" i="16"/>
  <c r="T440" i="16" s="1"/>
  <c r="O440" i="16"/>
  <c r="N440" i="16"/>
  <c r="M440" i="16"/>
  <c r="L440" i="16"/>
  <c r="K440" i="16"/>
  <c r="J440" i="16"/>
  <c r="I440" i="16"/>
  <c r="H440" i="16"/>
  <c r="G440" i="16"/>
  <c r="F440" i="16"/>
  <c r="E440" i="16"/>
  <c r="D440" i="16"/>
  <c r="C440" i="16"/>
  <c r="B440" i="16"/>
  <c r="Q439" i="16"/>
  <c r="P439" i="16"/>
  <c r="O439" i="16"/>
  <c r="N439" i="16"/>
  <c r="M439" i="16"/>
  <c r="L439" i="16"/>
  <c r="K439" i="16"/>
  <c r="T439" i="16" s="1"/>
  <c r="J439" i="16"/>
  <c r="I439" i="16"/>
  <c r="H439" i="16"/>
  <c r="G439" i="16"/>
  <c r="F439" i="16"/>
  <c r="E439" i="16"/>
  <c r="D439" i="16"/>
  <c r="C439" i="16"/>
  <c r="B439" i="16"/>
  <c r="Q438" i="16"/>
  <c r="P438" i="16"/>
  <c r="T438" i="16" s="1"/>
  <c r="O438" i="16"/>
  <c r="N438" i="16"/>
  <c r="M438" i="16"/>
  <c r="L438" i="16"/>
  <c r="K438" i="16"/>
  <c r="J438" i="16"/>
  <c r="I438" i="16"/>
  <c r="H438" i="16"/>
  <c r="G438" i="16"/>
  <c r="F438" i="16"/>
  <c r="E438" i="16"/>
  <c r="D438" i="16"/>
  <c r="C438" i="16"/>
  <c r="B438" i="16"/>
  <c r="Q437" i="16"/>
  <c r="P437" i="16"/>
  <c r="T437" i="16" s="1"/>
  <c r="O437" i="16"/>
  <c r="N437" i="16"/>
  <c r="M437" i="16"/>
  <c r="L437" i="16"/>
  <c r="K437" i="16"/>
  <c r="J437" i="16"/>
  <c r="I437" i="16"/>
  <c r="H437" i="16"/>
  <c r="G437" i="16"/>
  <c r="F437" i="16"/>
  <c r="E437" i="16"/>
  <c r="D437" i="16"/>
  <c r="C437" i="16"/>
  <c r="B437" i="16"/>
  <c r="Q436" i="16"/>
  <c r="P436" i="16"/>
  <c r="T436" i="16" s="1"/>
  <c r="O436" i="16"/>
  <c r="N436" i="16"/>
  <c r="M436" i="16"/>
  <c r="L436" i="16"/>
  <c r="K436" i="16"/>
  <c r="J436" i="16"/>
  <c r="I436" i="16"/>
  <c r="H436" i="16"/>
  <c r="G436" i="16"/>
  <c r="F436" i="16"/>
  <c r="E436" i="16"/>
  <c r="D436" i="16"/>
  <c r="C436" i="16"/>
  <c r="B436" i="16"/>
  <c r="Q435" i="16"/>
  <c r="P435" i="16"/>
  <c r="O435" i="16"/>
  <c r="N435" i="16"/>
  <c r="M435" i="16"/>
  <c r="L435" i="16"/>
  <c r="K435" i="16"/>
  <c r="T435" i="16" s="1"/>
  <c r="J435" i="16"/>
  <c r="I435" i="16"/>
  <c r="H435" i="16"/>
  <c r="G435" i="16"/>
  <c r="F435" i="16"/>
  <c r="E435" i="16"/>
  <c r="D435" i="16"/>
  <c r="C435" i="16"/>
  <c r="B435" i="16"/>
  <c r="Q434" i="16"/>
  <c r="P434" i="16"/>
  <c r="T434" i="16" s="1"/>
  <c r="O434" i="16"/>
  <c r="N434" i="16"/>
  <c r="M434" i="16"/>
  <c r="L434" i="16"/>
  <c r="K434" i="16"/>
  <c r="J434" i="16"/>
  <c r="I434" i="16"/>
  <c r="H434" i="16"/>
  <c r="G434" i="16"/>
  <c r="F434" i="16"/>
  <c r="E434" i="16"/>
  <c r="D434" i="16"/>
  <c r="C434" i="16"/>
  <c r="B434" i="16"/>
  <c r="Q433" i="16"/>
  <c r="P433" i="16"/>
  <c r="T433" i="16" s="1"/>
  <c r="O433" i="16"/>
  <c r="N433" i="16"/>
  <c r="M433" i="16"/>
  <c r="L433" i="16"/>
  <c r="K433" i="16"/>
  <c r="J433" i="16"/>
  <c r="I433" i="16"/>
  <c r="H433" i="16"/>
  <c r="G433" i="16"/>
  <c r="F433" i="16"/>
  <c r="E433" i="16"/>
  <c r="D433" i="16"/>
  <c r="C433" i="16"/>
  <c r="B433" i="16"/>
  <c r="Q432" i="16"/>
  <c r="P432" i="16"/>
  <c r="T432" i="16" s="1"/>
  <c r="O432" i="16"/>
  <c r="N432" i="16"/>
  <c r="M432" i="16"/>
  <c r="L432" i="16"/>
  <c r="K432" i="16"/>
  <c r="J432" i="16"/>
  <c r="I432" i="16"/>
  <c r="H432" i="16"/>
  <c r="G432" i="16"/>
  <c r="F432" i="16"/>
  <c r="E432" i="16"/>
  <c r="D432" i="16"/>
  <c r="C432" i="16"/>
  <c r="B432" i="16"/>
  <c r="Q431" i="16"/>
  <c r="P431" i="16"/>
  <c r="O431" i="16"/>
  <c r="N431" i="16"/>
  <c r="M431" i="16"/>
  <c r="L431" i="16"/>
  <c r="K431" i="16"/>
  <c r="T431" i="16" s="1"/>
  <c r="J431" i="16"/>
  <c r="I431" i="16"/>
  <c r="H431" i="16"/>
  <c r="G431" i="16"/>
  <c r="F431" i="16"/>
  <c r="E431" i="16"/>
  <c r="D431" i="16"/>
  <c r="C431" i="16"/>
  <c r="B431" i="16"/>
  <c r="Q430" i="16"/>
  <c r="P430" i="16"/>
  <c r="T430" i="16" s="1"/>
  <c r="O430" i="16"/>
  <c r="N430" i="16"/>
  <c r="M430" i="16"/>
  <c r="L430" i="16"/>
  <c r="K430" i="16"/>
  <c r="J430" i="16"/>
  <c r="I430" i="16"/>
  <c r="H430" i="16"/>
  <c r="G430" i="16"/>
  <c r="F430" i="16"/>
  <c r="E430" i="16"/>
  <c r="D430" i="16"/>
  <c r="C430" i="16"/>
  <c r="B430" i="16"/>
  <c r="Q429" i="16"/>
  <c r="P429" i="16"/>
  <c r="T429" i="16" s="1"/>
  <c r="O429" i="16"/>
  <c r="N429" i="16"/>
  <c r="M429" i="16"/>
  <c r="L429" i="16"/>
  <c r="K429" i="16"/>
  <c r="J429" i="16"/>
  <c r="I429" i="16"/>
  <c r="H429" i="16"/>
  <c r="G429" i="16"/>
  <c r="F429" i="16"/>
  <c r="E429" i="16"/>
  <c r="D429" i="16"/>
  <c r="C429" i="16"/>
  <c r="B429" i="16"/>
  <c r="Q428" i="16"/>
  <c r="P428" i="16"/>
  <c r="T428" i="16" s="1"/>
  <c r="O428" i="16"/>
  <c r="N428" i="16"/>
  <c r="M428" i="16"/>
  <c r="L428" i="16"/>
  <c r="K428" i="16"/>
  <c r="J428" i="16"/>
  <c r="I428" i="16"/>
  <c r="H428" i="16"/>
  <c r="G428" i="16"/>
  <c r="F428" i="16"/>
  <c r="E428" i="16"/>
  <c r="D428" i="16"/>
  <c r="C428" i="16"/>
  <c r="B428" i="16"/>
  <c r="Q427" i="16"/>
  <c r="P427" i="16"/>
  <c r="O427" i="16"/>
  <c r="N427" i="16"/>
  <c r="M427" i="16"/>
  <c r="L427" i="16"/>
  <c r="K427" i="16"/>
  <c r="T427" i="16" s="1"/>
  <c r="J427" i="16"/>
  <c r="I427" i="16"/>
  <c r="H427" i="16"/>
  <c r="G427" i="16"/>
  <c r="F427" i="16"/>
  <c r="E427" i="16"/>
  <c r="D427" i="16"/>
  <c r="C427" i="16"/>
  <c r="B427" i="16"/>
  <c r="Q426" i="16"/>
  <c r="P426" i="16"/>
  <c r="T426" i="16" s="1"/>
  <c r="O426" i="16"/>
  <c r="N426" i="16"/>
  <c r="M426" i="16"/>
  <c r="L426" i="16"/>
  <c r="K426" i="16"/>
  <c r="J426" i="16"/>
  <c r="I426" i="16"/>
  <c r="H426" i="16"/>
  <c r="G426" i="16"/>
  <c r="F426" i="16"/>
  <c r="E426" i="16"/>
  <c r="D426" i="16"/>
  <c r="C426" i="16"/>
  <c r="B426" i="16"/>
  <c r="Q425" i="16"/>
  <c r="P425" i="16"/>
  <c r="T425" i="16" s="1"/>
  <c r="O425" i="16"/>
  <c r="N425" i="16"/>
  <c r="M425" i="16"/>
  <c r="L425" i="16"/>
  <c r="K425" i="16"/>
  <c r="J425" i="16"/>
  <c r="I425" i="16"/>
  <c r="H425" i="16"/>
  <c r="G425" i="16"/>
  <c r="F425" i="16"/>
  <c r="E425" i="16"/>
  <c r="D425" i="16"/>
  <c r="C425" i="16"/>
  <c r="B425" i="16"/>
  <c r="Q424" i="16"/>
  <c r="P424" i="16"/>
  <c r="T424" i="16" s="1"/>
  <c r="O424" i="16"/>
  <c r="N424" i="16"/>
  <c r="M424" i="16"/>
  <c r="L424" i="16"/>
  <c r="K424" i="16"/>
  <c r="J424" i="16"/>
  <c r="I424" i="16"/>
  <c r="H424" i="16"/>
  <c r="G424" i="16"/>
  <c r="F424" i="16"/>
  <c r="E424" i="16"/>
  <c r="D424" i="16"/>
  <c r="C424" i="16"/>
  <c r="B424" i="16"/>
  <c r="Q423" i="16"/>
  <c r="P423" i="16"/>
  <c r="O423" i="16"/>
  <c r="N423" i="16"/>
  <c r="M423" i="16"/>
  <c r="L423" i="16"/>
  <c r="K423" i="16"/>
  <c r="T423" i="16" s="1"/>
  <c r="J423" i="16"/>
  <c r="I423" i="16"/>
  <c r="H423" i="16"/>
  <c r="G423" i="16"/>
  <c r="F423" i="16"/>
  <c r="E423" i="16"/>
  <c r="D423" i="16"/>
  <c r="C423" i="16"/>
  <c r="B423" i="16"/>
  <c r="Q422" i="16"/>
  <c r="P422" i="16"/>
  <c r="T422" i="16" s="1"/>
  <c r="O422" i="16"/>
  <c r="N422" i="16"/>
  <c r="M422" i="16"/>
  <c r="L422" i="16"/>
  <c r="K422" i="16"/>
  <c r="J422" i="16"/>
  <c r="I422" i="16"/>
  <c r="H422" i="16"/>
  <c r="G422" i="16"/>
  <c r="F422" i="16"/>
  <c r="E422" i="16"/>
  <c r="D422" i="16"/>
  <c r="C422" i="16"/>
  <c r="B422" i="16"/>
  <c r="Q421" i="16"/>
  <c r="P421" i="16"/>
  <c r="T421" i="16" s="1"/>
  <c r="O421" i="16"/>
  <c r="N421" i="16"/>
  <c r="M421" i="16"/>
  <c r="L421" i="16"/>
  <c r="K421" i="16"/>
  <c r="J421" i="16"/>
  <c r="I421" i="16"/>
  <c r="H421" i="16"/>
  <c r="G421" i="16"/>
  <c r="F421" i="16"/>
  <c r="E421" i="16"/>
  <c r="D421" i="16"/>
  <c r="C421" i="16"/>
  <c r="B421" i="16"/>
  <c r="Q420" i="16"/>
  <c r="P420" i="16"/>
  <c r="T420" i="16" s="1"/>
  <c r="O420" i="16"/>
  <c r="N420" i="16"/>
  <c r="M420" i="16"/>
  <c r="L420" i="16"/>
  <c r="K420" i="16"/>
  <c r="J420" i="16"/>
  <c r="I420" i="16"/>
  <c r="H420" i="16"/>
  <c r="G420" i="16"/>
  <c r="F420" i="16"/>
  <c r="E420" i="16"/>
  <c r="D420" i="16"/>
  <c r="C420" i="16"/>
  <c r="B420" i="16"/>
  <c r="Q419" i="16"/>
  <c r="P419" i="16"/>
  <c r="O419" i="16"/>
  <c r="N419" i="16"/>
  <c r="M419" i="16"/>
  <c r="L419" i="16"/>
  <c r="K419" i="16"/>
  <c r="T419" i="16" s="1"/>
  <c r="J419" i="16"/>
  <c r="I419" i="16"/>
  <c r="H419" i="16"/>
  <c r="G419" i="16"/>
  <c r="F419" i="16"/>
  <c r="E419" i="16"/>
  <c r="D419" i="16"/>
  <c r="C419" i="16"/>
  <c r="B419" i="16"/>
  <c r="Q418" i="16"/>
  <c r="P418" i="16"/>
  <c r="T418" i="16" s="1"/>
  <c r="O418" i="16"/>
  <c r="N418" i="16"/>
  <c r="M418" i="16"/>
  <c r="L418" i="16"/>
  <c r="K418" i="16"/>
  <c r="J418" i="16"/>
  <c r="I418" i="16"/>
  <c r="H418" i="16"/>
  <c r="G418" i="16"/>
  <c r="F418" i="16"/>
  <c r="E418" i="16"/>
  <c r="D418" i="16"/>
  <c r="C418" i="16"/>
  <c r="B418" i="16"/>
  <c r="Q417" i="16"/>
  <c r="P417" i="16"/>
  <c r="T417" i="16" s="1"/>
  <c r="O417" i="16"/>
  <c r="N417" i="16"/>
  <c r="M417" i="16"/>
  <c r="L417" i="16"/>
  <c r="K417" i="16"/>
  <c r="J417" i="16"/>
  <c r="I417" i="16"/>
  <c r="H417" i="16"/>
  <c r="G417" i="16"/>
  <c r="F417" i="16"/>
  <c r="E417" i="16"/>
  <c r="D417" i="16"/>
  <c r="C417" i="16"/>
  <c r="B417" i="16"/>
  <c r="Q416" i="16"/>
  <c r="P416" i="16"/>
  <c r="T416" i="16" s="1"/>
  <c r="O416" i="16"/>
  <c r="N416" i="16"/>
  <c r="M416" i="16"/>
  <c r="L416" i="16"/>
  <c r="K416" i="16"/>
  <c r="J416" i="16"/>
  <c r="I416" i="16"/>
  <c r="H416" i="16"/>
  <c r="G416" i="16"/>
  <c r="F416" i="16"/>
  <c r="E416" i="16"/>
  <c r="D416" i="16"/>
  <c r="C416" i="16"/>
  <c r="B416" i="16"/>
  <c r="Q415" i="16"/>
  <c r="P415" i="16"/>
  <c r="O415" i="16"/>
  <c r="N415" i="16"/>
  <c r="M415" i="16"/>
  <c r="L415" i="16"/>
  <c r="K415" i="16"/>
  <c r="T415" i="16" s="1"/>
  <c r="J415" i="16"/>
  <c r="I415" i="16"/>
  <c r="H415" i="16"/>
  <c r="G415" i="16"/>
  <c r="F415" i="16"/>
  <c r="E415" i="16"/>
  <c r="D415" i="16"/>
  <c r="C415" i="16"/>
  <c r="B415" i="16"/>
  <c r="Q414" i="16"/>
  <c r="P414" i="16"/>
  <c r="T414" i="16" s="1"/>
  <c r="O414" i="16"/>
  <c r="N414" i="16"/>
  <c r="M414" i="16"/>
  <c r="L414" i="16"/>
  <c r="K414" i="16"/>
  <c r="J414" i="16"/>
  <c r="I414" i="16"/>
  <c r="H414" i="16"/>
  <c r="G414" i="16"/>
  <c r="F414" i="16"/>
  <c r="E414" i="16"/>
  <c r="D414" i="16"/>
  <c r="C414" i="16"/>
  <c r="B414" i="16"/>
  <c r="Q413" i="16"/>
  <c r="P413" i="16"/>
  <c r="T413" i="16" s="1"/>
  <c r="O413" i="16"/>
  <c r="N413" i="16"/>
  <c r="M413" i="16"/>
  <c r="L413" i="16"/>
  <c r="K413" i="16"/>
  <c r="J413" i="16"/>
  <c r="I413" i="16"/>
  <c r="H413" i="16"/>
  <c r="G413" i="16"/>
  <c r="F413" i="16"/>
  <c r="E413" i="16"/>
  <c r="D413" i="16"/>
  <c r="C413" i="16"/>
  <c r="B413" i="16"/>
  <c r="Q412" i="16"/>
  <c r="P412" i="16"/>
  <c r="T412" i="16" s="1"/>
  <c r="O412" i="16"/>
  <c r="N412" i="16"/>
  <c r="M412" i="16"/>
  <c r="L412" i="16"/>
  <c r="K412" i="16"/>
  <c r="J412" i="16"/>
  <c r="I412" i="16"/>
  <c r="H412" i="16"/>
  <c r="G412" i="16"/>
  <c r="F412" i="16"/>
  <c r="E412" i="16"/>
  <c r="D412" i="16"/>
  <c r="C412" i="16"/>
  <c r="B412" i="16"/>
  <c r="Q411" i="16"/>
  <c r="P411" i="16"/>
  <c r="O411" i="16"/>
  <c r="N411" i="16"/>
  <c r="M411" i="16"/>
  <c r="L411" i="16"/>
  <c r="K411" i="16"/>
  <c r="T411" i="16" s="1"/>
  <c r="J411" i="16"/>
  <c r="I411" i="16"/>
  <c r="H411" i="16"/>
  <c r="G411" i="16"/>
  <c r="F411" i="16"/>
  <c r="E411" i="16"/>
  <c r="D411" i="16"/>
  <c r="C411" i="16"/>
  <c r="B411" i="16"/>
  <c r="Q410" i="16"/>
  <c r="P410" i="16"/>
  <c r="T410" i="16" s="1"/>
  <c r="O410" i="16"/>
  <c r="N410" i="16"/>
  <c r="M410" i="16"/>
  <c r="L410" i="16"/>
  <c r="K410" i="16"/>
  <c r="J410" i="16"/>
  <c r="I410" i="16"/>
  <c r="H410" i="16"/>
  <c r="G410" i="16"/>
  <c r="F410" i="16"/>
  <c r="E410" i="16"/>
  <c r="D410" i="16"/>
  <c r="C410" i="16"/>
  <c r="B410" i="16"/>
  <c r="Q409" i="16"/>
  <c r="P409" i="16"/>
  <c r="T409" i="16" s="1"/>
  <c r="O409" i="16"/>
  <c r="N409" i="16"/>
  <c r="M409" i="16"/>
  <c r="L409" i="16"/>
  <c r="K409" i="16"/>
  <c r="J409" i="16"/>
  <c r="I409" i="16"/>
  <c r="H409" i="16"/>
  <c r="G409" i="16"/>
  <c r="F409" i="16"/>
  <c r="E409" i="16"/>
  <c r="D409" i="16"/>
  <c r="C409" i="16"/>
  <c r="B409" i="16"/>
  <c r="Q408" i="16"/>
  <c r="P408" i="16"/>
  <c r="T408" i="16" s="1"/>
  <c r="O408" i="16"/>
  <c r="N408" i="16"/>
  <c r="M408" i="16"/>
  <c r="L408" i="16"/>
  <c r="K408" i="16"/>
  <c r="J408" i="16"/>
  <c r="I408" i="16"/>
  <c r="H408" i="16"/>
  <c r="G408" i="16"/>
  <c r="F408" i="16"/>
  <c r="E408" i="16"/>
  <c r="D408" i="16"/>
  <c r="C408" i="16"/>
  <c r="B408" i="16"/>
  <c r="Q407" i="16"/>
  <c r="P407" i="16"/>
  <c r="O407" i="16"/>
  <c r="N407" i="16"/>
  <c r="M407" i="16"/>
  <c r="L407" i="16"/>
  <c r="K407" i="16"/>
  <c r="T407" i="16" s="1"/>
  <c r="J407" i="16"/>
  <c r="I407" i="16"/>
  <c r="H407" i="16"/>
  <c r="G407" i="16"/>
  <c r="F407" i="16"/>
  <c r="E407" i="16"/>
  <c r="D407" i="16"/>
  <c r="C407" i="16"/>
  <c r="B407" i="16"/>
  <c r="Q406" i="16"/>
  <c r="P406" i="16"/>
  <c r="T406" i="16" s="1"/>
  <c r="O406" i="16"/>
  <c r="N406" i="16"/>
  <c r="M406" i="16"/>
  <c r="L406" i="16"/>
  <c r="K406" i="16"/>
  <c r="J406" i="16"/>
  <c r="I406" i="16"/>
  <c r="H406" i="16"/>
  <c r="G406" i="16"/>
  <c r="F406" i="16"/>
  <c r="E406" i="16"/>
  <c r="D406" i="16"/>
  <c r="C406" i="16"/>
  <c r="B406" i="16"/>
  <c r="Q405" i="16"/>
  <c r="P405" i="16"/>
  <c r="T405" i="16" s="1"/>
  <c r="O405" i="16"/>
  <c r="N405" i="16"/>
  <c r="M405" i="16"/>
  <c r="L405" i="16"/>
  <c r="K405" i="16"/>
  <c r="J405" i="16"/>
  <c r="I405" i="16"/>
  <c r="H405" i="16"/>
  <c r="G405" i="16"/>
  <c r="F405" i="16"/>
  <c r="E405" i="16"/>
  <c r="D405" i="16"/>
  <c r="C405" i="16"/>
  <c r="B405" i="16"/>
  <c r="Q404" i="16"/>
  <c r="P404" i="16"/>
  <c r="T404" i="16" s="1"/>
  <c r="O404" i="16"/>
  <c r="N404" i="16"/>
  <c r="M404" i="16"/>
  <c r="L404" i="16"/>
  <c r="K404" i="16"/>
  <c r="J404" i="16"/>
  <c r="I404" i="16"/>
  <c r="H404" i="16"/>
  <c r="G404" i="16"/>
  <c r="F404" i="16"/>
  <c r="E404" i="16"/>
  <c r="D404" i="16"/>
  <c r="C404" i="16"/>
  <c r="B404" i="16"/>
  <c r="Q403" i="16"/>
  <c r="P403" i="16"/>
  <c r="O403" i="16"/>
  <c r="N403" i="16"/>
  <c r="M403" i="16"/>
  <c r="L403" i="16"/>
  <c r="K403" i="16"/>
  <c r="T403" i="16" s="1"/>
  <c r="J403" i="16"/>
  <c r="I403" i="16"/>
  <c r="H403" i="16"/>
  <c r="G403" i="16"/>
  <c r="F403" i="16"/>
  <c r="E403" i="16"/>
  <c r="D403" i="16"/>
  <c r="C403" i="16"/>
  <c r="B403" i="16"/>
  <c r="Q402" i="16"/>
  <c r="P402" i="16"/>
  <c r="T402" i="16" s="1"/>
  <c r="O402" i="16"/>
  <c r="N402" i="16"/>
  <c r="M402" i="16"/>
  <c r="L402" i="16"/>
  <c r="K402" i="16"/>
  <c r="J402" i="16"/>
  <c r="I402" i="16"/>
  <c r="H402" i="16"/>
  <c r="G402" i="16"/>
  <c r="F402" i="16"/>
  <c r="E402" i="16"/>
  <c r="D402" i="16"/>
  <c r="C402" i="16"/>
  <c r="B402" i="16"/>
  <c r="Q401" i="16"/>
  <c r="P401" i="16"/>
  <c r="T401" i="16" s="1"/>
  <c r="O401" i="16"/>
  <c r="N401" i="16"/>
  <c r="M401" i="16"/>
  <c r="L401" i="16"/>
  <c r="K401" i="16"/>
  <c r="J401" i="16"/>
  <c r="I401" i="16"/>
  <c r="H401" i="16"/>
  <c r="G401" i="16"/>
  <c r="F401" i="16"/>
  <c r="E401" i="16"/>
  <c r="D401" i="16"/>
  <c r="C401" i="16"/>
  <c r="B401" i="16"/>
  <c r="Q400" i="16"/>
  <c r="P400" i="16"/>
  <c r="T400" i="16" s="1"/>
  <c r="O400" i="16"/>
  <c r="N400" i="16"/>
  <c r="M400" i="16"/>
  <c r="L400" i="16"/>
  <c r="K400" i="16"/>
  <c r="J400" i="16"/>
  <c r="I400" i="16"/>
  <c r="H400" i="16"/>
  <c r="G400" i="16"/>
  <c r="F400" i="16"/>
  <c r="E400" i="16"/>
  <c r="D400" i="16"/>
  <c r="C400" i="16"/>
  <c r="B400" i="16"/>
  <c r="Q399" i="16"/>
  <c r="P399" i="16"/>
  <c r="O399" i="16"/>
  <c r="N399" i="16"/>
  <c r="M399" i="16"/>
  <c r="L399" i="16"/>
  <c r="K399" i="16"/>
  <c r="T399" i="16" s="1"/>
  <c r="J399" i="16"/>
  <c r="I399" i="16"/>
  <c r="H399" i="16"/>
  <c r="G399" i="16"/>
  <c r="F399" i="16"/>
  <c r="E399" i="16"/>
  <c r="D399" i="16"/>
  <c r="C399" i="16"/>
  <c r="B399" i="16"/>
  <c r="Q398" i="16"/>
  <c r="P398" i="16"/>
  <c r="T398" i="16" s="1"/>
  <c r="O398" i="16"/>
  <c r="N398" i="16"/>
  <c r="M398" i="16"/>
  <c r="L398" i="16"/>
  <c r="K398" i="16"/>
  <c r="J398" i="16"/>
  <c r="I398" i="16"/>
  <c r="H398" i="16"/>
  <c r="G398" i="16"/>
  <c r="F398" i="16"/>
  <c r="E398" i="16"/>
  <c r="D398" i="16"/>
  <c r="C398" i="16"/>
  <c r="B398" i="16"/>
  <c r="Q397" i="16"/>
  <c r="P397" i="16"/>
  <c r="T397" i="16" s="1"/>
  <c r="O397" i="16"/>
  <c r="N397" i="16"/>
  <c r="M397" i="16"/>
  <c r="L397" i="16"/>
  <c r="K397" i="16"/>
  <c r="J397" i="16"/>
  <c r="I397" i="16"/>
  <c r="H397" i="16"/>
  <c r="G397" i="16"/>
  <c r="F397" i="16"/>
  <c r="E397" i="16"/>
  <c r="D397" i="16"/>
  <c r="C397" i="16"/>
  <c r="B397" i="16"/>
  <c r="Q396" i="16"/>
  <c r="P396" i="16"/>
  <c r="T396" i="16" s="1"/>
  <c r="O396" i="16"/>
  <c r="N396" i="16"/>
  <c r="M396" i="16"/>
  <c r="L396" i="16"/>
  <c r="K396" i="16"/>
  <c r="J396" i="16"/>
  <c r="I396" i="16"/>
  <c r="H396" i="16"/>
  <c r="G396" i="16"/>
  <c r="F396" i="16"/>
  <c r="E396" i="16"/>
  <c r="D396" i="16"/>
  <c r="C396" i="16"/>
  <c r="B396" i="16"/>
  <c r="Q395" i="16"/>
  <c r="P395" i="16"/>
  <c r="O395" i="16"/>
  <c r="N395" i="16"/>
  <c r="M395" i="16"/>
  <c r="L395" i="16"/>
  <c r="K395" i="16"/>
  <c r="T395" i="16" s="1"/>
  <c r="J395" i="16"/>
  <c r="I395" i="16"/>
  <c r="H395" i="16"/>
  <c r="G395" i="16"/>
  <c r="F395" i="16"/>
  <c r="E395" i="16"/>
  <c r="D395" i="16"/>
  <c r="C395" i="16"/>
  <c r="B395" i="16"/>
  <c r="Q394" i="16"/>
  <c r="P394" i="16"/>
  <c r="T394" i="16" s="1"/>
  <c r="O394" i="16"/>
  <c r="N394" i="16"/>
  <c r="M394" i="16"/>
  <c r="L394" i="16"/>
  <c r="K394" i="16"/>
  <c r="J394" i="16"/>
  <c r="I394" i="16"/>
  <c r="H394" i="16"/>
  <c r="G394" i="16"/>
  <c r="F394" i="16"/>
  <c r="E394" i="16"/>
  <c r="D394" i="16"/>
  <c r="C394" i="16"/>
  <c r="B394" i="16"/>
  <c r="Q393" i="16"/>
  <c r="P393" i="16"/>
  <c r="T393" i="16" s="1"/>
  <c r="O393" i="16"/>
  <c r="N393" i="16"/>
  <c r="M393" i="16"/>
  <c r="L393" i="16"/>
  <c r="K393" i="16"/>
  <c r="J393" i="16"/>
  <c r="I393" i="16"/>
  <c r="H393" i="16"/>
  <c r="G393" i="16"/>
  <c r="F393" i="16"/>
  <c r="E393" i="16"/>
  <c r="D393" i="16"/>
  <c r="C393" i="16"/>
  <c r="B393" i="16"/>
  <c r="Q392" i="16"/>
  <c r="P392" i="16"/>
  <c r="T392" i="16" s="1"/>
  <c r="O392" i="16"/>
  <c r="N392" i="16"/>
  <c r="M392" i="16"/>
  <c r="L392" i="16"/>
  <c r="K392" i="16"/>
  <c r="J392" i="16"/>
  <c r="I392" i="16"/>
  <c r="H392" i="16"/>
  <c r="G392" i="16"/>
  <c r="F392" i="16"/>
  <c r="E392" i="16"/>
  <c r="D392" i="16"/>
  <c r="C392" i="16"/>
  <c r="B392" i="16"/>
  <c r="Q391" i="16"/>
  <c r="P391" i="16"/>
  <c r="O391" i="16"/>
  <c r="N391" i="16"/>
  <c r="M391" i="16"/>
  <c r="L391" i="16"/>
  <c r="K391" i="16"/>
  <c r="T391" i="16" s="1"/>
  <c r="J391" i="16"/>
  <c r="I391" i="16"/>
  <c r="H391" i="16"/>
  <c r="G391" i="16"/>
  <c r="F391" i="16"/>
  <c r="E391" i="16"/>
  <c r="D391" i="16"/>
  <c r="C391" i="16"/>
  <c r="B391" i="16"/>
  <c r="Q390" i="16"/>
  <c r="P390" i="16"/>
  <c r="T390" i="16" s="1"/>
  <c r="O390" i="16"/>
  <c r="N390" i="16"/>
  <c r="M390" i="16"/>
  <c r="L390" i="16"/>
  <c r="K390" i="16"/>
  <c r="J390" i="16"/>
  <c r="I390" i="16"/>
  <c r="H390" i="16"/>
  <c r="G390" i="16"/>
  <c r="F390" i="16"/>
  <c r="E390" i="16"/>
  <c r="D390" i="16"/>
  <c r="C390" i="16"/>
  <c r="B390" i="16"/>
  <c r="Q389" i="16"/>
  <c r="P389" i="16"/>
  <c r="T389" i="16" s="1"/>
  <c r="O389" i="16"/>
  <c r="N389" i="16"/>
  <c r="M389" i="16"/>
  <c r="L389" i="16"/>
  <c r="K389" i="16"/>
  <c r="J389" i="16"/>
  <c r="I389" i="16"/>
  <c r="H389" i="16"/>
  <c r="G389" i="16"/>
  <c r="F389" i="16"/>
  <c r="E389" i="16"/>
  <c r="D389" i="16"/>
  <c r="C389" i="16"/>
  <c r="B389" i="16"/>
  <c r="Q388" i="16"/>
  <c r="P388" i="16"/>
  <c r="T388" i="16" s="1"/>
  <c r="O388" i="16"/>
  <c r="N388" i="16"/>
  <c r="M388" i="16"/>
  <c r="L388" i="16"/>
  <c r="K388" i="16"/>
  <c r="J388" i="16"/>
  <c r="I388" i="16"/>
  <c r="H388" i="16"/>
  <c r="G388" i="16"/>
  <c r="F388" i="16"/>
  <c r="E388" i="16"/>
  <c r="D388" i="16"/>
  <c r="C388" i="16"/>
  <c r="B388" i="16"/>
  <c r="Q387" i="16"/>
  <c r="P387" i="16"/>
  <c r="O387" i="16"/>
  <c r="N387" i="16"/>
  <c r="M387" i="16"/>
  <c r="L387" i="16"/>
  <c r="K387" i="16"/>
  <c r="T387" i="16" s="1"/>
  <c r="J387" i="16"/>
  <c r="I387" i="16"/>
  <c r="H387" i="16"/>
  <c r="G387" i="16"/>
  <c r="F387" i="16"/>
  <c r="E387" i="16"/>
  <c r="D387" i="16"/>
  <c r="C387" i="16"/>
  <c r="B387" i="16"/>
  <c r="Q386" i="16"/>
  <c r="P386" i="16"/>
  <c r="T386" i="16" s="1"/>
  <c r="O386" i="16"/>
  <c r="N386" i="16"/>
  <c r="M386" i="16"/>
  <c r="L386" i="16"/>
  <c r="K386" i="16"/>
  <c r="J386" i="16"/>
  <c r="I386" i="16"/>
  <c r="H386" i="16"/>
  <c r="G386" i="16"/>
  <c r="F386" i="16"/>
  <c r="E386" i="16"/>
  <c r="D386" i="16"/>
  <c r="C386" i="16"/>
  <c r="B386" i="16"/>
  <c r="Q385" i="16"/>
  <c r="P385" i="16"/>
  <c r="T385" i="16" s="1"/>
  <c r="O385" i="16"/>
  <c r="N385" i="16"/>
  <c r="M385" i="16"/>
  <c r="L385" i="16"/>
  <c r="K385" i="16"/>
  <c r="J385" i="16"/>
  <c r="I385" i="16"/>
  <c r="H385" i="16"/>
  <c r="G385" i="16"/>
  <c r="F385" i="16"/>
  <c r="E385" i="16"/>
  <c r="D385" i="16"/>
  <c r="C385" i="16"/>
  <c r="B385" i="16"/>
  <c r="Q384" i="16"/>
  <c r="P384" i="16"/>
  <c r="T384" i="16" s="1"/>
  <c r="O384" i="16"/>
  <c r="N384" i="16"/>
  <c r="M384" i="16"/>
  <c r="L384" i="16"/>
  <c r="K384" i="16"/>
  <c r="J384" i="16"/>
  <c r="I384" i="16"/>
  <c r="H384" i="16"/>
  <c r="G384" i="16"/>
  <c r="F384" i="16"/>
  <c r="E384" i="16"/>
  <c r="D384" i="16"/>
  <c r="C384" i="16"/>
  <c r="B384" i="16"/>
  <c r="Q383" i="16"/>
  <c r="P383" i="16"/>
  <c r="O383" i="16"/>
  <c r="N383" i="16"/>
  <c r="M383" i="16"/>
  <c r="L383" i="16"/>
  <c r="K383" i="16"/>
  <c r="T383" i="16" s="1"/>
  <c r="J383" i="16"/>
  <c r="I383" i="16"/>
  <c r="H383" i="16"/>
  <c r="G383" i="16"/>
  <c r="F383" i="16"/>
  <c r="E383" i="16"/>
  <c r="D383" i="16"/>
  <c r="C383" i="16"/>
  <c r="B383" i="16"/>
  <c r="Q382" i="16"/>
  <c r="P382" i="16"/>
  <c r="T382" i="16" s="1"/>
  <c r="O382" i="16"/>
  <c r="N382" i="16"/>
  <c r="M382" i="16"/>
  <c r="L382" i="16"/>
  <c r="K382" i="16"/>
  <c r="J382" i="16"/>
  <c r="I382" i="16"/>
  <c r="H382" i="16"/>
  <c r="G382" i="16"/>
  <c r="F382" i="16"/>
  <c r="E382" i="16"/>
  <c r="D382" i="16"/>
  <c r="C382" i="16"/>
  <c r="B382" i="16"/>
  <c r="Q381" i="16"/>
  <c r="P381" i="16"/>
  <c r="T381" i="16" s="1"/>
  <c r="O381" i="16"/>
  <c r="N381" i="16"/>
  <c r="M381" i="16"/>
  <c r="L381" i="16"/>
  <c r="K381" i="16"/>
  <c r="J381" i="16"/>
  <c r="I381" i="16"/>
  <c r="H381" i="16"/>
  <c r="G381" i="16"/>
  <c r="F381" i="16"/>
  <c r="E381" i="16"/>
  <c r="D381" i="16"/>
  <c r="C381" i="16"/>
  <c r="B381" i="16"/>
  <c r="Q380" i="16"/>
  <c r="P380" i="16"/>
  <c r="T380" i="16" s="1"/>
  <c r="O380" i="16"/>
  <c r="N380" i="16"/>
  <c r="M380" i="16"/>
  <c r="L380" i="16"/>
  <c r="K380" i="16"/>
  <c r="J380" i="16"/>
  <c r="I380" i="16"/>
  <c r="H380" i="16"/>
  <c r="G380" i="16"/>
  <c r="F380" i="16"/>
  <c r="E380" i="16"/>
  <c r="D380" i="16"/>
  <c r="C380" i="16"/>
  <c r="B380" i="16"/>
  <c r="Q379" i="16"/>
  <c r="P379" i="16"/>
  <c r="O379" i="16"/>
  <c r="N379" i="16"/>
  <c r="M379" i="16"/>
  <c r="L379" i="16"/>
  <c r="K379" i="16"/>
  <c r="T379" i="16" s="1"/>
  <c r="J379" i="16"/>
  <c r="I379" i="16"/>
  <c r="H379" i="16"/>
  <c r="G379" i="16"/>
  <c r="F379" i="16"/>
  <c r="E379" i="16"/>
  <c r="D379" i="16"/>
  <c r="C379" i="16"/>
  <c r="B379" i="16"/>
  <c r="Q378" i="16"/>
  <c r="P378" i="16"/>
  <c r="T378" i="16" s="1"/>
  <c r="O378" i="16"/>
  <c r="N378" i="16"/>
  <c r="M378" i="16"/>
  <c r="L378" i="16"/>
  <c r="K378" i="16"/>
  <c r="J378" i="16"/>
  <c r="I378" i="16"/>
  <c r="H378" i="16"/>
  <c r="G378" i="16"/>
  <c r="F378" i="16"/>
  <c r="E378" i="16"/>
  <c r="D378" i="16"/>
  <c r="C378" i="16"/>
  <c r="B378" i="16"/>
  <c r="Q377" i="16"/>
  <c r="P377" i="16"/>
  <c r="T377" i="16" s="1"/>
  <c r="O377" i="16"/>
  <c r="N377" i="16"/>
  <c r="M377" i="16"/>
  <c r="L377" i="16"/>
  <c r="K377" i="16"/>
  <c r="J377" i="16"/>
  <c r="I377" i="16"/>
  <c r="H377" i="16"/>
  <c r="G377" i="16"/>
  <c r="F377" i="16"/>
  <c r="E377" i="16"/>
  <c r="D377" i="16"/>
  <c r="C377" i="16"/>
  <c r="B377" i="16"/>
  <c r="Q376" i="16"/>
  <c r="P376" i="16"/>
  <c r="T376" i="16" s="1"/>
  <c r="O376" i="16"/>
  <c r="N376" i="16"/>
  <c r="M376" i="16"/>
  <c r="L376" i="16"/>
  <c r="K376" i="16"/>
  <c r="J376" i="16"/>
  <c r="I376" i="16"/>
  <c r="H376" i="16"/>
  <c r="G376" i="16"/>
  <c r="F376" i="16"/>
  <c r="E376" i="16"/>
  <c r="D376" i="16"/>
  <c r="C376" i="16"/>
  <c r="B376" i="16"/>
  <c r="Q375" i="16"/>
  <c r="P375" i="16"/>
  <c r="O375" i="16"/>
  <c r="N375" i="16"/>
  <c r="M375" i="16"/>
  <c r="L375" i="16"/>
  <c r="K375" i="16"/>
  <c r="T375" i="16" s="1"/>
  <c r="J375" i="16"/>
  <c r="I375" i="16"/>
  <c r="H375" i="16"/>
  <c r="G375" i="16"/>
  <c r="F375" i="16"/>
  <c r="E375" i="16"/>
  <c r="D375" i="16"/>
  <c r="C375" i="16"/>
  <c r="B375" i="16"/>
  <c r="Q374" i="16"/>
  <c r="P374" i="16"/>
  <c r="T374" i="16" s="1"/>
  <c r="O374" i="16"/>
  <c r="N374" i="16"/>
  <c r="M374" i="16"/>
  <c r="L374" i="16"/>
  <c r="K374" i="16"/>
  <c r="J374" i="16"/>
  <c r="I374" i="16"/>
  <c r="H374" i="16"/>
  <c r="G374" i="16"/>
  <c r="F374" i="16"/>
  <c r="E374" i="16"/>
  <c r="D374" i="16"/>
  <c r="C374" i="16"/>
  <c r="B374" i="16"/>
  <c r="Q373" i="16"/>
  <c r="P373" i="16"/>
  <c r="T373" i="16" s="1"/>
  <c r="O373" i="16"/>
  <c r="N373" i="16"/>
  <c r="M373" i="16"/>
  <c r="L373" i="16"/>
  <c r="K373" i="16"/>
  <c r="J373" i="16"/>
  <c r="I373" i="16"/>
  <c r="H373" i="16"/>
  <c r="G373" i="16"/>
  <c r="F373" i="16"/>
  <c r="E373" i="16"/>
  <c r="D373" i="16"/>
  <c r="C373" i="16"/>
  <c r="B373" i="16"/>
  <c r="Q372" i="16"/>
  <c r="P372" i="16"/>
  <c r="T372" i="16" s="1"/>
  <c r="O372" i="16"/>
  <c r="N372" i="16"/>
  <c r="M372" i="16"/>
  <c r="L372" i="16"/>
  <c r="K372" i="16"/>
  <c r="J372" i="16"/>
  <c r="I372" i="16"/>
  <c r="H372" i="16"/>
  <c r="G372" i="16"/>
  <c r="F372" i="16"/>
  <c r="E372" i="16"/>
  <c r="D372" i="16"/>
  <c r="C372" i="16"/>
  <c r="B372" i="16"/>
  <c r="Q371" i="16"/>
  <c r="P371" i="16"/>
  <c r="O371" i="16"/>
  <c r="N371" i="16"/>
  <c r="M371" i="16"/>
  <c r="L371" i="16"/>
  <c r="K371" i="16"/>
  <c r="T371" i="16" s="1"/>
  <c r="J371" i="16"/>
  <c r="I371" i="16"/>
  <c r="H371" i="16"/>
  <c r="G371" i="16"/>
  <c r="F371" i="16"/>
  <c r="E371" i="16"/>
  <c r="D371" i="16"/>
  <c r="C371" i="16"/>
  <c r="B371" i="16"/>
  <c r="Q370" i="16"/>
  <c r="P370" i="16"/>
  <c r="T370" i="16" s="1"/>
  <c r="O370" i="16"/>
  <c r="N370" i="16"/>
  <c r="M370" i="16"/>
  <c r="L370" i="16"/>
  <c r="K370" i="16"/>
  <c r="J370" i="16"/>
  <c r="I370" i="16"/>
  <c r="H370" i="16"/>
  <c r="G370" i="16"/>
  <c r="F370" i="16"/>
  <c r="E370" i="16"/>
  <c r="D370" i="16"/>
  <c r="C370" i="16"/>
  <c r="B370" i="16"/>
  <c r="Q369" i="16"/>
  <c r="P369" i="16"/>
  <c r="T369" i="16" s="1"/>
  <c r="O369" i="16"/>
  <c r="N369" i="16"/>
  <c r="M369" i="16"/>
  <c r="L369" i="16"/>
  <c r="K369" i="16"/>
  <c r="J369" i="16"/>
  <c r="I369" i="16"/>
  <c r="H369" i="16"/>
  <c r="G369" i="16"/>
  <c r="F369" i="16"/>
  <c r="E369" i="16"/>
  <c r="D369" i="16"/>
  <c r="C369" i="16"/>
  <c r="B369" i="16"/>
  <c r="Q368" i="16"/>
  <c r="P368" i="16"/>
  <c r="T368" i="16" s="1"/>
  <c r="O368" i="16"/>
  <c r="N368" i="16"/>
  <c r="M368" i="16"/>
  <c r="L368" i="16"/>
  <c r="K368" i="16"/>
  <c r="J368" i="16"/>
  <c r="I368" i="16"/>
  <c r="H368" i="16"/>
  <c r="G368" i="16"/>
  <c r="F368" i="16"/>
  <c r="E368" i="16"/>
  <c r="D368" i="16"/>
  <c r="C368" i="16"/>
  <c r="B368" i="16"/>
  <c r="Q367" i="16"/>
  <c r="P367" i="16"/>
  <c r="O367" i="16"/>
  <c r="N367" i="16"/>
  <c r="M367" i="16"/>
  <c r="L367" i="16"/>
  <c r="K367" i="16"/>
  <c r="T367" i="16" s="1"/>
  <c r="J367" i="16"/>
  <c r="I367" i="16"/>
  <c r="H367" i="16"/>
  <c r="G367" i="16"/>
  <c r="F367" i="16"/>
  <c r="E367" i="16"/>
  <c r="D367" i="16"/>
  <c r="C367" i="16"/>
  <c r="B367" i="16"/>
  <c r="Q366" i="16"/>
  <c r="P366" i="16"/>
  <c r="T366" i="16" s="1"/>
  <c r="O366" i="16"/>
  <c r="N366" i="16"/>
  <c r="M366" i="16"/>
  <c r="L366" i="16"/>
  <c r="K366" i="16"/>
  <c r="J366" i="16"/>
  <c r="I366" i="16"/>
  <c r="H366" i="16"/>
  <c r="G366" i="16"/>
  <c r="F366" i="16"/>
  <c r="E366" i="16"/>
  <c r="D366" i="16"/>
  <c r="C366" i="16"/>
  <c r="B366" i="16"/>
  <c r="Q365" i="16"/>
  <c r="P365" i="16"/>
  <c r="T365" i="16" s="1"/>
  <c r="O365" i="16"/>
  <c r="N365" i="16"/>
  <c r="M365" i="16"/>
  <c r="L365" i="16"/>
  <c r="K365" i="16"/>
  <c r="J365" i="16"/>
  <c r="I365" i="16"/>
  <c r="H365" i="16"/>
  <c r="G365" i="16"/>
  <c r="F365" i="16"/>
  <c r="E365" i="16"/>
  <c r="D365" i="16"/>
  <c r="C365" i="16"/>
  <c r="B365" i="16"/>
  <c r="Q364" i="16"/>
  <c r="P364" i="16"/>
  <c r="T364" i="16" s="1"/>
  <c r="O364" i="16"/>
  <c r="N364" i="16"/>
  <c r="M364" i="16"/>
  <c r="L364" i="16"/>
  <c r="K364" i="16"/>
  <c r="J364" i="16"/>
  <c r="I364" i="16"/>
  <c r="H364" i="16"/>
  <c r="G364" i="16"/>
  <c r="F364" i="16"/>
  <c r="E364" i="16"/>
  <c r="D364" i="16"/>
  <c r="C364" i="16"/>
  <c r="B364" i="16"/>
  <c r="Q363" i="16"/>
  <c r="P363" i="16"/>
  <c r="O363" i="16"/>
  <c r="N363" i="16"/>
  <c r="M363" i="16"/>
  <c r="L363" i="16"/>
  <c r="K363" i="16"/>
  <c r="T363" i="16" s="1"/>
  <c r="J363" i="16"/>
  <c r="I363" i="16"/>
  <c r="H363" i="16"/>
  <c r="G363" i="16"/>
  <c r="F363" i="16"/>
  <c r="E363" i="16"/>
  <c r="D363" i="16"/>
  <c r="C363" i="16"/>
  <c r="B363" i="16"/>
  <c r="Q362" i="16"/>
  <c r="P362" i="16"/>
  <c r="T362" i="16" s="1"/>
  <c r="O362" i="16"/>
  <c r="N362" i="16"/>
  <c r="M362" i="16"/>
  <c r="L362" i="16"/>
  <c r="K362" i="16"/>
  <c r="J362" i="16"/>
  <c r="I362" i="16"/>
  <c r="H362" i="16"/>
  <c r="G362" i="16"/>
  <c r="F362" i="16"/>
  <c r="E362" i="16"/>
  <c r="D362" i="16"/>
  <c r="C362" i="16"/>
  <c r="B362" i="16"/>
  <c r="Q361" i="16"/>
  <c r="P361" i="16"/>
  <c r="T361" i="16" s="1"/>
  <c r="O361" i="16"/>
  <c r="N361" i="16"/>
  <c r="M361" i="16"/>
  <c r="L361" i="16"/>
  <c r="K361" i="16"/>
  <c r="J361" i="16"/>
  <c r="I361" i="16"/>
  <c r="H361" i="16"/>
  <c r="G361" i="16"/>
  <c r="F361" i="16"/>
  <c r="E361" i="16"/>
  <c r="D361" i="16"/>
  <c r="C361" i="16"/>
  <c r="B361" i="16"/>
  <c r="Q360" i="16"/>
  <c r="P360" i="16"/>
  <c r="T360" i="16" s="1"/>
  <c r="O360" i="16"/>
  <c r="N360" i="16"/>
  <c r="M360" i="16"/>
  <c r="L360" i="16"/>
  <c r="K360" i="16"/>
  <c r="J360" i="16"/>
  <c r="I360" i="16"/>
  <c r="H360" i="16"/>
  <c r="G360" i="16"/>
  <c r="F360" i="16"/>
  <c r="E360" i="16"/>
  <c r="D360" i="16"/>
  <c r="C360" i="16"/>
  <c r="B360" i="16"/>
  <c r="Q359" i="16"/>
  <c r="P359" i="16"/>
  <c r="O359" i="16"/>
  <c r="N359" i="16"/>
  <c r="M359" i="16"/>
  <c r="L359" i="16"/>
  <c r="K359" i="16"/>
  <c r="T359" i="16" s="1"/>
  <c r="J359" i="16"/>
  <c r="I359" i="16"/>
  <c r="H359" i="16"/>
  <c r="G359" i="16"/>
  <c r="F359" i="16"/>
  <c r="E359" i="16"/>
  <c r="D359" i="16"/>
  <c r="C359" i="16"/>
  <c r="B359" i="16"/>
  <c r="Q358" i="16"/>
  <c r="P358" i="16"/>
  <c r="T358" i="16" s="1"/>
  <c r="O358" i="16"/>
  <c r="N358" i="16"/>
  <c r="M358" i="16"/>
  <c r="L358" i="16"/>
  <c r="K358" i="16"/>
  <c r="J358" i="16"/>
  <c r="I358" i="16"/>
  <c r="H358" i="16"/>
  <c r="G358" i="16"/>
  <c r="F358" i="16"/>
  <c r="E358" i="16"/>
  <c r="D358" i="16"/>
  <c r="C358" i="16"/>
  <c r="B358" i="16"/>
  <c r="Q357" i="16"/>
  <c r="P357" i="16"/>
  <c r="T357" i="16" s="1"/>
  <c r="O357" i="16"/>
  <c r="N357" i="16"/>
  <c r="M357" i="16"/>
  <c r="L357" i="16"/>
  <c r="K357" i="16"/>
  <c r="J357" i="16"/>
  <c r="I357" i="16"/>
  <c r="H357" i="16"/>
  <c r="G357" i="16"/>
  <c r="F357" i="16"/>
  <c r="E357" i="16"/>
  <c r="D357" i="16"/>
  <c r="C357" i="16"/>
  <c r="B357" i="16"/>
  <c r="Q356" i="16"/>
  <c r="P356" i="16"/>
  <c r="T356" i="16" s="1"/>
  <c r="O356" i="16"/>
  <c r="N356" i="16"/>
  <c r="M356" i="16"/>
  <c r="L356" i="16"/>
  <c r="K356" i="16"/>
  <c r="J356" i="16"/>
  <c r="I356" i="16"/>
  <c r="H356" i="16"/>
  <c r="G356" i="16"/>
  <c r="F356" i="16"/>
  <c r="E356" i="16"/>
  <c r="D356" i="16"/>
  <c r="C356" i="16"/>
  <c r="B356" i="16"/>
  <c r="Q355" i="16"/>
  <c r="P355" i="16"/>
  <c r="O355" i="16"/>
  <c r="N355" i="16"/>
  <c r="M355" i="16"/>
  <c r="L355" i="16"/>
  <c r="K355" i="16"/>
  <c r="T355" i="16" s="1"/>
  <c r="J355" i="16"/>
  <c r="I355" i="16"/>
  <c r="H355" i="16"/>
  <c r="G355" i="16"/>
  <c r="F355" i="16"/>
  <c r="E355" i="16"/>
  <c r="D355" i="16"/>
  <c r="C355" i="16"/>
  <c r="B355" i="16"/>
  <c r="Q354" i="16"/>
  <c r="P354" i="16"/>
  <c r="T354" i="16" s="1"/>
  <c r="O354" i="16"/>
  <c r="N354" i="16"/>
  <c r="M354" i="16"/>
  <c r="L354" i="16"/>
  <c r="K354" i="16"/>
  <c r="J354" i="16"/>
  <c r="I354" i="16"/>
  <c r="H354" i="16"/>
  <c r="G354" i="16"/>
  <c r="F354" i="16"/>
  <c r="E354" i="16"/>
  <c r="D354" i="16"/>
  <c r="C354" i="16"/>
  <c r="B354" i="16"/>
  <c r="Q353" i="16"/>
  <c r="P353" i="16"/>
  <c r="T353" i="16" s="1"/>
  <c r="O353" i="16"/>
  <c r="N353" i="16"/>
  <c r="M353" i="16"/>
  <c r="L353" i="16"/>
  <c r="K353" i="16"/>
  <c r="J353" i="16"/>
  <c r="I353" i="16"/>
  <c r="H353" i="16"/>
  <c r="G353" i="16"/>
  <c r="F353" i="16"/>
  <c r="E353" i="16"/>
  <c r="D353" i="16"/>
  <c r="C353" i="16"/>
  <c r="B353" i="16"/>
  <c r="Q352" i="16"/>
  <c r="P352" i="16"/>
  <c r="T352" i="16" s="1"/>
  <c r="O352" i="16"/>
  <c r="N352" i="16"/>
  <c r="M352" i="16"/>
  <c r="L352" i="16"/>
  <c r="K352" i="16"/>
  <c r="J352" i="16"/>
  <c r="I352" i="16"/>
  <c r="H352" i="16"/>
  <c r="G352" i="16"/>
  <c r="F352" i="16"/>
  <c r="E352" i="16"/>
  <c r="D352" i="16"/>
  <c r="C352" i="16"/>
  <c r="B352" i="16"/>
  <c r="Q351" i="16"/>
  <c r="P351" i="16"/>
  <c r="O351" i="16"/>
  <c r="N351" i="16"/>
  <c r="M351" i="16"/>
  <c r="L351" i="16"/>
  <c r="K351" i="16"/>
  <c r="T351" i="16" s="1"/>
  <c r="J351" i="16"/>
  <c r="I351" i="16"/>
  <c r="H351" i="16"/>
  <c r="G351" i="16"/>
  <c r="F351" i="16"/>
  <c r="E351" i="16"/>
  <c r="D351" i="16"/>
  <c r="C351" i="16"/>
  <c r="B351" i="16"/>
  <c r="Q350" i="16"/>
  <c r="P350" i="16"/>
  <c r="T350" i="16" s="1"/>
  <c r="O350" i="16"/>
  <c r="N350" i="16"/>
  <c r="M350" i="16"/>
  <c r="L350" i="16"/>
  <c r="K350" i="16"/>
  <c r="J350" i="16"/>
  <c r="I350" i="16"/>
  <c r="H350" i="16"/>
  <c r="G350" i="16"/>
  <c r="F350" i="16"/>
  <c r="E350" i="16"/>
  <c r="D350" i="16"/>
  <c r="C350" i="16"/>
  <c r="B350" i="16"/>
  <c r="Q349" i="16"/>
  <c r="P349" i="16"/>
  <c r="T349" i="16" s="1"/>
  <c r="O349" i="16"/>
  <c r="N349" i="16"/>
  <c r="M349" i="16"/>
  <c r="L349" i="16"/>
  <c r="K349" i="16"/>
  <c r="J349" i="16"/>
  <c r="I349" i="16"/>
  <c r="H349" i="16"/>
  <c r="G349" i="16"/>
  <c r="F349" i="16"/>
  <c r="E349" i="16"/>
  <c r="D349" i="16"/>
  <c r="C349" i="16"/>
  <c r="B349" i="16"/>
  <c r="Q348" i="16"/>
  <c r="P348" i="16"/>
  <c r="T348" i="16" s="1"/>
  <c r="O348" i="16"/>
  <c r="N348" i="16"/>
  <c r="M348" i="16"/>
  <c r="L348" i="16"/>
  <c r="K348" i="16"/>
  <c r="J348" i="16"/>
  <c r="I348" i="16"/>
  <c r="H348" i="16"/>
  <c r="G348" i="16"/>
  <c r="F348" i="16"/>
  <c r="E348" i="16"/>
  <c r="D348" i="16"/>
  <c r="C348" i="16"/>
  <c r="B348" i="16"/>
  <c r="Q347" i="16"/>
  <c r="P347" i="16"/>
  <c r="O347" i="16"/>
  <c r="N347" i="16"/>
  <c r="M347" i="16"/>
  <c r="L347" i="16"/>
  <c r="K347" i="16"/>
  <c r="T347" i="16" s="1"/>
  <c r="J347" i="16"/>
  <c r="I347" i="16"/>
  <c r="H347" i="16"/>
  <c r="G347" i="16"/>
  <c r="F347" i="16"/>
  <c r="E347" i="16"/>
  <c r="D347" i="16"/>
  <c r="C347" i="16"/>
  <c r="B347" i="16"/>
  <c r="Q346" i="16"/>
  <c r="P346" i="16"/>
  <c r="T346" i="16" s="1"/>
  <c r="O346" i="16"/>
  <c r="N346" i="16"/>
  <c r="M346" i="16"/>
  <c r="L346" i="16"/>
  <c r="K346" i="16"/>
  <c r="J346" i="16"/>
  <c r="I346" i="16"/>
  <c r="H346" i="16"/>
  <c r="G346" i="16"/>
  <c r="F346" i="16"/>
  <c r="E346" i="16"/>
  <c r="D346" i="16"/>
  <c r="C346" i="16"/>
  <c r="B346" i="16"/>
  <c r="Q345" i="16"/>
  <c r="P345" i="16"/>
  <c r="T345" i="16" s="1"/>
  <c r="O345" i="16"/>
  <c r="N345" i="16"/>
  <c r="M345" i="16"/>
  <c r="L345" i="16"/>
  <c r="K345" i="16"/>
  <c r="J345" i="16"/>
  <c r="I345" i="16"/>
  <c r="H345" i="16"/>
  <c r="G345" i="16"/>
  <c r="F345" i="16"/>
  <c r="E345" i="16"/>
  <c r="D345" i="16"/>
  <c r="C345" i="16"/>
  <c r="B345" i="16"/>
  <c r="Q344" i="16"/>
  <c r="P344" i="16"/>
  <c r="T344" i="16" s="1"/>
  <c r="O344" i="16"/>
  <c r="N344" i="16"/>
  <c r="M344" i="16"/>
  <c r="L344" i="16"/>
  <c r="K344" i="16"/>
  <c r="J344" i="16"/>
  <c r="I344" i="16"/>
  <c r="H344" i="16"/>
  <c r="G344" i="16"/>
  <c r="F344" i="16"/>
  <c r="E344" i="16"/>
  <c r="D344" i="16"/>
  <c r="C344" i="16"/>
  <c r="B344" i="16"/>
  <c r="Q343" i="16"/>
  <c r="P343" i="16"/>
  <c r="O343" i="16"/>
  <c r="N343" i="16"/>
  <c r="M343" i="16"/>
  <c r="L343" i="16"/>
  <c r="K343" i="16"/>
  <c r="T343" i="16" s="1"/>
  <c r="J343" i="16"/>
  <c r="I343" i="16"/>
  <c r="H343" i="16"/>
  <c r="G343" i="16"/>
  <c r="F343" i="16"/>
  <c r="E343" i="16"/>
  <c r="D343" i="16"/>
  <c r="C343" i="16"/>
  <c r="B343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D342" i="16"/>
  <c r="C342" i="16"/>
  <c r="B342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D341" i="16"/>
  <c r="C341" i="16"/>
  <c r="B341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D340" i="16"/>
  <c r="C340" i="16"/>
  <c r="B340" i="16"/>
  <c r="Q339" i="16"/>
  <c r="P339" i="16"/>
  <c r="O339" i="16"/>
  <c r="N339" i="16"/>
  <c r="M339" i="16"/>
  <c r="L339" i="16"/>
  <c r="K339" i="16"/>
  <c r="T339" i="16" s="1"/>
  <c r="J339" i="16"/>
  <c r="I339" i="16"/>
  <c r="H339" i="16"/>
  <c r="G339" i="16"/>
  <c r="F339" i="16"/>
  <c r="E339" i="16"/>
  <c r="D339" i="16"/>
  <c r="C339" i="16"/>
  <c r="B339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D338" i="16"/>
  <c r="C338" i="16"/>
  <c r="B338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D337" i="16"/>
  <c r="C337" i="16"/>
  <c r="B337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D336" i="16"/>
  <c r="C336" i="16"/>
  <c r="B336" i="16"/>
  <c r="Q335" i="16"/>
  <c r="P335" i="16"/>
  <c r="O335" i="16"/>
  <c r="N335" i="16"/>
  <c r="M335" i="16"/>
  <c r="L335" i="16"/>
  <c r="K335" i="16"/>
  <c r="T335" i="16" s="1"/>
  <c r="J335" i="16"/>
  <c r="I335" i="16"/>
  <c r="H335" i="16"/>
  <c r="G335" i="16"/>
  <c r="F335" i="16"/>
  <c r="E335" i="16"/>
  <c r="D335" i="16"/>
  <c r="C335" i="16"/>
  <c r="B335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D334" i="16"/>
  <c r="C334" i="16"/>
  <c r="B334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D333" i="16"/>
  <c r="C333" i="16"/>
  <c r="B333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D332" i="16"/>
  <c r="C332" i="16"/>
  <c r="B332" i="16"/>
  <c r="Q331" i="16"/>
  <c r="P331" i="16"/>
  <c r="O331" i="16"/>
  <c r="N331" i="16"/>
  <c r="M331" i="16"/>
  <c r="L331" i="16"/>
  <c r="K331" i="16"/>
  <c r="T331" i="16" s="1"/>
  <c r="J331" i="16"/>
  <c r="I331" i="16"/>
  <c r="H331" i="16"/>
  <c r="G331" i="16"/>
  <c r="F331" i="16"/>
  <c r="E331" i="16"/>
  <c r="D331" i="16"/>
  <c r="C331" i="16"/>
  <c r="B331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D330" i="16"/>
  <c r="C330" i="16"/>
  <c r="B330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D329" i="16"/>
  <c r="C329" i="16"/>
  <c r="B329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D328" i="16"/>
  <c r="C328" i="16"/>
  <c r="B328" i="16"/>
  <c r="Q327" i="16"/>
  <c r="P327" i="16"/>
  <c r="O327" i="16"/>
  <c r="N327" i="16"/>
  <c r="M327" i="16"/>
  <c r="L327" i="16"/>
  <c r="K327" i="16"/>
  <c r="T327" i="16" s="1"/>
  <c r="J327" i="16"/>
  <c r="I327" i="16"/>
  <c r="H327" i="16"/>
  <c r="G327" i="16"/>
  <c r="F327" i="16"/>
  <c r="E327" i="16"/>
  <c r="D327" i="16"/>
  <c r="C327" i="16"/>
  <c r="B327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D326" i="16"/>
  <c r="C326" i="16"/>
  <c r="B326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D325" i="16"/>
  <c r="C325" i="16"/>
  <c r="B325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D324" i="16"/>
  <c r="C324" i="16"/>
  <c r="B324" i="16"/>
  <c r="Q323" i="16"/>
  <c r="P323" i="16"/>
  <c r="O323" i="16"/>
  <c r="N323" i="16"/>
  <c r="M323" i="16"/>
  <c r="L323" i="16"/>
  <c r="K323" i="16"/>
  <c r="T323" i="16" s="1"/>
  <c r="J323" i="16"/>
  <c r="I323" i="16"/>
  <c r="H323" i="16"/>
  <c r="G323" i="16"/>
  <c r="F323" i="16"/>
  <c r="E323" i="16"/>
  <c r="D323" i="16"/>
  <c r="C323" i="16"/>
  <c r="B323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D322" i="16"/>
  <c r="C322" i="16"/>
  <c r="B322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D321" i="16"/>
  <c r="C321" i="16"/>
  <c r="B321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D320" i="16"/>
  <c r="C320" i="16"/>
  <c r="B320" i="16"/>
  <c r="Q319" i="16"/>
  <c r="P319" i="16"/>
  <c r="O319" i="16"/>
  <c r="N319" i="16"/>
  <c r="M319" i="16"/>
  <c r="L319" i="16"/>
  <c r="K319" i="16"/>
  <c r="T319" i="16" s="1"/>
  <c r="J319" i="16"/>
  <c r="I319" i="16"/>
  <c r="H319" i="16"/>
  <c r="G319" i="16"/>
  <c r="F319" i="16"/>
  <c r="E319" i="16"/>
  <c r="D319" i="16"/>
  <c r="C319" i="16"/>
  <c r="B319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D318" i="16"/>
  <c r="C318" i="16"/>
  <c r="B318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D317" i="16"/>
  <c r="C317" i="16"/>
  <c r="B317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D316" i="16"/>
  <c r="C316" i="16"/>
  <c r="B316" i="16"/>
  <c r="Q315" i="16"/>
  <c r="P315" i="16"/>
  <c r="O315" i="16"/>
  <c r="N315" i="16"/>
  <c r="M315" i="16"/>
  <c r="L315" i="16"/>
  <c r="K315" i="16"/>
  <c r="T315" i="16" s="1"/>
  <c r="J315" i="16"/>
  <c r="I315" i="16"/>
  <c r="H315" i="16"/>
  <c r="G315" i="16"/>
  <c r="F315" i="16"/>
  <c r="E315" i="16"/>
  <c r="D315" i="16"/>
  <c r="C315" i="16"/>
  <c r="B315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D314" i="16"/>
  <c r="C314" i="16"/>
  <c r="B314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D313" i="16"/>
  <c r="C313" i="16"/>
  <c r="B313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D312" i="16"/>
  <c r="C312" i="16"/>
  <c r="B312" i="16"/>
  <c r="Q311" i="16"/>
  <c r="P311" i="16"/>
  <c r="O311" i="16"/>
  <c r="N311" i="16"/>
  <c r="M311" i="16"/>
  <c r="L311" i="16"/>
  <c r="K311" i="16"/>
  <c r="T311" i="16" s="1"/>
  <c r="J311" i="16"/>
  <c r="I311" i="16"/>
  <c r="H311" i="16"/>
  <c r="G311" i="16"/>
  <c r="F311" i="16"/>
  <c r="E311" i="16"/>
  <c r="D311" i="16"/>
  <c r="C311" i="16"/>
  <c r="B311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D310" i="16"/>
  <c r="C310" i="16"/>
  <c r="B310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D309" i="16"/>
  <c r="C309" i="16"/>
  <c r="B309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D308" i="16"/>
  <c r="C308" i="16"/>
  <c r="B308" i="16"/>
  <c r="Q307" i="16"/>
  <c r="P307" i="16"/>
  <c r="O307" i="16"/>
  <c r="N307" i="16"/>
  <c r="M307" i="16"/>
  <c r="L307" i="16"/>
  <c r="K307" i="16"/>
  <c r="T307" i="16" s="1"/>
  <c r="J307" i="16"/>
  <c r="I307" i="16"/>
  <c r="H307" i="16"/>
  <c r="G307" i="16"/>
  <c r="F307" i="16"/>
  <c r="E307" i="16"/>
  <c r="D307" i="16"/>
  <c r="C307" i="16"/>
  <c r="B307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D306" i="16"/>
  <c r="C306" i="16"/>
  <c r="B306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D305" i="16"/>
  <c r="C305" i="16"/>
  <c r="B305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D304" i="16"/>
  <c r="C304" i="16"/>
  <c r="B304" i="16"/>
  <c r="Q303" i="16"/>
  <c r="P303" i="16"/>
  <c r="O303" i="16"/>
  <c r="N303" i="16"/>
  <c r="M303" i="16"/>
  <c r="L303" i="16"/>
  <c r="K303" i="16"/>
  <c r="T303" i="16" s="1"/>
  <c r="J303" i="16"/>
  <c r="I303" i="16"/>
  <c r="H303" i="16"/>
  <c r="G303" i="16"/>
  <c r="F303" i="16"/>
  <c r="E303" i="16"/>
  <c r="D303" i="16"/>
  <c r="C303" i="16"/>
  <c r="B303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D302" i="16"/>
  <c r="C302" i="16"/>
  <c r="B302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D301" i="16"/>
  <c r="C301" i="16"/>
  <c r="B301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D300" i="16"/>
  <c r="C300" i="16"/>
  <c r="B300" i="16"/>
  <c r="Q299" i="16"/>
  <c r="P299" i="16"/>
  <c r="O299" i="16"/>
  <c r="N299" i="16"/>
  <c r="M299" i="16"/>
  <c r="L299" i="16"/>
  <c r="K299" i="16"/>
  <c r="T299" i="16" s="1"/>
  <c r="J299" i="16"/>
  <c r="I299" i="16"/>
  <c r="H299" i="16"/>
  <c r="G299" i="16"/>
  <c r="F299" i="16"/>
  <c r="E299" i="16"/>
  <c r="D299" i="16"/>
  <c r="C299" i="16"/>
  <c r="B299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D298" i="16"/>
  <c r="C298" i="16"/>
  <c r="B298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D297" i="16"/>
  <c r="C297" i="16"/>
  <c r="B297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D296" i="16"/>
  <c r="C296" i="16"/>
  <c r="B296" i="16"/>
  <c r="Q295" i="16"/>
  <c r="P295" i="16"/>
  <c r="O295" i="16"/>
  <c r="N295" i="16"/>
  <c r="M295" i="16"/>
  <c r="L295" i="16"/>
  <c r="K295" i="16"/>
  <c r="T295" i="16" s="1"/>
  <c r="J295" i="16"/>
  <c r="I295" i="16"/>
  <c r="H295" i="16"/>
  <c r="G295" i="16"/>
  <c r="F295" i="16"/>
  <c r="E295" i="16"/>
  <c r="D295" i="16"/>
  <c r="C295" i="16"/>
  <c r="B295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D294" i="16"/>
  <c r="C294" i="16"/>
  <c r="B294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D293" i="16"/>
  <c r="C293" i="16"/>
  <c r="B293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D292" i="16"/>
  <c r="C292" i="16"/>
  <c r="B292" i="16"/>
  <c r="Q291" i="16"/>
  <c r="P291" i="16"/>
  <c r="O291" i="16"/>
  <c r="N291" i="16"/>
  <c r="M291" i="16"/>
  <c r="L291" i="16"/>
  <c r="K291" i="16"/>
  <c r="T291" i="16" s="1"/>
  <c r="J291" i="16"/>
  <c r="I291" i="16"/>
  <c r="H291" i="16"/>
  <c r="G291" i="16"/>
  <c r="F291" i="16"/>
  <c r="E291" i="16"/>
  <c r="D291" i="16"/>
  <c r="C291" i="16"/>
  <c r="B291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D290" i="16"/>
  <c r="C290" i="16"/>
  <c r="B290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D289" i="16"/>
  <c r="C289" i="16"/>
  <c r="B289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D288" i="16"/>
  <c r="C288" i="16"/>
  <c r="B288" i="16"/>
  <c r="Q287" i="16"/>
  <c r="P287" i="16"/>
  <c r="O287" i="16"/>
  <c r="N287" i="16"/>
  <c r="M287" i="16"/>
  <c r="L287" i="16"/>
  <c r="K287" i="16"/>
  <c r="T287" i="16" s="1"/>
  <c r="J287" i="16"/>
  <c r="I287" i="16"/>
  <c r="H287" i="16"/>
  <c r="G287" i="16"/>
  <c r="F287" i="16"/>
  <c r="E287" i="16"/>
  <c r="D287" i="16"/>
  <c r="C287" i="16"/>
  <c r="B287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D286" i="16"/>
  <c r="C286" i="16"/>
  <c r="B286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D285" i="16"/>
  <c r="C285" i="16"/>
  <c r="B285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D284" i="16"/>
  <c r="C284" i="16"/>
  <c r="B284" i="16"/>
  <c r="Q283" i="16"/>
  <c r="P283" i="16"/>
  <c r="O283" i="16"/>
  <c r="N283" i="16"/>
  <c r="M283" i="16"/>
  <c r="L283" i="16"/>
  <c r="K283" i="16"/>
  <c r="T283" i="16" s="1"/>
  <c r="J283" i="16"/>
  <c r="I283" i="16"/>
  <c r="H283" i="16"/>
  <c r="G283" i="16"/>
  <c r="F283" i="16"/>
  <c r="E283" i="16"/>
  <c r="D283" i="16"/>
  <c r="C283" i="16"/>
  <c r="B283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D282" i="16"/>
  <c r="C282" i="16"/>
  <c r="B282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D281" i="16"/>
  <c r="C281" i="16"/>
  <c r="B281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D280" i="16"/>
  <c r="C280" i="16"/>
  <c r="B280" i="16"/>
  <c r="Q279" i="16"/>
  <c r="P279" i="16"/>
  <c r="O279" i="16"/>
  <c r="N279" i="16"/>
  <c r="M279" i="16"/>
  <c r="L279" i="16"/>
  <c r="K279" i="16"/>
  <c r="T279" i="16" s="1"/>
  <c r="J279" i="16"/>
  <c r="I279" i="16"/>
  <c r="H279" i="16"/>
  <c r="G279" i="16"/>
  <c r="F279" i="16"/>
  <c r="E279" i="16"/>
  <c r="D279" i="16"/>
  <c r="C279" i="16"/>
  <c r="B279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D278" i="16"/>
  <c r="C278" i="16"/>
  <c r="B278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D277" i="16"/>
  <c r="C277" i="16"/>
  <c r="B277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D276" i="16"/>
  <c r="C276" i="16"/>
  <c r="B276" i="16"/>
  <c r="Q275" i="16"/>
  <c r="P275" i="16"/>
  <c r="O275" i="16"/>
  <c r="N275" i="16"/>
  <c r="M275" i="16"/>
  <c r="L275" i="16"/>
  <c r="K275" i="16"/>
  <c r="T275" i="16" s="1"/>
  <c r="J275" i="16"/>
  <c r="I275" i="16"/>
  <c r="H275" i="16"/>
  <c r="G275" i="16"/>
  <c r="F275" i="16"/>
  <c r="E275" i="16"/>
  <c r="D275" i="16"/>
  <c r="C275" i="16"/>
  <c r="B275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D274" i="16"/>
  <c r="C274" i="16"/>
  <c r="B274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D273" i="16"/>
  <c r="C273" i="16"/>
  <c r="B273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D272" i="16"/>
  <c r="C272" i="16"/>
  <c r="B272" i="16"/>
  <c r="Q271" i="16"/>
  <c r="P271" i="16"/>
  <c r="O271" i="16"/>
  <c r="N271" i="16"/>
  <c r="M271" i="16"/>
  <c r="L271" i="16"/>
  <c r="K271" i="16"/>
  <c r="T271" i="16" s="1"/>
  <c r="J271" i="16"/>
  <c r="I271" i="16"/>
  <c r="H271" i="16"/>
  <c r="G271" i="16"/>
  <c r="F271" i="16"/>
  <c r="E271" i="16"/>
  <c r="D271" i="16"/>
  <c r="C271" i="16"/>
  <c r="B271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D270" i="16"/>
  <c r="C270" i="16"/>
  <c r="B270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D269" i="16"/>
  <c r="C269" i="16"/>
  <c r="B269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D268" i="16"/>
  <c r="C268" i="16"/>
  <c r="B268" i="16"/>
  <c r="Q267" i="16"/>
  <c r="P267" i="16"/>
  <c r="O267" i="16"/>
  <c r="N267" i="16"/>
  <c r="M267" i="16"/>
  <c r="L267" i="16"/>
  <c r="K267" i="16"/>
  <c r="T267" i="16" s="1"/>
  <c r="J267" i="16"/>
  <c r="I267" i="16"/>
  <c r="H267" i="16"/>
  <c r="G267" i="16"/>
  <c r="F267" i="16"/>
  <c r="E267" i="16"/>
  <c r="D267" i="16"/>
  <c r="C267" i="16"/>
  <c r="B267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D266" i="16"/>
  <c r="C266" i="16"/>
  <c r="B266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D265" i="16"/>
  <c r="C265" i="16"/>
  <c r="B265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D264" i="16"/>
  <c r="C264" i="16"/>
  <c r="B264" i="16"/>
  <c r="Q263" i="16"/>
  <c r="P263" i="16"/>
  <c r="O263" i="16"/>
  <c r="N263" i="16"/>
  <c r="M263" i="16"/>
  <c r="L263" i="16"/>
  <c r="K263" i="16"/>
  <c r="T263" i="16" s="1"/>
  <c r="J263" i="16"/>
  <c r="I263" i="16"/>
  <c r="H263" i="16"/>
  <c r="G263" i="16"/>
  <c r="F263" i="16"/>
  <c r="E263" i="16"/>
  <c r="D263" i="16"/>
  <c r="C263" i="16"/>
  <c r="B263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D262" i="16"/>
  <c r="C262" i="16"/>
  <c r="B262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D261" i="16"/>
  <c r="C261" i="16"/>
  <c r="B261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D260" i="16"/>
  <c r="C260" i="16"/>
  <c r="B260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D259" i="16"/>
  <c r="C259" i="16"/>
  <c r="B259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D258" i="16"/>
  <c r="C258" i="16"/>
  <c r="B258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D257" i="16"/>
  <c r="C257" i="16"/>
  <c r="B257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D256" i="16"/>
  <c r="C256" i="16"/>
  <c r="B256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D255" i="16"/>
  <c r="C255" i="16"/>
  <c r="B255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D254" i="16"/>
  <c r="C254" i="16"/>
  <c r="B254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D253" i="16"/>
  <c r="C253" i="16"/>
  <c r="B253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D252" i="16"/>
  <c r="C252" i="16"/>
  <c r="B252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D251" i="16"/>
  <c r="C251" i="16"/>
  <c r="B251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D250" i="16"/>
  <c r="C250" i="16"/>
  <c r="B250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D249" i="16"/>
  <c r="C249" i="16"/>
  <c r="B249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D248" i="16"/>
  <c r="C248" i="16"/>
  <c r="B248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D247" i="16"/>
  <c r="C247" i="16"/>
  <c r="B247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D246" i="16"/>
  <c r="C246" i="16"/>
  <c r="B246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D245" i="16"/>
  <c r="C245" i="16"/>
  <c r="B245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D244" i="16"/>
  <c r="C244" i="16"/>
  <c r="B244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D243" i="16"/>
  <c r="C243" i="16"/>
  <c r="B243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D242" i="16"/>
  <c r="C242" i="16"/>
  <c r="B242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D241" i="16"/>
  <c r="C241" i="16"/>
  <c r="B241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D240" i="16"/>
  <c r="C240" i="16"/>
  <c r="B240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D239" i="16"/>
  <c r="C239" i="16"/>
  <c r="B239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D238" i="16"/>
  <c r="C238" i="16"/>
  <c r="B238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D237" i="16"/>
  <c r="C237" i="16"/>
  <c r="B237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D236" i="16"/>
  <c r="C236" i="16"/>
  <c r="B236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D235" i="16"/>
  <c r="C235" i="16"/>
  <c r="B235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D234" i="16"/>
  <c r="C234" i="16"/>
  <c r="B234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D233" i="16"/>
  <c r="C233" i="16"/>
  <c r="B233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D232" i="16"/>
  <c r="C232" i="16"/>
  <c r="B232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D231" i="16"/>
  <c r="C231" i="16"/>
  <c r="B231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D230" i="16"/>
  <c r="C230" i="16"/>
  <c r="B230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D229" i="16"/>
  <c r="C229" i="16"/>
  <c r="B229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D228" i="16"/>
  <c r="C228" i="16"/>
  <c r="B228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D227" i="16"/>
  <c r="C227" i="16"/>
  <c r="B227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D226" i="16"/>
  <c r="C226" i="16"/>
  <c r="B226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D225" i="16"/>
  <c r="C225" i="16"/>
  <c r="B225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D224" i="16"/>
  <c r="C224" i="16"/>
  <c r="B224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D223" i="16"/>
  <c r="C223" i="16"/>
  <c r="B223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D222" i="16"/>
  <c r="C222" i="16"/>
  <c r="B222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D221" i="16"/>
  <c r="C221" i="16"/>
  <c r="B221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D220" i="16"/>
  <c r="C220" i="16"/>
  <c r="B220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D219" i="16"/>
  <c r="C219" i="16"/>
  <c r="B219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D218" i="16"/>
  <c r="C218" i="16"/>
  <c r="B218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D217" i="16"/>
  <c r="C217" i="16"/>
  <c r="B217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D216" i="16"/>
  <c r="C216" i="16"/>
  <c r="B216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D215" i="16"/>
  <c r="C215" i="16"/>
  <c r="B215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D214" i="16"/>
  <c r="C214" i="16"/>
  <c r="B214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D213" i="16"/>
  <c r="C213" i="16"/>
  <c r="B213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D212" i="16"/>
  <c r="C212" i="16"/>
  <c r="B212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D211" i="16"/>
  <c r="C211" i="16"/>
  <c r="B211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D210" i="16"/>
  <c r="C210" i="16"/>
  <c r="B210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D209" i="16"/>
  <c r="C209" i="16"/>
  <c r="B209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D208" i="16"/>
  <c r="C208" i="16"/>
  <c r="B208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D207" i="16"/>
  <c r="C207" i="16"/>
  <c r="B207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D206" i="16"/>
  <c r="C206" i="16"/>
  <c r="B206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D205" i="16"/>
  <c r="C205" i="16"/>
  <c r="B205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D204" i="16"/>
  <c r="C204" i="16"/>
  <c r="B204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D203" i="16"/>
  <c r="C203" i="16"/>
  <c r="B203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D202" i="16"/>
  <c r="C202" i="16"/>
  <c r="B202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D201" i="16"/>
  <c r="C201" i="16"/>
  <c r="B201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D200" i="16"/>
  <c r="C200" i="16"/>
  <c r="B200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D199" i="16"/>
  <c r="C199" i="16"/>
  <c r="B199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D198" i="16"/>
  <c r="C198" i="16"/>
  <c r="B198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D197" i="16"/>
  <c r="C197" i="16"/>
  <c r="B197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D196" i="16"/>
  <c r="C196" i="16"/>
  <c r="B196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D195" i="16"/>
  <c r="C195" i="16"/>
  <c r="B195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D194" i="16"/>
  <c r="C194" i="16"/>
  <c r="B194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D193" i="16"/>
  <c r="C193" i="16"/>
  <c r="B193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D192" i="16"/>
  <c r="C192" i="16"/>
  <c r="B192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D191" i="16"/>
  <c r="C191" i="16"/>
  <c r="B191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D190" i="16"/>
  <c r="C190" i="16"/>
  <c r="B190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D189" i="16"/>
  <c r="C189" i="16"/>
  <c r="B189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D188" i="16"/>
  <c r="C188" i="16"/>
  <c r="B188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D187" i="16"/>
  <c r="C187" i="16"/>
  <c r="B187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D186" i="16"/>
  <c r="C186" i="16"/>
  <c r="B186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D185" i="16"/>
  <c r="C185" i="16"/>
  <c r="B185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D184" i="16"/>
  <c r="C184" i="16"/>
  <c r="B184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D183" i="16"/>
  <c r="C183" i="16"/>
  <c r="B183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D182" i="16"/>
  <c r="C182" i="16"/>
  <c r="B182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D181" i="16"/>
  <c r="C181" i="16"/>
  <c r="B181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D180" i="16"/>
  <c r="C180" i="16"/>
  <c r="B180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D179" i="16"/>
  <c r="C179" i="16"/>
  <c r="B179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D178" i="16"/>
  <c r="C178" i="16"/>
  <c r="B178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D177" i="16"/>
  <c r="C177" i="16"/>
  <c r="B177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D176" i="16"/>
  <c r="C176" i="16"/>
  <c r="B176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D175" i="16"/>
  <c r="C175" i="16"/>
  <c r="B175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D174" i="16"/>
  <c r="C174" i="16"/>
  <c r="B174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D173" i="16"/>
  <c r="C173" i="16"/>
  <c r="B173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D172" i="16"/>
  <c r="C172" i="16"/>
  <c r="B172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D171" i="16"/>
  <c r="C171" i="16"/>
  <c r="B171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D170" i="16"/>
  <c r="C170" i="16"/>
  <c r="B170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D169" i="16"/>
  <c r="C169" i="16"/>
  <c r="B169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D168" i="16"/>
  <c r="C168" i="16"/>
  <c r="B168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D167" i="16"/>
  <c r="C167" i="16"/>
  <c r="B167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D166" i="16"/>
  <c r="C166" i="16"/>
  <c r="B166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D165" i="16"/>
  <c r="C165" i="16"/>
  <c r="B165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D164" i="16"/>
  <c r="C164" i="16"/>
  <c r="B164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D163" i="16"/>
  <c r="C163" i="16"/>
  <c r="B163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D162" i="16"/>
  <c r="C162" i="16"/>
  <c r="B162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D161" i="16"/>
  <c r="C161" i="16"/>
  <c r="B161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D160" i="16"/>
  <c r="C160" i="16"/>
  <c r="B160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D159" i="16"/>
  <c r="C159" i="16"/>
  <c r="B159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D158" i="16"/>
  <c r="C158" i="16"/>
  <c r="B158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D157" i="16"/>
  <c r="C157" i="16"/>
  <c r="B157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D156" i="16"/>
  <c r="C156" i="16"/>
  <c r="B156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D155" i="16"/>
  <c r="C155" i="16"/>
  <c r="B155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D154" i="16"/>
  <c r="C154" i="16"/>
  <c r="B154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D153" i="16"/>
  <c r="C153" i="16"/>
  <c r="B153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D152" i="16"/>
  <c r="C152" i="16"/>
  <c r="B152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D151" i="16"/>
  <c r="C151" i="16"/>
  <c r="B151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D150" i="16"/>
  <c r="C150" i="16"/>
  <c r="B150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D149" i="16"/>
  <c r="C149" i="16"/>
  <c r="B149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D148" i="16"/>
  <c r="C148" i="16"/>
  <c r="B148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D147" i="16"/>
  <c r="C147" i="16"/>
  <c r="B147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D146" i="16"/>
  <c r="C146" i="16"/>
  <c r="B146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D145" i="16"/>
  <c r="C145" i="16"/>
  <c r="B145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D144" i="16"/>
  <c r="C144" i="16"/>
  <c r="B144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D143" i="16"/>
  <c r="C143" i="16"/>
  <c r="B143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D142" i="16"/>
  <c r="C142" i="16"/>
  <c r="B142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D141" i="16"/>
  <c r="C141" i="16"/>
  <c r="B141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D140" i="16"/>
  <c r="C140" i="16"/>
  <c r="B140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D139" i="16"/>
  <c r="C139" i="16"/>
  <c r="B139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D138" i="16"/>
  <c r="C138" i="16"/>
  <c r="B138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D137" i="16"/>
  <c r="C137" i="16"/>
  <c r="B137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D136" i="16"/>
  <c r="C136" i="16"/>
  <c r="B136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D135" i="16"/>
  <c r="C135" i="16"/>
  <c r="B135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D134" i="16"/>
  <c r="C134" i="16"/>
  <c r="B134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D133" i="16"/>
  <c r="C133" i="16"/>
  <c r="B133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D132" i="16"/>
  <c r="C132" i="16"/>
  <c r="B132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D131" i="16"/>
  <c r="C131" i="16"/>
  <c r="B131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D130" i="16"/>
  <c r="C130" i="16"/>
  <c r="B130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D129" i="16"/>
  <c r="C129" i="16"/>
  <c r="B129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D128" i="16"/>
  <c r="C128" i="16"/>
  <c r="B128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D127" i="16"/>
  <c r="C127" i="16"/>
  <c r="B127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D126" i="16"/>
  <c r="C126" i="16"/>
  <c r="B126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D125" i="16"/>
  <c r="C125" i="16"/>
  <c r="B125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D124" i="16"/>
  <c r="C124" i="16"/>
  <c r="B124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D123" i="16"/>
  <c r="C123" i="16"/>
  <c r="B123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D122" i="16"/>
  <c r="C122" i="16"/>
  <c r="B122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D121" i="16"/>
  <c r="C121" i="16"/>
  <c r="B121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D120" i="16"/>
  <c r="C120" i="16"/>
  <c r="B120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D119" i="16"/>
  <c r="C119" i="16"/>
  <c r="B119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D118" i="16"/>
  <c r="C118" i="16"/>
  <c r="B118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D117" i="16"/>
  <c r="C117" i="16"/>
  <c r="B117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D116" i="16"/>
  <c r="C116" i="16"/>
  <c r="B116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D115" i="16"/>
  <c r="C115" i="16"/>
  <c r="B115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D114" i="16"/>
  <c r="C114" i="16"/>
  <c r="B114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D113" i="16"/>
  <c r="C113" i="16"/>
  <c r="B113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D112" i="16"/>
  <c r="C112" i="16"/>
  <c r="B112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D111" i="16"/>
  <c r="C111" i="16"/>
  <c r="B111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D110" i="16"/>
  <c r="C110" i="16"/>
  <c r="B110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D109" i="16"/>
  <c r="C109" i="16"/>
  <c r="B109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D108" i="16"/>
  <c r="C108" i="16"/>
  <c r="B108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D107" i="16"/>
  <c r="C107" i="16"/>
  <c r="B107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D106" i="16"/>
  <c r="C106" i="16"/>
  <c r="B106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D105" i="16"/>
  <c r="C105" i="16"/>
  <c r="B105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D104" i="16"/>
  <c r="C104" i="16"/>
  <c r="B104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D103" i="16"/>
  <c r="C103" i="16"/>
  <c r="B103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D102" i="16"/>
  <c r="C102" i="16"/>
  <c r="B102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D101" i="16"/>
  <c r="C101" i="16"/>
  <c r="B101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D100" i="16"/>
  <c r="C100" i="16"/>
  <c r="B100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D97" i="16"/>
  <c r="C97" i="16"/>
  <c r="B97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D96" i="16"/>
  <c r="C96" i="16"/>
  <c r="B96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D95" i="16"/>
  <c r="C95" i="16"/>
  <c r="B95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D94" i="16"/>
  <c r="C94" i="16"/>
  <c r="B94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D93" i="16"/>
  <c r="C93" i="16"/>
  <c r="B93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D92" i="16"/>
  <c r="C92" i="16"/>
  <c r="B92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D91" i="16"/>
  <c r="C91" i="16"/>
  <c r="B91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D90" i="16"/>
  <c r="C90" i="16"/>
  <c r="B90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D89" i="16"/>
  <c r="C89" i="16"/>
  <c r="B89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D88" i="16"/>
  <c r="C88" i="16"/>
  <c r="B88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D84" i="16"/>
  <c r="C84" i="16"/>
  <c r="B84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D83" i="16"/>
  <c r="C83" i="16"/>
  <c r="B83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D82" i="16"/>
  <c r="C82" i="16"/>
  <c r="B82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D81" i="16"/>
  <c r="C81" i="16"/>
  <c r="B81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D80" i="16"/>
  <c r="C80" i="16"/>
  <c r="B80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D79" i="16"/>
  <c r="C79" i="16"/>
  <c r="B79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D78" i="16"/>
  <c r="C78" i="16"/>
  <c r="B78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D77" i="16"/>
  <c r="C77" i="16"/>
  <c r="B77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D76" i="16"/>
  <c r="C76" i="16"/>
  <c r="B76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D75" i="16"/>
  <c r="C75" i="16"/>
  <c r="B75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D74" i="16"/>
  <c r="C74" i="16"/>
  <c r="B74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D73" i="16"/>
  <c r="C73" i="16"/>
  <c r="B73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D72" i="16"/>
  <c r="C72" i="16"/>
  <c r="B72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D71" i="16"/>
  <c r="C71" i="16"/>
  <c r="B71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D70" i="16"/>
  <c r="C70" i="16"/>
  <c r="B70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D69" i="16"/>
  <c r="C69" i="16"/>
  <c r="B69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D68" i="16"/>
  <c r="C68" i="16"/>
  <c r="B68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D66" i="16"/>
  <c r="C66" i="16"/>
  <c r="B66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D65" i="16"/>
  <c r="C65" i="16"/>
  <c r="B65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D64" i="16"/>
  <c r="C64" i="16"/>
  <c r="B64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D63" i="16"/>
  <c r="C63" i="16"/>
  <c r="B63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D62" i="16"/>
  <c r="C62" i="16"/>
  <c r="B62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D61" i="16"/>
  <c r="C61" i="16"/>
  <c r="B61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D59" i="16"/>
  <c r="C59" i="16"/>
  <c r="B59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D58" i="16"/>
  <c r="C58" i="16"/>
  <c r="B58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D57" i="16"/>
  <c r="C57" i="16"/>
  <c r="B57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D56" i="16"/>
  <c r="C56" i="16"/>
  <c r="B56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D55" i="16"/>
  <c r="C55" i="16"/>
  <c r="B55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D54" i="16"/>
  <c r="C54" i="16"/>
  <c r="B54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D53" i="16"/>
  <c r="C53" i="16"/>
  <c r="B53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D52" i="16"/>
  <c r="C52" i="16"/>
  <c r="B52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D51" i="16"/>
  <c r="C51" i="16"/>
  <c r="B51" i="16"/>
  <c r="Q570" i="15"/>
  <c r="P570" i="15"/>
  <c r="O570" i="15"/>
  <c r="N570" i="15"/>
  <c r="M570" i="15"/>
  <c r="L570" i="15"/>
  <c r="K570" i="15"/>
  <c r="J570" i="15"/>
  <c r="I570" i="15"/>
  <c r="H570" i="15"/>
  <c r="G570" i="15"/>
  <c r="F570" i="15"/>
  <c r="E570" i="15"/>
  <c r="D570" i="15"/>
  <c r="C570" i="15"/>
  <c r="B570" i="15"/>
  <c r="Q569" i="15"/>
  <c r="P569" i="15"/>
  <c r="O569" i="15"/>
  <c r="N569" i="15"/>
  <c r="M569" i="15"/>
  <c r="L569" i="15"/>
  <c r="K569" i="15"/>
  <c r="J569" i="15"/>
  <c r="I569" i="15"/>
  <c r="H569" i="15"/>
  <c r="G569" i="15"/>
  <c r="F569" i="15"/>
  <c r="E569" i="15"/>
  <c r="D569" i="15"/>
  <c r="C569" i="15"/>
  <c r="B569" i="15"/>
  <c r="Q568" i="15"/>
  <c r="P568" i="15"/>
  <c r="O568" i="15"/>
  <c r="N568" i="15"/>
  <c r="M568" i="15"/>
  <c r="L568" i="15"/>
  <c r="K568" i="15"/>
  <c r="J568" i="15"/>
  <c r="I568" i="15"/>
  <c r="H568" i="15"/>
  <c r="G568" i="15"/>
  <c r="F568" i="15"/>
  <c r="E568" i="15"/>
  <c r="D568" i="15"/>
  <c r="C568" i="15"/>
  <c r="B568" i="15"/>
  <c r="Q567" i="15"/>
  <c r="P567" i="15"/>
  <c r="O567" i="15"/>
  <c r="N567" i="15"/>
  <c r="M567" i="15"/>
  <c r="L567" i="15"/>
  <c r="K567" i="15"/>
  <c r="J567" i="15"/>
  <c r="I567" i="15"/>
  <c r="H567" i="15"/>
  <c r="G567" i="15"/>
  <c r="F567" i="15"/>
  <c r="E567" i="15"/>
  <c r="D567" i="15"/>
  <c r="C567" i="15"/>
  <c r="B567" i="15"/>
  <c r="Q566" i="15"/>
  <c r="P566" i="15"/>
  <c r="O566" i="15"/>
  <c r="N566" i="15"/>
  <c r="M566" i="15"/>
  <c r="L566" i="15"/>
  <c r="K566" i="15"/>
  <c r="J566" i="15"/>
  <c r="I566" i="15"/>
  <c r="H566" i="15"/>
  <c r="G566" i="15"/>
  <c r="F566" i="15"/>
  <c r="E566" i="15"/>
  <c r="D566" i="15"/>
  <c r="C566" i="15"/>
  <c r="B566" i="15"/>
  <c r="Q565" i="15"/>
  <c r="P565" i="15"/>
  <c r="O565" i="15"/>
  <c r="N565" i="15"/>
  <c r="M565" i="15"/>
  <c r="L565" i="15"/>
  <c r="K565" i="15"/>
  <c r="J565" i="15"/>
  <c r="I565" i="15"/>
  <c r="H565" i="15"/>
  <c r="G565" i="15"/>
  <c r="F565" i="15"/>
  <c r="E565" i="15"/>
  <c r="D565" i="15"/>
  <c r="C565" i="15"/>
  <c r="B565" i="15"/>
  <c r="Q564" i="15"/>
  <c r="P564" i="15"/>
  <c r="O564" i="15"/>
  <c r="N564" i="15"/>
  <c r="M564" i="15"/>
  <c r="L564" i="15"/>
  <c r="K564" i="15"/>
  <c r="J564" i="15"/>
  <c r="I564" i="15"/>
  <c r="H564" i="15"/>
  <c r="G564" i="15"/>
  <c r="F564" i="15"/>
  <c r="E564" i="15"/>
  <c r="D564" i="15"/>
  <c r="C564" i="15"/>
  <c r="B564" i="15"/>
  <c r="Q563" i="15"/>
  <c r="P563" i="15"/>
  <c r="O563" i="15"/>
  <c r="N563" i="15"/>
  <c r="M563" i="15"/>
  <c r="L563" i="15"/>
  <c r="K563" i="15"/>
  <c r="J563" i="15"/>
  <c r="I563" i="15"/>
  <c r="H563" i="15"/>
  <c r="G563" i="15"/>
  <c r="F563" i="15"/>
  <c r="E563" i="15"/>
  <c r="D563" i="15"/>
  <c r="C563" i="15"/>
  <c r="B563" i="15"/>
  <c r="Q562" i="15"/>
  <c r="P562" i="15"/>
  <c r="O562" i="15"/>
  <c r="N562" i="15"/>
  <c r="M562" i="15"/>
  <c r="L562" i="15"/>
  <c r="K562" i="15"/>
  <c r="J562" i="15"/>
  <c r="I562" i="15"/>
  <c r="H562" i="15"/>
  <c r="G562" i="15"/>
  <c r="F562" i="15"/>
  <c r="E562" i="15"/>
  <c r="D562" i="15"/>
  <c r="C562" i="15"/>
  <c r="B562" i="15"/>
  <c r="Q561" i="15"/>
  <c r="P561" i="15"/>
  <c r="O561" i="15"/>
  <c r="N561" i="15"/>
  <c r="M561" i="15"/>
  <c r="L561" i="15"/>
  <c r="K561" i="15"/>
  <c r="J561" i="15"/>
  <c r="I561" i="15"/>
  <c r="H561" i="15"/>
  <c r="G561" i="15"/>
  <c r="F561" i="15"/>
  <c r="E561" i="15"/>
  <c r="D561" i="15"/>
  <c r="C561" i="15"/>
  <c r="B561" i="15"/>
  <c r="Q560" i="15"/>
  <c r="P560" i="15"/>
  <c r="O560" i="15"/>
  <c r="N560" i="15"/>
  <c r="M560" i="15"/>
  <c r="L560" i="15"/>
  <c r="K560" i="15"/>
  <c r="J560" i="15"/>
  <c r="I560" i="15"/>
  <c r="H560" i="15"/>
  <c r="G560" i="15"/>
  <c r="F560" i="15"/>
  <c r="E560" i="15"/>
  <c r="D560" i="15"/>
  <c r="C560" i="15"/>
  <c r="B560" i="15"/>
  <c r="Q559" i="15"/>
  <c r="P559" i="15"/>
  <c r="O559" i="15"/>
  <c r="N559" i="15"/>
  <c r="M559" i="15"/>
  <c r="L559" i="15"/>
  <c r="K559" i="15"/>
  <c r="J559" i="15"/>
  <c r="I559" i="15"/>
  <c r="H559" i="15"/>
  <c r="G559" i="15"/>
  <c r="F559" i="15"/>
  <c r="E559" i="15"/>
  <c r="D559" i="15"/>
  <c r="C559" i="15"/>
  <c r="B559" i="15"/>
  <c r="Q558" i="15"/>
  <c r="P558" i="15"/>
  <c r="O558" i="15"/>
  <c r="N558" i="15"/>
  <c r="M558" i="15"/>
  <c r="L558" i="15"/>
  <c r="K558" i="15"/>
  <c r="J558" i="15"/>
  <c r="I558" i="15"/>
  <c r="H558" i="15"/>
  <c r="G558" i="15"/>
  <c r="F558" i="15"/>
  <c r="E558" i="15"/>
  <c r="D558" i="15"/>
  <c r="C558" i="15"/>
  <c r="B558" i="15"/>
  <c r="Q557" i="15"/>
  <c r="P557" i="15"/>
  <c r="O557" i="15"/>
  <c r="N557" i="15"/>
  <c r="M557" i="15"/>
  <c r="L557" i="15"/>
  <c r="K557" i="15"/>
  <c r="J557" i="15"/>
  <c r="I557" i="15"/>
  <c r="H557" i="15"/>
  <c r="G557" i="15"/>
  <c r="F557" i="15"/>
  <c r="E557" i="15"/>
  <c r="D557" i="15"/>
  <c r="C557" i="15"/>
  <c r="B557" i="15"/>
  <c r="Q556" i="15"/>
  <c r="P556" i="15"/>
  <c r="O556" i="15"/>
  <c r="N556" i="15"/>
  <c r="M556" i="15"/>
  <c r="L556" i="15"/>
  <c r="K556" i="15"/>
  <c r="J556" i="15"/>
  <c r="I556" i="15"/>
  <c r="H556" i="15"/>
  <c r="G556" i="15"/>
  <c r="F556" i="15"/>
  <c r="E556" i="15"/>
  <c r="D556" i="15"/>
  <c r="C556" i="15"/>
  <c r="B556" i="15"/>
  <c r="Q555" i="15"/>
  <c r="P555" i="15"/>
  <c r="O555" i="15"/>
  <c r="N555" i="15"/>
  <c r="M555" i="15"/>
  <c r="L555" i="15"/>
  <c r="K555" i="15"/>
  <c r="J555" i="15"/>
  <c r="I555" i="15"/>
  <c r="H555" i="15"/>
  <c r="G555" i="15"/>
  <c r="F555" i="15"/>
  <c r="E555" i="15"/>
  <c r="D555" i="15"/>
  <c r="C555" i="15"/>
  <c r="B555" i="15"/>
  <c r="Q554" i="15"/>
  <c r="P554" i="15"/>
  <c r="O554" i="15"/>
  <c r="N554" i="15"/>
  <c r="M554" i="15"/>
  <c r="L554" i="15"/>
  <c r="K554" i="15"/>
  <c r="J554" i="15"/>
  <c r="I554" i="15"/>
  <c r="H554" i="15"/>
  <c r="G554" i="15"/>
  <c r="F554" i="15"/>
  <c r="E554" i="15"/>
  <c r="D554" i="15"/>
  <c r="C554" i="15"/>
  <c r="B554" i="15"/>
  <c r="Q553" i="15"/>
  <c r="P553" i="15"/>
  <c r="O553" i="15"/>
  <c r="N553" i="15"/>
  <c r="M553" i="15"/>
  <c r="L553" i="15"/>
  <c r="K553" i="15"/>
  <c r="J553" i="15"/>
  <c r="I553" i="15"/>
  <c r="H553" i="15"/>
  <c r="G553" i="15"/>
  <c r="F553" i="15"/>
  <c r="E553" i="15"/>
  <c r="D553" i="15"/>
  <c r="C553" i="15"/>
  <c r="B553" i="15"/>
  <c r="Q552" i="15"/>
  <c r="P552" i="15"/>
  <c r="O552" i="15"/>
  <c r="N552" i="15"/>
  <c r="M552" i="15"/>
  <c r="L552" i="15"/>
  <c r="K552" i="15"/>
  <c r="J552" i="15"/>
  <c r="I552" i="15"/>
  <c r="H552" i="15"/>
  <c r="G552" i="15"/>
  <c r="F552" i="15"/>
  <c r="E552" i="15"/>
  <c r="D552" i="15"/>
  <c r="C552" i="15"/>
  <c r="B552" i="15"/>
  <c r="Q551" i="15"/>
  <c r="P551" i="15"/>
  <c r="O551" i="15"/>
  <c r="N551" i="15"/>
  <c r="M551" i="15"/>
  <c r="L551" i="15"/>
  <c r="K551" i="15"/>
  <c r="J551" i="15"/>
  <c r="I551" i="15"/>
  <c r="H551" i="15"/>
  <c r="G551" i="15"/>
  <c r="F551" i="15"/>
  <c r="E551" i="15"/>
  <c r="D551" i="15"/>
  <c r="C551" i="15"/>
  <c r="B551" i="15"/>
  <c r="Q550" i="15"/>
  <c r="P550" i="15"/>
  <c r="O550" i="15"/>
  <c r="N550" i="15"/>
  <c r="M550" i="15"/>
  <c r="L550" i="15"/>
  <c r="K550" i="15"/>
  <c r="J550" i="15"/>
  <c r="I550" i="15"/>
  <c r="H550" i="15"/>
  <c r="G550" i="15"/>
  <c r="F550" i="15"/>
  <c r="E550" i="15"/>
  <c r="D550" i="15"/>
  <c r="C550" i="15"/>
  <c r="B550" i="15"/>
  <c r="Q549" i="15"/>
  <c r="P549" i="15"/>
  <c r="O549" i="15"/>
  <c r="N549" i="15"/>
  <c r="M549" i="15"/>
  <c r="L549" i="15"/>
  <c r="K549" i="15"/>
  <c r="J549" i="15"/>
  <c r="I549" i="15"/>
  <c r="H549" i="15"/>
  <c r="G549" i="15"/>
  <c r="F549" i="15"/>
  <c r="E549" i="15"/>
  <c r="D549" i="15"/>
  <c r="C549" i="15"/>
  <c r="B549" i="15"/>
  <c r="Q548" i="15"/>
  <c r="P548" i="15"/>
  <c r="O548" i="15"/>
  <c r="N548" i="15"/>
  <c r="M548" i="15"/>
  <c r="L548" i="15"/>
  <c r="K548" i="15"/>
  <c r="J548" i="15"/>
  <c r="I548" i="15"/>
  <c r="H548" i="15"/>
  <c r="G548" i="15"/>
  <c r="F548" i="15"/>
  <c r="E548" i="15"/>
  <c r="D548" i="15"/>
  <c r="C548" i="15"/>
  <c r="B548" i="15"/>
  <c r="Q547" i="15"/>
  <c r="P547" i="15"/>
  <c r="O547" i="15"/>
  <c r="N547" i="15"/>
  <c r="M547" i="15"/>
  <c r="L547" i="15"/>
  <c r="K547" i="15"/>
  <c r="J547" i="15"/>
  <c r="I547" i="15"/>
  <c r="H547" i="15"/>
  <c r="G547" i="15"/>
  <c r="F547" i="15"/>
  <c r="E547" i="15"/>
  <c r="D547" i="15"/>
  <c r="C547" i="15"/>
  <c r="B547" i="15"/>
  <c r="Q546" i="15"/>
  <c r="P546" i="15"/>
  <c r="O546" i="15"/>
  <c r="N546" i="15"/>
  <c r="M546" i="15"/>
  <c r="L546" i="15"/>
  <c r="K546" i="15"/>
  <c r="J546" i="15"/>
  <c r="I546" i="15"/>
  <c r="H546" i="15"/>
  <c r="G546" i="15"/>
  <c r="F546" i="15"/>
  <c r="E546" i="15"/>
  <c r="D546" i="15"/>
  <c r="C546" i="15"/>
  <c r="B546" i="15"/>
  <c r="Q545" i="15"/>
  <c r="P545" i="15"/>
  <c r="O545" i="15"/>
  <c r="N545" i="15"/>
  <c r="M545" i="15"/>
  <c r="L545" i="15"/>
  <c r="K545" i="15"/>
  <c r="J545" i="15"/>
  <c r="I545" i="15"/>
  <c r="H545" i="15"/>
  <c r="G545" i="15"/>
  <c r="F545" i="15"/>
  <c r="E545" i="15"/>
  <c r="D545" i="15"/>
  <c r="C545" i="15"/>
  <c r="B545" i="15"/>
  <c r="Q544" i="15"/>
  <c r="P544" i="15"/>
  <c r="O544" i="15"/>
  <c r="N544" i="15"/>
  <c r="M544" i="15"/>
  <c r="L544" i="15"/>
  <c r="K544" i="15"/>
  <c r="J544" i="15"/>
  <c r="I544" i="15"/>
  <c r="H544" i="15"/>
  <c r="G544" i="15"/>
  <c r="F544" i="15"/>
  <c r="E544" i="15"/>
  <c r="D544" i="15"/>
  <c r="C544" i="15"/>
  <c r="B544" i="15"/>
  <c r="Q543" i="15"/>
  <c r="P543" i="15"/>
  <c r="O543" i="15"/>
  <c r="N543" i="15"/>
  <c r="M543" i="15"/>
  <c r="L543" i="15"/>
  <c r="K543" i="15"/>
  <c r="J543" i="15"/>
  <c r="I543" i="15"/>
  <c r="H543" i="15"/>
  <c r="G543" i="15"/>
  <c r="F543" i="15"/>
  <c r="E543" i="15"/>
  <c r="D543" i="15"/>
  <c r="C543" i="15"/>
  <c r="B543" i="15"/>
  <c r="Q542" i="15"/>
  <c r="P542" i="15"/>
  <c r="O542" i="15"/>
  <c r="N542" i="15"/>
  <c r="M542" i="15"/>
  <c r="L542" i="15"/>
  <c r="K542" i="15"/>
  <c r="J542" i="15"/>
  <c r="I542" i="15"/>
  <c r="H542" i="15"/>
  <c r="G542" i="15"/>
  <c r="F542" i="15"/>
  <c r="E542" i="15"/>
  <c r="D542" i="15"/>
  <c r="C542" i="15"/>
  <c r="B542" i="15"/>
  <c r="Q541" i="15"/>
  <c r="P541" i="15"/>
  <c r="O541" i="15"/>
  <c r="N541" i="15"/>
  <c r="M541" i="15"/>
  <c r="L541" i="15"/>
  <c r="K541" i="15"/>
  <c r="J541" i="15"/>
  <c r="I541" i="15"/>
  <c r="H541" i="15"/>
  <c r="G541" i="15"/>
  <c r="F541" i="15"/>
  <c r="E541" i="15"/>
  <c r="D541" i="15"/>
  <c r="C541" i="15"/>
  <c r="B541" i="15"/>
  <c r="Q540" i="15"/>
  <c r="P540" i="15"/>
  <c r="O540" i="15"/>
  <c r="N540" i="15"/>
  <c r="M540" i="15"/>
  <c r="L540" i="15"/>
  <c r="K540" i="15"/>
  <c r="J540" i="15"/>
  <c r="I540" i="15"/>
  <c r="H540" i="15"/>
  <c r="G540" i="15"/>
  <c r="F540" i="15"/>
  <c r="E540" i="15"/>
  <c r="D540" i="15"/>
  <c r="C540" i="15"/>
  <c r="B540" i="15"/>
  <c r="Q539" i="15"/>
  <c r="P539" i="15"/>
  <c r="O539" i="15"/>
  <c r="N539" i="15"/>
  <c r="M539" i="15"/>
  <c r="L539" i="15"/>
  <c r="K539" i="15"/>
  <c r="J539" i="15"/>
  <c r="I539" i="15"/>
  <c r="H539" i="15"/>
  <c r="G539" i="15"/>
  <c r="F539" i="15"/>
  <c r="E539" i="15"/>
  <c r="D539" i="15"/>
  <c r="C539" i="15"/>
  <c r="B539" i="15"/>
  <c r="Q538" i="15"/>
  <c r="P538" i="15"/>
  <c r="O538" i="15"/>
  <c r="N538" i="15"/>
  <c r="M538" i="15"/>
  <c r="L538" i="15"/>
  <c r="K538" i="15"/>
  <c r="J538" i="15"/>
  <c r="I538" i="15"/>
  <c r="H538" i="15"/>
  <c r="G538" i="15"/>
  <c r="F538" i="15"/>
  <c r="E538" i="15"/>
  <c r="D538" i="15"/>
  <c r="C538" i="15"/>
  <c r="B538" i="15"/>
  <c r="Q537" i="15"/>
  <c r="P537" i="15"/>
  <c r="O537" i="15"/>
  <c r="N537" i="15"/>
  <c r="M537" i="15"/>
  <c r="L537" i="15"/>
  <c r="K537" i="15"/>
  <c r="J537" i="15"/>
  <c r="I537" i="15"/>
  <c r="H537" i="15"/>
  <c r="G537" i="15"/>
  <c r="F537" i="15"/>
  <c r="E537" i="15"/>
  <c r="D537" i="15"/>
  <c r="C537" i="15"/>
  <c r="B537" i="15"/>
  <c r="Q536" i="15"/>
  <c r="P536" i="15"/>
  <c r="O536" i="15"/>
  <c r="N536" i="15"/>
  <c r="M536" i="15"/>
  <c r="L536" i="15"/>
  <c r="K536" i="15"/>
  <c r="J536" i="15"/>
  <c r="I536" i="15"/>
  <c r="H536" i="15"/>
  <c r="G536" i="15"/>
  <c r="F536" i="15"/>
  <c r="E536" i="15"/>
  <c r="D536" i="15"/>
  <c r="C536" i="15"/>
  <c r="B536" i="15"/>
  <c r="Q535" i="15"/>
  <c r="P535" i="15"/>
  <c r="O535" i="15"/>
  <c r="N535" i="15"/>
  <c r="M535" i="15"/>
  <c r="L535" i="15"/>
  <c r="K535" i="15"/>
  <c r="J535" i="15"/>
  <c r="I535" i="15"/>
  <c r="H535" i="15"/>
  <c r="G535" i="15"/>
  <c r="F535" i="15"/>
  <c r="E535" i="15"/>
  <c r="D535" i="15"/>
  <c r="C535" i="15"/>
  <c r="B535" i="15"/>
  <c r="Q534" i="15"/>
  <c r="P534" i="15"/>
  <c r="O534" i="15"/>
  <c r="N534" i="15"/>
  <c r="M534" i="15"/>
  <c r="L534" i="15"/>
  <c r="K534" i="15"/>
  <c r="J534" i="15"/>
  <c r="I534" i="15"/>
  <c r="H534" i="15"/>
  <c r="G534" i="15"/>
  <c r="F534" i="15"/>
  <c r="E534" i="15"/>
  <c r="D534" i="15"/>
  <c r="C534" i="15"/>
  <c r="B534" i="15"/>
  <c r="Q533" i="15"/>
  <c r="P533" i="15"/>
  <c r="O533" i="15"/>
  <c r="N533" i="15"/>
  <c r="M533" i="15"/>
  <c r="L533" i="15"/>
  <c r="K533" i="15"/>
  <c r="J533" i="15"/>
  <c r="I533" i="15"/>
  <c r="H533" i="15"/>
  <c r="G533" i="15"/>
  <c r="F533" i="15"/>
  <c r="E533" i="15"/>
  <c r="D533" i="15"/>
  <c r="C533" i="15"/>
  <c r="B533" i="15"/>
  <c r="Q532" i="15"/>
  <c r="P532" i="15"/>
  <c r="O532" i="15"/>
  <c r="N532" i="15"/>
  <c r="M532" i="15"/>
  <c r="L532" i="15"/>
  <c r="K532" i="15"/>
  <c r="J532" i="15"/>
  <c r="I532" i="15"/>
  <c r="H532" i="15"/>
  <c r="G532" i="15"/>
  <c r="F532" i="15"/>
  <c r="E532" i="15"/>
  <c r="D532" i="15"/>
  <c r="C532" i="15"/>
  <c r="B532" i="15"/>
  <c r="Q531" i="15"/>
  <c r="P531" i="15"/>
  <c r="O531" i="15"/>
  <c r="N531" i="15"/>
  <c r="M531" i="15"/>
  <c r="L531" i="15"/>
  <c r="K531" i="15"/>
  <c r="J531" i="15"/>
  <c r="I531" i="15"/>
  <c r="H531" i="15"/>
  <c r="G531" i="15"/>
  <c r="F531" i="15"/>
  <c r="E531" i="15"/>
  <c r="D531" i="15"/>
  <c r="C531" i="15"/>
  <c r="B531" i="15"/>
  <c r="Q530" i="15"/>
  <c r="P530" i="15"/>
  <c r="O530" i="15"/>
  <c r="N530" i="15"/>
  <c r="M530" i="15"/>
  <c r="L530" i="15"/>
  <c r="K530" i="15"/>
  <c r="J530" i="15"/>
  <c r="I530" i="15"/>
  <c r="H530" i="15"/>
  <c r="G530" i="15"/>
  <c r="F530" i="15"/>
  <c r="E530" i="15"/>
  <c r="D530" i="15"/>
  <c r="C530" i="15"/>
  <c r="B530" i="15"/>
  <c r="Q529" i="15"/>
  <c r="P529" i="15"/>
  <c r="O529" i="15"/>
  <c r="N529" i="15"/>
  <c r="M529" i="15"/>
  <c r="L529" i="15"/>
  <c r="K529" i="15"/>
  <c r="J529" i="15"/>
  <c r="I529" i="15"/>
  <c r="H529" i="15"/>
  <c r="G529" i="15"/>
  <c r="F529" i="15"/>
  <c r="E529" i="15"/>
  <c r="D529" i="15"/>
  <c r="C529" i="15"/>
  <c r="B529" i="15"/>
  <c r="Q528" i="15"/>
  <c r="P528" i="15"/>
  <c r="O528" i="15"/>
  <c r="N528" i="15"/>
  <c r="M528" i="15"/>
  <c r="L528" i="15"/>
  <c r="K528" i="15"/>
  <c r="J528" i="15"/>
  <c r="I528" i="15"/>
  <c r="H528" i="15"/>
  <c r="G528" i="15"/>
  <c r="F528" i="15"/>
  <c r="E528" i="15"/>
  <c r="D528" i="15"/>
  <c r="C528" i="15"/>
  <c r="B528" i="15"/>
  <c r="Q527" i="15"/>
  <c r="P527" i="15"/>
  <c r="O527" i="15"/>
  <c r="N527" i="15"/>
  <c r="M527" i="15"/>
  <c r="L527" i="15"/>
  <c r="K527" i="15"/>
  <c r="J527" i="15"/>
  <c r="I527" i="15"/>
  <c r="H527" i="15"/>
  <c r="G527" i="15"/>
  <c r="F527" i="15"/>
  <c r="E527" i="15"/>
  <c r="D527" i="15"/>
  <c r="C527" i="15"/>
  <c r="B527" i="15"/>
  <c r="Q526" i="15"/>
  <c r="P526" i="15"/>
  <c r="O526" i="15"/>
  <c r="N526" i="15"/>
  <c r="M526" i="15"/>
  <c r="L526" i="15"/>
  <c r="K526" i="15"/>
  <c r="J526" i="15"/>
  <c r="I526" i="15"/>
  <c r="H526" i="15"/>
  <c r="G526" i="15"/>
  <c r="F526" i="15"/>
  <c r="E526" i="15"/>
  <c r="D526" i="15"/>
  <c r="C526" i="15"/>
  <c r="B526" i="15"/>
  <c r="Q525" i="15"/>
  <c r="P525" i="15"/>
  <c r="O525" i="15"/>
  <c r="N525" i="15"/>
  <c r="M525" i="15"/>
  <c r="L525" i="15"/>
  <c r="K525" i="15"/>
  <c r="J525" i="15"/>
  <c r="I525" i="15"/>
  <c r="H525" i="15"/>
  <c r="G525" i="15"/>
  <c r="F525" i="15"/>
  <c r="E525" i="15"/>
  <c r="D525" i="15"/>
  <c r="C525" i="15"/>
  <c r="B525" i="15"/>
  <c r="Q524" i="15"/>
  <c r="P524" i="15"/>
  <c r="O524" i="15"/>
  <c r="N524" i="15"/>
  <c r="M524" i="15"/>
  <c r="L524" i="15"/>
  <c r="K524" i="15"/>
  <c r="J524" i="15"/>
  <c r="I524" i="15"/>
  <c r="H524" i="15"/>
  <c r="G524" i="15"/>
  <c r="F524" i="15"/>
  <c r="E524" i="15"/>
  <c r="D524" i="15"/>
  <c r="C524" i="15"/>
  <c r="B524" i="15"/>
  <c r="Q523" i="15"/>
  <c r="P523" i="15"/>
  <c r="O523" i="15"/>
  <c r="N523" i="15"/>
  <c r="M523" i="15"/>
  <c r="L523" i="15"/>
  <c r="K523" i="15"/>
  <c r="J523" i="15"/>
  <c r="I523" i="15"/>
  <c r="H523" i="15"/>
  <c r="G523" i="15"/>
  <c r="F523" i="15"/>
  <c r="E523" i="15"/>
  <c r="D523" i="15"/>
  <c r="C523" i="15"/>
  <c r="B523" i="15"/>
  <c r="Q522" i="15"/>
  <c r="P522" i="15"/>
  <c r="O522" i="15"/>
  <c r="N522" i="15"/>
  <c r="M522" i="15"/>
  <c r="L522" i="15"/>
  <c r="K522" i="15"/>
  <c r="J522" i="15"/>
  <c r="I522" i="15"/>
  <c r="H522" i="15"/>
  <c r="G522" i="15"/>
  <c r="F522" i="15"/>
  <c r="E522" i="15"/>
  <c r="D522" i="15"/>
  <c r="C522" i="15"/>
  <c r="B522" i="15"/>
  <c r="Q521" i="15"/>
  <c r="P521" i="15"/>
  <c r="O521" i="15"/>
  <c r="N521" i="15"/>
  <c r="M521" i="15"/>
  <c r="L521" i="15"/>
  <c r="K521" i="15"/>
  <c r="J521" i="15"/>
  <c r="I521" i="15"/>
  <c r="H521" i="15"/>
  <c r="G521" i="15"/>
  <c r="F521" i="15"/>
  <c r="E521" i="15"/>
  <c r="D521" i="15"/>
  <c r="C521" i="15"/>
  <c r="B521" i="15"/>
  <c r="Q520" i="15"/>
  <c r="P520" i="15"/>
  <c r="O520" i="15"/>
  <c r="N520" i="15"/>
  <c r="M520" i="15"/>
  <c r="L520" i="15"/>
  <c r="K520" i="15"/>
  <c r="J520" i="15"/>
  <c r="I520" i="15"/>
  <c r="H520" i="15"/>
  <c r="G520" i="15"/>
  <c r="F520" i="15"/>
  <c r="E520" i="15"/>
  <c r="D520" i="15"/>
  <c r="C520" i="15"/>
  <c r="B520" i="15"/>
  <c r="Q519" i="15"/>
  <c r="P519" i="15"/>
  <c r="O519" i="15"/>
  <c r="N519" i="15"/>
  <c r="M519" i="15"/>
  <c r="L519" i="15"/>
  <c r="K519" i="15"/>
  <c r="J519" i="15"/>
  <c r="I519" i="15"/>
  <c r="H519" i="15"/>
  <c r="G519" i="15"/>
  <c r="F519" i="15"/>
  <c r="E519" i="15"/>
  <c r="D519" i="15"/>
  <c r="C519" i="15"/>
  <c r="B519" i="15"/>
  <c r="Q518" i="15"/>
  <c r="P518" i="15"/>
  <c r="O518" i="15"/>
  <c r="N518" i="15"/>
  <c r="M518" i="15"/>
  <c r="L518" i="15"/>
  <c r="K518" i="15"/>
  <c r="J518" i="15"/>
  <c r="I518" i="15"/>
  <c r="H518" i="15"/>
  <c r="G518" i="15"/>
  <c r="F518" i="15"/>
  <c r="E518" i="15"/>
  <c r="D518" i="15"/>
  <c r="C518" i="15"/>
  <c r="B518" i="15"/>
  <c r="Q517" i="15"/>
  <c r="P517" i="15"/>
  <c r="O517" i="15"/>
  <c r="N517" i="15"/>
  <c r="M517" i="15"/>
  <c r="L517" i="15"/>
  <c r="K517" i="15"/>
  <c r="J517" i="15"/>
  <c r="I517" i="15"/>
  <c r="H517" i="15"/>
  <c r="G517" i="15"/>
  <c r="F517" i="15"/>
  <c r="E517" i="15"/>
  <c r="D517" i="15"/>
  <c r="C517" i="15"/>
  <c r="B517" i="15"/>
  <c r="Q516" i="15"/>
  <c r="P516" i="15"/>
  <c r="O516" i="15"/>
  <c r="N516" i="15"/>
  <c r="M516" i="15"/>
  <c r="L516" i="15"/>
  <c r="K516" i="15"/>
  <c r="J516" i="15"/>
  <c r="I516" i="15"/>
  <c r="H516" i="15"/>
  <c r="G516" i="15"/>
  <c r="F516" i="15"/>
  <c r="E516" i="15"/>
  <c r="D516" i="15"/>
  <c r="C516" i="15"/>
  <c r="B516" i="15"/>
  <c r="Q515" i="15"/>
  <c r="P515" i="15"/>
  <c r="O515" i="15"/>
  <c r="N515" i="15"/>
  <c r="M515" i="15"/>
  <c r="L515" i="15"/>
  <c r="K515" i="15"/>
  <c r="J515" i="15"/>
  <c r="I515" i="15"/>
  <c r="H515" i="15"/>
  <c r="G515" i="15"/>
  <c r="F515" i="15"/>
  <c r="E515" i="15"/>
  <c r="D515" i="15"/>
  <c r="C515" i="15"/>
  <c r="B515" i="15"/>
  <c r="Q514" i="15"/>
  <c r="P514" i="15"/>
  <c r="O514" i="15"/>
  <c r="N514" i="15"/>
  <c r="M514" i="15"/>
  <c r="L514" i="15"/>
  <c r="K514" i="15"/>
  <c r="J514" i="15"/>
  <c r="I514" i="15"/>
  <c r="H514" i="15"/>
  <c r="G514" i="15"/>
  <c r="F514" i="15"/>
  <c r="E514" i="15"/>
  <c r="D514" i="15"/>
  <c r="C514" i="15"/>
  <c r="B514" i="15"/>
  <c r="Q513" i="15"/>
  <c r="P513" i="15"/>
  <c r="O513" i="15"/>
  <c r="N513" i="15"/>
  <c r="M513" i="15"/>
  <c r="L513" i="15"/>
  <c r="K513" i="15"/>
  <c r="J513" i="15"/>
  <c r="I513" i="15"/>
  <c r="H513" i="15"/>
  <c r="G513" i="15"/>
  <c r="F513" i="15"/>
  <c r="E513" i="15"/>
  <c r="D513" i="15"/>
  <c r="C513" i="15"/>
  <c r="B513" i="15"/>
  <c r="Q512" i="15"/>
  <c r="P512" i="15"/>
  <c r="O512" i="15"/>
  <c r="N512" i="15"/>
  <c r="M512" i="15"/>
  <c r="L512" i="15"/>
  <c r="K512" i="15"/>
  <c r="J512" i="15"/>
  <c r="I512" i="15"/>
  <c r="H512" i="15"/>
  <c r="G512" i="15"/>
  <c r="F512" i="15"/>
  <c r="E512" i="15"/>
  <c r="D512" i="15"/>
  <c r="C512" i="15"/>
  <c r="B512" i="15"/>
  <c r="Q511" i="15"/>
  <c r="P511" i="15"/>
  <c r="O511" i="15"/>
  <c r="N511" i="15"/>
  <c r="M511" i="15"/>
  <c r="L511" i="15"/>
  <c r="K511" i="15"/>
  <c r="J511" i="15"/>
  <c r="I511" i="15"/>
  <c r="H511" i="15"/>
  <c r="G511" i="15"/>
  <c r="F511" i="15"/>
  <c r="E511" i="15"/>
  <c r="D511" i="15"/>
  <c r="C511" i="15"/>
  <c r="B511" i="15"/>
  <c r="Q510" i="15"/>
  <c r="P510" i="15"/>
  <c r="O510" i="15"/>
  <c r="N510" i="15"/>
  <c r="M510" i="15"/>
  <c r="L510" i="15"/>
  <c r="K510" i="15"/>
  <c r="J510" i="15"/>
  <c r="I510" i="15"/>
  <c r="H510" i="15"/>
  <c r="G510" i="15"/>
  <c r="F510" i="15"/>
  <c r="E510" i="15"/>
  <c r="D510" i="15"/>
  <c r="C510" i="15"/>
  <c r="B510" i="15"/>
  <c r="Q509" i="15"/>
  <c r="P509" i="15"/>
  <c r="O509" i="15"/>
  <c r="N509" i="15"/>
  <c r="M509" i="15"/>
  <c r="L509" i="15"/>
  <c r="K509" i="15"/>
  <c r="J509" i="15"/>
  <c r="I509" i="15"/>
  <c r="H509" i="15"/>
  <c r="G509" i="15"/>
  <c r="F509" i="15"/>
  <c r="E509" i="15"/>
  <c r="D509" i="15"/>
  <c r="C509" i="15"/>
  <c r="B509" i="15"/>
  <c r="Q508" i="15"/>
  <c r="P508" i="15"/>
  <c r="O508" i="15"/>
  <c r="N508" i="15"/>
  <c r="M508" i="15"/>
  <c r="L508" i="15"/>
  <c r="K508" i="15"/>
  <c r="J508" i="15"/>
  <c r="I508" i="15"/>
  <c r="H508" i="15"/>
  <c r="G508" i="15"/>
  <c r="F508" i="15"/>
  <c r="E508" i="15"/>
  <c r="D508" i="15"/>
  <c r="C508" i="15"/>
  <c r="B508" i="15"/>
  <c r="Q507" i="15"/>
  <c r="P507" i="15"/>
  <c r="O507" i="15"/>
  <c r="N507" i="15"/>
  <c r="M507" i="15"/>
  <c r="L507" i="15"/>
  <c r="K507" i="15"/>
  <c r="J507" i="15"/>
  <c r="I507" i="15"/>
  <c r="H507" i="15"/>
  <c r="G507" i="15"/>
  <c r="F507" i="15"/>
  <c r="E507" i="15"/>
  <c r="D507" i="15"/>
  <c r="C507" i="15"/>
  <c r="B507" i="15"/>
  <c r="Q506" i="15"/>
  <c r="P506" i="15"/>
  <c r="O506" i="15"/>
  <c r="N506" i="15"/>
  <c r="M506" i="15"/>
  <c r="L506" i="15"/>
  <c r="K506" i="15"/>
  <c r="J506" i="15"/>
  <c r="I506" i="15"/>
  <c r="H506" i="15"/>
  <c r="G506" i="15"/>
  <c r="F506" i="15"/>
  <c r="E506" i="15"/>
  <c r="D506" i="15"/>
  <c r="C506" i="15"/>
  <c r="B506" i="15"/>
  <c r="Q505" i="15"/>
  <c r="P505" i="15"/>
  <c r="O505" i="15"/>
  <c r="N505" i="15"/>
  <c r="M505" i="15"/>
  <c r="L505" i="15"/>
  <c r="K505" i="15"/>
  <c r="J505" i="15"/>
  <c r="I505" i="15"/>
  <c r="H505" i="15"/>
  <c r="G505" i="15"/>
  <c r="F505" i="15"/>
  <c r="E505" i="15"/>
  <c r="D505" i="15"/>
  <c r="C505" i="15"/>
  <c r="B505" i="15"/>
  <c r="Q504" i="15"/>
  <c r="P504" i="15"/>
  <c r="O504" i="15"/>
  <c r="N504" i="15"/>
  <c r="M504" i="15"/>
  <c r="L504" i="15"/>
  <c r="K504" i="15"/>
  <c r="J504" i="15"/>
  <c r="I504" i="15"/>
  <c r="H504" i="15"/>
  <c r="G504" i="15"/>
  <c r="F504" i="15"/>
  <c r="E504" i="15"/>
  <c r="D504" i="15"/>
  <c r="C504" i="15"/>
  <c r="B504" i="15"/>
  <c r="Q503" i="15"/>
  <c r="P503" i="15"/>
  <c r="O503" i="15"/>
  <c r="N503" i="15"/>
  <c r="M503" i="15"/>
  <c r="L503" i="15"/>
  <c r="K503" i="15"/>
  <c r="J503" i="15"/>
  <c r="I503" i="15"/>
  <c r="H503" i="15"/>
  <c r="G503" i="15"/>
  <c r="F503" i="15"/>
  <c r="E503" i="15"/>
  <c r="D503" i="15"/>
  <c r="C503" i="15"/>
  <c r="B503" i="15"/>
  <c r="Q502" i="15"/>
  <c r="P502" i="15"/>
  <c r="O502" i="15"/>
  <c r="N502" i="15"/>
  <c r="M502" i="15"/>
  <c r="L502" i="15"/>
  <c r="K502" i="15"/>
  <c r="J502" i="15"/>
  <c r="I502" i="15"/>
  <c r="H502" i="15"/>
  <c r="G502" i="15"/>
  <c r="F502" i="15"/>
  <c r="E502" i="15"/>
  <c r="D502" i="15"/>
  <c r="C502" i="15"/>
  <c r="B502" i="15"/>
  <c r="Q501" i="15"/>
  <c r="P501" i="15"/>
  <c r="O501" i="15"/>
  <c r="N501" i="15"/>
  <c r="M501" i="15"/>
  <c r="L501" i="15"/>
  <c r="K501" i="15"/>
  <c r="J501" i="15"/>
  <c r="I501" i="15"/>
  <c r="H501" i="15"/>
  <c r="G501" i="15"/>
  <c r="F501" i="15"/>
  <c r="E501" i="15"/>
  <c r="D501" i="15"/>
  <c r="C501" i="15"/>
  <c r="B501" i="15"/>
  <c r="Q500" i="15"/>
  <c r="P500" i="15"/>
  <c r="O500" i="15"/>
  <c r="N500" i="15"/>
  <c r="M500" i="15"/>
  <c r="L500" i="15"/>
  <c r="K500" i="15"/>
  <c r="J500" i="15"/>
  <c r="I500" i="15"/>
  <c r="H500" i="15"/>
  <c r="G500" i="15"/>
  <c r="F500" i="15"/>
  <c r="E500" i="15"/>
  <c r="D500" i="15"/>
  <c r="C500" i="15"/>
  <c r="B500" i="15"/>
  <c r="Q499" i="15"/>
  <c r="P499" i="15"/>
  <c r="O499" i="15"/>
  <c r="N499" i="15"/>
  <c r="M499" i="15"/>
  <c r="L499" i="15"/>
  <c r="K499" i="15"/>
  <c r="J499" i="15"/>
  <c r="I499" i="15"/>
  <c r="H499" i="15"/>
  <c r="G499" i="15"/>
  <c r="F499" i="15"/>
  <c r="E499" i="15"/>
  <c r="D499" i="15"/>
  <c r="C499" i="15"/>
  <c r="B499" i="15"/>
  <c r="Q498" i="15"/>
  <c r="P498" i="15"/>
  <c r="O498" i="15"/>
  <c r="N498" i="15"/>
  <c r="M498" i="15"/>
  <c r="L498" i="15"/>
  <c r="K498" i="15"/>
  <c r="J498" i="15"/>
  <c r="I498" i="15"/>
  <c r="H498" i="15"/>
  <c r="G498" i="15"/>
  <c r="F498" i="15"/>
  <c r="E498" i="15"/>
  <c r="D498" i="15"/>
  <c r="C498" i="15"/>
  <c r="B498" i="15"/>
  <c r="Q497" i="15"/>
  <c r="P497" i="15"/>
  <c r="O497" i="15"/>
  <c r="N497" i="15"/>
  <c r="M497" i="15"/>
  <c r="L497" i="15"/>
  <c r="K497" i="15"/>
  <c r="J497" i="15"/>
  <c r="I497" i="15"/>
  <c r="H497" i="15"/>
  <c r="G497" i="15"/>
  <c r="F497" i="15"/>
  <c r="E497" i="15"/>
  <c r="D497" i="15"/>
  <c r="C497" i="15"/>
  <c r="B497" i="15"/>
  <c r="Q496" i="15"/>
  <c r="P496" i="15"/>
  <c r="O496" i="15"/>
  <c r="N496" i="15"/>
  <c r="M496" i="15"/>
  <c r="L496" i="15"/>
  <c r="K496" i="15"/>
  <c r="J496" i="15"/>
  <c r="I496" i="15"/>
  <c r="H496" i="15"/>
  <c r="G496" i="15"/>
  <c r="F496" i="15"/>
  <c r="E496" i="15"/>
  <c r="D496" i="15"/>
  <c r="C496" i="15"/>
  <c r="B496" i="15"/>
  <c r="Q495" i="15"/>
  <c r="P495" i="15"/>
  <c r="O495" i="15"/>
  <c r="N495" i="15"/>
  <c r="M495" i="15"/>
  <c r="L495" i="15"/>
  <c r="K495" i="15"/>
  <c r="J495" i="15"/>
  <c r="I495" i="15"/>
  <c r="H495" i="15"/>
  <c r="G495" i="15"/>
  <c r="F495" i="15"/>
  <c r="E495" i="15"/>
  <c r="D495" i="15"/>
  <c r="C495" i="15"/>
  <c r="B495" i="15"/>
  <c r="Q494" i="15"/>
  <c r="P494" i="15"/>
  <c r="O494" i="15"/>
  <c r="N494" i="15"/>
  <c r="M494" i="15"/>
  <c r="L494" i="15"/>
  <c r="K494" i="15"/>
  <c r="J494" i="15"/>
  <c r="I494" i="15"/>
  <c r="H494" i="15"/>
  <c r="G494" i="15"/>
  <c r="F494" i="15"/>
  <c r="E494" i="15"/>
  <c r="D494" i="15"/>
  <c r="C494" i="15"/>
  <c r="B494" i="15"/>
  <c r="Q493" i="15"/>
  <c r="P493" i="15"/>
  <c r="O493" i="15"/>
  <c r="N493" i="15"/>
  <c r="M493" i="15"/>
  <c r="L493" i="15"/>
  <c r="K493" i="15"/>
  <c r="J493" i="15"/>
  <c r="I493" i="15"/>
  <c r="H493" i="15"/>
  <c r="G493" i="15"/>
  <c r="F493" i="15"/>
  <c r="E493" i="15"/>
  <c r="D493" i="15"/>
  <c r="C493" i="15"/>
  <c r="B493" i="15"/>
  <c r="Q492" i="15"/>
  <c r="P492" i="15"/>
  <c r="O492" i="15"/>
  <c r="N492" i="15"/>
  <c r="M492" i="15"/>
  <c r="L492" i="15"/>
  <c r="K492" i="15"/>
  <c r="J492" i="15"/>
  <c r="I492" i="15"/>
  <c r="H492" i="15"/>
  <c r="G492" i="15"/>
  <c r="F492" i="15"/>
  <c r="E492" i="15"/>
  <c r="D492" i="15"/>
  <c r="C492" i="15"/>
  <c r="B492" i="15"/>
  <c r="Q491" i="15"/>
  <c r="P491" i="15"/>
  <c r="O491" i="15"/>
  <c r="N491" i="15"/>
  <c r="M491" i="15"/>
  <c r="L491" i="15"/>
  <c r="K491" i="15"/>
  <c r="J491" i="15"/>
  <c r="I491" i="15"/>
  <c r="H491" i="15"/>
  <c r="G491" i="15"/>
  <c r="F491" i="15"/>
  <c r="E491" i="15"/>
  <c r="D491" i="15"/>
  <c r="C491" i="15"/>
  <c r="B491" i="15"/>
  <c r="Q490" i="15"/>
  <c r="P490" i="15"/>
  <c r="O490" i="15"/>
  <c r="N490" i="15"/>
  <c r="M490" i="15"/>
  <c r="L490" i="15"/>
  <c r="K490" i="15"/>
  <c r="J490" i="15"/>
  <c r="I490" i="15"/>
  <c r="H490" i="15"/>
  <c r="G490" i="15"/>
  <c r="F490" i="15"/>
  <c r="E490" i="15"/>
  <c r="D490" i="15"/>
  <c r="C490" i="15"/>
  <c r="B490" i="15"/>
  <c r="Q489" i="15"/>
  <c r="P489" i="15"/>
  <c r="O489" i="15"/>
  <c r="N489" i="15"/>
  <c r="M489" i="15"/>
  <c r="L489" i="15"/>
  <c r="K489" i="15"/>
  <c r="J489" i="15"/>
  <c r="I489" i="15"/>
  <c r="H489" i="15"/>
  <c r="G489" i="15"/>
  <c r="F489" i="15"/>
  <c r="E489" i="15"/>
  <c r="D489" i="15"/>
  <c r="C489" i="15"/>
  <c r="B489" i="15"/>
  <c r="Q488" i="15"/>
  <c r="P488" i="15"/>
  <c r="O488" i="15"/>
  <c r="N488" i="15"/>
  <c r="M488" i="15"/>
  <c r="L488" i="15"/>
  <c r="K488" i="15"/>
  <c r="J488" i="15"/>
  <c r="I488" i="15"/>
  <c r="H488" i="15"/>
  <c r="G488" i="15"/>
  <c r="F488" i="15"/>
  <c r="E488" i="15"/>
  <c r="D488" i="15"/>
  <c r="C488" i="15"/>
  <c r="B488" i="15"/>
  <c r="Q487" i="15"/>
  <c r="P487" i="15"/>
  <c r="O487" i="15"/>
  <c r="N487" i="15"/>
  <c r="M487" i="15"/>
  <c r="L487" i="15"/>
  <c r="K487" i="15"/>
  <c r="J487" i="15"/>
  <c r="I487" i="15"/>
  <c r="H487" i="15"/>
  <c r="G487" i="15"/>
  <c r="F487" i="15"/>
  <c r="E487" i="15"/>
  <c r="D487" i="15"/>
  <c r="C487" i="15"/>
  <c r="B487" i="15"/>
  <c r="Q486" i="15"/>
  <c r="P486" i="15"/>
  <c r="O486" i="15"/>
  <c r="N486" i="15"/>
  <c r="M486" i="15"/>
  <c r="L486" i="15"/>
  <c r="K486" i="15"/>
  <c r="J486" i="15"/>
  <c r="I486" i="15"/>
  <c r="H486" i="15"/>
  <c r="G486" i="15"/>
  <c r="F486" i="15"/>
  <c r="E486" i="15"/>
  <c r="D486" i="15"/>
  <c r="C486" i="15"/>
  <c r="B486" i="15"/>
  <c r="Q485" i="15"/>
  <c r="P485" i="15"/>
  <c r="O485" i="15"/>
  <c r="N485" i="15"/>
  <c r="M485" i="15"/>
  <c r="L485" i="15"/>
  <c r="K485" i="15"/>
  <c r="J485" i="15"/>
  <c r="I485" i="15"/>
  <c r="H485" i="15"/>
  <c r="G485" i="15"/>
  <c r="F485" i="15"/>
  <c r="E485" i="15"/>
  <c r="D485" i="15"/>
  <c r="C485" i="15"/>
  <c r="B485" i="15"/>
  <c r="Q484" i="15"/>
  <c r="P484" i="15"/>
  <c r="O484" i="15"/>
  <c r="N484" i="15"/>
  <c r="M484" i="15"/>
  <c r="L484" i="15"/>
  <c r="K484" i="15"/>
  <c r="J484" i="15"/>
  <c r="I484" i="15"/>
  <c r="H484" i="15"/>
  <c r="G484" i="15"/>
  <c r="F484" i="15"/>
  <c r="E484" i="15"/>
  <c r="D484" i="15"/>
  <c r="C484" i="15"/>
  <c r="B484" i="15"/>
  <c r="Q483" i="15"/>
  <c r="P483" i="15"/>
  <c r="O483" i="15"/>
  <c r="N483" i="15"/>
  <c r="M483" i="15"/>
  <c r="L483" i="15"/>
  <c r="K483" i="15"/>
  <c r="J483" i="15"/>
  <c r="I483" i="15"/>
  <c r="H483" i="15"/>
  <c r="G483" i="15"/>
  <c r="F483" i="15"/>
  <c r="E483" i="15"/>
  <c r="D483" i="15"/>
  <c r="C483" i="15"/>
  <c r="B483" i="15"/>
  <c r="Q482" i="15"/>
  <c r="P482" i="15"/>
  <c r="O482" i="15"/>
  <c r="N482" i="15"/>
  <c r="M482" i="15"/>
  <c r="L482" i="15"/>
  <c r="K482" i="15"/>
  <c r="J482" i="15"/>
  <c r="I482" i="15"/>
  <c r="H482" i="15"/>
  <c r="G482" i="15"/>
  <c r="F482" i="15"/>
  <c r="E482" i="15"/>
  <c r="D482" i="15"/>
  <c r="C482" i="15"/>
  <c r="B482" i="15"/>
  <c r="Q481" i="15"/>
  <c r="P481" i="15"/>
  <c r="O481" i="15"/>
  <c r="N481" i="15"/>
  <c r="M481" i="15"/>
  <c r="L481" i="15"/>
  <c r="K481" i="15"/>
  <c r="J481" i="15"/>
  <c r="I481" i="15"/>
  <c r="H481" i="15"/>
  <c r="G481" i="15"/>
  <c r="F481" i="15"/>
  <c r="E481" i="15"/>
  <c r="D481" i="15"/>
  <c r="C481" i="15"/>
  <c r="B481" i="15"/>
  <c r="Q480" i="15"/>
  <c r="P480" i="15"/>
  <c r="O480" i="15"/>
  <c r="N480" i="15"/>
  <c r="M480" i="15"/>
  <c r="L480" i="15"/>
  <c r="K480" i="15"/>
  <c r="J480" i="15"/>
  <c r="I480" i="15"/>
  <c r="H480" i="15"/>
  <c r="G480" i="15"/>
  <c r="F480" i="15"/>
  <c r="E480" i="15"/>
  <c r="D480" i="15"/>
  <c r="C480" i="15"/>
  <c r="B480" i="15"/>
  <c r="Q479" i="15"/>
  <c r="P479" i="15"/>
  <c r="O479" i="15"/>
  <c r="N479" i="15"/>
  <c r="M479" i="15"/>
  <c r="L479" i="15"/>
  <c r="K479" i="15"/>
  <c r="J479" i="15"/>
  <c r="I479" i="15"/>
  <c r="H479" i="15"/>
  <c r="G479" i="15"/>
  <c r="F479" i="15"/>
  <c r="E479" i="15"/>
  <c r="D479" i="15"/>
  <c r="C479" i="15"/>
  <c r="B479" i="15"/>
  <c r="Q478" i="15"/>
  <c r="P478" i="15"/>
  <c r="O478" i="15"/>
  <c r="N478" i="15"/>
  <c r="M478" i="15"/>
  <c r="L478" i="15"/>
  <c r="K478" i="15"/>
  <c r="J478" i="15"/>
  <c r="I478" i="15"/>
  <c r="H478" i="15"/>
  <c r="G478" i="15"/>
  <c r="F478" i="15"/>
  <c r="E478" i="15"/>
  <c r="D478" i="15"/>
  <c r="C478" i="15"/>
  <c r="B478" i="15"/>
  <c r="Q477" i="15"/>
  <c r="P477" i="15"/>
  <c r="O477" i="15"/>
  <c r="N477" i="15"/>
  <c r="M477" i="15"/>
  <c r="L477" i="15"/>
  <c r="K477" i="15"/>
  <c r="J477" i="15"/>
  <c r="I477" i="15"/>
  <c r="H477" i="15"/>
  <c r="G477" i="15"/>
  <c r="F477" i="15"/>
  <c r="E477" i="15"/>
  <c r="D477" i="15"/>
  <c r="C477" i="15"/>
  <c r="B477" i="15"/>
  <c r="Q476" i="15"/>
  <c r="P476" i="15"/>
  <c r="O476" i="15"/>
  <c r="N476" i="15"/>
  <c r="M476" i="15"/>
  <c r="L476" i="15"/>
  <c r="K476" i="15"/>
  <c r="J476" i="15"/>
  <c r="I476" i="15"/>
  <c r="H476" i="15"/>
  <c r="G476" i="15"/>
  <c r="F476" i="15"/>
  <c r="E476" i="15"/>
  <c r="D476" i="15"/>
  <c r="C476" i="15"/>
  <c r="B476" i="15"/>
  <c r="Q475" i="15"/>
  <c r="P475" i="15"/>
  <c r="O475" i="15"/>
  <c r="N475" i="15"/>
  <c r="M475" i="15"/>
  <c r="L475" i="15"/>
  <c r="K475" i="15"/>
  <c r="J475" i="15"/>
  <c r="I475" i="15"/>
  <c r="H475" i="15"/>
  <c r="G475" i="15"/>
  <c r="F475" i="15"/>
  <c r="E475" i="15"/>
  <c r="D475" i="15"/>
  <c r="C475" i="15"/>
  <c r="B475" i="15"/>
  <c r="Q474" i="15"/>
  <c r="P474" i="15"/>
  <c r="O474" i="15"/>
  <c r="N474" i="15"/>
  <c r="M474" i="15"/>
  <c r="L474" i="15"/>
  <c r="K474" i="15"/>
  <c r="J474" i="15"/>
  <c r="I474" i="15"/>
  <c r="H474" i="15"/>
  <c r="G474" i="15"/>
  <c r="F474" i="15"/>
  <c r="E474" i="15"/>
  <c r="D474" i="15"/>
  <c r="C474" i="15"/>
  <c r="B474" i="15"/>
  <c r="Q473" i="15"/>
  <c r="P473" i="15"/>
  <c r="O473" i="15"/>
  <c r="N473" i="15"/>
  <c r="M473" i="15"/>
  <c r="L473" i="15"/>
  <c r="K473" i="15"/>
  <c r="J473" i="15"/>
  <c r="I473" i="15"/>
  <c r="H473" i="15"/>
  <c r="G473" i="15"/>
  <c r="F473" i="15"/>
  <c r="E473" i="15"/>
  <c r="D473" i="15"/>
  <c r="C473" i="15"/>
  <c r="B473" i="15"/>
  <c r="Q472" i="15"/>
  <c r="P472" i="15"/>
  <c r="O472" i="15"/>
  <c r="N472" i="15"/>
  <c r="M472" i="15"/>
  <c r="L472" i="15"/>
  <c r="K472" i="15"/>
  <c r="J472" i="15"/>
  <c r="I472" i="15"/>
  <c r="H472" i="15"/>
  <c r="G472" i="15"/>
  <c r="F472" i="15"/>
  <c r="E472" i="15"/>
  <c r="D472" i="15"/>
  <c r="C472" i="15"/>
  <c r="B472" i="15"/>
  <c r="Q471" i="15"/>
  <c r="P471" i="15"/>
  <c r="O471" i="15"/>
  <c r="N471" i="15"/>
  <c r="M471" i="15"/>
  <c r="L471" i="15"/>
  <c r="K471" i="15"/>
  <c r="J471" i="15"/>
  <c r="I471" i="15"/>
  <c r="H471" i="15"/>
  <c r="G471" i="15"/>
  <c r="F471" i="15"/>
  <c r="E471" i="15"/>
  <c r="D471" i="15"/>
  <c r="C471" i="15"/>
  <c r="B471" i="15"/>
  <c r="Q470" i="15"/>
  <c r="P470" i="15"/>
  <c r="O470" i="15"/>
  <c r="N470" i="15"/>
  <c r="M470" i="15"/>
  <c r="L470" i="15"/>
  <c r="K470" i="15"/>
  <c r="J470" i="15"/>
  <c r="I470" i="15"/>
  <c r="H470" i="15"/>
  <c r="G470" i="15"/>
  <c r="F470" i="15"/>
  <c r="E470" i="15"/>
  <c r="D470" i="15"/>
  <c r="C470" i="15"/>
  <c r="B470" i="15"/>
  <c r="Q469" i="15"/>
  <c r="P469" i="15"/>
  <c r="O469" i="15"/>
  <c r="N469" i="15"/>
  <c r="M469" i="15"/>
  <c r="L469" i="15"/>
  <c r="K469" i="15"/>
  <c r="J469" i="15"/>
  <c r="I469" i="15"/>
  <c r="H469" i="15"/>
  <c r="G469" i="15"/>
  <c r="F469" i="15"/>
  <c r="E469" i="15"/>
  <c r="D469" i="15"/>
  <c r="C469" i="15"/>
  <c r="B469" i="15"/>
  <c r="Q468" i="15"/>
  <c r="P468" i="15"/>
  <c r="O468" i="15"/>
  <c r="N468" i="15"/>
  <c r="M468" i="15"/>
  <c r="L468" i="15"/>
  <c r="K468" i="15"/>
  <c r="J468" i="15"/>
  <c r="I468" i="15"/>
  <c r="H468" i="15"/>
  <c r="G468" i="15"/>
  <c r="F468" i="15"/>
  <c r="E468" i="15"/>
  <c r="D468" i="15"/>
  <c r="C468" i="15"/>
  <c r="B468" i="15"/>
  <c r="Q467" i="15"/>
  <c r="P467" i="15"/>
  <c r="O467" i="15"/>
  <c r="N467" i="15"/>
  <c r="M467" i="15"/>
  <c r="L467" i="15"/>
  <c r="K467" i="15"/>
  <c r="J467" i="15"/>
  <c r="I467" i="15"/>
  <c r="H467" i="15"/>
  <c r="G467" i="15"/>
  <c r="F467" i="15"/>
  <c r="E467" i="15"/>
  <c r="D467" i="15"/>
  <c r="C467" i="15"/>
  <c r="B467" i="15"/>
  <c r="Q466" i="15"/>
  <c r="P466" i="15"/>
  <c r="O466" i="15"/>
  <c r="N466" i="15"/>
  <c r="M466" i="15"/>
  <c r="L466" i="15"/>
  <c r="K466" i="15"/>
  <c r="J466" i="15"/>
  <c r="I466" i="15"/>
  <c r="H466" i="15"/>
  <c r="G466" i="15"/>
  <c r="F466" i="15"/>
  <c r="E466" i="15"/>
  <c r="D466" i="15"/>
  <c r="C466" i="15"/>
  <c r="B466" i="15"/>
  <c r="Q465" i="15"/>
  <c r="P465" i="15"/>
  <c r="O465" i="15"/>
  <c r="N465" i="15"/>
  <c r="M465" i="15"/>
  <c r="L465" i="15"/>
  <c r="K465" i="15"/>
  <c r="J465" i="15"/>
  <c r="I465" i="15"/>
  <c r="H465" i="15"/>
  <c r="G465" i="15"/>
  <c r="F465" i="15"/>
  <c r="E465" i="15"/>
  <c r="D465" i="15"/>
  <c r="C465" i="15"/>
  <c r="B465" i="15"/>
  <c r="Q464" i="15"/>
  <c r="P464" i="15"/>
  <c r="O464" i="15"/>
  <c r="N464" i="15"/>
  <c r="M464" i="15"/>
  <c r="L464" i="15"/>
  <c r="K464" i="15"/>
  <c r="J464" i="15"/>
  <c r="I464" i="15"/>
  <c r="H464" i="15"/>
  <c r="G464" i="15"/>
  <c r="F464" i="15"/>
  <c r="E464" i="15"/>
  <c r="D464" i="15"/>
  <c r="C464" i="15"/>
  <c r="B464" i="15"/>
  <c r="Q463" i="15"/>
  <c r="P463" i="15"/>
  <c r="O463" i="15"/>
  <c r="N463" i="15"/>
  <c r="M463" i="15"/>
  <c r="L463" i="15"/>
  <c r="K463" i="15"/>
  <c r="J463" i="15"/>
  <c r="I463" i="15"/>
  <c r="H463" i="15"/>
  <c r="G463" i="15"/>
  <c r="F463" i="15"/>
  <c r="E463" i="15"/>
  <c r="D463" i="15"/>
  <c r="C463" i="15"/>
  <c r="B463" i="15"/>
  <c r="Q462" i="15"/>
  <c r="P462" i="15"/>
  <c r="O462" i="15"/>
  <c r="N462" i="15"/>
  <c r="M462" i="15"/>
  <c r="L462" i="15"/>
  <c r="K462" i="15"/>
  <c r="J462" i="15"/>
  <c r="I462" i="15"/>
  <c r="H462" i="15"/>
  <c r="G462" i="15"/>
  <c r="F462" i="15"/>
  <c r="E462" i="15"/>
  <c r="D462" i="15"/>
  <c r="C462" i="15"/>
  <c r="B462" i="15"/>
  <c r="Q461" i="15"/>
  <c r="P461" i="15"/>
  <c r="O461" i="15"/>
  <c r="N461" i="15"/>
  <c r="M461" i="15"/>
  <c r="L461" i="15"/>
  <c r="K461" i="15"/>
  <c r="J461" i="15"/>
  <c r="I461" i="15"/>
  <c r="H461" i="15"/>
  <c r="G461" i="15"/>
  <c r="F461" i="15"/>
  <c r="E461" i="15"/>
  <c r="D461" i="15"/>
  <c r="C461" i="15"/>
  <c r="B461" i="15"/>
  <c r="Q460" i="15"/>
  <c r="P460" i="15"/>
  <c r="O460" i="15"/>
  <c r="N460" i="15"/>
  <c r="M460" i="15"/>
  <c r="L460" i="15"/>
  <c r="K460" i="15"/>
  <c r="J460" i="15"/>
  <c r="I460" i="15"/>
  <c r="H460" i="15"/>
  <c r="G460" i="15"/>
  <c r="F460" i="15"/>
  <c r="E460" i="15"/>
  <c r="D460" i="15"/>
  <c r="C460" i="15"/>
  <c r="B460" i="15"/>
  <c r="Q459" i="15"/>
  <c r="P459" i="15"/>
  <c r="O459" i="15"/>
  <c r="N459" i="15"/>
  <c r="M459" i="15"/>
  <c r="L459" i="15"/>
  <c r="K459" i="15"/>
  <c r="J459" i="15"/>
  <c r="I459" i="15"/>
  <c r="H459" i="15"/>
  <c r="G459" i="15"/>
  <c r="F459" i="15"/>
  <c r="E459" i="15"/>
  <c r="D459" i="15"/>
  <c r="C459" i="15"/>
  <c r="B459" i="15"/>
  <c r="Q458" i="15"/>
  <c r="P458" i="15"/>
  <c r="O458" i="15"/>
  <c r="N458" i="15"/>
  <c r="M458" i="15"/>
  <c r="L458" i="15"/>
  <c r="K458" i="15"/>
  <c r="J458" i="15"/>
  <c r="I458" i="15"/>
  <c r="H458" i="15"/>
  <c r="G458" i="15"/>
  <c r="F458" i="15"/>
  <c r="E458" i="15"/>
  <c r="D458" i="15"/>
  <c r="C458" i="15"/>
  <c r="B458" i="15"/>
  <c r="Q457" i="15"/>
  <c r="P457" i="15"/>
  <c r="O457" i="15"/>
  <c r="N457" i="15"/>
  <c r="M457" i="15"/>
  <c r="L457" i="15"/>
  <c r="K457" i="15"/>
  <c r="J457" i="15"/>
  <c r="I457" i="15"/>
  <c r="H457" i="15"/>
  <c r="G457" i="15"/>
  <c r="F457" i="15"/>
  <c r="E457" i="15"/>
  <c r="D457" i="15"/>
  <c r="C457" i="15"/>
  <c r="B457" i="15"/>
  <c r="Q456" i="15"/>
  <c r="P456" i="15"/>
  <c r="O456" i="15"/>
  <c r="N456" i="15"/>
  <c r="M456" i="15"/>
  <c r="L456" i="15"/>
  <c r="K456" i="15"/>
  <c r="J456" i="15"/>
  <c r="I456" i="15"/>
  <c r="H456" i="15"/>
  <c r="G456" i="15"/>
  <c r="F456" i="15"/>
  <c r="E456" i="15"/>
  <c r="D456" i="15"/>
  <c r="C456" i="15"/>
  <c r="B456" i="15"/>
  <c r="Q455" i="15"/>
  <c r="P455" i="15"/>
  <c r="O455" i="15"/>
  <c r="N455" i="15"/>
  <c r="M455" i="15"/>
  <c r="L455" i="15"/>
  <c r="K455" i="15"/>
  <c r="J455" i="15"/>
  <c r="I455" i="15"/>
  <c r="H455" i="15"/>
  <c r="G455" i="15"/>
  <c r="F455" i="15"/>
  <c r="E455" i="15"/>
  <c r="D455" i="15"/>
  <c r="C455" i="15"/>
  <c r="B455" i="15"/>
  <c r="Q454" i="15"/>
  <c r="P454" i="15"/>
  <c r="O454" i="15"/>
  <c r="N454" i="15"/>
  <c r="M454" i="15"/>
  <c r="L454" i="15"/>
  <c r="K454" i="15"/>
  <c r="J454" i="15"/>
  <c r="I454" i="15"/>
  <c r="H454" i="15"/>
  <c r="G454" i="15"/>
  <c r="F454" i="15"/>
  <c r="E454" i="15"/>
  <c r="D454" i="15"/>
  <c r="C454" i="15"/>
  <c r="B454" i="15"/>
  <c r="Q453" i="15"/>
  <c r="P453" i="15"/>
  <c r="O453" i="15"/>
  <c r="N453" i="15"/>
  <c r="M453" i="15"/>
  <c r="L453" i="15"/>
  <c r="K453" i="15"/>
  <c r="J453" i="15"/>
  <c r="I453" i="15"/>
  <c r="H453" i="15"/>
  <c r="G453" i="15"/>
  <c r="F453" i="15"/>
  <c r="E453" i="15"/>
  <c r="D453" i="15"/>
  <c r="C453" i="15"/>
  <c r="B453" i="15"/>
  <c r="Q452" i="15"/>
  <c r="P452" i="15"/>
  <c r="O452" i="15"/>
  <c r="N452" i="15"/>
  <c r="M452" i="15"/>
  <c r="L452" i="15"/>
  <c r="K452" i="15"/>
  <c r="J452" i="15"/>
  <c r="I452" i="15"/>
  <c r="H452" i="15"/>
  <c r="G452" i="15"/>
  <c r="F452" i="15"/>
  <c r="E452" i="15"/>
  <c r="D452" i="15"/>
  <c r="C452" i="15"/>
  <c r="B452" i="15"/>
  <c r="Q451" i="15"/>
  <c r="P451" i="15"/>
  <c r="O451" i="15"/>
  <c r="N451" i="15"/>
  <c r="M451" i="15"/>
  <c r="L451" i="15"/>
  <c r="K451" i="15"/>
  <c r="J451" i="15"/>
  <c r="I451" i="15"/>
  <c r="H451" i="15"/>
  <c r="G451" i="15"/>
  <c r="F451" i="15"/>
  <c r="E451" i="15"/>
  <c r="D451" i="15"/>
  <c r="C451" i="15"/>
  <c r="B451" i="15"/>
  <c r="Q450" i="15"/>
  <c r="P450" i="15"/>
  <c r="O450" i="15"/>
  <c r="N450" i="15"/>
  <c r="M450" i="15"/>
  <c r="L450" i="15"/>
  <c r="K450" i="15"/>
  <c r="J450" i="15"/>
  <c r="I450" i="15"/>
  <c r="H450" i="15"/>
  <c r="G450" i="15"/>
  <c r="F450" i="15"/>
  <c r="E450" i="15"/>
  <c r="D450" i="15"/>
  <c r="C450" i="15"/>
  <c r="B450" i="15"/>
  <c r="Q449" i="15"/>
  <c r="P449" i="15"/>
  <c r="O449" i="15"/>
  <c r="N449" i="15"/>
  <c r="M449" i="15"/>
  <c r="L449" i="15"/>
  <c r="K449" i="15"/>
  <c r="J449" i="15"/>
  <c r="I449" i="15"/>
  <c r="H449" i="15"/>
  <c r="G449" i="15"/>
  <c r="F449" i="15"/>
  <c r="E449" i="15"/>
  <c r="D449" i="15"/>
  <c r="C449" i="15"/>
  <c r="B449" i="15"/>
  <c r="Q448" i="15"/>
  <c r="P448" i="15"/>
  <c r="O448" i="15"/>
  <c r="N448" i="15"/>
  <c r="M448" i="15"/>
  <c r="L448" i="15"/>
  <c r="K448" i="15"/>
  <c r="J448" i="15"/>
  <c r="I448" i="15"/>
  <c r="H448" i="15"/>
  <c r="G448" i="15"/>
  <c r="F448" i="15"/>
  <c r="E448" i="15"/>
  <c r="D448" i="15"/>
  <c r="C448" i="15"/>
  <c r="B448" i="15"/>
  <c r="Q447" i="15"/>
  <c r="P447" i="15"/>
  <c r="O447" i="15"/>
  <c r="N447" i="15"/>
  <c r="M447" i="15"/>
  <c r="L447" i="15"/>
  <c r="K447" i="15"/>
  <c r="J447" i="15"/>
  <c r="I447" i="15"/>
  <c r="H447" i="15"/>
  <c r="G447" i="15"/>
  <c r="F447" i="15"/>
  <c r="E447" i="15"/>
  <c r="D447" i="15"/>
  <c r="C447" i="15"/>
  <c r="B447" i="15"/>
  <c r="Q446" i="15"/>
  <c r="P446" i="15"/>
  <c r="O446" i="15"/>
  <c r="N446" i="15"/>
  <c r="M446" i="15"/>
  <c r="L446" i="15"/>
  <c r="K446" i="15"/>
  <c r="J446" i="15"/>
  <c r="I446" i="15"/>
  <c r="H446" i="15"/>
  <c r="G446" i="15"/>
  <c r="F446" i="15"/>
  <c r="E446" i="15"/>
  <c r="D446" i="15"/>
  <c r="C446" i="15"/>
  <c r="B446" i="15"/>
  <c r="Q445" i="15"/>
  <c r="P445" i="15"/>
  <c r="O445" i="15"/>
  <c r="N445" i="15"/>
  <c r="M445" i="15"/>
  <c r="L445" i="15"/>
  <c r="K445" i="15"/>
  <c r="J445" i="15"/>
  <c r="I445" i="15"/>
  <c r="H445" i="15"/>
  <c r="G445" i="15"/>
  <c r="F445" i="15"/>
  <c r="E445" i="15"/>
  <c r="D445" i="15"/>
  <c r="C445" i="15"/>
  <c r="B445" i="15"/>
  <c r="Q444" i="15"/>
  <c r="P444" i="15"/>
  <c r="O444" i="15"/>
  <c r="N444" i="15"/>
  <c r="M444" i="15"/>
  <c r="L444" i="15"/>
  <c r="K444" i="15"/>
  <c r="J444" i="15"/>
  <c r="I444" i="15"/>
  <c r="H444" i="15"/>
  <c r="G444" i="15"/>
  <c r="F444" i="15"/>
  <c r="E444" i="15"/>
  <c r="D444" i="15"/>
  <c r="C444" i="15"/>
  <c r="B444" i="15"/>
  <c r="Q443" i="15"/>
  <c r="P443" i="15"/>
  <c r="O443" i="15"/>
  <c r="N443" i="15"/>
  <c r="M443" i="15"/>
  <c r="L443" i="15"/>
  <c r="K443" i="15"/>
  <c r="J443" i="15"/>
  <c r="I443" i="15"/>
  <c r="H443" i="15"/>
  <c r="G443" i="15"/>
  <c r="F443" i="15"/>
  <c r="E443" i="15"/>
  <c r="D443" i="15"/>
  <c r="C443" i="15"/>
  <c r="B443" i="15"/>
  <c r="Q442" i="15"/>
  <c r="P442" i="15"/>
  <c r="O442" i="15"/>
  <c r="N442" i="15"/>
  <c r="M442" i="15"/>
  <c r="L442" i="15"/>
  <c r="K442" i="15"/>
  <c r="J442" i="15"/>
  <c r="I442" i="15"/>
  <c r="H442" i="15"/>
  <c r="G442" i="15"/>
  <c r="F442" i="15"/>
  <c r="E442" i="15"/>
  <c r="D442" i="15"/>
  <c r="C442" i="15"/>
  <c r="B442" i="15"/>
  <c r="Q441" i="15"/>
  <c r="P441" i="15"/>
  <c r="O441" i="15"/>
  <c r="N441" i="15"/>
  <c r="M441" i="15"/>
  <c r="L441" i="15"/>
  <c r="K441" i="15"/>
  <c r="J441" i="15"/>
  <c r="I441" i="15"/>
  <c r="H441" i="15"/>
  <c r="G441" i="15"/>
  <c r="F441" i="15"/>
  <c r="E441" i="15"/>
  <c r="D441" i="15"/>
  <c r="C441" i="15"/>
  <c r="B441" i="15"/>
  <c r="Q440" i="15"/>
  <c r="P440" i="15"/>
  <c r="O440" i="15"/>
  <c r="N440" i="15"/>
  <c r="M440" i="15"/>
  <c r="L440" i="15"/>
  <c r="K440" i="15"/>
  <c r="J440" i="15"/>
  <c r="I440" i="15"/>
  <c r="H440" i="15"/>
  <c r="G440" i="15"/>
  <c r="F440" i="15"/>
  <c r="E440" i="15"/>
  <c r="D440" i="15"/>
  <c r="C440" i="15"/>
  <c r="B440" i="15"/>
  <c r="Q439" i="15"/>
  <c r="P439" i="15"/>
  <c r="O439" i="15"/>
  <c r="N439" i="15"/>
  <c r="M439" i="15"/>
  <c r="L439" i="15"/>
  <c r="K439" i="15"/>
  <c r="J439" i="15"/>
  <c r="I439" i="15"/>
  <c r="H439" i="15"/>
  <c r="G439" i="15"/>
  <c r="F439" i="15"/>
  <c r="E439" i="15"/>
  <c r="D439" i="15"/>
  <c r="C439" i="15"/>
  <c r="B439" i="15"/>
  <c r="Q438" i="15"/>
  <c r="P438" i="15"/>
  <c r="O438" i="15"/>
  <c r="N438" i="15"/>
  <c r="M438" i="15"/>
  <c r="L438" i="15"/>
  <c r="K438" i="15"/>
  <c r="J438" i="15"/>
  <c r="I438" i="15"/>
  <c r="H438" i="15"/>
  <c r="G438" i="15"/>
  <c r="F438" i="15"/>
  <c r="E438" i="15"/>
  <c r="D438" i="15"/>
  <c r="C438" i="15"/>
  <c r="B438" i="15"/>
  <c r="Q437" i="15"/>
  <c r="P437" i="15"/>
  <c r="O437" i="15"/>
  <c r="N437" i="15"/>
  <c r="M437" i="15"/>
  <c r="L437" i="15"/>
  <c r="K437" i="15"/>
  <c r="J437" i="15"/>
  <c r="I437" i="15"/>
  <c r="H437" i="15"/>
  <c r="G437" i="15"/>
  <c r="F437" i="15"/>
  <c r="E437" i="15"/>
  <c r="D437" i="15"/>
  <c r="C437" i="15"/>
  <c r="B437" i="15"/>
  <c r="Q436" i="15"/>
  <c r="P436" i="15"/>
  <c r="O436" i="15"/>
  <c r="N436" i="15"/>
  <c r="M436" i="15"/>
  <c r="L436" i="15"/>
  <c r="K436" i="15"/>
  <c r="J436" i="15"/>
  <c r="I436" i="15"/>
  <c r="H436" i="15"/>
  <c r="G436" i="15"/>
  <c r="F436" i="15"/>
  <c r="E436" i="15"/>
  <c r="D436" i="15"/>
  <c r="C436" i="15"/>
  <c r="B436" i="15"/>
  <c r="Q435" i="15"/>
  <c r="P435" i="15"/>
  <c r="O435" i="15"/>
  <c r="N435" i="15"/>
  <c r="M435" i="15"/>
  <c r="L435" i="15"/>
  <c r="K435" i="15"/>
  <c r="J435" i="15"/>
  <c r="I435" i="15"/>
  <c r="H435" i="15"/>
  <c r="G435" i="15"/>
  <c r="F435" i="15"/>
  <c r="E435" i="15"/>
  <c r="D435" i="15"/>
  <c r="C435" i="15"/>
  <c r="B435" i="15"/>
  <c r="Q434" i="15"/>
  <c r="P434" i="15"/>
  <c r="O434" i="15"/>
  <c r="N434" i="15"/>
  <c r="M434" i="15"/>
  <c r="L434" i="15"/>
  <c r="K434" i="15"/>
  <c r="J434" i="15"/>
  <c r="I434" i="15"/>
  <c r="H434" i="15"/>
  <c r="G434" i="15"/>
  <c r="F434" i="15"/>
  <c r="E434" i="15"/>
  <c r="D434" i="15"/>
  <c r="C434" i="15"/>
  <c r="B434" i="15"/>
  <c r="Q433" i="15"/>
  <c r="P433" i="15"/>
  <c r="O433" i="15"/>
  <c r="N433" i="15"/>
  <c r="M433" i="15"/>
  <c r="L433" i="15"/>
  <c r="K433" i="15"/>
  <c r="J433" i="15"/>
  <c r="I433" i="15"/>
  <c r="H433" i="15"/>
  <c r="G433" i="15"/>
  <c r="F433" i="15"/>
  <c r="E433" i="15"/>
  <c r="D433" i="15"/>
  <c r="C433" i="15"/>
  <c r="B433" i="15"/>
  <c r="Q432" i="15"/>
  <c r="P432" i="15"/>
  <c r="O432" i="15"/>
  <c r="N432" i="15"/>
  <c r="M432" i="15"/>
  <c r="L432" i="15"/>
  <c r="K432" i="15"/>
  <c r="J432" i="15"/>
  <c r="I432" i="15"/>
  <c r="H432" i="15"/>
  <c r="G432" i="15"/>
  <c r="F432" i="15"/>
  <c r="E432" i="15"/>
  <c r="D432" i="15"/>
  <c r="C432" i="15"/>
  <c r="B432" i="15"/>
  <c r="Q431" i="15"/>
  <c r="P431" i="15"/>
  <c r="O431" i="15"/>
  <c r="N431" i="15"/>
  <c r="M431" i="15"/>
  <c r="L431" i="15"/>
  <c r="K431" i="15"/>
  <c r="J431" i="15"/>
  <c r="I431" i="15"/>
  <c r="H431" i="15"/>
  <c r="G431" i="15"/>
  <c r="F431" i="15"/>
  <c r="E431" i="15"/>
  <c r="D431" i="15"/>
  <c r="C431" i="15"/>
  <c r="B431" i="15"/>
  <c r="Q430" i="15"/>
  <c r="P430" i="15"/>
  <c r="O430" i="15"/>
  <c r="N430" i="15"/>
  <c r="M430" i="15"/>
  <c r="L430" i="15"/>
  <c r="K430" i="15"/>
  <c r="J430" i="15"/>
  <c r="I430" i="15"/>
  <c r="H430" i="15"/>
  <c r="G430" i="15"/>
  <c r="F430" i="15"/>
  <c r="E430" i="15"/>
  <c r="D430" i="15"/>
  <c r="C430" i="15"/>
  <c r="B430" i="15"/>
  <c r="Q429" i="15"/>
  <c r="P429" i="15"/>
  <c r="O429" i="15"/>
  <c r="N429" i="15"/>
  <c r="M429" i="15"/>
  <c r="L429" i="15"/>
  <c r="K429" i="15"/>
  <c r="J429" i="15"/>
  <c r="I429" i="15"/>
  <c r="H429" i="15"/>
  <c r="G429" i="15"/>
  <c r="F429" i="15"/>
  <c r="E429" i="15"/>
  <c r="D429" i="15"/>
  <c r="C429" i="15"/>
  <c r="B429" i="15"/>
  <c r="Q428" i="15"/>
  <c r="P428" i="15"/>
  <c r="O428" i="15"/>
  <c r="N428" i="15"/>
  <c r="M428" i="15"/>
  <c r="L428" i="15"/>
  <c r="K428" i="15"/>
  <c r="J428" i="15"/>
  <c r="I428" i="15"/>
  <c r="H428" i="15"/>
  <c r="G428" i="15"/>
  <c r="F428" i="15"/>
  <c r="E428" i="15"/>
  <c r="D428" i="15"/>
  <c r="C428" i="15"/>
  <c r="B428" i="15"/>
  <c r="Q427" i="15"/>
  <c r="P427" i="15"/>
  <c r="O427" i="15"/>
  <c r="N427" i="15"/>
  <c r="M427" i="15"/>
  <c r="L427" i="15"/>
  <c r="K427" i="15"/>
  <c r="J427" i="15"/>
  <c r="I427" i="15"/>
  <c r="H427" i="15"/>
  <c r="G427" i="15"/>
  <c r="F427" i="15"/>
  <c r="E427" i="15"/>
  <c r="D427" i="15"/>
  <c r="C427" i="15"/>
  <c r="B427" i="15"/>
  <c r="Q426" i="15"/>
  <c r="P426" i="15"/>
  <c r="O426" i="15"/>
  <c r="N426" i="15"/>
  <c r="M426" i="15"/>
  <c r="L426" i="15"/>
  <c r="K426" i="15"/>
  <c r="J426" i="15"/>
  <c r="I426" i="15"/>
  <c r="H426" i="15"/>
  <c r="G426" i="15"/>
  <c r="F426" i="15"/>
  <c r="E426" i="15"/>
  <c r="D426" i="15"/>
  <c r="C426" i="15"/>
  <c r="B426" i="15"/>
  <c r="Q425" i="15"/>
  <c r="P425" i="15"/>
  <c r="O425" i="15"/>
  <c r="N425" i="15"/>
  <c r="M425" i="15"/>
  <c r="L425" i="15"/>
  <c r="K425" i="15"/>
  <c r="J425" i="15"/>
  <c r="I425" i="15"/>
  <c r="H425" i="15"/>
  <c r="G425" i="15"/>
  <c r="F425" i="15"/>
  <c r="E425" i="15"/>
  <c r="D425" i="15"/>
  <c r="C425" i="15"/>
  <c r="B425" i="15"/>
  <c r="Q424" i="15"/>
  <c r="P424" i="15"/>
  <c r="O424" i="15"/>
  <c r="N424" i="15"/>
  <c r="M424" i="15"/>
  <c r="L424" i="15"/>
  <c r="K424" i="15"/>
  <c r="J424" i="15"/>
  <c r="I424" i="15"/>
  <c r="H424" i="15"/>
  <c r="G424" i="15"/>
  <c r="F424" i="15"/>
  <c r="E424" i="15"/>
  <c r="D424" i="15"/>
  <c r="C424" i="15"/>
  <c r="B424" i="15"/>
  <c r="Q423" i="15"/>
  <c r="P423" i="15"/>
  <c r="O423" i="15"/>
  <c r="N423" i="15"/>
  <c r="M423" i="15"/>
  <c r="L423" i="15"/>
  <c r="K423" i="15"/>
  <c r="J423" i="15"/>
  <c r="I423" i="15"/>
  <c r="H423" i="15"/>
  <c r="G423" i="15"/>
  <c r="F423" i="15"/>
  <c r="E423" i="15"/>
  <c r="D423" i="15"/>
  <c r="C423" i="15"/>
  <c r="B423" i="15"/>
  <c r="Q422" i="15"/>
  <c r="P422" i="15"/>
  <c r="O422" i="15"/>
  <c r="N422" i="15"/>
  <c r="M422" i="15"/>
  <c r="L422" i="15"/>
  <c r="K422" i="15"/>
  <c r="J422" i="15"/>
  <c r="I422" i="15"/>
  <c r="H422" i="15"/>
  <c r="G422" i="15"/>
  <c r="F422" i="15"/>
  <c r="E422" i="15"/>
  <c r="D422" i="15"/>
  <c r="C422" i="15"/>
  <c r="B422" i="15"/>
  <c r="Q421" i="15"/>
  <c r="P421" i="15"/>
  <c r="O421" i="15"/>
  <c r="N421" i="15"/>
  <c r="M421" i="15"/>
  <c r="L421" i="15"/>
  <c r="K421" i="15"/>
  <c r="J421" i="15"/>
  <c r="I421" i="15"/>
  <c r="H421" i="15"/>
  <c r="G421" i="15"/>
  <c r="F421" i="15"/>
  <c r="E421" i="15"/>
  <c r="D421" i="15"/>
  <c r="C421" i="15"/>
  <c r="B421" i="15"/>
  <c r="Q420" i="15"/>
  <c r="P420" i="15"/>
  <c r="O420" i="15"/>
  <c r="N420" i="15"/>
  <c r="M420" i="15"/>
  <c r="L420" i="15"/>
  <c r="K420" i="15"/>
  <c r="J420" i="15"/>
  <c r="I420" i="15"/>
  <c r="H420" i="15"/>
  <c r="G420" i="15"/>
  <c r="F420" i="15"/>
  <c r="E420" i="15"/>
  <c r="D420" i="15"/>
  <c r="C420" i="15"/>
  <c r="B420" i="15"/>
  <c r="Q419" i="15"/>
  <c r="P419" i="15"/>
  <c r="O419" i="15"/>
  <c r="N419" i="15"/>
  <c r="M419" i="15"/>
  <c r="L419" i="15"/>
  <c r="K419" i="15"/>
  <c r="J419" i="15"/>
  <c r="I419" i="15"/>
  <c r="H419" i="15"/>
  <c r="G419" i="15"/>
  <c r="F419" i="15"/>
  <c r="E419" i="15"/>
  <c r="D419" i="15"/>
  <c r="C419" i="15"/>
  <c r="B419" i="15"/>
  <c r="Q418" i="15"/>
  <c r="P418" i="15"/>
  <c r="O418" i="15"/>
  <c r="N418" i="15"/>
  <c r="M418" i="15"/>
  <c r="L418" i="15"/>
  <c r="K418" i="15"/>
  <c r="J418" i="15"/>
  <c r="I418" i="15"/>
  <c r="H418" i="15"/>
  <c r="G418" i="15"/>
  <c r="F418" i="15"/>
  <c r="E418" i="15"/>
  <c r="D418" i="15"/>
  <c r="C418" i="15"/>
  <c r="B418" i="15"/>
  <c r="Q417" i="15"/>
  <c r="P417" i="15"/>
  <c r="O417" i="15"/>
  <c r="N417" i="15"/>
  <c r="M417" i="15"/>
  <c r="L417" i="15"/>
  <c r="K417" i="15"/>
  <c r="J417" i="15"/>
  <c r="I417" i="15"/>
  <c r="H417" i="15"/>
  <c r="G417" i="15"/>
  <c r="F417" i="15"/>
  <c r="E417" i="15"/>
  <c r="D417" i="15"/>
  <c r="C417" i="15"/>
  <c r="B417" i="15"/>
  <c r="Q416" i="15"/>
  <c r="P416" i="15"/>
  <c r="O416" i="15"/>
  <c r="N416" i="15"/>
  <c r="M416" i="15"/>
  <c r="L416" i="15"/>
  <c r="K416" i="15"/>
  <c r="J416" i="15"/>
  <c r="I416" i="15"/>
  <c r="H416" i="15"/>
  <c r="G416" i="15"/>
  <c r="F416" i="15"/>
  <c r="E416" i="15"/>
  <c r="D416" i="15"/>
  <c r="C416" i="15"/>
  <c r="B416" i="15"/>
  <c r="Q415" i="15"/>
  <c r="P415" i="15"/>
  <c r="O415" i="15"/>
  <c r="N415" i="15"/>
  <c r="M415" i="15"/>
  <c r="L415" i="15"/>
  <c r="K415" i="15"/>
  <c r="J415" i="15"/>
  <c r="I415" i="15"/>
  <c r="H415" i="15"/>
  <c r="G415" i="15"/>
  <c r="F415" i="15"/>
  <c r="E415" i="15"/>
  <c r="D415" i="15"/>
  <c r="C415" i="15"/>
  <c r="B415" i="15"/>
  <c r="Q414" i="15"/>
  <c r="P414" i="15"/>
  <c r="O414" i="15"/>
  <c r="N414" i="15"/>
  <c r="M414" i="15"/>
  <c r="L414" i="15"/>
  <c r="K414" i="15"/>
  <c r="J414" i="15"/>
  <c r="I414" i="15"/>
  <c r="H414" i="15"/>
  <c r="G414" i="15"/>
  <c r="F414" i="15"/>
  <c r="E414" i="15"/>
  <c r="D414" i="15"/>
  <c r="C414" i="15"/>
  <c r="B414" i="15"/>
  <c r="Q413" i="15"/>
  <c r="P413" i="15"/>
  <c r="O413" i="15"/>
  <c r="N413" i="15"/>
  <c r="M413" i="15"/>
  <c r="L413" i="15"/>
  <c r="K413" i="15"/>
  <c r="J413" i="15"/>
  <c r="I413" i="15"/>
  <c r="H413" i="15"/>
  <c r="G413" i="15"/>
  <c r="F413" i="15"/>
  <c r="E413" i="15"/>
  <c r="D413" i="15"/>
  <c r="C413" i="15"/>
  <c r="B413" i="15"/>
  <c r="Q412" i="15"/>
  <c r="P412" i="15"/>
  <c r="O412" i="15"/>
  <c r="N412" i="15"/>
  <c r="M412" i="15"/>
  <c r="L412" i="15"/>
  <c r="K412" i="15"/>
  <c r="J412" i="15"/>
  <c r="I412" i="15"/>
  <c r="H412" i="15"/>
  <c r="G412" i="15"/>
  <c r="F412" i="15"/>
  <c r="E412" i="15"/>
  <c r="D412" i="15"/>
  <c r="C412" i="15"/>
  <c r="B412" i="15"/>
  <c r="Q411" i="15"/>
  <c r="P411" i="15"/>
  <c r="O411" i="15"/>
  <c r="N411" i="15"/>
  <c r="M411" i="15"/>
  <c r="L411" i="15"/>
  <c r="K411" i="15"/>
  <c r="J411" i="15"/>
  <c r="I411" i="15"/>
  <c r="H411" i="15"/>
  <c r="G411" i="15"/>
  <c r="F411" i="15"/>
  <c r="E411" i="15"/>
  <c r="D411" i="15"/>
  <c r="C411" i="15"/>
  <c r="B411" i="15"/>
  <c r="Q410" i="15"/>
  <c r="P410" i="15"/>
  <c r="O410" i="15"/>
  <c r="N410" i="15"/>
  <c r="M410" i="15"/>
  <c r="L410" i="15"/>
  <c r="K410" i="15"/>
  <c r="J410" i="15"/>
  <c r="I410" i="15"/>
  <c r="H410" i="15"/>
  <c r="G410" i="15"/>
  <c r="F410" i="15"/>
  <c r="E410" i="15"/>
  <c r="D410" i="15"/>
  <c r="C410" i="15"/>
  <c r="B410" i="15"/>
  <c r="Q409" i="15"/>
  <c r="P409" i="15"/>
  <c r="O409" i="15"/>
  <c r="N409" i="15"/>
  <c r="M409" i="15"/>
  <c r="L409" i="15"/>
  <c r="K409" i="15"/>
  <c r="J409" i="15"/>
  <c r="I409" i="15"/>
  <c r="H409" i="15"/>
  <c r="G409" i="15"/>
  <c r="F409" i="15"/>
  <c r="E409" i="15"/>
  <c r="D409" i="15"/>
  <c r="C409" i="15"/>
  <c r="B409" i="15"/>
  <c r="Q408" i="15"/>
  <c r="P408" i="15"/>
  <c r="O408" i="15"/>
  <c r="N408" i="15"/>
  <c r="M408" i="15"/>
  <c r="L408" i="15"/>
  <c r="K408" i="15"/>
  <c r="J408" i="15"/>
  <c r="I408" i="15"/>
  <c r="H408" i="15"/>
  <c r="G408" i="15"/>
  <c r="F408" i="15"/>
  <c r="E408" i="15"/>
  <c r="D408" i="15"/>
  <c r="C408" i="15"/>
  <c r="B408" i="15"/>
  <c r="Q407" i="15"/>
  <c r="P407" i="15"/>
  <c r="O407" i="15"/>
  <c r="N407" i="15"/>
  <c r="M407" i="15"/>
  <c r="L407" i="15"/>
  <c r="K407" i="15"/>
  <c r="J407" i="15"/>
  <c r="I407" i="15"/>
  <c r="H407" i="15"/>
  <c r="G407" i="15"/>
  <c r="F407" i="15"/>
  <c r="E407" i="15"/>
  <c r="D407" i="15"/>
  <c r="C407" i="15"/>
  <c r="B407" i="15"/>
  <c r="Q406" i="15"/>
  <c r="P406" i="15"/>
  <c r="O406" i="15"/>
  <c r="N406" i="15"/>
  <c r="M406" i="15"/>
  <c r="L406" i="15"/>
  <c r="K406" i="15"/>
  <c r="J406" i="15"/>
  <c r="I406" i="15"/>
  <c r="H406" i="15"/>
  <c r="G406" i="15"/>
  <c r="F406" i="15"/>
  <c r="E406" i="15"/>
  <c r="D406" i="15"/>
  <c r="C406" i="15"/>
  <c r="B406" i="15"/>
  <c r="Q405" i="15"/>
  <c r="P405" i="15"/>
  <c r="O405" i="15"/>
  <c r="N405" i="15"/>
  <c r="M405" i="15"/>
  <c r="L405" i="15"/>
  <c r="K405" i="15"/>
  <c r="J405" i="15"/>
  <c r="I405" i="15"/>
  <c r="H405" i="15"/>
  <c r="G405" i="15"/>
  <c r="F405" i="15"/>
  <c r="E405" i="15"/>
  <c r="D405" i="15"/>
  <c r="C405" i="15"/>
  <c r="B405" i="15"/>
  <c r="Q404" i="15"/>
  <c r="P404" i="15"/>
  <c r="O404" i="15"/>
  <c r="N404" i="15"/>
  <c r="M404" i="15"/>
  <c r="L404" i="15"/>
  <c r="K404" i="15"/>
  <c r="J404" i="15"/>
  <c r="I404" i="15"/>
  <c r="H404" i="15"/>
  <c r="G404" i="15"/>
  <c r="F404" i="15"/>
  <c r="E404" i="15"/>
  <c r="D404" i="15"/>
  <c r="C404" i="15"/>
  <c r="B404" i="15"/>
  <c r="Q403" i="15"/>
  <c r="P403" i="15"/>
  <c r="O403" i="15"/>
  <c r="N403" i="15"/>
  <c r="M403" i="15"/>
  <c r="L403" i="15"/>
  <c r="K403" i="15"/>
  <c r="J403" i="15"/>
  <c r="I403" i="15"/>
  <c r="H403" i="15"/>
  <c r="G403" i="15"/>
  <c r="F403" i="15"/>
  <c r="E403" i="15"/>
  <c r="D403" i="15"/>
  <c r="C403" i="15"/>
  <c r="B403" i="15"/>
  <c r="Q402" i="15"/>
  <c r="P402" i="15"/>
  <c r="O402" i="15"/>
  <c r="N402" i="15"/>
  <c r="M402" i="15"/>
  <c r="L402" i="15"/>
  <c r="K402" i="15"/>
  <c r="J402" i="15"/>
  <c r="I402" i="15"/>
  <c r="H402" i="15"/>
  <c r="G402" i="15"/>
  <c r="F402" i="15"/>
  <c r="E402" i="15"/>
  <c r="D402" i="15"/>
  <c r="C402" i="15"/>
  <c r="B402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D401" i="15"/>
  <c r="C401" i="15"/>
  <c r="B401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D400" i="15"/>
  <c r="C400" i="15"/>
  <c r="B400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D399" i="15"/>
  <c r="C399" i="15"/>
  <c r="B399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D398" i="15"/>
  <c r="C398" i="15"/>
  <c r="B398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D397" i="15"/>
  <c r="C397" i="15"/>
  <c r="B397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D396" i="15"/>
  <c r="C396" i="15"/>
  <c r="B396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D395" i="15"/>
  <c r="C395" i="15"/>
  <c r="B395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D394" i="15"/>
  <c r="C394" i="15"/>
  <c r="B394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D393" i="15"/>
  <c r="C393" i="15"/>
  <c r="B393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D392" i="15"/>
  <c r="C392" i="15"/>
  <c r="B392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D391" i="15"/>
  <c r="C391" i="15"/>
  <c r="B391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D390" i="15"/>
  <c r="C390" i="15"/>
  <c r="B390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D389" i="15"/>
  <c r="C389" i="15"/>
  <c r="B389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D388" i="15"/>
  <c r="C388" i="15"/>
  <c r="B388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D387" i="15"/>
  <c r="C387" i="15"/>
  <c r="B387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D386" i="15"/>
  <c r="C386" i="15"/>
  <c r="B386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D385" i="15"/>
  <c r="C385" i="15"/>
  <c r="B385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D384" i="15"/>
  <c r="C384" i="15"/>
  <c r="B384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D383" i="15"/>
  <c r="C383" i="15"/>
  <c r="B383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D382" i="15"/>
  <c r="C382" i="15"/>
  <c r="B382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D381" i="15"/>
  <c r="C381" i="15"/>
  <c r="B381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D380" i="15"/>
  <c r="C380" i="15"/>
  <c r="B380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D379" i="15"/>
  <c r="C379" i="15"/>
  <c r="B379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D378" i="15"/>
  <c r="C378" i="15"/>
  <c r="B378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D377" i="15"/>
  <c r="C377" i="15"/>
  <c r="B377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D376" i="15"/>
  <c r="C376" i="15"/>
  <c r="B376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D375" i="15"/>
  <c r="C375" i="15"/>
  <c r="B375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D374" i="15"/>
  <c r="C374" i="15"/>
  <c r="B374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D373" i="15"/>
  <c r="C373" i="15"/>
  <c r="B373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D372" i="15"/>
  <c r="C372" i="15"/>
  <c r="B372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D371" i="15"/>
  <c r="C371" i="15"/>
  <c r="B371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D370" i="15"/>
  <c r="C370" i="15"/>
  <c r="B370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D369" i="15"/>
  <c r="C369" i="15"/>
  <c r="B369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D368" i="15"/>
  <c r="C368" i="15"/>
  <c r="B368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D367" i="15"/>
  <c r="C367" i="15"/>
  <c r="B367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D366" i="15"/>
  <c r="C366" i="15"/>
  <c r="B366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D365" i="15"/>
  <c r="C365" i="15"/>
  <c r="B365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D364" i="15"/>
  <c r="C364" i="15"/>
  <c r="B364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D363" i="15"/>
  <c r="C363" i="15"/>
  <c r="B363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D362" i="15"/>
  <c r="C362" i="15"/>
  <c r="B362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D361" i="15"/>
  <c r="C361" i="15"/>
  <c r="B361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D360" i="15"/>
  <c r="C360" i="15"/>
  <c r="B360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D359" i="15"/>
  <c r="C359" i="15"/>
  <c r="B359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D358" i="15"/>
  <c r="C358" i="15"/>
  <c r="B358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D357" i="15"/>
  <c r="C357" i="15"/>
  <c r="B357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D356" i="15"/>
  <c r="C356" i="15"/>
  <c r="B356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D355" i="15"/>
  <c r="C355" i="15"/>
  <c r="B355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D354" i="15"/>
  <c r="C354" i="15"/>
  <c r="B354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D353" i="15"/>
  <c r="C353" i="15"/>
  <c r="B353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D352" i="15"/>
  <c r="C352" i="15"/>
  <c r="B352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D351" i="15"/>
  <c r="C351" i="15"/>
  <c r="B351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D350" i="15"/>
  <c r="C350" i="15"/>
  <c r="B350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D349" i="15"/>
  <c r="C349" i="15"/>
  <c r="B349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D348" i="15"/>
  <c r="C348" i="15"/>
  <c r="B348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D347" i="15"/>
  <c r="C347" i="15"/>
  <c r="B347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D346" i="15"/>
  <c r="C346" i="15"/>
  <c r="B346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D345" i="15"/>
  <c r="C345" i="15"/>
  <c r="B345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D344" i="15"/>
  <c r="C344" i="15"/>
  <c r="B344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D343" i="15"/>
  <c r="C343" i="15"/>
  <c r="B343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D342" i="15"/>
  <c r="C342" i="15"/>
  <c r="B342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D341" i="15"/>
  <c r="C341" i="15"/>
  <c r="B341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D340" i="15"/>
  <c r="C340" i="15"/>
  <c r="B340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D339" i="15"/>
  <c r="C339" i="15"/>
  <c r="B339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D338" i="15"/>
  <c r="C338" i="15"/>
  <c r="B338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D337" i="15"/>
  <c r="C337" i="15"/>
  <c r="B337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D336" i="15"/>
  <c r="C336" i="15"/>
  <c r="B336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D335" i="15"/>
  <c r="C335" i="15"/>
  <c r="B335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D334" i="15"/>
  <c r="C334" i="15"/>
  <c r="B334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D333" i="15"/>
  <c r="C333" i="15"/>
  <c r="B333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D332" i="15"/>
  <c r="C332" i="15"/>
  <c r="B332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D331" i="15"/>
  <c r="C331" i="15"/>
  <c r="B331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D330" i="15"/>
  <c r="C330" i="15"/>
  <c r="B330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D329" i="15"/>
  <c r="C329" i="15"/>
  <c r="B329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D328" i="15"/>
  <c r="C328" i="15"/>
  <c r="B328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D327" i="15"/>
  <c r="C327" i="15"/>
  <c r="B327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D326" i="15"/>
  <c r="C326" i="15"/>
  <c r="B326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D325" i="15"/>
  <c r="C325" i="15"/>
  <c r="B325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D324" i="15"/>
  <c r="C324" i="15"/>
  <c r="B324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D323" i="15"/>
  <c r="C323" i="15"/>
  <c r="B323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D322" i="15"/>
  <c r="C322" i="15"/>
  <c r="B322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D321" i="15"/>
  <c r="C321" i="15"/>
  <c r="B321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D320" i="15"/>
  <c r="C320" i="15"/>
  <c r="B320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D319" i="15"/>
  <c r="C319" i="15"/>
  <c r="B319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D318" i="15"/>
  <c r="C318" i="15"/>
  <c r="B318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D317" i="15"/>
  <c r="C317" i="15"/>
  <c r="B317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D316" i="15"/>
  <c r="C316" i="15"/>
  <c r="B316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D315" i="15"/>
  <c r="C315" i="15"/>
  <c r="B315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D314" i="15"/>
  <c r="C314" i="15"/>
  <c r="B314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D313" i="15"/>
  <c r="C313" i="15"/>
  <c r="B313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D312" i="15"/>
  <c r="C312" i="15"/>
  <c r="B312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D311" i="15"/>
  <c r="C311" i="15"/>
  <c r="B311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D310" i="15"/>
  <c r="C310" i="15"/>
  <c r="B310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D309" i="15"/>
  <c r="C309" i="15"/>
  <c r="B309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D308" i="15"/>
  <c r="C308" i="15"/>
  <c r="B308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D307" i="15"/>
  <c r="C307" i="15"/>
  <c r="B307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D306" i="15"/>
  <c r="C306" i="15"/>
  <c r="B306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D305" i="15"/>
  <c r="C305" i="15"/>
  <c r="B305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D304" i="15"/>
  <c r="C304" i="15"/>
  <c r="B304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D303" i="15"/>
  <c r="C303" i="15"/>
  <c r="B303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D302" i="15"/>
  <c r="C302" i="15"/>
  <c r="B302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D301" i="15"/>
  <c r="C301" i="15"/>
  <c r="B301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D300" i="15"/>
  <c r="C300" i="15"/>
  <c r="B300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D299" i="15"/>
  <c r="C299" i="15"/>
  <c r="B299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D298" i="15"/>
  <c r="C298" i="15"/>
  <c r="B298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D297" i="15"/>
  <c r="C297" i="15"/>
  <c r="B297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D296" i="15"/>
  <c r="C296" i="15"/>
  <c r="B296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D295" i="15"/>
  <c r="C295" i="15"/>
  <c r="B295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D294" i="15"/>
  <c r="C294" i="15"/>
  <c r="B294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D293" i="15"/>
  <c r="C293" i="15"/>
  <c r="B293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D292" i="15"/>
  <c r="C292" i="15"/>
  <c r="B292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D291" i="15"/>
  <c r="C291" i="15"/>
  <c r="B291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D290" i="15"/>
  <c r="C290" i="15"/>
  <c r="B290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D289" i="15"/>
  <c r="C289" i="15"/>
  <c r="B289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D288" i="15"/>
  <c r="C288" i="15"/>
  <c r="B288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D287" i="15"/>
  <c r="C287" i="15"/>
  <c r="B287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D286" i="15"/>
  <c r="C286" i="15"/>
  <c r="B286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D285" i="15"/>
  <c r="C285" i="15"/>
  <c r="B285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D284" i="15"/>
  <c r="C284" i="15"/>
  <c r="B284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D283" i="15"/>
  <c r="C283" i="15"/>
  <c r="B283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D282" i="15"/>
  <c r="C282" i="15"/>
  <c r="B282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D281" i="15"/>
  <c r="C281" i="15"/>
  <c r="B281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D280" i="15"/>
  <c r="C280" i="15"/>
  <c r="B280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D279" i="15"/>
  <c r="C279" i="15"/>
  <c r="B279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D278" i="15"/>
  <c r="C278" i="15"/>
  <c r="B278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D277" i="15"/>
  <c r="C277" i="15"/>
  <c r="B277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D276" i="15"/>
  <c r="C276" i="15"/>
  <c r="B276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D275" i="15"/>
  <c r="C275" i="15"/>
  <c r="B275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D274" i="15"/>
  <c r="C274" i="15"/>
  <c r="B274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D273" i="15"/>
  <c r="C273" i="15"/>
  <c r="B273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D272" i="15"/>
  <c r="C272" i="15"/>
  <c r="B272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D271" i="15"/>
  <c r="C271" i="15"/>
  <c r="B271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D270" i="15"/>
  <c r="C270" i="15"/>
  <c r="B270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D269" i="15"/>
  <c r="C269" i="15"/>
  <c r="B269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D268" i="15"/>
  <c r="C268" i="15"/>
  <c r="B268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D267" i="15"/>
  <c r="C267" i="15"/>
  <c r="B267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D266" i="15"/>
  <c r="C266" i="15"/>
  <c r="B266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D265" i="15"/>
  <c r="C265" i="15"/>
  <c r="B265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D264" i="15"/>
  <c r="C264" i="15"/>
  <c r="B264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D263" i="15"/>
  <c r="C263" i="15"/>
  <c r="B263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D262" i="15"/>
  <c r="C262" i="15"/>
  <c r="B262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D261" i="15"/>
  <c r="C261" i="15"/>
  <c r="B261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D253" i="15"/>
  <c r="C253" i="15"/>
  <c r="B253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D252" i="15"/>
  <c r="C252" i="15"/>
  <c r="B252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D251" i="15"/>
  <c r="C251" i="15"/>
  <c r="B251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D242" i="15"/>
  <c r="C242" i="15"/>
  <c r="B242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D241" i="15"/>
  <c r="C241" i="15"/>
  <c r="B241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D233" i="15"/>
  <c r="C233" i="15"/>
  <c r="B233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D232" i="15"/>
  <c r="C232" i="15"/>
  <c r="B232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D223" i="15"/>
  <c r="C223" i="15"/>
  <c r="B223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D222" i="15"/>
  <c r="C222" i="15"/>
  <c r="B222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D221" i="15"/>
  <c r="C221" i="15"/>
  <c r="B221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D220" i="15"/>
  <c r="C220" i="15"/>
  <c r="B220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D218" i="15"/>
  <c r="C218" i="15"/>
  <c r="B218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D217" i="15"/>
  <c r="C217" i="15"/>
  <c r="B217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D216" i="15"/>
  <c r="C216" i="15"/>
  <c r="B216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D214" i="15"/>
  <c r="C214" i="15"/>
  <c r="B214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D213" i="15"/>
  <c r="C213" i="15"/>
  <c r="B213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D211" i="15"/>
  <c r="C211" i="15"/>
  <c r="B211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D210" i="15"/>
  <c r="C210" i="15"/>
  <c r="B210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D209" i="15"/>
  <c r="C209" i="15"/>
  <c r="B209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D204" i="15"/>
  <c r="C204" i="15"/>
  <c r="B204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D203" i="15"/>
  <c r="C203" i="15"/>
  <c r="B203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D199" i="15"/>
  <c r="C199" i="15"/>
  <c r="B199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190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D188" i="15"/>
  <c r="C188" i="15"/>
  <c r="B188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D187" i="15"/>
  <c r="C187" i="15"/>
  <c r="B187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D186" i="15"/>
  <c r="C186" i="15"/>
  <c r="B186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B185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B183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C182" i="15"/>
  <c r="B182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D181" i="15"/>
  <c r="C181" i="15"/>
  <c r="B181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B179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B178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B176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172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D171" i="15"/>
  <c r="C171" i="15"/>
  <c r="B171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D170" i="15"/>
  <c r="C170" i="15"/>
  <c r="B170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164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D163" i="15"/>
  <c r="C163" i="15"/>
  <c r="B163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D162" i="15"/>
  <c r="C162" i="15"/>
  <c r="B162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D161" i="15"/>
  <c r="C161" i="15"/>
  <c r="B161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C160" i="15"/>
  <c r="B160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C159" i="15"/>
  <c r="B159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C158" i="15"/>
  <c r="B158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C157" i="15"/>
  <c r="B157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C156" i="15"/>
  <c r="B156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C155" i="15"/>
  <c r="B155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C154" i="15"/>
  <c r="B154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C153" i="15"/>
  <c r="B153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C152" i="15"/>
  <c r="B152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C151" i="15"/>
  <c r="B151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C150" i="15"/>
  <c r="B150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C149" i="15"/>
  <c r="B149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C148" i="15"/>
  <c r="B148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C147" i="15"/>
  <c r="B147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C146" i="15"/>
  <c r="B146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C145" i="15"/>
  <c r="B145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C144" i="15"/>
  <c r="B144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C143" i="15"/>
  <c r="B143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C142" i="15"/>
  <c r="B142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C141" i="15"/>
  <c r="B141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C140" i="15"/>
  <c r="B140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C139" i="15"/>
  <c r="B139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C138" i="15"/>
  <c r="B138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C137" i="15"/>
  <c r="B137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C136" i="15"/>
  <c r="B136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C135" i="15"/>
  <c r="B135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C134" i="15"/>
  <c r="B134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C133" i="15"/>
  <c r="B133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C132" i="15"/>
  <c r="B132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C131" i="15"/>
  <c r="B131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C130" i="15"/>
  <c r="B130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C129" i="15"/>
  <c r="B129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C128" i="15"/>
  <c r="B128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C127" i="15"/>
  <c r="B127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C126" i="15"/>
  <c r="B126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C125" i="15"/>
  <c r="B125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C124" i="15"/>
  <c r="B124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C123" i="15"/>
  <c r="B123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C122" i="15"/>
  <c r="B122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C121" i="15"/>
  <c r="B121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C120" i="15"/>
  <c r="B120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C119" i="15"/>
  <c r="B119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C118" i="15"/>
  <c r="B118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C117" i="15"/>
  <c r="B117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C116" i="15"/>
  <c r="B116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C115" i="15"/>
  <c r="B115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C114" i="15"/>
  <c r="B114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C113" i="15"/>
  <c r="B113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C112" i="15"/>
  <c r="B112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C111" i="15"/>
  <c r="B111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C110" i="15"/>
  <c r="B110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C109" i="15"/>
  <c r="B109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C108" i="15"/>
  <c r="B108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C107" i="15"/>
  <c r="B107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C106" i="15"/>
  <c r="B106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C105" i="15"/>
  <c r="B105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C104" i="15"/>
  <c r="B104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C103" i="15"/>
  <c r="B103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C102" i="15"/>
  <c r="B102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C101" i="15"/>
  <c r="B101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C100" i="15"/>
  <c r="B100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C99" i="15"/>
  <c r="B99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C98" i="15"/>
  <c r="B98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C97" i="15"/>
  <c r="B97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C96" i="15"/>
  <c r="B96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C95" i="15"/>
  <c r="B95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C94" i="15"/>
  <c r="B94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C93" i="15"/>
  <c r="B93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C92" i="15"/>
  <c r="B92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C91" i="15"/>
  <c r="B91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C90" i="15"/>
  <c r="B90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C89" i="15"/>
  <c r="B89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C88" i="15"/>
  <c r="B88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C87" i="15"/>
  <c r="B87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C86" i="15"/>
  <c r="B86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C85" i="15"/>
  <c r="B85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C84" i="15"/>
  <c r="B84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C83" i="15"/>
  <c r="B83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C82" i="15"/>
  <c r="B82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C81" i="15"/>
  <c r="B81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C80" i="15"/>
  <c r="B80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C79" i="15"/>
  <c r="B79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C78" i="15"/>
  <c r="B78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C77" i="15"/>
  <c r="B77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C76" i="15"/>
  <c r="B76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C75" i="15"/>
  <c r="B75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C74" i="15"/>
  <c r="B74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C73" i="15"/>
  <c r="B73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C72" i="15"/>
  <c r="B72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C71" i="15"/>
  <c r="B71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C70" i="15"/>
  <c r="B70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C69" i="15"/>
  <c r="B69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C68" i="15"/>
  <c r="B68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C67" i="15"/>
  <c r="B67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C66" i="15"/>
  <c r="B66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C65" i="15"/>
  <c r="B65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C64" i="15"/>
  <c r="B64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C63" i="15"/>
  <c r="B63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C62" i="15"/>
  <c r="B62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C61" i="15"/>
  <c r="B61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C60" i="15"/>
  <c r="B60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C59" i="15"/>
  <c r="B59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C58" i="15"/>
  <c r="B58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C57" i="15"/>
  <c r="B57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C56" i="15"/>
  <c r="B56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C55" i="15"/>
  <c r="B55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C54" i="15"/>
  <c r="B54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C53" i="15"/>
  <c r="B53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C52" i="15"/>
  <c r="B52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C51" i="15"/>
  <c r="B51" i="15"/>
  <c r="Q570" i="14"/>
  <c r="P570" i="14"/>
  <c r="O570" i="14"/>
  <c r="N570" i="14"/>
  <c r="M570" i="14"/>
  <c r="L570" i="14"/>
  <c r="K570" i="14"/>
  <c r="J570" i="14"/>
  <c r="I570" i="14"/>
  <c r="H570" i="14"/>
  <c r="G570" i="14"/>
  <c r="F570" i="14"/>
  <c r="E570" i="14"/>
  <c r="D570" i="14"/>
  <c r="C570" i="14"/>
  <c r="B570" i="14"/>
  <c r="Q569" i="14"/>
  <c r="P569" i="14"/>
  <c r="O569" i="14"/>
  <c r="N569" i="14"/>
  <c r="M569" i="14"/>
  <c r="L569" i="14"/>
  <c r="K569" i="14"/>
  <c r="J569" i="14"/>
  <c r="I569" i="14"/>
  <c r="H569" i="14"/>
  <c r="G569" i="14"/>
  <c r="F569" i="14"/>
  <c r="E569" i="14"/>
  <c r="D569" i="14"/>
  <c r="C569" i="14"/>
  <c r="B569" i="14"/>
  <c r="Q568" i="14"/>
  <c r="P568" i="14"/>
  <c r="O568" i="14"/>
  <c r="N568" i="14"/>
  <c r="M568" i="14"/>
  <c r="L568" i="14"/>
  <c r="K568" i="14"/>
  <c r="J568" i="14"/>
  <c r="I568" i="14"/>
  <c r="H568" i="14"/>
  <c r="G568" i="14"/>
  <c r="F568" i="14"/>
  <c r="E568" i="14"/>
  <c r="D568" i="14"/>
  <c r="C568" i="14"/>
  <c r="B568" i="14"/>
  <c r="Q567" i="14"/>
  <c r="P567" i="14"/>
  <c r="O567" i="14"/>
  <c r="N567" i="14"/>
  <c r="M567" i="14"/>
  <c r="L567" i="14"/>
  <c r="K567" i="14"/>
  <c r="J567" i="14"/>
  <c r="I567" i="14"/>
  <c r="H567" i="14"/>
  <c r="G567" i="14"/>
  <c r="F567" i="14"/>
  <c r="E567" i="14"/>
  <c r="D567" i="14"/>
  <c r="C567" i="14"/>
  <c r="B567" i="14"/>
  <c r="Q566" i="14"/>
  <c r="P566" i="14"/>
  <c r="O566" i="14"/>
  <c r="N566" i="14"/>
  <c r="M566" i="14"/>
  <c r="L566" i="14"/>
  <c r="K566" i="14"/>
  <c r="J566" i="14"/>
  <c r="I566" i="14"/>
  <c r="H566" i="14"/>
  <c r="G566" i="14"/>
  <c r="F566" i="14"/>
  <c r="E566" i="14"/>
  <c r="D566" i="14"/>
  <c r="C566" i="14"/>
  <c r="B566" i="14"/>
  <c r="Q565" i="14"/>
  <c r="P565" i="14"/>
  <c r="O565" i="14"/>
  <c r="N565" i="14"/>
  <c r="M565" i="14"/>
  <c r="L565" i="14"/>
  <c r="K565" i="14"/>
  <c r="J565" i="14"/>
  <c r="I565" i="14"/>
  <c r="H565" i="14"/>
  <c r="G565" i="14"/>
  <c r="F565" i="14"/>
  <c r="E565" i="14"/>
  <c r="D565" i="14"/>
  <c r="C565" i="14"/>
  <c r="B565" i="14"/>
  <c r="Q564" i="14"/>
  <c r="P564" i="14"/>
  <c r="O564" i="14"/>
  <c r="N564" i="14"/>
  <c r="M564" i="14"/>
  <c r="L564" i="14"/>
  <c r="K564" i="14"/>
  <c r="J564" i="14"/>
  <c r="I564" i="14"/>
  <c r="H564" i="14"/>
  <c r="G564" i="14"/>
  <c r="F564" i="14"/>
  <c r="E564" i="14"/>
  <c r="D564" i="14"/>
  <c r="C564" i="14"/>
  <c r="B564" i="14"/>
  <c r="Q563" i="14"/>
  <c r="P563" i="14"/>
  <c r="O563" i="14"/>
  <c r="N563" i="14"/>
  <c r="M563" i="14"/>
  <c r="L563" i="14"/>
  <c r="K563" i="14"/>
  <c r="J563" i="14"/>
  <c r="I563" i="14"/>
  <c r="H563" i="14"/>
  <c r="G563" i="14"/>
  <c r="F563" i="14"/>
  <c r="E563" i="14"/>
  <c r="D563" i="14"/>
  <c r="C563" i="14"/>
  <c r="B563" i="14"/>
  <c r="Q562" i="14"/>
  <c r="P562" i="14"/>
  <c r="O562" i="14"/>
  <c r="N562" i="14"/>
  <c r="M562" i="14"/>
  <c r="L562" i="14"/>
  <c r="K562" i="14"/>
  <c r="J562" i="14"/>
  <c r="I562" i="14"/>
  <c r="H562" i="14"/>
  <c r="G562" i="14"/>
  <c r="F562" i="14"/>
  <c r="E562" i="14"/>
  <c r="D562" i="14"/>
  <c r="C562" i="14"/>
  <c r="B562" i="14"/>
  <c r="Q561" i="14"/>
  <c r="P561" i="14"/>
  <c r="O561" i="14"/>
  <c r="N561" i="14"/>
  <c r="M561" i="14"/>
  <c r="L561" i="14"/>
  <c r="K561" i="14"/>
  <c r="J561" i="14"/>
  <c r="I561" i="14"/>
  <c r="H561" i="14"/>
  <c r="G561" i="14"/>
  <c r="F561" i="14"/>
  <c r="E561" i="14"/>
  <c r="D561" i="14"/>
  <c r="C561" i="14"/>
  <c r="B561" i="14"/>
  <c r="Q560" i="14"/>
  <c r="P560" i="14"/>
  <c r="O560" i="14"/>
  <c r="N560" i="14"/>
  <c r="M560" i="14"/>
  <c r="L560" i="14"/>
  <c r="K560" i="14"/>
  <c r="J560" i="14"/>
  <c r="I560" i="14"/>
  <c r="H560" i="14"/>
  <c r="G560" i="14"/>
  <c r="F560" i="14"/>
  <c r="E560" i="14"/>
  <c r="D560" i="14"/>
  <c r="C560" i="14"/>
  <c r="B560" i="14"/>
  <c r="Q559" i="14"/>
  <c r="P559" i="14"/>
  <c r="O559" i="14"/>
  <c r="N559" i="14"/>
  <c r="M559" i="14"/>
  <c r="L559" i="14"/>
  <c r="K559" i="14"/>
  <c r="J559" i="14"/>
  <c r="I559" i="14"/>
  <c r="H559" i="14"/>
  <c r="G559" i="14"/>
  <c r="F559" i="14"/>
  <c r="E559" i="14"/>
  <c r="D559" i="14"/>
  <c r="C559" i="14"/>
  <c r="B559" i="14"/>
  <c r="Q558" i="14"/>
  <c r="P558" i="14"/>
  <c r="O558" i="14"/>
  <c r="N558" i="14"/>
  <c r="M558" i="14"/>
  <c r="L558" i="14"/>
  <c r="K558" i="14"/>
  <c r="J558" i="14"/>
  <c r="I558" i="14"/>
  <c r="H558" i="14"/>
  <c r="G558" i="14"/>
  <c r="F558" i="14"/>
  <c r="E558" i="14"/>
  <c r="D558" i="14"/>
  <c r="C558" i="14"/>
  <c r="B558" i="14"/>
  <c r="Q557" i="14"/>
  <c r="P557" i="14"/>
  <c r="O557" i="14"/>
  <c r="N557" i="14"/>
  <c r="M557" i="14"/>
  <c r="L557" i="14"/>
  <c r="K557" i="14"/>
  <c r="J557" i="14"/>
  <c r="I557" i="14"/>
  <c r="H557" i="14"/>
  <c r="G557" i="14"/>
  <c r="F557" i="14"/>
  <c r="E557" i="14"/>
  <c r="D557" i="14"/>
  <c r="C557" i="14"/>
  <c r="B557" i="14"/>
  <c r="Q556" i="14"/>
  <c r="P556" i="14"/>
  <c r="O556" i="14"/>
  <c r="N556" i="14"/>
  <c r="M556" i="14"/>
  <c r="L556" i="14"/>
  <c r="K556" i="14"/>
  <c r="J556" i="14"/>
  <c r="I556" i="14"/>
  <c r="H556" i="14"/>
  <c r="G556" i="14"/>
  <c r="F556" i="14"/>
  <c r="E556" i="14"/>
  <c r="D556" i="14"/>
  <c r="C556" i="14"/>
  <c r="B556" i="14"/>
  <c r="Q555" i="14"/>
  <c r="P555" i="14"/>
  <c r="O555" i="14"/>
  <c r="N555" i="14"/>
  <c r="M555" i="14"/>
  <c r="L555" i="14"/>
  <c r="K555" i="14"/>
  <c r="J555" i="14"/>
  <c r="I555" i="14"/>
  <c r="H555" i="14"/>
  <c r="G555" i="14"/>
  <c r="F555" i="14"/>
  <c r="E555" i="14"/>
  <c r="D555" i="14"/>
  <c r="C555" i="14"/>
  <c r="B555" i="14"/>
  <c r="Q554" i="14"/>
  <c r="P554" i="14"/>
  <c r="O554" i="14"/>
  <c r="N554" i="14"/>
  <c r="M554" i="14"/>
  <c r="L554" i="14"/>
  <c r="K554" i="14"/>
  <c r="J554" i="14"/>
  <c r="I554" i="14"/>
  <c r="H554" i="14"/>
  <c r="G554" i="14"/>
  <c r="F554" i="14"/>
  <c r="E554" i="14"/>
  <c r="D554" i="14"/>
  <c r="C554" i="14"/>
  <c r="B554" i="14"/>
  <c r="Q553" i="14"/>
  <c r="P553" i="14"/>
  <c r="O553" i="14"/>
  <c r="N553" i="14"/>
  <c r="M553" i="14"/>
  <c r="L553" i="14"/>
  <c r="K553" i="14"/>
  <c r="J553" i="14"/>
  <c r="I553" i="14"/>
  <c r="H553" i="14"/>
  <c r="G553" i="14"/>
  <c r="F553" i="14"/>
  <c r="E553" i="14"/>
  <c r="D553" i="14"/>
  <c r="C553" i="14"/>
  <c r="B553" i="14"/>
  <c r="Q552" i="14"/>
  <c r="P552" i="14"/>
  <c r="O552" i="14"/>
  <c r="N552" i="14"/>
  <c r="M552" i="14"/>
  <c r="L552" i="14"/>
  <c r="K552" i="14"/>
  <c r="J552" i="14"/>
  <c r="I552" i="14"/>
  <c r="H552" i="14"/>
  <c r="G552" i="14"/>
  <c r="F552" i="14"/>
  <c r="E552" i="14"/>
  <c r="D552" i="14"/>
  <c r="C552" i="14"/>
  <c r="B552" i="14"/>
  <c r="Q551" i="14"/>
  <c r="P551" i="14"/>
  <c r="O551" i="14"/>
  <c r="N551" i="14"/>
  <c r="M551" i="14"/>
  <c r="L551" i="14"/>
  <c r="K551" i="14"/>
  <c r="J551" i="14"/>
  <c r="I551" i="14"/>
  <c r="H551" i="14"/>
  <c r="G551" i="14"/>
  <c r="F551" i="14"/>
  <c r="E551" i="14"/>
  <c r="D551" i="14"/>
  <c r="C551" i="14"/>
  <c r="B551" i="14"/>
  <c r="Q550" i="14"/>
  <c r="P550" i="14"/>
  <c r="O550" i="14"/>
  <c r="N550" i="14"/>
  <c r="M550" i="14"/>
  <c r="L550" i="14"/>
  <c r="K550" i="14"/>
  <c r="J550" i="14"/>
  <c r="I550" i="14"/>
  <c r="H550" i="14"/>
  <c r="G550" i="14"/>
  <c r="F550" i="14"/>
  <c r="E550" i="14"/>
  <c r="D550" i="14"/>
  <c r="C550" i="14"/>
  <c r="B550" i="14"/>
  <c r="Q549" i="14"/>
  <c r="P549" i="14"/>
  <c r="O549" i="14"/>
  <c r="N549" i="14"/>
  <c r="M549" i="14"/>
  <c r="L549" i="14"/>
  <c r="K549" i="14"/>
  <c r="J549" i="14"/>
  <c r="I549" i="14"/>
  <c r="H549" i="14"/>
  <c r="G549" i="14"/>
  <c r="F549" i="14"/>
  <c r="E549" i="14"/>
  <c r="D549" i="14"/>
  <c r="C549" i="14"/>
  <c r="B549" i="14"/>
  <c r="Q548" i="14"/>
  <c r="P548" i="14"/>
  <c r="O548" i="14"/>
  <c r="N548" i="14"/>
  <c r="M548" i="14"/>
  <c r="L548" i="14"/>
  <c r="K548" i="14"/>
  <c r="J548" i="14"/>
  <c r="I548" i="14"/>
  <c r="H548" i="14"/>
  <c r="G548" i="14"/>
  <c r="F548" i="14"/>
  <c r="E548" i="14"/>
  <c r="D548" i="14"/>
  <c r="C548" i="14"/>
  <c r="B548" i="14"/>
  <c r="Q547" i="14"/>
  <c r="P547" i="14"/>
  <c r="O547" i="14"/>
  <c r="N547" i="14"/>
  <c r="M547" i="14"/>
  <c r="L547" i="14"/>
  <c r="K547" i="14"/>
  <c r="J547" i="14"/>
  <c r="I547" i="14"/>
  <c r="H547" i="14"/>
  <c r="G547" i="14"/>
  <c r="F547" i="14"/>
  <c r="E547" i="14"/>
  <c r="D547" i="14"/>
  <c r="C547" i="14"/>
  <c r="B547" i="14"/>
  <c r="Q546" i="14"/>
  <c r="P546" i="14"/>
  <c r="O546" i="14"/>
  <c r="N546" i="14"/>
  <c r="M546" i="14"/>
  <c r="L546" i="14"/>
  <c r="K546" i="14"/>
  <c r="J546" i="14"/>
  <c r="I546" i="14"/>
  <c r="H546" i="14"/>
  <c r="G546" i="14"/>
  <c r="F546" i="14"/>
  <c r="E546" i="14"/>
  <c r="D546" i="14"/>
  <c r="C546" i="14"/>
  <c r="B546" i="14"/>
  <c r="Q545" i="14"/>
  <c r="P545" i="14"/>
  <c r="O545" i="14"/>
  <c r="N545" i="14"/>
  <c r="M545" i="14"/>
  <c r="L545" i="14"/>
  <c r="K545" i="14"/>
  <c r="J545" i="14"/>
  <c r="I545" i="14"/>
  <c r="H545" i="14"/>
  <c r="G545" i="14"/>
  <c r="F545" i="14"/>
  <c r="E545" i="14"/>
  <c r="D545" i="14"/>
  <c r="C545" i="14"/>
  <c r="B545" i="14"/>
  <c r="Q544" i="14"/>
  <c r="P544" i="14"/>
  <c r="O544" i="14"/>
  <c r="N544" i="14"/>
  <c r="M544" i="14"/>
  <c r="L544" i="14"/>
  <c r="K544" i="14"/>
  <c r="J544" i="14"/>
  <c r="I544" i="14"/>
  <c r="H544" i="14"/>
  <c r="G544" i="14"/>
  <c r="F544" i="14"/>
  <c r="E544" i="14"/>
  <c r="D544" i="14"/>
  <c r="C544" i="14"/>
  <c r="B544" i="14"/>
  <c r="Q543" i="14"/>
  <c r="P543" i="14"/>
  <c r="O543" i="14"/>
  <c r="N543" i="14"/>
  <c r="M543" i="14"/>
  <c r="L543" i="14"/>
  <c r="K543" i="14"/>
  <c r="J543" i="14"/>
  <c r="I543" i="14"/>
  <c r="H543" i="14"/>
  <c r="G543" i="14"/>
  <c r="F543" i="14"/>
  <c r="E543" i="14"/>
  <c r="D543" i="14"/>
  <c r="C543" i="14"/>
  <c r="B543" i="14"/>
  <c r="Q542" i="14"/>
  <c r="P542" i="14"/>
  <c r="O542" i="14"/>
  <c r="N542" i="14"/>
  <c r="M542" i="14"/>
  <c r="L542" i="14"/>
  <c r="K542" i="14"/>
  <c r="J542" i="14"/>
  <c r="I542" i="14"/>
  <c r="H542" i="14"/>
  <c r="G542" i="14"/>
  <c r="F542" i="14"/>
  <c r="E542" i="14"/>
  <c r="D542" i="14"/>
  <c r="C542" i="14"/>
  <c r="B542" i="14"/>
  <c r="Q541" i="14"/>
  <c r="P541" i="14"/>
  <c r="O541" i="14"/>
  <c r="N541" i="14"/>
  <c r="M541" i="14"/>
  <c r="L541" i="14"/>
  <c r="K541" i="14"/>
  <c r="J541" i="14"/>
  <c r="I541" i="14"/>
  <c r="H541" i="14"/>
  <c r="G541" i="14"/>
  <c r="F541" i="14"/>
  <c r="E541" i="14"/>
  <c r="D541" i="14"/>
  <c r="C541" i="14"/>
  <c r="B541" i="14"/>
  <c r="Q540" i="14"/>
  <c r="P540" i="14"/>
  <c r="O540" i="14"/>
  <c r="N540" i="14"/>
  <c r="M540" i="14"/>
  <c r="L540" i="14"/>
  <c r="K540" i="14"/>
  <c r="J540" i="14"/>
  <c r="I540" i="14"/>
  <c r="H540" i="14"/>
  <c r="G540" i="14"/>
  <c r="F540" i="14"/>
  <c r="E540" i="14"/>
  <c r="D540" i="14"/>
  <c r="C540" i="14"/>
  <c r="B540" i="14"/>
  <c r="Q539" i="14"/>
  <c r="P539" i="14"/>
  <c r="O539" i="14"/>
  <c r="N539" i="14"/>
  <c r="M539" i="14"/>
  <c r="L539" i="14"/>
  <c r="K539" i="14"/>
  <c r="J539" i="14"/>
  <c r="I539" i="14"/>
  <c r="H539" i="14"/>
  <c r="G539" i="14"/>
  <c r="F539" i="14"/>
  <c r="E539" i="14"/>
  <c r="D539" i="14"/>
  <c r="C539" i="14"/>
  <c r="B539" i="14"/>
  <c r="Q538" i="14"/>
  <c r="P538" i="14"/>
  <c r="O538" i="14"/>
  <c r="N538" i="14"/>
  <c r="M538" i="14"/>
  <c r="L538" i="14"/>
  <c r="K538" i="14"/>
  <c r="J538" i="14"/>
  <c r="I538" i="14"/>
  <c r="H538" i="14"/>
  <c r="G538" i="14"/>
  <c r="F538" i="14"/>
  <c r="E538" i="14"/>
  <c r="D538" i="14"/>
  <c r="C538" i="14"/>
  <c r="B538" i="14"/>
  <c r="Q537" i="14"/>
  <c r="P537" i="14"/>
  <c r="O537" i="14"/>
  <c r="N537" i="14"/>
  <c r="M537" i="14"/>
  <c r="L537" i="14"/>
  <c r="K537" i="14"/>
  <c r="J537" i="14"/>
  <c r="I537" i="14"/>
  <c r="H537" i="14"/>
  <c r="G537" i="14"/>
  <c r="F537" i="14"/>
  <c r="E537" i="14"/>
  <c r="D537" i="14"/>
  <c r="C537" i="14"/>
  <c r="B537" i="14"/>
  <c r="Q536" i="14"/>
  <c r="P536" i="14"/>
  <c r="O536" i="14"/>
  <c r="N536" i="14"/>
  <c r="M536" i="14"/>
  <c r="L536" i="14"/>
  <c r="K536" i="14"/>
  <c r="J536" i="14"/>
  <c r="I536" i="14"/>
  <c r="H536" i="14"/>
  <c r="G536" i="14"/>
  <c r="F536" i="14"/>
  <c r="E536" i="14"/>
  <c r="D536" i="14"/>
  <c r="C536" i="14"/>
  <c r="B536" i="14"/>
  <c r="Q535" i="14"/>
  <c r="P535" i="14"/>
  <c r="O535" i="14"/>
  <c r="N535" i="14"/>
  <c r="M535" i="14"/>
  <c r="L535" i="14"/>
  <c r="K535" i="14"/>
  <c r="J535" i="14"/>
  <c r="I535" i="14"/>
  <c r="H535" i="14"/>
  <c r="G535" i="14"/>
  <c r="F535" i="14"/>
  <c r="E535" i="14"/>
  <c r="D535" i="14"/>
  <c r="C535" i="14"/>
  <c r="B535" i="14"/>
  <c r="Q534" i="14"/>
  <c r="P534" i="14"/>
  <c r="O534" i="14"/>
  <c r="N534" i="14"/>
  <c r="M534" i="14"/>
  <c r="L534" i="14"/>
  <c r="K534" i="14"/>
  <c r="J534" i="14"/>
  <c r="I534" i="14"/>
  <c r="H534" i="14"/>
  <c r="G534" i="14"/>
  <c r="F534" i="14"/>
  <c r="E534" i="14"/>
  <c r="D534" i="14"/>
  <c r="C534" i="14"/>
  <c r="B534" i="14"/>
  <c r="Q533" i="14"/>
  <c r="P533" i="14"/>
  <c r="O533" i="14"/>
  <c r="N533" i="14"/>
  <c r="M533" i="14"/>
  <c r="L533" i="14"/>
  <c r="K533" i="14"/>
  <c r="J533" i="14"/>
  <c r="I533" i="14"/>
  <c r="H533" i="14"/>
  <c r="G533" i="14"/>
  <c r="F533" i="14"/>
  <c r="E533" i="14"/>
  <c r="D533" i="14"/>
  <c r="C533" i="14"/>
  <c r="B533" i="14"/>
  <c r="Q532" i="14"/>
  <c r="P532" i="14"/>
  <c r="O532" i="14"/>
  <c r="N532" i="14"/>
  <c r="M532" i="14"/>
  <c r="L532" i="14"/>
  <c r="K532" i="14"/>
  <c r="J532" i="14"/>
  <c r="I532" i="14"/>
  <c r="H532" i="14"/>
  <c r="G532" i="14"/>
  <c r="F532" i="14"/>
  <c r="E532" i="14"/>
  <c r="D532" i="14"/>
  <c r="C532" i="14"/>
  <c r="B532" i="14"/>
  <c r="Q531" i="14"/>
  <c r="P531" i="14"/>
  <c r="O531" i="14"/>
  <c r="N531" i="14"/>
  <c r="M531" i="14"/>
  <c r="L531" i="14"/>
  <c r="K531" i="14"/>
  <c r="J531" i="14"/>
  <c r="I531" i="14"/>
  <c r="H531" i="14"/>
  <c r="G531" i="14"/>
  <c r="F531" i="14"/>
  <c r="E531" i="14"/>
  <c r="D531" i="14"/>
  <c r="C531" i="14"/>
  <c r="B531" i="14"/>
  <c r="Q530" i="14"/>
  <c r="P530" i="14"/>
  <c r="O530" i="14"/>
  <c r="N530" i="14"/>
  <c r="M530" i="14"/>
  <c r="L530" i="14"/>
  <c r="K530" i="14"/>
  <c r="J530" i="14"/>
  <c r="I530" i="14"/>
  <c r="H530" i="14"/>
  <c r="G530" i="14"/>
  <c r="F530" i="14"/>
  <c r="E530" i="14"/>
  <c r="D530" i="14"/>
  <c r="C530" i="14"/>
  <c r="B530" i="14"/>
  <c r="Q529" i="14"/>
  <c r="P529" i="14"/>
  <c r="O529" i="14"/>
  <c r="N529" i="14"/>
  <c r="M529" i="14"/>
  <c r="L529" i="14"/>
  <c r="K529" i="14"/>
  <c r="J529" i="14"/>
  <c r="I529" i="14"/>
  <c r="H529" i="14"/>
  <c r="G529" i="14"/>
  <c r="F529" i="14"/>
  <c r="E529" i="14"/>
  <c r="D529" i="14"/>
  <c r="C529" i="14"/>
  <c r="B529" i="14"/>
  <c r="Q528" i="14"/>
  <c r="P528" i="14"/>
  <c r="O528" i="14"/>
  <c r="N528" i="14"/>
  <c r="M528" i="14"/>
  <c r="L528" i="14"/>
  <c r="K528" i="14"/>
  <c r="J528" i="14"/>
  <c r="I528" i="14"/>
  <c r="H528" i="14"/>
  <c r="G528" i="14"/>
  <c r="F528" i="14"/>
  <c r="E528" i="14"/>
  <c r="D528" i="14"/>
  <c r="C528" i="14"/>
  <c r="B528" i="14"/>
  <c r="Q527" i="14"/>
  <c r="P527" i="14"/>
  <c r="O527" i="14"/>
  <c r="N527" i="14"/>
  <c r="M527" i="14"/>
  <c r="L527" i="14"/>
  <c r="K527" i="14"/>
  <c r="J527" i="14"/>
  <c r="I527" i="14"/>
  <c r="H527" i="14"/>
  <c r="G527" i="14"/>
  <c r="F527" i="14"/>
  <c r="E527" i="14"/>
  <c r="D527" i="14"/>
  <c r="C527" i="14"/>
  <c r="B527" i="14"/>
  <c r="Q526" i="14"/>
  <c r="P526" i="14"/>
  <c r="O526" i="14"/>
  <c r="N526" i="14"/>
  <c r="M526" i="14"/>
  <c r="L526" i="14"/>
  <c r="K526" i="14"/>
  <c r="J526" i="14"/>
  <c r="I526" i="14"/>
  <c r="H526" i="14"/>
  <c r="G526" i="14"/>
  <c r="F526" i="14"/>
  <c r="E526" i="14"/>
  <c r="D526" i="14"/>
  <c r="C526" i="14"/>
  <c r="B526" i="14"/>
  <c r="Q525" i="14"/>
  <c r="P525" i="14"/>
  <c r="O525" i="14"/>
  <c r="N525" i="14"/>
  <c r="M525" i="14"/>
  <c r="L525" i="14"/>
  <c r="K525" i="14"/>
  <c r="J525" i="14"/>
  <c r="I525" i="14"/>
  <c r="H525" i="14"/>
  <c r="G525" i="14"/>
  <c r="F525" i="14"/>
  <c r="E525" i="14"/>
  <c r="D525" i="14"/>
  <c r="C525" i="14"/>
  <c r="B525" i="14"/>
  <c r="Q524" i="14"/>
  <c r="P524" i="14"/>
  <c r="O524" i="14"/>
  <c r="N524" i="14"/>
  <c r="M524" i="14"/>
  <c r="L524" i="14"/>
  <c r="K524" i="14"/>
  <c r="J524" i="14"/>
  <c r="I524" i="14"/>
  <c r="H524" i="14"/>
  <c r="G524" i="14"/>
  <c r="F524" i="14"/>
  <c r="E524" i="14"/>
  <c r="D524" i="14"/>
  <c r="C524" i="14"/>
  <c r="B524" i="14"/>
  <c r="Q523" i="14"/>
  <c r="P523" i="14"/>
  <c r="O523" i="14"/>
  <c r="N523" i="14"/>
  <c r="M523" i="14"/>
  <c r="L523" i="14"/>
  <c r="K523" i="14"/>
  <c r="J523" i="14"/>
  <c r="I523" i="14"/>
  <c r="H523" i="14"/>
  <c r="G523" i="14"/>
  <c r="F523" i="14"/>
  <c r="E523" i="14"/>
  <c r="D523" i="14"/>
  <c r="C523" i="14"/>
  <c r="B523" i="14"/>
  <c r="Q522" i="14"/>
  <c r="P522" i="14"/>
  <c r="O522" i="14"/>
  <c r="N522" i="14"/>
  <c r="M522" i="14"/>
  <c r="L522" i="14"/>
  <c r="K522" i="14"/>
  <c r="J522" i="14"/>
  <c r="I522" i="14"/>
  <c r="H522" i="14"/>
  <c r="G522" i="14"/>
  <c r="F522" i="14"/>
  <c r="E522" i="14"/>
  <c r="D522" i="14"/>
  <c r="C522" i="14"/>
  <c r="B522" i="14"/>
  <c r="Q521" i="14"/>
  <c r="P521" i="14"/>
  <c r="O521" i="14"/>
  <c r="N521" i="14"/>
  <c r="M521" i="14"/>
  <c r="L521" i="14"/>
  <c r="K521" i="14"/>
  <c r="J521" i="14"/>
  <c r="I521" i="14"/>
  <c r="H521" i="14"/>
  <c r="G521" i="14"/>
  <c r="F521" i="14"/>
  <c r="E521" i="14"/>
  <c r="D521" i="14"/>
  <c r="C521" i="14"/>
  <c r="B521" i="14"/>
  <c r="Q520" i="14"/>
  <c r="P520" i="14"/>
  <c r="O520" i="14"/>
  <c r="N520" i="14"/>
  <c r="M520" i="14"/>
  <c r="L520" i="14"/>
  <c r="K520" i="14"/>
  <c r="J520" i="14"/>
  <c r="I520" i="14"/>
  <c r="H520" i="14"/>
  <c r="G520" i="14"/>
  <c r="F520" i="14"/>
  <c r="E520" i="14"/>
  <c r="D520" i="14"/>
  <c r="C520" i="14"/>
  <c r="B520" i="14"/>
  <c r="Q519" i="14"/>
  <c r="P519" i="14"/>
  <c r="O519" i="14"/>
  <c r="N519" i="14"/>
  <c r="M519" i="14"/>
  <c r="L519" i="14"/>
  <c r="K519" i="14"/>
  <c r="J519" i="14"/>
  <c r="I519" i="14"/>
  <c r="H519" i="14"/>
  <c r="G519" i="14"/>
  <c r="F519" i="14"/>
  <c r="E519" i="14"/>
  <c r="D519" i="14"/>
  <c r="C519" i="14"/>
  <c r="B519" i="14"/>
  <c r="Q518" i="14"/>
  <c r="P518" i="14"/>
  <c r="O518" i="14"/>
  <c r="N518" i="14"/>
  <c r="M518" i="14"/>
  <c r="L518" i="14"/>
  <c r="K518" i="14"/>
  <c r="J518" i="14"/>
  <c r="I518" i="14"/>
  <c r="H518" i="14"/>
  <c r="G518" i="14"/>
  <c r="F518" i="14"/>
  <c r="E518" i="14"/>
  <c r="D518" i="14"/>
  <c r="C518" i="14"/>
  <c r="B518" i="14"/>
  <c r="Q517" i="14"/>
  <c r="P517" i="14"/>
  <c r="O517" i="14"/>
  <c r="N517" i="14"/>
  <c r="M517" i="14"/>
  <c r="L517" i="14"/>
  <c r="K517" i="14"/>
  <c r="J517" i="14"/>
  <c r="I517" i="14"/>
  <c r="H517" i="14"/>
  <c r="G517" i="14"/>
  <c r="F517" i="14"/>
  <c r="E517" i="14"/>
  <c r="D517" i="14"/>
  <c r="C517" i="14"/>
  <c r="B517" i="14"/>
  <c r="Q516" i="14"/>
  <c r="P516" i="14"/>
  <c r="O516" i="14"/>
  <c r="N516" i="14"/>
  <c r="M516" i="14"/>
  <c r="L516" i="14"/>
  <c r="K516" i="14"/>
  <c r="J516" i="14"/>
  <c r="I516" i="14"/>
  <c r="H516" i="14"/>
  <c r="G516" i="14"/>
  <c r="F516" i="14"/>
  <c r="E516" i="14"/>
  <c r="D516" i="14"/>
  <c r="C516" i="14"/>
  <c r="B516" i="14"/>
  <c r="Q515" i="14"/>
  <c r="P515" i="14"/>
  <c r="O515" i="14"/>
  <c r="N515" i="14"/>
  <c r="M515" i="14"/>
  <c r="L515" i="14"/>
  <c r="K515" i="14"/>
  <c r="J515" i="14"/>
  <c r="I515" i="14"/>
  <c r="H515" i="14"/>
  <c r="G515" i="14"/>
  <c r="F515" i="14"/>
  <c r="E515" i="14"/>
  <c r="D515" i="14"/>
  <c r="C515" i="14"/>
  <c r="B515" i="14"/>
  <c r="Q514" i="14"/>
  <c r="P514" i="14"/>
  <c r="O514" i="14"/>
  <c r="N514" i="14"/>
  <c r="M514" i="14"/>
  <c r="L514" i="14"/>
  <c r="K514" i="14"/>
  <c r="J514" i="14"/>
  <c r="I514" i="14"/>
  <c r="H514" i="14"/>
  <c r="G514" i="14"/>
  <c r="F514" i="14"/>
  <c r="E514" i="14"/>
  <c r="D514" i="14"/>
  <c r="C514" i="14"/>
  <c r="B514" i="14"/>
  <c r="Q513" i="14"/>
  <c r="P513" i="14"/>
  <c r="O513" i="14"/>
  <c r="N513" i="14"/>
  <c r="M513" i="14"/>
  <c r="L513" i="14"/>
  <c r="K513" i="14"/>
  <c r="J513" i="14"/>
  <c r="I513" i="14"/>
  <c r="H513" i="14"/>
  <c r="G513" i="14"/>
  <c r="F513" i="14"/>
  <c r="E513" i="14"/>
  <c r="D513" i="14"/>
  <c r="C513" i="14"/>
  <c r="B513" i="14"/>
  <c r="Q512" i="14"/>
  <c r="P512" i="14"/>
  <c r="O512" i="14"/>
  <c r="N512" i="14"/>
  <c r="M512" i="14"/>
  <c r="L512" i="14"/>
  <c r="K512" i="14"/>
  <c r="J512" i="14"/>
  <c r="I512" i="14"/>
  <c r="H512" i="14"/>
  <c r="G512" i="14"/>
  <c r="F512" i="14"/>
  <c r="E512" i="14"/>
  <c r="D512" i="14"/>
  <c r="C512" i="14"/>
  <c r="B512" i="14"/>
  <c r="Q511" i="14"/>
  <c r="P511" i="14"/>
  <c r="O511" i="14"/>
  <c r="N511" i="14"/>
  <c r="M511" i="14"/>
  <c r="L511" i="14"/>
  <c r="K511" i="14"/>
  <c r="J511" i="14"/>
  <c r="I511" i="14"/>
  <c r="H511" i="14"/>
  <c r="G511" i="14"/>
  <c r="F511" i="14"/>
  <c r="E511" i="14"/>
  <c r="D511" i="14"/>
  <c r="C511" i="14"/>
  <c r="B511" i="14"/>
  <c r="Q510" i="14"/>
  <c r="P510" i="14"/>
  <c r="O510" i="14"/>
  <c r="N510" i="14"/>
  <c r="M510" i="14"/>
  <c r="L510" i="14"/>
  <c r="K510" i="14"/>
  <c r="J510" i="14"/>
  <c r="I510" i="14"/>
  <c r="H510" i="14"/>
  <c r="G510" i="14"/>
  <c r="F510" i="14"/>
  <c r="E510" i="14"/>
  <c r="D510" i="14"/>
  <c r="C510" i="14"/>
  <c r="B510" i="14"/>
  <c r="Q509" i="14"/>
  <c r="P509" i="14"/>
  <c r="O509" i="14"/>
  <c r="N509" i="14"/>
  <c r="M509" i="14"/>
  <c r="L509" i="14"/>
  <c r="K509" i="14"/>
  <c r="J509" i="14"/>
  <c r="I509" i="14"/>
  <c r="H509" i="14"/>
  <c r="G509" i="14"/>
  <c r="F509" i="14"/>
  <c r="E509" i="14"/>
  <c r="D509" i="14"/>
  <c r="C509" i="14"/>
  <c r="B509" i="14"/>
  <c r="Q508" i="14"/>
  <c r="P508" i="14"/>
  <c r="O508" i="14"/>
  <c r="N508" i="14"/>
  <c r="M508" i="14"/>
  <c r="L508" i="14"/>
  <c r="K508" i="14"/>
  <c r="J508" i="14"/>
  <c r="I508" i="14"/>
  <c r="H508" i="14"/>
  <c r="G508" i="14"/>
  <c r="F508" i="14"/>
  <c r="E508" i="14"/>
  <c r="D508" i="14"/>
  <c r="C508" i="14"/>
  <c r="B508" i="14"/>
  <c r="Q507" i="14"/>
  <c r="P507" i="14"/>
  <c r="O507" i="14"/>
  <c r="N507" i="14"/>
  <c r="M507" i="14"/>
  <c r="L507" i="14"/>
  <c r="K507" i="14"/>
  <c r="J507" i="14"/>
  <c r="I507" i="14"/>
  <c r="H507" i="14"/>
  <c r="G507" i="14"/>
  <c r="F507" i="14"/>
  <c r="E507" i="14"/>
  <c r="D507" i="14"/>
  <c r="C507" i="14"/>
  <c r="B507" i="14"/>
  <c r="Q506" i="14"/>
  <c r="P506" i="14"/>
  <c r="O506" i="14"/>
  <c r="N506" i="14"/>
  <c r="M506" i="14"/>
  <c r="L506" i="14"/>
  <c r="K506" i="14"/>
  <c r="J506" i="14"/>
  <c r="I506" i="14"/>
  <c r="H506" i="14"/>
  <c r="G506" i="14"/>
  <c r="F506" i="14"/>
  <c r="E506" i="14"/>
  <c r="D506" i="14"/>
  <c r="C506" i="14"/>
  <c r="B506" i="14"/>
  <c r="Q505" i="14"/>
  <c r="P505" i="14"/>
  <c r="O505" i="14"/>
  <c r="N505" i="14"/>
  <c r="M505" i="14"/>
  <c r="L505" i="14"/>
  <c r="K505" i="14"/>
  <c r="J505" i="14"/>
  <c r="I505" i="14"/>
  <c r="H505" i="14"/>
  <c r="G505" i="14"/>
  <c r="F505" i="14"/>
  <c r="E505" i="14"/>
  <c r="D505" i="14"/>
  <c r="C505" i="14"/>
  <c r="B505" i="14"/>
  <c r="Q504" i="14"/>
  <c r="P504" i="14"/>
  <c r="O504" i="14"/>
  <c r="N504" i="14"/>
  <c r="M504" i="14"/>
  <c r="L504" i="14"/>
  <c r="K504" i="14"/>
  <c r="J504" i="14"/>
  <c r="I504" i="14"/>
  <c r="H504" i="14"/>
  <c r="G504" i="14"/>
  <c r="F504" i="14"/>
  <c r="E504" i="14"/>
  <c r="D504" i="14"/>
  <c r="C504" i="14"/>
  <c r="B504" i="14"/>
  <c r="Q503" i="14"/>
  <c r="P503" i="14"/>
  <c r="O503" i="14"/>
  <c r="N503" i="14"/>
  <c r="M503" i="14"/>
  <c r="L503" i="14"/>
  <c r="K503" i="14"/>
  <c r="J503" i="14"/>
  <c r="I503" i="14"/>
  <c r="H503" i="14"/>
  <c r="G503" i="14"/>
  <c r="F503" i="14"/>
  <c r="E503" i="14"/>
  <c r="D503" i="14"/>
  <c r="C503" i="14"/>
  <c r="B503" i="14"/>
  <c r="Q502" i="14"/>
  <c r="P502" i="14"/>
  <c r="O502" i="14"/>
  <c r="N502" i="14"/>
  <c r="M502" i="14"/>
  <c r="L502" i="14"/>
  <c r="K502" i="14"/>
  <c r="J502" i="14"/>
  <c r="I502" i="14"/>
  <c r="H502" i="14"/>
  <c r="G502" i="14"/>
  <c r="F502" i="14"/>
  <c r="E502" i="14"/>
  <c r="D502" i="14"/>
  <c r="C502" i="14"/>
  <c r="B502" i="14"/>
  <c r="Q501" i="14"/>
  <c r="P501" i="14"/>
  <c r="O501" i="14"/>
  <c r="N501" i="14"/>
  <c r="M501" i="14"/>
  <c r="L501" i="14"/>
  <c r="K501" i="14"/>
  <c r="J501" i="14"/>
  <c r="I501" i="14"/>
  <c r="H501" i="14"/>
  <c r="G501" i="14"/>
  <c r="F501" i="14"/>
  <c r="E501" i="14"/>
  <c r="D501" i="14"/>
  <c r="C501" i="14"/>
  <c r="B501" i="14"/>
  <c r="Q500" i="14"/>
  <c r="P500" i="14"/>
  <c r="O500" i="14"/>
  <c r="N500" i="14"/>
  <c r="M500" i="14"/>
  <c r="L500" i="14"/>
  <c r="K500" i="14"/>
  <c r="J500" i="14"/>
  <c r="I500" i="14"/>
  <c r="H500" i="14"/>
  <c r="G500" i="14"/>
  <c r="F500" i="14"/>
  <c r="E500" i="14"/>
  <c r="D500" i="14"/>
  <c r="C500" i="14"/>
  <c r="B500" i="14"/>
  <c r="Q499" i="14"/>
  <c r="P499" i="14"/>
  <c r="O499" i="14"/>
  <c r="N499" i="14"/>
  <c r="M499" i="14"/>
  <c r="L499" i="14"/>
  <c r="K499" i="14"/>
  <c r="J499" i="14"/>
  <c r="I499" i="14"/>
  <c r="H499" i="14"/>
  <c r="G499" i="14"/>
  <c r="F499" i="14"/>
  <c r="E499" i="14"/>
  <c r="D499" i="14"/>
  <c r="C499" i="14"/>
  <c r="B499" i="14"/>
  <c r="Q498" i="14"/>
  <c r="P498" i="14"/>
  <c r="O498" i="14"/>
  <c r="N498" i="14"/>
  <c r="M498" i="14"/>
  <c r="L498" i="14"/>
  <c r="K498" i="14"/>
  <c r="J498" i="14"/>
  <c r="I498" i="14"/>
  <c r="H498" i="14"/>
  <c r="G498" i="14"/>
  <c r="F498" i="14"/>
  <c r="E498" i="14"/>
  <c r="D498" i="14"/>
  <c r="C498" i="14"/>
  <c r="B498" i="14"/>
  <c r="Q497" i="14"/>
  <c r="P497" i="14"/>
  <c r="O497" i="14"/>
  <c r="N497" i="14"/>
  <c r="M497" i="14"/>
  <c r="L497" i="14"/>
  <c r="K497" i="14"/>
  <c r="J497" i="14"/>
  <c r="I497" i="14"/>
  <c r="H497" i="14"/>
  <c r="G497" i="14"/>
  <c r="F497" i="14"/>
  <c r="E497" i="14"/>
  <c r="D497" i="14"/>
  <c r="C497" i="14"/>
  <c r="B497" i="14"/>
  <c r="Q496" i="14"/>
  <c r="P496" i="14"/>
  <c r="O496" i="14"/>
  <c r="N496" i="14"/>
  <c r="M496" i="14"/>
  <c r="L496" i="14"/>
  <c r="K496" i="14"/>
  <c r="J496" i="14"/>
  <c r="I496" i="14"/>
  <c r="H496" i="14"/>
  <c r="G496" i="14"/>
  <c r="F496" i="14"/>
  <c r="E496" i="14"/>
  <c r="D496" i="14"/>
  <c r="C496" i="14"/>
  <c r="B496" i="14"/>
  <c r="Q495" i="14"/>
  <c r="P495" i="14"/>
  <c r="O495" i="14"/>
  <c r="N495" i="14"/>
  <c r="M495" i="14"/>
  <c r="L495" i="14"/>
  <c r="K495" i="14"/>
  <c r="J495" i="14"/>
  <c r="I495" i="14"/>
  <c r="H495" i="14"/>
  <c r="G495" i="14"/>
  <c r="F495" i="14"/>
  <c r="E495" i="14"/>
  <c r="D495" i="14"/>
  <c r="C495" i="14"/>
  <c r="B495" i="14"/>
  <c r="Q494" i="14"/>
  <c r="P494" i="14"/>
  <c r="O494" i="14"/>
  <c r="N494" i="14"/>
  <c r="M494" i="14"/>
  <c r="L494" i="14"/>
  <c r="K494" i="14"/>
  <c r="J494" i="14"/>
  <c r="I494" i="14"/>
  <c r="H494" i="14"/>
  <c r="G494" i="14"/>
  <c r="F494" i="14"/>
  <c r="E494" i="14"/>
  <c r="D494" i="14"/>
  <c r="C494" i="14"/>
  <c r="B494" i="14"/>
  <c r="Q493" i="14"/>
  <c r="P493" i="14"/>
  <c r="O493" i="14"/>
  <c r="N493" i="14"/>
  <c r="M493" i="14"/>
  <c r="L493" i="14"/>
  <c r="K493" i="14"/>
  <c r="J493" i="14"/>
  <c r="I493" i="14"/>
  <c r="H493" i="14"/>
  <c r="G493" i="14"/>
  <c r="F493" i="14"/>
  <c r="E493" i="14"/>
  <c r="D493" i="14"/>
  <c r="C493" i="14"/>
  <c r="B493" i="14"/>
  <c r="Q492" i="14"/>
  <c r="P492" i="14"/>
  <c r="O492" i="14"/>
  <c r="N492" i="14"/>
  <c r="M492" i="14"/>
  <c r="L492" i="14"/>
  <c r="K492" i="14"/>
  <c r="J492" i="14"/>
  <c r="I492" i="14"/>
  <c r="H492" i="14"/>
  <c r="G492" i="14"/>
  <c r="F492" i="14"/>
  <c r="E492" i="14"/>
  <c r="D492" i="14"/>
  <c r="C492" i="14"/>
  <c r="B492" i="14"/>
  <c r="Q491" i="14"/>
  <c r="P491" i="14"/>
  <c r="O491" i="14"/>
  <c r="N491" i="14"/>
  <c r="M491" i="14"/>
  <c r="L491" i="14"/>
  <c r="K491" i="14"/>
  <c r="J491" i="14"/>
  <c r="I491" i="14"/>
  <c r="H491" i="14"/>
  <c r="G491" i="14"/>
  <c r="F491" i="14"/>
  <c r="E491" i="14"/>
  <c r="D491" i="14"/>
  <c r="C491" i="14"/>
  <c r="B491" i="14"/>
  <c r="Q490" i="14"/>
  <c r="P490" i="14"/>
  <c r="O490" i="14"/>
  <c r="N490" i="14"/>
  <c r="M490" i="14"/>
  <c r="L490" i="14"/>
  <c r="K490" i="14"/>
  <c r="J490" i="14"/>
  <c r="I490" i="14"/>
  <c r="H490" i="14"/>
  <c r="G490" i="14"/>
  <c r="F490" i="14"/>
  <c r="E490" i="14"/>
  <c r="D490" i="14"/>
  <c r="C490" i="14"/>
  <c r="B490" i="14"/>
  <c r="Q489" i="14"/>
  <c r="P489" i="14"/>
  <c r="O489" i="14"/>
  <c r="N489" i="14"/>
  <c r="M489" i="14"/>
  <c r="L489" i="14"/>
  <c r="K489" i="14"/>
  <c r="J489" i="14"/>
  <c r="I489" i="14"/>
  <c r="H489" i="14"/>
  <c r="G489" i="14"/>
  <c r="F489" i="14"/>
  <c r="E489" i="14"/>
  <c r="D489" i="14"/>
  <c r="C489" i="14"/>
  <c r="B489" i="14"/>
  <c r="Q488" i="14"/>
  <c r="P488" i="14"/>
  <c r="O488" i="14"/>
  <c r="N488" i="14"/>
  <c r="M488" i="14"/>
  <c r="L488" i="14"/>
  <c r="K488" i="14"/>
  <c r="J488" i="14"/>
  <c r="I488" i="14"/>
  <c r="H488" i="14"/>
  <c r="G488" i="14"/>
  <c r="F488" i="14"/>
  <c r="E488" i="14"/>
  <c r="D488" i="14"/>
  <c r="C488" i="14"/>
  <c r="B488" i="14"/>
  <c r="Q487" i="14"/>
  <c r="P487" i="14"/>
  <c r="O487" i="14"/>
  <c r="N487" i="14"/>
  <c r="M487" i="14"/>
  <c r="L487" i="14"/>
  <c r="K487" i="14"/>
  <c r="J487" i="14"/>
  <c r="I487" i="14"/>
  <c r="H487" i="14"/>
  <c r="G487" i="14"/>
  <c r="F487" i="14"/>
  <c r="E487" i="14"/>
  <c r="D487" i="14"/>
  <c r="C487" i="14"/>
  <c r="B487" i="14"/>
  <c r="Q486" i="14"/>
  <c r="P486" i="14"/>
  <c r="O486" i="14"/>
  <c r="N486" i="14"/>
  <c r="M486" i="14"/>
  <c r="L486" i="14"/>
  <c r="K486" i="14"/>
  <c r="J486" i="14"/>
  <c r="I486" i="14"/>
  <c r="H486" i="14"/>
  <c r="G486" i="14"/>
  <c r="F486" i="14"/>
  <c r="E486" i="14"/>
  <c r="D486" i="14"/>
  <c r="C486" i="14"/>
  <c r="B486" i="14"/>
  <c r="Q485" i="14"/>
  <c r="P485" i="14"/>
  <c r="O485" i="14"/>
  <c r="N485" i="14"/>
  <c r="M485" i="14"/>
  <c r="L485" i="14"/>
  <c r="K485" i="14"/>
  <c r="J485" i="14"/>
  <c r="I485" i="14"/>
  <c r="H485" i="14"/>
  <c r="G485" i="14"/>
  <c r="F485" i="14"/>
  <c r="E485" i="14"/>
  <c r="D485" i="14"/>
  <c r="C485" i="14"/>
  <c r="B485" i="14"/>
  <c r="Q484" i="14"/>
  <c r="P484" i="14"/>
  <c r="O484" i="14"/>
  <c r="N484" i="14"/>
  <c r="M484" i="14"/>
  <c r="L484" i="14"/>
  <c r="K484" i="14"/>
  <c r="J484" i="14"/>
  <c r="I484" i="14"/>
  <c r="H484" i="14"/>
  <c r="G484" i="14"/>
  <c r="F484" i="14"/>
  <c r="E484" i="14"/>
  <c r="D484" i="14"/>
  <c r="C484" i="14"/>
  <c r="B484" i="14"/>
  <c r="Q483" i="14"/>
  <c r="P483" i="14"/>
  <c r="O483" i="14"/>
  <c r="N483" i="14"/>
  <c r="M483" i="14"/>
  <c r="L483" i="14"/>
  <c r="K483" i="14"/>
  <c r="J483" i="14"/>
  <c r="I483" i="14"/>
  <c r="H483" i="14"/>
  <c r="G483" i="14"/>
  <c r="F483" i="14"/>
  <c r="E483" i="14"/>
  <c r="D483" i="14"/>
  <c r="C483" i="14"/>
  <c r="B483" i="14"/>
  <c r="Q482" i="14"/>
  <c r="P482" i="14"/>
  <c r="O482" i="14"/>
  <c r="N482" i="14"/>
  <c r="M482" i="14"/>
  <c r="L482" i="14"/>
  <c r="K482" i="14"/>
  <c r="J482" i="14"/>
  <c r="I482" i="14"/>
  <c r="H482" i="14"/>
  <c r="G482" i="14"/>
  <c r="F482" i="14"/>
  <c r="E482" i="14"/>
  <c r="D482" i="14"/>
  <c r="C482" i="14"/>
  <c r="B482" i="14"/>
  <c r="Q481" i="14"/>
  <c r="P481" i="14"/>
  <c r="O481" i="14"/>
  <c r="N481" i="14"/>
  <c r="M481" i="14"/>
  <c r="L481" i="14"/>
  <c r="K481" i="14"/>
  <c r="J481" i="14"/>
  <c r="I481" i="14"/>
  <c r="H481" i="14"/>
  <c r="G481" i="14"/>
  <c r="F481" i="14"/>
  <c r="E481" i="14"/>
  <c r="D481" i="14"/>
  <c r="C481" i="14"/>
  <c r="B481" i="14"/>
  <c r="Q480" i="14"/>
  <c r="P480" i="14"/>
  <c r="O480" i="14"/>
  <c r="N480" i="14"/>
  <c r="M480" i="14"/>
  <c r="L480" i="14"/>
  <c r="K480" i="14"/>
  <c r="J480" i="14"/>
  <c r="I480" i="14"/>
  <c r="H480" i="14"/>
  <c r="G480" i="14"/>
  <c r="F480" i="14"/>
  <c r="E480" i="14"/>
  <c r="D480" i="14"/>
  <c r="C480" i="14"/>
  <c r="B480" i="14"/>
  <c r="Q479" i="14"/>
  <c r="P479" i="14"/>
  <c r="O479" i="14"/>
  <c r="N479" i="14"/>
  <c r="M479" i="14"/>
  <c r="L479" i="14"/>
  <c r="K479" i="14"/>
  <c r="J479" i="14"/>
  <c r="I479" i="14"/>
  <c r="H479" i="14"/>
  <c r="G479" i="14"/>
  <c r="F479" i="14"/>
  <c r="E479" i="14"/>
  <c r="D479" i="14"/>
  <c r="C479" i="14"/>
  <c r="B479" i="14"/>
  <c r="Q478" i="14"/>
  <c r="P478" i="14"/>
  <c r="O478" i="14"/>
  <c r="N478" i="14"/>
  <c r="M478" i="14"/>
  <c r="L478" i="14"/>
  <c r="K478" i="14"/>
  <c r="J478" i="14"/>
  <c r="I478" i="14"/>
  <c r="H478" i="14"/>
  <c r="G478" i="14"/>
  <c r="F478" i="14"/>
  <c r="E478" i="14"/>
  <c r="D478" i="14"/>
  <c r="C478" i="14"/>
  <c r="B478" i="14"/>
  <c r="Q477" i="14"/>
  <c r="P477" i="14"/>
  <c r="O477" i="14"/>
  <c r="N477" i="14"/>
  <c r="M477" i="14"/>
  <c r="L477" i="14"/>
  <c r="K477" i="14"/>
  <c r="J477" i="14"/>
  <c r="I477" i="14"/>
  <c r="H477" i="14"/>
  <c r="G477" i="14"/>
  <c r="F477" i="14"/>
  <c r="E477" i="14"/>
  <c r="D477" i="14"/>
  <c r="C477" i="14"/>
  <c r="B477" i="14"/>
  <c r="Q476" i="14"/>
  <c r="P476" i="14"/>
  <c r="O476" i="14"/>
  <c r="N476" i="14"/>
  <c r="M476" i="14"/>
  <c r="L476" i="14"/>
  <c r="K476" i="14"/>
  <c r="J476" i="14"/>
  <c r="I476" i="14"/>
  <c r="H476" i="14"/>
  <c r="G476" i="14"/>
  <c r="F476" i="14"/>
  <c r="E476" i="14"/>
  <c r="D476" i="14"/>
  <c r="C476" i="14"/>
  <c r="B476" i="14"/>
  <c r="Q475" i="14"/>
  <c r="P475" i="14"/>
  <c r="O475" i="14"/>
  <c r="N475" i="14"/>
  <c r="M475" i="14"/>
  <c r="L475" i="14"/>
  <c r="K475" i="14"/>
  <c r="J475" i="14"/>
  <c r="I475" i="14"/>
  <c r="H475" i="14"/>
  <c r="G475" i="14"/>
  <c r="F475" i="14"/>
  <c r="E475" i="14"/>
  <c r="D475" i="14"/>
  <c r="C475" i="14"/>
  <c r="B475" i="14"/>
  <c r="Q474" i="14"/>
  <c r="P474" i="14"/>
  <c r="O474" i="14"/>
  <c r="N474" i="14"/>
  <c r="M474" i="14"/>
  <c r="L474" i="14"/>
  <c r="K474" i="14"/>
  <c r="J474" i="14"/>
  <c r="I474" i="14"/>
  <c r="H474" i="14"/>
  <c r="G474" i="14"/>
  <c r="F474" i="14"/>
  <c r="E474" i="14"/>
  <c r="D474" i="14"/>
  <c r="C474" i="14"/>
  <c r="B474" i="14"/>
  <c r="Q473" i="14"/>
  <c r="P473" i="14"/>
  <c r="O473" i="14"/>
  <c r="N473" i="14"/>
  <c r="M473" i="14"/>
  <c r="L473" i="14"/>
  <c r="K473" i="14"/>
  <c r="J473" i="14"/>
  <c r="I473" i="14"/>
  <c r="H473" i="14"/>
  <c r="G473" i="14"/>
  <c r="F473" i="14"/>
  <c r="E473" i="14"/>
  <c r="D473" i="14"/>
  <c r="C473" i="14"/>
  <c r="B473" i="14"/>
  <c r="Q472" i="14"/>
  <c r="P472" i="14"/>
  <c r="O472" i="14"/>
  <c r="N472" i="14"/>
  <c r="M472" i="14"/>
  <c r="L472" i="14"/>
  <c r="K472" i="14"/>
  <c r="J472" i="14"/>
  <c r="I472" i="14"/>
  <c r="H472" i="14"/>
  <c r="G472" i="14"/>
  <c r="F472" i="14"/>
  <c r="E472" i="14"/>
  <c r="D472" i="14"/>
  <c r="C472" i="14"/>
  <c r="B472" i="14"/>
  <c r="Q471" i="14"/>
  <c r="P471" i="14"/>
  <c r="O471" i="14"/>
  <c r="N471" i="14"/>
  <c r="M471" i="14"/>
  <c r="L471" i="14"/>
  <c r="K471" i="14"/>
  <c r="J471" i="14"/>
  <c r="I471" i="14"/>
  <c r="H471" i="14"/>
  <c r="G471" i="14"/>
  <c r="F471" i="14"/>
  <c r="E471" i="14"/>
  <c r="D471" i="14"/>
  <c r="C471" i="14"/>
  <c r="B471" i="14"/>
  <c r="Q470" i="14"/>
  <c r="P470" i="14"/>
  <c r="O470" i="14"/>
  <c r="N470" i="14"/>
  <c r="M470" i="14"/>
  <c r="L470" i="14"/>
  <c r="K470" i="14"/>
  <c r="J470" i="14"/>
  <c r="I470" i="14"/>
  <c r="H470" i="14"/>
  <c r="G470" i="14"/>
  <c r="F470" i="14"/>
  <c r="E470" i="14"/>
  <c r="D470" i="14"/>
  <c r="C470" i="14"/>
  <c r="B470" i="14"/>
  <c r="Q469" i="14"/>
  <c r="P469" i="14"/>
  <c r="O469" i="14"/>
  <c r="N469" i="14"/>
  <c r="M469" i="14"/>
  <c r="L469" i="14"/>
  <c r="K469" i="14"/>
  <c r="J469" i="14"/>
  <c r="I469" i="14"/>
  <c r="H469" i="14"/>
  <c r="G469" i="14"/>
  <c r="F469" i="14"/>
  <c r="E469" i="14"/>
  <c r="D469" i="14"/>
  <c r="C469" i="14"/>
  <c r="B469" i="14"/>
  <c r="Q468" i="14"/>
  <c r="P468" i="14"/>
  <c r="O468" i="14"/>
  <c r="N468" i="14"/>
  <c r="M468" i="14"/>
  <c r="L468" i="14"/>
  <c r="K468" i="14"/>
  <c r="J468" i="14"/>
  <c r="I468" i="14"/>
  <c r="H468" i="14"/>
  <c r="G468" i="14"/>
  <c r="F468" i="14"/>
  <c r="E468" i="14"/>
  <c r="D468" i="14"/>
  <c r="C468" i="14"/>
  <c r="B468" i="14"/>
  <c r="Q467" i="14"/>
  <c r="P467" i="14"/>
  <c r="O467" i="14"/>
  <c r="N467" i="14"/>
  <c r="M467" i="14"/>
  <c r="L467" i="14"/>
  <c r="K467" i="14"/>
  <c r="J467" i="14"/>
  <c r="I467" i="14"/>
  <c r="H467" i="14"/>
  <c r="G467" i="14"/>
  <c r="F467" i="14"/>
  <c r="E467" i="14"/>
  <c r="D467" i="14"/>
  <c r="C467" i="14"/>
  <c r="B467" i="14"/>
  <c r="Q466" i="14"/>
  <c r="P466" i="14"/>
  <c r="O466" i="14"/>
  <c r="N466" i="14"/>
  <c r="M466" i="14"/>
  <c r="L466" i="14"/>
  <c r="K466" i="14"/>
  <c r="J466" i="14"/>
  <c r="I466" i="14"/>
  <c r="H466" i="14"/>
  <c r="G466" i="14"/>
  <c r="F466" i="14"/>
  <c r="E466" i="14"/>
  <c r="D466" i="14"/>
  <c r="C466" i="14"/>
  <c r="B466" i="14"/>
  <c r="Q465" i="14"/>
  <c r="P465" i="14"/>
  <c r="O465" i="14"/>
  <c r="N465" i="14"/>
  <c r="M465" i="14"/>
  <c r="L465" i="14"/>
  <c r="K465" i="14"/>
  <c r="J465" i="14"/>
  <c r="I465" i="14"/>
  <c r="H465" i="14"/>
  <c r="G465" i="14"/>
  <c r="F465" i="14"/>
  <c r="E465" i="14"/>
  <c r="D465" i="14"/>
  <c r="C465" i="14"/>
  <c r="B465" i="14"/>
  <c r="Q464" i="14"/>
  <c r="P464" i="14"/>
  <c r="O464" i="14"/>
  <c r="N464" i="14"/>
  <c r="M464" i="14"/>
  <c r="L464" i="14"/>
  <c r="K464" i="14"/>
  <c r="J464" i="14"/>
  <c r="I464" i="14"/>
  <c r="H464" i="14"/>
  <c r="G464" i="14"/>
  <c r="F464" i="14"/>
  <c r="E464" i="14"/>
  <c r="D464" i="14"/>
  <c r="C464" i="14"/>
  <c r="B464" i="14"/>
  <c r="Q463" i="14"/>
  <c r="P463" i="14"/>
  <c r="O463" i="14"/>
  <c r="N463" i="14"/>
  <c r="M463" i="14"/>
  <c r="L463" i="14"/>
  <c r="K463" i="14"/>
  <c r="J463" i="14"/>
  <c r="I463" i="14"/>
  <c r="H463" i="14"/>
  <c r="G463" i="14"/>
  <c r="F463" i="14"/>
  <c r="E463" i="14"/>
  <c r="D463" i="14"/>
  <c r="C463" i="14"/>
  <c r="B463" i="14"/>
  <c r="Q462" i="14"/>
  <c r="P462" i="14"/>
  <c r="O462" i="14"/>
  <c r="N462" i="14"/>
  <c r="M462" i="14"/>
  <c r="L462" i="14"/>
  <c r="K462" i="14"/>
  <c r="J462" i="14"/>
  <c r="I462" i="14"/>
  <c r="H462" i="14"/>
  <c r="G462" i="14"/>
  <c r="F462" i="14"/>
  <c r="E462" i="14"/>
  <c r="D462" i="14"/>
  <c r="C462" i="14"/>
  <c r="B462" i="14"/>
  <c r="Q461" i="14"/>
  <c r="P461" i="14"/>
  <c r="O461" i="14"/>
  <c r="N461" i="14"/>
  <c r="M461" i="14"/>
  <c r="L461" i="14"/>
  <c r="K461" i="14"/>
  <c r="J461" i="14"/>
  <c r="I461" i="14"/>
  <c r="H461" i="14"/>
  <c r="G461" i="14"/>
  <c r="F461" i="14"/>
  <c r="E461" i="14"/>
  <c r="D461" i="14"/>
  <c r="C461" i="14"/>
  <c r="B461" i="14"/>
  <c r="Q460" i="14"/>
  <c r="P460" i="14"/>
  <c r="O460" i="14"/>
  <c r="N460" i="14"/>
  <c r="M460" i="14"/>
  <c r="L460" i="14"/>
  <c r="K460" i="14"/>
  <c r="J460" i="14"/>
  <c r="I460" i="14"/>
  <c r="H460" i="14"/>
  <c r="G460" i="14"/>
  <c r="F460" i="14"/>
  <c r="E460" i="14"/>
  <c r="D460" i="14"/>
  <c r="C460" i="14"/>
  <c r="B460" i="14"/>
  <c r="Q459" i="14"/>
  <c r="P459" i="14"/>
  <c r="O459" i="14"/>
  <c r="N459" i="14"/>
  <c r="M459" i="14"/>
  <c r="L459" i="14"/>
  <c r="K459" i="14"/>
  <c r="J459" i="14"/>
  <c r="I459" i="14"/>
  <c r="H459" i="14"/>
  <c r="G459" i="14"/>
  <c r="F459" i="14"/>
  <c r="E459" i="14"/>
  <c r="D459" i="14"/>
  <c r="C459" i="14"/>
  <c r="B459" i="14"/>
  <c r="Q458" i="14"/>
  <c r="P458" i="14"/>
  <c r="O458" i="14"/>
  <c r="N458" i="14"/>
  <c r="M458" i="14"/>
  <c r="L458" i="14"/>
  <c r="K458" i="14"/>
  <c r="J458" i="14"/>
  <c r="I458" i="14"/>
  <c r="H458" i="14"/>
  <c r="G458" i="14"/>
  <c r="F458" i="14"/>
  <c r="E458" i="14"/>
  <c r="D458" i="14"/>
  <c r="C458" i="14"/>
  <c r="B458" i="14"/>
  <c r="Q457" i="14"/>
  <c r="P457" i="14"/>
  <c r="O457" i="14"/>
  <c r="N457" i="14"/>
  <c r="M457" i="14"/>
  <c r="L457" i="14"/>
  <c r="K457" i="14"/>
  <c r="J457" i="14"/>
  <c r="I457" i="14"/>
  <c r="H457" i="14"/>
  <c r="G457" i="14"/>
  <c r="F457" i="14"/>
  <c r="E457" i="14"/>
  <c r="D457" i="14"/>
  <c r="C457" i="14"/>
  <c r="B457" i="14"/>
  <c r="Q456" i="14"/>
  <c r="P456" i="14"/>
  <c r="O456" i="14"/>
  <c r="N456" i="14"/>
  <c r="M456" i="14"/>
  <c r="L456" i="14"/>
  <c r="K456" i="14"/>
  <c r="J456" i="14"/>
  <c r="I456" i="14"/>
  <c r="H456" i="14"/>
  <c r="G456" i="14"/>
  <c r="F456" i="14"/>
  <c r="E456" i="14"/>
  <c r="D456" i="14"/>
  <c r="C456" i="14"/>
  <c r="B456" i="14"/>
  <c r="Q455" i="14"/>
  <c r="P455" i="14"/>
  <c r="O455" i="14"/>
  <c r="N455" i="14"/>
  <c r="M455" i="14"/>
  <c r="L455" i="14"/>
  <c r="K455" i="14"/>
  <c r="J455" i="14"/>
  <c r="I455" i="14"/>
  <c r="H455" i="14"/>
  <c r="G455" i="14"/>
  <c r="F455" i="14"/>
  <c r="E455" i="14"/>
  <c r="D455" i="14"/>
  <c r="C455" i="14"/>
  <c r="B455" i="14"/>
  <c r="Q454" i="14"/>
  <c r="P454" i="14"/>
  <c r="O454" i="14"/>
  <c r="N454" i="14"/>
  <c r="M454" i="14"/>
  <c r="L454" i="14"/>
  <c r="K454" i="14"/>
  <c r="J454" i="14"/>
  <c r="I454" i="14"/>
  <c r="H454" i="14"/>
  <c r="G454" i="14"/>
  <c r="F454" i="14"/>
  <c r="E454" i="14"/>
  <c r="D454" i="14"/>
  <c r="C454" i="14"/>
  <c r="B454" i="14"/>
  <c r="Q453" i="14"/>
  <c r="P453" i="14"/>
  <c r="O453" i="14"/>
  <c r="N453" i="14"/>
  <c r="M453" i="14"/>
  <c r="L453" i="14"/>
  <c r="K453" i="14"/>
  <c r="J453" i="14"/>
  <c r="I453" i="14"/>
  <c r="H453" i="14"/>
  <c r="G453" i="14"/>
  <c r="F453" i="14"/>
  <c r="E453" i="14"/>
  <c r="D453" i="14"/>
  <c r="C453" i="14"/>
  <c r="B453" i="14"/>
  <c r="Q452" i="14"/>
  <c r="P452" i="14"/>
  <c r="O452" i="14"/>
  <c r="N452" i="14"/>
  <c r="M452" i="14"/>
  <c r="L452" i="14"/>
  <c r="K452" i="14"/>
  <c r="J452" i="14"/>
  <c r="I452" i="14"/>
  <c r="H452" i="14"/>
  <c r="G452" i="14"/>
  <c r="F452" i="14"/>
  <c r="E452" i="14"/>
  <c r="D452" i="14"/>
  <c r="C452" i="14"/>
  <c r="B452" i="14"/>
  <c r="Q451" i="14"/>
  <c r="P451" i="14"/>
  <c r="O451" i="14"/>
  <c r="N451" i="14"/>
  <c r="M451" i="14"/>
  <c r="L451" i="14"/>
  <c r="K451" i="14"/>
  <c r="J451" i="14"/>
  <c r="I451" i="14"/>
  <c r="H451" i="14"/>
  <c r="G451" i="14"/>
  <c r="F451" i="14"/>
  <c r="E451" i="14"/>
  <c r="D451" i="14"/>
  <c r="C451" i="14"/>
  <c r="B451" i="14"/>
  <c r="Q450" i="14"/>
  <c r="P450" i="14"/>
  <c r="O450" i="14"/>
  <c r="N450" i="14"/>
  <c r="M450" i="14"/>
  <c r="L450" i="14"/>
  <c r="K450" i="14"/>
  <c r="J450" i="14"/>
  <c r="I450" i="14"/>
  <c r="H450" i="14"/>
  <c r="G450" i="14"/>
  <c r="F450" i="14"/>
  <c r="E450" i="14"/>
  <c r="D450" i="14"/>
  <c r="C450" i="14"/>
  <c r="B450" i="14"/>
  <c r="Q449" i="14"/>
  <c r="P449" i="14"/>
  <c r="O449" i="14"/>
  <c r="N449" i="14"/>
  <c r="M449" i="14"/>
  <c r="L449" i="14"/>
  <c r="K449" i="14"/>
  <c r="J449" i="14"/>
  <c r="I449" i="14"/>
  <c r="H449" i="14"/>
  <c r="G449" i="14"/>
  <c r="F449" i="14"/>
  <c r="E449" i="14"/>
  <c r="D449" i="14"/>
  <c r="C449" i="14"/>
  <c r="B449" i="14"/>
  <c r="Q448" i="14"/>
  <c r="P448" i="14"/>
  <c r="O448" i="14"/>
  <c r="N448" i="14"/>
  <c r="M448" i="14"/>
  <c r="L448" i="14"/>
  <c r="K448" i="14"/>
  <c r="J448" i="14"/>
  <c r="I448" i="14"/>
  <c r="H448" i="14"/>
  <c r="G448" i="14"/>
  <c r="F448" i="14"/>
  <c r="E448" i="14"/>
  <c r="D448" i="14"/>
  <c r="C448" i="14"/>
  <c r="B448" i="14"/>
  <c r="Q447" i="14"/>
  <c r="P447" i="14"/>
  <c r="O447" i="14"/>
  <c r="N447" i="14"/>
  <c r="M447" i="14"/>
  <c r="L447" i="14"/>
  <c r="K447" i="14"/>
  <c r="J447" i="14"/>
  <c r="I447" i="14"/>
  <c r="H447" i="14"/>
  <c r="G447" i="14"/>
  <c r="F447" i="14"/>
  <c r="E447" i="14"/>
  <c r="D447" i="14"/>
  <c r="C447" i="14"/>
  <c r="B447" i="14"/>
  <c r="Q446" i="14"/>
  <c r="P446" i="14"/>
  <c r="O446" i="14"/>
  <c r="N446" i="14"/>
  <c r="M446" i="14"/>
  <c r="L446" i="14"/>
  <c r="K446" i="14"/>
  <c r="J446" i="14"/>
  <c r="I446" i="14"/>
  <c r="H446" i="14"/>
  <c r="G446" i="14"/>
  <c r="F446" i="14"/>
  <c r="E446" i="14"/>
  <c r="D446" i="14"/>
  <c r="C446" i="14"/>
  <c r="B446" i="14"/>
  <c r="Q445" i="14"/>
  <c r="P445" i="14"/>
  <c r="O445" i="14"/>
  <c r="N445" i="14"/>
  <c r="M445" i="14"/>
  <c r="L445" i="14"/>
  <c r="K445" i="14"/>
  <c r="J445" i="14"/>
  <c r="I445" i="14"/>
  <c r="H445" i="14"/>
  <c r="G445" i="14"/>
  <c r="F445" i="14"/>
  <c r="E445" i="14"/>
  <c r="D445" i="14"/>
  <c r="C445" i="14"/>
  <c r="B445" i="14"/>
  <c r="Q444" i="14"/>
  <c r="P444" i="14"/>
  <c r="O444" i="14"/>
  <c r="N444" i="14"/>
  <c r="M444" i="14"/>
  <c r="L444" i="14"/>
  <c r="K444" i="14"/>
  <c r="J444" i="14"/>
  <c r="I444" i="14"/>
  <c r="H444" i="14"/>
  <c r="G444" i="14"/>
  <c r="F444" i="14"/>
  <c r="E444" i="14"/>
  <c r="D444" i="14"/>
  <c r="C444" i="14"/>
  <c r="B444" i="14"/>
  <c r="Q443" i="14"/>
  <c r="P443" i="14"/>
  <c r="O443" i="14"/>
  <c r="N443" i="14"/>
  <c r="M443" i="14"/>
  <c r="L443" i="14"/>
  <c r="K443" i="14"/>
  <c r="J443" i="14"/>
  <c r="I443" i="14"/>
  <c r="H443" i="14"/>
  <c r="G443" i="14"/>
  <c r="F443" i="14"/>
  <c r="E443" i="14"/>
  <c r="D443" i="14"/>
  <c r="C443" i="14"/>
  <c r="B443" i="14"/>
  <c r="Q442" i="14"/>
  <c r="P442" i="14"/>
  <c r="O442" i="14"/>
  <c r="N442" i="14"/>
  <c r="M442" i="14"/>
  <c r="L442" i="14"/>
  <c r="K442" i="14"/>
  <c r="J442" i="14"/>
  <c r="I442" i="14"/>
  <c r="H442" i="14"/>
  <c r="G442" i="14"/>
  <c r="F442" i="14"/>
  <c r="E442" i="14"/>
  <c r="D442" i="14"/>
  <c r="C442" i="14"/>
  <c r="B442" i="14"/>
  <c r="Q441" i="14"/>
  <c r="P441" i="14"/>
  <c r="O441" i="14"/>
  <c r="N441" i="14"/>
  <c r="M441" i="14"/>
  <c r="L441" i="14"/>
  <c r="K441" i="14"/>
  <c r="J441" i="14"/>
  <c r="I441" i="14"/>
  <c r="H441" i="14"/>
  <c r="G441" i="14"/>
  <c r="F441" i="14"/>
  <c r="E441" i="14"/>
  <c r="D441" i="14"/>
  <c r="C441" i="14"/>
  <c r="B441" i="14"/>
  <c r="Q440" i="14"/>
  <c r="P440" i="14"/>
  <c r="O440" i="14"/>
  <c r="N440" i="14"/>
  <c r="M440" i="14"/>
  <c r="L440" i="14"/>
  <c r="K440" i="14"/>
  <c r="J440" i="14"/>
  <c r="I440" i="14"/>
  <c r="H440" i="14"/>
  <c r="G440" i="14"/>
  <c r="F440" i="14"/>
  <c r="E440" i="14"/>
  <c r="D440" i="14"/>
  <c r="C440" i="14"/>
  <c r="B440" i="14"/>
  <c r="Q439" i="14"/>
  <c r="P439" i="14"/>
  <c r="O439" i="14"/>
  <c r="N439" i="14"/>
  <c r="M439" i="14"/>
  <c r="L439" i="14"/>
  <c r="K439" i="14"/>
  <c r="J439" i="14"/>
  <c r="I439" i="14"/>
  <c r="H439" i="14"/>
  <c r="G439" i="14"/>
  <c r="F439" i="14"/>
  <c r="E439" i="14"/>
  <c r="D439" i="14"/>
  <c r="C439" i="14"/>
  <c r="B439" i="14"/>
  <c r="Q438" i="14"/>
  <c r="P438" i="14"/>
  <c r="O438" i="14"/>
  <c r="N438" i="14"/>
  <c r="M438" i="14"/>
  <c r="L438" i="14"/>
  <c r="K438" i="14"/>
  <c r="J438" i="14"/>
  <c r="I438" i="14"/>
  <c r="H438" i="14"/>
  <c r="G438" i="14"/>
  <c r="F438" i="14"/>
  <c r="E438" i="14"/>
  <c r="D438" i="14"/>
  <c r="C438" i="14"/>
  <c r="B438" i="14"/>
  <c r="Q437" i="14"/>
  <c r="P437" i="14"/>
  <c r="O437" i="14"/>
  <c r="N437" i="14"/>
  <c r="M437" i="14"/>
  <c r="L437" i="14"/>
  <c r="K437" i="14"/>
  <c r="J437" i="14"/>
  <c r="I437" i="14"/>
  <c r="H437" i="14"/>
  <c r="G437" i="14"/>
  <c r="F437" i="14"/>
  <c r="E437" i="14"/>
  <c r="D437" i="14"/>
  <c r="C437" i="14"/>
  <c r="B437" i="14"/>
  <c r="Q436" i="14"/>
  <c r="P436" i="14"/>
  <c r="O436" i="14"/>
  <c r="N436" i="14"/>
  <c r="M436" i="14"/>
  <c r="L436" i="14"/>
  <c r="K436" i="14"/>
  <c r="J436" i="14"/>
  <c r="I436" i="14"/>
  <c r="H436" i="14"/>
  <c r="G436" i="14"/>
  <c r="F436" i="14"/>
  <c r="E436" i="14"/>
  <c r="D436" i="14"/>
  <c r="C436" i="14"/>
  <c r="B436" i="14"/>
  <c r="Q435" i="14"/>
  <c r="P435" i="14"/>
  <c r="O435" i="14"/>
  <c r="N435" i="14"/>
  <c r="M435" i="14"/>
  <c r="L435" i="14"/>
  <c r="K435" i="14"/>
  <c r="J435" i="14"/>
  <c r="I435" i="14"/>
  <c r="H435" i="14"/>
  <c r="G435" i="14"/>
  <c r="F435" i="14"/>
  <c r="E435" i="14"/>
  <c r="D435" i="14"/>
  <c r="C435" i="14"/>
  <c r="B435" i="14"/>
  <c r="Q434" i="14"/>
  <c r="P434" i="14"/>
  <c r="O434" i="14"/>
  <c r="N434" i="14"/>
  <c r="M434" i="14"/>
  <c r="L434" i="14"/>
  <c r="K434" i="14"/>
  <c r="J434" i="14"/>
  <c r="I434" i="14"/>
  <c r="H434" i="14"/>
  <c r="G434" i="14"/>
  <c r="F434" i="14"/>
  <c r="E434" i="14"/>
  <c r="D434" i="14"/>
  <c r="C434" i="14"/>
  <c r="B434" i="14"/>
  <c r="Q433" i="14"/>
  <c r="P433" i="14"/>
  <c r="O433" i="14"/>
  <c r="N433" i="14"/>
  <c r="M433" i="14"/>
  <c r="L433" i="14"/>
  <c r="K433" i="14"/>
  <c r="J433" i="14"/>
  <c r="I433" i="14"/>
  <c r="H433" i="14"/>
  <c r="G433" i="14"/>
  <c r="F433" i="14"/>
  <c r="E433" i="14"/>
  <c r="D433" i="14"/>
  <c r="C433" i="14"/>
  <c r="B433" i="14"/>
  <c r="Q432" i="14"/>
  <c r="P432" i="14"/>
  <c r="O432" i="14"/>
  <c r="N432" i="14"/>
  <c r="M432" i="14"/>
  <c r="L432" i="14"/>
  <c r="K432" i="14"/>
  <c r="J432" i="14"/>
  <c r="I432" i="14"/>
  <c r="H432" i="14"/>
  <c r="G432" i="14"/>
  <c r="F432" i="14"/>
  <c r="E432" i="14"/>
  <c r="D432" i="14"/>
  <c r="C432" i="14"/>
  <c r="B432" i="14"/>
  <c r="Q431" i="14"/>
  <c r="P431" i="14"/>
  <c r="O431" i="14"/>
  <c r="N431" i="14"/>
  <c r="M431" i="14"/>
  <c r="L431" i="14"/>
  <c r="K431" i="14"/>
  <c r="J431" i="14"/>
  <c r="I431" i="14"/>
  <c r="H431" i="14"/>
  <c r="G431" i="14"/>
  <c r="F431" i="14"/>
  <c r="E431" i="14"/>
  <c r="D431" i="14"/>
  <c r="C431" i="14"/>
  <c r="B431" i="14"/>
  <c r="Q430" i="14"/>
  <c r="P430" i="14"/>
  <c r="O430" i="14"/>
  <c r="N430" i="14"/>
  <c r="M430" i="14"/>
  <c r="L430" i="14"/>
  <c r="K430" i="14"/>
  <c r="J430" i="14"/>
  <c r="I430" i="14"/>
  <c r="H430" i="14"/>
  <c r="G430" i="14"/>
  <c r="F430" i="14"/>
  <c r="E430" i="14"/>
  <c r="D430" i="14"/>
  <c r="C430" i="14"/>
  <c r="B430" i="14"/>
  <c r="Q429" i="14"/>
  <c r="P429" i="14"/>
  <c r="O429" i="14"/>
  <c r="N429" i="14"/>
  <c r="M429" i="14"/>
  <c r="L429" i="14"/>
  <c r="K429" i="14"/>
  <c r="J429" i="14"/>
  <c r="I429" i="14"/>
  <c r="H429" i="14"/>
  <c r="G429" i="14"/>
  <c r="F429" i="14"/>
  <c r="E429" i="14"/>
  <c r="D429" i="14"/>
  <c r="C429" i="14"/>
  <c r="B429" i="14"/>
  <c r="Q428" i="14"/>
  <c r="P428" i="14"/>
  <c r="O428" i="14"/>
  <c r="N428" i="14"/>
  <c r="M428" i="14"/>
  <c r="L428" i="14"/>
  <c r="K428" i="14"/>
  <c r="J428" i="14"/>
  <c r="I428" i="14"/>
  <c r="H428" i="14"/>
  <c r="G428" i="14"/>
  <c r="F428" i="14"/>
  <c r="E428" i="14"/>
  <c r="D428" i="14"/>
  <c r="C428" i="14"/>
  <c r="B428" i="14"/>
  <c r="Q427" i="14"/>
  <c r="P427" i="14"/>
  <c r="O427" i="14"/>
  <c r="N427" i="14"/>
  <c r="M427" i="14"/>
  <c r="L427" i="14"/>
  <c r="K427" i="14"/>
  <c r="J427" i="14"/>
  <c r="I427" i="14"/>
  <c r="H427" i="14"/>
  <c r="G427" i="14"/>
  <c r="F427" i="14"/>
  <c r="E427" i="14"/>
  <c r="D427" i="14"/>
  <c r="C427" i="14"/>
  <c r="B427" i="14"/>
  <c r="Q426" i="14"/>
  <c r="P426" i="14"/>
  <c r="O426" i="14"/>
  <c r="N426" i="14"/>
  <c r="M426" i="14"/>
  <c r="L426" i="14"/>
  <c r="K426" i="14"/>
  <c r="J426" i="14"/>
  <c r="I426" i="14"/>
  <c r="H426" i="14"/>
  <c r="G426" i="14"/>
  <c r="F426" i="14"/>
  <c r="E426" i="14"/>
  <c r="D426" i="14"/>
  <c r="C426" i="14"/>
  <c r="B426" i="14"/>
  <c r="Q425" i="14"/>
  <c r="P425" i="14"/>
  <c r="O425" i="14"/>
  <c r="N425" i="14"/>
  <c r="M425" i="14"/>
  <c r="L425" i="14"/>
  <c r="K425" i="14"/>
  <c r="J425" i="14"/>
  <c r="I425" i="14"/>
  <c r="H425" i="14"/>
  <c r="G425" i="14"/>
  <c r="F425" i="14"/>
  <c r="E425" i="14"/>
  <c r="D425" i="14"/>
  <c r="C425" i="14"/>
  <c r="B425" i="14"/>
  <c r="Q424" i="14"/>
  <c r="P424" i="14"/>
  <c r="O424" i="14"/>
  <c r="N424" i="14"/>
  <c r="M424" i="14"/>
  <c r="L424" i="14"/>
  <c r="K424" i="14"/>
  <c r="J424" i="14"/>
  <c r="I424" i="14"/>
  <c r="H424" i="14"/>
  <c r="G424" i="14"/>
  <c r="F424" i="14"/>
  <c r="E424" i="14"/>
  <c r="D424" i="14"/>
  <c r="C424" i="14"/>
  <c r="B424" i="14"/>
  <c r="Q423" i="14"/>
  <c r="P423" i="14"/>
  <c r="O423" i="14"/>
  <c r="N423" i="14"/>
  <c r="M423" i="14"/>
  <c r="L423" i="14"/>
  <c r="K423" i="14"/>
  <c r="J423" i="14"/>
  <c r="I423" i="14"/>
  <c r="H423" i="14"/>
  <c r="G423" i="14"/>
  <c r="F423" i="14"/>
  <c r="E423" i="14"/>
  <c r="D423" i="14"/>
  <c r="C423" i="14"/>
  <c r="B423" i="14"/>
  <c r="Q422" i="14"/>
  <c r="P422" i="14"/>
  <c r="O422" i="14"/>
  <c r="N422" i="14"/>
  <c r="M422" i="14"/>
  <c r="L422" i="14"/>
  <c r="K422" i="14"/>
  <c r="J422" i="14"/>
  <c r="I422" i="14"/>
  <c r="H422" i="14"/>
  <c r="G422" i="14"/>
  <c r="F422" i="14"/>
  <c r="E422" i="14"/>
  <c r="D422" i="14"/>
  <c r="C422" i="14"/>
  <c r="B422" i="14"/>
  <c r="Q421" i="14"/>
  <c r="P421" i="14"/>
  <c r="O421" i="14"/>
  <c r="N421" i="14"/>
  <c r="M421" i="14"/>
  <c r="L421" i="14"/>
  <c r="K421" i="14"/>
  <c r="J421" i="14"/>
  <c r="I421" i="14"/>
  <c r="H421" i="14"/>
  <c r="G421" i="14"/>
  <c r="F421" i="14"/>
  <c r="E421" i="14"/>
  <c r="D421" i="14"/>
  <c r="C421" i="14"/>
  <c r="B421" i="14"/>
  <c r="Q420" i="14"/>
  <c r="P420" i="14"/>
  <c r="O420" i="14"/>
  <c r="N420" i="14"/>
  <c r="M420" i="14"/>
  <c r="L420" i="14"/>
  <c r="K420" i="14"/>
  <c r="J420" i="14"/>
  <c r="I420" i="14"/>
  <c r="H420" i="14"/>
  <c r="G420" i="14"/>
  <c r="F420" i="14"/>
  <c r="E420" i="14"/>
  <c r="D420" i="14"/>
  <c r="C420" i="14"/>
  <c r="B420" i="14"/>
  <c r="Q419" i="14"/>
  <c r="P419" i="14"/>
  <c r="O419" i="14"/>
  <c r="N419" i="14"/>
  <c r="M419" i="14"/>
  <c r="L419" i="14"/>
  <c r="K419" i="14"/>
  <c r="J419" i="14"/>
  <c r="I419" i="14"/>
  <c r="H419" i="14"/>
  <c r="G419" i="14"/>
  <c r="F419" i="14"/>
  <c r="E419" i="14"/>
  <c r="D419" i="14"/>
  <c r="C419" i="14"/>
  <c r="B419" i="14"/>
  <c r="Q418" i="14"/>
  <c r="P418" i="14"/>
  <c r="O418" i="14"/>
  <c r="N418" i="14"/>
  <c r="M418" i="14"/>
  <c r="L418" i="14"/>
  <c r="K418" i="14"/>
  <c r="J418" i="14"/>
  <c r="I418" i="14"/>
  <c r="H418" i="14"/>
  <c r="G418" i="14"/>
  <c r="F418" i="14"/>
  <c r="E418" i="14"/>
  <c r="D418" i="14"/>
  <c r="C418" i="14"/>
  <c r="B418" i="14"/>
  <c r="Q417" i="14"/>
  <c r="P417" i="14"/>
  <c r="O417" i="14"/>
  <c r="N417" i="14"/>
  <c r="M417" i="14"/>
  <c r="L417" i="14"/>
  <c r="K417" i="14"/>
  <c r="J417" i="14"/>
  <c r="I417" i="14"/>
  <c r="H417" i="14"/>
  <c r="G417" i="14"/>
  <c r="F417" i="14"/>
  <c r="E417" i="14"/>
  <c r="D417" i="14"/>
  <c r="C417" i="14"/>
  <c r="B417" i="14"/>
  <c r="Q416" i="14"/>
  <c r="P416" i="14"/>
  <c r="O416" i="14"/>
  <c r="N416" i="14"/>
  <c r="M416" i="14"/>
  <c r="L416" i="14"/>
  <c r="K416" i="14"/>
  <c r="J416" i="14"/>
  <c r="I416" i="14"/>
  <c r="H416" i="14"/>
  <c r="G416" i="14"/>
  <c r="F416" i="14"/>
  <c r="E416" i="14"/>
  <c r="D416" i="14"/>
  <c r="C416" i="14"/>
  <c r="B416" i="14"/>
  <c r="Q415" i="14"/>
  <c r="P415" i="14"/>
  <c r="O415" i="14"/>
  <c r="N415" i="14"/>
  <c r="M415" i="14"/>
  <c r="L415" i="14"/>
  <c r="K415" i="14"/>
  <c r="J415" i="14"/>
  <c r="I415" i="14"/>
  <c r="H415" i="14"/>
  <c r="G415" i="14"/>
  <c r="F415" i="14"/>
  <c r="E415" i="14"/>
  <c r="D415" i="14"/>
  <c r="C415" i="14"/>
  <c r="B415" i="14"/>
  <c r="Q414" i="14"/>
  <c r="P414" i="14"/>
  <c r="O414" i="14"/>
  <c r="N414" i="14"/>
  <c r="M414" i="14"/>
  <c r="L414" i="14"/>
  <c r="K414" i="14"/>
  <c r="J414" i="14"/>
  <c r="I414" i="14"/>
  <c r="H414" i="14"/>
  <c r="G414" i="14"/>
  <c r="F414" i="14"/>
  <c r="E414" i="14"/>
  <c r="D414" i="14"/>
  <c r="C414" i="14"/>
  <c r="B414" i="14"/>
  <c r="Q413" i="14"/>
  <c r="P413" i="14"/>
  <c r="O413" i="14"/>
  <c r="N413" i="14"/>
  <c r="M413" i="14"/>
  <c r="L413" i="14"/>
  <c r="K413" i="14"/>
  <c r="J413" i="14"/>
  <c r="I413" i="14"/>
  <c r="H413" i="14"/>
  <c r="G413" i="14"/>
  <c r="F413" i="14"/>
  <c r="E413" i="14"/>
  <c r="D413" i="14"/>
  <c r="C413" i="14"/>
  <c r="B413" i="14"/>
  <c r="Q412" i="14"/>
  <c r="P412" i="14"/>
  <c r="O412" i="14"/>
  <c r="N412" i="14"/>
  <c r="M412" i="14"/>
  <c r="L412" i="14"/>
  <c r="K412" i="14"/>
  <c r="J412" i="14"/>
  <c r="I412" i="14"/>
  <c r="H412" i="14"/>
  <c r="G412" i="14"/>
  <c r="F412" i="14"/>
  <c r="E412" i="14"/>
  <c r="D412" i="14"/>
  <c r="C412" i="14"/>
  <c r="B412" i="14"/>
  <c r="Q411" i="14"/>
  <c r="P411" i="14"/>
  <c r="O411" i="14"/>
  <c r="N411" i="14"/>
  <c r="M411" i="14"/>
  <c r="L411" i="14"/>
  <c r="K411" i="14"/>
  <c r="J411" i="14"/>
  <c r="I411" i="14"/>
  <c r="H411" i="14"/>
  <c r="G411" i="14"/>
  <c r="F411" i="14"/>
  <c r="E411" i="14"/>
  <c r="D411" i="14"/>
  <c r="C411" i="14"/>
  <c r="B411" i="14"/>
  <c r="Q410" i="14"/>
  <c r="P410" i="14"/>
  <c r="O410" i="14"/>
  <c r="N410" i="14"/>
  <c r="M410" i="14"/>
  <c r="L410" i="14"/>
  <c r="K410" i="14"/>
  <c r="J410" i="14"/>
  <c r="I410" i="14"/>
  <c r="H410" i="14"/>
  <c r="G410" i="14"/>
  <c r="F410" i="14"/>
  <c r="E410" i="14"/>
  <c r="D410" i="14"/>
  <c r="C410" i="14"/>
  <c r="B410" i="14"/>
  <c r="Q409" i="14"/>
  <c r="P409" i="14"/>
  <c r="O409" i="14"/>
  <c r="N409" i="14"/>
  <c r="M409" i="14"/>
  <c r="L409" i="14"/>
  <c r="K409" i="14"/>
  <c r="J409" i="14"/>
  <c r="I409" i="14"/>
  <c r="H409" i="14"/>
  <c r="G409" i="14"/>
  <c r="F409" i="14"/>
  <c r="E409" i="14"/>
  <c r="D409" i="14"/>
  <c r="C409" i="14"/>
  <c r="B409" i="14"/>
  <c r="Q408" i="14"/>
  <c r="P408" i="14"/>
  <c r="O408" i="14"/>
  <c r="N408" i="14"/>
  <c r="M408" i="14"/>
  <c r="L408" i="14"/>
  <c r="K408" i="14"/>
  <c r="J408" i="14"/>
  <c r="I408" i="14"/>
  <c r="H408" i="14"/>
  <c r="G408" i="14"/>
  <c r="F408" i="14"/>
  <c r="E408" i="14"/>
  <c r="D408" i="14"/>
  <c r="C408" i="14"/>
  <c r="B408" i="14"/>
  <c r="Q407" i="14"/>
  <c r="P407" i="14"/>
  <c r="O407" i="14"/>
  <c r="N407" i="14"/>
  <c r="M407" i="14"/>
  <c r="L407" i="14"/>
  <c r="K407" i="14"/>
  <c r="J407" i="14"/>
  <c r="I407" i="14"/>
  <c r="H407" i="14"/>
  <c r="G407" i="14"/>
  <c r="F407" i="14"/>
  <c r="E407" i="14"/>
  <c r="D407" i="14"/>
  <c r="C407" i="14"/>
  <c r="B407" i="14"/>
  <c r="Q406" i="14"/>
  <c r="P406" i="14"/>
  <c r="O406" i="14"/>
  <c r="N406" i="14"/>
  <c r="M406" i="14"/>
  <c r="L406" i="14"/>
  <c r="K406" i="14"/>
  <c r="J406" i="14"/>
  <c r="I406" i="14"/>
  <c r="H406" i="14"/>
  <c r="G406" i="14"/>
  <c r="F406" i="14"/>
  <c r="E406" i="14"/>
  <c r="D406" i="14"/>
  <c r="C406" i="14"/>
  <c r="B406" i="14"/>
  <c r="Q405" i="14"/>
  <c r="P405" i="14"/>
  <c r="O405" i="14"/>
  <c r="N405" i="14"/>
  <c r="M405" i="14"/>
  <c r="L405" i="14"/>
  <c r="K405" i="14"/>
  <c r="J405" i="14"/>
  <c r="I405" i="14"/>
  <c r="H405" i="14"/>
  <c r="G405" i="14"/>
  <c r="F405" i="14"/>
  <c r="E405" i="14"/>
  <c r="D405" i="14"/>
  <c r="C405" i="14"/>
  <c r="B405" i="14"/>
  <c r="Q404" i="14"/>
  <c r="P404" i="14"/>
  <c r="O404" i="14"/>
  <c r="N404" i="14"/>
  <c r="M404" i="14"/>
  <c r="L404" i="14"/>
  <c r="K404" i="14"/>
  <c r="J404" i="14"/>
  <c r="I404" i="14"/>
  <c r="H404" i="14"/>
  <c r="G404" i="14"/>
  <c r="F404" i="14"/>
  <c r="E404" i="14"/>
  <c r="D404" i="14"/>
  <c r="C404" i="14"/>
  <c r="B404" i="14"/>
  <c r="Q403" i="14"/>
  <c r="P403" i="14"/>
  <c r="O403" i="14"/>
  <c r="N403" i="14"/>
  <c r="M403" i="14"/>
  <c r="L403" i="14"/>
  <c r="K403" i="14"/>
  <c r="J403" i="14"/>
  <c r="I403" i="14"/>
  <c r="H403" i="14"/>
  <c r="G403" i="14"/>
  <c r="F403" i="14"/>
  <c r="E403" i="14"/>
  <c r="D403" i="14"/>
  <c r="C403" i="14"/>
  <c r="B403" i="14"/>
  <c r="Q402" i="14"/>
  <c r="P402" i="14"/>
  <c r="O402" i="14"/>
  <c r="N402" i="14"/>
  <c r="M402" i="14"/>
  <c r="L402" i="14"/>
  <c r="K402" i="14"/>
  <c r="J402" i="14"/>
  <c r="I402" i="14"/>
  <c r="H402" i="14"/>
  <c r="G402" i="14"/>
  <c r="F402" i="14"/>
  <c r="E402" i="14"/>
  <c r="D402" i="14"/>
  <c r="C402" i="14"/>
  <c r="B402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D401" i="14"/>
  <c r="C401" i="14"/>
  <c r="B401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D400" i="14"/>
  <c r="C400" i="14"/>
  <c r="B400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D399" i="14"/>
  <c r="C399" i="14"/>
  <c r="B399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D398" i="14"/>
  <c r="C398" i="14"/>
  <c r="B398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D397" i="14"/>
  <c r="C397" i="14"/>
  <c r="B397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D396" i="14"/>
  <c r="C396" i="14"/>
  <c r="B396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D395" i="14"/>
  <c r="C395" i="14"/>
  <c r="B395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D394" i="14"/>
  <c r="C394" i="14"/>
  <c r="B394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D393" i="14"/>
  <c r="C393" i="14"/>
  <c r="B393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D392" i="14"/>
  <c r="C392" i="14"/>
  <c r="B392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D391" i="14"/>
  <c r="C391" i="14"/>
  <c r="B391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D390" i="14"/>
  <c r="C390" i="14"/>
  <c r="B390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D389" i="14"/>
  <c r="C389" i="14"/>
  <c r="B389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D388" i="14"/>
  <c r="C388" i="14"/>
  <c r="B388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D387" i="14"/>
  <c r="C387" i="14"/>
  <c r="B387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D386" i="14"/>
  <c r="C386" i="14"/>
  <c r="B386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D385" i="14"/>
  <c r="C385" i="14"/>
  <c r="B385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D384" i="14"/>
  <c r="C384" i="14"/>
  <c r="B384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D383" i="14"/>
  <c r="C383" i="14"/>
  <c r="B383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D382" i="14"/>
  <c r="C382" i="14"/>
  <c r="B382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D381" i="14"/>
  <c r="C381" i="14"/>
  <c r="B381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D380" i="14"/>
  <c r="C380" i="14"/>
  <c r="B380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D379" i="14"/>
  <c r="C379" i="14"/>
  <c r="B379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D378" i="14"/>
  <c r="C378" i="14"/>
  <c r="B378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D377" i="14"/>
  <c r="C377" i="14"/>
  <c r="B377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D376" i="14"/>
  <c r="C376" i="14"/>
  <c r="B376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D375" i="14"/>
  <c r="C375" i="14"/>
  <c r="B375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D374" i="14"/>
  <c r="C374" i="14"/>
  <c r="B374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D373" i="14"/>
  <c r="C373" i="14"/>
  <c r="B373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D372" i="14"/>
  <c r="C372" i="14"/>
  <c r="B372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D371" i="14"/>
  <c r="C371" i="14"/>
  <c r="B371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D370" i="14"/>
  <c r="C370" i="14"/>
  <c r="B370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D369" i="14"/>
  <c r="C369" i="14"/>
  <c r="B369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D368" i="14"/>
  <c r="C368" i="14"/>
  <c r="B368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D367" i="14"/>
  <c r="C367" i="14"/>
  <c r="B367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D366" i="14"/>
  <c r="C366" i="14"/>
  <c r="B366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D365" i="14"/>
  <c r="C365" i="14"/>
  <c r="B365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D364" i="14"/>
  <c r="C364" i="14"/>
  <c r="B364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D363" i="14"/>
  <c r="C363" i="14"/>
  <c r="B363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D362" i="14"/>
  <c r="C362" i="14"/>
  <c r="B362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D361" i="14"/>
  <c r="C361" i="14"/>
  <c r="B361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D360" i="14"/>
  <c r="C360" i="14"/>
  <c r="B360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D359" i="14"/>
  <c r="C359" i="14"/>
  <c r="B359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D358" i="14"/>
  <c r="C358" i="14"/>
  <c r="B358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D357" i="14"/>
  <c r="C357" i="14"/>
  <c r="B357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D356" i="14"/>
  <c r="C356" i="14"/>
  <c r="B356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D355" i="14"/>
  <c r="C355" i="14"/>
  <c r="B355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D354" i="14"/>
  <c r="C354" i="14"/>
  <c r="B354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D353" i="14"/>
  <c r="C353" i="14"/>
  <c r="B353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D352" i="14"/>
  <c r="C352" i="14"/>
  <c r="B352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D351" i="14"/>
  <c r="C351" i="14"/>
  <c r="B351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D350" i="14"/>
  <c r="C350" i="14"/>
  <c r="B350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D349" i="14"/>
  <c r="C349" i="14"/>
  <c r="B349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D348" i="14"/>
  <c r="C348" i="14"/>
  <c r="B348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D347" i="14"/>
  <c r="C347" i="14"/>
  <c r="B347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D346" i="14"/>
  <c r="C346" i="14"/>
  <c r="B346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D345" i="14"/>
  <c r="C345" i="14"/>
  <c r="B345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D344" i="14"/>
  <c r="C344" i="14"/>
  <c r="B344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D343" i="14"/>
  <c r="C343" i="14"/>
  <c r="B343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D342" i="14"/>
  <c r="C342" i="14"/>
  <c r="B342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D341" i="14"/>
  <c r="C341" i="14"/>
  <c r="B341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D340" i="14"/>
  <c r="C340" i="14"/>
  <c r="B340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D339" i="14"/>
  <c r="C339" i="14"/>
  <c r="B339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D338" i="14"/>
  <c r="C338" i="14"/>
  <c r="B338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D337" i="14"/>
  <c r="C337" i="14"/>
  <c r="B337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D336" i="14"/>
  <c r="C336" i="14"/>
  <c r="B336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D335" i="14"/>
  <c r="C335" i="14"/>
  <c r="B335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D334" i="14"/>
  <c r="C334" i="14"/>
  <c r="B334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D333" i="14"/>
  <c r="C333" i="14"/>
  <c r="B333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D332" i="14"/>
  <c r="C332" i="14"/>
  <c r="B332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D331" i="14"/>
  <c r="C331" i="14"/>
  <c r="B331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D330" i="14"/>
  <c r="C330" i="14"/>
  <c r="B330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D329" i="14"/>
  <c r="C329" i="14"/>
  <c r="B329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D328" i="14"/>
  <c r="C328" i="14"/>
  <c r="B328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D327" i="14"/>
  <c r="C327" i="14"/>
  <c r="B327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D326" i="14"/>
  <c r="C326" i="14"/>
  <c r="B326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D325" i="14"/>
  <c r="C325" i="14"/>
  <c r="B325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D324" i="14"/>
  <c r="C324" i="14"/>
  <c r="B324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D323" i="14"/>
  <c r="C323" i="14"/>
  <c r="B323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D322" i="14"/>
  <c r="C322" i="14"/>
  <c r="B322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D321" i="14"/>
  <c r="C321" i="14"/>
  <c r="B321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D320" i="14"/>
  <c r="C320" i="14"/>
  <c r="B320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D319" i="14"/>
  <c r="C319" i="14"/>
  <c r="B319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D318" i="14"/>
  <c r="C318" i="14"/>
  <c r="B318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D317" i="14"/>
  <c r="C317" i="14"/>
  <c r="B317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D316" i="14"/>
  <c r="C316" i="14"/>
  <c r="B316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D315" i="14"/>
  <c r="C315" i="14"/>
  <c r="B315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D314" i="14"/>
  <c r="C314" i="14"/>
  <c r="B314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D313" i="14"/>
  <c r="C313" i="14"/>
  <c r="B313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D312" i="14"/>
  <c r="C312" i="14"/>
  <c r="B312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D311" i="14"/>
  <c r="C311" i="14"/>
  <c r="B311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D310" i="14"/>
  <c r="C310" i="14"/>
  <c r="B310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D309" i="14"/>
  <c r="C309" i="14"/>
  <c r="B309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D308" i="14"/>
  <c r="C308" i="14"/>
  <c r="B308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D307" i="14"/>
  <c r="C307" i="14"/>
  <c r="B307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D306" i="14"/>
  <c r="C306" i="14"/>
  <c r="B306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D305" i="14"/>
  <c r="C305" i="14"/>
  <c r="B305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D304" i="14"/>
  <c r="C304" i="14"/>
  <c r="B304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D303" i="14"/>
  <c r="C303" i="14"/>
  <c r="B303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D302" i="14"/>
  <c r="C302" i="14"/>
  <c r="B302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D301" i="14"/>
  <c r="C301" i="14"/>
  <c r="B301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D300" i="14"/>
  <c r="C300" i="14"/>
  <c r="B300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D299" i="14"/>
  <c r="C299" i="14"/>
  <c r="B299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D298" i="14"/>
  <c r="C298" i="14"/>
  <c r="B298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D297" i="14"/>
  <c r="C297" i="14"/>
  <c r="B297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D296" i="14"/>
  <c r="C296" i="14"/>
  <c r="B296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D295" i="14"/>
  <c r="C295" i="14"/>
  <c r="B295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D294" i="14"/>
  <c r="C294" i="14"/>
  <c r="B294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D293" i="14"/>
  <c r="C293" i="14"/>
  <c r="B293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D292" i="14"/>
  <c r="C292" i="14"/>
  <c r="B292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D291" i="14"/>
  <c r="C291" i="14"/>
  <c r="B291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D290" i="14"/>
  <c r="C290" i="14"/>
  <c r="B290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D289" i="14"/>
  <c r="C289" i="14"/>
  <c r="B289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D288" i="14"/>
  <c r="C288" i="14"/>
  <c r="B288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D287" i="14"/>
  <c r="C287" i="14"/>
  <c r="B287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D286" i="14"/>
  <c r="C286" i="14"/>
  <c r="B286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D285" i="14"/>
  <c r="C285" i="14"/>
  <c r="B285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D284" i="14"/>
  <c r="C284" i="14"/>
  <c r="B284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D283" i="14"/>
  <c r="C283" i="14"/>
  <c r="B283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D282" i="14"/>
  <c r="C282" i="14"/>
  <c r="B282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D281" i="14"/>
  <c r="C281" i="14"/>
  <c r="B281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D280" i="14"/>
  <c r="C280" i="14"/>
  <c r="B280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D279" i="14"/>
  <c r="C279" i="14"/>
  <c r="B279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D278" i="14"/>
  <c r="C278" i="14"/>
  <c r="B278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D277" i="14"/>
  <c r="C277" i="14"/>
  <c r="B277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D276" i="14"/>
  <c r="C276" i="14"/>
  <c r="B276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D275" i="14"/>
  <c r="C275" i="14"/>
  <c r="B275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D274" i="14"/>
  <c r="C274" i="14"/>
  <c r="B274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D273" i="14"/>
  <c r="C273" i="14"/>
  <c r="B273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D272" i="14"/>
  <c r="C272" i="14"/>
  <c r="B272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D271" i="14"/>
  <c r="C271" i="14"/>
  <c r="B271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D270" i="14"/>
  <c r="C270" i="14"/>
  <c r="B270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D269" i="14"/>
  <c r="C269" i="14"/>
  <c r="B269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D268" i="14"/>
  <c r="C268" i="14"/>
  <c r="B268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D267" i="14"/>
  <c r="C267" i="14"/>
  <c r="B267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D266" i="14"/>
  <c r="C266" i="14"/>
  <c r="B266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D265" i="14"/>
  <c r="C265" i="14"/>
  <c r="B265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D264" i="14"/>
  <c r="C264" i="14"/>
  <c r="B264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D263" i="14"/>
  <c r="C263" i="14"/>
  <c r="B263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D262" i="14"/>
  <c r="C262" i="14"/>
  <c r="B262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D261" i="14"/>
  <c r="C261" i="14"/>
  <c r="B261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D252" i="14"/>
  <c r="C252" i="14"/>
  <c r="B252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D251" i="14"/>
  <c r="C251" i="14"/>
  <c r="B251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D242" i="14"/>
  <c r="C242" i="14"/>
  <c r="B242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D241" i="14"/>
  <c r="C241" i="14"/>
  <c r="B241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D232" i="14"/>
  <c r="C232" i="14"/>
  <c r="B232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D223" i="14"/>
  <c r="C223" i="14"/>
  <c r="B223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D222" i="14"/>
  <c r="C222" i="14"/>
  <c r="B222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D221" i="14"/>
  <c r="C221" i="14"/>
  <c r="B221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D220" i="14"/>
  <c r="C220" i="14"/>
  <c r="B220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D216" i="14"/>
  <c r="C216" i="14"/>
  <c r="B216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D205" i="14"/>
  <c r="C205" i="14"/>
  <c r="B205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D204" i="14"/>
  <c r="C204" i="14"/>
  <c r="B204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D203" i="14"/>
  <c r="C203" i="14"/>
  <c r="B203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D199" i="14"/>
  <c r="C199" i="14"/>
  <c r="B199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D188" i="14"/>
  <c r="C188" i="14"/>
  <c r="B188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C187" i="14"/>
  <c r="B187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D186" i="14"/>
  <c r="C186" i="14"/>
  <c r="B186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D185" i="14"/>
  <c r="C185" i="14"/>
  <c r="B185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D171" i="14"/>
  <c r="C171" i="14"/>
  <c r="B171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162" i="14"/>
  <c r="B162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D161" i="14"/>
  <c r="C161" i="14"/>
  <c r="B161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D160" i="14"/>
  <c r="C160" i="14"/>
  <c r="B160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D158" i="14"/>
  <c r="C158" i="14"/>
  <c r="B158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D157" i="14"/>
  <c r="C157" i="14"/>
  <c r="B157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D156" i="14"/>
  <c r="C156" i="14"/>
  <c r="B156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D154" i="14"/>
  <c r="C154" i="14"/>
  <c r="B154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Q570" i="13"/>
  <c r="V570" i="13" s="1"/>
  <c r="P570" i="13"/>
  <c r="O570" i="13"/>
  <c r="T570" i="13" s="1"/>
  <c r="N570" i="13"/>
  <c r="M570" i="13"/>
  <c r="L570" i="13"/>
  <c r="K570" i="13"/>
  <c r="J570" i="13"/>
  <c r="I570" i="13"/>
  <c r="H570" i="13"/>
  <c r="G570" i="13"/>
  <c r="F570" i="13"/>
  <c r="E570" i="13"/>
  <c r="D570" i="13"/>
  <c r="C570" i="13"/>
  <c r="B570" i="13"/>
  <c r="Q569" i="13"/>
  <c r="V569" i="13" s="1"/>
  <c r="P569" i="13"/>
  <c r="O569" i="13"/>
  <c r="T569" i="13" s="1"/>
  <c r="N569" i="13"/>
  <c r="M569" i="13"/>
  <c r="L569" i="13"/>
  <c r="K569" i="13"/>
  <c r="J569" i="13"/>
  <c r="I569" i="13"/>
  <c r="H569" i="13"/>
  <c r="G569" i="13"/>
  <c r="F569" i="13"/>
  <c r="E569" i="13"/>
  <c r="D569" i="13"/>
  <c r="C569" i="13"/>
  <c r="B569" i="13"/>
  <c r="Q568" i="13"/>
  <c r="V568" i="13" s="1"/>
  <c r="P568" i="13"/>
  <c r="O568" i="13"/>
  <c r="N568" i="13"/>
  <c r="M568" i="13"/>
  <c r="L568" i="13"/>
  <c r="K568" i="13"/>
  <c r="J568" i="13"/>
  <c r="I568" i="13"/>
  <c r="T568" i="13" s="1"/>
  <c r="H568" i="13"/>
  <c r="G568" i="13"/>
  <c r="F568" i="13"/>
  <c r="E568" i="13"/>
  <c r="D568" i="13"/>
  <c r="C568" i="13"/>
  <c r="B568" i="13"/>
  <c r="Q567" i="13"/>
  <c r="V567" i="13" s="1"/>
  <c r="P567" i="13"/>
  <c r="O567" i="13"/>
  <c r="T567" i="13" s="1"/>
  <c r="N567" i="13"/>
  <c r="M567" i="13"/>
  <c r="L567" i="13"/>
  <c r="K567" i="13"/>
  <c r="J567" i="13"/>
  <c r="I567" i="13"/>
  <c r="H567" i="13"/>
  <c r="G567" i="13"/>
  <c r="F567" i="13"/>
  <c r="E567" i="13"/>
  <c r="D567" i="13"/>
  <c r="C567" i="13"/>
  <c r="B567" i="13"/>
  <c r="Q566" i="13"/>
  <c r="V566" i="13" s="1"/>
  <c r="P566" i="13"/>
  <c r="O566" i="13"/>
  <c r="T566" i="13" s="1"/>
  <c r="N566" i="13"/>
  <c r="M566" i="13"/>
  <c r="L566" i="13"/>
  <c r="K566" i="13"/>
  <c r="J566" i="13"/>
  <c r="I566" i="13"/>
  <c r="H566" i="13"/>
  <c r="G566" i="13"/>
  <c r="F566" i="13"/>
  <c r="E566" i="13"/>
  <c r="D566" i="13"/>
  <c r="C566" i="13"/>
  <c r="B566" i="13"/>
  <c r="Q565" i="13"/>
  <c r="V565" i="13" s="1"/>
  <c r="P565" i="13"/>
  <c r="O565" i="13"/>
  <c r="T565" i="13" s="1"/>
  <c r="N565" i="13"/>
  <c r="M565" i="13"/>
  <c r="L565" i="13"/>
  <c r="K565" i="13"/>
  <c r="J565" i="13"/>
  <c r="I565" i="13"/>
  <c r="H565" i="13"/>
  <c r="G565" i="13"/>
  <c r="F565" i="13"/>
  <c r="E565" i="13"/>
  <c r="D565" i="13"/>
  <c r="C565" i="13"/>
  <c r="B565" i="13"/>
  <c r="Q564" i="13"/>
  <c r="V564" i="13" s="1"/>
  <c r="P564" i="13"/>
  <c r="O564" i="13"/>
  <c r="N564" i="13"/>
  <c r="M564" i="13"/>
  <c r="L564" i="13"/>
  <c r="K564" i="13"/>
  <c r="J564" i="13"/>
  <c r="I564" i="13"/>
  <c r="T564" i="13" s="1"/>
  <c r="H564" i="13"/>
  <c r="G564" i="13"/>
  <c r="F564" i="13"/>
  <c r="E564" i="13"/>
  <c r="D564" i="13"/>
  <c r="C564" i="13"/>
  <c r="B564" i="13"/>
  <c r="Q563" i="13"/>
  <c r="V563" i="13" s="1"/>
  <c r="P563" i="13"/>
  <c r="O563" i="13"/>
  <c r="T563" i="13" s="1"/>
  <c r="N563" i="13"/>
  <c r="M563" i="13"/>
  <c r="L563" i="13"/>
  <c r="K563" i="13"/>
  <c r="J563" i="13"/>
  <c r="I563" i="13"/>
  <c r="H563" i="13"/>
  <c r="G563" i="13"/>
  <c r="F563" i="13"/>
  <c r="E563" i="13"/>
  <c r="D563" i="13"/>
  <c r="C563" i="13"/>
  <c r="B563" i="13"/>
  <c r="Q562" i="13"/>
  <c r="V562" i="13" s="1"/>
  <c r="P562" i="13"/>
  <c r="O562" i="13"/>
  <c r="T562" i="13" s="1"/>
  <c r="N562" i="13"/>
  <c r="M562" i="13"/>
  <c r="L562" i="13"/>
  <c r="K562" i="13"/>
  <c r="J562" i="13"/>
  <c r="I562" i="13"/>
  <c r="H562" i="13"/>
  <c r="G562" i="13"/>
  <c r="F562" i="13"/>
  <c r="E562" i="13"/>
  <c r="D562" i="13"/>
  <c r="C562" i="13"/>
  <c r="B562" i="13"/>
  <c r="Q561" i="13"/>
  <c r="V561" i="13" s="1"/>
  <c r="P561" i="13"/>
  <c r="O561" i="13"/>
  <c r="T561" i="13" s="1"/>
  <c r="N561" i="13"/>
  <c r="M561" i="13"/>
  <c r="L561" i="13"/>
  <c r="K561" i="13"/>
  <c r="J561" i="13"/>
  <c r="I561" i="13"/>
  <c r="H561" i="13"/>
  <c r="G561" i="13"/>
  <c r="F561" i="13"/>
  <c r="E561" i="13"/>
  <c r="D561" i="13"/>
  <c r="C561" i="13"/>
  <c r="B561" i="13"/>
  <c r="Q560" i="13"/>
  <c r="V560" i="13" s="1"/>
  <c r="P560" i="13"/>
  <c r="O560" i="13"/>
  <c r="N560" i="13"/>
  <c r="M560" i="13"/>
  <c r="L560" i="13"/>
  <c r="K560" i="13"/>
  <c r="J560" i="13"/>
  <c r="I560" i="13"/>
  <c r="T560" i="13" s="1"/>
  <c r="H560" i="13"/>
  <c r="G560" i="13"/>
  <c r="F560" i="13"/>
  <c r="E560" i="13"/>
  <c r="D560" i="13"/>
  <c r="C560" i="13"/>
  <c r="B560" i="13"/>
  <c r="Q559" i="13"/>
  <c r="V559" i="13" s="1"/>
  <c r="P559" i="13"/>
  <c r="O559" i="13"/>
  <c r="T559" i="13" s="1"/>
  <c r="N559" i="13"/>
  <c r="M559" i="13"/>
  <c r="L559" i="13"/>
  <c r="K559" i="13"/>
  <c r="J559" i="13"/>
  <c r="I559" i="13"/>
  <c r="H559" i="13"/>
  <c r="G559" i="13"/>
  <c r="F559" i="13"/>
  <c r="E559" i="13"/>
  <c r="D559" i="13"/>
  <c r="C559" i="13"/>
  <c r="B559" i="13"/>
  <c r="Q558" i="13"/>
  <c r="V558" i="13" s="1"/>
  <c r="P558" i="13"/>
  <c r="O558" i="13"/>
  <c r="T558" i="13" s="1"/>
  <c r="N558" i="13"/>
  <c r="M558" i="13"/>
  <c r="L558" i="13"/>
  <c r="K558" i="13"/>
  <c r="J558" i="13"/>
  <c r="I558" i="13"/>
  <c r="H558" i="13"/>
  <c r="G558" i="13"/>
  <c r="F558" i="13"/>
  <c r="E558" i="13"/>
  <c r="D558" i="13"/>
  <c r="C558" i="13"/>
  <c r="B558" i="13"/>
  <c r="Q557" i="13"/>
  <c r="V557" i="13" s="1"/>
  <c r="P557" i="13"/>
  <c r="O557" i="13"/>
  <c r="T557" i="13" s="1"/>
  <c r="N557" i="13"/>
  <c r="M557" i="13"/>
  <c r="L557" i="13"/>
  <c r="K557" i="13"/>
  <c r="J557" i="13"/>
  <c r="I557" i="13"/>
  <c r="H557" i="13"/>
  <c r="G557" i="13"/>
  <c r="F557" i="13"/>
  <c r="E557" i="13"/>
  <c r="D557" i="13"/>
  <c r="C557" i="13"/>
  <c r="B557" i="13"/>
  <c r="Q556" i="13"/>
  <c r="V556" i="13" s="1"/>
  <c r="P556" i="13"/>
  <c r="O556" i="13"/>
  <c r="N556" i="13"/>
  <c r="M556" i="13"/>
  <c r="L556" i="13"/>
  <c r="K556" i="13"/>
  <c r="J556" i="13"/>
  <c r="I556" i="13"/>
  <c r="T556" i="13" s="1"/>
  <c r="H556" i="13"/>
  <c r="G556" i="13"/>
  <c r="F556" i="13"/>
  <c r="E556" i="13"/>
  <c r="D556" i="13"/>
  <c r="C556" i="13"/>
  <c r="B556" i="13"/>
  <c r="Q555" i="13"/>
  <c r="V555" i="13" s="1"/>
  <c r="P555" i="13"/>
  <c r="O555" i="13"/>
  <c r="T555" i="13" s="1"/>
  <c r="N555" i="13"/>
  <c r="M555" i="13"/>
  <c r="L555" i="13"/>
  <c r="K555" i="13"/>
  <c r="J555" i="13"/>
  <c r="I555" i="13"/>
  <c r="H555" i="13"/>
  <c r="G555" i="13"/>
  <c r="F555" i="13"/>
  <c r="E555" i="13"/>
  <c r="D555" i="13"/>
  <c r="C555" i="13"/>
  <c r="B555" i="13"/>
  <c r="Q554" i="13"/>
  <c r="V554" i="13" s="1"/>
  <c r="P554" i="13"/>
  <c r="O554" i="13"/>
  <c r="T554" i="13" s="1"/>
  <c r="N554" i="13"/>
  <c r="M554" i="13"/>
  <c r="L554" i="13"/>
  <c r="K554" i="13"/>
  <c r="J554" i="13"/>
  <c r="I554" i="13"/>
  <c r="H554" i="13"/>
  <c r="G554" i="13"/>
  <c r="F554" i="13"/>
  <c r="E554" i="13"/>
  <c r="D554" i="13"/>
  <c r="C554" i="13"/>
  <c r="B554" i="13"/>
  <c r="Q553" i="13"/>
  <c r="V553" i="13" s="1"/>
  <c r="P553" i="13"/>
  <c r="O553" i="13"/>
  <c r="T553" i="13" s="1"/>
  <c r="N553" i="13"/>
  <c r="M553" i="13"/>
  <c r="L553" i="13"/>
  <c r="K553" i="13"/>
  <c r="J553" i="13"/>
  <c r="I553" i="13"/>
  <c r="H553" i="13"/>
  <c r="G553" i="13"/>
  <c r="F553" i="13"/>
  <c r="E553" i="13"/>
  <c r="D553" i="13"/>
  <c r="C553" i="13"/>
  <c r="B553" i="13"/>
  <c r="Q552" i="13"/>
  <c r="V552" i="13" s="1"/>
  <c r="P552" i="13"/>
  <c r="O552" i="13"/>
  <c r="N552" i="13"/>
  <c r="M552" i="13"/>
  <c r="L552" i="13"/>
  <c r="K552" i="13"/>
  <c r="J552" i="13"/>
  <c r="I552" i="13"/>
  <c r="T552" i="13" s="1"/>
  <c r="H552" i="13"/>
  <c r="G552" i="13"/>
  <c r="F552" i="13"/>
  <c r="E552" i="13"/>
  <c r="D552" i="13"/>
  <c r="C552" i="13"/>
  <c r="B552" i="13"/>
  <c r="Q551" i="13"/>
  <c r="V551" i="13" s="1"/>
  <c r="P551" i="13"/>
  <c r="O551" i="13"/>
  <c r="T551" i="13" s="1"/>
  <c r="N551" i="13"/>
  <c r="M551" i="13"/>
  <c r="L551" i="13"/>
  <c r="K551" i="13"/>
  <c r="J551" i="13"/>
  <c r="I551" i="13"/>
  <c r="H551" i="13"/>
  <c r="G551" i="13"/>
  <c r="F551" i="13"/>
  <c r="E551" i="13"/>
  <c r="D551" i="13"/>
  <c r="C551" i="13"/>
  <c r="B551" i="13"/>
  <c r="Q550" i="13"/>
  <c r="V550" i="13" s="1"/>
  <c r="P550" i="13"/>
  <c r="O550" i="13"/>
  <c r="T550" i="13" s="1"/>
  <c r="N550" i="13"/>
  <c r="M550" i="13"/>
  <c r="L550" i="13"/>
  <c r="K550" i="13"/>
  <c r="J550" i="13"/>
  <c r="I550" i="13"/>
  <c r="H550" i="13"/>
  <c r="G550" i="13"/>
  <c r="F550" i="13"/>
  <c r="E550" i="13"/>
  <c r="D550" i="13"/>
  <c r="C550" i="13"/>
  <c r="B550" i="13"/>
  <c r="Q549" i="13"/>
  <c r="V549" i="13" s="1"/>
  <c r="P549" i="13"/>
  <c r="O549" i="13"/>
  <c r="T549" i="13" s="1"/>
  <c r="N549" i="13"/>
  <c r="M549" i="13"/>
  <c r="L549" i="13"/>
  <c r="K549" i="13"/>
  <c r="J549" i="13"/>
  <c r="I549" i="13"/>
  <c r="H549" i="13"/>
  <c r="G549" i="13"/>
  <c r="F549" i="13"/>
  <c r="E549" i="13"/>
  <c r="D549" i="13"/>
  <c r="C549" i="13"/>
  <c r="B549" i="13"/>
  <c r="Q548" i="13"/>
  <c r="V548" i="13" s="1"/>
  <c r="P548" i="13"/>
  <c r="O548" i="13"/>
  <c r="N548" i="13"/>
  <c r="M548" i="13"/>
  <c r="L548" i="13"/>
  <c r="K548" i="13"/>
  <c r="J548" i="13"/>
  <c r="I548" i="13"/>
  <c r="T548" i="13" s="1"/>
  <c r="H548" i="13"/>
  <c r="G548" i="13"/>
  <c r="F548" i="13"/>
  <c r="E548" i="13"/>
  <c r="D548" i="13"/>
  <c r="C548" i="13"/>
  <c r="B548" i="13"/>
  <c r="Q547" i="13"/>
  <c r="V547" i="13" s="1"/>
  <c r="P547" i="13"/>
  <c r="O547" i="13"/>
  <c r="T547" i="13" s="1"/>
  <c r="N547" i="13"/>
  <c r="M547" i="13"/>
  <c r="L547" i="13"/>
  <c r="K547" i="13"/>
  <c r="J547" i="13"/>
  <c r="I547" i="13"/>
  <c r="H547" i="13"/>
  <c r="G547" i="13"/>
  <c r="F547" i="13"/>
  <c r="E547" i="13"/>
  <c r="D547" i="13"/>
  <c r="C547" i="13"/>
  <c r="B547" i="13"/>
  <c r="Q546" i="13"/>
  <c r="V546" i="13" s="1"/>
  <c r="P546" i="13"/>
  <c r="O546" i="13"/>
  <c r="T546" i="13" s="1"/>
  <c r="N546" i="13"/>
  <c r="M546" i="13"/>
  <c r="L546" i="13"/>
  <c r="K546" i="13"/>
  <c r="J546" i="13"/>
  <c r="I546" i="13"/>
  <c r="H546" i="13"/>
  <c r="G546" i="13"/>
  <c r="F546" i="13"/>
  <c r="E546" i="13"/>
  <c r="D546" i="13"/>
  <c r="C546" i="13"/>
  <c r="B546" i="13"/>
  <c r="Q545" i="13"/>
  <c r="V545" i="13" s="1"/>
  <c r="P545" i="13"/>
  <c r="O545" i="13"/>
  <c r="T545" i="13" s="1"/>
  <c r="N545" i="13"/>
  <c r="M545" i="13"/>
  <c r="L545" i="13"/>
  <c r="K545" i="13"/>
  <c r="J545" i="13"/>
  <c r="I545" i="13"/>
  <c r="H545" i="13"/>
  <c r="G545" i="13"/>
  <c r="F545" i="13"/>
  <c r="E545" i="13"/>
  <c r="D545" i="13"/>
  <c r="C545" i="13"/>
  <c r="B545" i="13"/>
  <c r="Q544" i="13"/>
  <c r="V544" i="13" s="1"/>
  <c r="P544" i="13"/>
  <c r="O544" i="13"/>
  <c r="N544" i="13"/>
  <c r="M544" i="13"/>
  <c r="L544" i="13"/>
  <c r="K544" i="13"/>
  <c r="J544" i="13"/>
  <c r="I544" i="13"/>
  <c r="T544" i="13" s="1"/>
  <c r="H544" i="13"/>
  <c r="G544" i="13"/>
  <c r="F544" i="13"/>
  <c r="E544" i="13"/>
  <c r="D544" i="13"/>
  <c r="C544" i="13"/>
  <c r="B544" i="13"/>
  <c r="Q543" i="13"/>
  <c r="V543" i="13" s="1"/>
  <c r="P543" i="13"/>
  <c r="O543" i="13"/>
  <c r="T543" i="13" s="1"/>
  <c r="N543" i="13"/>
  <c r="M543" i="13"/>
  <c r="L543" i="13"/>
  <c r="K543" i="13"/>
  <c r="J543" i="13"/>
  <c r="I543" i="13"/>
  <c r="H543" i="13"/>
  <c r="G543" i="13"/>
  <c r="F543" i="13"/>
  <c r="E543" i="13"/>
  <c r="D543" i="13"/>
  <c r="C543" i="13"/>
  <c r="B543" i="13"/>
  <c r="Q542" i="13"/>
  <c r="V542" i="13" s="1"/>
  <c r="P542" i="13"/>
  <c r="O542" i="13"/>
  <c r="T542" i="13" s="1"/>
  <c r="N542" i="13"/>
  <c r="M542" i="13"/>
  <c r="L542" i="13"/>
  <c r="K542" i="13"/>
  <c r="J542" i="13"/>
  <c r="I542" i="13"/>
  <c r="H542" i="13"/>
  <c r="G542" i="13"/>
  <c r="F542" i="13"/>
  <c r="E542" i="13"/>
  <c r="D542" i="13"/>
  <c r="C542" i="13"/>
  <c r="B542" i="13"/>
  <c r="Q541" i="13"/>
  <c r="V541" i="13" s="1"/>
  <c r="P541" i="13"/>
  <c r="O541" i="13"/>
  <c r="T541" i="13" s="1"/>
  <c r="N541" i="13"/>
  <c r="M541" i="13"/>
  <c r="L541" i="13"/>
  <c r="K541" i="13"/>
  <c r="J541" i="13"/>
  <c r="I541" i="13"/>
  <c r="H541" i="13"/>
  <c r="G541" i="13"/>
  <c r="F541" i="13"/>
  <c r="E541" i="13"/>
  <c r="D541" i="13"/>
  <c r="C541" i="13"/>
  <c r="B541" i="13"/>
  <c r="Q540" i="13"/>
  <c r="V540" i="13" s="1"/>
  <c r="P540" i="13"/>
  <c r="O540" i="13"/>
  <c r="N540" i="13"/>
  <c r="M540" i="13"/>
  <c r="L540" i="13"/>
  <c r="K540" i="13"/>
  <c r="J540" i="13"/>
  <c r="I540" i="13"/>
  <c r="T540" i="13" s="1"/>
  <c r="H540" i="13"/>
  <c r="G540" i="13"/>
  <c r="F540" i="13"/>
  <c r="E540" i="13"/>
  <c r="D540" i="13"/>
  <c r="C540" i="13"/>
  <c r="B540" i="13"/>
  <c r="Q539" i="13"/>
  <c r="V539" i="13" s="1"/>
  <c r="P539" i="13"/>
  <c r="O539" i="13"/>
  <c r="T539" i="13" s="1"/>
  <c r="N539" i="13"/>
  <c r="M539" i="13"/>
  <c r="L539" i="13"/>
  <c r="K539" i="13"/>
  <c r="J539" i="13"/>
  <c r="I539" i="13"/>
  <c r="H539" i="13"/>
  <c r="G539" i="13"/>
  <c r="F539" i="13"/>
  <c r="E539" i="13"/>
  <c r="D539" i="13"/>
  <c r="C539" i="13"/>
  <c r="B539" i="13"/>
  <c r="Q538" i="13"/>
  <c r="V538" i="13" s="1"/>
  <c r="P538" i="13"/>
  <c r="O538" i="13"/>
  <c r="T538" i="13" s="1"/>
  <c r="N538" i="13"/>
  <c r="M538" i="13"/>
  <c r="L538" i="13"/>
  <c r="K538" i="13"/>
  <c r="J538" i="13"/>
  <c r="I538" i="13"/>
  <c r="H538" i="13"/>
  <c r="G538" i="13"/>
  <c r="F538" i="13"/>
  <c r="E538" i="13"/>
  <c r="D538" i="13"/>
  <c r="C538" i="13"/>
  <c r="B538" i="13"/>
  <c r="Q537" i="13"/>
  <c r="V537" i="13" s="1"/>
  <c r="P537" i="13"/>
  <c r="O537" i="13"/>
  <c r="T537" i="13" s="1"/>
  <c r="N537" i="13"/>
  <c r="M537" i="13"/>
  <c r="L537" i="13"/>
  <c r="K537" i="13"/>
  <c r="J537" i="13"/>
  <c r="I537" i="13"/>
  <c r="H537" i="13"/>
  <c r="G537" i="13"/>
  <c r="F537" i="13"/>
  <c r="E537" i="13"/>
  <c r="D537" i="13"/>
  <c r="C537" i="13"/>
  <c r="B537" i="13"/>
  <c r="Q536" i="13"/>
  <c r="V536" i="13" s="1"/>
  <c r="P536" i="13"/>
  <c r="O536" i="13"/>
  <c r="N536" i="13"/>
  <c r="M536" i="13"/>
  <c r="L536" i="13"/>
  <c r="K536" i="13"/>
  <c r="J536" i="13"/>
  <c r="I536" i="13"/>
  <c r="T536" i="13" s="1"/>
  <c r="H536" i="13"/>
  <c r="G536" i="13"/>
  <c r="F536" i="13"/>
  <c r="E536" i="13"/>
  <c r="D536" i="13"/>
  <c r="C536" i="13"/>
  <c r="B536" i="13"/>
  <c r="Q535" i="13"/>
  <c r="V535" i="13" s="1"/>
  <c r="P535" i="13"/>
  <c r="O535" i="13"/>
  <c r="T535" i="13" s="1"/>
  <c r="N535" i="13"/>
  <c r="M535" i="13"/>
  <c r="L535" i="13"/>
  <c r="K535" i="13"/>
  <c r="J535" i="13"/>
  <c r="I535" i="13"/>
  <c r="H535" i="13"/>
  <c r="G535" i="13"/>
  <c r="F535" i="13"/>
  <c r="E535" i="13"/>
  <c r="D535" i="13"/>
  <c r="C535" i="13"/>
  <c r="B535" i="13"/>
  <c r="Q534" i="13"/>
  <c r="V534" i="13" s="1"/>
  <c r="P534" i="13"/>
  <c r="O534" i="13"/>
  <c r="T534" i="13" s="1"/>
  <c r="N534" i="13"/>
  <c r="M534" i="13"/>
  <c r="L534" i="13"/>
  <c r="K534" i="13"/>
  <c r="J534" i="13"/>
  <c r="I534" i="13"/>
  <c r="H534" i="13"/>
  <c r="G534" i="13"/>
  <c r="F534" i="13"/>
  <c r="E534" i="13"/>
  <c r="D534" i="13"/>
  <c r="C534" i="13"/>
  <c r="B534" i="13"/>
  <c r="Q533" i="13"/>
  <c r="V533" i="13" s="1"/>
  <c r="P533" i="13"/>
  <c r="O533" i="13"/>
  <c r="T533" i="13" s="1"/>
  <c r="N533" i="13"/>
  <c r="M533" i="13"/>
  <c r="L533" i="13"/>
  <c r="K533" i="13"/>
  <c r="J533" i="13"/>
  <c r="I533" i="13"/>
  <c r="H533" i="13"/>
  <c r="G533" i="13"/>
  <c r="F533" i="13"/>
  <c r="E533" i="13"/>
  <c r="D533" i="13"/>
  <c r="C533" i="13"/>
  <c r="B533" i="13"/>
  <c r="Q532" i="13"/>
  <c r="V532" i="13" s="1"/>
  <c r="P532" i="13"/>
  <c r="O532" i="13"/>
  <c r="N532" i="13"/>
  <c r="M532" i="13"/>
  <c r="L532" i="13"/>
  <c r="K532" i="13"/>
  <c r="J532" i="13"/>
  <c r="I532" i="13"/>
  <c r="T532" i="13" s="1"/>
  <c r="H532" i="13"/>
  <c r="G532" i="13"/>
  <c r="F532" i="13"/>
  <c r="E532" i="13"/>
  <c r="D532" i="13"/>
  <c r="C532" i="13"/>
  <c r="B532" i="13"/>
  <c r="Q531" i="13"/>
  <c r="V531" i="13" s="1"/>
  <c r="P531" i="13"/>
  <c r="O531" i="13"/>
  <c r="T531" i="13" s="1"/>
  <c r="N531" i="13"/>
  <c r="M531" i="13"/>
  <c r="L531" i="13"/>
  <c r="K531" i="13"/>
  <c r="J531" i="13"/>
  <c r="I531" i="13"/>
  <c r="H531" i="13"/>
  <c r="G531" i="13"/>
  <c r="F531" i="13"/>
  <c r="E531" i="13"/>
  <c r="D531" i="13"/>
  <c r="C531" i="13"/>
  <c r="B531" i="13"/>
  <c r="Q530" i="13"/>
  <c r="V530" i="13" s="1"/>
  <c r="P530" i="13"/>
  <c r="O530" i="13"/>
  <c r="T530" i="13" s="1"/>
  <c r="N530" i="13"/>
  <c r="M530" i="13"/>
  <c r="L530" i="13"/>
  <c r="K530" i="13"/>
  <c r="J530" i="13"/>
  <c r="I530" i="13"/>
  <c r="H530" i="13"/>
  <c r="G530" i="13"/>
  <c r="F530" i="13"/>
  <c r="E530" i="13"/>
  <c r="D530" i="13"/>
  <c r="C530" i="13"/>
  <c r="B530" i="13"/>
  <c r="Q529" i="13"/>
  <c r="V529" i="13" s="1"/>
  <c r="P529" i="13"/>
  <c r="O529" i="13"/>
  <c r="T529" i="13" s="1"/>
  <c r="N529" i="13"/>
  <c r="M529" i="13"/>
  <c r="L529" i="13"/>
  <c r="K529" i="13"/>
  <c r="J529" i="13"/>
  <c r="I529" i="13"/>
  <c r="H529" i="13"/>
  <c r="G529" i="13"/>
  <c r="F529" i="13"/>
  <c r="E529" i="13"/>
  <c r="D529" i="13"/>
  <c r="C529" i="13"/>
  <c r="B529" i="13"/>
  <c r="Q528" i="13"/>
  <c r="V528" i="13" s="1"/>
  <c r="P528" i="13"/>
  <c r="O528" i="13"/>
  <c r="N528" i="13"/>
  <c r="M528" i="13"/>
  <c r="L528" i="13"/>
  <c r="K528" i="13"/>
  <c r="J528" i="13"/>
  <c r="I528" i="13"/>
  <c r="T528" i="13" s="1"/>
  <c r="H528" i="13"/>
  <c r="G528" i="13"/>
  <c r="F528" i="13"/>
  <c r="E528" i="13"/>
  <c r="D528" i="13"/>
  <c r="C528" i="13"/>
  <c r="B528" i="13"/>
  <c r="Q527" i="13"/>
  <c r="V527" i="13" s="1"/>
  <c r="P527" i="13"/>
  <c r="O527" i="13"/>
  <c r="T527" i="13" s="1"/>
  <c r="N527" i="13"/>
  <c r="M527" i="13"/>
  <c r="L527" i="13"/>
  <c r="K527" i="13"/>
  <c r="J527" i="13"/>
  <c r="I527" i="13"/>
  <c r="H527" i="13"/>
  <c r="G527" i="13"/>
  <c r="F527" i="13"/>
  <c r="E527" i="13"/>
  <c r="D527" i="13"/>
  <c r="C527" i="13"/>
  <c r="B527" i="13"/>
  <c r="Q526" i="13"/>
  <c r="V526" i="13" s="1"/>
  <c r="P526" i="13"/>
  <c r="O526" i="13"/>
  <c r="T526" i="13" s="1"/>
  <c r="N526" i="13"/>
  <c r="M526" i="13"/>
  <c r="L526" i="13"/>
  <c r="K526" i="13"/>
  <c r="J526" i="13"/>
  <c r="I526" i="13"/>
  <c r="H526" i="13"/>
  <c r="G526" i="13"/>
  <c r="F526" i="13"/>
  <c r="E526" i="13"/>
  <c r="D526" i="13"/>
  <c r="C526" i="13"/>
  <c r="B526" i="13"/>
  <c r="Q525" i="13"/>
  <c r="V525" i="13" s="1"/>
  <c r="P525" i="13"/>
  <c r="O525" i="13"/>
  <c r="T525" i="13" s="1"/>
  <c r="N525" i="13"/>
  <c r="M525" i="13"/>
  <c r="L525" i="13"/>
  <c r="K525" i="13"/>
  <c r="J525" i="13"/>
  <c r="I525" i="13"/>
  <c r="H525" i="13"/>
  <c r="G525" i="13"/>
  <c r="F525" i="13"/>
  <c r="E525" i="13"/>
  <c r="D525" i="13"/>
  <c r="C525" i="13"/>
  <c r="B525" i="13"/>
  <c r="Q524" i="13"/>
  <c r="V524" i="13" s="1"/>
  <c r="P524" i="13"/>
  <c r="O524" i="13"/>
  <c r="N524" i="13"/>
  <c r="M524" i="13"/>
  <c r="L524" i="13"/>
  <c r="K524" i="13"/>
  <c r="J524" i="13"/>
  <c r="I524" i="13"/>
  <c r="T524" i="13" s="1"/>
  <c r="H524" i="13"/>
  <c r="G524" i="13"/>
  <c r="F524" i="13"/>
  <c r="E524" i="13"/>
  <c r="D524" i="13"/>
  <c r="C524" i="13"/>
  <c r="B524" i="13"/>
  <c r="Q523" i="13"/>
  <c r="V523" i="13" s="1"/>
  <c r="P523" i="13"/>
  <c r="O523" i="13"/>
  <c r="T523" i="13" s="1"/>
  <c r="N523" i="13"/>
  <c r="M523" i="13"/>
  <c r="L523" i="13"/>
  <c r="K523" i="13"/>
  <c r="J523" i="13"/>
  <c r="I523" i="13"/>
  <c r="H523" i="13"/>
  <c r="G523" i="13"/>
  <c r="F523" i="13"/>
  <c r="E523" i="13"/>
  <c r="D523" i="13"/>
  <c r="C523" i="13"/>
  <c r="B523" i="13"/>
  <c r="Q522" i="13"/>
  <c r="V522" i="13" s="1"/>
  <c r="P522" i="13"/>
  <c r="O522" i="13"/>
  <c r="T522" i="13" s="1"/>
  <c r="N522" i="13"/>
  <c r="M522" i="13"/>
  <c r="L522" i="13"/>
  <c r="K522" i="13"/>
  <c r="J522" i="13"/>
  <c r="I522" i="13"/>
  <c r="H522" i="13"/>
  <c r="G522" i="13"/>
  <c r="F522" i="13"/>
  <c r="E522" i="13"/>
  <c r="D522" i="13"/>
  <c r="C522" i="13"/>
  <c r="B522" i="13"/>
  <c r="Q521" i="13"/>
  <c r="V521" i="13" s="1"/>
  <c r="P521" i="13"/>
  <c r="O521" i="13"/>
  <c r="T521" i="13" s="1"/>
  <c r="N521" i="13"/>
  <c r="M521" i="13"/>
  <c r="L521" i="13"/>
  <c r="K521" i="13"/>
  <c r="J521" i="13"/>
  <c r="I521" i="13"/>
  <c r="H521" i="13"/>
  <c r="G521" i="13"/>
  <c r="F521" i="13"/>
  <c r="E521" i="13"/>
  <c r="D521" i="13"/>
  <c r="C521" i="13"/>
  <c r="B521" i="13"/>
  <c r="Q520" i="13"/>
  <c r="V520" i="13" s="1"/>
  <c r="P520" i="13"/>
  <c r="O520" i="13"/>
  <c r="N520" i="13"/>
  <c r="M520" i="13"/>
  <c r="L520" i="13"/>
  <c r="K520" i="13"/>
  <c r="J520" i="13"/>
  <c r="I520" i="13"/>
  <c r="T520" i="13" s="1"/>
  <c r="H520" i="13"/>
  <c r="G520" i="13"/>
  <c r="F520" i="13"/>
  <c r="E520" i="13"/>
  <c r="D520" i="13"/>
  <c r="C520" i="13"/>
  <c r="B520" i="13"/>
  <c r="Q519" i="13"/>
  <c r="V519" i="13" s="1"/>
  <c r="P519" i="13"/>
  <c r="O519" i="13"/>
  <c r="T519" i="13" s="1"/>
  <c r="N519" i="13"/>
  <c r="M519" i="13"/>
  <c r="L519" i="13"/>
  <c r="K519" i="13"/>
  <c r="J519" i="13"/>
  <c r="I519" i="13"/>
  <c r="H519" i="13"/>
  <c r="G519" i="13"/>
  <c r="F519" i="13"/>
  <c r="E519" i="13"/>
  <c r="D519" i="13"/>
  <c r="C519" i="13"/>
  <c r="B519" i="13"/>
  <c r="Q518" i="13"/>
  <c r="V518" i="13" s="1"/>
  <c r="P518" i="13"/>
  <c r="O518" i="13"/>
  <c r="T518" i="13" s="1"/>
  <c r="N518" i="13"/>
  <c r="M518" i="13"/>
  <c r="L518" i="13"/>
  <c r="K518" i="13"/>
  <c r="J518" i="13"/>
  <c r="I518" i="13"/>
  <c r="H518" i="13"/>
  <c r="G518" i="13"/>
  <c r="F518" i="13"/>
  <c r="E518" i="13"/>
  <c r="D518" i="13"/>
  <c r="C518" i="13"/>
  <c r="B518" i="13"/>
  <c r="Q517" i="13"/>
  <c r="V517" i="13" s="1"/>
  <c r="P517" i="13"/>
  <c r="O517" i="13"/>
  <c r="T517" i="13" s="1"/>
  <c r="N517" i="13"/>
  <c r="M517" i="13"/>
  <c r="L517" i="13"/>
  <c r="K517" i="13"/>
  <c r="J517" i="13"/>
  <c r="I517" i="13"/>
  <c r="H517" i="13"/>
  <c r="G517" i="13"/>
  <c r="F517" i="13"/>
  <c r="E517" i="13"/>
  <c r="D517" i="13"/>
  <c r="C517" i="13"/>
  <c r="B517" i="13"/>
  <c r="Q516" i="13"/>
  <c r="V516" i="13" s="1"/>
  <c r="P516" i="13"/>
  <c r="O516" i="13"/>
  <c r="N516" i="13"/>
  <c r="M516" i="13"/>
  <c r="L516" i="13"/>
  <c r="K516" i="13"/>
  <c r="J516" i="13"/>
  <c r="I516" i="13"/>
  <c r="T516" i="13" s="1"/>
  <c r="H516" i="13"/>
  <c r="G516" i="13"/>
  <c r="F516" i="13"/>
  <c r="E516" i="13"/>
  <c r="D516" i="13"/>
  <c r="C516" i="13"/>
  <c r="B516" i="13"/>
  <c r="Q515" i="13"/>
  <c r="V515" i="13" s="1"/>
  <c r="P515" i="13"/>
  <c r="O515" i="13"/>
  <c r="T515" i="13" s="1"/>
  <c r="N515" i="13"/>
  <c r="M515" i="13"/>
  <c r="L515" i="13"/>
  <c r="K515" i="13"/>
  <c r="J515" i="13"/>
  <c r="I515" i="13"/>
  <c r="H515" i="13"/>
  <c r="G515" i="13"/>
  <c r="F515" i="13"/>
  <c r="E515" i="13"/>
  <c r="D515" i="13"/>
  <c r="C515" i="13"/>
  <c r="B515" i="13"/>
  <c r="Q514" i="13"/>
  <c r="V514" i="13" s="1"/>
  <c r="P514" i="13"/>
  <c r="O514" i="13"/>
  <c r="T514" i="13" s="1"/>
  <c r="N514" i="13"/>
  <c r="M514" i="13"/>
  <c r="L514" i="13"/>
  <c r="K514" i="13"/>
  <c r="J514" i="13"/>
  <c r="I514" i="13"/>
  <c r="H514" i="13"/>
  <c r="G514" i="13"/>
  <c r="F514" i="13"/>
  <c r="E514" i="13"/>
  <c r="D514" i="13"/>
  <c r="C514" i="13"/>
  <c r="B514" i="13"/>
  <c r="Q513" i="13"/>
  <c r="V513" i="13" s="1"/>
  <c r="P513" i="13"/>
  <c r="O513" i="13"/>
  <c r="T513" i="13" s="1"/>
  <c r="N513" i="13"/>
  <c r="M513" i="13"/>
  <c r="L513" i="13"/>
  <c r="K513" i="13"/>
  <c r="J513" i="13"/>
  <c r="I513" i="13"/>
  <c r="H513" i="13"/>
  <c r="G513" i="13"/>
  <c r="F513" i="13"/>
  <c r="E513" i="13"/>
  <c r="D513" i="13"/>
  <c r="C513" i="13"/>
  <c r="B513" i="13"/>
  <c r="Q512" i="13"/>
  <c r="V512" i="13" s="1"/>
  <c r="P512" i="13"/>
  <c r="O512" i="13"/>
  <c r="N512" i="13"/>
  <c r="M512" i="13"/>
  <c r="L512" i="13"/>
  <c r="K512" i="13"/>
  <c r="J512" i="13"/>
  <c r="I512" i="13"/>
  <c r="T512" i="13" s="1"/>
  <c r="H512" i="13"/>
  <c r="G512" i="13"/>
  <c r="F512" i="13"/>
  <c r="E512" i="13"/>
  <c r="D512" i="13"/>
  <c r="C512" i="13"/>
  <c r="B512" i="13"/>
  <c r="Q511" i="13"/>
  <c r="V511" i="13" s="1"/>
  <c r="P511" i="13"/>
  <c r="O511" i="13"/>
  <c r="T511" i="13" s="1"/>
  <c r="N511" i="13"/>
  <c r="M511" i="13"/>
  <c r="L511" i="13"/>
  <c r="K511" i="13"/>
  <c r="J511" i="13"/>
  <c r="I511" i="13"/>
  <c r="H511" i="13"/>
  <c r="G511" i="13"/>
  <c r="F511" i="13"/>
  <c r="E511" i="13"/>
  <c r="D511" i="13"/>
  <c r="C511" i="13"/>
  <c r="B511" i="13"/>
  <c r="Q510" i="13"/>
  <c r="V510" i="13" s="1"/>
  <c r="P510" i="13"/>
  <c r="O510" i="13"/>
  <c r="T510" i="13" s="1"/>
  <c r="N510" i="13"/>
  <c r="M510" i="13"/>
  <c r="L510" i="13"/>
  <c r="K510" i="13"/>
  <c r="J510" i="13"/>
  <c r="I510" i="13"/>
  <c r="H510" i="13"/>
  <c r="G510" i="13"/>
  <c r="F510" i="13"/>
  <c r="E510" i="13"/>
  <c r="D510" i="13"/>
  <c r="C510" i="13"/>
  <c r="B510" i="13"/>
  <c r="Q509" i="13"/>
  <c r="V509" i="13" s="1"/>
  <c r="P509" i="13"/>
  <c r="O509" i="13"/>
  <c r="T509" i="13" s="1"/>
  <c r="N509" i="13"/>
  <c r="M509" i="13"/>
  <c r="L509" i="13"/>
  <c r="K509" i="13"/>
  <c r="J509" i="13"/>
  <c r="I509" i="13"/>
  <c r="H509" i="13"/>
  <c r="G509" i="13"/>
  <c r="F509" i="13"/>
  <c r="E509" i="13"/>
  <c r="D509" i="13"/>
  <c r="C509" i="13"/>
  <c r="B509" i="13"/>
  <c r="Q508" i="13"/>
  <c r="V508" i="13" s="1"/>
  <c r="P508" i="13"/>
  <c r="O508" i="13"/>
  <c r="N508" i="13"/>
  <c r="M508" i="13"/>
  <c r="L508" i="13"/>
  <c r="K508" i="13"/>
  <c r="J508" i="13"/>
  <c r="I508" i="13"/>
  <c r="T508" i="13" s="1"/>
  <c r="H508" i="13"/>
  <c r="G508" i="13"/>
  <c r="F508" i="13"/>
  <c r="E508" i="13"/>
  <c r="D508" i="13"/>
  <c r="C508" i="13"/>
  <c r="B508" i="13"/>
  <c r="Q507" i="13"/>
  <c r="V507" i="13" s="1"/>
  <c r="P507" i="13"/>
  <c r="O507" i="13"/>
  <c r="T507" i="13" s="1"/>
  <c r="N507" i="13"/>
  <c r="M507" i="13"/>
  <c r="L507" i="13"/>
  <c r="K507" i="13"/>
  <c r="J507" i="13"/>
  <c r="I507" i="13"/>
  <c r="H507" i="13"/>
  <c r="G507" i="13"/>
  <c r="F507" i="13"/>
  <c r="E507" i="13"/>
  <c r="D507" i="13"/>
  <c r="C507" i="13"/>
  <c r="B507" i="13"/>
  <c r="Q506" i="13"/>
  <c r="V506" i="13" s="1"/>
  <c r="P506" i="13"/>
  <c r="O506" i="13"/>
  <c r="T506" i="13" s="1"/>
  <c r="N506" i="13"/>
  <c r="M506" i="13"/>
  <c r="L506" i="13"/>
  <c r="K506" i="13"/>
  <c r="J506" i="13"/>
  <c r="I506" i="13"/>
  <c r="H506" i="13"/>
  <c r="G506" i="13"/>
  <c r="F506" i="13"/>
  <c r="E506" i="13"/>
  <c r="D506" i="13"/>
  <c r="C506" i="13"/>
  <c r="B506" i="13"/>
  <c r="Q505" i="13"/>
  <c r="V505" i="13" s="1"/>
  <c r="P505" i="13"/>
  <c r="O505" i="13"/>
  <c r="T505" i="13" s="1"/>
  <c r="N505" i="13"/>
  <c r="M505" i="13"/>
  <c r="L505" i="13"/>
  <c r="K505" i="13"/>
  <c r="J505" i="13"/>
  <c r="I505" i="13"/>
  <c r="H505" i="13"/>
  <c r="G505" i="13"/>
  <c r="F505" i="13"/>
  <c r="E505" i="13"/>
  <c r="D505" i="13"/>
  <c r="C505" i="13"/>
  <c r="B505" i="13"/>
  <c r="Q504" i="13"/>
  <c r="V504" i="13" s="1"/>
  <c r="P504" i="13"/>
  <c r="O504" i="13"/>
  <c r="N504" i="13"/>
  <c r="M504" i="13"/>
  <c r="L504" i="13"/>
  <c r="K504" i="13"/>
  <c r="J504" i="13"/>
  <c r="I504" i="13"/>
  <c r="T504" i="13" s="1"/>
  <c r="H504" i="13"/>
  <c r="G504" i="13"/>
  <c r="F504" i="13"/>
  <c r="E504" i="13"/>
  <c r="D504" i="13"/>
  <c r="C504" i="13"/>
  <c r="B504" i="13"/>
  <c r="Q503" i="13"/>
  <c r="V503" i="13" s="1"/>
  <c r="P503" i="13"/>
  <c r="O503" i="13"/>
  <c r="T503" i="13" s="1"/>
  <c r="N503" i="13"/>
  <c r="M503" i="13"/>
  <c r="L503" i="13"/>
  <c r="K503" i="13"/>
  <c r="J503" i="13"/>
  <c r="I503" i="13"/>
  <c r="H503" i="13"/>
  <c r="G503" i="13"/>
  <c r="F503" i="13"/>
  <c r="E503" i="13"/>
  <c r="D503" i="13"/>
  <c r="C503" i="13"/>
  <c r="B503" i="13"/>
  <c r="Q502" i="13"/>
  <c r="V502" i="13" s="1"/>
  <c r="P502" i="13"/>
  <c r="O502" i="13"/>
  <c r="T502" i="13" s="1"/>
  <c r="N502" i="13"/>
  <c r="M502" i="13"/>
  <c r="L502" i="13"/>
  <c r="K502" i="13"/>
  <c r="J502" i="13"/>
  <c r="I502" i="13"/>
  <c r="H502" i="13"/>
  <c r="G502" i="13"/>
  <c r="F502" i="13"/>
  <c r="E502" i="13"/>
  <c r="D502" i="13"/>
  <c r="C502" i="13"/>
  <c r="B502" i="13"/>
  <c r="Q501" i="13"/>
  <c r="V501" i="13" s="1"/>
  <c r="P501" i="13"/>
  <c r="O501" i="13"/>
  <c r="T501" i="13" s="1"/>
  <c r="N501" i="13"/>
  <c r="M501" i="13"/>
  <c r="L501" i="13"/>
  <c r="K501" i="13"/>
  <c r="J501" i="13"/>
  <c r="I501" i="13"/>
  <c r="H501" i="13"/>
  <c r="G501" i="13"/>
  <c r="F501" i="13"/>
  <c r="E501" i="13"/>
  <c r="D501" i="13"/>
  <c r="C501" i="13"/>
  <c r="B501" i="13"/>
  <c r="Q500" i="13"/>
  <c r="V500" i="13" s="1"/>
  <c r="P500" i="13"/>
  <c r="O500" i="13"/>
  <c r="N500" i="13"/>
  <c r="M500" i="13"/>
  <c r="L500" i="13"/>
  <c r="K500" i="13"/>
  <c r="J500" i="13"/>
  <c r="I500" i="13"/>
  <c r="T500" i="13" s="1"/>
  <c r="H500" i="13"/>
  <c r="G500" i="13"/>
  <c r="F500" i="13"/>
  <c r="E500" i="13"/>
  <c r="D500" i="13"/>
  <c r="C500" i="13"/>
  <c r="B500" i="13"/>
  <c r="Q499" i="13"/>
  <c r="V499" i="13" s="1"/>
  <c r="P499" i="13"/>
  <c r="O499" i="13"/>
  <c r="T499" i="13" s="1"/>
  <c r="N499" i="13"/>
  <c r="M499" i="13"/>
  <c r="L499" i="13"/>
  <c r="K499" i="13"/>
  <c r="J499" i="13"/>
  <c r="I499" i="13"/>
  <c r="H499" i="13"/>
  <c r="G499" i="13"/>
  <c r="F499" i="13"/>
  <c r="E499" i="13"/>
  <c r="D499" i="13"/>
  <c r="C499" i="13"/>
  <c r="B499" i="13"/>
  <c r="Q498" i="13"/>
  <c r="V498" i="13" s="1"/>
  <c r="P498" i="13"/>
  <c r="O498" i="13"/>
  <c r="T498" i="13" s="1"/>
  <c r="N498" i="13"/>
  <c r="M498" i="13"/>
  <c r="L498" i="13"/>
  <c r="K498" i="13"/>
  <c r="J498" i="13"/>
  <c r="I498" i="13"/>
  <c r="H498" i="13"/>
  <c r="G498" i="13"/>
  <c r="F498" i="13"/>
  <c r="E498" i="13"/>
  <c r="D498" i="13"/>
  <c r="C498" i="13"/>
  <c r="B498" i="13"/>
  <c r="Q497" i="13"/>
  <c r="V497" i="13" s="1"/>
  <c r="P497" i="13"/>
  <c r="O497" i="13"/>
  <c r="T497" i="13" s="1"/>
  <c r="N497" i="13"/>
  <c r="M497" i="13"/>
  <c r="L497" i="13"/>
  <c r="K497" i="13"/>
  <c r="J497" i="13"/>
  <c r="I497" i="13"/>
  <c r="H497" i="13"/>
  <c r="G497" i="13"/>
  <c r="F497" i="13"/>
  <c r="E497" i="13"/>
  <c r="D497" i="13"/>
  <c r="C497" i="13"/>
  <c r="B497" i="13"/>
  <c r="Q496" i="13"/>
  <c r="V496" i="13" s="1"/>
  <c r="P496" i="13"/>
  <c r="O496" i="13"/>
  <c r="N496" i="13"/>
  <c r="M496" i="13"/>
  <c r="L496" i="13"/>
  <c r="K496" i="13"/>
  <c r="J496" i="13"/>
  <c r="I496" i="13"/>
  <c r="T496" i="13" s="1"/>
  <c r="H496" i="13"/>
  <c r="G496" i="13"/>
  <c r="F496" i="13"/>
  <c r="E496" i="13"/>
  <c r="D496" i="13"/>
  <c r="C496" i="13"/>
  <c r="B496" i="13"/>
  <c r="Q495" i="13"/>
  <c r="V495" i="13" s="1"/>
  <c r="P495" i="13"/>
  <c r="O495" i="13"/>
  <c r="T495" i="13" s="1"/>
  <c r="N495" i="13"/>
  <c r="M495" i="13"/>
  <c r="L495" i="13"/>
  <c r="K495" i="13"/>
  <c r="J495" i="13"/>
  <c r="I495" i="13"/>
  <c r="H495" i="13"/>
  <c r="G495" i="13"/>
  <c r="F495" i="13"/>
  <c r="E495" i="13"/>
  <c r="D495" i="13"/>
  <c r="C495" i="13"/>
  <c r="B495" i="13"/>
  <c r="Q494" i="13"/>
  <c r="V494" i="13" s="1"/>
  <c r="P494" i="13"/>
  <c r="O494" i="13"/>
  <c r="T494" i="13" s="1"/>
  <c r="N494" i="13"/>
  <c r="M494" i="13"/>
  <c r="L494" i="13"/>
  <c r="K494" i="13"/>
  <c r="J494" i="13"/>
  <c r="I494" i="13"/>
  <c r="H494" i="13"/>
  <c r="G494" i="13"/>
  <c r="F494" i="13"/>
  <c r="E494" i="13"/>
  <c r="D494" i="13"/>
  <c r="C494" i="13"/>
  <c r="B494" i="13"/>
  <c r="Q493" i="13"/>
  <c r="V493" i="13" s="1"/>
  <c r="P493" i="13"/>
  <c r="O493" i="13"/>
  <c r="T493" i="13" s="1"/>
  <c r="N493" i="13"/>
  <c r="M493" i="13"/>
  <c r="L493" i="13"/>
  <c r="K493" i="13"/>
  <c r="J493" i="13"/>
  <c r="I493" i="13"/>
  <c r="H493" i="13"/>
  <c r="G493" i="13"/>
  <c r="F493" i="13"/>
  <c r="E493" i="13"/>
  <c r="D493" i="13"/>
  <c r="C493" i="13"/>
  <c r="B493" i="13"/>
  <c r="Q492" i="13"/>
  <c r="V492" i="13" s="1"/>
  <c r="P492" i="13"/>
  <c r="O492" i="13"/>
  <c r="N492" i="13"/>
  <c r="M492" i="13"/>
  <c r="L492" i="13"/>
  <c r="K492" i="13"/>
  <c r="J492" i="13"/>
  <c r="I492" i="13"/>
  <c r="T492" i="13" s="1"/>
  <c r="H492" i="13"/>
  <c r="G492" i="13"/>
  <c r="F492" i="13"/>
  <c r="E492" i="13"/>
  <c r="D492" i="13"/>
  <c r="C492" i="13"/>
  <c r="B492" i="13"/>
  <c r="Q491" i="13"/>
  <c r="V491" i="13" s="1"/>
  <c r="P491" i="13"/>
  <c r="O491" i="13"/>
  <c r="T491" i="13" s="1"/>
  <c r="N491" i="13"/>
  <c r="M491" i="13"/>
  <c r="L491" i="13"/>
  <c r="K491" i="13"/>
  <c r="J491" i="13"/>
  <c r="I491" i="13"/>
  <c r="H491" i="13"/>
  <c r="G491" i="13"/>
  <c r="F491" i="13"/>
  <c r="E491" i="13"/>
  <c r="D491" i="13"/>
  <c r="C491" i="13"/>
  <c r="B491" i="13"/>
  <c r="Q490" i="13"/>
  <c r="V490" i="13" s="1"/>
  <c r="P490" i="13"/>
  <c r="O490" i="13"/>
  <c r="T490" i="13" s="1"/>
  <c r="N490" i="13"/>
  <c r="M490" i="13"/>
  <c r="L490" i="13"/>
  <c r="K490" i="13"/>
  <c r="J490" i="13"/>
  <c r="I490" i="13"/>
  <c r="H490" i="13"/>
  <c r="G490" i="13"/>
  <c r="F490" i="13"/>
  <c r="E490" i="13"/>
  <c r="D490" i="13"/>
  <c r="C490" i="13"/>
  <c r="B490" i="13"/>
  <c r="Q489" i="13"/>
  <c r="V489" i="13" s="1"/>
  <c r="P489" i="13"/>
  <c r="O489" i="13"/>
  <c r="T489" i="13" s="1"/>
  <c r="N489" i="13"/>
  <c r="M489" i="13"/>
  <c r="L489" i="13"/>
  <c r="K489" i="13"/>
  <c r="J489" i="13"/>
  <c r="I489" i="13"/>
  <c r="H489" i="13"/>
  <c r="G489" i="13"/>
  <c r="F489" i="13"/>
  <c r="E489" i="13"/>
  <c r="D489" i="13"/>
  <c r="C489" i="13"/>
  <c r="B489" i="13"/>
  <c r="Q488" i="13"/>
  <c r="V488" i="13" s="1"/>
  <c r="P488" i="13"/>
  <c r="O488" i="13"/>
  <c r="N488" i="13"/>
  <c r="M488" i="13"/>
  <c r="L488" i="13"/>
  <c r="K488" i="13"/>
  <c r="J488" i="13"/>
  <c r="I488" i="13"/>
  <c r="T488" i="13" s="1"/>
  <c r="H488" i="13"/>
  <c r="G488" i="13"/>
  <c r="F488" i="13"/>
  <c r="E488" i="13"/>
  <c r="D488" i="13"/>
  <c r="C488" i="13"/>
  <c r="B488" i="13"/>
  <c r="Q487" i="13"/>
  <c r="V487" i="13" s="1"/>
  <c r="P487" i="13"/>
  <c r="O487" i="13"/>
  <c r="T487" i="13" s="1"/>
  <c r="N487" i="13"/>
  <c r="M487" i="13"/>
  <c r="L487" i="13"/>
  <c r="K487" i="13"/>
  <c r="J487" i="13"/>
  <c r="I487" i="13"/>
  <c r="H487" i="13"/>
  <c r="G487" i="13"/>
  <c r="F487" i="13"/>
  <c r="E487" i="13"/>
  <c r="D487" i="13"/>
  <c r="C487" i="13"/>
  <c r="B487" i="13"/>
  <c r="Q486" i="13"/>
  <c r="V486" i="13" s="1"/>
  <c r="P486" i="13"/>
  <c r="O486" i="13"/>
  <c r="T486" i="13" s="1"/>
  <c r="N486" i="13"/>
  <c r="M486" i="13"/>
  <c r="L486" i="13"/>
  <c r="K486" i="13"/>
  <c r="J486" i="13"/>
  <c r="I486" i="13"/>
  <c r="H486" i="13"/>
  <c r="G486" i="13"/>
  <c r="F486" i="13"/>
  <c r="E486" i="13"/>
  <c r="D486" i="13"/>
  <c r="C486" i="13"/>
  <c r="B486" i="13"/>
  <c r="Q485" i="13"/>
  <c r="V485" i="13" s="1"/>
  <c r="P485" i="13"/>
  <c r="O485" i="13"/>
  <c r="T485" i="13" s="1"/>
  <c r="N485" i="13"/>
  <c r="M485" i="13"/>
  <c r="L485" i="13"/>
  <c r="K485" i="13"/>
  <c r="J485" i="13"/>
  <c r="I485" i="13"/>
  <c r="H485" i="13"/>
  <c r="G485" i="13"/>
  <c r="F485" i="13"/>
  <c r="E485" i="13"/>
  <c r="D485" i="13"/>
  <c r="C485" i="13"/>
  <c r="B485" i="13"/>
  <c r="Q484" i="13"/>
  <c r="V484" i="13" s="1"/>
  <c r="P484" i="13"/>
  <c r="O484" i="13"/>
  <c r="N484" i="13"/>
  <c r="M484" i="13"/>
  <c r="L484" i="13"/>
  <c r="K484" i="13"/>
  <c r="J484" i="13"/>
  <c r="I484" i="13"/>
  <c r="T484" i="13" s="1"/>
  <c r="H484" i="13"/>
  <c r="G484" i="13"/>
  <c r="F484" i="13"/>
  <c r="E484" i="13"/>
  <c r="D484" i="13"/>
  <c r="C484" i="13"/>
  <c r="B484" i="13"/>
  <c r="Q483" i="13"/>
  <c r="V483" i="13" s="1"/>
  <c r="P483" i="13"/>
  <c r="O483" i="13"/>
  <c r="T483" i="13" s="1"/>
  <c r="N483" i="13"/>
  <c r="M483" i="13"/>
  <c r="L483" i="13"/>
  <c r="K483" i="13"/>
  <c r="J483" i="13"/>
  <c r="I483" i="13"/>
  <c r="H483" i="13"/>
  <c r="G483" i="13"/>
  <c r="F483" i="13"/>
  <c r="E483" i="13"/>
  <c r="D483" i="13"/>
  <c r="C483" i="13"/>
  <c r="B483" i="13"/>
  <c r="Q482" i="13"/>
  <c r="V482" i="13" s="1"/>
  <c r="P482" i="13"/>
  <c r="O482" i="13"/>
  <c r="T482" i="13" s="1"/>
  <c r="N482" i="13"/>
  <c r="M482" i="13"/>
  <c r="L482" i="13"/>
  <c r="K482" i="13"/>
  <c r="J482" i="13"/>
  <c r="I482" i="13"/>
  <c r="H482" i="13"/>
  <c r="G482" i="13"/>
  <c r="F482" i="13"/>
  <c r="E482" i="13"/>
  <c r="D482" i="13"/>
  <c r="C482" i="13"/>
  <c r="B482" i="13"/>
  <c r="Q481" i="13"/>
  <c r="V481" i="13" s="1"/>
  <c r="P481" i="13"/>
  <c r="O481" i="13"/>
  <c r="T481" i="13" s="1"/>
  <c r="N481" i="13"/>
  <c r="M481" i="13"/>
  <c r="L481" i="13"/>
  <c r="K481" i="13"/>
  <c r="J481" i="13"/>
  <c r="I481" i="13"/>
  <c r="H481" i="13"/>
  <c r="G481" i="13"/>
  <c r="F481" i="13"/>
  <c r="E481" i="13"/>
  <c r="D481" i="13"/>
  <c r="C481" i="13"/>
  <c r="B481" i="13"/>
  <c r="Q480" i="13"/>
  <c r="V480" i="13" s="1"/>
  <c r="P480" i="13"/>
  <c r="O480" i="13"/>
  <c r="N480" i="13"/>
  <c r="M480" i="13"/>
  <c r="L480" i="13"/>
  <c r="K480" i="13"/>
  <c r="J480" i="13"/>
  <c r="I480" i="13"/>
  <c r="T480" i="13" s="1"/>
  <c r="H480" i="13"/>
  <c r="G480" i="13"/>
  <c r="F480" i="13"/>
  <c r="E480" i="13"/>
  <c r="D480" i="13"/>
  <c r="C480" i="13"/>
  <c r="B480" i="13"/>
  <c r="Q479" i="13"/>
  <c r="V479" i="13" s="1"/>
  <c r="P479" i="13"/>
  <c r="O479" i="13"/>
  <c r="T479" i="13" s="1"/>
  <c r="N479" i="13"/>
  <c r="M479" i="13"/>
  <c r="L479" i="13"/>
  <c r="K479" i="13"/>
  <c r="J479" i="13"/>
  <c r="I479" i="13"/>
  <c r="H479" i="13"/>
  <c r="G479" i="13"/>
  <c r="F479" i="13"/>
  <c r="E479" i="13"/>
  <c r="D479" i="13"/>
  <c r="C479" i="13"/>
  <c r="B479" i="13"/>
  <c r="Q478" i="13"/>
  <c r="V478" i="13" s="1"/>
  <c r="P478" i="13"/>
  <c r="O478" i="13"/>
  <c r="T478" i="13" s="1"/>
  <c r="N478" i="13"/>
  <c r="M478" i="13"/>
  <c r="L478" i="13"/>
  <c r="K478" i="13"/>
  <c r="J478" i="13"/>
  <c r="I478" i="13"/>
  <c r="H478" i="13"/>
  <c r="G478" i="13"/>
  <c r="F478" i="13"/>
  <c r="E478" i="13"/>
  <c r="D478" i="13"/>
  <c r="C478" i="13"/>
  <c r="B478" i="13"/>
  <c r="Q477" i="13"/>
  <c r="V477" i="13" s="1"/>
  <c r="P477" i="13"/>
  <c r="O477" i="13"/>
  <c r="T477" i="13" s="1"/>
  <c r="N477" i="13"/>
  <c r="M477" i="13"/>
  <c r="L477" i="13"/>
  <c r="K477" i="13"/>
  <c r="J477" i="13"/>
  <c r="I477" i="13"/>
  <c r="H477" i="13"/>
  <c r="G477" i="13"/>
  <c r="F477" i="13"/>
  <c r="E477" i="13"/>
  <c r="D477" i="13"/>
  <c r="C477" i="13"/>
  <c r="B477" i="13"/>
  <c r="Q476" i="13"/>
  <c r="V476" i="13" s="1"/>
  <c r="P476" i="13"/>
  <c r="O476" i="13"/>
  <c r="N476" i="13"/>
  <c r="M476" i="13"/>
  <c r="L476" i="13"/>
  <c r="K476" i="13"/>
  <c r="J476" i="13"/>
  <c r="I476" i="13"/>
  <c r="T476" i="13" s="1"/>
  <c r="H476" i="13"/>
  <c r="G476" i="13"/>
  <c r="F476" i="13"/>
  <c r="E476" i="13"/>
  <c r="D476" i="13"/>
  <c r="C476" i="13"/>
  <c r="B476" i="13"/>
  <c r="Q475" i="13"/>
  <c r="V475" i="13" s="1"/>
  <c r="P475" i="13"/>
  <c r="O475" i="13"/>
  <c r="T475" i="13" s="1"/>
  <c r="N475" i="13"/>
  <c r="M475" i="13"/>
  <c r="L475" i="13"/>
  <c r="K475" i="13"/>
  <c r="J475" i="13"/>
  <c r="I475" i="13"/>
  <c r="H475" i="13"/>
  <c r="G475" i="13"/>
  <c r="F475" i="13"/>
  <c r="E475" i="13"/>
  <c r="D475" i="13"/>
  <c r="C475" i="13"/>
  <c r="B475" i="13"/>
  <c r="Q474" i="13"/>
  <c r="V474" i="13" s="1"/>
  <c r="P474" i="13"/>
  <c r="O474" i="13"/>
  <c r="T474" i="13" s="1"/>
  <c r="N474" i="13"/>
  <c r="M474" i="13"/>
  <c r="L474" i="13"/>
  <c r="K474" i="13"/>
  <c r="J474" i="13"/>
  <c r="I474" i="13"/>
  <c r="H474" i="13"/>
  <c r="G474" i="13"/>
  <c r="F474" i="13"/>
  <c r="E474" i="13"/>
  <c r="D474" i="13"/>
  <c r="C474" i="13"/>
  <c r="B474" i="13"/>
  <c r="Q473" i="13"/>
  <c r="V473" i="13" s="1"/>
  <c r="P473" i="13"/>
  <c r="O473" i="13"/>
  <c r="T473" i="13" s="1"/>
  <c r="N473" i="13"/>
  <c r="M473" i="13"/>
  <c r="L473" i="13"/>
  <c r="K473" i="13"/>
  <c r="J473" i="13"/>
  <c r="I473" i="13"/>
  <c r="H473" i="13"/>
  <c r="G473" i="13"/>
  <c r="F473" i="13"/>
  <c r="E473" i="13"/>
  <c r="D473" i="13"/>
  <c r="C473" i="13"/>
  <c r="B473" i="13"/>
  <c r="Q472" i="13"/>
  <c r="V472" i="13" s="1"/>
  <c r="P472" i="13"/>
  <c r="O472" i="13"/>
  <c r="N472" i="13"/>
  <c r="M472" i="13"/>
  <c r="L472" i="13"/>
  <c r="K472" i="13"/>
  <c r="J472" i="13"/>
  <c r="I472" i="13"/>
  <c r="T472" i="13" s="1"/>
  <c r="H472" i="13"/>
  <c r="G472" i="13"/>
  <c r="F472" i="13"/>
  <c r="E472" i="13"/>
  <c r="D472" i="13"/>
  <c r="C472" i="13"/>
  <c r="B472" i="13"/>
  <c r="Q471" i="13"/>
  <c r="V471" i="13" s="1"/>
  <c r="P471" i="13"/>
  <c r="O471" i="13"/>
  <c r="T471" i="13" s="1"/>
  <c r="N471" i="13"/>
  <c r="M471" i="13"/>
  <c r="L471" i="13"/>
  <c r="K471" i="13"/>
  <c r="J471" i="13"/>
  <c r="I471" i="13"/>
  <c r="H471" i="13"/>
  <c r="G471" i="13"/>
  <c r="F471" i="13"/>
  <c r="E471" i="13"/>
  <c r="D471" i="13"/>
  <c r="C471" i="13"/>
  <c r="B471" i="13"/>
  <c r="Q470" i="13"/>
  <c r="V470" i="13" s="1"/>
  <c r="P470" i="13"/>
  <c r="O470" i="13"/>
  <c r="T470" i="13" s="1"/>
  <c r="N470" i="13"/>
  <c r="M470" i="13"/>
  <c r="L470" i="13"/>
  <c r="K470" i="13"/>
  <c r="J470" i="13"/>
  <c r="I470" i="13"/>
  <c r="H470" i="13"/>
  <c r="G470" i="13"/>
  <c r="F470" i="13"/>
  <c r="E470" i="13"/>
  <c r="D470" i="13"/>
  <c r="C470" i="13"/>
  <c r="B470" i="13"/>
  <c r="Q469" i="13"/>
  <c r="V469" i="13" s="1"/>
  <c r="P469" i="13"/>
  <c r="O469" i="13"/>
  <c r="T469" i="13" s="1"/>
  <c r="N469" i="13"/>
  <c r="M469" i="13"/>
  <c r="L469" i="13"/>
  <c r="K469" i="13"/>
  <c r="J469" i="13"/>
  <c r="I469" i="13"/>
  <c r="H469" i="13"/>
  <c r="G469" i="13"/>
  <c r="F469" i="13"/>
  <c r="E469" i="13"/>
  <c r="D469" i="13"/>
  <c r="C469" i="13"/>
  <c r="B469" i="13"/>
  <c r="Q468" i="13"/>
  <c r="V468" i="13" s="1"/>
  <c r="P468" i="13"/>
  <c r="O468" i="13"/>
  <c r="N468" i="13"/>
  <c r="M468" i="13"/>
  <c r="L468" i="13"/>
  <c r="K468" i="13"/>
  <c r="J468" i="13"/>
  <c r="I468" i="13"/>
  <c r="T468" i="13" s="1"/>
  <c r="H468" i="13"/>
  <c r="G468" i="13"/>
  <c r="F468" i="13"/>
  <c r="E468" i="13"/>
  <c r="D468" i="13"/>
  <c r="C468" i="13"/>
  <c r="B468" i="13"/>
  <c r="Q467" i="13"/>
  <c r="V467" i="13" s="1"/>
  <c r="P467" i="13"/>
  <c r="O467" i="13"/>
  <c r="T467" i="13" s="1"/>
  <c r="N467" i="13"/>
  <c r="M467" i="13"/>
  <c r="L467" i="13"/>
  <c r="K467" i="13"/>
  <c r="J467" i="13"/>
  <c r="I467" i="13"/>
  <c r="H467" i="13"/>
  <c r="G467" i="13"/>
  <c r="F467" i="13"/>
  <c r="E467" i="13"/>
  <c r="D467" i="13"/>
  <c r="C467" i="13"/>
  <c r="B467" i="13"/>
  <c r="Q466" i="13"/>
  <c r="V466" i="13" s="1"/>
  <c r="P466" i="13"/>
  <c r="O466" i="13"/>
  <c r="T466" i="13" s="1"/>
  <c r="N466" i="13"/>
  <c r="M466" i="13"/>
  <c r="L466" i="13"/>
  <c r="K466" i="13"/>
  <c r="J466" i="13"/>
  <c r="I466" i="13"/>
  <c r="H466" i="13"/>
  <c r="G466" i="13"/>
  <c r="F466" i="13"/>
  <c r="E466" i="13"/>
  <c r="D466" i="13"/>
  <c r="C466" i="13"/>
  <c r="B466" i="13"/>
  <c r="Q465" i="13"/>
  <c r="V465" i="13" s="1"/>
  <c r="P465" i="13"/>
  <c r="O465" i="13"/>
  <c r="T465" i="13" s="1"/>
  <c r="N465" i="13"/>
  <c r="M465" i="13"/>
  <c r="L465" i="13"/>
  <c r="K465" i="13"/>
  <c r="J465" i="13"/>
  <c r="I465" i="13"/>
  <c r="H465" i="13"/>
  <c r="G465" i="13"/>
  <c r="F465" i="13"/>
  <c r="E465" i="13"/>
  <c r="D465" i="13"/>
  <c r="C465" i="13"/>
  <c r="B465" i="13"/>
  <c r="Q464" i="13"/>
  <c r="V464" i="13" s="1"/>
  <c r="P464" i="13"/>
  <c r="O464" i="13"/>
  <c r="N464" i="13"/>
  <c r="M464" i="13"/>
  <c r="L464" i="13"/>
  <c r="K464" i="13"/>
  <c r="J464" i="13"/>
  <c r="I464" i="13"/>
  <c r="T464" i="13" s="1"/>
  <c r="H464" i="13"/>
  <c r="G464" i="13"/>
  <c r="F464" i="13"/>
  <c r="E464" i="13"/>
  <c r="D464" i="13"/>
  <c r="C464" i="13"/>
  <c r="B464" i="13"/>
  <c r="Q463" i="13"/>
  <c r="V463" i="13" s="1"/>
  <c r="P463" i="13"/>
  <c r="O463" i="13"/>
  <c r="T463" i="13" s="1"/>
  <c r="N463" i="13"/>
  <c r="M463" i="13"/>
  <c r="L463" i="13"/>
  <c r="K463" i="13"/>
  <c r="J463" i="13"/>
  <c r="I463" i="13"/>
  <c r="H463" i="13"/>
  <c r="G463" i="13"/>
  <c r="F463" i="13"/>
  <c r="E463" i="13"/>
  <c r="D463" i="13"/>
  <c r="C463" i="13"/>
  <c r="B463" i="13"/>
  <c r="Q462" i="13"/>
  <c r="V462" i="13" s="1"/>
  <c r="P462" i="13"/>
  <c r="O462" i="13"/>
  <c r="T462" i="13" s="1"/>
  <c r="N462" i="13"/>
  <c r="M462" i="13"/>
  <c r="L462" i="13"/>
  <c r="K462" i="13"/>
  <c r="J462" i="13"/>
  <c r="I462" i="13"/>
  <c r="H462" i="13"/>
  <c r="G462" i="13"/>
  <c r="F462" i="13"/>
  <c r="E462" i="13"/>
  <c r="D462" i="13"/>
  <c r="C462" i="13"/>
  <c r="B462" i="13"/>
  <c r="Q461" i="13"/>
  <c r="V461" i="13" s="1"/>
  <c r="P461" i="13"/>
  <c r="O461" i="13"/>
  <c r="T461" i="13" s="1"/>
  <c r="N461" i="13"/>
  <c r="M461" i="13"/>
  <c r="L461" i="13"/>
  <c r="K461" i="13"/>
  <c r="J461" i="13"/>
  <c r="I461" i="13"/>
  <c r="H461" i="13"/>
  <c r="G461" i="13"/>
  <c r="F461" i="13"/>
  <c r="E461" i="13"/>
  <c r="D461" i="13"/>
  <c r="C461" i="13"/>
  <c r="B461" i="13"/>
  <c r="Q460" i="13"/>
  <c r="V460" i="13" s="1"/>
  <c r="P460" i="13"/>
  <c r="O460" i="13"/>
  <c r="N460" i="13"/>
  <c r="M460" i="13"/>
  <c r="L460" i="13"/>
  <c r="K460" i="13"/>
  <c r="J460" i="13"/>
  <c r="I460" i="13"/>
  <c r="T460" i="13" s="1"/>
  <c r="H460" i="13"/>
  <c r="G460" i="13"/>
  <c r="F460" i="13"/>
  <c r="E460" i="13"/>
  <c r="D460" i="13"/>
  <c r="C460" i="13"/>
  <c r="B460" i="13"/>
  <c r="Q459" i="13"/>
  <c r="V459" i="13" s="1"/>
  <c r="P459" i="13"/>
  <c r="O459" i="13"/>
  <c r="T459" i="13" s="1"/>
  <c r="N459" i="13"/>
  <c r="M459" i="13"/>
  <c r="L459" i="13"/>
  <c r="K459" i="13"/>
  <c r="J459" i="13"/>
  <c r="I459" i="13"/>
  <c r="H459" i="13"/>
  <c r="G459" i="13"/>
  <c r="F459" i="13"/>
  <c r="E459" i="13"/>
  <c r="D459" i="13"/>
  <c r="C459" i="13"/>
  <c r="B459" i="13"/>
  <c r="Q458" i="13"/>
  <c r="V458" i="13" s="1"/>
  <c r="P458" i="13"/>
  <c r="O458" i="13"/>
  <c r="T458" i="13" s="1"/>
  <c r="N458" i="13"/>
  <c r="M458" i="13"/>
  <c r="L458" i="13"/>
  <c r="K458" i="13"/>
  <c r="J458" i="13"/>
  <c r="I458" i="13"/>
  <c r="H458" i="13"/>
  <c r="G458" i="13"/>
  <c r="F458" i="13"/>
  <c r="E458" i="13"/>
  <c r="D458" i="13"/>
  <c r="C458" i="13"/>
  <c r="B458" i="13"/>
  <c r="Q457" i="13"/>
  <c r="V457" i="13" s="1"/>
  <c r="P457" i="13"/>
  <c r="O457" i="13"/>
  <c r="T457" i="13" s="1"/>
  <c r="N457" i="13"/>
  <c r="M457" i="13"/>
  <c r="L457" i="13"/>
  <c r="K457" i="13"/>
  <c r="J457" i="13"/>
  <c r="I457" i="13"/>
  <c r="H457" i="13"/>
  <c r="G457" i="13"/>
  <c r="F457" i="13"/>
  <c r="E457" i="13"/>
  <c r="D457" i="13"/>
  <c r="C457" i="13"/>
  <c r="B457" i="13"/>
  <c r="Q456" i="13"/>
  <c r="V456" i="13" s="1"/>
  <c r="P456" i="13"/>
  <c r="O456" i="13"/>
  <c r="N456" i="13"/>
  <c r="M456" i="13"/>
  <c r="L456" i="13"/>
  <c r="K456" i="13"/>
  <c r="J456" i="13"/>
  <c r="I456" i="13"/>
  <c r="T456" i="13" s="1"/>
  <c r="H456" i="13"/>
  <c r="G456" i="13"/>
  <c r="F456" i="13"/>
  <c r="E456" i="13"/>
  <c r="D456" i="13"/>
  <c r="C456" i="13"/>
  <c r="B456" i="13"/>
  <c r="Q455" i="13"/>
  <c r="V455" i="13" s="1"/>
  <c r="P455" i="13"/>
  <c r="O455" i="13"/>
  <c r="T455" i="13" s="1"/>
  <c r="N455" i="13"/>
  <c r="M455" i="13"/>
  <c r="L455" i="13"/>
  <c r="K455" i="13"/>
  <c r="J455" i="13"/>
  <c r="I455" i="13"/>
  <c r="H455" i="13"/>
  <c r="G455" i="13"/>
  <c r="F455" i="13"/>
  <c r="E455" i="13"/>
  <c r="D455" i="13"/>
  <c r="C455" i="13"/>
  <c r="B455" i="13"/>
  <c r="Q454" i="13"/>
  <c r="V454" i="13" s="1"/>
  <c r="P454" i="13"/>
  <c r="O454" i="13"/>
  <c r="T454" i="13" s="1"/>
  <c r="N454" i="13"/>
  <c r="M454" i="13"/>
  <c r="L454" i="13"/>
  <c r="K454" i="13"/>
  <c r="J454" i="13"/>
  <c r="I454" i="13"/>
  <c r="H454" i="13"/>
  <c r="G454" i="13"/>
  <c r="F454" i="13"/>
  <c r="E454" i="13"/>
  <c r="D454" i="13"/>
  <c r="C454" i="13"/>
  <c r="B454" i="13"/>
  <c r="Q453" i="13"/>
  <c r="V453" i="13" s="1"/>
  <c r="P453" i="13"/>
  <c r="O453" i="13"/>
  <c r="T453" i="13" s="1"/>
  <c r="N453" i="13"/>
  <c r="M453" i="13"/>
  <c r="L453" i="13"/>
  <c r="K453" i="13"/>
  <c r="J453" i="13"/>
  <c r="I453" i="13"/>
  <c r="H453" i="13"/>
  <c r="G453" i="13"/>
  <c r="F453" i="13"/>
  <c r="E453" i="13"/>
  <c r="D453" i="13"/>
  <c r="C453" i="13"/>
  <c r="B453" i="13"/>
  <c r="Q452" i="13"/>
  <c r="V452" i="13" s="1"/>
  <c r="P452" i="13"/>
  <c r="O452" i="13"/>
  <c r="N452" i="13"/>
  <c r="M452" i="13"/>
  <c r="L452" i="13"/>
  <c r="K452" i="13"/>
  <c r="J452" i="13"/>
  <c r="I452" i="13"/>
  <c r="T452" i="13" s="1"/>
  <c r="H452" i="13"/>
  <c r="G452" i="13"/>
  <c r="F452" i="13"/>
  <c r="E452" i="13"/>
  <c r="D452" i="13"/>
  <c r="C452" i="13"/>
  <c r="B452" i="13"/>
  <c r="Q451" i="13"/>
  <c r="V451" i="13" s="1"/>
  <c r="P451" i="13"/>
  <c r="O451" i="13"/>
  <c r="T451" i="13" s="1"/>
  <c r="N451" i="13"/>
  <c r="M451" i="13"/>
  <c r="L451" i="13"/>
  <c r="K451" i="13"/>
  <c r="J451" i="13"/>
  <c r="I451" i="13"/>
  <c r="H451" i="13"/>
  <c r="G451" i="13"/>
  <c r="F451" i="13"/>
  <c r="E451" i="13"/>
  <c r="D451" i="13"/>
  <c r="C451" i="13"/>
  <c r="B451" i="13"/>
  <c r="Q450" i="13"/>
  <c r="V450" i="13" s="1"/>
  <c r="P450" i="13"/>
  <c r="O450" i="13"/>
  <c r="T450" i="13" s="1"/>
  <c r="N450" i="13"/>
  <c r="M450" i="13"/>
  <c r="L450" i="13"/>
  <c r="K450" i="13"/>
  <c r="J450" i="13"/>
  <c r="I450" i="13"/>
  <c r="H450" i="13"/>
  <c r="G450" i="13"/>
  <c r="F450" i="13"/>
  <c r="E450" i="13"/>
  <c r="D450" i="13"/>
  <c r="C450" i="13"/>
  <c r="B450" i="13"/>
  <c r="Q449" i="13"/>
  <c r="V449" i="13" s="1"/>
  <c r="P449" i="13"/>
  <c r="O449" i="13"/>
  <c r="T449" i="13" s="1"/>
  <c r="N449" i="13"/>
  <c r="M449" i="13"/>
  <c r="L449" i="13"/>
  <c r="K449" i="13"/>
  <c r="J449" i="13"/>
  <c r="I449" i="13"/>
  <c r="H449" i="13"/>
  <c r="G449" i="13"/>
  <c r="F449" i="13"/>
  <c r="E449" i="13"/>
  <c r="D449" i="13"/>
  <c r="C449" i="13"/>
  <c r="B449" i="13"/>
  <c r="Q448" i="13"/>
  <c r="V448" i="13" s="1"/>
  <c r="P448" i="13"/>
  <c r="O448" i="13"/>
  <c r="N448" i="13"/>
  <c r="M448" i="13"/>
  <c r="L448" i="13"/>
  <c r="K448" i="13"/>
  <c r="J448" i="13"/>
  <c r="I448" i="13"/>
  <c r="T448" i="13" s="1"/>
  <c r="H448" i="13"/>
  <c r="G448" i="13"/>
  <c r="F448" i="13"/>
  <c r="E448" i="13"/>
  <c r="D448" i="13"/>
  <c r="C448" i="13"/>
  <c r="B448" i="13"/>
  <c r="Q447" i="13"/>
  <c r="V447" i="13" s="1"/>
  <c r="P447" i="13"/>
  <c r="O447" i="13"/>
  <c r="T447" i="13" s="1"/>
  <c r="N447" i="13"/>
  <c r="M447" i="13"/>
  <c r="L447" i="13"/>
  <c r="K447" i="13"/>
  <c r="J447" i="13"/>
  <c r="I447" i="13"/>
  <c r="H447" i="13"/>
  <c r="G447" i="13"/>
  <c r="F447" i="13"/>
  <c r="E447" i="13"/>
  <c r="D447" i="13"/>
  <c r="C447" i="13"/>
  <c r="B447" i="13"/>
  <c r="Q446" i="13"/>
  <c r="V446" i="13" s="1"/>
  <c r="P446" i="13"/>
  <c r="O446" i="13"/>
  <c r="T446" i="13" s="1"/>
  <c r="N446" i="13"/>
  <c r="M446" i="13"/>
  <c r="L446" i="13"/>
  <c r="K446" i="13"/>
  <c r="J446" i="13"/>
  <c r="I446" i="13"/>
  <c r="H446" i="13"/>
  <c r="G446" i="13"/>
  <c r="F446" i="13"/>
  <c r="E446" i="13"/>
  <c r="D446" i="13"/>
  <c r="C446" i="13"/>
  <c r="B446" i="13"/>
  <c r="Q445" i="13"/>
  <c r="V445" i="13" s="1"/>
  <c r="P445" i="13"/>
  <c r="O445" i="13"/>
  <c r="T445" i="13" s="1"/>
  <c r="N445" i="13"/>
  <c r="M445" i="13"/>
  <c r="L445" i="13"/>
  <c r="K445" i="13"/>
  <c r="J445" i="13"/>
  <c r="I445" i="13"/>
  <c r="H445" i="13"/>
  <c r="G445" i="13"/>
  <c r="F445" i="13"/>
  <c r="E445" i="13"/>
  <c r="D445" i="13"/>
  <c r="C445" i="13"/>
  <c r="B445" i="13"/>
  <c r="Q444" i="13"/>
  <c r="V444" i="13" s="1"/>
  <c r="P444" i="13"/>
  <c r="O444" i="13"/>
  <c r="N444" i="13"/>
  <c r="M444" i="13"/>
  <c r="L444" i="13"/>
  <c r="K444" i="13"/>
  <c r="J444" i="13"/>
  <c r="I444" i="13"/>
  <c r="T444" i="13" s="1"/>
  <c r="H444" i="13"/>
  <c r="G444" i="13"/>
  <c r="F444" i="13"/>
  <c r="E444" i="13"/>
  <c r="D444" i="13"/>
  <c r="C444" i="13"/>
  <c r="B444" i="13"/>
  <c r="Q443" i="13"/>
  <c r="V443" i="13" s="1"/>
  <c r="P443" i="13"/>
  <c r="O443" i="13"/>
  <c r="T443" i="13" s="1"/>
  <c r="N443" i="13"/>
  <c r="M443" i="13"/>
  <c r="L443" i="13"/>
  <c r="K443" i="13"/>
  <c r="J443" i="13"/>
  <c r="I443" i="13"/>
  <c r="H443" i="13"/>
  <c r="G443" i="13"/>
  <c r="F443" i="13"/>
  <c r="E443" i="13"/>
  <c r="D443" i="13"/>
  <c r="C443" i="13"/>
  <c r="B443" i="13"/>
  <c r="Q442" i="13"/>
  <c r="V442" i="13" s="1"/>
  <c r="P442" i="13"/>
  <c r="O442" i="13"/>
  <c r="T442" i="13" s="1"/>
  <c r="N442" i="13"/>
  <c r="M442" i="13"/>
  <c r="L442" i="13"/>
  <c r="K442" i="13"/>
  <c r="J442" i="13"/>
  <c r="I442" i="13"/>
  <c r="H442" i="13"/>
  <c r="G442" i="13"/>
  <c r="F442" i="13"/>
  <c r="E442" i="13"/>
  <c r="D442" i="13"/>
  <c r="C442" i="13"/>
  <c r="B442" i="13"/>
  <c r="Q441" i="13"/>
  <c r="V441" i="13" s="1"/>
  <c r="P441" i="13"/>
  <c r="O441" i="13"/>
  <c r="T441" i="13" s="1"/>
  <c r="N441" i="13"/>
  <c r="M441" i="13"/>
  <c r="L441" i="13"/>
  <c r="K441" i="13"/>
  <c r="J441" i="13"/>
  <c r="I441" i="13"/>
  <c r="H441" i="13"/>
  <c r="G441" i="13"/>
  <c r="F441" i="13"/>
  <c r="E441" i="13"/>
  <c r="D441" i="13"/>
  <c r="C441" i="13"/>
  <c r="B441" i="13"/>
  <c r="Q440" i="13"/>
  <c r="V440" i="13" s="1"/>
  <c r="P440" i="13"/>
  <c r="O440" i="13"/>
  <c r="N440" i="13"/>
  <c r="M440" i="13"/>
  <c r="L440" i="13"/>
  <c r="K440" i="13"/>
  <c r="J440" i="13"/>
  <c r="I440" i="13"/>
  <c r="T440" i="13" s="1"/>
  <c r="H440" i="13"/>
  <c r="G440" i="13"/>
  <c r="F440" i="13"/>
  <c r="E440" i="13"/>
  <c r="D440" i="13"/>
  <c r="C440" i="13"/>
  <c r="B440" i="13"/>
  <c r="Q439" i="13"/>
  <c r="V439" i="13" s="1"/>
  <c r="P439" i="13"/>
  <c r="O439" i="13"/>
  <c r="T439" i="13" s="1"/>
  <c r="N439" i="13"/>
  <c r="M439" i="13"/>
  <c r="L439" i="13"/>
  <c r="K439" i="13"/>
  <c r="J439" i="13"/>
  <c r="I439" i="13"/>
  <c r="H439" i="13"/>
  <c r="G439" i="13"/>
  <c r="F439" i="13"/>
  <c r="E439" i="13"/>
  <c r="D439" i="13"/>
  <c r="C439" i="13"/>
  <c r="B439" i="13"/>
  <c r="Q438" i="13"/>
  <c r="V438" i="13" s="1"/>
  <c r="P438" i="13"/>
  <c r="O438" i="13"/>
  <c r="T438" i="13" s="1"/>
  <c r="N438" i="13"/>
  <c r="M438" i="13"/>
  <c r="L438" i="13"/>
  <c r="K438" i="13"/>
  <c r="J438" i="13"/>
  <c r="I438" i="13"/>
  <c r="H438" i="13"/>
  <c r="G438" i="13"/>
  <c r="F438" i="13"/>
  <c r="E438" i="13"/>
  <c r="D438" i="13"/>
  <c r="C438" i="13"/>
  <c r="B438" i="13"/>
  <c r="Q437" i="13"/>
  <c r="V437" i="13" s="1"/>
  <c r="P437" i="13"/>
  <c r="O437" i="13"/>
  <c r="T437" i="13" s="1"/>
  <c r="N437" i="13"/>
  <c r="M437" i="13"/>
  <c r="L437" i="13"/>
  <c r="K437" i="13"/>
  <c r="J437" i="13"/>
  <c r="I437" i="13"/>
  <c r="H437" i="13"/>
  <c r="G437" i="13"/>
  <c r="F437" i="13"/>
  <c r="E437" i="13"/>
  <c r="D437" i="13"/>
  <c r="C437" i="13"/>
  <c r="B437" i="13"/>
  <c r="Q436" i="13"/>
  <c r="V436" i="13" s="1"/>
  <c r="P436" i="13"/>
  <c r="O436" i="13"/>
  <c r="N436" i="13"/>
  <c r="M436" i="13"/>
  <c r="L436" i="13"/>
  <c r="K436" i="13"/>
  <c r="J436" i="13"/>
  <c r="I436" i="13"/>
  <c r="T436" i="13" s="1"/>
  <c r="H436" i="13"/>
  <c r="G436" i="13"/>
  <c r="F436" i="13"/>
  <c r="E436" i="13"/>
  <c r="D436" i="13"/>
  <c r="C436" i="13"/>
  <c r="B436" i="13"/>
  <c r="Q435" i="13"/>
  <c r="V435" i="13" s="1"/>
  <c r="P435" i="13"/>
  <c r="O435" i="13"/>
  <c r="T435" i="13" s="1"/>
  <c r="N435" i="13"/>
  <c r="M435" i="13"/>
  <c r="L435" i="13"/>
  <c r="K435" i="13"/>
  <c r="J435" i="13"/>
  <c r="I435" i="13"/>
  <c r="H435" i="13"/>
  <c r="G435" i="13"/>
  <c r="F435" i="13"/>
  <c r="E435" i="13"/>
  <c r="D435" i="13"/>
  <c r="C435" i="13"/>
  <c r="B435" i="13"/>
  <c r="Q434" i="13"/>
  <c r="V434" i="13" s="1"/>
  <c r="P434" i="13"/>
  <c r="O434" i="13"/>
  <c r="T434" i="13" s="1"/>
  <c r="N434" i="13"/>
  <c r="M434" i="13"/>
  <c r="L434" i="13"/>
  <c r="K434" i="13"/>
  <c r="J434" i="13"/>
  <c r="I434" i="13"/>
  <c r="H434" i="13"/>
  <c r="G434" i="13"/>
  <c r="F434" i="13"/>
  <c r="E434" i="13"/>
  <c r="D434" i="13"/>
  <c r="C434" i="13"/>
  <c r="B434" i="13"/>
  <c r="Q433" i="13"/>
  <c r="V433" i="13" s="1"/>
  <c r="P433" i="13"/>
  <c r="O433" i="13"/>
  <c r="T433" i="13" s="1"/>
  <c r="N433" i="13"/>
  <c r="M433" i="13"/>
  <c r="L433" i="13"/>
  <c r="K433" i="13"/>
  <c r="J433" i="13"/>
  <c r="I433" i="13"/>
  <c r="H433" i="13"/>
  <c r="G433" i="13"/>
  <c r="F433" i="13"/>
  <c r="E433" i="13"/>
  <c r="D433" i="13"/>
  <c r="C433" i="13"/>
  <c r="B433" i="13"/>
  <c r="Q432" i="13"/>
  <c r="V432" i="13" s="1"/>
  <c r="P432" i="13"/>
  <c r="O432" i="13"/>
  <c r="N432" i="13"/>
  <c r="M432" i="13"/>
  <c r="L432" i="13"/>
  <c r="K432" i="13"/>
  <c r="J432" i="13"/>
  <c r="I432" i="13"/>
  <c r="T432" i="13" s="1"/>
  <c r="H432" i="13"/>
  <c r="G432" i="13"/>
  <c r="F432" i="13"/>
  <c r="E432" i="13"/>
  <c r="D432" i="13"/>
  <c r="C432" i="13"/>
  <c r="B432" i="13"/>
  <c r="Q431" i="13"/>
  <c r="V431" i="13" s="1"/>
  <c r="P431" i="13"/>
  <c r="O431" i="13"/>
  <c r="T431" i="13" s="1"/>
  <c r="N431" i="13"/>
  <c r="M431" i="13"/>
  <c r="L431" i="13"/>
  <c r="K431" i="13"/>
  <c r="J431" i="13"/>
  <c r="I431" i="13"/>
  <c r="H431" i="13"/>
  <c r="G431" i="13"/>
  <c r="F431" i="13"/>
  <c r="E431" i="13"/>
  <c r="D431" i="13"/>
  <c r="C431" i="13"/>
  <c r="B431" i="13"/>
  <c r="Q430" i="13"/>
  <c r="V430" i="13" s="1"/>
  <c r="P430" i="13"/>
  <c r="O430" i="13"/>
  <c r="T430" i="13" s="1"/>
  <c r="N430" i="13"/>
  <c r="M430" i="13"/>
  <c r="L430" i="13"/>
  <c r="K430" i="13"/>
  <c r="J430" i="13"/>
  <c r="I430" i="13"/>
  <c r="H430" i="13"/>
  <c r="G430" i="13"/>
  <c r="F430" i="13"/>
  <c r="E430" i="13"/>
  <c r="D430" i="13"/>
  <c r="C430" i="13"/>
  <c r="B430" i="13"/>
  <c r="Q429" i="13"/>
  <c r="V429" i="13" s="1"/>
  <c r="P429" i="13"/>
  <c r="O429" i="13"/>
  <c r="T429" i="13" s="1"/>
  <c r="N429" i="13"/>
  <c r="M429" i="13"/>
  <c r="L429" i="13"/>
  <c r="K429" i="13"/>
  <c r="J429" i="13"/>
  <c r="I429" i="13"/>
  <c r="H429" i="13"/>
  <c r="G429" i="13"/>
  <c r="F429" i="13"/>
  <c r="E429" i="13"/>
  <c r="D429" i="13"/>
  <c r="C429" i="13"/>
  <c r="B429" i="13"/>
  <c r="Q428" i="13"/>
  <c r="V428" i="13" s="1"/>
  <c r="P428" i="13"/>
  <c r="O428" i="13"/>
  <c r="N428" i="13"/>
  <c r="M428" i="13"/>
  <c r="L428" i="13"/>
  <c r="K428" i="13"/>
  <c r="J428" i="13"/>
  <c r="I428" i="13"/>
  <c r="T428" i="13" s="1"/>
  <c r="H428" i="13"/>
  <c r="G428" i="13"/>
  <c r="F428" i="13"/>
  <c r="E428" i="13"/>
  <c r="D428" i="13"/>
  <c r="C428" i="13"/>
  <c r="B428" i="13"/>
  <c r="Q427" i="13"/>
  <c r="V427" i="13" s="1"/>
  <c r="P427" i="13"/>
  <c r="O427" i="13"/>
  <c r="T427" i="13" s="1"/>
  <c r="N427" i="13"/>
  <c r="M427" i="13"/>
  <c r="L427" i="13"/>
  <c r="K427" i="13"/>
  <c r="J427" i="13"/>
  <c r="I427" i="13"/>
  <c r="H427" i="13"/>
  <c r="G427" i="13"/>
  <c r="F427" i="13"/>
  <c r="E427" i="13"/>
  <c r="D427" i="13"/>
  <c r="C427" i="13"/>
  <c r="B427" i="13"/>
  <c r="Q426" i="13"/>
  <c r="V426" i="13" s="1"/>
  <c r="P426" i="13"/>
  <c r="O426" i="13"/>
  <c r="T426" i="13" s="1"/>
  <c r="N426" i="13"/>
  <c r="M426" i="13"/>
  <c r="L426" i="13"/>
  <c r="K426" i="13"/>
  <c r="J426" i="13"/>
  <c r="I426" i="13"/>
  <c r="H426" i="13"/>
  <c r="G426" i="13"/>
  <c r="F426" i="13"/>
  <c r="E426" i="13"/>
  <c r="D426" i="13"/>
  <c r="C426" i="13"/>
  <c r="B426" i="13"/>
  <c r="Q425" i="13"/>
  <c r="V425" i="13" s="1"/>
  <c r="P425" i="13"/>
  <c r="O425" i="13"/>
  <c r="T425" i="13" s="1"/>
  <c r="N425" i="13"/>
  <c r="M425" i="13"/>
  <c r="L425" i="13"/>
  <c r="K425" i="13"/>
  <c r="J425" i="13"/>
  <c r="I425" i="13"/>
  <c r="H425" i="13"/>
  <c r="G425" i="13"/>
  <c r="F425" i="13"/>
  <c r="E425" i="13"/>
  <c r="D425" i="13"/>
  <c r="C425" i="13"/>
  <c r="B425" i="13"/>
  <c r="Q424" i="13"/>
  <c r="V424" i="13" s="1"/>
  <c r="P424" i="13"/>
  <c r="O424" i="13"/>
  <c r="N424" i="13"/>
  <c r="M424" i="13"/>
  <c r="L424" i="13"/>
  <c r="K424" i="13"/>
  <c r="J424" i="13"/>
  <c r="I424" i="13"/>
  <c r="T424" i="13" s="1"/>
  <c r="H424" i="13"/>
  <c r="G424" i="13"/>
  <c r="F424" i="13"/>
  <c r="E424" i="13"/>
  <c r="D424" i="13"/>
  <c r="C424" i="13"/>
  <c r="B424" i="13"/>
  <c r="Q423" i="13"/>
  <c r="V423" i="13" s="1"/>
  <c r="P423" i="13"/>
  <c r="O423" i="13"/>
  <c r="T423" i="13" s="1"/>
  <c r="N423" i="13"/>
  <c r="M423" i="13"/>
  <c r="L423" i="13"/>
  <c r="K423" i="13"/>
  <c r="J423" i="13"/>
  <c r="I423" i="13"/>
  <c r="H423" i="13"/>
  <c r="G423" i="13"/>
  <c r="F423" i="13"/>
  <c r="E423" i="13"/>
  <c r="D423" i="13"/>
  <c r="C423" i="13"/>
  <c r="B423" i="13"/>
  <c r="Q422" i="13"/>
  <c r="V422" i="13" s="1"/>
  <c r="P422" i="13"/>
  <c r="O422" i="13"/>
  <c r="T422" i="13" s="1"/>
  <c r="N422" i="13"/>
  <c r="M422" i="13"/>
  <c r="L422" i="13"/>
  <c r="K422" i="13"/>
  <c r="J422" i="13"/>
  <c r="I422" i="13"/>
  <c r="H422" i="13"/>
  <c r="G422" i="13"/>
  <c r="F422" i="13"/>
  <c r="E422" i="13"/>
  <c r="D422" i="13"/>
  <c r="C422" i="13"/>
  <c r="B422" i="13"/>
  <c r="Q421" i="13"/>
  <c r="V421" i="13" s="1"/>
  <c r="P421" i="13"/>
  <c r="O421" i="13"/>
  <c r="T421" i="13" s="1"/>
  <c r="N421" i="13"/>
  <c r="M421" i="13"/>
  <c r="L421" i="13"/>
  <c r="K421" i="13"/>
  <c r="J421" i="13"/>
  <c r="I421" i="13"/>
  <c r="H421" i="13"/>
  <c r="G421" i="13"/>
  <c r="F421" i="13"/>
  <c r="E421" i="13"/>
  <c r="D421" i="13"/>
  <c r="C421" i="13"/>
  <c r="B421" i="13"/>
  <c r="Q420" i="13"/>
  <c r="V420" i="13" s="1"/>
  <c r="P420" i="13"/>
  <c r="O420" i="13"/>
  <c r="N420" i="13"/>
  <c r="M420" i="13"/>
  <c r="L420" i="13"/>
  <c r="K420" i="13"/>
  <c r="J420" i="13"/>
  <c r="I420" i="13"/>
  <c r="T420" i="13" s="1"/>
  <c r="H420" i="13"/>
  <c r="G420" i="13"/>
  <c r="F420" i="13"/>
  <c r="E420" i="13"/>
  <c r="D420" i="13"/>
  <c r="C420" i="13"/>
  <c r="B420" i="13"/>
  <c r="Q419" i="13"/>
  <c r="V419" i="13" s="1"/>
  <c r="P419" i="13"/>
  <c r="O419" i="13"/>
  <c r="T419" i="13" s="1"/>
  <c r="N419" i="13"/>
  <c r="M419" i="13"/>
  <c r="L419" i="13"/>
  <c r="K419" i="13"/>
  <c r="J419" i="13"/>
  <c r="I419" i="13"/>
  <c r="H419" i="13"/>
  <c r="G419" i="13"/>
  <c r="F419" i="13"/>
  <c r="E419" i="13"/>
  <c r="D419" i="13"/>
  <c r="C419" i="13"/>
  <c r="B419" i="13"/>
  <c r="Q418" i="13"/>
  <c r="V418" i="13" s="1"/>
  <c r="P418" i="13"/>
  <c r="O418" i="13"/>
  <c r="T418" i="13" s="1"/>
  <c r="N418" i="13"/>
  <c r="M418" i="13"/>
  <c r="L418" i="13"/>
  <c r="K418" i="13"/>
  <c r="J418" i="13"/>
  <c r="I418" i="13"/>
  <c r="H418" i="13"/>
  <c r="G418" i="13"/>
  <c r="F418" i="13"/>
  <c r="E418" i="13"/>
  <c r="D418" i="13"/>
  <c r="C418" i="13"/>
  <c r="B418" i="13"/>
  <c r="Q417" i="13"/>
  <c r="V417" i="13" s="1"/>
  <c r="P417" i="13"/>
  <c r="O417" i="13"/>
  <c r="T417" i="13" s="1"/>
  <c r="N417" i="13"/>
  <c r="M417" i="13"/>
  <c r="L417" i="13"/>
  <c r="K417" i="13"/>
  <c r="J417" i="13"/>
  <c r="I417" i="13"/>
  <c r="H417" i="13"/>
  <c r="G417" i="13"/>
  <c r="F417" i="13"/>
  <c r="E417" i="13"/>
  <c r="D417" i="13"/>
  <c r="C417" i="13"/>
  <c r="B417" i="13"/>
  <c r="Q416" i="13"/>
  <c r="V416" i="13" s="1"/>
  <c r="P416" i="13"/>
  <c r="O416" i="13"/>
  <c r="N416" i="13"/>
  <c r="M416" i="13"/>
  <c r="L416" i="13"/>
  <c r="K416" i="13"/>
  <c r="J416" i="13"/>
  <c r="I416" i="13"/>
  <c r="T416" i="13" s="1"/>
  <c r="H416" i="13"/>
  <c r="G416" i="13"/>
  <c r="F416" i="13"/>
  <c r="E416" i="13"/>
  <c r="D416" i="13"/>
  <c r="C416" i="13"/>
  <c r="B416" i="13"/>
  <c r="Q415" i="13"/>
  <c r="V415" i="13" s="1"/>
  <c r="P415" i="13"/>
  <c r="O415" i="13"/>
  <c r="T415" i="13" s="1"/>
  <c r="N415" i="13"/>
  <c r="M415" i="13"/>
  <c r="L415" i="13"/>
  <c r="K415" i="13"/>
  <c r="J415" i="13"/>
  <c r="I415" i="13"/>
  <c r="H415" i="13"/>
  <c r="G415" i="13"/>
  <c r="F415" i="13"/>
  <c r="E415" i="13"/>
  <c r="D415" i="13"/>
  <c r="C415" i="13"/>
  <c r="B415" i="13"/>
  <c r="Q414" i="13"/>
  <c r="V414" i="13" s="1"/>
  <c r="P414" i="13"/>
  <c r="O414" i="13"/>
  <c r="T414" i="13" s="1"/>
  <c r="N414" i="13"/>
  <c r="M414" i="13"/>
  <c r="L414" i="13"/>
  <c r="K414" i="13"/>
  <c r="J414" i="13"/>
  <c r="I414" i="13"/>
  <c r="H414" i="13"/>
  <c r="G414" i="13"/>
  <c r="F414" i="13"/>
  <c r="E414" i="13"/>
  <c r="D414" i="13"/>
  <c r="C414" i="13"/>
  <c r="B414" i="13"/>
  <c r="Q413" i="13"/>
  <c r="V413" i="13" s="1"/>
  <c r="P413" i="13"/>
  <c r="O413" i="13"/>
  <c r="T413" i="13" s="1"/>
  <c r="N413" i="13"/>
  <c r="M413" i="13"/>
  <c r="L413" i="13"/>
  <c r="K413" i="13"/>
  <c r="J413" i="13"/>
  <c r="I413" i="13"/>
  <c r="H413" i="13"/>
  <c r="G413" i="13"/>
  <c r="F413" i="13"/>
  <c r="E413" i="13"/>
  <c r="D413" i="13"/>
  <c r="C413" i="13"/>
  <c r="B413" i="13"/>
  <c r="Q412" i="13"/>
  <c r="V412" i="13" s="1"/>
  <c r="P412" i="13"/>
  <c r="O412" i="13"/>
  <c r="N412" i="13"/>
  <c r="M412" i="13"/>
  <c r="L412" i="13"/>
  <c r="K412" i="13"/>
  <c r="J412" i="13"/>
  <c r="I412" i="13"/>
  <c r="T412" i="13" s="1"/>
  <c r="H412" i="13"/>
  <c r="G412" i="13"/>
  <c r="F412" i="13"/>
  <c r="E412" i="13"/>
  <c r="D412" i="13"/>
  <c r="C412" i="13"/>
  <c r="B412" i="13"/>
  <c r="Q411" i="13"/>
  <c r="V411" i="13" s="1"/>
  <c r="P411" i="13"/>
  <c r="O411" i="13"/>
  <c r="T411" i="13" s="1"/>
  <c r="N411" i="13"/>
  <c r="M411" i="13"/>
  <c r="L411" i="13"/>
  <c r="K411" i="13"/>
  <c r="J411" i="13"/>
  <c r="I411" i="13"/>
  <c r="H411" i="13"/>
  <c r="G411" i="13"/>
  <c r="F411" i="13"/>
  <c r="E411" i="13"/>
  <c r="D411" i="13"/>
  <c r="C411" i="13"/>
  <c r="B411" i="13"/>
  <c r="Q410" i="13"/>
  <c r="V410" i="13" s="1"/>
  <c r="P410" i="13"/>
  <c r="O410" i="13"/>
  <c r="T410" i="13" s="1"/>
  <c r="N410" i="13"/>
  <c r="M410" i="13"/>
  <c r="L410" i="13"/>
  <c r="K410" i="13"/>
  <c r="J410" i="13"/>
  <c r="I410" i="13"/>
  <c r="H410" i="13"/>
  <c r="G410" i="13"/>
  <c r="F410" i="13"/>
  <c r="E410" i="13"/>
  <c r="D410" i="13"/>
  <c r="C410" i="13"/>
  <c r="B410" i="13"/>
  <c r="Q409" i="13"/>
  <c r="V409" i="13" s="1"/>
  <c r="P409" i="13"/>
  <c r="O409" i="13"/>
  <c r="T409" i="13" s="1"/>
  <c r="N409" i="13"/>
  <c r="M409" i="13"/>
  <c r="L409" i="13"/>
  <c r="K409" i="13"/>
  <c r="J409" i="13"/>
  <c r="I409" i="13"/>
  <c r="H409" i="13"/>
  <c r="G409" i="13"/>
  <c r="F409" i="13"/>
  <c r="E409" i="13"/>
  <c r="D409" i="13"/>
  <c r="C409" i="13"/>
  <c r="B409" i="13"/>
  <c r="Q408" i="13"/>
  <c r="V408" i="13" s="1"/>
  <c r="P408" i="13"/>
  <c r="O408" i="13"/>
  <c r="N408" i="13"/>
  <c r="M408" i="13"/>
  <c r="L408" i="13"/>
  <c r="K408" i="13"/>
  <c r="J408" i="13"/>
  <c r="I408" i="13"/>
  <c r="T408" i="13" s="1"/>
  <c r="H408" i="13"/>
  <c r="G408" i="13"/>
  <c r="F408" i="13"/>
  <c r="E408" i="13"/>
  <c r="D408" i="13"/>
  <c r="C408" i="13"/>
  <c r="B408" i="13"/>
  <c r="Q407" i="13"/>
  <c r="V407" i="13" s="1"/>
  <c r="P407" i="13"/>
  <c r="O407" i="13"/>
  <c r="T407" i="13" s="1"/>
  <c r="N407" i="13"/>
  <c r="M407" i="13"/>
  <c r="L407" i="13"/>
  <c r="K407" i="13"/>
  <c r="J407" i="13"/>
  <c r="I407" i="13"/>
  <c r="H407" i="13"/>
  <c r="G407" i="13"/>
  <c r="F407" i="13"/>
  <c r="E407" i="13"/>
  <c r="D407" i="13"/>
  <c r="C407" i="13"/>
  <c r="B407" i="13"/>
  <c r="Q406" i="13"/>
  <c r="V406" i="13" s="1"/>
  <c r="P406" i="13"/>
  <c r="O406" i="13"/>
  <c r="T406" i="13" s="1"/>
  <c r="N406" i="13"/>
  <c r="M406" i="13"/>
  <c r="L406" i="13"/>
  <c r="K406" i="13"/>
  <c r="J406" i="13"/>
  <c r="I406" i="13"/>
  <c r="H406" i="13"/>
  <c r="G406" i="13"/>
  <c r="F406" i="13"/>
  <c r="E406" i="13"/>
  <c r="D406" i="13"/>
  <c r="C406" i="13"/>
  <c r="B406" i="13"/>
  <c r="Q405" i="13"/>
  <c r="V405" i="13" s="1"/>
  <c r="P405" i="13"/>
  <c r="O405" i="13"/>
  <c r="T405" i="13" s="1"/>
  <c r="N405" i="13"/>
  <c r="M405" i="13"/>
  <c r="L405" i="13"/>
  <c r="K405" i="13"/>
  <c r="J405" i="13"/>
  <c r="I405" i="13"/>
  <c r="H405" i="13"/>
  <c r="G405" i="13"/>
  <c r="F405" i="13"/>
  <c r="E405" i="13"/>
  <c r="D405" i="13"/>
  <c r="C405" i="13"/>
  <c r="B405" i="13"/>
  <c r="Q404" i="13"/>
  <c r="V404" i="13" s="1"/>
  <c r="P404" i="13"/>
  <c r="O404" i="13"/>
  <c r="N404" i="13"/>
  <c r="M404" i="13"/>
  <c r="L404" i="13"/>
  <c r="K404" i="13"/>
  <c r="J404" i="13"/>
  <c r="I404" i="13"/>
  <c r="T404" i="13" s="1"/>
  <c r="H404" i="13"/>
  <c r="G404" i="13"/>
  <c r="F404" i="13"/>
  <c r="E404" i="13"/>
  <c r="D404" i="13"/>
  <c r="C404" i="13"/>
  <c r="B404" i="13"/>
  <c r="Q403" i="13"/>
  <c r="V403" i="13" s="1"/>
  <c r="P403" i="13"/>
  <c r="O403" i="13"/>
  <c r="T403" i="13" s="1"/>
  <c r="N403" i="13"/>
  <c r="M403" i="13"/>
  <c r="L403" i="13"/>
  <c r="K403" i="13"/>
  <c r="J403" i="13"/>
  <c r="I403" i="13"/>
  <c r="H403" i="13"/>
  <c r="G403" i="13"/>
  <c r="F403" i="13"/>
  <c r="E403" i="13"/>
  <c r="D403" i="13"/>
  <c r="C403" i="13"/>
  <c r="B403" i="13"/>
  <c r="Q402" i="13"/>
  <c r="V402" i="13" s="1"/>
  <c r="P402" i="13"/>
  <c r="O402" i="13"/>
  <c r="T402" i="13" s="1"/>
  <c r="N402" i="13"/>
  <c r="M402" i="13"/>
  <c r="L402" i="13"/>
  <c r="K402" i="13"/>
  <c r="J402" i="13"/>
  <c r="I402" i="13"/>
  <c r="H402" i="13"/>
  <c r="G402" i="13"/>
  <c r="F402" i="13"/>
  <c r="E402" i="13"/>
  <c r="D402" i="13"/>
  <c r="C402" i="13"/>
  <c r="B402" i="13"/>
  <c r="Q401" i="13"/>
  <c r="V401" i="13" s="1"/>
  <c r="P401" i="13"/>
  <c r="O401" i="13"/>
  <c r="T401" i="13" s="1"/>
  <c r="N401" i="13"/>
  <c r="M401" i="13"/>
  <c r="L401" i="13"/>
  <c r="K401" i="13"/>
  <c r="J401" i="13"/>
  <c r="I401" i="13"/>
  <c r="H401" i="13"/>
  <c r="G401" i="13"/>
  <c r="F401" i="13"/>
  <c r="E401" i="13"/>
  <c r="D401" i="13"/>
  <c r="C401" i="13"/>
  <c r="B401" i="13"/>
  <c r="Q400" i="13"/>
  <c r="V400" i="13" s="1"/>
  <c r="P400" i="13"/>
  <c r="O400" i="13"/>
  <c r="N400" i="13"/>
  <c r="M400" i="13"/>
  <c r="L400" i="13"/>
  <c r="K400" i="13"/>
  <c r="J400" i="13"/>
  <c r="I400" i="13"/>
  <c r="T400" i="13" s="1"/>
  <c r="H400" i="13"/>
  <c r="G400" i="13"/>
  <c r="F400" i="13"/>
  <c r="E400" i="13"/>
  <c r="D400" i="13"/>
  <c r="C400" i="13"/>
  <c r="B400" i="13"/>
  <c r="Q399" i="13"/>
  <c r="V399" i="13" s="1"/>
  <c r="P399" i="13"/>
  <c r="O399" i="13"/>
  <c r="T399" i="13" s="1"/>
  <c r="N399" i="13"/>
  <c r="M399" i="13"/>
  <c r="L399" i="13"/>
  <c r="K399" i="13"/>
  <c r="J399" i="13"/>
  <c r="I399" i="13"/>
  <c r="H399" i="13"/>
  <c r="G399" i="13"/>
  <c r="F399" i="13"/>
  <c r="E399" i="13"/>
  <c r="D399" i="13"/>
  <c r="C399" i="13"/>
  <c r="B399" i="13"/>
  <c r="Q398" i="13"/>
  <c r="V398" i="13" s="1"/>
  <c r="P398" i="13"/>
  <c r="O398" i="13"/>
  <c r="T398" i="13" s="1"/>
  <c r="N398" i="13"/>
  <c r="M398" i="13"/>
  <c r="L398" i="13"/>
  <c r="K398" i="13"/>
  <c r="J398" i="13"/>
  <c r="I398" i="13"/>
  <c r="H398" i="13"/>
  <c r="G398" i="13"/>
  <c r="F398" i="13"/>
  <c r="E398" i="13"/>
  <c r="D398" i="13"/>
  <c r="C398" i="13"/>
  <c r="B398" i="13"/>
  <c r="Q397" i="13"/>
  <c r="V397" i="13" s="1"/>
  <c r="P397" i="13"/>
  <c r="O397" i="13"/>
  <c r="T397" i="13" s="1"/>
  <c r="N397" i="13"/>
  <c r="M397" i="13"/>
  <c r="L397" i="13"/>
  <c r="K397" i="13"/>
  <c r="J397" i="13"/>
  <c r="I397" i="13"/>
  <c r="H397" i="13"/>
  <c r="G397" i="13"/>
  <c r="F397" i="13"/>
  <c r="E397" i="13"/>
  <c r="D397" i="13"/>
  <c r="C397" i="13"/>
  <c r="B397" i="13"/>
  <c r="Q396" i="13"/>
  <c r="V396" i="13" s="1"/>
  <c r="P396" i="13"/>
  <c r="O396" i="13"/>
  <c r="N396" i="13"/>
  <c r="M396" i="13"/>
  <c r="L396" i="13"/>
  <c r="K396" i="13"/>
  <c r="J396" i="13"/>
  <c r="I396" i="13"/>
  <c r="T396" i="13" s="1"/>
  <c r="H396" i="13"/>
  <c r="G396" i="13"/>
  <c r="F396" i="13"/>
  <c r="E396" i="13"/>
  <c r="D396" i="13"/>
  <c r="C396" i="13"/>
  <c r="B396" i="13"/>
  <c r="Q395" i="13"/>
  <c r="V395" i="13" s="1"/>
  <c r="P395" i="13"/>
  <c r="O395" i="13"/>
  <c r="T395" i="13" s="1"/>
  <c r="N395" i="13"/>
  <c r="M395" i="13"/>
  <c r="L395" i="13"/>
  <c r="K395" i="13"/>
  <c r="J395" i="13"/>
  <c r="I395" i="13"/>
  <c r="H395" i="13"/>
  <c r="G395" i="13"/>
  <c r="F395" i="13"/>
  <c r="E395" i="13"/>
  <c r="D395" i="13"/>
  <c r="C395" i="13"/>
  <c r="B395" i="13"/>
  <c r="Q394" i="13"/>
  <c r="V394" i="13" s="1"/>
  <c r="P394" i="13"/>
  <c r="O394" i="13"/>
  <c r="T394" i="13" s="1"/>
  <c r="N394" i="13"/>
  <c r="M394" i="13"/>
  <c r="L394" i="13"/>
  <c r="K394" i="13"/>
  <c r="J394" i="13"/>
  <c r="I394" i="13"/>
  <c r="H394" i="13"/>
  <c r="G394" i="13"/>
  <c r="F394" i="13"/>
  <c r="E394" i="13"/>
  <c r="D394" i="13"/>
  <c r="C394" i="13"/>
  <c r="B394" i="13"/>
  <c r="Q393" i="13"/>
  <c r="V393" i="13" s="1"/>
  <c r="P393" i="13"/>
  <c r="O393" i="13"/>
  <c r="T393" i="13" s="1"/>
  <c r="N393" i="13"/>
  <c r="M393" i="13"/>
  <c r="L393" i="13"/>
  <c r="K393" i="13"/>
  <c r="J393" i="13"/>
  <c r="I393" i="13"/>
  <c r="H393" i="13"/>
  <c r="G393" i="13"/>
  <c r="F393" i="13"/>
  <c r="E393" i="13"/>
  <c r="D393" i="13"/>
  <c r="C393" i="13"/>
  <c r="B393" i="13"/>
  <c r="Q392" i="13"/>
  <c r="V392" i="13" s="1"/>
  <c r="P392" i="13"/>
  <c r="O392" i="13"/>
  <c r="N392" i="13"/>
  <c r="M392" i="13"/>
  <c r="L392" i="13"/>
  <c r="K392" i="13"/>
  <c r="J392" i="13"/>
  <c r="I392" i="13"/>
  <c r="T392" i="13" s="1"/>
  <c r="H392" i="13"/>
  <c r="G392" i="13"/>
  <c r="F392" i="13"/>
  <c r="E392" i="13"/>
  <c r="D392" i="13"/>
  <c r="C392" i="13"/>
  <c r="B392" i="13"/>
  <c r="Q391" i="13"/>
  <c r="V391" i="13" s="1"/>
  <c r="P391" i="13"/>
  <c r="O391" i="13"/>
  <c r="T391" i="13" s="1"/>
  <c r="N391" i="13"/>
  <c r="M391" i="13"/>
  <c r="L391" i="13"/>
  <c r="K391" i="13"/>
  <c r="J391" i="13"/>
  <c r="I391" i="13"/>
  <c r="H391" i="13"/>
  <c r="G391" i="13"/>
  <c r="F391" i="13"/>
  <c r="E391" i="13"/>
  <c r="D391" i="13"/>
  <c r="C391" i="13"/>
  <c r="B391" i="13"/>
  <c r="Q390" i="13"/>
  <c r="V390" i="13" s="1"/>
  <c r="P390" i="13"/>
  <c r="O390" i="13"/>
  <c r="T390" i="13" s="1"/>
  <c r="N390" i="13"/>
  <c r="M390" i="13"/>
  <c r="L390" i="13"/>
  <c r="K390" i="13"/>
  <c r="J390" i="13"/>
  <c r="I390" i="13"/>
  <c r="H390" i="13"/>
  <c r="G390" i="13"/>
  <c r="F390" i="13"/>
  <c r="E390" i="13"/>
  <c r="D390" i="13"/>
  <c r="C390" i="13"/>
  <c r="B390" i="13"/>
  <c r="Q389" i="13"/>
  <c r="V389" i="13" s="1"/>
  <c r="P389" i="13"/>
  <c r="O389" i="13"/>
  <c r="T389" i="13" s="1"/>
  <c r="N389" i="13"/>
  <c r="M389" i="13"/>
  <c r="L389" i="13"/>
  <c r="K389" i="13"/>
  <c r="J389" i="13"/>
  <c r="I389" i="13"/>
  <c r="H389" i="13"/>
  <c r="G389" i="13"/>
  <c r="F389" i="13"/>
  <c r="E389" i="13"/>
  <c r="D389" i="13"/>
  <c r="C389" i="13"/>
  <c r="B389" i="13"/>
  <c r="Q388" i="13"/>
  <c r="V388" i="13" s="1"/>
  <c r="P388" i="13"/>
  <c r="O388" i="13"/>
  <c r="N388" i="13"/>
  <c r="M388" i="13"/>
  <c r="L388" i="13"/>
  <c r="K388" i="13"/>
  <c r="J388" i="13"/>
  <c r="I388" i="13"/>
  <c r="T388" i="13" s="1"/>
  <c r="H388" i="13"/>
  <c r="G388" i="13"/>
  <c r="F388" i="13"/>
  <c r="E388" i="13"/>
  <c r="D388" i="13"/>
  <c r="C388" i="13"/>
  <c r="B388" i="13"/>
  <c r="Q387" i="13"/>
  <c r="V387" i="13" s="1"/>
  <c r="P387" i="13"/>
  <c r="O387" i="13"/>
  <c r="T387" i="13" s="1"/>
  <c r="N387" i="13"/>
  <c r="M387" i="13"/>
  <c r="L387" i="13"/>
  <c r="K387" i="13"/>
  <c r="J387" i="13"/>
  <c r="I387" i="13"/>
  <c r="H387" i="13"/>
  <c r="G387" i="13"/>
  <c r="F387" i="13"/>
  <c r="E387" i="13"/>
  <c r="D387" i="13"/>
  <c r="C387" i="13"/>
  <c r="B387" i="13"/>
  <c r="Q386" i="13"/>
  <c r="V386" i="13" s="1"/>
  <c r="P386" i="13"/>
  <c r="O386" i="13"/>
  <c r="T386" i="13" s="1"/>
  <c r="N386" i="13"/>
  <c r="M386" i="13"/>
  <c r="L386" i="13"/>
  <c r="K386" i="13"/>
  <c r="J386" i="13"/>
  <c r="I386" i="13"/>
  <c r="H386" i="13"/>
  <c r="G386" i="13"/>
  <c r="F386" i="13"/>
  <c r="E386" i="13"/>
  <c r="D386" i="13"/>
  <c r="C386" i="13"/>
  <c r="B386" i="13"/>
  <c r="Q385" i="13"/>
  <c r="V385" i="13" s="1"/>
  <c r="P385" i="13"/>
  <c r="O385" i="13"/>
  <c r="T385" i="13" s="1"/>
  <c r="N385" i="13"/>
  <c r="M385" i="13"/>
  <c r="L385" i="13"/>
  <c r="K385" i="13"/>
  <c r="J385" i="13"/>
  <c r="I385" i="13"/>
  <c r="H385" i="13"/>
  <c r="G385" i="13"/>
  <c r="F385" i="13"/>
  <c r="E385" i="13"/>
  <c r="D385" i="13"/>
  <c r="C385" i="13"/>
  <c r="B385" i="13"/>
  <c r="Q384" i="13"/>
  <c r="V384" i="13" s="1"/>
  <c r="P384" i="13"/>
  <c r="O384" i="13"/>
  <c r="N384" i="13"/>
  <c r="M384" i="13"/>
  <c r="L384" i="13"/>
  <c r="K384" i="13"/>
  <c r="J384" i="13"/>
  <c r="I384" i="13"/>
  <c r="T384" i="13" s="1"/>
  <c r="H384" i="13"/>
  <c r="G384" i="13"/>
  <c r="F384" i="13"/>
  <c r="E384" i="13"/>
  <c r="D384" i="13"/>
  <c r="C384" i="13"/>
  <c r="B384" i="13"/>
  <c r="Q383" i="13"/>
  <c r="V383" i="13" s="1"/>
  <c r="P383" i="13"/>
  <c r="O383" i="13"/>
  <c r="T383" i="13" s="1"/>
  <c r="N383" i="13"/>
  <c r="M383" i="13"/>
  <c r="L383" i="13"/>
  <c r="K383" i="13"/>
  <c r="J383" i="13"/>
  <c r="I383" i="13"/>
  <c r="H383" i="13"/>
  <c r="G383" i="13"/>
  <c r="F383" i="13"/>
  <c r="E383" i="13"/>
  <c r="D383" i="13"/>
  <c r="C383" i="13"/>
  <c r="B383" i="13"/>
  <c r="Q382" i="13"/>
  <c r="V382" i="13" s="1"/>
  <c r="P382" i="13"/>
  <c r="O382" i="13"/>
  <c r="T382" i="13" s="1"/>
  <c r="N382" i="13"/>
  <c r="M382" i="13"/>
  <c r="L382" i="13"/>
  <c r="K382" i="13"/>
  <c r="J382" i="13"/>
  <c r="I382" i="13"/>
  <c r="H382" i="13"/>
  <c r="G382" i="13"/>
  <c r="F382" i="13"/>
  <c r="E382" i="13"/>
  <c r="D382" i="13"/>
  <c r="C382" i="13"/>
  <c r="B382" i="13"/>
  <c r="Q381" i="13"/>
  <c r="V381" i="13" s="1"/>
  <c r="P381" i="13"/>
  <c r="O381" i="13"/>
  <c r="T381" i="13" s="1"/>
  <c r="N381" i="13"/>
  <c r="M381" i="13"/>
  <c r="L381" i="13"/>
  <c r="K381" i="13"/>
  <c r="J381" i="13"/>
  <c r="I381" i="13"/>
  <c r="H381" i="13"/>
  <c r="G381" i="13"/>
  <c r="F381" i="13"/>
  <c r="E381" i="13"/>
  <c r="D381" i="13"/>
  <c r="C381" i="13"/>
  <c r="B381" i="13"/>
  <c r="Q380" i="13"/>
  <c r="V380" i="13" s="1"/>
  <c r="P380" i="13"/>
  <c r="O380" i="13"/>
  <c r="N380" i="13"/>
  <c r="M380" i="13"/>
  <c r="L380" i="13"/>
  <c r="K380" i="13"/>
  <c r="J380" i="13"/>
  <c r="I380" i="13"/>
  <c r="T380" i="13" s="1"/>
  <c r="H380" i="13"/>
  <c r="G380" i="13"/>
  <c r="F380" i="13"/>
  <c r="E380" i="13"/>
  <c r="D380" i="13"/>
  <c r="C380" i="13"/>
  <c r="B380" i="13"/>
  <c r="Q379" i="13"/>
  <c r="V379" i="13" s="1"/>
  <c r="P379" i="13"/>
  <c r="O379" i="13"/>
  <c r="T379" i="13" s="1"/>
  <c r="N379" i="13"/>
  <c r="M379" i="13"/>
  <c r="L379" i="13"/>
  <c r="K379" i="13"/>
  <c r="J379" i="13"/>
  <c r="I379" i="13"/>
  <c r="H379" i="13"/>
  <c r="G379" i="13"/>
  <c r="F379" i="13"/>
  <c r="E379" i="13"/>
  <c r="D379" i="13"/>
  <c r="C379" i="13"/>
  <c r="B379" i="13"/>
  <c r="Q378" i="13"/>
  <c r="V378" i="13" s="1"/>
  <c r="P378" i="13"/>
  <c r="O378" i="13"/>
  <c r="T378" i="13" s="1"/>
  <c r="N378" i="13"/>
  <c r="M378" i="13"/>
  <c r="L378" i="13"/>
  <c r="K378" i="13"/>
  <c r="J378" i="13"/>
  <c r="I378" i="13"/>
  <c r="H378" i="13"/>
  <c r="G378" i="13"/>
  <c r="F378" i="13"/>
  <c r="E378" i="13"/>
  <c r="D378" i="13"/>
  <c r="C378" i="13"/>
  <c r="B378" i="13"/>
  <c r="Q377" i="13"/>
  <c r="V377" i="13" s="1"/>
  <c r="P377" i="13"/>
  <c r="O377" i="13"/>
  <c r="T377" i="13" s="1"/>
  <c r="N377" i="13"/>
  <c r="M377" i="13"/>
  <c r="L377" i="13"/>
  <c r="K377" i="13"/>
  <c r="J377" i="13"/>
  <c r="I377" i="13"/>
  <c r="H377" i="13"/>
  <c r="G377" i="13"/>
  <c r="F377" i="13"/>
  <c r="E377" i="13"/>
  <c r="D377" i="13"/>
  <c r="C377" i="13"/>
  <c r="B377" i="13"/>
  <c r="Q376" i="13"/>
  <c r="V376" i="13" s="1"/>
  <c r="P376" i="13"/>
  <c r="O376" i="13"/>
  <c r="N376" i="13"/>
  <c r="M376" i="13"/>
  <c r="L376" i="13"/>
  <c r="K376" i="13"/>
  <c r="J376" i="13"/>
  <c r="I376" i="13"/>
  <c r="T376" i="13" s="1"/>
  <c r="H376" i="13"/>
  <c r="G376" i="13"/>
  <c r="F376" i="13"/>
  <c r="E376" i="13"/>
  <c r="D376" i="13"/>
  <c r="C376" i="13"/>
  <c r="B376" i="13"/>
  <c r="Q375" i="13"/>
  <c r="V375" i="13" s="1"/>
  <c r="P375" i="13"/>
  <c r="O375" i="13"/>
  <c r="T375" i="13" s="1"/>
  <c r="N375" i="13"/>
  <c r="M375" i="13"/>
  <c r="L375" i="13"/>
  <c r="K375" i="13"/>
  <c r="J375" i="13"/>
  <c r="I375" i="13"/>
  <c r="H375" i="13"/>
  <c r="G375" i="13"/>
  <c r="F375" i="13"/>
  <c r="E375" i="13"/>
  <c r="D375" i="13"/>
  <c r="C375" i="13"/>
  <c r="B375" i="13"/>
  <c r="Q374" i="13"/>
  <c r="V374" i="13" s="1"/>
  <c r="P374" i="13"/>
  <c r="O374" i="13"/>
  <c r="T374" i="13" s="1"/>
  <c r="N374" i="13"/>
  <c r="M374" i="13"/>
  <c r="L374" i="13"/>
  <c r="K374" i="13"/>
  <c r="J374" i="13"/>
  <c r="I374" i="13"/>
  <c r="H374" i="13"/>
  <c r="G374" i="13"/>
  <c r="F374" i="13"/>
  <c r="E374" i="13"/>
  <c r="D374" i="13"/>
  <c r="C374" i="13"/>
  <c r="B374" i="13"/>
  <c r="Q373" i="13"/>
  <c r="V373" i="13" s="1"/>
  <c r="P373" i="13"/>
  <c r="O373" i="13"/>
  <c r="T373" i="13" s="1"/>
  <c r="N373" i="13"/>
  <c r="M373" i="13"/>
  <c r="L373" i="13"/>
  <c r="K373" i="13"/>
  <c r="J373" i="13"/>
  <c r="I373" i="13"/>
  <c r="H373" i="13"/>
  <c r="G373" i="13"/>
  <c r="F373" i="13"/>
  <c r="E373" i="13"/>
  <c r="D373" i="13"/>
  <c r="C373" i="13"/>
  <c r="B373" i="13"/>
  <c r="Q372" i="13"/>
  <c r="V372" i="13" s="1"/>
  <c r="P372" i="13"/>
  <c r="O372" i="13"/>
  <c r="N372" i="13"/>
  <c r="M372" i="13"/>
  <c r="L372" i="13"/>
  <c r="K372" i="13"/>
  <c r="J372" i="13"/>
  <c r="I372" i="13"/>
  <c r="T372" i="13" s="1"/>
  <c r="H372" i="13"/>
  <c r="G372" i="13"/>
  <c r="F372" i="13"/>
  <c r="E372" i="13"/>
  <c r="D372" i="13"/>
  <c r="C372" i="13"/>
  <c r="B372" i="13"/>
  <c r="Q371" i="13"/>
  <c r="V371" i="13" s="1"/>
  <c r="P371" i="13"/>
  <c r="O371" i="13"/>
  <c r="T371" i="13" s="1"/>
  <c r="N371" i="13"/>
  <c r="M371" i="13"/>
  <c r="L371" i="13"/>
  <c r="K371" i="13"/>
  <c r="J371" i="13"/>
  <c r="I371" i="13"/>
  <c r="H371" i="13"/>
  <c r="G371" i="13"/>
  <c r="F371" i="13"/>
  <c r="E371" i="13"/>
  <c r="D371" i="13"/>
  <c r="C371" i="13"/>
  <c r="B371" i="13"/>
  <c r="Q370" i="13"/>
  <c r="V370" i="13" s="1"/>
  <c r="P370" i="13"/>
  <c r="O370" i="13"/>
  <c r="T370" i="13" s="1"/>
  <c r="N370" i="13"/>
  <c r="M370" i="13"/>
  <c r="L370" i="13"/>
  <c r="K370" i="13"/>
  <c r="J370" i="13"/>
  <c r="I370" i="13"/>
  <c r="H370" i="13"/>
  <c r="G370" i="13"/>
  <c r="F370" i="13"/>
  <c r="E370" i="13"/>
  <c r="D370" i="13"/>
  <c r="C370" i="13"/>
  <c r="B370" i="13"/>
  <c r="Q369" i="13"/>
  <c r="V369" i="13" s="1"/>
  <c r="P369" i="13"/>
  <c r="O369" i="13"/>
  <c r="T369" i="13" s="1"/>
  <c r="N369" i="13"/>
  <c r="M369" i="13"/>
  <c r="L369" i="13"/>
  <c r="K369" i="13"/>
  <c r="J369" i="13"/>
  <c r="I369" i="13"/>
  <c r="H369" i="13"/>
  <c r="G369" i="13"/>
  <c r="F369" i="13"/>
  <c r="E369" i="13"/>
  <c r="D369" i="13"/>
  <c r="C369" i="13"/>
  <c r="B369" i="13"/>
  <c r="Q368" i="13"/>
  <c r="V368" i="13" s="1"/>
  <c r="P368" i="13"/>
  <c r="O368" i="13"/>
  <c r="N368" i="13"/>
  <c r="M368" i="13"/>
  <c r="L368" i="13"/>
  <c r="K368" i="13"/>
  <c r="J368" i="13"/>
  <c r="I368" i="13"/>
  <c r="T368" i="13" s="1"/>
  <c r="H368" i="13"/>
  <c r="G368" i="13"/>
  <c r="F368" i="13"/>
  <c r="E368" i="13"/>
  <c r="D368" i="13"/>
  <c r="C368" i="13"/>
  <c r="B368" i="13"/>
  <c r="Q367" i="13"/>
  <c r="V367" i="13" s="1"/>
  <c r="P367" i="13"/>
  <c r="O367" i="13"/>
  <c r="T367" i="13" s="1"/>
  <c r="N367" i="13"/>
  <c r="M367" i="13"/>
  <c r="L367" i="13"/>
  <c r="K367" i="13"/>
  <c r="J367" i="13"/>
  <c r="I367" i="13"/>
  <c r="H367" i="13"/>
  <c r="G367" i="13"/>
  <c r="F367" i="13"/>
  <c r="E367" i="13"/>
  <c r="D367" i="13"/>
  <c r="C367" i="13"/>
  <c r="B367" i="13"/>
  <c r="Q366" i="13"/>
  <c r="V366" i="13" s="1"/>
  <c r="P366" i="13"/>
  <c r="O366" i="13"/>
  <c r="T366" i="13" s="1"/>
  <c r="N366" i="13"/>
  <c r="M366" i="13"/>
  <c r="L366" i="13"/>
  <c r="K366" i="13"/>
  <c r="J366" i="13"/>
  <c r="I366" i="13"/>
  <c r="H366" i="13"/>
  <c r="G366" i="13"/>
  <c r="F366" i="13"/>
  <c r="E366" i="13"/>
  <c r="D366" i="13"/>
  <c r="C366" i="13"/>
  <c r="B366" i="13"/>
  <c r="Q365" i="13"/>
  <c r="V365" i="13" s="1"/>
  <c r="P365" i="13"/>
  <c r="O365" i="13"/>
  <c r="T365" i="13" s="1"/>
  <c r="N365" i="13"/>
  <c r="M365" i="13"/>
  <c r="L365" i="13"/>
  <c r="K365" i="13"/>
  <c r="J365" i="13"/>
  <c r="I365" i="13"/>
  <c r="H365" i="13"/>
  <c r="G365" i="13"/>
  <c r="F365" i="13"/>
  <c r="E365" i="13"/>
  <c r="D365" i="13"/>
  <c r="C365" i="13"/>
  <c r="B365" i="13"/>
  <c r="Q364" i="13"/>
  <c r="V364" i="13" s="1"/>
  <c r="P364" i="13"/>
  <c r="O364" i="13"/>
  <c r="N364" i="13"/>
  <c r="M364" i="13"/>
  <c r="L364" i="13"/>
  <c r="K364" i="13"/>
  <c r="J364" i="13"/>
  <c r="I364" i="13"/>
  <c r="T364" i="13" s="1"/>
  <c r="H364" i="13"/>
  <c r="G364" i="13"/>
  <c r="F364" i="13"/>
  <c r="E364" i="13"/>
  <c r="D364" i="13"/>
  <c r="C364" i="13"/>
  <c r="B364" i="13"/>
  <c r="Q363" i="13"/>
  <c r="V363" i="13" s="1"/>
  <c r="P363" i="13"/>
  <c r="O363" i="13"/>
  <c r="T363" i="13" s="1"/>
  <c r="N363" i="13"/>
  <c r="M363" i="13"/>
  <c r="L363" i="13"/>
  <c r="K363" i="13"/>
  <c r="J363" i="13"/>
  <c r="I363" i="13"/>
  <c r="H363" i="13"/>
  <c r="G363" i="13"/>
  <c r="F363" i="13"/>
  <c r="E363" i="13"/>
  <c r="D363" i="13"/>
  <c r="C363" i="13"/>
  <c r="B363" i="13"/>
  <c r="Q362" i="13"/>
  <c r="V362" i="13" s="1"/>
  <c r="P362" i="13"/>
  <c r="O362" i="13"/>
  <c r="T362" i="13" s="1"/>
  <c r="N362" i="13"/>
  <c r="M362" i="13"/>
  <c r="L362" i="13"/>
  <c r="K362" i="13"/>
  <c r="J362" i="13"/>
  <c r="I362" i="13"/>
  <c r="H362" i="13"/>
  <c r="G362" i="13"/>
  <c r="F362" i="13"/>
  <c r="E362" i="13"/>
  <c r="D362" i="13"/>
  <c r="C362" i="13"/>
  <c r="B362" i="13"/>
  <c r="Q361" i="13"/>
  <c r="V361" i="13" s="1"/>
  <c r="P361" i="13"/>
  <c r="O361" i="13"/>
  <c r="T361" i="13" s="1"/>
  <c r="N361" i="13"/>
  <c r="M361" i="13"/>
  <c r="L361" i="13"/>
  <c r="K361" i="13"/>
  <c r="J361" i="13"/>
  <c r="I361" i="13"/>
  <c r="H361" i="13"/>
  <c r="G361" i="13"/>
  <c r="F361" i="13"/>
  <c r="E361" i="13"/>
  <c r="D361" i="13"/>
  <c r="C361" i="13"/>
  <c r="B361" i="13"/>
  <c r="Q360" i="13"/>
  <c r="V360" i="13" s="1"/>
  <c r="P360" i="13"/>
  <c r="O360" i="13"/>
  <c r="N360" i="13"/>
  <c r="M360" i="13"/>
  <c r="L360" i="13"/>
  <c r="K360" i="13"/>
  <c r="J360" i="13"/>
  <c r="I360" i="13"/>
  <c r="T360" i="13" s="1"/>
  <c r="H360" i="13"/>
  <c r="G360" i="13"/>
  <c r="F360" i="13"/>
  <c r="E360" i="13"/>
  <c r="D360" i="13"/>
  <c r="C360" i="13"/>
  <c r="B360" i="13"/>
  <c r="Q359" i="13"/>
  <c r="V359" i="13" s="1"/>
  <c r="P359" i="13"/>
  <c r="O359" i="13"/>
  <c r="T359" i="13" s="1"/>
  <c r="N359" i="13"/>
  <c r="M359" i="13"/>
  <c r="L359" i="13"/>
  <c r="K359" i="13"/>
  <c r="J359" i="13"/>
  <c r="I359" i="13"/>
  <c r="H359" i="13"/>
  <c r="G359" i="13"/>
  <c r="F359" i="13"/>
  <c r="E359" i="13"/>
  <c r="D359" i="13"/>
  <c r="C359" i="13"/>
  <c r="B359" i="13"/>
  <c r="Q358" i="13"/>
  <c r="V358" i="13" s="1"/>
  <c r="P358" i="13"/>
  <c r="O358" i="13"/>
  <c r="T358" i="13" s="1"/>
  <c r="N358" i="13"/>
  <c r="M358" i="13"/>
  <c r="L358" i="13"/>
  <c r="K358" i="13"/>
  <c r="J358" i="13"/>
  <c r="I358" i="13"/>
  <c r="H358" i="13"/>
  <c r="G358" i="13"/>
  <c r="F358" i="13"/>
  <c r="E358" i="13"/>
  <c r="D358" i="13"/>
  <c r="C358" i="13"/>
  <c r="B358" i="13"/>
  <c r="Q357" i="13"/>
  <c r="V357" i="13" s="1"/>
  <c r="P357" i="13"/>
  <c r="O357" i="13"/>
  <c r="T357" i="13" s="1"/>
  <c r="N357" i="13"/>
  <c r="M357" i="13"/>
  <c r="L357" i="13"/>
  <c r="K357" i="13"/>
  <c r="J357" i="13"/>
  <c r="I357" i="13"/>
  <c r="H357" i="13"/>
  <c r="G357" i="13"/>
  <c r="F357" i="13"/>
  <c r="E357" i="13"/>
  <c r="D357" i="13"/>
  <c r="C357" i="13"/>
  <c r="B357" i="13"/>
  <c r="Q356" i="13"/>
  <c r="V356" i="13" s="1"/>
  <c r="P356" i="13"/>
  <c r="O356" i="13"/>
  <c r="N356" i="13"/>
  <c r="M356" i="13"/>
  <c r="L356" i="13"/>
  <c r="K356" i="13"/>
  <c r="J356" i="13"/>
  <c r="I356" i="13"/>
  <c r="T356" i="13" s="1"/>
  <c r="H356" i="13"/>
  <c r="G356" i="13"/>
  <c r="F356" i="13"/>
  <c r="E356" i="13"/>
  <c r="D356" i="13"/>
  <c r="C356" i="13"/>
  <c r="B356" i="13"/>
  <c r="Q355" i="13"/>
  <c r="V355" i="13" s="1"/>
  <c r="P355" i="13"/>
  <c r="O355" i="13"/>
  <c r="T355" i="13" s="1"/>
  <c r="N355" i="13"/>
  <c r="M355" i="13"/>
  <c r="L355" i="13"/>
  <c r="K355" i="13"/>
  <c r="J355" i="13"/>
  <c r="I355" i="13"/>
  <c r="H355" i="13"/>
  <c r="G355" i="13"/>
  <c r="F355" i="13"/>
  <c r="E355" i="13"/>
  <c r="D355" i="13"/>
  <c r="C355" i="13"/>
  <c r="B355" i="13"/>
  <c r="Q354" i="13"/>
  <c r="V354" i="13" s="1"/>
  <c r="P354" i="13"/>
  <c r="O354" i="13"/>
  <c r="T354" i="13" s="1"/>
  <c r="N354" i="13"/>
  <c r="M354" i="13"/>
  <c r="L354" i="13"/>
  <c r="K354" i="13"/>
  <c r="J354" i="13"/>
  <c r="I354" i="13"/>
  <c r="H354" i="13"/>
  <c r="G354" i="13"/>
  <c r="F354" i="13"/>
  <c r="E354" i="13"/>
  <c r="D354" i="13"/>
  <c r="C354" i="13"/>
  <c r="B354" i="13"/>
  <c r="Q353" i="13"/>
  <c r="V353" i="13" s="1"/>
  <c r="P353" i="13"/>
  <c r="O353" i="13"/>
  <c r="T353" i="13" s="1"/>
  <c r="N353" i="13"/>
  <c r="M353" i="13"/>
  <c r="L353" i="13"/>
  <c r="K353" i="13"/>
  <c r="J353" i="13"/>
  <c r="I353" i="13"/>
  <c r="H353" i="13"/>
  <c r="G353" i="13"/>
  <c r="F353" i="13"/>
  <c r="E353" i="13"/>
  <c r="D353" i="13"/>
  <c r="C353" i="13"/>
  <c r="B353" i="13"/>
  <c r="Q352" i="13"/>
  <c r="V352" i="13" s="1"/>
  <c r="P352" i="13"/>
  <c r="O352" i="13"/>
  <c r="N352" i="13"/>
  <c r="M352" i="13"/>
  <c r="L352" i="13"/>
  <c r="K352" i="13"/>
  <c r="J352" i="13"/>
  <c r="I352" i="13"/>
  <c r="T352" i="13" s="1"/>
  <c r="H352" i="13"/>
  <c r="G352" i="13"/>
  <c r="F352" i="13"/>
  <c r="E352" i="13"/>
  <c r="D352" i="13"/>
  <c r="C352" i="13"/>
  <c r="B352" i="13"/>
  <c r="Q351" i="13"/>
  <c r="V351" i="13" s="1"/>
  <c r="P351" i="13"/>
  <c r="O351" i="13"/>
  <c r="T351" i="13" s="1"/>
  <c r="N351" i="13"/>
  <c r="M351" i="13"/>
  <c r="L351" i="13"/>
  <c r="K351" i="13"/>
  <c r="J351" i="13"/>
  <c r="I351" i="13"/>
  <c r="H351" i="13"/>
  <c r="G351" i="13"/>
  <c r="F351" i="13"/>
  <c r="E351" i="13"/>
  <c r="D351" i="13"/>
  <c r="C351" i="13"/>
  <c r="B351" i="13"/>
  <c r="Q350" i="13"/>
  <c r="V350" i="13" s="1"/>
  <c r="P350" i="13"/>
  <c r="O350" i="13"/>
  <c r="T350" i="13" s="1"/>
  <c r="N350" i="13"/>
  <c r="M350" i="13"/>
  <c r="L350" i="13"/>
  <c r="K350" i="13"/>
  <c r="J350" i="13"/>
  <c r="I350" i="13"/>
  <c r="H350" i="13"/>
  <c r="G350" i="13"/>
  <c r="F350" i="13"/>
  <c r="E350" i="13"/>
  <c r="D350" i="13"/>
  <c r="C350" i="13"/>
  <c r="B350" i="13"/>
  <c r="Q349" i="13"/>
  <c r="V349" i="13" s="1"/>
  <c r="P349" i="13"/>
  <c r="O349" i="13"/>
  <c r="T349" i="13" s="1"/>
  <c r="N349" i="13"/>
  <c r="M349" i="13"/>
  <c r="L349" i="13"/>
  <c r="K349" i="13"/>
  <c r="J349" i="13"/>
  <c r="I349" i="13"/>
  <c r="H349" i="13"/>
  <c r="G349" i="13"/>
  <c r="F349" i="13"/>
  <c r="E349" i="13"/>
  <c r="D349" i="13"/>
  <c r="C349" i="13"/>
  <c r="B349" i="13"/>
  <c r="Q348" i="13"/>
  <c r="V348" i="13" s="1"/>
  <c r="P348" i="13"/>
  <c r="O348" i="13"/>
  <c r="N348" i="13"/>
  <c r="M348" i="13"/>
  <c r="L348" i="13"/>
  <c r="K348" i="13"/>
  <c r="J348" i="13"/>
  <c r="I348" i="13"/>
  <c r="T348" i="13" s="1"/>
  <c r="H348" i="13"/>
  <c r="G348" i="13"/>
  <c r="F348" i="13"/>
  <c r="E348" i="13"/>
  <c r="D348" i="13"/>
  <c r="C348" i="13"/>
  <c r="B348" i="13"/>
  <c r="Q347" i="13"/>
  <c r="V347" i="13" s="1"/>
  <c r="P347" i="13"/>
  <c r="O347" i="13"/>
  <c r="T347" i="13" s="1"/>
  <c r="N347" i="13"/>
  <c r="M347" i="13"/>
  <c r="L347" i="13"/>
  <c r="K347" i="13"/>
  <c r="J347" i="13"/>
  <c r="I347" i="13"/>
  <c r="H347" i="13"/>
  <c r="G347" i="13"/>
  <c r="F347" i="13"/>
  <c r="E347" i="13"/>
  <c r="D347" i="13"/>
  <c r="C347" i="13"/>
  <c r="B347" i="13"/>
  <c r="Q346" i="13"/>
  <c r="V346" i="13" s="1"/>
  <c r="P346" i="13"/>
  <c r="O346" i="13"/>
  <c r="T346" i="13" s="1"/>
  <c r="N346" i="13"/>
  <c r="M346" i="13"/>
  <c r="L346" i="13"/>
  <c r="K346" i="13"/>
  <c r="J346" i="13"/>
  <c r="I346" i="13"/>
  <c r="H346" i="13"/>
  <c r="G346" i="13"/>
  <c r="F346" i="13"/>
  <c r="E346" i="13"/>
  <c r="D346" i="13"/>
  <c r="C346" i="13"/>
  <c r="B346" i="13"/>
  <c r="Q345" i="13"/>
  <c r="V345" i="13" s="1"/>
  <c r="P345" i="13"/>
  <c r="O345" i="13"/>
  <c r="T345" i="13" s="1"/>
  <c r="N345" i="13"/>
  <c r="M345" i="13"/>
  <c r="L345" i="13"/>
  <c r="K345" i="13"/>
  <c r="J345" i="13"/>
  <c r="I345" i="13"/>
  <c r="H345" i="13"/>
  <c r="G345" i="13"/>
  <c r="F345" i="13"/>
  <c r="E345" i="13"/>
  <c r="D345" i="13"/>
  <c r="C345" i="13"/>
  <c r="B345" i="13"/>
  <c r="Q344" i="13"/>
  <c r="V344" i="13" s="1"/>
  <c r="P344" i="13"/>
  <c r="O344" i="13"/>
  <c r="N344" i="13"/>
  <c r="M344" i="13"/>
  <c r="L344" i="13"/>
  <c r="K344" i="13"/>
  <c r="J344" i="13"/>
  <c r="I344" i="13"/>
  <c r="T344" i="13" s="1"/>
  <c r="H344" i="13"/>
  <c r="G344" i="13"/>
  <c r="F344" i="13"/>
  <c r="E344" i="13"/>
  <c r="D344" i="13"/>
  <c r="C344" i="13"/>
  <c r="B344" i="13"/>
  <c r="Q343" i="13"/>
  <c r="V343" i="13" s="1"/>
  <c r="P343" i="13"/>
  <c r="O343" i="13"/>
  <c r="T343" i="13" s="1"/>
  <c r="N343" i="13"/>
  <c r="M343" i="13"/>
  <c r="L343" i="13"/>
  <c r="K343" i="13"/>
  <c r="J343" i="13"/>
  <c r="I343" i="13"/>
  <c r="H343" i="13"/>
  <c r="G343" i="13"/>
  <c r="F343" i="13"/>
  <c r="E343" i="13"/>
  <c r="D343" i="13"/>
  <c r="C343" i="13"/>
  <c r="B343" i="13"/>
  <c r="Q342" i="13"/>
  <c r="V342" i="13" s="1"/>
  <c r="P342" i="13"/>
  <c r="O342" i="13"/>
  <c r="T342" i="13" s="1"/>
  <c r="N342" i="13"/>
  <c r="M342" i="13"/>
  <c r="L342" i="13"/>
  <c r="K342" i="13"/>
  <c r="J342" i="13"/>
  <c r="I342" i="13"/>
  <c r="H342" i="13"/>
  <c r="G342" i="13"/>
  <c r="F342" i="13"/>
  <c r="E342" i="13"/>
  <c r="D342" i="13"/>
  <c r="C342" i="13"/>
  <c r="B342" i="13"/>
  <c r="Q341" i="13"/>
  <c r="V341" i="13" s="1"/>
  <c r="P341" i="13"/>
  <c r="O341" i="13"/>
  <c r="T341" i="13" s="1"/>
  <c r="N341" i="13"/>
  <c r="M341" i="13"/>
  <c r="L341" i="13"/>
  <c r="K341" i="13"/>
  <c r="J341" i="13"/>
  <c r="I341" i="13"/>
  <c r="H341" i="13"/>
  <c r="G341" i="13"/>
  <c r="F341" i="13"/>
  <c r="E341" i="13"/>
  <c r="D341" i="13"/>
  <c r="C341" i="13"/>
  <c r="B341" i="13"/>
  <c r="Q340" i="13"/>
  <c r="V340" i="13" s="1"/>
  <c r="P340" i="13"/>
  <c r="O340" i="13"/>
  <c r="N340" i="13"/>
  <c r="M340" i="13"/>
  <c r="L340" i="13"/>
  <c r="K340" i="13"/>
  <c r="J340" i="13"/>
  <c r="I340" i="13"/>
  <c r="T340" i="13" s="1"/>
  <c r="H340" i="13"/>
  <c r="G340" i="13"/>
  <c r="F340" i="13"/>
  <c r="E340" i="13"/>
  <c r="D340" i="13"/>
  <c r="C340" i="13"/>
  <c r="B340" i="13"/>
  <c r="Q339" i="13"/>
  <c r="V339" i="13" s="1"/>
  <c r="P339" i="13"/>
  <c r="O339" i="13"/>
  <c r="T339" i="13" s="1"/>
  <c r="N339" i="13"/>
  <c r="M339" i="13"/>
  <c r="L339" i="13"/>
  <c r="K339" i="13"/>
  <c r="J339" i="13"/>
  <c r="I339" i="13"/>
  <c r="H339" i="13"/>
  <c r="G339" i="13"/>
  <c r="F339" i="13"/>
  <c r="E339" i="13"/>
  <c r="D339" i="13"/>
  <c r="C339" i="13"/>
  <c r="B339" i="13"/>
  <c r="Q338" i="13"/>
  <c r="V338" i="13" s="1"/>
  <c r="P338" i="13"/>
  <c r="O338" i="13"/>
  <c r="T338" i="13" s="1"/>
  <c r="N338" i="13"/>
  <c r="M338" i="13"/>
  <c r="L338" i="13"/>
  <c r="K338" i="13"/>
  <c r="J338" i="13"/>
  <c r="I338" i="13"/>
  <c r="H338" i="13"/>
  <c r="G338" i="13"/>
  <c r="F338" i="13"/>
  <c r="E338" i="13"/>
  <c r="D338" i="13"/>
  <c r="C338" i="13"/>
  <c r="B338" i="13"/>
  <c r="Q337" i="13"/>
  <c r="V337" i="13" s="1"/>
  <c r="P337" i="13"/>
  <c r="O337" i="13"/>
  <c r="T337" i="13" s="1"/>
  <c r="N337" i="13"/>
  <c r="M337" i="13"/>
  <c r="L337" i="13"/>
  <c r="K337" i="13"/>
  <c r="J337" i="13"/>
  <c r="I337" i="13"/>
  <c r="H337" i="13"/>
  <c r="G337" i="13"/>
  <c r="F337" i="13"/>
  <c r="E337" i="13"/>
  <c r="D337" i="13"/>
  <c r="C337" i="13"/>
  <c r="B337" i="13"/>
  <c r="Q336" i="13"/>
  <c r="V336" i="13" s="1"/>
  <c r="P336" i="13"/>
  <c r="O336" i="13"/>
  <c r="N336" i="13"/>
  <c r="M336" i="13"/>
  <c r="L336" i="13"/>
  <c r="K336" i="13"/>
  <c r="J336" i="13"/>
  <c r="I336" i="13"/>
  <c r="T336" i="13" s="1"/>
  <c r="H336" i="13"/>
  <c r="G336" i="13"/>
  <c r="F336" i="13"/>
  <c r="E336" i="13"/>
  <c r="D336" i="13"/>
  <c r="C336" i="13"/>
  <c r="B336" i="13"/>
  <c r="Q335" i="13"/>
  <c r="V335" i="13" s="1"/>
  <c r="P335" i="13"/>
  <c r="O335" i="13"/>
  <c r="T335" i="13" s="1"/>
  <c r="N335" i="13"/>
  <c r="M335" i="13"/>
  <c r="L335" i="13"/>
  <c r="K335" i="13"/>
  <c r="J335" i="13"/>
  <c r="I335" i="13"/>
  <c r="H335" i="13"/>
  <c r="G335" i="13"/>
  <c r="F335" i="13"/>
  <c r="E335" i="13"/>
  <c r="D335" i="13"/>
  <c r="C335" i="13"/>
  <c r="B335" i="13"/>
  <c r="Q334" i="13"/>
  <c r="V334" i="13" s="1"/>
  <c r="P334" i="13"/>
  <c r="O334" i="13"/>
  <c r="T334" i="13" s="1"/>
  <c r="N334" i="13"/>
  <c r="M334" i="13"/>
  <c r="L334" i="13"/>
  <c r="K334" i="13"/>
  <c r="J334" i="13"/>
  <c r="I334" i="13"/>
  <c r="H334" i="13"/>
  <c r="G334" i="13"/>
  <c r="F334" i="13"/>
  <c r="E334" i="13"/>
  <c r="D334" i="13"/>
  <c r="C334" i="13"/>
  <c r="B334" i="13"/>
  <c r="Q333" i="13"/>
  <c r="V333" i="13" s="1"/>
  <c r="P333" i="13"/>
  <c r="O333" i="13"/>
  <c r="T333" i="13" s="1"/>
  <c r="N333" i="13"/>
  <c r="M333" i="13"/>
  <c r="L333" i="13"/>
  <c r="K333" i="13"/>
  <c r="J333" i="13"/>
  <c r="I333" i="13"/>
  <c r="H333" i="13"/>
  <c r="G333" i="13"/>
  <c r="F333" i="13"/>
  <c r="E333" i="13"/>
  <c r="D333" i="13"/>
  <c r="C333" i="13"/>
  <c r="B333" i="13"/>
  <c r="Q332" i="13"/>
  <c r="V332" i="13" s="1"/>
  <c r="P332" i="13"/>
  <c r="O332" i="13"/>
  <c r="N332" i="13"/>
  <c r="M332" i="13"/>
  <c r="L332" i="13"/>
  <c r="K332" i="13"/>
  <c r="J332" i="13"/>
  <c r="I332" i="13"/>
  <c r="T332" i="13" s="1"/>
  <c r="H332" i="13"/>
  <c r="G332" i="13"/>
  <c r="F332" i="13"/>
  <c r="E332" i="13"/>
  <c r="D332" i="13"/>
  <c r="C332" i="13"/>
  <c r="B332" i="13"/>
  <c r="Q331" i="13"/>
  <c r="V331" i="13" s="1"/>
  <c r="P331" i="13"/>
  <c r="O331" i="13"/>
  <c r="T331" i="13" s="1"/>
  <c r="N331" i="13"/>
  <c r="M331" i="13"/>
  <c r="L331" i="13"/>
  <c r="K331" i="13"/>
  <c r="J331" i="13"/>
  <c r="I331" i="13"/>
  <c r="H331" i="13"/>
  <c r="G331" i="13"/>
  <c r="F331" i="13"/>
  <c r="E331" i="13"/>
  <c r="D331" i="13"/>
  <c r="C331" i="13"/>
  <c r="B331" i="13"/>
  <c r="Q330" i="13"/>
  <c r="V330" i="13" s="1"/>
  <c r="P330" i="13"/>
  <c r="O330" i="13"/>
  <c r="T330" i="13" s="1"/>
  <c r="N330" i="13"/>
  <c r="M330" i="13"/>
  <c r="L330" i="13"/>
  <c r="K330" i="13"/>
  <c r="J330" i="13"/>
  <c r="I330" i="13"/>
  <c r="H330" i="13"/>
  <c r="G330" i="13"/>
  <c r="F330" i="13"/>
  <c r="E330" i="13"/>
  <c r="D330" i="13"/>
  <c r="C330" i="13"/>
  <c r="B330" i="13"/>
  <c r="Q329" i="13"/>
  <c r="V329" i="13" s="1"/>
  <c r="P329" i="13"/>
  <c r="O329" i="13"/>
  <c r="T329" i="13" s="1"/>
  <c r="N329" i="13"/>
  <c r="M329" i="13"/>
  <c r="L329" i="13"/>
  <c r="K329" i="13"/>
  <c r="J329" i="13"/>
  <c r="I329" i="13"/>
  <c r="H329" i="13"/>
  <c r="G329" i="13"/>
  <c r="F329" i="13"/>
  <c r="E329" i="13"/>
  <c r="D329" i="13"/>
  <c r="C329" i="13"/>
  <c r="B329" i="13"/>
  <c r="Q328" i="13"/>
  <c r="V328" i="13" s="1"/>
  <c r="P328" i="13"/>
  <c r="O328" i="13"/>
  <c r="N328" i="13"/>
  <c r="M328" i="13"/>
  <c r="L328" i="13"/>
  <c r="K328" i="13"/>
  <c r="J328" i="13"/>
  <c r="I328" i="13"/>
  <c r="T328" i="13" s="1"/>
  <c r="H328" i="13"/>
  <c r="G328" i="13"/>
  <c r="F328" i="13"/>
  <c r="E328" i="13"/>
  <c r="D328" i="13"/>
  <c r="C328" i="13"/>
  <c r="B328" i="13"/>
  <c r="Q327" i="13"/>
  <c r="V327" i="13" s="1"/>
  <c r="P327" i="13"/>
  <c r="O327" i="13"/>
  <c r="T327" i="13" s="1"/>
  <c r="N327" i="13"/>
  <c r="M327" i="13"/>
  <c r="L327" i="13"/>
  <c r="K327" i="13"/>
  <c r="J327" i="13"/>
  <c r="I327" i="13"/>
  <c r="H327" i="13"/>
  <c r="G327" i="13"/>
  <c r="F327" i="13"/>
  <c r="E327" i="13"/>
  <c r="D327" i="13"/>
  <c r="C327" i="13"/>
  <c r="B327" i="13"/>
  <c r="Q326" i="13"/>
  <c r="V326" i="13" s="1"/>
  <c r="P326" i="13"/>
  <c r="O326" i="13"/>
  <c r="T326" i="13" s="1"/>
  <c r="N326" i="13"/>
  <c r="M326" i="13"/>
  <c r="L326" i="13"/>
  <c r="K326" i="13"/>
  <c r="J326" i="13"/>
  <c r="I326" i="13"/>
  <c r="H326" i="13"/>
  <c r="G326" i="13"/>
  <c r="F326" i="13"/>
  <c r="E326" i="13"/>
  <c r="D326" i="13"/>
  <c r="C326" i="13"/>
  <c r="B326" i="13"/>
  <c r="Q325" i="13"/>
  <c r="V325" i="13" s="1"/>
  <c r="P325" i="13"/>
  <c r="O325" i="13"/>
  <c r="T325" i="13" s="1"/>
  <c r="N325" i="13"/>
  <c r="M325" i="13"/>
  <c r="L325" i="13"/>
  <c r="K325" i="13"/>
  <c r="J325" i="13"/>
  <c r="I325" i="13"/>
  <c r="H325" i="13"/>
  <c r="G325" i="13"/>
  <c r="F325" i="13"/>
  <c r="E325" i="13"/>
  <c r="D325" i="13"/>
  <c r="C325" i="13"/>
  <c r="B325" i="13"/>
  <c r="Q324" i="13"/>
  <c r="V324" i="13" s="1"/>
  <c r="P324" i="13"/>
  <c r="O324" i="13"/>
  <c r="N324" i="13"/>
  <c r="M324" i="13"/>
  <c r="L324" i="13"/>
  <c r="K324" i="13"/>
  <c r="J324" i="13"/>
  <c r="I324" i="13"/>
  <c r="T324" i="13" s="1"/>
  <c r="H324" i="13"/>
  <c r="G324" i="13"/>
  <c r="F324" i="13"/>
  <c r="E324" i="13"/>
  <c r="D324" i="13"/>
  <c r="C324" i="13"/>
  <c r="B324" i="13"/>
  <c r="Q323" i="13"/>
  <c r="V323" i="13" s="1"/>
  <c r="P323" i="13"/>
  <c r="O323" i="13"/>
  <c r="T323" i="13" s="1"/>
  <c r="N323" i="13"/>
  <c r="M323" i="13"/>
  <c r="L323" i="13"/>
  <c r="K323" i="13"/>
  <c r="J323" i="13"/>
  <c r="I323" i="13"/>
  <c r="H323" i="13"/>
  <c r="G323" i="13"/>
  <c r="F323" i="13"/>
  <c r="E323" i="13"/>
  <c r="D323" i="13"/>
  <c r="C323" i="13"/>
  <c r="B323" i="13"/>
  <c r="Q322" i="13"/>
  <c r="V322" i="13" s="1"/>
  <c r="P322" i="13"/>
  <c r="O322" i="13"/>
  <c r="T322" i="13" s="1"/>
  <c r="N322" i="13"/>
  <c r="M322" i="13"/>
  <c r="L322" i="13"/>
  <c r="K322" i="13"/>
  <c r="J322" i="13"/>
  <c r="I322" i="13"/>
  <c r="H322" i="13"/>
  <c r="G322" i="13"/>
  <c r="F322" i="13"/>
  <c r="E322" i="13"/>
  <c r="D322" i="13"/>
  <c r="C322" i="13"/>
  <c r="B322" i="13"/>
  <c r="Q321" i="13"/>
  <c r="V321" i="13" s="1"/>
  <c r="P321" i="13"/>
  <c r="O321" i="13"/>
  <c r="T321" i="13" s="1"/>
  <c r="N321" i="13"/>
  <c r="M321" i="13"/>
  <c r="L321" i="13"/>
  <c r="K321" i="13"/>
  <c r="J321" i="13"/>
  <c r="I321" i="13"/>
  <c r="H321" i="13"/>
  <c r="G321" i="13"/>
  <c r="F321" i="13"/>
  <c r="E321" i="13"/>
  <c r="D321" i="13"/>
  <c r="C321" i="13"/>
  <c r="B321" i="13"/>
  <c r="Q320" i="13"/>
  <c r="V320" i="13" s="1"/>
  <c r="P320" i="13"/>
  <c r="O320" i="13"/>
  <c r="N320" i="13"/>
  <c r="M320" i="13"/>
  <c r="L320" i="13"/>
  <c r="K320" i="13"/>
  <c r="J320" i="13"/>
  <c r="I320" i="13"/>
  <c r="T320" i="13" s="1"/>
  <c r="H320" i="13"/>
  <c r="G320" i="13"/>
  <c r="F320" i="13"/>
  <c r="E320" i="13"/>
  <c r="D320" i="13"/>
  <c r="C320" i="13"/>
  <c r="B320" i="13"/>
  <c r="Q319" i="13"/>
  <c r="V319" i="13" s="1"/>
  <c r="P319" i="13"/>
  <c r="O319" i="13"/>
  <c r="T319" i="13" s="1"/>
  <c r="N319" i="13"/>
  <c r="M319" i="13"/>
  <c r="L319" i="13"/>
  <c r="K319" i="13"/>
  <c r="J319" i="13"/>
  <c r="I319" i="13"/>
  <c r="H319" i="13"/>
  <c r="G319" i="13"/>
  <c r="F319" i="13"/>
  <c r="E319" i="13"/>
  <c r="D319" i="13"/>
  <c r="C319" i="13"/>
  <c r="B319" i="13"/>
  <c r="Q318" i="13"/>
  <c r="V318" i="13" s="1"/>
  <c r="P318" i="13"/>
  <c r="O318" i="13"/>
  <c r="T318" i="13" s="1"/>
  <c r="N318" i="13"/>
  <c r="M318" i="13"/>
  <c r="L318" i="13"/>
  <c r="K318" i="13"/>
  <c r="J318" i="13"/>
  <c r="I318" i="13"/>
  <c r="H318" i="13"/>
  <c r="G318" i="13"/>
  <c r="F318" i="13"/>
  <c r="E318" i="13"/>
  <c r="D318" i="13"/>
  <c r="C318" i="13"/>
  <c r="B318" i="13"/>
  <c r="Q317" i="13"/>
  <c r="V317" i="13" s="1"/>
  <c r="P317" i="13"/>
  <c r="O317" i="13"/>
  <c r="T317" i="13" s="1"/>
  <c r="N317" i="13"/>
  <c r="M317" i="13"/>
  <c r="L317" i="13"/>
  <c r="K317" i="13"/>
  <c r="J317" i="13"/>
  <c r="I317" i="13"/>
  <c r="H317" i="13"/>
  <c r="G317" i="13"/>
  <c r="F317" i="13"/>
  <c r="E317" i="13"/>
  <c r="D317" i="13"/>
  <c r="C317" i="13"/>
  <c r="B317" i="13"/>
  <c r="Q316" i="13"/>
  <c r="V316" i="13" s="1"/>
  <c r="P316" i="13"/>
  <c r="O316" i="13"/>
  <c r="N316" i="13"/>
  <c r="M316" i="13"/>
  <c r="L316" i="13"/>
  <c r="K316" i="13"/>
  <c r="J316" i="13"/>
  <c r="I316" i="13"/>
  <c r="T316" i="13" s="1"/>
  <c r="H316" i="13"/>
  <c r="G316" i="13"/>
  <c r="F316" i="13"/>
  <c r="E316" i="13"/>
  <c r="D316" i="13"/>
  <c r="C316" i="13"/>
  <c r="B316" i="13"/>
  <c r="Q315" i="13"/>
  <c r="V315" i="13" s="1"/>
  <c r="P315" i="13"/>
  <c r="O315" i="13"/>
  <c r="T315" i="13" s="1"/>
  <c r="N315" i="13"/>
  <c r="M315" i="13"/>
  <c r="L315" i="13"/>
  <c r="K315" i="13"/>
  <c r="J315" i="13"/>
  <c r="I315" i="13"/>
  <c r="H315" i="13"/>
  <c r="G315" i="13"/>
  <c r="F315" i="13"/>
  <c r="E315" i="13"/>
  <c r="D315" i="13"/>
  <c r="C315" i="13"/>
  <c r="B315" i="13"/>
  <c r="Q314" i="13"/>
  <c r="V314" i="13" s="1"/>
  <c r="P314" i="13"/>
  <c r="O314" i="13"/>
  <c r="T314" i="13" s="1"/>
  <c r="N314" i="13"/>
  <c r="M314" i="13"/>
  <c r="L314" i="13"/>
  <c r="K314" i="13"/>
  <c r="J314" i="13"/>
  <c r="I314" i="13"/>
  <c r="H314" i="13"/>
  <c r="G314" i="13"/>
  <c r="F314" i="13"/>
  <c r="E314" i="13"/>
  <c r="D314" i="13"/>
  <c r="C314" i="13"/>
  <c r="B314" i="13"/>
  <c r="Q313" i="13"/>
  <c r="V313" i="13" s="1"/>
  <c r="P313" i="13"/>
  <c r="O313" i="13"/>
  <c r="T313" i="13" s="1"/>
  <c r="N313" i="13"/>
  <c r="M313" i="13"/>
  <c r="L313" i="13"/>
  <c r="K313" i="13"/>
  <c r="J313" i="13"/>
  <c r="I313" i="13"/>
  <c r="H313" i="13"/>
  <c r="G313" i="13"/>
  <c r="F313" i="13"/>
  <c r="E313" i="13"/>
  <c r="D313" i="13"/>
  <c r="C313" i="13"/>
  <c r="B313" i="13"/>
  <c r="Q312" i="13"/>
  <c r="V312" i="13" s="1"/>
  <c r="P312" i="13"/>
  <c r="O312" i="13"/>
  <c r="N312" i="13"/>
  <c r="M312" i="13"/>
  <c r="L312" i="13"/>
  <c r="K312" i="13"/>
  <c r="J312" i="13"/>
  <c r="I312" i="13"/>
  <c r="T312" i="13" s="1"/>
  <c r="H312" i="13"/>
  <c r="G312" i="13"/>
  <c r="F312" i="13"/>
  <c r="E312" i="13"/>
  <c r="D312" i="13"/>
  <c r="C312" i="13"/>
  <c r="B312" i="13"/>
  <c r="Q311" i="13"/>
  <c r="V311" i="13" s="1"/>
  <c r="P311" i="13"/>
  <c r="O311" i="13"/>
  <c r="T311" i="13" s="1"/>
  <c r="N311" i="13"/>
  <c r="M311" i="13"/>
  <c r="L311" i="13"/>
  <c r="K311" i="13"/>
  <c r="J311" i="13"/>
  <c r="I311" i="13"/>
  <c r="H311" i="13"/>
  <c r="G311" i="13"/>
  <c r="F311" i="13"/>
  <c r="E311" i="13"/>
  <c r="D311" i="13"/>
  <c r="C311" i="13"/>
  <c r="B311" i="13"/>
  <c r="Q310" i="13"/>
  <c r="V310" i="13" s="1"/>
  <c r="P310" i="13"/>
  <c r="O310" i="13"/>
  <c r="T310" i="13" s="1"/>
  <c r="N310" i="13"/>
  <c r="M310" i="13"/>
  <c r="L310" i="13"/>
  <c r="K310" i="13"/>
  <c r="J310" i="13"/>
  <c r="I310" i="13"/>
  <c r="H310" i="13"/>
  <c r="G310" i="13"/>
  <c r="F310" i="13"/>
  <c r="E310" i="13"/>
  <c r="D310" i="13"/>
  <c r="C310" i="13"/>
  <c r="B310" i="13"/>
  <c r="Q309" i="13"/>
  <c r="V309" i="13" s="1"/>
  <c r="P309" i="13"/>
  <c r="O309" i="13"/>
  <c r="T309" i="13" s="1"/>
  <c r="N309" i="13"/>
  <c r="M309" i="13"/>
  <c r="L309" i="13"/>
  <c r="K309" i="13"/>
  <c r="J309" i="13"/>
  <c r="I309" i="13"/>
  <c r="H309" i="13"/>
  <c r="G309" i="13"/>
  <c r="F309" i="13"/>
  <c r="E309" i="13"/>
  <c r="D309" i="13"/>
  <c r="C309" i="13"/>
  <c r="B309" i="13"/>
  <c r="Q308" i="13"/>
  <c r="V308" i="13" s="1"/>
  <c r="P308" i="13"/>
  <c r="O308" i="13"/>
  <c r="N308" i="13"/>
  <c r="M308" i="13"/>
  <c r="L308" i="13"/>
  <c r="K308" i="13"/>
  <c r="J308" i="13"/>
  <c r="I308" i="13"/>
  <c r="T308" i="13" s="1"/>
  <c r="H308" i="13"/>
  <c r="G308" i="13"/>
  <c r="F308" i="13"/>
  <c r="E308" i="13"/>
  <c r="D308" i="13"/>
  <c r="C308" i="13"/>
  <c r="B308" i="13"/>
  <c r="Q307" i="13"/>
  <c r="V307" i="13" s="1"/>
  <c r="P307" i="13"/>
  <c r="O307" i="13"/>
  <c r="T307" i="13" s="1"/>
  <c r="N307" i="13"/>
  <c r="M307" i="13"/>
  <c r="L307" i="13"/>
  <c r="K307" i="13"/>
  <c r="J307" i="13"/>
  <c r="I307" i="13"/>
  <c r="H307" i="13"/>
  <c r="G307" i="13"/>
  <c r="F307" i="13"/>
  <c r="E307" i="13"/>
  <c r="D307" i="13"/>
  <c r="C307" i="13"/>
  <c r="B307" i="13"/>
  <c r="Q306" i="13"/>
  <c r="V306" i="13" s="1"/>
  <c r="P306" i="13"/>
  <c r="O306" i="13"/>
  <c r="T306" i="13" s="1"/>
  <c r="N306" i="13"/>
  <c r="M306" i="13"/>
  <c r="L306" i="13"/>
  <c r="K306" i="13"/>
  <c r="J306" i="13"/>
  <c r="I306" i="13"/>
  <c r="H306" i="13"/>
  <c r="G306" i="13"/>
  <c r="F306" i="13"/>
  <c r="E306" i="13"/>
  <c r="D306" i="13"/>
  <c r="C306" i="13"/>
  <c r="B306" i="13"/>
  <c r="Q305" i="13"/>
  <c r="V305" i="13" s="1"/>
  <c r="P305" i="13"/>
  <c r="O305" i="13"/>
  <c r="T305" i="13" s="1"/>
  <c r="N305" i="13"/>
  <c r="M305" i="13"/>
  <c r="L305" i="13"/>
  <c r="K305" i="13"/>
  <c r="J305" i="13"/>
  <c r="I305" i="13"/>
  <c r="H305" i="13"/>
  <c r="G305" i="13"/>
  <c r="F305" i="13"/>
  <c r="E305" i="13"/>
  <c r="D305" i="13"/>
  <c r="C305" i="13"/>
  <c r="B305" i="13"/>
  <c r="Q304" i="13"/>
  <c r="V304" i="13" s="1"/>
  <c r="P304" i="13"/>
  <c r="O304" i="13"/>
  <c r="N304" i="13"/>
  <c r="M304" i="13"/>
  <c r="L304" i="13"/>
  <c r="K304" i="13"/>
  <c r="J304" i="13"/>
  <c r="I304" i="13"/>
  <c r="T304" i="13" s="1"/>
  <c r="H304" i="13"/>
  <c r="G304" i="13"/>
  <c r="F304" i="13"/>
  <c r="E304" i="13"/>
  <c r="D304" i="13"/>
  <c r="C304" i="13"/>
  <c r="B304" i="13"/>
  <c r="Q303" i="13"/>
  <c r="V303" i="13" s="1"/>
  <c r="P303" i="13"/>
  <c r="O303" i="13"/>
  <c r="T303" i="13" s="1"/>
  <c r="N303" i="13"/>
  <c r="M303" i="13"/>
  <c r="L303" i="13"/>
  <c r="K303" i="13"/>
  <c r="J303" i="13"/>
  <c r="I303" i="13"/>
  <c r="H303" i="13"/>
  <c r="G303" i="13"/>
  <c r="F303" i="13"/>
  <c r="E303" i="13"/>
  <c r="D303" i="13"/>
  <c r="C303" i="13"/>
  <c r="B303" i="13"/>
  <c r="Q302" i="13"/>
  <c r="V302" i="13" s="1"/>
  <c r="P302" i="13"/>
  <c r="O302" i="13"/>
  <c r="T302" i="13" s="1"/>
  <c r="N302" i="13"/>
  <c r="M302" i="13"/>
  <c r="L302" i="13"/>
  <c r="K302" i="13"/>
  <c r="J302" i="13"/>
  <c r="I302" i="13"/>
  <c r="H302" i="13"/>
  <c r="G302" i="13"/>
  <c r="F302" i="13"/>
  <c r="E302" i="13"/>
  <c r="D302" i="13"/>
  <c r="C302" i="13"/>
  <c r="B302" i="13"/>
  <c r="Q301" i="13"/>
  <c r="V301" i="13" s="1"/>
  <c r="P301" i="13"/>
  <c r="O301" i="13"/>
  <c r="T301" i="13" s="1"/>
  <c r="N301" i="13"/>
  <c r="M301" i="13"/>
  <c r="L301" i="13"/>
  <c r="K301" i="13"/>
  <c r="J301" i="13"/>
  <c r="I301" i="13"/>
  <c r="H301" i="13"/>
  <c r="G301" i="13"/>
  <c r="F301" i="13"/>
  <c r="E301" i="13"/>
  <c r="D301" i="13"/>
  <c r="C301" i="13"/>
  <c r="B301" i="13"/>
  <c r="Q300" i="13"/>
  <c r="V300" i="13" s="1"/>
  <c r="P300" i="13"/>
  <c r="O300" i="13"/>
  <c r="N300" i="13"/>
  <c r="M300" i="13"/>
  <c r="L300" i="13"/>
  <c r="K300" i="13"/>
  <c r="J300" i="13"/>
  <c r="I300" i="13"/>
  <c r="T300" i="13" s="1"/>
  <c r="H300" i="13"/>
  <c r="G300" i="13"/>
  <c r="F300" i="13"/>
  <c r="E300" i="13"/>
  <c r="D300" i="13"/>
  <c r="C300" i="13"/>
  <c r="B300" i="13"/>
  <c r="Q299" i="13"/>
  <c r="V299" i="13" s="1"/>
  <c r="P299" i="13"/>
  <c r="O299" i="13"/>
  <c r="T299" i="13" s="1"/>
  <c r="N299" i="13"/>
  <c r="M299" i="13"/>
  <c r="L299" i="13"/>
  <c r="K299" i="13"/>
  <c r="J299" i="13"/>
  <c r="I299" i="13"/>
  <c r="H299" i="13"/>
  <c r="G299" i="13"/>
  <c r="F299" i="13"/>
  <c r="E299" i="13"/>
  <c r="D299" i="13"/>
  <c r="C299" i="13"/>
  <c r="B299" i="13"/>
  <c r="Q298" i="13"/>
  <c r="V298" i="13" s="1"/>
  <c r="P298" i="13"/>
  <c r="O298" i="13"/>
  <c r="T298" i="13" s="1"/>
  <c r="N298" i="13"/>
  <c r="M298" i="13"/>
  <c r="L298" i="13"/>
  <c r="K298" i="13"/>
  <c r="J298" i="13"/>
  <c r="I298" i="13"/>
  <c r="H298" i="13"/>
  <c r="G298" i="13"/>
  <c r="F298" i="13"/>
  <c r="E298" i="13"/>
  <c r="D298" i="13"/>
  <c r="C298" i="13"/>
  <c r="B298" i="13"/>
  <c r="Q297" i="13"/>
  <c r="V297" i="13" s="1"/>
  <c r="P297" i="13"/>
  <c r="O297" i="13"/>
  <c r="T297" i="13" s="1"/>
  <c r="N297" i="13"/>
  <c r="M297" i="13"/>
  <c r="L297" i="13"/>
  <c r="K297" i="13"/>
  <c r="J297" i="13"/>
  <c r="I297" i="13"/>
  <c r="H297" i="13"/>
  <c r="G297" i="13"/>
  <c r="F297" i="13"/>
  <c r="E297" i="13"/>
  <c r="D297" i="13"/>
  <c r="C297" i="13"/>
  <c r="B297" i="13"/>
  <c r="Q296" i="13"/>
  <c r="V296" i="13" s="1"/>
  <c r="P296" i="13"/>
  <c r="O296" i="13"/>
  <c r="T296" i="13" s="1"/>
  <c r="N296" i="13"/>
  <c r="M296" i="13"/>
  <c r="L296" i="13"/>
  <c r="K296" i="13"/>
  <c r="J296" i="13"/>
  <c r="I296" i="13"/>
  <c r="H296" i="13"/>
  <c r="G296" i="13"/>
  <c r="F296" i="13"/>
  <c r="E296" i="13"/>
  <c r="D296" i="13"/>
  <c r="C296" i="13"/>
  <c r="B296" i="13"/>
  <c r="Q295" i="13"/>
  <c r="V295" i="13" s="1"/>
  <c r="P295" i="13"/>
  <c r="O295" i="13"/>
  <c r="T295" i="13" s="1"/>
  <c r="N295" i="13"/>
  <c r="M295" i="13"/>
  <c r="L295" i="13"/>
  <c r="K295" i="13"/>
  <c r="J295" i="13"/>
  <c r="I295" i="13"/>
  <c r="H295" i="13"/>
  <c r="G295" i="13"/>
  <c r="F295" i="13"/>
  <c r="E295" i="13"/>
  <c r="D295" i="13"/>
  <c r="C295" i="13"/>
  <c r="B295" i="13"/>
  <c r="Q294" i="13"/>
  <c r="V294" i="13" s="1"/>
  <c r="P294" i="13"/>
  <c r="O294" i="13"/>
  <c r="T294" i="13" s="1"/>
  <c r="N294" i="13"/>
  <c r="M294" i="13"/>
  <c r="L294" i="13"/>
  <c r="K294" i="13"/>
  <c r="J294" i="13"/>
  <c r="I294" i="13"/>
  <c r="H294" i="13"/>
  <c r="G294" i="13"/>
  <c r="F294" i="13"/>
  <c r="E294" i="13"/>
  <c r="D294" i="13"/>
  <c r="C294" i="13"/>
  <c r="B294" i="13"/>
  <c r="Q293" i="13"/>
  <c r="V293" i="13" s="1"/>
  <c r="P293" i="13"/>
  <c r="O293" i="13"/>
  <c r="T293" i="13" s="1"/>
  <c r="N293" i="13"/>
  <c r="M293" i="13"/>
  <c r="L293" i="13"/>
  <c r="K293" i="13"/>
  <c r="J293" i="13"/>
  <c r="I293" i="13"/>
  <c r="H293" i="13"/>
  <c r="G293" i="13"/>
  <c r="F293" i="13"/>
  <c r="E293" i="13"/>
  <c r="D293" i="13"/>
  <c r="C293" i="13"/>
  <c r="B293" i="13"/>
  <c r="Q292" i="13"/>
  <c r="V292" i="13" s="1"/>
  <c r="P292" i="13"/>
  <c r="O292" i="13"/>
  <c r="T292" i="13" s="1"/>
  <c r="N292" i="13"/>
  <c r="M292" i="13"/>
  <c r="L292" i="13"/>
  <c r="K292" i="13"/>
  <c r="J292" i="13"/>
  <c r="I292" i="13"/>
  <c r="H292" i="13"/>
  <c r="G292" i="13"/>
  <c r="F292" i="13"/>
  <c r="E292" i="13"/>
  <c r="D292" i="13"/>
  <c r="C292" i="13"/>
  <c r="B292" i="13"/>
  <c r="Q291" i="13"/>
  <c r="V291" i="13" s="1"/>
  <c r="P291" i="13"/>
  <c r="O291" i="13"/>
  <c r="T291" i="13" s="1"/>
  <c r="N291" i="13"/>
  <c r="M291" i="13"/>
  <c r="L291" i="13"/>
  <c r="K291" i="13"/>
  <c r="J291" i="13"/>
  <c r="I291" i="13"/>
  <c r="H291" i="13"/>
  <c r="G291" i="13"/>
  <c r="F291" i="13"/>
  <c r="E291" i="13"/>
  <c r="D291" i="13"/>
  <c r="C291" i="13"/>
  <c r="B291" i="13"/>
  <c r="Q290" i="13"/>
  <c r="V290" i="13" s="1"/>
  <c r="P290" i="13"/>
  <c r="O290" i="13"/>
  <c r="T290" i="13" s="1"/>
  <c r="N290" i="13"/>
  <c r="M290" i="13"/>
  <c r="L290" i="13"/>
  <c r="K290" i="13"/>
  <c r="J290" i="13"/>
  <c r="I290" i="13"/>
  <c r="H290" i="13"/>
  <c r="G290" i="13"/>
  <c r="F290" i="13"/>
  <c r="E290" i="13"/>
  <c r="D290" i="13"/>
  <c r="C290" i="13"/>
  <c r="B290" i="13"/>
  <c r="Q289" i="13"/>
  <c r="V289" i="13" s="1"/>
  <c r="P289" i="13"/>
  <c r="O289" i="13"/>
  <c r="T289" i="13" s="1"/>
  <c r="N289" i="13"/>
  <c r="M289" i="13"/>
  <c r="L289" i="13"/>
  <c r="K289" i="13"/>
  <c r="J289" i="13"/>
  <c r="I289" i="13"/>
  <c r="H289" i="13"/>
  <c r="G289" i="13"/>
  <c r="F289" i="13"/>
  <c r="E289" i="13"/>
  <c r="D289" i="13"/>
  <c r="C289" i="13"/>
  <c r="B289" i="13"/>
  <c r="Q288" i="13"/>
  <c r="V288" i="13" s="1"/>
  <c r="P288" i="13"/>
  <c r="O288" i="13"/>
  <c r="T288" i="13" s="1"/>
  <c r="N288" i="13"/>
  <c r="M288" i="13"/>
  <c r="L288" i="13"/>
  <c r="K288" i="13"/>
  <c r="J288" i="13"/>
  <c r="I288" i="13"/>
  <c r="H288" i="13"/>
  <c r="G288" i="13"/>
  <c r="F288" i="13"/>
  <c r="E288" i="13"/>
  <c r="D288" i="13"/>
  <c r="C288" i="13"/>
  <c r="B288" i="13"/>
  <c r="Q287" i="13"/>
  <c r="V287" i="13" s="1"/>
  <c r="P287" i="13"/>
  <c r="O287" i="13"/>
  <c r="T287" i="13" s="1"/>
  <c r="N287" i="13"/>
  <c r="M287" i="13"/>
  <c r="L287" i="13"/>
  <c r="K287" i="13"/>
  <c r="J287" i="13"/>
  <c r="I287" i="13"/>
  <c r="H287" i="13"/>
  <c r="G287" i="13"/>
  <c r="F287" i="13"/>
  <c r="E287" i="13"/>
  <c r="D287" i="13"/>
  <c r="C287" i="13"/>
  <c r="B287" i="13"/>
  <c r="Q286" i="13"/>
  <c r="V286" i="13" s="1"/>
  <c r="P286" i="13"/>
  <c r="O286" i="13"/>
  <c r="T286" i="13" s="1"/>
  <c r="N286" i="13"/>
  <c r="M286" i="13"/>
  <c r="L286" i="13"/>
  <c r="K286" i="13"/>
  <c r="J286" i="13"/>
  <c r="I286" i="13"/>
  <c r="H286" i="13"/>
  <c r="G286" i="13"/>
  <c r="F286" i="13"/>
  <c r="E286" i="13"/>
  <c r="D286" i="13"/>
  <c r="C286" i="13"/>
  <c r="B286" i="13"/>
  <c r="Q285" i="13"/>
  <c r="V285" i="13" s="1"/>
  <c r="P285" i="13"/>
  <c r="O285" i="13"/>
  <c r="T285" i="13" s="1"/>
  <c r="N285" i="13"/>
  <c r="M285" i="13"/>
  <c r="L285" i="13"/>
  <c r="K285" i="13"/>
  <c r="J285" i="13"/>
  <c r="I285" i="13"/>
  <c r="H285" i="13"/>
  <c r="G285" i="13"/>
  <c r="F285" i="13"/>
  <c r="E285" i="13"/>
  <c r="D285" i="13"/>
  <c r="C285" i="13"/>
  <c r="B285" i="13"/>
  <c r="Q284" i="13"/>
  <c r="V284" i="13" s="1"/>
  <c r="P284" i="13"/>
  <c r="O284" i="13"/>
  <c r="T284" i="13" s="1"/>
  <c r="N284" i="13"/>
  <c r="M284" i="13"/>
  <c r="L284" i="13"/>
  <c r="K284" i="13"/>
  <c r="J284" i="13"/>
  <c r="I284" i="13"/>
  <c r="H284" i="13"/>
  <c r="G284" i="13"/>
  <c r="F284" i="13"/>
  <c r="E284" i="13"/>
  <c r="D284" i="13"/>
  <c r="C284" i="13"/>
  <c r="B284" i="13"/>
  <c r="Q283" i="13"/>
  <c r="V283" i="13" s="1"/>
  <c r="P283" i="13"/>
  <c r="O283" i="13"/>
  <c r="T283" i="13" s="1"/>
  <c r="N283" i="13"/>
  <c r="M283" i="13"/>
  <c r="L283" i="13"/>
  <c r="K283" i="13"/>
  <c r="J283" i="13"/>
  <c r="I283" i="13"/>
  <c r="H283" i="13"/>
  <c r="G283" i="13"/>
  <c r="F283" i="13"/>
  <c r="E283" i="13"/>
  <c r="D283" i="13"/>
  <c r="C283" i="13"/>
  <c r="B283" i="13"/>
  <c r="Q282" i="13"/>
  <c r="V282" i="13" s="1"/>
  <c r="P282" i="13"/>
  <c r="O282" i="13"/>
  <c r="T282" i="13" s="1"/>
  <c r="N282" i="13"/>
  <c r="M282" i="13"/>
  <c r="L282" i="13"/>
  <c r="K282" i="13"/>
  <c r="J282" i="13"/>
  <c r="I282" i="13"/>
  <c r="H282" i="13"/>
  <c r="G282" i="13"/>
  <c r="F282" i="13"/>
  <c r="E282" i="13"/>
  <c r="D282" i="13"/>
  <c r="C282" i="13"/>
  <c r="B282" i="13"/>
  <c r="Q281" i="13"/>
  <c r="V281" i="13" s="1"/>
  <c r="P281" i="13"/>
  <c r="O281" i="13"/>
  <c r="T281" i="13" s="1"/>
  <c r="N281" i="13"/>
  <c r="M281" i="13"/>
  <c r="L281" i="13"/>
  <c r="K281" i="13"/>
  <c r="J281" i="13"/>
  <c r="I281" i="13"/>
  <c r="H281" i="13"/>
  <c r="G281" i="13"/>
  <c r="F281" i="13"/>
  <c r="E281" i="13"/>
  <c r="D281" i="13"/>
  <c r="C281" i="13"/>
  <c r="B281" i="13"/>
  <c r="Q280" i="13"/>
  <c r="V280" i="13" s="1"/>
  <c r="P280" i="13"/>
  <c r="O280" i="13"/>
  <c r="T280" i="13" s="1"/>
  <c r="N280" i="13"/>
  <c r="M280" i="13"/>
  <c r="L280" i="13"/>
  <c r="K280" i="13"/>
  <c r="J280" i="13"/>
  <c r="I280" i="13"/>
  <c r="H280" i="13"/>
  <c r="G280" i="13"/>
  <c r="F280" i="13"/>
  <c r="E280" i="13"/>
  <c r="D280" i="13"/>
  <c r="C280" i="13"/>
  <c r="B280" i="13"/>
  <c r="Q279" i="13"/>
  <c r="V279" i="13" s="1"/>
  <c r="P279" i="13"/>
  <c r="O279" i="13"/>
  <c r="T279" i="13" s="1"/>
  <c r="N279" i="13"/>
  <c r="M279" i="13"/>
  <c r="L279" i="13"/>
  <c r="K279" i="13"/>
  <c r="J279" i="13"/>
  <c r="I279" i="13"/>
  <c r="H279" i="13"/>
  <c r="G279" i="13"/>
  <c r="F279" i="13"/>
  <c r="E279" i="13"/>
  <c r="D279" i="13"/>
  <c r="C279" i="13"/>
  <c r="B279" i="13"/>
  <c r="Q278" i="13"/>
  <c r="V278" i="13" s="1"/>
  <c r="P278" i="13"/>
  <c r="O278" i="13"/>
  <c r="T278" i="13" s="1"/>
  <c r="N278" i="13"/>
  <c r="M278" i="13"/>
  <c r="L278" i="13"/>
  <c r="K278" i="13"/>
  <c r="J278" i="13"/>
  <c r="I278" i="13"/>
  <c r="H278" i="13"/>
  <c r="G278" i="13"/>
  <c r="F278" i="13"/>
  <c r="E278" i="13"/>
  <c r="D278" i="13"/>
  <c r="C278" i="13"/>
  <c r="B278" i="13"/>
  <c r="Q277" i="13"/>
  <c r="V277" i="13" s="1"/>
  <c r="P277" i="13"/>
  <c r="O277" i="13"/>
  <c r="T277" i="13" s="1"/>
  <c r="N277" i="13"/>
  <c r="M277" i="13"/>
  <c r="L277" i="13"/>
  <c r="K277" i="13"/>
  <c r="J277" i="13"/>
  <c r="I277" i="13"/>
  <c r="H277" i="13"/>
  <c r="G277" i="13"/>
  <c r="F277" i="13"/>
  <c r="E277" i="13"/>
  <c r="D277" i="13"/>
  <c r="C277" i="13"/>
  <c r="B277" i="13"/>
  <c r="Q276" i="13"/>
  <c r="V276" i="13" s="1"/>
  <c r="P276" i="13"/>
  <c r="O276" i="13"/>
  <c r="T276" i="13" s="1"/>
  <c r="N276" i="13"/>
  <c r="M276" i="13"/>
  <c r="L276" i="13"/>
  <c r="K276" i="13"/>
  <c r="J276" i="13"/>
  <c r="I276" i="13"/>
  <c r="H276" i="13"/>
  <c r="G276" i="13"/>
  <c r="F276" i="13"/>
  <c r="E276" i="13"/>
  <c r="D276" i="13"/>
  <c r="C276" i="13"/>
  <c r="B276" i="13"/>
  <c r="Q275" i="13"/>
  <c r="V275" i="13" s="1"/>
  <c r="P275" i="13"/>
  <c r="O275" i="13"/>
  <c r="T275" i="13" s="1"/>
  <c r="N275" i="13"/>
  <c r="M275" i="13"/>
  <c r="L275" i="13"/>
  <c r="K275" i="13"/>
  <c r="J275" i="13"/>
  <c r="I275" i="13"/>
  <c r="H275" i="13"/>
  <c r="G275" i="13"/>
  <c r="F275" i="13"/>
  <c r="E275" i="13"/>
  <c r="D275" i="13"/>
  <c r="C275" i="13"/>
  <c r="B275" i="13"/>
  <c r="Q274" i="13"/>
  <c r="V274" i="13" s="1"/>
  <c r="P274" i="13"/>
  <c r="O274" i="13"/>
  <c r="T274" i="13" s="1"/>
  <c r="N274" i="13"/>
  <c r="M274" i="13"/>
  <c r="L274" i="13"/>
  <c r="K274" i="13"/>
  <c r="J274" i="13"/>
  <c r="I274" i="13"/>
  <c r="H274" i="13"/>
  <c r="G274" i="13"/>
  <c r="F274" i="13"/>
  <c r="E274" i="13"/>
  <c r="D274" i="13"/>
  <c r="C274" i="13"/>
  <c r="B274" i="13"/>
  <c r="Q273" i="13"/>
  <c r="V273" i="13" s="1"/>
  <c r="P273" i="13"/>
  <c r="O273" i="13"/>
  <c r="T273" i="13" s="1"/>
  <c r="N273" i="13"/>
  <c r="M273" i="13"/>
  <c r="L273" i="13"/>
  <c r="K273" i="13"/>
  <c r="J273" i="13"/>
  <c r="I273" i="13"/>
  <c r="H273" i="13"/>
  <c r="G273" i="13"/>
  <c r="F273" i="13"/>
  <c r="E273" i="13"/>
  <c r="D273" i="13"/>
  <c r="C273" i="13"/>
  <c r="B273" i="13"/>
  <c r="Q272" i="13"/>
  <c r="V272" i="13" s="1"/>
  <c r="P272" i="13"/>
  <c r="O272" i="13"/>
  <c r="T272" i="13" s="1"/>
  <c r="N272" i="13"/>
  <c r="M272" i="13"/>
  <c r="L272" i="13"/>
  <c r="K272" i="13"/>
  <c r="J272" i="13"/>
  <c r="I272" i="13"/>
  <c r="H272" i="13"/>
  <c r="G272" i="13"/>
  <c r="F272" i="13"/>
  <c r="E272" i="13"/>
  <c r="D272" i="13"/>
  <c r="C272" i="13"/>
  <c r="B272" i="13"/>
  <c r="Q271" i="13"/>
  <c r="V271" i="13" s="1"/>
  <c r="P271" i="13"/>
  <c r="O271" i="13"/>
  <c r="T271" i="13" s="1"/>
  <c r="N271" i="13"/>
  <c r="M271" i="13"/>
  <c r="L271" i="13"/>
  <c r="K271" i="13"/>
  <c r="J271" i="13"/>
  <c r="I271" i="13"/>
  <c r="H271" i="13"/>
  <c r="G271" i="13"/>
  <c r="F271" i="13"/>
  <c r="E271" i="13"/>
  <c r="D271" i="13"/>
  <c r="C271" i="13"/>
  <c r="B271" i="13"/>
  <c r="Q270" i="13"/>
  <c r="V270" i="13" s="1"/>
  <c r="P270" i="13"/>
  <c r="O270" i="13"/>
  <c r="T270" i="13" s="1"/>
  <c r="N270" i="13"/>
  <c r="M270" i="13"/>
  <c r="L270" i="13"/>
  <c r="K270" i="13"/>
  <c r="J270" i="13"/>
  <c r="I270" i="13"/>
  <c r="H270" i="13"/>
  <c r="G270" i="13"/>
  <c r="F270" i="13"/>
  <c r="E270" i="13"/>
  <c r="D270" i="13"/>
  <c r="C270" i="13"/>
  <c r="B270" i="13"/>
  <c r="Q269" i="13"/>
  <c r="V269" i="13" s="1"/>
  <c r="P269" i="13"/>
  <c r="O269" i="13"/>
  <c r="T269" i="13" s="1"/>
  <c r="N269" i="13"/>
  <c r="M269" i="13"/>
  <c r="L269" i="13"/>
  <c r="K269" i="13"/>
  <c r="J269" i="13"/>
  <c r="I269" i="13"/>
  <c r="H269" i="13"/>
  <c r="G269" i="13"/>
  <c r="F269" i="13"/>
  <c r="E269" i="13"/>
  <c r="D269" i="13"/>
  <c r="C269" i="13"/>
  <c r="B269" i="13"/>
  <c r="Q268" i="13"/>
  <c r="V268" i="13" s="1"/>
  <c r="P268" i="13"/>
  <c r="O268" i="13"/>
  <c r="T268" i="13" s="1"/>
  <c r="N268" i="13"/>
  <c r="M268" i="13"/>
  <c r="L268" i="13"/>
  <c r="K268" i="13"/>
  <c r="J268" i="13"/>
  <c r="I268" i="13"/>
  <c r="H268" i="13"/>
  <c r="G268" i="13"/>
  <c r="F268" i="13"/>
  <c r="E268" i="13"/>
  <c r="D268" i="13"/>
  <c r="C268" i="13"/>
  <c r="B268" i="13"/>
  <c r="Q267" i="13"/>
  <c r="V267" i="13" s="1"/>
  <c r="P267" i="13"/>
  <c r="O267" i="13"/>
  <c r="T267" i="13" s="1"/>
  <c r="N267" i="13"/>
  <c r="M267" i="13"/>
  <c r="L267" i="13"/>
  <c r="K267" i="13"/>
  <c r="J267" i="13"/>
  <c r="I267" i="13"/>
  <c r="H267" i="13"/>
  <c r="G267" i="13"/>
  <c r="F267" i="13"/>
  <c r="E267" i="13"/>
  <c r="D267" i="13"/>
  <c r="C267" i="13"/>
  <c r="B267" i="13"/>
  <c r="Q266" i="13"/>
  <c r="V266" i="13" s="1"/>
  <c r="P266" i="13"/>
  <c r="O266" i="13"/>
  <c r="T266" i="13" s="1"/>
  <c r="N266" i="13"/>
  <c r="M266" i="13"/>
  <c r="L266" i="13"/>
  <c r="K266" i="13"/>
  <c r="J266" i="13"/>
  <c r="I266" i="13"/>
  <c r="H266" i="13"/>
  <c r="G266" i="13"/>
  <c r="F266" i="13"/>
  <c r="E266" i="13"/>
  <c r="D266" i="13"/>
  <c r="C266" i="13"/>
  <c r="B266" i="13"/>
  <c r="Q265" i="13"/>
  <c r="V265" i="13" s="1"/>
  <c r="P265" i="13"/>
  <c r="O265" i="13"/>
  <c r="T265" i="13" s="1"/>
  <c r="N265" i="13"/>
  <c r="M265" i="13"/>
  <c r="L265" i="13"/>
  <c r="K265" i="13"/>
  <c r="J265" i="13"/>
  <c r="I265" i="13"/>
  <c r="H265" i="13"/>
  <c r="G265" i="13"/>
  <c r="F265" i="13"/>
  <c r="E265" i="13"/>
  <c r="D265" i="13"/>
  <c r="C265" i="13"/>
  <c r="B265" i="13"/>
  <c r="Q264" i="13"/>
  <c r="V264" i="13" s="1"/>
  <c r="P264" i="13"/>
  <c r="O264" i="13"/>
  <c r="T264" i="13" s="1"/>
  <c r="N264" i="13"/>
  <c r="M264" i="13"/>
  <c r="L264" i="13"/>
  <c r="K264" i="13"/>
  <c r="J264" i="13"/>
  <c r="I264" i="13"/>
  <c r="H264" i="13"/>
  <c r="G264" i="13"/>
  <c r="F264" i="13"/>
  <c r="E264" i="13"/>
  <c r="D264" i="13"/>
  <c r="C264" i="13"/>
  <c r="B264" i="13"/>
  <c r="Q263" i="13"/>
  <c r="V263" i="13" s="1"/>
  <c r="P263" i="13"/>
  <c r="O263" i="13"/>
  <c r="T263" i="13" s="1"/>
  <c r="N263" i="13"/>
  <c r="M263" i="13"/>
  <c r="L263" i="13"/>
  <c r="K263" i="13"/>
  <c r="J263" i="13"/>
  <c r="I263" i="13"/>
  <c r="H263" i="13"/>
  <c r="G263" i="13"/>
  <c r="F263" i="13"/>
  <c r="E263" i="13"/>
  <c r="D263" i="13"/>
  <c r="C263" i="13"/>
  <c r="B263" i="13"/>
  <c r="Q262" i="13"/>
  <c r="V262" i="13" s="1"/>
  <c r="P262" i="13"/>
  <c r="O262" i="13"/>
  <c r="T262" i="13" s="1"/>
  <c r="N262" i="13"/>
  <c r="M262" i="13"/>
  <c r="L262" i="13"/>
  <c r="K262" i="13"/>
  <c r="J262" i="13"/>
  <c r="I262" i="13"/>
  <c r="H262" i="13"/>
  <c r="G262" i="13"/>
  <c r="F262" i="13"/>
  <c r="E262" i="13"/>
  <c r="D262" i="13"/>
  <c r="C262" i="13"/>
  <c r="B262" i="13"/>
  <c r="Q261" i="13"/>
  <c r="V261" i="13" s="1"/>
  <c r="P261" i="13"/>
  <c r="O261" i="13"/>
  <c r="T261" i="13" s="1"/>
  <c r="N261" i="13"/>
  <c r="M261" i="13"/>
  <c r="L261" i="13"/>
  <c r="K261" i="13"/>
  <c r="J261" i="13"/>
  <c r="I261" i="13"/>
  <c r="H261" i="13"/>
  <c r="G261" i="13"/>
  <c r="F261" i="13"/>
  <c r="E261" i="13"/>
  <c r="D261" i="13"/>
  <c r="C261" i="13"/>
  <c r="B261" i="13"/>
  <c r="Q260" i="13"/>
  <c r="V260" i="13" s="1"/>
  <c r="P260" i="13"/>
  <c r="O260" i="13"/>
  <c r="T260" i="13" s="1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Q259" i="13"/>
  <c r="V259" i="13" s="1"/>
  <c r="P259" i="13"/>
  <c r="O259" i="13"/>
  <c r="T259" i="13" s="1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Q258" i="13"/>
  <c r="V258" i="13" s="1"/>
  <c r="P258" i="13"/>
  <c r="O258" i="13"/>
  <c r="T258" i="13" s="1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Q257" i="13"/>
  <c r="V257" i="13" s="1"/>
  <c r="P257" i="13"/>
  <c r="O257" i="13"/>
  <c r="T257" i="13" s="1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Q256" i="13"/>
  <c r="V256" i="13" s="1"/>
  <c r="P256" i="13"/>
  <c r="O256" i="13"/>
  <c r="T256" i="13" s="1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Q255" i="13"/>
  <c r="V255" i="13" s="1"/>
  <c r="P255" i="13"/>
  <c r="O255" i="13"/>
  <c r="T255" i="13" s="1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Q254" i="13"/>
  <c r="V254" i="13" s="1"/>
  <c r="P254" i="13"/>
  <c r="O254" i="13"/>
  <c r="T254" i="13" s="1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Q253" i="13"/>
  <c r="V253" i="13" s="1"/>
  <c r="P253" i="13"/>
  <c r="O253" i="13"/>
  <c r="T253" i="13" s="1"/>
  <c r="N253" i="13"/>
  <c r="M253" i="13"/>
  <c r="L253" i="13"/>
  <c r="K253" i="13"/>
  <c r="J253" i="13"/>
  <c r="I253" i="13"/>
  <c r="H253" i="13"/>
  <c r="G253" i="13"/>
  <c r="F253" i="13"/>
  <c r="E253" i="13"/>
  <c r="D253" i="13"/>
  <c r="C253" i="13"/>
  <c r="B253" i="13"/>
  <c r="Q252" i="13"/>
  <c r="V252" i="13" s="1"/>
  <c r="P252" i="13"/>
  <c r="O252" i="13"/>
  <c r="T252" i="13" s="1"/>
  <c r="N252" i="13"/>
  <c r="M252" i="13"/>
  <c r="L252" i="13"/>
  <c r="K252" i="13"/>
  <c r="J252" i="13"/>
  <c r="I252" i="13"/>
  <c r="H252" i="13"/>
  <c r="G252" i="13"/>
  <c r="F252" i="13"/>
  <c r="E252" i="13"/>
  <c r="D252" i="13"/>
  <c r="C252" i="13"/>
  <c r="B252" i="13"/>
  <c r="Q251" i="13"/>
  <c r="V251" i="13" s="1"/>
  <c r="P251" i="13"/>
  <c r="O251" i="13"/>
  <c r="T251" i="13" s="1"/>
  <c r="N251" i="13"/>
  <c r="M251" i="13"/>
  <c r="L251" i="13"/>
  <c r="K251" i="13"/>
  <c r="J251" i="13"/>
  <c r="I251" i="13"/>
  <c r="H251" i="13"/>
  <c r="G251" i="13"/>
  <c r="F251" i="13"/>
  <c r="E251" i="13"/>
  <c r="D251" i="13"/>
  <c r="C251" i="13"/>
  <c r="B251" i="13"/>
  <c r="Q250" i="13"/>
  <c r="V250" i="13" s="1"/>
  <c r="P250" i="13"/>
  <c r="O250" i="13"/>
  <c r="T250" i="13" s="1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Q249" i="13"/>
  <c r="V249" i="13" s="1"/>
  <c r="P249" i="13"/>
  <c r="O249" i="13"/>
  <c r="T249" i="13" s="1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Q248" i="13"/>
  <c r="V248" i="13" s="1"/>
  <c r="P248" i="13"/>
  <c r="O248" i="13"/>
  <c r="T248" i="13" s="1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Q247" i="13"/>
  <c r="V247" i="13" s="1"/>
  <c r="P247" i="13"/>
  <c r="O247" i="13"/>
  <c r="T247" i="13" s="1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Q246" i="13"/>
  <c r="V246" i="13" s="1"/>
  <c r="P246" i="13"/>
  <c r="O246" i="13"/>
  <c r="T246" i="13" s="1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Q245" i="13"/>
  <c r="V245" i="13" s="1"/>
  <c r="P245" i="13"/>
  <c r="O245" i="13"/>
  <c r="T245" i="13" s="1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Q244" i="13"/>
  <c r="V244" i="13" s="1"/>
  <c r="P244" i="13"/>
  <c r="O244" i="13"/>
  <c r="T244" i="13" s="1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Q243" i="13"/>
  <c r="V243" i="13" s="1"/>
  <c r="P243" i="13"/>
  <c r="O243" i="13"/>
  <c r="T243" i="13" s="1"/>
  <c r="N243" i="13"/>
  <c r="M243" i="13"/>
  <c r="L243" i="13"/>
  <c r="K243" i="13"/>
  <c r="J243" i="13"/>
  <c r="I243" i="13"/>
  <c r="H243" i="13"/>
  <c r="G243" i="13"/>
  <c r="F243" i="13"/>
  <c r="E243" i="13"/>
  <c r="D243" i="13"/>
  <c r="C243" i="13"/>
  <c r="B243" i="13"/>
  <c r="Q242" i="13"/>
  <c r="V242" i="13" s="1"/>
  <c r="P242" i="13"/>
  <c r="O242" i="13"/>
  <c r="T242" i="13" s="1"/>
  <c r="N242" i="13"/>
  <c r="M242" i="13"/>
  <c r="L242" i="13"/>
  <c r="K242" i="13"/>
  <c r="J242" i="13"/>
  <c r="I242" i="13"/>
  <c r="H242" i="13"/>
  <c r="G242" i="13"/>
  <c r="F242" i="13"/>
  <c r="E242" i="13"/>
  <c r="D242" i="13"/>
  <c r="C242" i="13"/>
  <c r="B242" i="13"/>
  <c r="Q241" i="13"/>
  <c r="V241" i="13" s="1"/>
  <c r="P241" i="13"/>
  <c r="O241" i="13"/>
  <c r="T241" i="13" s="1"/>
  <c r="N241" i="13"/>
  <c r="M241" i="13"/>
  <c r="L241" i="13"/>
  <c r="K241" i="13"/>
  <c r="J241" i="13"/>
  <c r="I241" i="13"/>
  <c r="H241" i="13"/>
  <c r="G241" i="13"/>
  <c r="F241" i="13"/>
  <c r="E241" i="13"/>
  <c r="D241" i="13"/>
  <c r="C241" i="13"/>
  <c r="B241" i="13"/>
  <c r="Q240" i="13"/>
  <c r="V240" i="13" s="1"/>
  <c r="P240" i="13"/>
  <c r="O240" i="13"/>
  <c r="T240" i="13" s="1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Q239" i="13"/>
  <c r="V239" i="13" s="1"/>
  <c r="P239" i="13"/>
  <c r="O239" i="13"/>
  <c r="T239" i="13" s="1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Q238" i="13"/>
  <c r="V238" i="13" s="1"/>
  <c r="P238" i="13"/>
  <c r="O238" i="13"/>
  <c r="T238" i="13" s="1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Q237" i="13"/>
  <c r="V237" i="13" s="1"/>
  <c r="P237" i="13"/>
  <c r="O237" i="13"/>
  <c r="T237" i="13" s="1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Q236" i="13"/>
  <c r="V236" i="13" s="1"/>
  <c r="P236" i="13"/>
  <c r="O236" i="13"/>
  <c r="T236" i="13" s="1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Q235" i="13"/>
  <c r="V235" i="13" s="1"/>
  <c r="P235" i="13"/>
  <c r="O235" i="13"/>
  <c r="T235" i="13" s="1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Q234" i="13"/>
  <c r="V234" i="13" s="1"/>
  <c r="P234" i="13"/>
  <c r="O234" i="13"/>
  <c r="T234" i="13" s="1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Q233" i="13"/>
  <c r="V233" i="13" s="1"/>
  <c r="P233" i="13"/>
  <c r="O233" i="13"/>
  <c r="T233" i="13" s="1"/>
  <c r="N233" i="13"/>
  <c r="M233" i="13"/>
  <c r="L233" i="13"/>
  <c r="K233" i="13"/>
  <c r="J233" i="13"/>
  <c r="I233" i="13"/>
  <c r="H233" i="13"/>
  <c r="G233" i="13"/>
  <c r="F233" i="13"/>
  <c r="E233" i="13"/>
  <c r="D233" i="13"/>
  <c r="C233" i="13"/>
  <c r="B233" i="13"/>
  <c r="Q232" i="13"/>
  <c r="V232" i="13" s="1"/>
  <c r="P232" i="13"/>
  <c r="O232" i="13"/>
  <c r="T232" i="13" s="1"/>
  <c r="N232" i="13"/>
  <c r="M232" i="13"/>
  <c r="L232" i="13"/>
  <c r="K232" i="13"/>
  <c r="J232" i="13"/>
  <c r="I232" i="13"/>
  <c r="H232" i="13"/>
  <c r="G232" i="13"/>
  <c r="F232" i="13"/>
  <c r="E232" i="13"/>
  <c r="D232" i="13"/>
  <c r="C232" i="13"/>
  <c r="B232" i="13"/>
  <c r="Q231" i="13"/>
  <c r="V231" i="13" s="1"/>
  <c r="P231" i="13"/>
  <c r="O231" i="13"/>
  <c r="T231" i="13" s="1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Q230" i="13"/>
  <c r="V230" i="13" s="1"/>
  <c r="P230" i="13"/>
  <c r="O230" i="13"/>
  <c r="T230" i="13" s="1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Q229" i="13"/>
  <c r="V229" i="13" s="1"/>
  <c r="P229" i="13"/>
  <c r="O229" i="13"/>
  <c r="T229" i="13" s="1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Q228" i="13"/>
  <c r="V228" i="13" s="1"/>
  <c r="P228" i="13"/>
  <c r="O228" i="13"/>
  <c r="T228" i="13" s="1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Q227" i="13"/>
  <c r="V227" i="13" s="1"/>
  <c r="P227" i="13"/>
  <c r="O227" i="13"/>
  <c r="T227" i="13" s="1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Q226" i="13"/>
  <c r="V226" i="13" s="1"/>
  <c r="P226" i="13"/>
  <c r="O226" i="13"/>
  <c r="T226" i="13" s="1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Q225" i="13"/>
  <c r="V225" i="13" s="1"/>
  <c r="P225" i="13"/>
  <c r="O225" i="13"/>
  <c r="T225" i="13" s="1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Q224" i="13"/>
  <c r="V224" i="13" s="1"/>
  <c r="P224" i="13"/>
  <c r="O224" i="13"/>
  <c r="T224" i="13" s="1"/>
  <c r="N224" i="13"/>
  <c r="M224" i="13"/>
  <c r="L224" i="13"/>
  <c r="K224" i="13"/>
  <c r="J224" i="13"/>
  <c r="I224" i="13"/>
  <c r="H224" i="13"/>
  <c r="G224" i="13"/>
  <c r="F224" i="13"/>
  <c r="E224" i="13"/>
  <c r="D224" i="13"/>
  <c r="C224" i="13"/>
  <c r="B224" i="13"/>
  <c r="Q223" i="13"/>
  <c r="V223" i="13" s="1"/>
  <c r="P223" i="13"/>
  <c r="O223" i="13"/>
  <c r="T223" i="13" s="1"/>
  <c r="N223" i="13"/>
  <c r="M223" i="13"/>
  <c r="L223" i="13"/>
  <c r="K223" i="13"/>
  <c r="J223" i="13"/>
  <c r="I223" i="13"/>
  <c r="H223" i="13"/>
  <c r="G223" i="13"/>
  <c r="F223" i="13"/>
  <c r="E223" i="13"/>
  <c r="D223" i="13"/>
  <c r="C223" i="13"/>
  <c r="B223" i="13"/>
  <c r="Q222" i="13"/>
  <c r="V222" i="13" s="1"/>
  <c r="P222" i="13"/>
  <c r="O222" i="13"/>
  <c r="T222" i="13" s="1"/>
  <c r="N222" i="13"/>
  <c r="M222" i="13"/>
  <c r="L222" i="13"/>
  <c r="K222" i="13"/>
  <c r="J222" i="13"/>
  <c r="I222" i="13"/>
  <c r="H222" i="13"/>
  <c r="G222" i="13"/>
  <c r="F222" i="13"/>
  <c r="E222" i="13"/>
  <c r="D222" i="13"/>
  <c r="C222" i="13"/>
  <c r="B222" i="13"/>
  <c r="Q221" i="13"/>
  <c r="V221" i="13" s="1"/>
  <c r="P221" i="13"/>
  <c r="O221" i="13"/>
  <c r="T221" i="13" s="1"/>
  <c r="N221" i="13"/>
  <c r="M221" i="13"/>
  <c r="L221" i="13"/>
  <c r="K221" i="13"/>
  <c r="J221" i="13"/>
  <c r="I221" i="13"/>
  <c r="H221" i="13"/>
  <c r="G221" i="13"/>
  <c r="F221" i="13"/>
  <c r="E221" i="13"/>
  <c r="D221" i="13"/>
  <c r="C221" i="13"/>
  <c r="B221" i="13"/>
  <c r="Q220" i="13"/>
  <c r="V220" i="13" s="1"/>
  <c r="P220" i="13"/>
  <c r="O220" i="13"/>
  <c r="T220" i="13" s="1"/>
  <c r="N220" i="13"/>
  <c r="M220" i="13"/>
  <c r="L220" i="13"/>
  <c r="K220" i="13"/>
  <c r="J220" i="13"/>
  <c r="I220" i="13"/>
  <c r="H220" i="13"/>
  <c r="G220" i="13"/>
  <c r="F220" i="13"/>
  <c r="E220" i="13"/>
  <c r="D220" i="13"/>
  <c r="C220" i="13"/>
  <c r="B220" i="13"/>
  <c r="Q219" i="13"/>
  <c r="V219" i="13" s="1"/>
  <c r="P219" i="13"/>
  <c r="O219" i="13"/>
  <c r="T219" i="13" s="1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Q218" i="13"/>
  <c r="V218" i="13" s="1"/>
  <c r="P218" i="13"/>
  <c r="O218" i="13"/>
  <c r="T218" i="13" s="1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Q217" i="13"/>
  <c r="V217" i="13" s="1"/>
  <c r="P217" i="13"/>
  <c r="O217" i="13"/>
  <c r="T217" i="13" s="1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Q216" i="13"/>
  <c r="V216" i="13" s="1"/>
  <c r="P216" i="13"/>
  <c r="O216" i="13"/>
  <c r="T216" i="13" s="1"/>
  <c r="N216" i="13"/>
  <c r="M216" i="13"/>
  <c r="L216" i="13"/>
  <c r="K216" i="13"/>
  <c r="J216" i="13"/>
  <c r="I216" i="13"/>
  <c r="H216" i="13"/>
  <c r="G216" i="13"/>
  <c r="F216" i="13"/>
  <c r="E216" i="13"/>
  <c r="D216" i="13"/>
  <c r="C216" i="13"/>
  <c r="B216" i="13"/>
  <c r="Q215" i="13"/>
  <c r="V215" i="13" s="1"/>
  <c r="P215" i="13"/>
  <c r="O215" i="13"/>
  <c r="T215" i="13" s="1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Q214" i="13"/>
  <c r="V214" i="13" s="1"/>
  <c r="P214" i="13"/>
  <c r="O214" i="13"/>
  <c r="T214" i="13" s="1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Q213" i="13"/>
  <c r="V213" i="13" s="1"/>
  <c r="P213" i="13"/>
  <c r="O213" i="13"/>
  <c r="T213" i="13" s="1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Q212" i="13"/>
  <c r="V212" i="13" s="1"/>
  <c r="P212" i="13"/>
  <c r="O212" i="13"/>
  <c r="T212" i="13" s="1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Q211" i="13"/>
  <c r="V211" i="13" s="1"/>
  <c r="P211" i="13"/>
  <c r="O211" i="13"/>
  <c r="T211" i="13" s="1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Q210" i="13"/>
  <c r="V210" i="13" s="1"/>
  <c r="P210" i="13"/>
  <c r="O210" i="13"/>
  <c r="T210" i="13" s="1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Q209" i="13"/>
  <c r="V209" i="13" s="1"/>
  <c r="P209" i="13"/>
  <c r="O209" i="13"/>
  <c r="T209" i="13" s="1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Q208" i="13"/>
  <c r="V208" i="13" s="1"/>
  <c r="P208" i="13"/>
  <c r="O208" i="13"/>
  <c r="T208" i="13" s="1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Q207" i="13"/>
  <c r="V207" i="13" s="1"/>
  <c r="P207" i="13"/>
  <c r="O207" i="13"/>
  <c r="T207" i="13" s="1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Q206" i="13"/>
  <c r="V206" i="13" s="1"/>
  <c r="P206" i="13"/>
  <c r="O206" i="13"/>
  <c r="T206" i="13" s="1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Q205" i="13"/>
  <c r="V205" i="13" s="1"/>
  <c r="P205" i="13"/>
  <c r="O205" i="13"/>
  <c r="T205" i="13" s="1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Q204" i="13"/>
  <c r="V204" i="13" s="1"/>
  <c r="P204" i="13"/>
  <c r="O204" i="13"/>
  <c r="T204" i="13" s="1"/>
  <c r="N204" i="13"/>
  <c r="M204" i="13"/>
  <c r="L204" i="13"/>
  <c r="K204" i="13"/>
  <c r="J204" i="13"/>
  <c r="I204" i="13"/>
  <c r="H204" i="13"/>
  <c r="G204" i="13"/>
  <c r="F204" i="13"/>
  <c r="E204" i="13"/>
  <c r="D204" i="13"/>
  <c r="C204" i="13"/>
  <c r="B204" i="13"/>
  <c r="Q203" i="13"/>
  <c r="V203" i="13" s="1"/>
  <c r="P203" i="13"/>
  <c r="O203" i="13"/>
  <c r="T203" i="13" s="1"/>
  <c r="N203" i="13"/>
  <c r="M203" i="13"/>
  <c r="L203" i="13"/>
  <c r="K203" i="13"/>
  <c r="J203" i="13"/>
  <c r="I203" i="13"/>
  <c r="H203" i="13"/>
  <c r="G203" i="13"/>
  <c r="F203" i="13"/>
  <c r="E203" i="13"/>
  <c r="D203" i="13"/>
  <c r="C203" i="13"/>
  <c r="B203" i="13"/>
  <c r="Q202" i="13"/>
  <c r="V202" i="13" s="1"/>
  <c r="P202" i="13"/>
  <c r="O202" i="13"/>
  <c r="T202" i="13" s="1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Q201" i="13"/>
  <c r="V201" i="13" s="1"/>
  <c r="P201" i="13"/>
  <c r="O201" i="13"/>
  <c r="T201" i="13" s="1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Q200" i="13"/>
  <c r="V200" i="13" s="1"/>
  <c r="P200" i="13"/>
  <c r="O200" i="13"/>
  <c r="T200" i="13" s="1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Q199" i="13"/>
  <c r="V199" i="13" s="1"/>
  <c r="P199" i="13"/>
  <c r="O199" i="13"/>
  <c r="T199" i="13" s="1"/>
  <c r="N199" i="13"/>
  <c r="M199" i="13"/>
  <c r="L199" i="13"/>
  <c r="K199" i="13"/>
  <c r="J199" i="13"/>
  <c r="I199" i="13"/>
  <c r="H199" i="13"/>
  <c r="G199" i="13"/>
  <c r="F199" i="13"/>
  <c r="E199" i="13"/>
  <c r="D199" i="13"/>
  <c r="C199" i="13"/>
  <c r="B199" i="13"/>
  <c r="Q198" i="13"/>
  <c r="V198" i="13" s="1"/>
  <c r="P198" i="13"/>
  <c r="O198" i="13"/>
  <c r="T198" i="13" s="1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Q197" i="13"/>
  <c r="V197" i="13" s="1"/>
  <c r="P197" i="13"/>
  <c r="O197" i="13"/>
  <c r="T197" i="13" s="1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Q196" i="13"/>
  <c r="V196" i="13" s="1"/>
  <c r="P196" i="13"/>
  <c r="O196" i="13"/>
  <c r="T196" i="13" s="1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Q195" i="13"/>
  <c r="V195" i="13" s="1"/>
  <c r="P195" i="13"/>
  <c r="O195" i="13"/>
  <c r="T195" i="13" s="1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Q194" i="13"/>
  <c r="V194" i="13" s="1"/>
  <c r="P194" i="13"/>
  <c r="O194" i="13"/>
  <c r="T194" i="13" s="1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Q193" i="13"/>
  <c r="V193" i="13" s="1"/>
  <c r="P193" i="13"/>
  <c r="O193" i="13"/>
  <c r="T193" i="13" s="1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Q192" i="13"/>
  <c r="V192" i="13" s="1"/>
  <c r="P192" i="13"/>
  <c r="O192" i="13"/>
  <c r="T192" i="13" s="1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Q191" i="13"/>
  <c r="V191" i="13" s="1"/>
  <c r="P191" i="13"/>
  <c r="O191" i="13"/>
  <c r="T191" i="13" s="1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Q190" i="13"/>
  <c r="V190" i="13" s="1"/>
  <c r="P190" i="13"/>
  <c r="O190" i="13"/>
  <c r="T190" i="13" s="1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Q189" i="13"/>
  <c r="V189" i="13" s="1"/>
  <c r="P189" i="13"/>
  <c r="O189" i="13"/>
  <c r="T189" i="13" s="1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Q188" i="13"/>
  <c r="V188" i="13" s="1"/>
  <c r="P188" i="13"/>
  <c r="O188" i="13"/>
  <c r="T188" i="13" s="1"/>
  <c r="N188" i="13"/>
  <c r="M188" i="13"/>
  <c r="L188" i="13"/>
  <c r="K188" i="13"/>
  <c r="J188" i="13"/>
  <c r="I188" i="13"/>
  <c r="H188" i="13"/>
  <c r="G188" i="13"/>
  <c r="F188" i="13"/>
  <c r="E188" i="13"/>
  <c r="D188" i="13"/>
  <c r="C188" i="13"/>
  <c r="B188" i="13"/>
  <c r="Q187" i="13"/>
  <c r="V187" i="13" s="1"/>
  <c r="P187" i="13"/>
  <c r="O187" i="13"/>
  <c r="T187" i="13" s="1"/>
  <c r="N187" i="13"/>
  <c r="M187" i="13"/>
  <c r="L187" i="13"/>
  <c r="K187" i="13"/>
  <c r="J187" i="13"/>
  <c r="I187" i="13"/>
  <c r="H187" i="13"/>
  <c r="G187" i="13"/>
  <c r="F187" i="13"/>
  <c r="E187" i="13"/>
  <c r="D187" i="13"/>
  <c r="C187" i="13"/>
  <c r="B187" i="13"/>
  <c r="Q186" i="13"/>
  <c r="V186" i="13" s="1"/>
  <c r="P186" i="13"/>
  <c r="O186" i="13"/>
  <c r="T186" i="13" s="1"/>
  <c r="N186" i="13"/>
  <c r="M186" i="13"/>
  <c r="L186" i="13"/>
  <c r="K186" i="13"/>
  <c r="J186" i="13"/>
  <c r="I186" i="13"/>
  <c r="H186" i="13"/>
  <c r="G186" i="13"/>
  <c r="F186" i="13"/>
  <c r="E186" i="13"/>
  <c r="D186" i="13"/>
  <c r="C186" i="13"/>
  <c r="B186" i="13"/>
  <c r="Q185" i="13"/>
  <c r="V185" i="13" s="1"/>
  <c r="P185" i="13"/>
  <c r="O185" i="13"/>
  <c r="T185" i="13" s="1"/>
  <c r="N185" i="13"/>
  <c r="M185" i="13"/>
  <c r="L185" i="13"/>
  <c r="K185" i="13"/>
  <c r="J185" i="13"/>
  <c r="I185" i="13"/>
  <c r="H185" i="13"/>
  <c r="G185" i="13"/>
  <c r="F185" i="13"/>
  <c r="E185" i="13"/>
  <c r="D185" i="13"/>
  <c r="C185" i="13"/>
  <c r="B185" i="13"/>
  <c r="Q184" i="13"/>
  <c r="V184" i="13" s="1"/>
  <c r="P184" i="13"/>
  <c r="O184" i="13"/>
  <c r="T184" i="13" s="1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Q183" i="13"/>
  <c r="V183" i="13" s="1"/>
  <c r="P183" i="13"/>
  <c r="O183" i="13"/>
  <c r="T183" i="13" s="1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Q182" i="13"/>
  <c r="V182" i="13" s="1"/>
  <c r="P182" i="13"/>
  <c r="O182" i="13"/>
  <c r="T182" i="13" s="1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Q181" i="13"/>
  <c r="V181" i="13" s="1"/>
  <c r="P181" i="13"/>
  <c r="O181" i="13"/>
  <c r="T181" i="13" s="1"/>
  <c r="N181" i="13"/>
  <c r="M181" i="13"/>
  <c r="L181" i="13"/>
  <c r="K181" i="13"/>
  <c r="J181" i="13"/>
  <c r="I181" i="13"/>
  <c r="H181" i="13"/>
  <c r="G181" i="13"/>
  <c r="F181" i="13"/>
  <c r="E181" i="13"/>
  <c r="D181" i="13"/>
  <c r="C181" i="13"/>
  <c r="B181" i="13"/>
  <c r="Q180" i="13"/>
  <c r="V180" i="13" s="1"/>
  <c r="P180" i="13"/>
  <c r="O180" i="13"/>
  <c r="T180" i="13" s="1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Q179" i="13"/>
  <c r="V179" i="13" s="1"/>
  <c r="P179" i="13"/>
  <c r="O179" i="13"/>
  <c r="T179" i="13" s="1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Q178" i="13"/>
  <c r="V178" i="13" s="1"/>
  <c r="P178" i="13"/>
  <c r="O178" i="13"/>
  <c r="T178" i="13" s="1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Q177" i="13"/>
  <c r="V177" i="13" s="1"/>
  <c r="P177" i="13"/>
  <c r="O177" i="13"/>
  <c r="T177" i="13" s="1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Q176" i="13"/>
  <c r="V176" i="13" s="1"/>
  <c r="P176" i="13"/>
  <c r="O176" i="13"/>
  <c r="T176" i="13" s="1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Q175" i="13"/>
  <c r="V175" i="13" s="1"/>
  <c r="P175" i="13"/>
  <c r="O175" i="13"/>
  <c r="T175" i="13" s="1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Q174" i="13"/>
  <c r="V174" i="13" s="1"/>
  <c r="P174" i="13"/>
  <c r="O174" i="13"/>
  <c r="T174" i="13" s="1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Q173" i="13"/>
  <c r="V173" i="13" s="1"/>
  <c r="P173" i="13"/>
  <c r="O173" i="13"/>
  <c r="T173" i="13" s="1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Q172" i="13"/>
  <c r="V172" i="13" s="1"/>
  <c r="P172" i="13"/>
  <c r="O172" i="13"/>
  <c r="T172" i="13" s="1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Q171" i="13"/>
  <c r="V171" i="13" s="1"/>
  <c r="P171" i="13"/>
  <c r="O171" i="13"/>
  <c r="T171" i="13" s="1"/>
  <c r="N171" i="13"/>
  <c r="M171" i="13"/>
  <c r="L171" i="13"/>
  <c r="K171" i="13"/>
  <c r="J171" i="13"/>
  <c r="I171" i="13"/>
  <c r="H171" i="13"/>
  <c r="G171" i="13"/>
  <c r="F171" i="13"/>
  <c r="E171" i="13"/>
  <c r="D171" i="13"/>
  <c r="C171" i="13"/>
  <c r="B171" i="13"/>
  <c r="Q170" i="13"/>
  <c r="V170" i="13" s="1"/>
  <c r="P170" i="13"/>
  <c r="O170" i="13"/>
  <c r="T170" i="13" s="1"/>
  <c r="N170" i="13"/>
  <c r="M170" i="13"/>
  <c r="L170" i="13"/>
  <c r="K170" i="13"/>
  <c r="J170" i="13"/>
  <c r="I170" i="13"/>
  <c r="H170" i="13"/>
  <c r="G170" i="13"/>
  <c r="F170" i="13"/>
  <c r="E170" i="13"/>
  <c r="D170" i="13"/>
  <c r="C170" i="13"/>
  <c r="B170" i="13"/>
  <c r="Q169" i="13"/>
  <c r="V169" i="13" s="1"/>
  <c r="P169" i="13"/>
  <c r="O169" i="13"/>
  <c r="T169" i="13" s="1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Q168" i="13"/>
  <c r="V168" i="13" s="1"/>
  <c r="P168" i="13"/>
  <c r="O168" i="13"/>
  <c r="T168" i="13" s="1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Q167" i="13"/>
  <c r="V167" i="13" s="1"/>
  <c r="P167" i="13"/>
  <c r="O167" i="13"/>
  <c r="T167" i="13" s="1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Q166" i="13"/>
  <c r="V166" i="13" s="1"/>
  <c r="P166" i="13"/>
  <c r="O166" i="13"/>
  <c r="T166" i="13" s="1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Q165" i="13"/>
  <c r="V165" i="13" s="1"/>
  <c r="P165" i="13"/>
  <c r="O165" i="13"/>
  <c r="T165" i="13" s="1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Q164" i="13"/>
  <c r="V164" i="13" s="1"/>
  <c r="P164" i="13"/>
  <c r="O164" i="13"/>
  <c r="T164" i="13" s="1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Q163" i="13"/>
  <c r="V163" i="13" s="1"/>
  <c r="P163" i="13"/>
  <c r="O163" i="13"/>
  <c r="T163" i="13" s="1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163" i="13"/>
  <c r="Q162" i="13"/>
  <c r="V162" i="13" s="1"/>
  <c r="P162" i="13"/>
  <c r="O162" i="13"/>
  <c r="T162" i="13" s="1"/>
  <c r="N162" i="13"/>
  <c r="M162" i="13"/>
  <c r="L162" i="13"/>
  <c r="K162" i="13"/>
  <c r="J162" i="13"/>
  <c r="I162" i="13"/>
  <c r="H162" i="13"/>
  <c r="G162" i="13"/>
  <c r="F162" i="13"/>
  <c r="E162" i="13"/>
  <c r="D162" i="13"/>
  <c r="C162" i="13"/>
  <c r="B162" i="13"/>
  <c r="Q161" i="13"/>
  <c r="V161" i="13" s="1"/>
  <c r="P161" i="13"/>
  <c r="O161" i="13"/>
  <c r="T161" i="13" s="1"/>
  <c r="N161" i="13"/>
  <c r="M161" i="13"/>
  <c r="L161" i="13"/>
  <c r="K161" i="13"/>
  <c r="J161" i="13"/>
  <c r="I161" i="13"/>
  <c r="H161" i="13"/>
  <c r="G161" i="13"/>
  <c r="F161" i="13"/>
  <c r="E161" i="13"/>
  <c r="D161" i="13"/>
  <c r="C161" i="13"/>
  <c r="B161" i="13"/>
  <c r="Q160" i="13"/>
  <c r="V160" i="13" s="1"/>
  <c r="P160" i="13"/>
  <c r="O160" i="13"/>
  <c r="T160" i="13" s="1"/>
  <c r="N160" i="13"/>
  <c r="M160" i="13"/>
  <c r="L160" i="13"/>
  <c r="K160" i="13"/>
  <c r="J160" i="13"/>
  <c r="I160" i="13"/>
  <c r="H160" i="13"/>
  <c r="G160" i="13"/>
  <c r="F160" i="13"/>
  <c r="E160" i="13"/>
  <c r="D160" i="13"/>
  <c r="C160" i="13"/>
  <c r="B160" i="13"/>
  <c r="Q159" i="13"/>
  <c r="V159" i="13" s="1"/>
  <c r="P159" i="13"/>
  <c r="O159" i="13"/>
  <c r="T159" i="13" s="1"/>
  <c r="N159" i="13"/>
  <c r="M159" i="13"/>
  <c r="L159" i="13"/>
  <c r="K159" i="13"/>
  <c r="J159" i="13"/>
  <c r="I159" i="13"/>
  <c r="H159" i="13"/>
  <c r="G159" i="13"/>
  <c r="F159" i="13"/>
  <c r="E159" i="13"/>
  <c r="D159" i="13"/>
  <c r="C159" i="13"/>
  <c r="B159" i="13"/>
  <c r="Q158" i="13"/>
  <c r="V158" i="13" s="1"/>
  <c r="P158" i="13"/>
  <c r="O158" i="13"/>
  <c r="T158" i="13" s="1"/>
  <c r="N158" i="13"/>
  <c r="M158" i="13"/>
  <c r="L158" i="13"/>
  <c r="K158" i="13"/>
  <c r="J158" i="13"/>
  <c r="I158" i="13"/>
  <c r="H158" i="13"/>
  <c r="G158" i="13"/>
  <c r="F158" i="13"/>
  <c r="E158" i="13"/>
  <c r="D158" i="13"/>
  <c r="C158" i="13"/>
  <c r="B158" i="13"/>
  <c r="Q157" i="13"/>
  <c r="V157" i="13" s="1"/>
  <c r="P157" i="13"/>
  <c r="O157" i="13"/>
  <c r="T157" i="13" s="1"/>
  <c r="N157" i="13"/>
  <c r="M157" i="13"/>
  <c r="L157" i="13"/>
  <c r="K157" i="13"/>
  <c r="J157" i="13"/>
  <c r="I157" i="13"/>
  <c r="H157" i="13"/>
  <c r="G157" i="13"/>
  <c r="F157" i="13"/>
  <c r="E157" i="13"/>
  <c r="D157" i="13"/>
  <c r="C157" i="13"/>
  <c r="B157" i="13"/>
  <c r="Q156" i="13"/>
  <c r="V156" i="13" s="1"/>
  <c r="P156" i="13"/>
  <c r="O156" i="13"/>
  <c r="T156" i="13" s="1"/>
  <c r="N156" i="13"/>
  <c r="M156" i="13"/>
  <c r="L156" i="13"/>
  <c r="K156" i="13"/>
  <c r="J156" i="13"/>
  <c r="I156" i="13"/>
  <c r="H156" i="13"/>
  <c r="G156" i="13"/>
  <c r="F156" i="13"/>
  <c r="E156" i="13"/>
  <c r="D156" i="13"/>
  <c r="C156" i="13"/>
  <c r="B156" i="13"/>
  <c r="Q155" i="13"/>
  <c r="V155" i="13" s="1"/>
  <c r="P155" i="13"/>
  <c r="O155" i="13"/>
  <c r="T155" i="13" s="1"/>
  <c r="N155" i="13"/>
  <c r="M155" i="13"/>
  <c r="L155" i="13"/>
  <c r="K155" i="13"/>
  <c r="J155" i="13"/>
  <c r="I155" i="13"/>
  <c r="H155" i="13"/>
  <c r="G155" i="13"/>
  <c r="F155" i="13"/>
  <c r="E155" i="13"/>
  <c r="D155" i="13"/>
  <c r="C155" i="13"/>
  <c r="B155" i="13"/>
  <c r="Q154" i="13"/>
  <c r="V154" i="13" s="1"/>
  <c r="P154" i="13"/>
  <c r="O154" i="13"/>
  <c r="T154" i="13" s="1"/>
  <c r="N154" i="13"/>
  <c r="M154" i="13"/>
  <c r="L154" i="13"/>
  <c r="K154" i="13"/>
  <c r="J154" i="13"/>
  <c r="I154" i="13"/>
  <c r="H154" i="13"/>
  <c r="G154" i="13"/>
  <c r="F154" i="13"/>
  <c r="E154" i="13"/>
  <c r="D154" i="13"/>
  <c r="C154" i="13"/>
  <c r="B154" i="13"/>
  <c r="Q153" i="13"/>
  <c r="V153" i="13" s="1"/>
  <c r="P153" i="13"/>
  <c r="O153" i="13"/>
  <c r="T153" i="13" s="1"/>
  <c r="N153" i="13"/>
  <c r="M153" i="13"/>
  <c r="L153" i="13"/>
  <c r="K153" i="13"/>
  <c r="J153" i="13"/>
  <c r="I153" i="13"/>
  <c r="H153" i="13"/>
  <c r="G153" i="13"/>
  <c r="F153" i="13"/>
  <c r="E153" i="13"/>
  <c r="D153" i="13"/>
  <c r="C153" i="13"/>
  <c r="B153" i="13"/>
  <c r="Q152" i="13"/>
  <c r="V152" i="13" s="1"/>
  <c r="P152" i="13"/>
  <c r="O152" i="13"/>
  <c r="T152" i="13" s="1"/>
  <c r="N152" i="13"/>
  <c r="M152" i="13"/>
  <c r="L152" i="13"/>
  <c r="K152" i="13"/>
  <c r="J152" i="13"/>
  <c r="I152" i="13"/>
  <c r="H152" i="13"/>
  <c r="G152" i="13"/>
  <c r="F152" i="13"/>
  <c r="E152" i="13"/>
  <c r="D152" i="13"/>
  <c r="C152" i="13"/>
  <c r="B152" i="13"/>
  <c r="Q151" i="13"/>
  <c r="V151" i="13" s="1"/>
  <c r="P151" i="13"/>
  <c r="O151" i="13"/>
  <c r="T151" i="13" s="1"/>
  <c r="N151" i="13"/>
  <c r="M151" i="13"/>
  <c r="L151" i="13"/>
  <c r="K151" i="13"/>
  <c r="J151" i="13"/>
  <c r="I151" i="13"/>
  <c r="H151" i="13"/>
  <c r="G151" i="13"/>
  <c r="F151" i="13"/>
  <c r="E151" i="13"/>
  <c r="D151" i="13"/>
  <c r="C151" i="13"/>
  <c r="B151" i="13"/>
  <c r="Q150" i="13"/>
  <c r="V150" i="13" s="1"/>
  <c r="P150" i="13"/>
  <c r="O150" i="13"/>
  <c r="T150" i="13" s="1"/>
  <c r="N150" i="13"/>
  <c r="M150" i="13"/>
  <c r="L150" i="13"/>
  <c r="K150" i="13"/>
  <c r="J150" i="13"/>
  <c r="I150" i="13"/>
  <c r="H150" i="13"/>
  <c r="G150" i="13"/>
  <c r="F150" i="13"/>
  <c r="E150" i="13"/>
  <c r="D150" i="13"/>
  <c r="C150" i="13"/>
  <c r="B150" i="13"/>
  <c r="Q149" i="13"/>
  <c r="V149" i="13" s="1"/>
  <c r="P149" i="13"/>
  <c r="O149" i="13"/>
  <c r="T149" i="13" s="1"/>
  <c r="N149" i="13"/>
  <c r="M149" i="13"/>
  <c r="L149" i="13"/>
  <c r="K149" i="13"/>
  <c r="J149" i="13"/>
  <c r="I149" i="13"/>
  <c r="H149" i="13"/>
  <c r="G149" i="13"/>
  <c r="F149" i="13"/>
  <c r="E149" i="13"/>
  <c r="D149" i="13"/>
  <c r="C149" i="13"/>
  <c r="B149" i="13"/>
  <c r="Q148" i="13"/>
  <c r="V148" i="13" s="1"/>
  <c r="P148" i="13"/>
  <c r="O148" i="13"/>
  <c r="T148" i="13" s="1"/>
  <c r="N148" i="13"/>
  <c r="M148" i="13"/>
  <c r="L148" i="13"/>
  <c r="K148" i="13"/>
  <c r="J148" i="13"/>
  <c r="I148" i="13"/>
  <c r="H148" i="13"/>
  <c r="G148" i="13"/>
  <c r="F148" i="13"/>
  <c r="E148" i="13"/>
  <c r="D148" i="13"/>
  <c r="C148" i="13"/>
  <c r="B148" i="13"/>
  <c r="Q147" i="13"/>
  <c r="V147" i="13" s="1"/>
  <c r="P147" i="13"/>
  <c r="O147" i="13"/>
  <c r="T147" i="13" s="1"/>
  <c r="N147" i="13"/>
  <c r="M147" i="13"/>
  <c r="L147" i="13"/>
  <c r="K147" i="13"/>
  <c r="J147" i="13"/>
  <c r="I147" i="13"/>
  <c r="H147" i="13"/>
  <c r="G147" i="13"/>
  <c r="F147" i="13"/>
  <c r="E147" i="13"/>
  <c r="D147" i="13"/>
  <c r="C147" i="13"/>
  <c r="B147" i="13"/>
  <c r="Q146" i="13"/>
  <c r="V146" i="13" s="1"/>
  <c r="P146" i="13"/>
  <c r="O146" i="13"/>
  <c r="T146" i="13" s="1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B146" i="13"/>
  <c r="Q145" i="13"/>
  <c r="V145" i="13" s="1"/>
  <c r="P145" i="13"/>
  <c r="O145" i="13"/>
  <c r="T145" i="13" s="1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B145" i="13"/>
  <c r="Q144" i="13"/>
  <c r="V144" i="13" s="1"/>
  <c r="P144" i="13"/>
  <c r="O144" i="13"/>
  <c r="T144" i="13" s="1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B144" i="13"/>
  <c r="Q143" i="13"/>
  <c r="V143" i="13" s="1"/>
  <c r="P143" i="13"/>
  <c r="O143" i="13"/>
  <c r="T143" i="13" s="1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B143" i="13"/>
  <c r="Q142" i="13"/>
  <c r="V142" i="13" s="1"/>
  <c r="P142" i="13"/>
  <c r="O142" i="13"/>
  <c r="T142" i="13" s="1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B142" i="13"/>
  <c r="Q141" i="13"/>
  <c r="V141" i="13" s="1"/>
  <c r="P141" i="13"/>
  <c r="O141" i="13"/>
  <c r="T141" i="13" s="1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B141" i="13"/>
  <c r="Q140" i="13"/>
  <c r="V140" i="13" s="1"/>
  <c r="P140" i="13"/>
  <c r="O140" i="13"/>
  <c r="T140" i="13" s="1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B140" i="13"/>
  <c r="Q139" i="13"/>
  <c r="V139" i="13" s="1"/>
  <c r="P139" i="13"/>
  <c r="O139" i="13"/>
  <c r="T139" i="13" s="1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B139" i="13"/>
  <c r="Q138" i="13"/>
  <c r="V138" i="13" s="1"/>
  <c r="P138" i="13"/>
  <c r="O138" i="13"/>
  <c r="T138" i="13" s="1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B138" i="13"/>
  <c r="Q137" i="13"/>
  <c r="V137" i="13" s="1"/>
  <c r="P137" i="13"/>
  <c r="O137" i="13"/>
  <c r="T137" i="13" s="1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B137" i="13"/>
  <c r="Q136" i="13"/>
  <c r="V136" i="13" s="1"/>
  <c r="P136" i="13"/>
  <c r="O136" i="13"/>
  <c r="T136" i="13" s="1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B136" i="13"/>
  <c r="Q135" i="13"/>
  <c r="V135" i="13" s="1"/>
  <c r="P135" i="13"/>
  <c r="O135" i="13"/>
  <c r="T135" i="13" s="1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B135" i="13"/>
  <c r="Q134" i="13"/>
  <c r="V134" i="13" s="1"/>
  <c r="P134" i="13"/>
  <c r="O134" i="13"/>
  <c r="T134" i="13" s="1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B134" i="13"/>
  <c r="Q133" i="13"/>
  <c r="V133" i="13" s="1"/>
  <c r="P133" i="13"/>
  <c r="O133" i="13"/>
  <c r="T133" i="13" s="1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B133" i="13"/>
  <c r="Q132" i="13"/>
  <c r="V132" i="13" s="1"/>
  <c r="P132" i="13"/>
  <c r="O132" i="13"/>
  <c r="T132" i="13" s="1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B132" i="13"/>
  <c r="Q131" i="13"/>
  <c r="V131" i="13" s="1"/>
  <c r="P131" i="13"/>
  <c r="O131" i="13"/>
  <c r="T131" i="13" s="1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B131" i="13"/>
  <c r="Q130" i="13"/>
  <c r="V130" i="13" s="1"/>
  <c r="P130" i="13"/>
  <c r="O130" i="13"/>
  <c r="T130" i="13" s="1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B130" i="13"/>
  <c r="Q129" i="13"/>
  <c r="V129" i="13" s="1"/>
  <c r="P129" i="13"/>
  <c r="O129" i="13"/>
  <c r="T129" i="13" s="1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B129" i="13"/>
  <c r="Q128" i="13"/>
  <c r="V128" i="13" s="1"/>
  <c r="P128" i="13"/>
  <c r="O128" i="13"/>
  <c r="T128" i="13" s="1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B128" i="13"/>
  <c r="Q127" i="13"/>
  <c r="V127" i="13" s="1"/>
  <c r="P127" i="13"/>
  <c r="O127" i="13"/>
  <c r="T127" i="13" s="1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B127" i="13"/>
  <c r="Q126" i="13"/>
  <c r="V126" i="13" s="1"/>
  <c r="P126" i="13"/>
  <c r="O126" i="13"/>
  <c r="T126" i="13" s="1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B126" i="13"/>
  <c r="Q125" i="13"/>
  <c r="V125" i="13" s="1"/>
  <c r="P125" i="13"/>
  <c r="O125" i="13"/>
  <c r="T125" i="13" s="1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B125" i="13"/>
  <c r="Q124" i="13"/>
  <c r="V124" i="13" s="1"/>
  <c r="P124" i="13"/>
  <c r="O124" i="13"/>
  <c r="T124" i="13" s="1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B124" i="13"/>
  <c r="Q123" i="13"/>
  <c r="V123" i="13" s="1"/>
  <c r="P123" i="13"/>
  <c r="O123" i="13"/>
  <c r="T123" i="13" s="1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B123" i="13"/>
  <c r="Q122" i="13"/>
  <c r="V122" i="13" s="1"/>
  <c r="P122" i="13"/>
  <c r="O122" i="13"/>
  <c r="T122" i="13" s="1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B122" i="13"/>
  <c r="Q121" i="13"/>
  <c r="V121" i="13" s="1"/>
  <c r="P121" i="13"/>
  <c r="O121" i="13"/>
  <c r="T121" i="13" s="1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B121" i="13"/>
  <c r="Q120" i="13"/>
  <c r="V120" i="13" s="1"/>
  <c r="P120" i="13"/>
  <c r="O120" i="13"/>
  <c r="T120" i="13" s="1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B120" i="13"/>
  <c r="Q119" i="13"/>
  <c r="V119" i="13" s="1"/>
  <c r="P119" i="13"/>
  <c r="O119" i="13"/>
  <c r="T119" i="13" s="1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B119" i="13"/>
  <c r="Q118" i="13"/>
  <c r="V118" i="13" s="1"/>
  <c r="P118" i="13"/>
  <c r="O118" i="13"/>
  <c r="T118" i="13" s="1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B118" i="13"/>
  <c r="Q117" i="13"/>
  <c r="V117" i="13" s="1"/>
  <c r="P117" i="13"/>
  <c r="O117" i="13"/>
  <c r="T117" i="13" s="1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B117" i="13"/>
  <c r="Q116" i="13"/>
  <c r="V116" i="13" s="1"/>
  <c r="P116" i="13"/>
  <c r="O116" i="13"/>
  <c r="T116" i="13" s="1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B116" i="13"/>
  <c r="Q115" i="13"/>
  <c r="V115" i="13" s="1"/>
  <c r="P115" i="13"/>
  <c r="O115" i="13"/>
  <c r="T115" i="13" s="1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B115" i="13"/>
  <c r="Q114" i="13"/>
  <c r="V114" i="13" s="1"/>
  <c r="P114" i="13"/>
  <c r="O114" i="13"/>
  <c r="T114" i="13" s="1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B114" i="13"/>
  <c r="Q113" i="13"/>
  <c r="V113" i="13" s="1"/>
  <c r="P113" i="13"/>
  <c r="O113" i="13"/>
  <c r="T113" i="13" s="1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B113" i="13"/>
  <c r="Q112" i="13"/>
  <c r="V112" i="13" s="1"/>
  <c r="P112" i="13"/>
  <c r="O112" i="13"/>
  <c r="T112" i="13" s="1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B112" i="13"/>
  <c r="Q111" i="13"/>
  <c r="V111" i="13" s="1"/>
  <c r="P111" i="13"/>
  <c r="O111" i="13"/>
  <c r="T111" i="13" s="1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B111" i="13"/>
  <c r="Q110" i="13"/>
  <c r="V110" i="13" s="1"/>
  <c r="P110" i="13"/>
  <c r="O110" i="13"/>
  <c r="T110" i="13" s="1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B110" i="13"/>
  <c r="Q109" i="13"/>
  <c r="V109" i="13" s="1"/>
  <c r="P109" i="13"/>
  <c r="O109" i="13"/>
  <c r="T109" i="13" s="1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B109" i="13"/>
  <c r="Q108" i="13"/>
  <c r="V108" i="13" s="1"/>
  <c r="P108" i="13"/>
  <c r="O108" i="13"/>
  <c r="T108" i="13" s="1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B108" i="13"/>
  <c r="Q107" i="13"/>
  <c r="V107" i="13" s="1"/>
  <c r="P107" i="13"/>
  <c r="O107" i="13"/>
  <c r="T107" i="13" s="1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B107" i="13"/>
  <c r="Q106" i="13"/>
  <c r="V106" i="13" s="1"/>
  <c r="P106" i="13"/>
  <c r="O106" i="13"/>
  <c r="T106" i="13" s="1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B106" i="13"/>
  <c r="Q105" i="13"/>
  <c r="V105" i="13" s="1"/>
  <c r="P105" i="13"/>
  <c r="O105" i="13"/>
  <c r="T105" i="13" s="1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B105" i="13"/>
  <c r="Q104" i="13"/>
  <c r="V104" i="13" s="1"/>
  <c r="P104" i="13"/>
  <c r="O104" i="13"/>
  <c r="T104" i="13" s="1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104" i="13"/>
  <c r="Q103" i="13"/>
  <c r="V103" i="13" s="1"/>
  <c r="P103" i="13"/>
  <c r="O103" i="13"/>
  <c r="T103" i="13" s="1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B103" i="13"/>
  <c r="Q102" i="13"/>
  <c r="V102" i="13" s="1"/>
  <c r="P102" i="13"/>
  <c r="O102" i="13"/>
  <c r="T102" i="13" s="1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102" i="13"/>
  <c r="Q101" i="13"/>
  <c r="V101" i="13" s="1"/>
  <c r="P101" i="13"/>
  <c r="O101" i="13"/>
  <c r="T101" i="13" s="1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B101" i="13"/>
  <c r="Q100" i="13"/>
  <c r="V100" i="13" s="1"/>
  <c r="P100" i="13"/>
  <c r="O100" i="13"/>
  <c r="T100" i="13" s="1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100" i="13"/>
  <c r="Q99" i="13"/>
  <c r="V99" i="13" s="1"/>
  <c r="P99" i="13"/>
  <c r="O99" i="13"/>
  <c r="T99" i="13" s="1"/>
  <c r="N99" i="13"/>
  <c r="M99" i="13"/>
  <c r="L99" i="13"/>
  <c r="K99" i="13"/>
  <c r="J99" i="13"/>
  <c r="I99" i="13"/>
  <c r="H99" i="13"/>
  <c r="G99" i="13"/>
  <c r="F99" i="13"/>
  <c r="E99" i="13"/>
  <c r="D99" i="13"/>
  <c r="C99" i="13"/>
  <c r="B99" i="13"/>
  <c r="Q98" i="13"/>
  <c r="V98" i="13" s="1"/>
  <c r="P98" i="13"/>
  <c r="O98" i="13"/>
  <c r="T98" i="13" s="1"/>
  <c r="N98" i="13"/>
  <c r="M98" i="13"/>
  <c r="L98" i="13"/>
  <c r="K98" i="13"/>
  <c r="J98" i="13"/>
  <c r="I98" i="13"/>
  <c r="H98" i="13"/>
  <c r="G98" i="13"/>
  <c r="F98" i="13"/>
  <c r="E98" i="13"/>
  <c r="D98" i="13"/>
  <c r="C98" i="13"/>
  <c r="B98" i="13"/>
  <c r="Q97" i="13"/>
  <c r="V97" i="13" s="1"/>
  <c r="P97" i="13"/>
  <c r="O97" i="13"/>
  <c r="T97" i="13" s="1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Q96" i="13"/>
  <c r="V96" i="13" s="1"/>
  <c r="P96" i="13"/>
  <c r="O96" i="13"/>
  <c r="T96" i="13" s="1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Q95" i="13"/>
  <c r="V95" i="13" s="1"/>
  <c r="P95" i="13"/>
  <c r="O95" i="13"/>
  <c r="T95" i="13" s="1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Q94" i="13"/>
  <c r="V94" i="13" s="1"/>
  <c r="P94" i="13"/>
  <c r="O94" i="13"/>
  <c r="T94" i="13" s="1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Q93" i="13"/>
  <c r="V93" i="13" s="1"/>
  <c r="P93" i="13"/>
  <c r="O93" i="13"/>
  <c r="T93" i="13" s="1"/>
  <c r="N93" i="13"/>
  <c r="M93" i="13"/>
  <c r="L93" i="13"/>
  <c r="K93" i="13"/>
  <c r="J93" i="13"/>
  <c r="I93" i="13"/>
  <c r="H93" i="13"/>
  <c r="G93" i="13"/>
  <c r="F93" i="13"/>
  <c r="E93" i="13"/>
  <c r="D93" i="13"/>
  <c r="C93" i="13"/>
  <c r="B93" i="13"/>
  <c r="Q92" i="13"/>
  <c r="V92" i="13" s="1"/>
  <c r="P92" i="13"/>
  <c r="O92" i="13"/>
  <c r="T92" i="13" s="1"/>
  <c r="N92" i="13"/>
  <c r="M92" i="13"/>
  <c r="L92" i="13"/>
  <c r="K92" i="13"/>
  <c r="J92" i="13"/>
  <c r="I92" i="13"/>
  <c r="H92" i="13"/>
  <c r="G92" i="13"/>
  <c r="F92" i="13"/>
  <c r="E92" i="13"/>
  <c r="D92" i="13"/>
  <c r="C92" i="13"/>
  <c r="B92" i="13"/>
  <c r="Q91" i="13"/>
  <c r="V91" i="13" s="1"/>
  <c r="P91" i="13"/>
  <c r="O91" i="13"/>
  <c r="T91" i="13" s="1"/>
  <c r="N91" i="13"/>
  <c r="M91" i="13"/>
  <c r="L91" i="13"/>
  <c r="K91" i="13"/>
  <c r="J91" i="13"/>
  <c r="I91" i="13"/>
  <c r="H91" i="13"/>
  <c r="G91" i="13"/>
  <c r="F91" i="13"/>
  <c r="E91" i="13"/>
  <c r="D91" i="13"/>
  <c r="C91" i="13"/>
  <c r="B91" i="13"/>
  <c r="Q90" i="13"/>
  <c r="V90" i="13" s="1"/>
  <c r="P90" i="13"/>
  <c r="O90" i="13"/>
  <c r="T90" i="13" s="1"/>
  <c r="N90" i="13"/>
  <c r="M90" i="13"/>
  <c r="L90" i="13"/>
  <c r="K90" i="13"/>
  <c r="J90" i="13"/>
  <c r="I90" i="13"/>
  <c r="H90" i="13"/>
  <c r="G90" i="13"/>
  <c r="F90" i="13"/>
  <c r="E90" i="13"/>
  <c r="D90" i="13"/>
  <c r="C90" i="13"/>
  <c r="B90" i="13"/>
  <c r="Q89" i="13"/>
  <c r="V89" i="13" s="1"/>
  <c r="P89" i="13"/>
  <c r="O89" i="13"/>
  <c r="T89" i="13" s="1"/>
  <c r="N89" i="13"/>
  <c r="M89" i="13"/>
  <c r="L89" i="13"/>
  <c r="K89" i="13"/>
  <c r="J89" i="13"/>
  <c r="I89" i="13"/>
  <c r="H89" i="13"/>
  <c r="G89" i="13"/>
  <c r="F89" i="13"/>
  <c r="E89" i="13"/>
  <c r="D89" i="13"/>
  <c r="C89" i="13"/>
  <c r="B89" i="13"/>
  <c r="Q88" i="13"/>
  <c r="V88" i="13" s="1"/>
  <c r="P88" i="13"/>
  <c r="O88" i="13"/>
  <c r="T88" i="13" s="1"/>
  <c r="N88" i="13"/>
  <c r="M88" i="13"/>
  <c r="L88" i="13"/>
  <c r="K88" i="13"/>
  <c r="J88" i="13"/>
  <c r="I88" i="13"/>
  <c r="H88" i="13"/>
  <c r="G88" i="13"/>
  <c r="F88" i="13"/>
  <c r="E88" i="13"/>
  <c r="D88" i="13"/>
  <c r="C88" i="13"/>
  <c r="B88" i="13"/>
  <c r="Q87" i="13"/>
  <c r="V87" i="13" s="1"/>
  <c r="P87" i="13"/>
  <c r="O87" i="13"/>
  <c r="T87" i="13" s="1"/>
  <c r="N87" i="13"/>
  <c r="M87" i="13"/>
  <c r="L87" i="13"/>
  <c r="K87" i="13"/>
  <c r="J87" i="13"/>
  <c r="I87" i="13"/>
  <c r="H87" i="13"/>
  <c r="G87" i="13"/>
  <c r="F87" i="13"/>
  <c r="E87" i="13"/>
  <c r="D87" i="13"/>
  <c r="C87" i="13"/>
  <c r="B87" i="13"/>
  <c r="Q86" i="13"/>
  <c r="V86" i="13" s="1"/>
  <c r="P86" i="13"/>
  <c r="O86" i="13"/>
  <c r="T86" i="13" s="1"/>
  <c r="N86" i="13"/>
  <c r="M86" i="13"/>
  <c r="L86" i="13"/>
  <c r="K86" i="13"/>
  <c r="J86" i="13"/>
  <c r="I86" i="13"/>
  <c r="H86" i="13"/>
  <c r="G86" i="13"/>
  <c r="F86" i="13"/>
  <c r="E86" i="13"/>
  <c r="D86" i="13"/>
  <c r="C86" i="13"/>
  <c r="B86" i="13"/>
  <c r="Q85" i="13"/>
  <c r="V85" i="13" s="1"/>
  <c r="P85" i="13"/>
  <c r="O85" i="13"/>
  <c r="T85" i="13" s="1"/>
  <c r="N85" i="13"/>
  <c r="M85" i="13"/>
  <c r="L85" i="13"/>
  <c r="K85" i="13"/>
  <c r="J85" i="13"/>
  <c r="I85" i="13"/>
  <c r="H85" i="13"/>
  <c r="G85" i="13"/>
  <c r="F85" i="13"/>
  <c r="E85" i="13"/>
  <c r="D85" i="13"/>
  <c r="C85" i="13"/>
  <c r="B85" i="13"/>
  <c r="Q84" i="13"/>
  <c r="V84" i="13" s="1"/>
  <c r="P84" i="13"/>
  <c r="O84" i="13"/>
  <c r="T84" i="13" s="1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Q83" i="13"/>
  <c r="V83" i="13" s="1"/>
  <c r="P83" i="13"/>
  <c r="O83" i="13"/>
  <c r="T83" i="13" s="1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Q82" i="13"/>
  <c r="V82" i="13" s="1"/>
  <c r="P82" i="13"/>
  <c r="O82" i="13"/>
  <c r="T82" i="13" s="1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Q81" i="13"/>
  <c r="V81" i="13" s="1"/>
  <c r="P81" i="13"/>
  <c r="O81" i="13"/>
  <c r="T81" i="13" s="1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Q80" i="13"/>
  <c r="V80" i="13" s="1"/>
  <c r="P80" i="13"/>
  <c r="O80" i="13"/>
  <c r="T80" i="13" s="1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Q79" i="13"/>
  <c r="V79" i="13" s="1"/>
  <c r="P79" i="13"/>
  <c r="O79" i="13"/>
  <c r="T79" i="13" s="1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Q78" i="13"/>
  <c r="V78" i="13" s="1"/>
  <c r="P78" i="13"/>
  <c r="O78" i="13"/>
  <c r="T78" i="13" s="1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Q77" i="13"/>
  <c r="V77" i="13" s="1"/>
  <c r="P77" i="13"/>
  <c r="O77" i="13"/>
  <c r="T77" i="13" s="1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Q76" i="13"/>
  <c r="V76" i="13" s="1"/>
  <c r="P76" i="13"/>
  <c r="O76" i="13"/>
  <c r="T76" i="13" s="1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Q75" i="13"/>
  <c r="V75" i="13" s="1"/>
  <c r="P75" i="13"/>
  <c r="O75" i="13"/>
  <c r="T75" i="13" s="1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Q74" i="13"/>
  <c r="V74" i="13" s="1"/>
  <c r="P74" i="13"/>
  <c r="O74" i="13"/>
  <c r="T74" i="13" s="1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Q73" i="13"/>
  <c r="V73" i="13" s="1"/>
  <c r="P73" i="13"/>
  <c r="O73" i="13"/>
  <c r="T73" i="13" s="1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Q72" i="13"/>
  <c r="V72" i="13" s="1"/>
  <c r="P72" i="13"/>
  <c r="O72" i="13"/>
  <c r="T72" i="13" s="1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Q71" i="13"/>
  <c r="V71" i="13" s="1"/>
  <c r="P71" i="13"/>
  <c r="O71" i="13"/>
  <c r="T71" i="13" s="1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Q70" i="13"/>
  <c r="V70" i="13" s="1"/>
  <c r="P70" i="13"/>
  <c r="O70" i="13"/>
  <c r="T70" i="13" s="1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Q69" i="13"/>
  <c r="V69" i="13" s="1"/>
  <c r="P69" i="13"/>
  <c r="O69" i="13"/>
  <c r="T69" i="13" s="1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Q68" i="13"/>
  <c r="V68" i="13" s="1"/>
  <c r="P68" i="13"/>
  <c r="O68" i="13"/>
  <c r="T68" i="13" s="1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Q67" i="13"/>
  <c r="V67" i="13" s="1"/>
  <c r="P67" i="13"/>
  <c r="O67" i="13"/>
  <c r="T67" i="13" s="1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Q66" i="13"/>
  <c r="V66" i="13" s="1"/>
  <c r="P66" i="13"/>
  <c r="O66" i="13"/>
  <c r="T66" i="13" s="1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Q65" i="13"/>
  <c r="V65" i="13" s="1"/>
  <c r="P65" i="13"/>
  <c r="O65" i="13"/>
  <c r="T65" i="13" s="1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Q64" i="13"/>
  <c r="V64" i="13" s="1"/>
  <c r="P64" i="13"/>
  <c r="O64" i="13"/>
  <c r="T64" i="13" s="1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Q63" i="13"/>
  <c r="V63" i="13" s="1"/>
  <c r="P63" i="13"/>
  <c r="O63" i="13"/>
  <c r="T63" i="13" s="1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Q62" i="13"/>
  <c r="V62" i="13" s="1"/>
  <c r="P62" i="13"/>
  <c r="O62" i="13"/>
  <c r="T62" i="13" s="1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Q61" i="13"/>
  <c r="V61" i="13" s="1"/>
  <c r="P61" i="13"/>
  <c r="O61" i="13"/>
  <c r="T61" i="13" s="1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Q60" i="13"/>
  <c r="V60" i="13" s="1"/>
  <c r="P60" i="13"/>
  <c r="O60" i="13"/>
  <c r="T60" i="13" s="1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Q59" i="13"/>
  <c r="V59" i="13" s="1"/>
  <c r="P59" i="13"/>
  <c r="O59" i="13"/>
  <c r="T59" i="13" s="1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Q58" i="13"/>
  <c r="V58" i="13" s="1"/>
  <c r="P58" i="13"/>
  <c r="O58" i="13"/>
  <c r="T58" i="13" s="1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Q57" i="13"/>
  <c r="V57" i="13" s="1"/>
  <c r="P57" i="13"/>
  <c r="O57" i="13"/>
  <c r="T57" i="13" s="1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Q56" i="13"/>
  <c r="V56" i="13" s="1"/>
  <c r="P56" i="13"/>
  <c r="O56" i="13"/>
  <c r="T56" i="13" s="1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Q55" i="13"/>
  <c r="V55" i="13" s="1"/>
  <c r="P55" i="13"/>
  <c r="O55" i="13"/>
  <c r="T55" i="13" s="1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Q54" i="13"/>
  <c r="V54" i="13" s="1"/>
  <c r="P54" i="13"/>
  <c r="O54" i="13"/>
  <c r="T54" i="13" s="1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Q53" i="13"/>
  <c r="V53" i="13" s="1"/>
  <c r="P53" i="13"/>
  <c r="O53" i="13"/>
  <c r="T53" i="13" s="1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Q52" i="13"/>
  <c r="V52" i="13" s="1"/>
  <c r="P52" i="13"/>
  <c r="O52" i="13"/>
  <c r="T52" i="13" s="1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Q51" i="13"/>
  <c r="V51" i="13" s="1"/>
  <c r="P51" i="13"/>
  <c r="O51" i="13"/>
  <c r="T51" i="13" s="1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V52" i="5"/>
  <c r="V54" i="5"/>
  <c r="V56" i="5"/>
  <c r="V58" i="5"/>
  <c r="V60" i="5"/>
  <c r="V62" i="5"/>
  <c r="V64" i="5"/>
  <c r="V66" i="5"/>
  <c r="V68" i="5"/>
  <c r="V70" i="5"/>
  <c r="V72" i="5"/>
  <c r="V74" i="5"/>
  <c r="V76" i="5"/>
  <c r="V78" i="5"/>
  <c r="V80" i="5"/>
  <c r="V82" i="5"/>
  <c r="V84" i="5"/>
  <c r="V86" i="5"/>
  <c r="V88" i="5"/>
  <c r="V90" i="5"/>
  <c r="V92" i="5"/>
  <c r="V94" i="5"/>
  <c r="V96" i="5"/>
  <c r="V98" i="5"/>
  <c r="V100" i="5"/>
  <c r="V102" i="5"/>
  <c r="V104" i="5"/>
  <c r="V106" i="5"/>
  <c r="V108" i="5"/>
  <c r="V110" i="5"/>
  <c r="V112" i="5"/>
  <c r="V114" i="5"/>
  <c r="V116" i="5"/>
  <c r="V118" i="5"/>
  <c r="V120" i="5"/>
  <c r="V122" i="5"/>
  <c r="V124" i="5"/>
  <c r="V126" i="5"/>
  <c r="V128" i="5"/>
  <c r="V130" i="5"/>
  <c r="V132" i="5"/>
  <c r="V134" i="5"/>
  <c r="V136" i="5"/>
  <c r="V138" i="5"/>
  <c r="V140" i="5"/>
  <c r="V142" i="5"/>
  <c r="V144" i="5"/>
  <c r="V146" i="5"/>
  <c r="V148" i="5"/>
  <c r="V150" i="5"/>
  <c r="V152" i="5"/>
  <c r="V154" i="5"/>
  <c r="V156" i="5"/>
  <c r="V158" i="5"/>
  <c r="V160" i="5"/>
  <c r="V162" i="5"/>
  <c r="V164" i="5"/>
  <c r="V166" i="5"/>
  <c r="V168" i="5"/>
  <c r="V170" i="5"/>
  <c r="V172" i="5"/>
  <c r="V174" i="5"/>
  <c r="V176" i="5"/>
  <c r="V178" i="5"/>
  <c r="V180" i="5"/>
  <c r="V182" i="5"/>
  <c r="V184" i="5"/>
  <c r="V186" i="5"/>
  <c r="V188" i="5"/>
  <c r="V190" i="5"/>
  <c r="V192" i="5"/>
  <c r="V194" i="5"/>
  <c r="V196" i="5"/>
  <c r="V198" i="5"/>
  <c r="V200" i="5"/>
  <c r="V202" i="5"/>
  <c r="V204" i="5"/>
  <c r="V206" i="5"/>
  <c r="V208" i="5"/>
  <c r="V210" i="5"/>
  <c r="V212" i="5"/>
  <c r="V214" i="5"/>
  <c r="V216" i="5"/>
  <c r="V218" i="5"/>
  <c r="V220" i="5"/>
  <c r="V222" i="5"/>
  <c r="V224" i="5"/>
  <c r="V226" i="5"/>
  <c r="V228" i="5"/>
  <c r="V230" i="5"/>
  <c r="V232" i="5"/>
  <c r="V234" i="5"/>
  <c r="V236" i="5"/>
  <c r="V238" i="5"/>
  <c r="V240" i="5"/>
  <c r="V242" i="5"/>
  <c r="V244" i="5"/>
  <c r="V246" i="5"/>
  <c r="V248" i="5"/>
  <c r="V250" i="5"/>
  <c r="V252" i="5"/>
  <c r="V254" i="5"/>
  <c r="V256" i="5"/>
  <c r="V258" i="5"/>
  <c r="V260" i="5"/>
  <c r="V262" i="5"/>
  <c r="V264" i="5"/>
  <c r="V266" i="5"/>
  <c r="V268" i="5"/>
  <c r="V270" i="5"/>
  <c r="V272" i="5"/>
  <c r="V274" i="5"/>
  <c r="V276" i="5"/>
  <c r="V278" i="5"/>
  <c r="V280" i="5"/>
  <c r="V282" i="5"/>
  <c r="V284" i="5"/>
  <c r="V286" i="5"/>
  <c r="V288" i="5"/>
  <c r="V289" i="5"/>
  <c r="V290" i="5"/>
  <c r="V292" i="5"/>
  <c r="V293" i="5"/>
  <c r="V294" i="5"/>
  <c r="V296" i="5"/>
  <c r="V297" i="5"/>
  <c r="V298" i="5"/>
  <c r="V300" i="5"/>
  <c r="V301" i="5"/>
  <c r="V302" i="5"/>
  <c r="V304" i="5"/>
  <c r="V305" i="5"/>
  <c r="V306" i="5"/>
  <c r="V308" i="5"/>
  <c r="V309" i="5"/>
  <c r="V310" i="5"/>
  <c r="V312" i="5"/>
  <c r="V313" i="5"/>
  <c r="V314" i="5"/>
  <c r="V316" i="5"/>
  <c r="V317" i="5"/>
  <c r="V318" i="5"/>
  <c r="V320" i="5"/>
  <c r="V321" i="5"/>
  <c r="V322" i="5"/>
  <c r="V324" i="5"/>
  <c r="V325" i="5"/>
  <c r="V326" i="5"/>
  <c r="V328" i="5"/>
  <c r="V329" i="5"/>
  <c r="V330" i="5"/>
  <c r="V332" i="5"/>
  <c r="V333" i="5"/>
  <c r="V334" i="5"/>
  <c r="V336" i="5"/>
  <c r="V337" i="5"/>
  <c r="V338" i="5"/>
  <c r="V340" i="5"/>
  <c r="V341" i="5"/>
  <c r="V342" i="5"/>
  <c r="V344" i="5"/>
  <c r="V345" i="5"/>
  <c r="V346" i="5"/>
  <c r="V348" i="5"/>
  <c r="V349" i="5"/>
  <c r="V350" i="5"/>
  <c r="V352" i="5"/>
  <c r="V353" i="5"/>
  <c r="V354" i="5"/>
  <c r="V356" i="5"/>
  <c r="V357" i="5"/>
  <c r="V358" i="5"/>
  <c r="V360" i="5"/>
  <c r="V361" i="5"/>
  <c r="V362" i="5"/>
  <c r="V364" i="5"/>
  <c r="V365" i="5"/>
  <c r="V366" i="5"/>
  <c r="V368" i="5"/>
  <c r="V369" i="5"/>
  <c r="V370" i="5"/>
  <c r="V372" i="5"/>
  <c r="V373" i="5"/>
  <c r="V374" i="5"/>
  <c r="V376" i="5"/>
  <c r="V377" i="5"/>
  <c r="V378" i="5"/>
  <c r="V380" i="5"/>
  <c r="V381" i="5"/>
  <c r="V382" i="5"/>
  <c r="V384" i="5"/>
  <c r="V385" i="5"/>
  <c r="V386" i="5"/>
  <c r="V388" i="5"/>
  <c r="V389" i="5"/>
  <c r="V390" i="5"/>
  <c r="V392" i="5"/>
  <c r="V393" i="5"/>
  <c r="V394" i="5"/>
  <c r="V396" i="5"/>
  <c r="V397" i="5"/>
  <c r="V398" i="5"/>
  <c r="V400" i="5"/>
  <c r="V401" i="5"/>
  <c r="V402" i="5"/>
  <c r="V404" i="5"/>
  <c r="V405" i="5"/>
  <c r="V406" i="5"/>
  <c r="V408" i="5"/>
  <c r="V409" i="5"/>
  <c r="V410" i="5"/>
  <c r="V412" i="5"/>
  <c r="V413" i="5"/>
  <c r="V414" i="5"/>
  <c r="V416" i="5"/>
  <c r="V417" i="5"/>
  <c r="V418" i="5"/>
  <c r="V420" i="5"/>
  <c r="V421" i="5"/>
  <c r="V422" i="5"/>
  <c r="V424" i="5"/>
  <c r="V425" i="5"/>
  <c r="V426" i="5"/>
  <c r="V428" i="5"/>
  <c r="V429" i="5"/>
  <c r="V430" i="5"/>
  <c r="V432" i="5"/>
  <c r="V433" i="5"/>
  <c r="V434" i="5"/>
  <c r="V436" i="5"/>
  <c r="V437" i="5"/>
  <c r="V438" i="5"/>
  <c r="V440" i="5"/>
  <c r="V441" i="5"/>
  <c r="V442" i="5"/>
  <c r="V444" i="5"/>
  <c r="V445" i="5"/>
  <c r="V446" i="5"/>
  <c r="V448" i="5"/>
  <c r="V449" i="5"/>
  <c r="V450" i="5"/>
  <c r="V452" i="5"/>
  <c r="V453" i="5"/>
  <c r="V454" i="5"/>
  <c r="V456" i="5"/>
  <c r="V457" i="5"/>
  <c r="V458" i="5"/>
  <c r="V460" i="5"/>
  <c r="V461" i="5"/>
  <c r="V462" i="5"/>
  <c r="V464" i="5"/>
  <c r="V465" i="5"/>
  <c r="V466" i="5"/>
  <c r="V468" i="5"/>
  <c r="V469" i="5"/>
  <c r="V470" i="5"/>
  <c r="V472" i="5"/>
  <c r="V473" i="5"/>
  <c r="V474" i="5"/>
  <c r="V476" i="5"/>
  <c r="V477" i="5"/>
  <c r="V478" i="5"/>
  <c r="V480" i="5"/>
  <c r="V481" i="5"/>
  <c r="V482" i="5"/>
  <c r="V484" i="5"/>
  <c r="V485" i="5"/>
  <c r="V486" i="5"/>
  <c r="V488" i="5"/>
  <c r="V489" i="5"/>
  <c r="V490" i="5"/>
  <c r="V492" i="5"/>
  <c r="V493" i="5"/>
  <c r="V494" i="5"/>
  <c r="V496" i="5"/>
  <c r="V497" i="5"/>
  <c r="V498" i="5"/>
  <c r="V500" i="5"/>
  <c r="V501" i="5"/>
  <c r="V502" i="5"/>
  <c r="V504" i="5"/>
  <c r="V505" i="5"/>
  <c r="V506" i="5"/>
  <c r="V508" i="5"/>
  <c r="V509" i="5"/>
  <c r="V510" i="5"/>
  <c r="V512" i="5"/>
  <c r="V513" i="5"/>
  <c r="V514" i="5"/>
  <c r="V516" i="5"/>
  <c r="V517" i="5"/>
  <c r="V518" i="5"/>
  <c r="V520" i="5"/>
  <c r="V521" i="5"/>
  <c r="V522" i="5"/>
  <c r="V524" i="5"/>
  <c r="V525" i="5"/>
  <c r="V526" i="5"/>
  <c r="V528" i="5"/>
  <c r="V529" i="5"/>
  <c r="V530" i="5"/>
  <c r="V532" i="5"/>
  <c r="V533" i="5"/>
  <c r="V534" i="5"/>
  <c r="V536" i="5"/>
  <c r="V537" i="5"/>
  <c r="V538" i="5"/>
  <c r="V540" i="5"/>
  <c r="V541" i="5"/>
  <c r="V542" i="5"/>
  <c r="V544" i="5"/>
  <c r="V545" i="5"/>
  <c r="V546" i="5"/>
  <c r="V548" i="5"/>
  <c r="V549" i="5"/>
  <c r="V550" i="5"/>
  <c r="V552" i="5"/>
  <c r="V553" i="5"/>
  <c r="V554" i="5"/>
  <c r="V556" i="5"/>
  <c r="V557" i="5"/>
  <c r="V558" i="5"/>
  <c r="V560" i="5"/>
  <c r="V561" i="5"/>
  <c r="V562" i="5"/>
  <c r="V564" i="5"/>
  <c r="V565" i="5"/>
  <c r="V566" i="5"/>
  <c r="V568" i="5"/>
  <c r="V569" i="5"/>
  <c r="V570" i="5"/>
  <c r="Q570" i="5"/>
  <c r="P570" i="5"/>
  <c r="O570" i="5"/>
  <c r="N570" i="5"/>
  <c r="M570" i="5"/>
  <c r="L570" i="5"/>
  <c r="K570" i="5"/>
  <c r="J570" i="5"/>
  <c r="I570" i="5"/>
  <c r="H570" i="5"/>
  <c r="G570" i="5"/>
  <c r="F570" i="5"/>
  <c r="E570" i="5"/>
  <c r="D570" i="5"/>
  <c r="C570" i="5"/>
  <c r="B570" i="5"/>
  <c r="Q569" i="5"/>
  <c r="P569" i="5"/>
  <c r="O569" i="5"/>
  <c r="N569" i="5"/>
  <c r="M569" i="5"/>
  <c r="L569" i="5"/>
  <c r="K569" i="5"/>
  <c r="J569" i="5"/>
  <c r="I569" i="5"/>
  <c r="H569" i="5"/>
  <c r="G569" i="5"/>
  <c r="F569" i="5"/>
  <c r="E569" i="5"/>
  <c r="D569" i="5"/>
  <c r="C569" i="5"/>
  <c r="B569" i="5"/>
  <c r="Q568" i="5"/>
  <c r="P568" i="5"/>
  <c r="O568" i="5"/>
  <c r="N568" i="5"/>
  <c r="M568" i="5"/>
  <c r="L568" i="5"/>
  <c r="K568" i="5"/>
  <c r="J568" i="5"/>
  <c r="I568" i="5"/>
  <c r="H568" i="5"/>
  <c r="G568" i="5"/>
  <c r="F568" i="5"/>
  <c r="E568" i="5"/>
  <c r="D568" i="5"/>
  <c r="C568" i="5"/>
  <c r="B568" i="5"/>
  <c r="Q567" i="5"/>
  <c r="V567" i="5" s="1"/>
  <c r="P567" i="5"/>
  <c r="O567" i="5"/>
  <c r="N567" i="5"/>
  <c r="M567" i="5"/>
  <c r="L567" i="5"/>
  <c r="K567" i="5"/>
  <c r="J567" i="5"/>
  <c r="I567" i="5"/>
  <c r="H567" i="5"/>
  <c r="G567" i="5"/>
  <c r="F567" i="5"/>
  <c r="E567" i="5"/>
  <c r="D567" i="5"/>
  <c r="C567" i="5"/>
  <c r="B567" i="5"/>
  <c r="Q566" i="5"/>
  <c r="P566" i="5"/>
  <c r="O566" i="5"/>
  <c r="N566" i="5"/>
  <c r="M566" i="5"/>
  <c r="L566" i="5"/>
  <c r="K566" i="5"/>
  <c r="J566" i="5"/>
  <c r="I566" i="5"/>
  <c r="H566" i="5"/>
  <c r="G566" i="5"/>
  <c r="F566" i="5"/>
  <c r="E566" i="5"/>
  <c r="D566" i="5"/>
  <c r="C566" i="5"/>
  <c r="B566" i="5"/>
  <c r="Q565" i="5"/>
  <c r="P565" i="5"/>
  <c r="O565" i="5"/>
  <c r="N565" i="5"/>
  <c r="M565" i="5"/>
  <c r="L565" i="5"/>
  <c r="K565" i="5"/>
  <c r="J565" i="5"/>
  <c r="I565" i="5"/>
  <c r="H565" i="5"/>
  <c r="T565" i="5" s="1"/>
  <c r="G565" i="5"/>
  <c r="F565" i="5"/>
  <c r="E565" i="5"/>
  <c r="D565" i="5"/>
  <c r="C565" i="5"/>
  <c r="B565" i="5"/>
  <c r="Q564" i="5"/>
  <c r="P564" i="5"/>
  <c r="O564" i="5"/>
  <c r="N564" i="5"/>
  <c r="M564" i="5"/>
  <c r="L564" i="5"/>
  <c r="K564" i="5"/>
  <c r="J564" i="5"/>
  <c r="I564" i="5"/>
  <c r="H564" i="5"/>
  <c r="T564" i="5" s="1"/>
  <c r="G564" i="5"/>
  <c r="F564" i="5"/>
  <c r="E564" i="5"/>
  <c r="D564" i="5"/>
  <c r="C564" i="5"/>
  <c r="B564" i="5"/>
  <c r="Q563" i="5"/>
  <c r="V563" i="5" s="1"/>
  <c r="P563" i="5"/>
  <c r="O563" i="5"/>
  <c r="N563" i="5"/>
  <c r="M563" i="5"/>
  <c r="L563" i="5"/>
  <c r="K563" i="5"/>
  <c r="J563" i="5"/>
  <c r="I563" i="5"/>
  <c r="H563" i="5"/>
  <c r="G563" i="5"/>
  <c r="F563" i="5"/>
  <c r="E563" i="5"/>
  <c r="D563" i="5"/>
  <c r="C563" i="5"/>
  <c r="B563" i="5"/>
  <c r="Q562" i="5"/>
  <c r="P562" i="5"/>
  <c r="O562" i="5"/>
  <c r="N562" i="5"/>
  <c r="M562" i="5"/>
  <c r="L562" i="5"/>
  <c r="K562" i="5"/>
  <c r="J562" i="5"/>
  <c r="I562" i="5"/>
  <c r="H562" i="5"/>
  <c r="G562" i="5"/>
  <c r="F562" i="5"/>
  <c r="E562" i="5"/>
  <c r="D562" i="5"/>
  <c r="C562" i="5"/>
  <c r="B562" i="5"/>
  <c r="Q561" i="5"/>
  <c r="P561" i="5"/>
  <c r="O561" i="5"/>
  <c r="N561" i="5"/>
  <c r="M561" i="5"/>
  <c r="L561" i="5"/>
  <c r="K561" i="5"/>
  <c r="J561" i="5"/>
  <c r="I561" i="5"/>
  <c r="H561" i="5"/>
  <c r="G561" i="5"/>
  <c r="F561" i="5"/>
  <c r="E561" i="5"/>
  <c r="D561" i="5"/>
  <c r="C561" i="5"/>
  <c r="B561" i="5"/>
  <c r="Q560" i="5"/>
  <c r="P560" i="5"/>
  <c r="O560" i="5"/>
  <c r="N560" i="5"/>
  <c r="M560" i="5"/>
  <c r="L560" i="5"/>
  <c r="K560" i="5"/>
  <c r="J560" i="5"/>
  <c r="I560" i="5"/>
  <c r="H560" i="5"/>
  <c r="G560" i="5"/>
  <c r="F560" i="5"/>
  <c r="E560" i="5"/>
  <c r="D560" i="5"/>
  <c r="C560" i="5"/>
  <c r="B560" i="5"/>
  <c r="Q559" i="5"/>
  <c r="V559" i="5" s="1"/>
  <c r="P559" i="5"/>
  <c r="O559" i="5"/>
  <c r="N559" i="5"/>
  <c r="M559" i="5"/>
  <c r="L559" i="5"/>
  <c r="K559" i="5"/>
  <c r="J559" i="5"/>
  <c r="I559" i="5"/>
  <c r="H559" i="5"/>
  <c r="T559" i="5" s="1"/>
  <c r="G559" i="5"/>
  <c r="F559" i="5"/>
  <c r="E559" i="5"/>
  <c r="D559" i="5"/>
  <c r="C559" i="5"/>
  <c r="B559" i="5"/>
  <c r="Q558" i="5"/>
  <c r="P558" i="5"/>
  <c r="O558" i="5"/>
  <c r="N558" i="5"/>
  <c r="M558" i="5"/>
  <c r="L558" i="5"/>
  <c r="K558" i="5"/>
  <c r="J558" i="5"/>
  <c r="I558" i="5"/>
  <c r="H558" i="5"/>
  <c r="G558" i="5"/>
  <c r="F558" i="5"/>
  <c r="E558" i="5"/>
  <c r="D558" i="5"/>
  <c r="C558" i="5"/>
  <c r="B558" i="5"/>
  <c r="Q557" i="5"/>
  <c r="P557" i="5"/>
  <c r="O557" i="5"/>
  <c r="N557" i="5"/>
  <c r="M557" i="5"/>
  <c r="L557" i="5"/>
  <c r="K557" i="5"/>
  <c r="J557" i="5"/>
  <c r="I557" i="5"/>
  <c r="H557" i="5"/>
  <c r="T557" i="5" s="1"/>
  <c r="G557" i="5"/>
  <c r="F557" i="5"/>
  <c r="E557" i="5"/>
  <c r="D557" i="5"/>
  <c r="C557" i="5"/>
  <c r="B557" i="5"/>
  <c r="Q556" i="5"/>
  <c r="P556" i="5"/>
  <c r="O556" i="5"/>
  <c r="N556" i="5"/>
  <c r="M556" i="5"/>
  <c r="L556" i="5"/>
  <c r="K556" i="5"/>
  <c r="J556" i="5"/>
  <c r="I556" i="5"/>
  <c r="H556" i="5"/>
  <c r="T556" i="5" s="1"/>
  <c r="G556" i="5"/>
  <c r="F556" i="5"/>
  <c r="E556" i="5"/>
  <c r="D556" i="5"/>
  <c r="C556" i="5"/>
  <c r="B556" i="5"/>
  <c r="Q555" i="5"/>
  <c r="V555" i="5" s="1"/>
  <c r="P555" i="5"/>
  <c r="O555" i="5"/>
  <c r="N555" i="5"/>
  <c r="M555" i="5"/>
  <c r="L555" i="5"/>
  <c r="K555" i="5"/>
  <c r="J555" i="5"/>
  <c r="I555" i="5"/>
  <c r="H555" i="5"/>
  <c r="G555" i="5"/>
  <c r="F555" i="5"/>
  <c r="E555" i="5"/>
  <c r="D555" i="5"/>
  <c r="C555" i="5"/>
  <c r="B555" i="5"/>
  <c r="Q554" i="5"/>
  <c r="P554" i="5"/>
  <c r="O554" i="5"/>
  <c r="N554" i="5"/>
  <c r="M554" i="5"/>
  <c r="L554" i="5"/>
  <c r="K554" i="5"/>
  <c r="J554" i="5"/>
  <c r="I554" i="5"/>
  <c r="H554" i="5"/>
  <c r="G554" i="5"/>
  <c r="F554" i="5"/>
  <c r="E554" i="5"/>
  <c r="D554" i="5"/>
  <c r="C554" i="5"/>
  <c r="B554" i="5"/>
  <c r="Q553" i="5"/>
  <c r="P553" i="5"/>
  <c r="O553" i="5"/>
  <c r="N553" i="5"/>
  <c r="M553" i="5"/>
  <c r="L553" i="5"/>
  <c r="K553" i="5"/>
  <c r="J553" i="5"/>
  <c r="I553" i="5"/>
  <c r="H553" i="5"/>
  <c r="G553" i="5"/>
  <c r="F553" i="5"/>
  <c r="E553" i="5"/>
  <c r="D553" i="5"/>
  <c r="C553" i="5"/>
  <c r="B553" i="5"/>
  <c r="Q552" i="5"/>
  <c r="P552" i="5"/>
  <c r="O552" i="5"/>
  <c r="N552" i="5"/>
  <c r="M552" i="5"/>
  <c r="L552" i="5"/>
  <c r="K552" i="5"/>
  <c r="J552" i="5"/>
  <c r="I552" i="5"/>
  <c r="H552" i="5"/>
  <c r="G552" i="5"/>
  <c r="F552" i="5"/>
  <c r="E552" i="5"/>
  <c r="D552" i="5"/>
  <c r="C552" i="5"/>
  <c r="B552" i="5"/>
  <c r="Q551" i="5"/>
  <c r="V551" i="5" s="1"/>
  <c r="P551" i="5"/>
  <c r="O551" i="5"/>
  <c r="N551" i="5"/>
  <c r="M551" i="5"/>
  <c r="L551" i="5"/>
  <c r="K551" i="5"/>
  <c r="J551" i="5"/>
  <c r="I551" i="5"/>
  <c r="H551" i="5"/>
  <c r="T551" i="5" s="1"/>
  <c r="G551" i="5"/>
  <c r="F551" i="5"/>
  <c r="E551" i="5"/>
  <c r="D551" i="5"/>
  <c r="C551" i="5"/>
  <c r="B551" i="5"/>
  <c r="Q550" i="5"/>
  <c r="P550" i="5"/>
  <c r="O550" i="5"/>
  <c r="N550" i="5"/>
  <c r="M550" i="5"/>
  <c r="L550" i="5"/>
  <c r="K550" i="5"/>
  <c r="J550" i="5"/>
  <c r="I550" i="5"/>
  <c r="H550" i="5"/>
  <c r="T550" i="5" s="1"/>
  <c r="G550" i="5"/>
  <c r="F550" i="5"/>
  <c r="E550" i="5"/>
  <c r="D550" i="5"/>
  <c r="C550" i="5"/>
  <c r="B550" i="5"/>
  <c r="Q549" i="5"/>
  <c r="P549" i="5"/>
  <c r="O549" i="5"/>
  <c r="N549" i="5"/>
  <c r="M549" i="5"/>
  <c r="L549" i="5"/>
  <c r="K549" i="5"/>
  <c r="J549" i="5"/>
  <c r="I549" i="5"/>
  <c r="H549" i="5"/>
  <c r="T549" i="5" s="1"/>
  <c r="G549" i="5"/>
  <c r="F549" i="5"/>
  <c r="E549" i="5"/>
  <c r="D549" i="5"/>
  <c r="C549" i="5"/>
  <c r="B549" i="5"/>
  <c r="Q548" i="5"/>
  <c r="P548" i="5"/>
  <c r="O548" i="5"/>
  <c r="N548" i="5"/>
  <c r="M548" i="5"/>
  <c r="L548" i="5"/>
  <c r="K548" i="5"/>
  <c r="J548" i="5"/>
  <c r="I548" i="5"/>
  <c r="H548" i="5"/>
  <c r="T548" i="5" s="1"/>
  <c r="G548" i="5"/>
  <c r="F548" i="5"/>
  <c r="E548" i="5"/>
  <c r="D548" i="5"/>
  <c r="C548" i="5"/>
  <c r="B548" i="5"/>
  <c r="Q547" i="5"/>
  <c r="V547" i="5" s="1"/>
  <c r="P547" i="5"/>
  <c r="O547" i="5"/>
  <c r="N547" i="5"/>
  <c r="M547" i="5"/>
  <c r="L547" i="5"/>
  <c r="K547" i="5"/>
  <c r="J547" i="5"/>
  <c r="I547" i="5"/>
  <c r="H547" i="5"/>
  <c r="G547" i="5"/>
  <c r="F547" i="5"/>
  <c r="E547" i="5"/>
  <c r="D547" i="5"/>
  <c r="C547" i="5"/>
  <c r="B547" i="5"/>
  <c r="Q546" i="5"/>
  <c r="P546" i="5"/>
  <c r="O546" i="5"/>
  <c r="N546" i="5"/>
  <c r="M546" i="5"/>
  <c r="L546" i="5"/>
  <c r="K546" i="5"/>
  <c r="J546" i="5"/>
  <c r="I546" i="5"/>
  <c r="H546" i="5"/>
  <c r="G546" i="5"/>
  <c r="F546" i="5"/>
  <c r="E546" i="5"/>
  <c r="D546" i="5"/>
  <c r="C546" i="5"/>
  <c r="B546" i="5"/>
  <c r="Q545" i="5"/>
  <c r="P545" i="5"/>
  <c r="O545" i="5"/>
  <c r="N545" i="5"/>
  <c r="M545" i="5"/>
  <c r="L545" i="5"/>
  <c r="K545" i="5"/>
  <c r="J545" i="5"/>
  <c r="I545" i="5"/>
  <c r="H545" i="5"/>
  <c r="G545" i="5"/>
  <c r="F545" i="5"/>
  <c r="E545" i="5"/>
  <c r="D545" i="5"/>
  <c r="C545" i="5"/>
  <c r="B545" i="5"/>
  <c r="Q544" i="5"/>
  <c r="P544" i="5"/>
  <c r="O544" i="5"/>
  <c r="N544" i="5"/>
  <c r="M544" i="5"/>
  <c r="L544" i="5"/>
  <c r="K544" i="5"/>
  <c r="J544" i="5"/>
  <c r="I544" i="5"/>
  <c r="H544" i="5"/>
  <c r="G544" i="5"/>
  <c r="F544" i="5"/>
  <c r="E544" i="5"/>
  <c r="D544" i="5"/>
  <c r="C544" i="5"/>
  <c r="B544" i="5"/>
  <c r="Q543" i="5"/>
  <c r="V543" i="5" s="1"/>
  <c r="P543" i="5"/>
  <c r="O543" i="5"/>
  <c r="N543" i="5"/>
  <c r="M543" i="5"/>
  <c r="L543" i="5"/>
  <c r="K543" i="5"/>
  <c r="J543" i="5"/>
  <c r="I543" i="5"/>
  <c r="H543" i="5"/>
  <c r="T543" i="5" s="1"/>
  <c r="G543" i="5"/>
  <c r="F543" i="5"/>
  <c r="E543" i="5"/>
  <c r="D543" i="5"/>
  <c r="C543" i="5"/>
  <c r="B543" i="5"/>
  <c r="Q542" i="5"/>
  <c r="P542" i="5"/>
  <c r="O542" i="5"/>
  <c r="N542" i="5"/>
  <c r="M542" i="5"/>
  <c r="L542" i="5"/>
  <c r="K542" i="5"/>
  <c r="J542" i="5"/>
  <c r="I542" i="5"/>
  <c r="H542" i="5"/>
  <c r="T542" i="5" s="1"/>
  <c r="G542" i="5"/>
  <c r="F542" i="5"/>
  <c r="E542" i="5"/>
  <c r="D542" i="5"/>
  <c r="C542" i="5"/>
  <c r="B542" i="5"/>
  <c r="Q541" i="5"/>
  <c r="P541" i="5"/>
  <c r="O541" i="5"/>
  <c r="N541" i="5"/>
  <c r="M541" i="5"/>
  <c r="L541" i="5"/>
  <c r="K541" i="5"/>
  <c r="J541" i="5"/>
  <c r="I541" i="5"/>
  <c r="H541" i="5"/>
  <c r="T541" i="5" s="1"/>
  <c r="G541" i="5"/>
  <c r="F541" i="5"/>
  <c r="E541" i="5"/>
  <c r="D541" i="5"/>
  <c r="C541" i="5"/>
  <c r="B541" i="5"/>
  <c r="Q540" i="5"/>
  <c r="P540" i="5"/>
  <c r="O540" i="5"/>
  <c r="N540" i="5"/>
  <c r="M540" i="5"/>
  <c r="L540" i="5"/>
  <c r="K540" i="5"/>
  <c r="J540" i="5"/>
  <c r="I540" i="5"/>
  <c r="H540" i="5"/>
  <c r="T540" i="5" s="1"/>
  <c r="G540" i="5"/>
  <c r="F540" i="5"/>
  <c r="E540" i="5"/>
  <c r="D540" i="5"/>
  <c r="C540" i="5"/>
  <c r="B540" i="5"/>
  <c r="Q539" i="5"/>
  <c r="V539" i="5" s="1"/>
  <c r="P539" i="5"/>
  <c r="O539" i="5"/>
  <c r="N539" i="5"/>
  <c r="M539" i="5"/>
  <c r="L539" i="5"/>
  <c r="K539" i="5"/>
  <c r="J539" i="5"/>
  <c r="I539" i="5"/>
  <c r="H539" i="5"/>
  <c r="G539" i="5"/>
  <c r="F539" i="5"/>
  <c r="E539" i="5"/>
  <c r="D539" i="5"/>
  <c r="C539" i="5"/>
  <c r="B539" i="5"/>
  <c r="Q538" i="5"/>
  <c r="P538" i="5"/>
  <c r="O538" i="5"/>
  <c r="N538" i="5"/>
  <c r="M538" i="5"/>
  <c r="L538" i="5"/>
  <c r="K538" i="5"/>
  <c r="J538" i="5"/>
  <c r="I538" i="5"/>
  <c r="H538" i="5"/>
  <c r="T538" i="5" s="1"/>
  <c r="G538" i="5"/>
  <c r="F538" i="5"/>
  <c r="E538" i="5"/>
  <c r="D538" i="5"/>
  <c r="C538" i="5"/>
  <c r="B538" i="5"/>
  <c r="Q537" i="5"/>
  <c r="P537" i="5"/>
  <c r="O537" i="5"/>
  <c r="N537" i="5"/>
  <c r="M537" i="5"/>
  <c r="L537" i="5"/>
  <c r="K537" i="5"/>
  <c r="J537" i="5"/>
  <c r="I537" i="5"/>
  <c r="H537" i="5"/>
  <c r="G537" i="5"/>
  <c r="F537" i="5"/>
  <c r="E537" i="5"/>
  <c r="D537" i="5"/>
  <c r="C537" i="5"/>
  <c r="B537" i="5"/>
  <c r="Q536" i="5"/>
  <c r="P536" i="5"/>
  <c r="O536" i="5"/>
  <c r="N536" i="5"/>
  <c r="M536" i="5"/>
  <c r="L536" i="5"/>
  <c r="K536" i="5"/>
  <c r="J536" i="5"/>
  <c r="I536" i="5"/>
  <c r="H536" i="5"/>
  <c r="G536" i="5"/>
  <c r="F536" i="5"/>
  <c r="E536" i="5"/>
  <c r="D536" i="5"/>
  <c r="C536" i="5"/>
  <c r="B536" i="5"/>
  <c r="Q535" i="5"/>
  <c r="V535" i="5" s="1"/>
  <c r="P535" i="5"/>
  <c r="O535" i="5"/>
  <c r="N535" i="5"/>
  <c r="M535" i="5"/>
  <c r="L535" i="5"/>
  <c r="K535" i="5"/>
  <c r="J535" i="5"/>
  <c r="I535" i="5"/>
  <c r="H535" i="5"/>
  <c r="T535" i="5" s="1"/>
  <c r="G535" i="5"/>
  <c r="F535" i="5"/>
  <c r="E535" i="5"/>
  <c r="D535" i="5"/>
  <c r="C535" i="5"/>
  <c r="B535" i="5"/>
  <c r="Q534" i="5"/>
  <c r="P534" i="5"/>
  <c r="O534" i="5"/>
  <c r="N534" i="5"/>
  <c r="M534" i="5"/>
  <c r="L534" i="5"/>
  <c r="K534" i="5"/>
  <c r="J534" i="5"/>
  <c r="I534" i="5"/>
  <c r="H534" i="5"/>
  <c r="T534" i="5" s="1"/>
  <c r="G534" i="5"/>
  <c r="F534" i="5"/>
  <c r="E534" i="5"/>
  <c r="D534" i="5"/>
  <c r="C534" i="5"/>
  <c r="B534" i="5"/>
  <c r="Q533" i="5"/>
  <c r="P533" i="5"/>
  <c r="O533" i="5"/>
  <c r="N533" i="5"/>
  <c r="M533" i="5"/>
  <c r="L533" i="5"/>
  <c r="K533" i="5"/>
  <c r="J533" i="5"/>
  <c r="I533" i="5"/>
  <c r="H533" i="5"/>
  <c r="T533" i="5" s="1"/>
  <c r="G533" i="5"/>
  <c r="F533" i="5"/>
  <c r="E533" i="5"/>
  <c r="D533" i="5"/>
  <c r="C533" i="5"/>
  <c r="B533" i="5"/>
  <c r="Q532" i="5"/>
  <c r="P532" i="5"/>
  <c r="O532" i="5"/>
  <c r="N532" i="5"/>
  <c r="M532" i="5"/>
  <c r="L532" i="5"/>
  <c r="K532" i="5"/>
  <c r="J532" i="5"/>
  <c r="I532" i="5"/>
  <c r="H532" i="5"/>
  <c r="T532" i="5" s="1"/>
  <c r="G532" i="5"/>
  <c r="F532" i="5"/>
  <c r="E532" i="5"/>
  <c r="D532" i="5"/>
  <c r="C532" i="5"/>
  <c r="B532" i="5"/>
  <c r="Q531" i="5"/>
  <c r="V531" i="5" s="1"/>
  <c r="P531" i="5"/>
  <c r="O531" i="5"/>
  <c r="N531" i="5"/>
  <c r="M531" i="5"/>
  <c r="L531" i="5"/>
  <c r="K531" i="5"/>
  <c r="J531" i="5"/>
  <c r="I531" i="5"/>
  <c r="H531" i="5"/>
  <c r="G531" i="5"/>
  <c r="F531" i="5"/>
  <c r="E531" i="5"/>
  <c r="D531" i="5"/>
  <c r="C531" i="5"/>
  <c r="B531" i="5"/>
  <c r="Q530" i="5"/>
  <c r="P530" i="5"/>
  <c r="O530" i="5"/>
  <c r="N530" i="5"/>
  <c r="M530" i="5"/>
  <c r="L530" i="5"/>
  <c r="K530" i="5"/>
  <c r="J530" i="5"/>
  <c r="I530" i="5"/>
  <c r="H530" i="5"/>
  <c r="T530" i="5" s="1"/>
  <c r="G530" i="5"/>
  <c r="F530" i="5"/>
  <c r="E530" i="5"/>
  <c r="D530" i="5"/>
  <c r="C530" i="5"/>
  <c r="B530" i="5"/>
  <c r="Q529" i="5"/>
  <c r="P529" i="5"/>
  <c r="O529" i="5"/>
  <c r="N529" i="5"/>
  <c r="M529" i="5"/>
  <c r="L529" i="5"/>
  <c r="K529" i="5"/>
  <c r="J529" i="5"/>
  <c r="I529" i="5"/>
  <c r="H529" i="5"/>
  <c r="G529" i="5"/>
  <c r="F529" i="5"/>
  <c r="E529" i="5"/>
  <c r="D529" i="5"/>
  <c r="C529" i="5"/>
  <c r="B529" i="5"/>
  <c r="Q528" i="5"/>
  <c r="P528" i="5"/>
  <c r="O528" i="5"/>
  <c r="N528" i="5"/>
  <c r="M528" i="5"/>
  <c r="L528" i="5"/>
  <c r="K528" i="5"/>
  <c r="J528" i="5"/>
  <c r="I528" i="5"/>
  <c r="H528" i="5"/>
  <c r="G528" i="5"/>
  <c r="F528" i="5"/>
  <c r="E528" i="5"/>
  <c r="D528" i="5"/>
  <c r="C528" i="5"/>
  <c r="B528" i="5"/>
  <c r="Q527" i="5"/>
  <c r="V527" i="5" s="1"/>
  <c r="P527" i="5"/>
  <c r="O527" i="5"/>
  <c r="N527" i="5"/>
  <c r="M527" i="5"/>
  <c r="L527" i="5"/>
  <c r="K527" i="5"/>
  <c r="J527" i="5"/>
  <c r="I527" i="5"/>
  <c r="H527" i="5"/>
  <c r="T527" i="5" s="1"/>
  <c r="G527" i="5"/>
  <c r="F527" i="5"/>
  <c r="E527" i="5"/>
  <c r="D527" i="5"/>
  <c r="C527" i="5"/>
  <c r="B527" i="5"/>
  <c r="Q526" i="5"/>
  <c r="P526" i="5"/>
  <c r="O526" i="5"/>
  <c r="N526" i="5"/>
  <c r="M526" i="5"/>
  <c r="L526" i="5"/>
  <c r="K526" i="5"/>
  <c r="J526" i="5"/>
  <c r="I526" i="5"/>
  <c r="H526" i="5"/>
  <c r="T526" i="5" s="1"/>
  <c r="G526" i="5"/>
  <c r="F526" i="5"/>
  <c r="E526" i="5"/>
  <c r="D526" i="5"/>
  <c r="C526" i="5"/>
  <c r="B526" i="5"/>
  <c r="Q525" i="5"/>
  <c r="P525" i="5"/>
  <c r="O525" i="5"/>
  <c r="N525" i="5"/>
  <c r="M525" i="5"/>
  <c r="L525" i="5"/>
  <c r="K525" i="5"/>
  <c r="J525" i="5"/>
  <c r="I525" i="5"/>
  <c r="H525" i="5"/>
  <c r="T525" i="5" s="1"/>
  <c r="G525" i="5"/>
  <c r="F525" i="5"/>
  <c r="E525" i="5"/>
  <c r="D525" i="5"/>
  <c r="C525" i="5"/>
  <c r="B525" i="5"/>
  <c r="Q524" i="5"/>
  <c r="P524" i="5"/>
  <c r="O524" i="5"/>
  <c r="N524" i="5"/>
  <c r="M524" i="5"/>
  <c r="L524" i="5"/>
  <c r="K524" i="5"/>
  <c r="J524" i="5"/>
  <c r="I524" i="5"/>
  <c r="H524" i="5"/>
  <c r="T524" i="5" s="1"/>
  <c r="G524" i="5"/>
  <c r="F524" i="5"/>
  <c r="E524" i="5"/>
  <c r="D524" i="5"/>
  <c r="C524" i="5"/>
  <c r="B524" i="5"/>
  <c r="Q523" i="5"/>
  <c r="V523" i="5" s="1"/>
  <c r="P523" i="5"/>
  <c r="O523" i="5"/>
  <c r="N523" i="5"/>
  <c r="M523" i="5"/>
  <c r="L523" i="5"/>
  <c r="K523" i="5"/>
  <c r="J523" i="5"/>
  <c r="I523" i="5"/>
  <c r="H523" i="5"/>
  <c r="G523" i="5"/>
  <c r="F523" i="5"/>
  <c r="E523" i="5"/>
  <c r="D523" i="5"/>
  <c r="C523" i="5"/>
  <c r="B523" i="5"/>
  <c r="Q522" i="5"/>
  <c r="P522" i="5"/>
  <c r="O522" i="5"/>
  <c r="N522" i="5"/>
  <c r="M522" i="5"/>
  <c r="L522" i="5"/>
  <c r="K522" i="5"/>
  <c r="J522" i="5"/>
  <c r="I522" i="5"/>
  <c r="H522" i="5"/>
  <c r="T522" i="5" s="1"/>
  <c r="G522" i="5"/>
  <c r="F522" i="5"/>
  <c r="E522" i="5"/>
  <c r="D522" i="5"/>
  <c r="C522" i="5"/>
  <c r="B522" i="5"/>
  <c r="Q521" i="5"/>
  <c r="P521" i="5"/>
  <c r="O521" i="5"/>
  <c r="N521" i="5"/>
  <c r="M521" i="5"/>
  <c r="L521" i="5"/>
  <c r="K521" i="5"/>
  <c r="J521" i="5"/>
  <c r="I521" i="5"/>
  <c r="H521" i="5"/>
  <c r="T521" i="5" s="1"/>
  <c r="G521" i="5"/>
  <c r="F521" i="5"/>
  <c r="E521" i="5"/>
  <c r="D521" i="5"/>
  <c r="C521" i="5"/>
  <c r="B521" i="5"/>
  <c r="Q520" i="5"/>
  <c r="P520" i="5"/>
  <c r="O520" i="5"/>
  <c r="N520" i="5"/>
  <c r="M520" i="5"/>
  <c r="L520" i="5"/>
  <c r="K520" i="5"/>
  <c r="J520" i="5"/>
  <c r="I520" i="5"/>
  <c r="H520" i="5"/>
  <c r="G520" i="5"/>
  <c r="F520" i="5"/>
  <c r="E520" i="5"/>
  <c r="D520" i="5"/>
  <c r="C520" i="5"/>
  <c r="B520" i="5"/>
  <c r="Q519" i="5"/>
  <c r="V519" i="5" s="1"/>
  <c r="P519" i="5"/>
  <c r="O519" i="5"/>
  <c r="N519" i="5"/>
  <c r="M519" i="5"/>
  <c r="L519" i="5"/>
  <c r="K519" i="5"/>
  <c r="J519" i="5"/>
  <c r="I519" i="5"/>
  <c r="H519" i="5"/>
  <c r="T519" i="5" s="1"/>
  <c r="G519" i="5"/>
  <c r="F519" i="5"/>
  <c r="E519" i="5"/>
  <c r="D519" i="5"/>
  <c r="C519" i="5"/>
  <c r="B519" i="5"/>
  <c r="Q518" i="5"/>
  <c r="P518" i="5"/>
  <c r="O518" i="5"/>
  <c r="N518" i="5"/>
  <c r="M518" i="5"/>
  <c r="L518" i="5"/>
  <c r="K518" i="5"/>
  <c r="J518" i="5"/>
  <c r="I518" i="5"/>
  <c r="H518" i="5"/>
  <c r="T518" i="5" s="1"/>
  <c r="G518" i="5"/>
  <c r="F518" i="5"/>
  <c r="E518" i="5"/>
  <c r="D518" i="5"/>
  <c r="C518" i="5"/>
  <c r="B518" i="5"/>
  <c r="Q517" i="5"/>
  <c r="P517" i="5"/>
  <c r="O517" i="5"/>
  <c r="N517" i="5"/>
  <c r="M517" i="5"/>
  <c r="L517" i="5"/>
  <c r="K517" i="5"/>
  <c r="J517" i="5"/>
  <c r="I517" i="5"/>
  <c r="H517" i="5"/>
  <c r="T517" i="5" s="1"/>
  <c r="G517" i="5"/>
  <c r="F517" i="5"/>
  <c r="E517" i="5"/>
  <c r="D517" i="5"/>
  <c r="C517" i="5"/>
  <c r="B517" i="5"/>
  <c r="Q516" i="5"/>
  <c r="P516" i="5"/>
  <c r="O516" i="5"/>
  <c r="N516" i="5"/>
  <c r="M516" i="5"/>
  <c r="L516" i="5"/>
  <c r="K516" i="5"/>
  <c r="J516" i="5"/>
  <c r="I516" i="5"/>
  <c r="H516" i="5"/>
  <c r="T516" i="5" s="1"/>
  <c r="G516" i="5"/>
  <c r="F516" i="5"/>
  <c r="E516" i="5"/>
  <c r="D516" i="5"/>
  <c r="C516" i="5"/>
  <c r="B516" i="5"/>
  <c r="Q515" i="5"/>
  <c r="V515" i="5" s="1"/>
  <c r="P515" i="5"/>
  <c r="O515" i="5"/>
  <c r="N515" i="5"/>
  <c r="M515" i="5"/>
  <c r="L515" i="5"/>
  <c r="K515" i="5"/>
  <c r="J515" i="5"/>
  <c r="I515" i="5"/>
  <c r="H515" i="5"/>
  <c r="G515" i="5"/>
  <c r="F515" i="5"/>
  <c r="E515" i="5"/>
  <c r="D515" i="5"/>
  <c r="C515" i="5"/>
  <c r="B515" i="5"/>
  <c r="Q514" i="5"/>
  <c r="P514" i="5"/>
  <c r="O514" i="5"/>
  <c r="N514" i="5"/>
  <c r="M514" i="5"/>
  <c r="L514" i="5"/>
  <c r="K514" i="5"/>
  <c r="J514" i="5"/>
  <c r="I514" i="5"/>
  <c r="H514" i="5"/>
  <c r="T514" i="5" s="1"/>
  <c r="G514" i="5"/>
  <c r="F514" i="5"/>
  <c r="E514" i="5"/>
  <c r="D514" i="5"/>
  <c r="C514" i="5"/>
  <c r="B514" i="5"/>
  <c r="Q513" i="5"/>
  <c r="P513" i="5"/>
  <c r="O513" i="5"/>
  <c r="N513" i="5"/>
  <c r="M513" i="5"/>
  <c r="L513" i="5"/>
  <c r="K513" i="5"/>
  <c r="J513" i="5"/>
  <c r="I513" i="5"/>
  <c r="H513" i="5"/>
  <c r="T513" i="5" s="1"/>
  <c r="G513" i="5"/>
  <c r="F513" i="5"/>
  <c r="E513" i="5"/>
  <c r="D513" i="5"/>
  <c r="C513" i="5"/>
  <c r="B513" i="5"/>
  <c r="Q512" i="5"/>
  <c r="P512" i="5"/>
  <c r="O512" i="5"/>
  <c r="N512" i="5"/>
  <c r="M512" i="5"/>
  <c r="L512" i="5"/>
  <c r="K512" i="5"/>
  <c r="J512" i="5"/>
  <c r="I512" i="5"/>
  <c r="H512" i="5"/>
  <c r="G512" i="5"/>
  <c r="F512" i="5"/>
  <c r="E512" i="5"/>
  <c r="D512" i="5"/>
  <c r="C512" i="5"/>
  <c r="B512" i="5"/>
  <c r="Q511" i="5"/>
  <c r="V511" i="5" s="1"/>
  <c r="P511" i="5"/>
  <c r="O511" i="5"/>
  <c r="N511" i="5"/>
  <c r="M511" i="5"/>
  <c r="L511" i="5"/>
  <c r="K511" i="5"/>
  <c r="J511" i="5"/>
  <c r="I511" i="5"/>
  <c r="H511" i="5"/>
  <c r="T511" i="5" s="1"/>
  <c r="G511" i="5"/>
  <c r="F511" i="5"/>
  <c r="E511" i="5"/>
  <c r="D511" i="5"/>
  <c r="C511" i="5"/>
  <c r="B511" i="5"/>
  <c r="Q510" i="5"/>
  <c r="P510" i="5"/>
  <c r="O510" i="5"/>
  <c r="N510" i="5"/>
  <c r="M510" i="5"/>
  <c r="L510" i="5"/>
  <c r="K510" i="5"/>
  <c r="J510" i="5"/>
  <c r="I510" i="5"/>
  <c r="H510" i="5"/>
  <c r="T510" i="5" s="1"/>
  <c r="G510" i="5"/>
  <c r="F510" i="5"/>
  <c r="E510" i="5"/>
  <c r="D510" i="5"/>
  <c r="C510" i="5"/>
  <c r="B510" i="5"/>
  <c r="Q509" i="5"/>
  <c r="P509" i="5"/>
  <c r="O509" i="5"/>
  <c r="N509" i="5"/>
  <c r="M509" i="5"/>
  <c r="L509" i="5"/>
  <c r="K509" i="5"/>
  <c r="J509" i="5"/>
  <c r="I509" i="5"/>
  <c r="H509" i="5"/>
  <c r="T509" i="5" s="1"/>
  <c r="G509" i="5"/>
  <c r="F509" i="5"/>
  <c r="E509" i="5"/>
  <c r="D509" i="5"/>
  <c r="C509" i="5"/>
  <c r="B509" i="5"/>
  <c r="Q508" i="5"/>
  <c r="P508" i="5"/>
  <c r="O508" i="5"/>
  <c r="N508" i="5"/>
  <c r="M508" i="5"/>
  <c r="L508" i="5"/>
  <c r="K508" i="5"/>
  <c r="J508" i="5"/>
  <c r="I508" i="5"/>
  <c r="H508" i="5"/>
  <c r="T508" i="5" s="1"/>
  <c r="G508" i="5"/>
  <c r="F508" i="5"/>
  <c r="E508" i="5"/>
  <c r="D508" i="5"/>
  <c r="C508" i="5"/>
  <c r="B508" i="5"/>
  <c r="Q507" i="5"/>
  <c r="V507" i="5" s="1"/>
  <c r="P507" i="5"/>
  <c r="O507" i="5"/>
  <c r="N507" i="5"/>
  <c r="M507" i="5"/>
  <c r="L507" i="5"/>
  <c r="K507" i="5"/>
  <c r="J507" i="5"/>
  <c r="I507" i="5"/>
  <c r="H507" i="5"/>
  <c r="G507" i="5"/>
  <c r="F507" i="5"/>
  <c r="E507" i="5"/>
  <c r="D507" i="5"/>
  <c r="C507" i="5"/>
  <c r="B507" i="5"/>
  <c r="Q506" i="5"/>
  <c r="P506" i="5"/>
  <c r="O506" i="5"/>
  <c r="N506" i="5"/>
  <c r="M506" i="5"/>
  <c r="L506" i="5"/>
  <c r="K506" i="5"/>
  <c r="J506" i="5"/>
  <c r="I506" i="5"/>
  <c r="H506" i="5"/>
  <c r="T506" i="5" s="1"/>
  <c r="G506" i="5"/>
  <c r="F506" i="5"/>
  <c r="E506" i="5"/>
  <c r="D506" i="5"/>
  <c r="C506" i="5"/>
  <c r="B506" i="5"/>
  <c r="Q505" i="5"/>
  <c r="P505" i="5"/>
  <c r="O505" i="5"/>
  <c r="N505" i="5"/>
  <c r="M505" i="5"/>
  <c r="L505" i="5"/>
  <c r="K505" i="5"/>
  <c r="J505" i="5"/>
  <c r="I505" i="5"/>
  <c r="H505" i="5"/>
  <c r="T505" i="5" s="1"/>
  <c r="G505" i="5"/>
  <c r="F505" i="5"/>
  <c r="E505" i="5"/>
  <c r="D505" i="5"/>
  <c r="C505" i="5"/>
  <c r="B505" i="5"/>
  <c r="Q504" i="5"/>
  <c r="P504" i="5"/>
  <c r="O504" i="5"/>
  <c r="N504" i="5"/>
  <c r="M504" i="5"/>
  <c r="L504" i="5"/>
  <c r="K504" i="5"/>
  <c r="J504" i="5"/>
  <c r="I504" i="5"/>
  <c r="H504" i="5"/>
  <c r="G504" i="5"/>
  <c r="F504" i="5"/>
  <c r="E504" i="5"/>
  <c r="D504" i="5"/>
  <c r="C504" i="5"/>
  <c r="B504" i="5"/>
  <c r="Q503" i="5"/>
  <c r="V503" i="5" s="1"/>
  <c r="P503" i="5"/>
  <c r="O503" i="5"/>
  <c r="N503" i="5"/>
  <c r="M503" i="5"/>
  <c r="L503" i="5"/>
  <c r="K503" i="5"/>
  <c r="J503" i="5"/>
  <c r="I503" i="5"/>
  <c r="H503" i="5"/>
  <c r="T503" i="5" s="1"/>
  <c r="G503" i="5"/>
  <c r="F503" i="5"/>
  <c r="E503" i="5"/>
  <c r="D503" i="5"/>
  <c r="C503" i="5"/>
  <c r="B503" i="5"/>
  <c r="Q502" i="5"/>
  <c r="P502" i="5"/>
  <c r="O502" i="5"/>
  <c r="N502" i="5"/>
  <c r="M502" i="5"/>
  <c r="L502" i="5"/>
  <c r="K502" i="5"/>
  <c r="J502" i="5"/>
  <c r="I502" i="5"/>
  <c r="H502" i="5"/>
  <c r="T502" i="5" s="1"/>
  <c r="G502" i="5"/>
  <c r="F502" i="5"/>
  <c r="E502" i="5"/>
  <c r="D502" i="5"/>
  <c r="C502" i="5"/>
  <c r="B502" i="5"/>
  <c r="Q501" i="5"/>
  <c r="P501" i="5"/>
  <c r="O501" i="5"/>
  <c r="N501" i="5"/>
  <c r="M501" i="5"/>
  <c r="L501" i="5"/>
  <c r="K501" i="5"/>
  <c r="J501" i="5"/>
  <c r="I501" i="5"/>
  <c r="H501" i="5"/>
  <c r="T501" i="5" s="1"/>
  <c r="G501" i="5"/>
  <c r="F501" i="5"/>
  <c r="E501" i="5"/>
  <c r="D501" i="5"/>
  <c r="C501" i="5"/>
  <c r="B501" i="5"/>
  <c r="Q500" i="5"/>
  <c r="P500" i="5"/>
  <c r="O500" i="5"/>
  <c r="N500" i="5"/>
  <c r="M500" i="5"/>
  <c r="L500" i="5"/>
  <c r="K500" i="5"/>
  <c r="J500" i="5"/>
  <c r="I500" i="5"/>
  <c r="H500" i="5"/>
  <c r="T500" i="5" s="1"/>
  <c r="G500" i="5"/>
  <c r="F500" i="5"/>
  <c r="E500" i="5"/>
  <c r="D500" i="5"/>
  <c r="C500" i="5"/>
  <c r="B500" i="5"/>
  <c r="Q499" i="5"/>
  <c r="V499" i="5" s="1"/>
  <c r="P499" i="5"/>
  <c r="O499" i="5"/>
  <c r="N499" i="5"/>
  <c r="M499" i="5"/>
  <c r="L499" i="5"/>
  <c r="K499" i="5"/>
  <c r="J499" i="5"/>
  <c r="I499" i="5"/>
  <c r="H499" i="5"/>
  <c r="G499" i="5"/>
  <c r="F499" i="5"/>
  <c r="E499" i="5"/>
  <c r="D499" i="5"/>
  <c r="C499" i="5"/>
  <c r="B499" i="5"/>
  <c r="Q498" i="5"/>
  <c r="P498" i="5"/>
  <c r="O498" i="5"/>
  <c r="N498" i="5"/>
  <c r="M498" i="5"/>
  <c r="L498" i="5"/>
  <c r="K498" i="5"/>
  <c r="J498" i="5"/>
  <c r="I498" i="5"/>
  <c r="H498" i="5"/>
  <c r="T498" i="5" s="1"/>
  <c r="G498" i="5"/>
  <c r="F498" i="5"/>
  <c r="E498" i="5"/>
  <c r="D498" i="5"/>
  <c r="C498" i="5"/>
  <c r="B498" i="5"/>
  <c r="Q497" i="5"/>
  <c r="P497" i="5"/>
  <c r="O497" i="5"/>
  <c r="N497" i="5"/>
  <c r="M497" i="5"/>
  <c r="L497" i="5"/>
  <c r="K497" i="5"/>
  <c r="J497" i="5"/>
  <c r="I497" i="5"/>
  <c r="H497" i="5"/>
  <c r="T497" i="5" s="1"/>
  <c r="G497" i="5"/>
  <c r="F497" i="5"/>
  <c r="E497" i="5"/>
  <c r="D497" i="5"/>
  <c r="C497" i="5"/>
  <c r="B497" i="5"/>
  <c r="Q496" i="5"/>
  <c r="P496" i="5"/>
  <c r="O496" i="5"/>
  <c r="N496" i="5"/>
  <c r="M496" i="5"/>
  <c r="L496" i="5"/>
  <c r="K496" i="5"/>
  <c r="J496" i="5"/>
  <c r="I496" i="5"/>
  <c r="H496" i="5"/>
  <c r="G496" i="5"/>
  <c r="F496" i="5"/>
  <c r="E496" i="5"/>
  <c r="D496" i="5"/>
  <c r="C496" i="5"/>
  <c r="B496" i="5"/>
  <c r="Q495" i="5"/>
  <c r="V495" i="5" s="1"/>
  <c r="P495" i="5"/>
  <c r="O495" i="5"/>
  <c r="N495" i="5"/>
  <c r="M495" i="5"/>
  <c r="L495" i="5"/>
  <c r="K495" i="5"/>
  <c r="J495" i="5"/>
  <c r="I495" i="5"/>
  <c r="H495" i="5"/>
  <c r="T495" i="5" s="1"/>
  <c r="G495" i="5"/>
  <c r="F495" i="5"/>
  <c r="E495" i="5"/>
  <c r="D495" i="5"/>
  <c r="C495" i="5"/>
  <c r="B495" i="5"/>
  <c r="Q494" i="5"/>
  <c r="P494" i="5"/>
  <c r="O494" i="5"/>
  <c r="N494" i="5"/>
  <c r="M494" i="5"/>
  <c r="L494" i="5"/>
  <c r="K494" i="5"/>
  <c r="J494" i="5"/>
  <c r="I494" i="5"/>
  <c r="H494" i="5"/>
  <c r="T494" i="5" s="1"/>
  <c r="G494" i="5"/>
  <c r="F494" i="5"/>
  <c r="E494" i="5"/>
  <c r="D494" i="5"/>
  <c r="C494" i="5"/>
  <c r="B494" i="5"/>
  <c r="Q493" i="5"/>
  <c r="P493" i="5"/>
  <c r="O493" i="5"/>
  <c r="N493" i="5"/>
  <c r="M493" i="5"/>
  <c r="L493" i="5"/>
  <c r="K493" i="5"/>
  <c r="J493" i="5"/>
  <c r="I493" i="5"/>
  <c r="H493" i="5"/>
  <c r="T493" i="5" s="1"/>
  <c r="G493" i="5"/>
  <c r="F493" i="5"/>
  <c r="E493" i="5"/>
  <c r="D493" i="5"/>
  <c r="C493" i="5"/>
  <c r="B493" i="5"/>
  <c r="Q492" i="5"/>
  <c r="P492" i="5"/>
  <c r="O492" i="5"/>
  <c r="N492" i="5"/>
  <c r="M492" i="5"/>
  <c r="L492" i="5"/>
  <c r="K492" i="5"/>
  <c r="J492" i="5"/>
  <c r="I492" i="5"/>
  <c r="H492" i="5"/>
  <c r="T492" i="5" s="1"/>
  <c r="G492" i="5"/>
  <c r="F492" i="5"/>
  <c r="E492" i="5"/>
  <c r="D492" i="5"/>
  <c r="C492" i="5"/>
  <c r="B492" i="5"/>
  <c r="Q491" i="5"/>
  <c r="V491" i="5" s="1"/>
  <c r="P491" i="5"/>
  <c r="O491" i="5"/>
  <c r="N491" i="5"/>
  <c r="M491" i="5"/>
  <c r="L491" i="5"/>
  <c r="K491" i="5"/>
  <c r="J491" i="5"/>
  <c r="I491" i="5"/>
  <c r="H491" i="5"/>
  <c r="G491" i="5"/>
  <c r="F491" i="5"/>
  <c r="E491" i="5"/>
  <c r="D491" i="5"/>
  <c r="C491" i="5"/>
  <c r="B491" i="5"/>
  <c r="Q490" i="5"/>
  <c r="P490" i="5"/>
  <c r="O490" i="5"/>
  <c r="N490" i="5"/>
  <c r="M490" i="5"/>
  <c r="L490" i="5"/>
  <c r="K490" i="5"/>
  <c r="J490" i="5"/>
  <c r="I490" i="5"/>
  <c r="H490" i="5"/>
  <c r="T490" i="5" s="1"/>
  <c r="G490" i="5"/>
  <c r="F490" i="5"/>
  <c r="E490" i="5"/>
  <c r="D490" i="5"/>
  <c r="C490" i="5"/>
  <c r="B490" i="5"/>
  <c r="Q489" i="5"/>
  <c r="P489" i="5"/>
  <c r="O489" i="5"/>
  <c r="N489" i="5"/>
  <c r="M489" i="5"/>
  <c r="L489" i="5"/>
  <c r="K489" i="5"/>
  <c r="J489" i="5"/>
  <c r="I489" i="5"/>
  <c r="H489" i="5"/>
  <c r="T489" i="5" s="1"/>
  <c r="G489" i="5"/>
  <c r="F489" i="5"/>
  <c r="E489" i="5"/>
  <c r="D489" i="5"/>
  <c r="C489" i="5"/>
  <c r="B489" i="5"/>
  <c r="Q488" i="5"/>
  <c r="P488" i="5"/>
  <c r="O488" i="5"/>
  <c r="N488" i="5"/>
  <c r="M488" i="5"/>
  <c r="L488" i="5"/>
  <c r="K488" i="5"/>
  <c r="J488" i="5"/>
  <c r="I488" i="5"/>
  <c r="H488" i="5"/>
  <c r="G488" i="5"/>
  <c r="F488" i="5"/>
  <c r="E488" i="5"/>
  <c r="D488" i="5"/>
  <c r="C488" i="5"/>
  <c r="B488" i="5"/>
  <c r="Q487" i="5"/>
  <c r="V487" i="5" s="1"/>
  <c r="P487" i="5"/>
  <c r="O487" i="5"/>
  <c r="N487" i="5"/>
  <c r="M487" i="5"/>
  <c r="L487" i="5"/>
  <c r="K487" i="5"/>
  <c r="J487" i="5"/>
  <c r="I487" i="5"/>
  <c r="H487" i="5"/>
  <c r="T487" i="5" s="1"/>
  <c r="G487" i="5"/>
  <c r="F487" i="5"/>
  <c r="E487" i="5"/>
  <c r="D487" i="5"/>
  <c r="C487" i="5"/>
  <c r="B487" i="5"/>
  <c r="Q486" i="5"/>
  <c r="P486" i="5"/>
  <c r="O486" i="5"/>
  <c r="N486" i="5"/>
  <c r="M486" i="5"/>
  <c r="L486" i="5"/>
  <c r="K486" i="5"/>
  <c r="J486" i="5"/>
  <c r="I486" i="5"/>
  <c r="H486" i="5"/>
  <c r="T486" i="5" s="1"/>
  <c r="G486" i="5"/>
  <c r="F486" i="5"/>
  <c r="E486" i="5"/>
  <c r="D486" i="5"/>
  <c r="C486" i="5"/>
  <c r="B486" i="5"/>
  <c r="Q485" i="5"/>
  <c r="P485" i="5"/>
  <c r="O485" i="5"/>
  <c r="N485" i="5"/>
  <c r="M485" i="5"/>
  <c r="L485" i="5"/>
  <c r="K485" i="5"/>
  <c r="J485" i="5"/>
  <c r="I485" i="5"/>
  <c r="H485" i="5"/>
  <c r="T485" i="5" s="1"/>
  <c r="G485" i="5"/>
  <c r="F485" i="5"/>
  <c r="E485" i="5"/>
  <c r="D485" i="5"/>
  <c r="C485" i="5"/>
  <c r="B485" i="5"/>
  <c r="Q484" i="5"/>
  <c r="P484" i="5"/>
  <c r="O484" i="5"/>
  <c r="N484" i="5"/>
  <c r="M484" i="5"/>
  <c r="L484" i="5"/>
  <c r="K484" i="5"/>
  <c r="J484" i="5"/>
  <c r="I484" i="5"/>
  <c r="H484" i="5"/>
  <c r="T484" i="5" s="1"/>
  <c r="G484" i="5"/>
  <c r="F484" i="5"/>
  <c r="E484" i="5"/>
  <c r="D484" i="5"/>
  <c r="C484" i="5"/>
  <c r="B484" i="5"/>
  <c r="Q483" i="5"/>
  <c r="V483" i="5" s="1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B483" i="5"/>
  <c r="Q482" i="5"/>
  <c r="P482" i="5"/>
  <c r="O482" i="5"/>
  <c r="N482" i="5"/>
  <c r="M482" i="5"/>
  <c r="L482" i="5"/>
  <c r="K482" i="5"/>
  <c r="J482" i="5"/>
  <c r="I482" i="5"/>
  <c r="H482" i="5"/>
  <c r="T482" i="5" s="1"/>
  <c r="G482" i="5"/>
  <c r="F482" i="5"/>
  <c r="E482" i="5"/>
  <c r="D482" i="5"/>
  <c r="C482" i="5"/>
  <c r="B482" i="5"/>
  <c r="Q481" i="5"/>
  <c r="P481" i="5"/>
  <c r="O481" i="5"/>
  <c r="N481" i="5"/>
  <c r="M481" i="5"/>
  <c r="L481" i="5"/>
  <c r="K481" i="5"/>
  <c r="J481" i="5"/>
  <c r="I481" i="5"/>
  <c r="H481" i="5"/>
  <c r="T481" i="5" s="1"/>
  <c r="G481" i="5"/>
  <c r="F481" i="5"/>
  <c r="E481" i="5"/>
  <c r="D481" i="5"/>
  <c r="C481" i="5"/>
  <c r="B481" i="5"/>
  <c r="Q480" i="5"/>
  <c r="P480" i="5"/>
  <c r="O480" i="5"/>
  <c r="N480" i="5"/>
  <c r="M480" i="5"/>
  <c r="L480" i="5"/>
  <c r="K480" i="5"/>
  <c r="J480" i="5"/>
  <c r="I480" i="5"/>
  <c r="H480" i="5"/>
  <c r="G480" i="5"/>
  <c r="F480" i="5"/>
  <c r="E480" i="5"/>
  <c r="D480" i="5"/>
  <c r="C480" i="5"/>
  <c r="B480" i="5"/>
  <c r="Q479" i="5"/>
  <c r="V479" i="5" s="1"/>
  <c r="P479" i="5"/>
  <c r="O479" i="5"/>
  <c r="N479" i="5"/>
  <c r="M479" i="5"/>
  <c r="L479" i="5"/>
  <c r="K479" i="5"/>
  <c r="J479" i="5"/>
  <c r="I479" i="5"/>
  <c r="H479" i="5"/>
  <c r="T479" i="5" s="1"/>
  <c r="G479" i="5"/>
  <c r="F479" i="5"/>
  <c r="E479" i="5"/>
  <c r="D479" i="5"/>
  <c r="C479" i="5"/>
  <c r="B479" i="5"/>
  <c r="Q478" i="5"/>
  <c r="P478" i="5"/>
  <c r="O478" i="5"/>
  <c r="N478" i="5"/>
  <c r="M478" i="5"/>
  <c r="L478" i="5"/>
  <c r="K478" i="5"/>
  <c r="J478" i="5"/>
  <c r="I478" i="5"/>
  <c r="H478" i="5"/>
  <c r="T478" i="5" s="1"/>
  <c r="G478" i="5"/>
  <c r="F478" i="5"/>
  <c r="E478" i="5"/>
  <c r="D478" i="5"/>
  <c r="C478" i="5"/>
  <c r="B478" i="5"/>
  <c r="Q477" i="5"/>
  <c r="P477" i="5"/>
  <c r="O477" i="5"/>
  <c r="N477" i="5"/>
  <c r="M477" i="5"/>
  <c r="L477" i="5"/>
  <c r="K477" i="5"/>
  <c r="J477" i="5"/>
  <c r="I477" i="5"/>
  <c r="H477" i="5"/>
  <c r="T477" i="5" s="1"/>
  <c r="G477" i="5"/>
  <c r="F477" i="5"/>
  <c r="E477" i="5"/>
  <c r="D477" i="5"/>
  <c r="C477" i="5"/>
  <c r="B477" i="5"/>
  <c r="Q476" i="5"/>
  <c r="P476" i="5"/>
  <c r="O476" i="5"/>
  <c r="N476" i="5"/>
  <c r="M476" i="5"/>
  <c r="L476" i="5"/>
  <c r="K476" i="5"/>
  <c r="J476" i="5"/>
  <c r="I476" i="5"/>
  <c r="H476" i="5"/>
  <c r="T476" i="5" s="1"/>
  <c r="G476" i="5"/>
  <c r="F476" i="5"/>
  <c r="E476" i="5"/>
  <c r="D476" i="5"/>
  <c r="C476" i="5"/>
  <c r="B476" i="5"/>
  <c r="Q475" i="5"/>
  <c r="V475" i="5" s="1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Q474" i="5"/>
  <c r="P474" i="5"/>
  <c r="O474" i="5"/>
  <c r="N474" i="5"/>
  <c r="M474" i="5"/>
  <c r="L474" i="5"/>
  <c r="K474" i="5"/>
  <c r="J474" i="5"/>
  <c r="I474" i="5"/>
  <c r="H474" i="5"/>
  <c r="T474" i="5" s="1"/>
  <c r="G474" i="5"/>
  <c r="F474" i="5"/>
  <c r="E474" i="5"/>
  <c r="D474" i="5"/>
  <c r="C474" i="5"/>
  <c r="B474" i="5"/>
  <c r="Q473" i="5"/>
  <c r="P473" i="5"/>
  <c r="O473" i="5"/>
  <c r="N473" i="5"/>
  <c r="M473" i="5"/>
  <c r="L473" i="5"/>
  <c r="K473" i="5"/>
  <c r="J473" i="5"/>
  <c r="I473" i="5"/>
  <c r="H473" i="5"/>
  <c r="T473" i="5" s="1"/>
  <c r="G473" i="5"/>
  <c r="F473" i="5"/>
  <c r="E473" i="5"/>
  <c r="D473" i="5"/>
  <c r="C473" i="5"/>
  <c r="B473" i="5"/>
  <c r="Q472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Q471" i="5"/>
  <c r="V471" i="5" s="1"/>
  <c r="P471" i="5"/>
  <c r="O471" i="5"/>
  <c r="N471" i="5"/>
  <c r="M471" i="5"/>
  <c r="L471" i="5"/>
  <c r="K471" i="5"/>
  <c r="J471" i="5"/>
  <c r="I471" i="5"/>
  <c r="H471" i="5"/>
  <c r="T471" i="5" s="1"/>
  <c r="G471" i="5"/>
  <c r="F471" i="5"/>
  <c r="E471" i="5"/>
  <c r="D471" i="5"/>
  <c r="C471" i="5"/>
  <c r="B471" i="5"/>
  <c r="Q470" i="5"/>
  <c r="P470" i="5"/>
  <c r="O470" i="5"/>
  <c r="N470" i="5"/>
  <c r="M470" i="5"/>
  <c r="L470" i="5"/>
  <c r="K470" i="5"/>
  <c r="J470" i="5"/>
  <c r="I470" i="5"/>
  <c r="H470" i="5"/>
  <c r="T470" i="5" s="1"/>
  <c r="G470" i="5"/>
  <c r="F470" i="5"/>
  <c r="E470" i="5"/>
  <c r="D470" i="5"/>
  <c r="C470" i="5"/>
  <c r="B470" i="5"/>
  <c r="Q469" i="5"/>
  <c r="P469" i="5"/>
  <c r="O469" i="5"/>
  <c r="N469" i="5"/>
  <c r="M469" i="5"/>
  <c r="L469" i="5"/>
  <c r="K469" i="5"/>
  <c r="J469" i="5"/>
  <c r="I469" i="5"/>
  <c r="H469" i="5"/>
  <c r="T469" i="5" s="1"/>
  <c r="G469" i="5"/>
  <c r="F469" i="5"/>
  <c r="E469" i="5"/>
  <c r="D469" i="5"/>
  <c r="C469" i="5"/>
  <c r="B469" i="5"/>
  <c r="Q468" i="5"/>
  <c r="P468" i="5"/>
  <c r="O468" i="5"/>
  <c r="N468" i="5"/>
  <c r="M468" i="5"/>
  <c r="L468" i="5"/>
  <c r="K468" i="5"/>
  <c r="J468" i="5"/>
  <c r="I468" i="5"/>
  <c r="H468" i="5"/>
  <c r="T468" i="5" s="1"/>
  <c r="G468" i="5"/>
  <c r="F468" i="5"/>
  <c r="E468" i="5"/>
  <c r="D468" i="5"/>
  <c r="C468" i="5"/>
  <c r="B468" i="5"/>
  <c r="Q467" i="5"/>
  <c r="V467" i="5" s="1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B467" i="5"/>
  <c r="Q466" i="5"/>
  <c r="P466" i="5"/>
  <c r="O466" i="5"/>
  <c r="N466" i="5"/>
  <c r="M466" i="5"/>
  <c r="L466" i="5"/>
  <c r="K466" i="5"/>
  <c r="J466" i="5"/>
  <c r="I466" i="5"/>
  <c r="H466" i="5"/>
  <c r="T466" i="5" s="1"/>
  <c r="G466" i="5"/>
  <c r="F466" i="5"/>
  <c r="E466" i="5"/>
  <c r="D466" i="5"/>
  <c r="C466" i="5"/>
  <c r="B466" i="5"/>
  <c r="Q465" i="5"/>
  <c r="P465" i="5"/>
  <c r="O465" i="5"/>
  <c r="N465" i="5"/>
  <c r="M465" i="5"/>
  <c r="L465" i="5"/>
  <c r="K465" i="5"/>
  <c r="J465" i="5"/>
  <c r="I465" i="5"/>
  <c r="H465" i="5"/>
  <c r="T465" i="5" s="1"/>
  <c r="G465" i="5"/>
  <c r="F465" i="5"/>
  <c r="E465" i="5"/>
  <c r="D465" i="5"/>
  <c r="C465" i="5"/>
  <c r="B465" i="5"/>
  <c r="Q464" i="5"/>
  <c r="P464" i="5"/>
  <c r="O464" i="5"/>
  <c r="N464" i="5"/>
  <c r="M464" i="5"/>
  <c r="L464" i="5"/>
  <c r="K464" i="5"/>
  <c r="J464" i="5"/>
  <c r="I464" i="5"/>
  <c r="H464" i="5"/>
  <c r="G464" i="5"/>
  <c r="F464" i="5"/>
  <c r="E464" i="5"/>
  <c r="D464" i="5"/>
  <c r="C464" i="5"/>
  <c r="B464" i="5"/>
  <c r="Q463" i="5"/>
  <c r="V463" i="5" s="1"/>
  <c r="P463" i="5"/>
  <c r="O463" i="5"/>
  <c r="N463" i="5"/>
  <c r="M463" i="5"/>
  <c r="L463" i="5"/>
  <c r="K463" i="5"/>
  <c r="J463" i="5"/>
  <c r="I463" i="5"/>
  <c r="H463" i="5"/>
  <c r="T463" i="5" s="1"/>
  <c r="G463" i="5"/>
  <c r="F463" i="5"/>
  <c r="E463" i="5"/>
  <c r="D463" i="5"/>
  <c r="C463" i="5"/>
  <c r="B463" i="5"/>
  <c r="Q462" i="5"/>
  <c r="P462" i="5"/>
  <c r="O462" i="5"/>
  <c r="N462" i="5"/>
  <c r="M462" i="5"/>
  <c r="L462" i="5"/>
  <c r="K462" i="5"/>
  <c r="J462" i="5"/>
  <c r="I462" i="5"/>
  <c r="H462" i="5"/>
  <c r="T462" i="5" s="1"/>
  <c r="G462" i="5"/>
  <c r="F462" i="5"/>
  <c r="E462" i="5"/>
  <c r="D462" i="5"/>
  <c r="C462" i="5"/>
  <c r="B462" i="5"/>
  <c r="Q461" i="5"/>
  <c r="P461" i="5"/>
  <c r="O461" i="5"/>
  <c r="N461" i="5"/>
  <c r="M461" i="5"/>
  <c r="L461" i="5"/>
  <c r="K461" i="5"/>
  <c r="J461" i="5"/>
  <c r="I461" i="5"/>
  <c r="H461" i="5"/>
  <c r="T461" i="5" s="1"/>
  <c r="G461" i="5"/>
  <c r="F461" i="5"/>
  <c r="E461" i="5"/>
  <c r="D461" i="5"/>
  <c r="C461" i="5"/>
  <c r="B461" i="5"/>
  <c r="Q460" i="5"/>
  <c r="P460" i="5"/>
  <c r="O460" i="5"/>
  <c r="N460" i="5"/>
  <c r="M460" i="5"/>
  <c r="L460" i="5"/>
  <c r="K460" i="5"/>
  <c r="J460" i="5"/>
  <c r="I460" i="5"/>
  <c r="H460" i="5"/>
  <c r="T460" i="5" s="1"/>
  <c r="G460" i="5"/>
  <c r="F460" i="5"/>
  <c r="E460" i="5"/>
  <c r="D460" i="5"/>
  <c r="C460" i="5"/>
  <c r="B460" i="5"/>
  <c r="Q459" i="5"/>
  <c r="V459" i="5" s="1"/>
  <c r="P459" i="5"/>
  <c r="O459" i="5"/>
  <c r="N459" i="5"/>
  <c r="M459" i="5"/>
  <c r="L459" i="5"/>
  <c r="K459" i="5"/>
  <c r="J459" i="5"/>
  <c r="I459" i="5"/>
  <c r="H459" i="5"/>
  <c r="G459" i="5"/>
  <c r="F459" i="5"/>
  <c r="E459" i="5"/>
  <c r="D459" i="5"/>
  <c r="C459" i="5"/>
  <c r="B459" i="5"/>
  <c r="Q458" i="5"/>
  <c r="P458" i="5"/>
  <c r="O458" i="5"/>
  <c r="N458" i="5"/>
  <c r="M458" i="5"/>
  <c r="L458" i="5"/>
  <c r="K458" i="5"/>
  <c r="J458" i="5"/>
  <c r="I458" i="5"/>
  <c r="H458" i="5"/>
  <c r="T458" i="5" s="1"/>
  <c r="G458" i="5"/>
  <c r="F458" i="5"/>
  <c r="E458" i="5"/>
  <c r="D458" i="5"/>
  <c r="C458" i="5"/>
  <c r="B458" i="5"/>
  <c r="Q457" i="5"/>
  <c r="P457" i="5"/>
  <c r="O457" i="5"/>
  <c r="N457" i="5"/>
  <c r="M457" i="5"/>
  <c r="L457" i="5"/>
  <c r="K457" i="5"/>
  <c r="J457" i="5"/>
  <c r="I457" i="5"/>
  <c r="H457" i="5"/>
  <c r="T457" i="5" s="1"/>
  <c r="G457" i="5"/>
  <c r="F457" i="5"/>
  <c r="E457" i="5"/>
  <c r="D457" i="5"/>
  <c r="C457" i="5"/>
  <c r="B457" i="5"/>
  <c r="Q456" i="5"/>
  <c r="P456" i="5"/>
  <c r="O456" i="5"/>
  <c r="N456" i="5"/>
  <c r="M456" i="5"/>
  <c r="L456" i="5"/>
  <c r="K456" i="5"/>
  <c r="J456" i="5"/>
  <c r="I456" i="5"/>
  <c r="H456" i="5"/>
  <c r="G456" i="5"/>
  <c r="F456" i="5"/>
  <c r="E456" i="5"/>
  <c r="D456" i="5"/>
  <c r="C456" i="5"/>
  <c r="B456" i="5"/>
  <c r="Q455" i="5"/>
  <c r="V455" i="5" s="1"/>
  <c r="P455" i="5"/>
  <c r="O455" i="5"/>
  <c r="N455" i="5"/>
  <c r="M455" i="5"/>
  <c r="L455" i="5"/>
  <c r="K455" i="5"/>
  <c r="J455" i="5"/>
  <c r="I455" i="5"/>
  <c r="H455" i="5"/>
  <c r="T455" i="5" s="1"/>
  <c r="G455" i="5"/>
  <c r="F455" i="5"/>
  <c r="E455" i="5"/>
  <c r="D455" i="5"/>
  <c r="C455" i="5"/>
  <c r="B455" i="5"/>
  <c r="Q454" i="5"/>
  <c r="P454" i="5"/>
  <c r="O454" i="5"/>
  <c r="N454" i="5"/>
  <c r="M454" i="5"/>
  <c r="L454" i="5"/>
  <c r="K454" i="5"/>
  <c r="J454" i="5"/>
  <c r="I454" i="5"/>
  <c r="H454" i="5"/>
  <c r="T454" i="5" s="1"/>
  <c r="G454" i="5"/>
  <c r="F454" i="5"/>
  <c r="E454" i="5"/>
  <c r="D454" i="5"/>
  <c r="C454" i="5"/>
  <c r="B454" i="5"/>
  <c r="Q453" i="5"/>
  <c r="P453" i="5"/>
  <c r="O453" i="5"/>
  <c r="N453" i="5"/>
  <c r="M453" i="5"/>
  <c r="L453" i="5"/>
  <c r="K453" i="5"/>
  <c r="J453" i="5"/>
  <c r="I453" i="5"/>
  <c r="H453" i="5"/>
  <c r="T453" i="5" s="1"/>
  <c r="G453" i="5"/>
  <c r="F453" i="5"/>
  <c r="E453" i="5"/>
  <c r="D453" i="5"/>
  <c r="C453" i="5"/>
  <c r="B453" i="5"/>
  <c r="Q452" i="5"/>
  <c r="P452" i="5"/>
  <c r="O452" i="5"/>
  <c r="N452" i="5"/>
  <c r="M452" i="5"/>
  <c r="L452" i="5"/>
  <c r="K452" i="5"/>
  <c r="J452" i="5"/>
  <c r="I452" i="5"/>
  <c r="H452" i="5"/>
  <c r="T452" i="5" s="1"/>
  <c r="G452" i="5"/>
  <c r="F452" i="5"/>
  <c r="E452" i="5"/>
  <c r="D452" i="5"/>
  <c r="C452" i="5"/>
  <c r="B452" i="5"/>
  <c r="Q451" i="5"/>
  <c r="V451" i="5" s="1"/>
  <c r="P451" i="5"/>
  <c r="O451" i="5"/>
  <c r="N451" i="5"/>
  <c r="M451" i="5"/>
  <c r="L451" i="5"/>
  <c r="K451" i="5"/>
  <c r="J451" i="5"/>
  <c r="I451" i="5"/>
  <c r="H451" i="5"/>
  <c r="G451" i="5"/>
  <c r="F451" i="5"/>
  <c r="E451" i="5"/>
  <c r="D451" i="5"/>
  <c r="C451" i="5"/>
  <c r="B451" i="5"/>
  <c r="Q450" i="5"/>
  <c r="P450" i="5"/>
  <c r="O450" i="5"/>
  <c r="N450" i="5"/>
  <c r="M450" i="5"/>
  <c r="L450" i="5"/>
  <c r="K450" i="5"/>
  <c r="J450" i="5"/>
  <c r="I450" i="5"/>
  <c r="H450" i="5"/>
  <c r="T450" i="5" s="1"/>
  <c r="G450" i="5"/>
  <c r="F450" i="5"/>
  <c r="E450" i="5"/>
  <c r="D450" i="5"/>
  <c r="C450" i="5"/>
  <c r="B450" i="5"/>
  <c r="Q449" i="5"/>
  <c r="P449" i="5"/>
  <c r="O449" i="5"/>
  <c r="N449" i="5"/>
  <c r="M449" i="5"/>
  <c r="L449" i="5"/>
  <c r="K449" i="5"/>
  <c r="J449" i="5"/>
  <c r="I449" i="5"/>
  <c r="H449" i="5"/>
  <c r="T449" i="5" s="1"/>
  <c r="G449" i="5"/>
  <c r="F449" i="5"/>
  <c r="E449" i="5"/>
  <c r="D449" i="5"/>
  <c r="C449" i="5"/>
  <c r="B449" i="5"/>
  <c r="Q448" i="5"/>
  <c r="P448" i="5"/>
  <c r="O448" i="5"/>
  <c r="N448" i="5"/>
  <c r="M448" i="5"/>
  <c r="L448" i="5"/>
  <c r="K448" i="5"/>
  <c r="J448" i="5"/>
  <c r="I448" i="5"/>
  <c r="H448" i="5"/>
  <c r="G448" i="5"/>
  <c r="F448" i="5"/>
  <c r="E448" i="5"/>
  <c r="D448" i="5"/>
  <c r="C448" i="5"/>
  <c r="B448" i="5"/>
  <c r="Q447" i="5"/>
  <c r="V447" i="5" s="1"/>
  <c r="P447" i="5"/>
  <c r="O447" i="5"/>
  <c r="N447" i="5"/>
  <c r="M447" i="5"/>
  <c r="L447" i="5"/>
  <c r="K447" i="5"/>
  <c r="J447" i="5"/>
  <c r="I447" i="5"/>
  <c r="H447" i="5"/>
  <c r="T447" i="5" s="1"/>
  <c r="G447" i="5"/>
  <c r="F447" i="5"/>
  <c r="E447" i="5"/>
  <c r="D447" i="5"/>
  <c r="C447" i="5"/>
  <c r="B447" i="5"/>
  <c r="Q446" i="5"/>
  <c r="P446" i="5"/>
  <c r="O446" i="5"/>
  <c r="N446" i="5"/>
  <c r="M446" i="5"/>
  <c r="L446" i="5"/>
  <c r="K446" i="5"/>
  <c r="J446" i="5"/>
  <c r="I446" i="5"/>
  <c r="H446" i="5"/>
  <c r="T446" i="5" s="1"/>
  <c r="G446" i="5"/>
  <c r="F446" i="5"/>
  <c r="E446" i="5"/>
  <c r="D446" i="5"/>
  <c r="C446" i="5"/>
  <c r="B446" i="5"/>
  <c r="Q445" i="5"/>
  <c r="P445" i="5"/>
  <c r="O445" i="5"/>
  <c r="N445" i="5"/>
  <c r="M445" i="5"/>
  <c r="L445" i="5"/>
  <c r="K445" i="5"/>
  <c r="J445" i="5"/>
  <c r="I445" i="5"/>
  <c r="H445" i="5"/>
  <c r="T445" i="5" s="1"/>
  <c r="G445" i="5"/>
  <c r="F445" i="5"/>
  <c r="E445" i="5"/>
  <c r="D445" i="5"/>
  <c r="C445" i="5"/>
  <c r="B445" i="5"/>
  <c r="Q444" i="5"/>
  <c r="P444" i="5"/>
  <c r="O444" i="5"/>
  <c r="N444" i="5"/>
  <c r="M444" i="5"/>
  <c r="L444" i="5"/>
  <c r="K444" i="5"/>
  <c r="J444" i="5"/>
  <c r="I444" i="5"/>
  <c r="H444" i="5"/>
  <c r="T444" i="5" s="1"/>
  <c r="G444" i="5"/>
  <c r="F444" i="5"/>
  <c r="E444" i="5"/>
  <c r="D444" i="5"/>
  <c r="C444" i="5"/>
  <c r="B444" i="5"/>
  <c r="Q443" i="5"/>
  <c r="V443" i="5" s="1"/>
  <c r="P443" i="5"/>
  <c r="O443" i="5"/>
  <c r="N443" i="5"/>
  <c r="M443" i="5"/>
  <c r="L443" i="5"/>
  <c r="K443" i="5"/>
  <c r="J443" i="5"/>
  <c r="I443" i="5"/>
  <c r="H443" i="5"/>
  <c r="G443" i="5"/>
  <c r="F443" i="5"/>
  <c r="E443" i="5"/>
  <c r="D443" i="5"/>
  <c r="C443" i="5"/>
  <c r="B443" i="5"/>
  <c r="Q442" i="5"/>
  <c r="P442" i="5"/>
  <c r="O442" i="5"/>
  <c r="N442" i="5"/>
  <c r="M442" i="5"/>
  <c r="L442" i="5"/>
  <c r="K442" i="5"/>
  <c r="J442" i="5"/>
  <c r="I442" i="5"/>
  <c r="H442" i="5"/>
  <c r="T442" i="5" s="1"/>
  <c r="G442" i="5"/>
  <c r="F442" i="5"/>
  <c r="E442" i="5"/>
  <c r="D442" i="5"/>
  <c r="C442" i="5"/>
  <c r="B442" i="5"/>
  <c r="Q441" i="5"/>
  <c r="P441" i="5"/>
  <c r="O441" i="5"/>
  <c r="N441" i="5"/>
  <c r="M441" i="5"/>
  <c r="L441" i="5"/>
  <c r="K441" i="5"/>
  <c r="J441" i="5"/>
  <c r="I441" i="5"/>
  <c r="H441" i="5"/>
  <c r="T441" i="5" s="1"/>
  <c r="G441" i="5"/>
  <c r="F441" i="5"/>
  <c r="E441" i="5"/>
  <c r="D441" i="5"/>
  <c r="C441" i="5"/>
  <c r="B441" i="5"/>
  <c r="Q440" i="5"/>
  <c r="P440" i="5"/>
  <c r="O440" i="5"/>
  <c r="N440" i="5"/>
  <c r="M440" i="5"/>
  <c r="L440" i="5"/>
  <c r="K440" i="5"/>
  <c r="J440" i="5"/>
  <c r="I440" i="5"/>
  <c r="H440" i="5"/>
  <c r="G440" i="5"/>
  <c r="F440" i="5"/>
  <c r="E440" i="5"/>
  <c r="D440" i="5"/>
  <c r="C440" i="5"/>
  <c r="B440" i="5"/>
  <c r="Q439" i="5"/>
  <c r="V439" i="5" s="1"/>
  <c r="P439" i="5"/>
  <c r="O439" i="5"/>
  <c r="N439" i="5"/>
  <c r="M439" i="5"/>
  <c r="L439" i="5"/>
  <c r="K439" i="5"/>
  <c r="J439" i="5"/>
  <c r="I439" i="5"/>
  <c r="H439" i="5"/>
  <c r="T439" i="5" s="1"/>
  <c r="G439" i="5"/>
  <c r="F439" i="5"/>
  <c r="E439" i="5"/>
  <c r="D439" i="5"/>
  <c r="C439" i="5"/>
  <c r="B439" i="5"/>
  <c r="Q438" i="5"/>
  <c r="P438" i="5"/>
  <c r="O438" i="5"/>
  <c r="N438" i="5"/>
  <c r="M438" i="5"/>
  <c r="L438" i="5"/>
  <c r="K438" i="5"/>
  <c r="J438" i="5"/>
  <c r="I438" i="5"/>
  <c r="H438" i="5"/>
  <c r="T438" i="5" s="1"/>
  <c r="G438" i="5"/>
  <c r="F438" i="5"/>
  <c r="E438" i="5"/>
  <c r="D438" i="5"/>
  <c r="C438" i="5"/>
  <c r="B438" i="5"/>
  <c r="Q437" i="5"/>
  <c r="P437" i="5"/>
  <c r="O437" i="5"/>
  <c r="N437" i="5"/>
  <c r="M437" i="5"/>
  <c r="L437" i="5"/>
  <c r="K437" i="5"/>
  <c r="J437" i="5"/>
  <c r="I437" i="5"/>
  <c r="H437" i="5"/>
  <c r="T437" i="5" s="1"/>
  <c r="G437" i="5"/>
  <c r="F437" i="5"/>
  <c r="E437" i="5"/>
  <c r="D437" i="5"/>
  <c r="C437" i="5"/>
  <c r="B437" i="5"/>
  <c r="Q436" i="5"/>
  <c r="P436" i="5"/>
  <c r="O436" i="5"/>
  <c r="N436" i="5"/>
  <c r="M436" i="5"/>
  <c r="L436" i="5"/>
  <c r="K436" i="5"/>
  <c r="J436" i="5"/>
  <c r="I436" i="5"/>
  <c r="H436" i="5"/>
  <c r="T436" i="5" s="1"/>
  <c r="G436" i="5"/>
  <c r="F436" i="5"/>
  <c r="E436" i="5"/>
  <c r="D436" i="5"/>
  <c r="C436" i="5"/>
  <c r="B436" i="5"/>
  <c r="Q435" i="5"/>
  <c r="V435" i="5" s="1"/>
  <c r="P435" i="5"/>
  <c r="O435" i="5"/>
  <c r="N435" i="5"/>
  <c r="M435" i="5"/>
  <c r="L435" i="5"/>
  <c r="K435" i="5"/>
  <c r="J435" i="5"/>
  <c r="I435" i="5"/>
  <c r="H435" i="5"/>
  <c r="G435" i="5"/>
  <c r="F435" i="5"/>
  <c r="E435" i="5"/>
  <c r="D435" i="5"/>
  <c r="C435" i="5"/>
  <c r="B435" i="5"/>
  <c r="Q434" i="5"/>
  <c r="P434" i="5"/>
  <c r="O434" i="5"/>
  <c r="N434" i="5"/>
  <c r="M434" i="5"/>
  <c r="L434" i="5"/>
  <c r="K434" i="5"/>
  <c r="J434" i="5"/>
  <c r="I434" i="5"/>
  <c r="H434" i="5"/>
  <c r="T434" i="5" s="1"/>
  <c r="G434" i="5"/>
  <c r="F434" i="5"/>
  <c r="E434" i="5"/>
  <c r="D434" i="5"/>
  <c r="C434" i="5"/>
  <c r="B434" i="5"/>
  <c r="Q433" i="5"/>
  <c r="P433" i="5"/>
  <c r="O433" i="5"/>
  <c r="N433" i="5"/>
  <c r="M433" i="5"/>
  <c r="L433" i="5"/>
  <c r="K433" i="5"/>
  <c r="J433" i="5"/>
  <c r="I433" i="5"/>
  <c r="H433" i="5"/>
  <c r="T433" i="5" s="1"/>
  <c r="G433" i="5"/>
  <c r="F433" i="5"/>
  <c r="E433" i="5"/>
  <c r="D433" i="5"/>
  <c r="C433" i="5"/>
  <c r="B433" i="5"/>
  <c r="Q432" i="5"/>
  <c r="P432" i="5"/>
  <c r="O432" i="5"/>
  <c r="N432" i="5"/>
  <c r="M432" i="5"/>
  <c r="L432" i="5"/>
  <c r="K432" i="5"/>
  <c r="J432" i="5"/>
  <c r="I432" i="5"/>
  <c r="H432" i="5"/>
  <c r="G432" i="5"/>
  <c r="F432" i="5"/>
  <c r="E432" i="5"/>
  <c r="D432" i="5"/>
  <c r="C432" i="5"/>
  <c r="B432" i="5"/>
  <c r="Q431" i="5"/>
  <c r="V431" i="5" s="1"/>
  <c r="P431" i="5"/>
  <c r="O431" i="5"/>
  <c r="N431" i="5"/>
  <c r="M431" i="5"/>
  <c r="L431" i="5"/>
  <c r="K431" i="5"/>
  <c r="J431" i="5"/>
  <c r="I431" i="5"/>
  <c r="H431" i="5"/>
  <c r="T431" i="5" s="1"/>
  <c r="G431" i="5"/>
  <c r="F431" i="5"/>
  <c r="E431" i="5"/>
  <c r="D431" i="5"/>
  <c r="C431" i="5"/>
  <c r="B431" i="5"/>
  <c r="Q430" i="5"/>
  <c r="P430" i="5"/>
  <c r="O430" i="5"/>
  <c r="N430" i="5"/>
  <c r="M430" i="5"/>
  <c r="L430" i="5"/>
  <c r="K430" i="5"/>
  <c r="J430" i="5"/>
  <c r="I430" i="5"/>
  <c r="H430" i="5"/>
  <c r="T430" i="5" s="1"/>
  <c r="G430" i="5"/>
  <c r="F430" i="5"/>
  <c r="E430" i="5"/>
  <c r="D430" i="5"/>
  <c r="C430" i="5"/>
  <c r="B430" i="5"/>
  <c r="Q429" i="5"/>
  <c r="P429" i="5"/>
  <c r="O429" i="5"/>
  <c r="N429" i="5"/>
  <c r="M429" i="5"/>
  <c r="L429" i="5"/>
  <c r="K429" i="5"/>
  <c r="J429" i="5"/>
  <c r="I429" i="5"/>
  <c r="H429" i="5"/>
  <c r="T429" i="5" s="1"/>
  <c r="G429" i="5"/>
  <c r="F429" i="5"/>
  <c r="E429" i="5"/>
  <c r="D429" i="5"/>
  <c r="C429" i="5"/>
  <c r="B429" i="5"/>
  <c r="Q428" i="5"/>
  <c r="P428" i="5"/>
  <c r="O428" i="5"/>
  <c r="N428" i="5"/>
  <c r="M428" i="5"/>
  <c r="L428" i="5"/>
  <c r="K428" i="5"/>
  <c r="J428" i="5"/>
  <c r="I428" i="5"/>
  <c r="H428" i="5"/>
  <c r="T428" i="5" s="1"/>
  <c r="G428" i="5"/>
  <c r="F428" i="5"/>
  <c r="E428" i="5"/>
  <c r="D428" i="5"/>
  <c r="C428" i="5"/>
  <c r="B428" i="5"/>
  <c r="Q427" i="5"/>
  <c r="V427" i="5" s="1"/>
  <c r="P427" i="5"/>
  <c r="O427" i="5"/>
  <c r="N427" i="5"/>
  <c r="M427" i="5"/>
  <c r="L427" i="5"/>
  <c r="K427" i="5"/>
  <c r="J427" i="5"/>
  <c r="I427" i="5"/>
  <c r="H427" i="5"/>
  <c r="G427" i="5"/>
  <c r="F427" i="5"/>
  <c r="E427" i="5"/>
  <c r="D427" i="5"/>
  <c r="C427" i="5"/>
  <c r="B427" i="5"/>
  <c r="Q426" i="5"/>
  <c r="P426" i="5"/>
  <c r="O426" i="5"/>
  <c r="N426" i="5"/>
  <c r="M426" i="5"/>
  <c r="L426" i="5"/>
  <c r="K426" i="5"/>
  <c r="J426" i="5"/>
  <c r="I426" i="5"/>
  <c r="H426" i="5"/>
  <c r="T426" i="5" s="1"/>
  <c r="G426" i="5"/>
  <c r="F426" i="5"/>
  <c r="E426" i="5"/>
  <c r="D426" i="5"/>
  <c r="C426" i="5"/>
  <c r="B426" i="5"/>
  <c r="Q425" i="5"/>
  <c r="P425" i="5"/>
  <c r="O425" i="5"/>
  <c r="N425" i="5"/>
  <c r="M425" i="5"/>
  <c r="L425" i="5"/>
  <c r="K425" i="5"/>
  <c r="J425" i="5"/>
  <c r="I425" i="5"/>
  <c r="H425" i="5"/>
  <c r="T425" i="5" s="1"/>
  <c r="G425" i="5"/>
  <c r="F425" i="5"/>
  <c r="E425" i="5"/>
  <c r="D425" i="5"/>
  <c r="C425" i="5"/>
  <c r="B425" i="5"/>
  <c r="Q424" i="5"/>
  <c r="P424" i="5"/>
  <c r="O424" i="5"/>
  <c r="N424" i="5"/>
  <c r="M424" i="5"/>
  <c r="L424" i="5"/>
  <c r="K424" i="5"/>
  <c r="J424" i="5"/>
  <c r="I424" i="5"/>
  <c r="H424" i="5"/>
  <c r="G424" i="5"/>
  <c r="F424" i="5"/>
  <c r="E424" i="5"/>
  <c r="D424" i="5"/>
  <c r="C424" i="5"/>
  <c r="B424" i="5"/>
  <c r="Q423" i="5"/>
  <c r="V423" i="5" s="1"/>
  <c r="P423" i="5"/>
  <c r="O423" i="5"/>
  <c r="N423" i="5"/>
  <c r="M423" i="5"/>
  <c r="L423" i="5"/>
  <c r="K423" i="5"/>
  <c r="J423" i="5"/>
  <c r="I423" i="5"/>
  <c r="H423" i="5"/>
  <c r="T423" i="5" s="1"/>
  <c r="G423" i="5"/>
  <c r="F423" i="5"/>
  <c r="E423" i="5"/>
  <c r="D423" i="5"/>
  <c r="C423" i="5"/>
  <c r="B423" i="5"/>
  <c r="Q422" i="5"/>
  <c r="P422" i="5"/>
  <c r="O422" i="5"/>
  <c r="N422" i="5"/>
  <c r="M422" i="5"/>
  <c r="L422" i="5"/>
  <c r="K422" i="5"/>
  <c r="J422" i="5"/>
  <c r="I422" i="5"/>
  <c r="H422" i="5"/>
  <c r="T422" i="5" s="1"/>
  <c r="G422" i="5"/>
  <c r="F422" i="5"/>
  <c r="E422" i="5"/>
  <c r="D422" i="5"/>
  <c r="C422" i="5"/>
  <c r="B422" i="5"/>
  <c r="Q421" i="5"/>
  <c r="P421" i="5"/>
  <c r="O421" i="5"/>
  <c r="N421" i="5"/>
  <c r="M421" i="5"/>
  <c r="L421" i="5"/>
  <c r="K421" i="5"/>
  <c r="J421" i="5"/>
  <c r="I421" i="5"/>
  <c r="H421" i="5"/>
  <c r="T421" i="5" s="1"/>
  <c r="G421" i="5"/>
  <c r="F421" i="5"/>
  <c r="E421" i="5"/>
  <c r="D421" i="5"/>
  <c r="C421" i="5"/>
  <c r="B421" i="5"/>
  <c r="Q420" i="5"/>
  <c r="P420" i="5"/>
  <c r="O420" i="5"/>
  <c r="N420" i="5"/>
  <c r="M420" i="5"/>
  <c r="L420" i="5"/>
  <c r="K420" i="5"/>
  <c r="J420" i="5"/>
  <c r="I420" i="5"/>
  <c r="H420" i="5"/>
  <c r="T420" i="5" s="1"/>
  <c r="G420" i="5"/>
  <c r="F420" i="5"/>
  <c r="E420" i="5"/>
  <c r="D420" i="5"/>
  <c r="C420" i="5"/>
  <c r="B420" i="5"/>
  <c r="Q419" i="5"/>
  <c r="V419" i="5" s="1"/>
  <c r="P419" i="5"/>
  <c r="O419" i="5"/>
  <c r="N419" i="5"/>
  <c r="M419" i="5"/>
  <c r="L419" i="5"/>
  <c r="K419" i="5"/>
  <c r="J419" i="5"/>
  <c r="I419" i="5"/>
  <c r="H419" i="5"/>
  <c r="G419" i="5"/>
  <c r="F419" i="5"/>
  <c r="E419" i="5"/>
  <c r="D419" i="5"/>
  <c r="C419" i="5"/>
  <c r="B419" i="5"/>
  <c r="Q418" i="5"/>
  <c r="P418" i="5"/>
  <c r="O418" i="5"/>
  <c r="N418" i="5"/>
  <c r="M418" i="5"/>
  <c r="L418" i="5"/>
  <c r="K418" i="5"/>
  <c r="J418" i="5"/>
  <c r="I418" i="5"/>
  <c r="H418" i="5"/>
  <c r="T418" i="5" s="1"/>
  <c r="G418" i="5"/>
  <c r="F418" i="5"/>
  <c r="E418" i="5"/>
  <c r="D418" i="5"/>
  <c r="C418" i="5"/>
  <c r="B418" i="5"/>
  <c r="Q417" i="5"/>
  <c r="P417" i="5"/>
  <c r="O417" i="5"/>
  <c r="N417" i="5"/>
  <c r="M417" i="5"/>
  <c r="L417" i="5"/>
  <c r="K417" i="5"/>
  <c r="J417" i="5"/>
  <c r="I417" i="5"/>
  <c r="H417" i="5"/>
  <c r="T417" i="5" s="1"/>
  <c r="G417" i="5"/>
  <c r="F417" i="5"/>
  <c r="E417" i="5"/>
  <c r="D417" i="5"/>
  <c r="C417" i="5"/>
  <c r="B417" i="5"/>
  <c r="Q416" i="5"/>
  <c r="P416" i="5"/>
  <c r="O416" i="5"/>
  <c r="N416" i="5"/>
  <c r="M416" i="5"/>
  <c r="L416" i="5"/>
  <c r="K416" i="5"/>
  <c r="J416" i="5"/>
  <c r="I416" i="5"/>
  <c r="H416" i="5"/>
  <c r="G416" i="5"/>
  <c r="F416" i="5"/>
  <c r="E416" i="5"/>
  <c r="D416" i="5"/>
  <c r="C416" i="5"/>
  <c r="B416" i="5"/>
  <c r="Q415" i="5"/>
  <c r="V415" i="5" s="1"/>
  <c r="P415" i="5"/>
  <c r="O415" i="5"/>
  <c r="N415" i="5"/>
  <c r="M415" i="5"/>
  <c r="L415" i="5"/>
  <c r="K415" i="5"/>
  <c r="J415" i="5"/>
  <c r="I415" i="5"/>
  <c r="H415" i="5"/>
  <c r="T415" i="5" s="1"/>
  <c r="G415" i="5"/>
  <c r="F415" i="5"/>
  <c r="E415" i="5"/>
  <c r="D415" i="5"/>
  <c r="C415" i="5"/>
  <c r="B415" i="5"/>
  <c r="Q414" i="5"/>
  <c r="P414" i="5"/>
  <c r="O414" i="5"/>
  <c r="N414" i="5"/>
  <c r="M414" i="5"/>
  <c r="L414" i="5"/>
  <c r="K414" i="5"/>
  <c r="J414" i="5"/>
  <c r="I414" i="5"/>
  <c r="H414" i="5"/>
  <c r="T414" i="5" s="1"/>
  <c r="G414" i="5"/>
  <c r="F414" i="5"/>
  <c r="E414" i="5"/>
  <c r="D414" i="5"/>
  <c r="C414" i="5"/>
  <c r="B414" i="5"/>
  <c r="Q413" i="5"/>
  <c r="P413" i="5"/>
  <c r="O413" i="5"/>
  <c r="N413" i="5"/>
  <c r="M413" i="5"/>
  <c r="L413" i="5"/>
  <c r="K413" i="5"/>
  <c r="J413" i="5"/>
  <c r="I413" i="5"/>
  <c r="H413" i="5"/>
  <c r="T413" i="5" s="1"/>
  <c r="G413" i="5"/>
  <c r="F413" i="5"/>
  <c r="E413" i="5"/>
  <c r="D413" i="5"/>
  <c r="C413" i="5"/>
  <c r="B413" i="5"/>
  <c r="Q412" i="5"/>
  <c r="P412" i="5"/>
  <c r="O412" i="5"/>
  <c r="N412" i="5"/>
  <c r="M412" i="5"/>
  <c r="L412" i="5"/>
  <c r="K412" i="5"/>
  <c r="J412" i="5"/>
  <c r="I412" i="5"/>
  <c r="H412" i="5"/>
  <c r="T412" i="5" s="1"/>
  <c r="G412" i="5"/>
  <c r="F412" i="5"/>
  <c r="E412" i="5"/>
  <c r="D412" i="5"/>
  <c r="C412" i="5"/>
  <c r="B412" i="5"/>
  <c r="Q411" i="5"/>
  <c r="V411" i="5" s="1"/>
  <c r="P411" i="5"/>
  <c r="O411" i="5"/>
  <c r="N411" i="5"/>
  <c r="M411" i="5"/>
  <c r="L411" i="5"/>
  <c r="K411" i="5"/>
  <c r="J411" i="5"/>
  <c r="I411" i="5"/>
  <c r="H411" i="5"/>
  <c r="G411" i="5"/>
  <c r="F411" i="5"/>
  <c r="E411" i="5"/>
  <c r="D411" i="5"/>
  <c r="C411" i="5"/>
  <c r="B411" i="5"/>
  <c r="Q410" i="5"/>
  <c r="P410" i="5"/>
  <c r="O410" i="5"/>
  <c r="N410" i="5"/>
  <c r="M410" i="5"/>
  <c r="L410" i="5"/>
  <c r="K410" i="5"/>
  <c r="J410" i="5"/>
  <c r="I410" i="5"/>
  <c r="H410" i="5"/>
  <c r="T410" i="5" s="1"/>
  <c r="G410" i="5"/>
  <c r="F410" i="5"/>
  <c r="E410" i="5"/>
  <c r="D410" i="5"/>
  <c r="C410" i="5"/>
  <c r="B410" i="5"/>
  <c r="Q409" i="5"/>
  <c r="P409" i="5"/>
  <c r="O409" i="5"/>
  <c r="N409" i="5"/>
  <c r="M409" i="5"/>
  <c r="L409" i="5"/>
  <c r="K409" i="5"/>
  <c r="J409" i="5"/>
  <c r="I409" i="5"/>
  <c r="H409" i="5"/>
  <c r="T409" i="5" s="1"/>
  <c r="G409" i="5"/>
  <c r="F409" i="5"/>
  <c r="E409" i="5"/>
  <c r="D409" i="5"/>
  <c r="C409" i="5"/>
  <c r="B409" i="5"/>
  <c r="Q408" i="5"/>
  <c r="P408" i="5"/>
  <c r="O408" i="5"/>
  <c r="N408" i="5"/>
  <c r="M408" i="5"/>
  <c r="L408" i="5"/>
  <c r="K408" i="5"/>
  <c r="J408" i="5"/>
  <c r="I408" i="5"/>
  <c r="H408" i="5"/>
  <c r="G408" i="5"/>
  <c r="F408" i="5"/>
  <c r="E408" i="5"/>
  <c r="D408" i="5"/>
  <c r="C408" i="5"/>
  <c r="B408" i="5"/>
  <c r="Q407" i="5"/>
  <c r="V407" i="5" s="1"/>
  <c r="P407" i="5"/>
  <c r="O407" i="5"/>
  <c r="N407" i="5"/>
  <c r="M407" i="5"/>
  <c r="L407" i="5"/>
  <c r="K407" i="5"/>
  <c r="J407" i="5"/>
  <c r="I407" i="5"/>
  <c r="H407" i="5"/>
  <c r="T407" i="5" s="1"/>
  <c r="G407" i="5"/>
  <c r="F407" i="5"/>
  <c r="E407" i="5"/>
  <c r="D407" i="5"/>
  <c r="C407" i="5"/>
  <c r="B407" i="5"/>
  <c r="Q406" i="5"/>
  <c r="P406" i="5"/>
  <c r="O406" i="5"/>
  <c r="N406" i="5"/>
  <c r="M406" i="5"/>
  <c r="L406" i="5"/>
  <c r="K406" i="5"/>
  <c r="J406" i="5"/>
  <c r="I406" i="5"/>
  <c r="H406" i="5"/>
  <c r="T406" i="5" s="1"/>
  <c r="G406" i="5"/>
  <c r="F406" i="5"/>
  <c r="E406" i="5"/>
  <c r="D406" i="5"/>
  <c r="C406" i="5"/>
  <c r="B406" i="5"/>
  <c r="Q405" i="5"/>
  <c r="P405" i="5"/>
  <c r="O405" i="5"/>
  <c r="N405" i="5"/>
  <c r="M405" i="5"/>
  <c r="L405" i="5"/>
  <c r="K405" i="5"/>
  <c r="J405" i="5"/>
  <c r="I405" i="5"/>
  <c r="H405" i="5"/>
  <c r="T405" i="5" s="1"/>
  <c r="G405" i="5"/>
  <c r="F405" i="5"/>
  <c r="E405" i="5"/>
  <c r="D405" i="5"/>
  <c r="C405" i="5"/>
  <c r="B405" i="5"/>
  <c r="Q404" i="5"/>
  <c r="P404" i="5"/>
  <c r="O404" i="5"/>
  <c r="N404" i="5"/>
  <c r="M404" i="5"/>
  <c r="L404" i="5"/>
  <c r="K404" i="5"/>
  <c r="J404" i="5"/>
  <c r="I404" i="5"/>
  <c r="H404" i="5"/>
  <c r="T404" i="5" s="1"/>
  <c r="G404" i="5"/>
  <c r="F404" i="5"/>
  <c r="E404" i="5"/>
  <c r="D404" i="5"/>
  <c r="C404" i="5"/>
  <c r="B404" i="5"/>
  <c r="Q403" i="5"/>
  <c r="V403" i="5" s="1"/>
  <c r="P403" i="5"/>
  <c r="O403" i="5"/>
  <c r="N403" i="5"/>
  <c r="M403" i="5"/>
  <c r="L403" i="5"/>
  <c r="K403" i="5"/>
  <c r="J403" i="5"/>
  <c r="I403" i="5"/>
  <c r="H403" i="5"/>
  <c r="G403" i="5"/>
  <c r="F403" i="5"/>
  <c r="E403" i="5"/>
  <c r="D403" i="5"/>
  <c r="C403" i="5"/>
  <c r="B403" i="5"/>
  <c r="Q402" i="5"/>
  <c r="P402" i="5"/>
  <c r="O402" i="5"/>
  <c r="N402" i="5"/>
  <c r="M402" i="5"/>
  <c r="L402" i="5"/>
  <c r="K402" i="5"/>
  <c r="J402" i="5"/>
  <c r="I402" i="5"/>
  <c r="H402" i="5"/>
  <c r="T402" i="5" s="1"/>
  <c r="G402" i="5"/>
  <c r="F402" i="5"/>
  <c r="E402" i="5"/>
  <c r="D402" i="5"/>
  <c r="C402" i="5"/>
  <c r="B402" i="5"/>
  <c r="Q401" i="5"/>
  <c r="P401" i="5"/>
  <c r="O401" i="5"/>
  <c r="N401" i="5"/>
  <c r="M401" i="5"/>
  <c r="L401" i="5"/>
  <c r="K401" i="5"/>
  <c r="J401" i="5"/>
  <c r="I401" i="5"/>
  <c r="H401" i="5"/>
  <c r="T401" i="5" s="1"/>
  <c r="G401" i="5"/>
  <c r="F401" i="5"/>
  <c r="E401" i="5"/>
  <c r="D401" i="5"/>
  <c r="C401" i="5"/>
  <c r="B401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D400" i="5"/>
  <c r="C400" i="5"/>
  <c r="B400" i="5"/>
  <c r="Q399" i="5"/>
  <c r="V399" i="5" s="1"/>
  <c r="P399" i="5"/>
  <c r="O399" i="5"/>
  <c r="N399" i="5"/>
  <c r="M399" i="5"/>
  <c r="L399" i="5"/>
  <c r="K399" i="5"/>
  <c r="J399" i="5"/>
  <c r="I399" i="5"/>
  <c r="H399" i="5"/>
  <c r="T399" i="5" s="1"/>
  <c r="G399" i="5"/>
  <c r="F399" i="5"/>
  <c r="E399" i="5"/>
  <c r="D399" i="5"/>
  <c r="C399" i="5"/>
  <c r="B399" i="5"/>
  <c r="Q398" i="5"/>
  <c r="P398" i="5"/>
  <c r="O398" i="5"/>
  <c r="N398" i="5"/>
  <c r="M398" i="5"/>
  <c r="L398" i="5"/>
  <c r="K398" i="5"/>
  <c r="J398" i="5"/>
  <c r="I398" i="5"/>
  <c r="H398" i="5"/>
  <c r="T398" i="5" s="1"/>
  <c r="G398" i="5"/>
  <c r="F398" i="5"/>
  <c r="E398" i="5"/>
  <c r="D398" i="5"/>
  <c r="C398" i="5"/>
  <c r="B398" i="5"/>
  <c r="Q397" i="5"/>
  <c r="P397" i="5"/>
  <c r="O397" i="5"/>
  <c r="N397" i="5"/>
  <c r="M397" i="5"/>
  <c r="L397" i="5"/>
  <c r="K397" i="5"/>
  <c r="J397" i="5"/>
  <c r="I397" i="5"/>
  <c r="H397" i="5"/>
  <c r="T397" i="5" s="1"/>
  <c r="G397" i="5"/>
  <c r="F397" i="5"/>
  <c r="E397" i="5"/>
  <c r="D397" i="5"/>
  <c r="C397" i="5"/>
  <c r="B397" i="5"/>
  <c r="Q396" i="5"/>
  <c r="P396" i="5"/>
  <c r="O396" i="5"/>
  <c r="N396" i="5"/>
  <c r="M396" i="5"/>
  <c r="L396" i="5"/>
  <c r="K396" i="5"/>
  <c r="J396" i="5"/>
  <c r="I396" i="5"/>
  <c r="H396" i="5"/>
  <c r="T396" i="5" s="1"/>
  <c r="G396" i="5"/>
  <c r="F396" i="5"/>
  <c r="E396" i="5"/>
  <c r="D396" i="5"/>
  <c r="C396" i="5"/>
  <c r="B396" i="5"/>
  <c r="Q395" i="5"/>
  <c r="V395" i="5" s="1"/>
  <c r="P395" i="5"/>
  <c r="O395" i="5"/>
  <c r="N395" i="5"/>
  <c r="M395" i="5"/>
  <c r="L395" i="5"/>
  <c r="K395" i="5"/>
  <c r="J395" i="5"/>
  <c r="I395" i="5"/>
  <c r="H395" i="5"/>
  <c r="G395" i="5"/>
  <c r="F395" i="5"/>
  <c r="E395" i="5"/>
  <c r="D395" i="5"/>
  <c r="C395" i="5"/>
  <c r="B395" i="5"/>
  <c r="Q394" i="5"/>
  <c r="P394" i="5"/>
  <c r="O394" i="5"/>
  <c r="N394" i="5"/>
  <c r="M394" i="5"/>
  <c r="L394" i="5"/>
  <c r="K394" i="5"/>
  <c r="J394" i="5"/>
  <c r="I394" i="5"/>
  <c r="H394" i="5"/>
  <c r="T394" i="5" s="1"/>
  <c r="G394" i="5"/>
  <c r="F394" i="5"/>
  <c r="E394" i="5"/>
  <c r="D394" i="5"/>
  <c r="C394" i="5"/>
  <c r="B394" i="5"/>
  <c r="Q393" i="5"/>
  <c r="P393" i="5"/>
  <c r="O393" i="5"/>
  <c r="N393" i="5"/>
  <c r="M393" i="5"/>
  <c r="L393" i="5"/>
  <c r="K393" i="5"/>
  <c r="J393" i="5"/>
  <c r="I393" i="5"/>
  <c r="H393" i="5"/>
  <c r="T393" i="5" s="1"/>
  <c r="G393" i="5"/>
  <c r="F393" i="5"/>
  <c r="E393" i="5"/>
  <c r="D393" i="5"/>
  <c r="C393" i="5"/>
  <c r="B393" i="5"/>
  <c r="Q392" i="5"/>
  <c r="P392" i="5"/>
  <c r="O392" i="5"/>
  <c r="N392" i="5"/>
  <c r="M392" i="5"/>
  <c r="L392" i="5"/>
  <c r="K392" i="5"/>
  <c r="J392" i="5"/>
  <c r="I392" i="5"/>
  <c r="H392" i="5"/>
  <c r="T392" i="5" s="1"/>
  <c r="G392" i="5"/>
  <c r="F392" i="5"/>
  <c r="E392" i="5"/>
  <c r="D392" i="5"/>
  <c r="C392" i="5"/>
  <c r="B392" i="5"/>
  <c r="Q391" i="5"/>
  <c r="V391" i="5" s="1"/>
  <c r="P391" i="5"/>
  <c r="O391" i="5"/>
  <c r="N391" i="5"/>
  <c r="M391" i="5"/>
  <c r="L391" i="5"/>
  <c r="K391" i="5"/>
  <c r="J391" i="5"/>
  <c r="I391" i="5"/>
  <c r="H391" i="5"/>
  <c r="T391" i="5" s="1"/>
  <c r="G391" i="5"/>
  <c r="F391" i="5"/>
  <c r="E391" i="5"/>
  <c r="D391" i="5"/>
  <c r="C391" i="5"/>
  <c r="B391" i="5"/>
  <c r="Q390" i="5"/>
  <c r="P390" i="5"/>
  <c r="O390" i="5"/>
  <c r="N390" i="5"/>
  <c r="M390" i="5"/>
  <c r="L390" i="5"/>
  <c r="K390" i="5"/>
  <c r="J390" i="5"/>
  <c r="I390" i="5"/>
  <c r="H390" i="5"/>
  <c r="T390" i="5" s="1"/>
  <c r="G390" i="5"/>
  <c r="F390" i="5"/>
  <c r="E390" i="5"/>
  <c r="D390" i="5"/>
  <c r="C390" i="5"/>
  <c r="B390" i="5"/>
  <c r="Q389" i="5"/>
  <c r="P389" i="5"/>
  <c r="O389" i="5"/>
  <c r="N389" i="5"/>
  <c r="M389" i="5"/>
  <c r="L389" i="5"/>
  <c r="K389" i="5"/>
  <c r="J389" i="5"/>
  <c r="I389" i="5"/>
  <c r="H389" i="5"/>
  <c r="T389" i="5" s="1"/>
  <c r="G389" i="5"/>
  <c r="F389" i="5"/>
  <c r="E389" i="5"/>
  <c r="D389" i="5"/>
  <c r="C389" i="5"/>
  <c r="B389" i="5"/>
  <c r="Q388" i="5"/>
  <c r="P388" i="5"/>
  <c r="O388" i="5"/>
  <c r="N388" i="5"/>
  <c r="M388" i="5"/>
  <c r="L388" i="5"/>
  <c r="K388" i="5"/>
  <c r="J388" i="5"/>
  <c r="I388" i="5"/>
  <c r="H388" i="5"/>
  <c r="T388" i="5" s="1"/>
  <c r="G388" i="5"/>
  <c r="F388" i="5"/>
  <c r="E388" i="5"/>
  <c r="D388" i="5"/>
  <c r="C388" i="5"/>
  <c r="B388" i="5"/>
  <c r="Q387" i="5"/>
  <c r="V387" i="5" s="1"/>
  <c r="P387" i="5"/>
  <c r="O387" i="5"/>
  <c r="N387" i="5"/>
  <c r="M387" i="5"/>
  <c r="L387" i="5"/>
  <c r="K387" i="5"/>
  <c r="J387" i="5"/>
  <c r="I387" i="5"/>
  <c r="H387" i="5"/>
  <c r="G387" i="5"/>
  <c r="F387" i="5"/>
  <c r="E387" i="5"/>
  <c r="D387" i="5"/>
  <c r="C387" i="5"/>
  <c r="B387" i="5"/>
  <c r="Q386" i="5"/>
  <c r="P386" i="5"/>
  <c r="O386" i="5"/>
  <c r="N386" i="5"/>
  <c r="M386" i="5"/>
  <c r="L386" i="5"/>
  <c r="K386" i="5"/>
  <c r="J386" i="5"/>
  <c r="I386" i="5"/>
  <c r="H386" i="5"/>
  <c r="T386" i="5" s="1"/>
  <c r="G386" i="5"/>
  <c r="F386" i="5"/>
  <c r="E386" i="5"/>
  <c r="D386" i="5"/>
  <c r="C386" i="5"/>
  <c r="B386" i="5"/>
  <c r="Q385" i="5"/>
  <c r="P385" i="5"/>
  <c r="O385" i="5"/>
  <c r="N385" i="5"/>
  <c r="M385" i="5"/>
  <c r="L385" i="5"/>
  <c r="K385" i="5"/>
  <c r="J385" i="5"/>
  <c r="I385" i="5"/>
  <c r="H385" i="5"/>
  <c r="T385" i="5" s="1"/>
  <c r="G385" i="5"/>
  <c r="F385" i="5"/>
  <c r="E385" i="5"/>
  <c r="D385" i="5"/>
  <c r="C385" i="5"/>
  <c r="B385" i="5"/>
  <c r="Q384" i="5"/>
  <c r="P384" i="5"/>
  <c r="O384" i="5"/>
  <c r="N384" i="5"/>
  <c r="M384" i="5"/>
  <c r="L384" i="5"/>
  <c r="K384" i="5"/>
  <c r="J384" i="5"/>
  <c r="I384" i="5"/>
  <c r="H384" i="5"/>
  <c r="T384" i="5" s="1"/>
  <c r="G384" i="5"/>
  <c r="F384" i="5"/>
  <c r="E384" i="5"/>
  <c r="D384" i="5"/>
  <c r="C384" i="5"/>
  <c r="B384" i="5"/>
  <c r="Q383" i="5"/>
  <c r="V383" i="5" s="1"/>
  <c r="P383" i="5"/>
  <c r="O383" i="5"/>
  <c r="N383" i="5"/>
  <c r="M383" i="5"/>
  <c r="L383" i="5"/>
  <c r="K383" i="5"/>
  <c r="J383" i="5"/>
  <c r="I383" i="5"/>
  <c r="H383" i="5"/>
  <c r="T383" i="5" s="1"/>
  <c r="G383" i="5"/>
  <c r="F383" i="5"/>
  <c r="E383" i="5"/>
  <c r="D383" i="5"/>
  <c r="C383" i="5"/>
  <c r="B383" i="5"/>
  <c r="Q382" i="5"/>
  <c r="P382" i="5"/>
  <c r="O382" i="5"/>
  <c r="N382" i="5"/>
  <c r="M382" i="5"/>
  <c r="L382" i="5"/>
  <c r="K382" i="5"/>
  <c r="J382" i="5"/>
  <c r="I382" i="5"/>
  <c r="H382" i="5"/>
  <c r="T382" i="5" s="1"/>
  <c r="G382" i="5"/>
  <c r="F382" i="5"/>
  <c r="E382" i="5"/>
  <c r="D382" i="5"/>
  <c r="C382" i="5"/>
  <c r="B382" i="5"/>
  <c r="Q381" i="5"/>
  <c r="P381" i="5"/>
  <c r="O381" i="5"/>
  <c r="N381" i="5"/>
  <c r="M381" i="5"/>
  <c r="L381" i="5"/>
  <c r="K381" i="5"/>
  <c r="J381" i="5"/>
  <c r="I381" i="5"/>
  <c r="H381" i="5"/>
  <c r="T381" i="5" s="1"/>
  <c r="G381" i="5"/>
  <c r="F381" i="5"/>
  <c r="E381" i="5"/>
  <c r="D381" i="5"/>
  <c r="C381" i="5"/>
  <c r="B381" i="5"/>
  <c r="Q380" i="5"/>
  <c r="P380" i="5"/>
  <c r="O380" i="5"/>
  <c r="N380" i="5"/>
  <c r="M380" i="5"/>
  <c r="L380" i="5"/>
  <c r="K380" i="5"/>
  <c r="J380" i="5"/>
  <c r="I380" i="5"/>
  <c r="H380" i="5"/>
  <c r="T380" i="5" s="1"/>
  <c r="G380" i="5"/>
  <c r="F380" i="5"/>
  <c r="E380" i="5"/>
  <c r="D380" i="5"/>
  <c r="C380" i="5"/>
  <c r="B380" i="5"/>
  <c r="Q379" i="5"/>
  <c r="V379" i="5" s="1"/>
  <c r="P379" i="5"/>
  <c r="O379" i="5"/>
  <c r="N379" i="5"/>
  <c r="M379" i="5"/>
  <c r="L379" i="5"/>
  <c r="K379" i="5"/>
  <c r="J379" i="5"/>
  <c r="I379" i="5"/>
  <c r="H379" i="5"/>
  <c r="G379" i="5"/>
  <c r="F379" i="5"/>
  <c r="E379" i="5"/>
  <c r="D379" i="5"/>
  <c r="C379" i="5"/>
  <c r="B379" i="5"/>
  <c r="Q378" i="5"/>
  <c r="P378" i="5"/>
  <c r="O378" i="5"/>
  <c r="N378" i="5"/>
  <c r="M378" i="5"/>
  <c r="L378" i="5"/>
  <c r="K378" i="5"/>
  <c r="J378" i="5"/>
  <c r="I378" i="5"/>
  <c r="H378" i="5"/>
  <c r="T378" i="5" s="1"/>
  <c r="G378" i="5"/>
  <c r="F378" i="5"/>
  <c r="E378" i="5"/>
  <c r="D378" i="5"/>
  <c r="C378" i="5"/>
  <c r="B378" i="5"/>
  <c r="Q377" i="5"/>
  <c r="P377" i="5"/>
  <c r="O377" i="5"/>
  <c r="N377" i="5"/>
  <c r="M377" i="5"/>
  <c r="L377" i="5"/>
  <c r="K377" i="5"/>
  <c r="J377" i="5"/>
  <c r="I377" i="5"/>
  <c r="H377" i="5"/>
  <c r="T377" i="5" s="1"/>
  <c r="G377" i="5"/>
  <c r="F377" i="5"/>
  <c r="E377" i="5"/>
  <c r="D377" i="5"/>
  <c r="C377" i="5"/>
  <c r="B377" i="5"/>
  <c r="Q376" i="5"/>
  <c r="P376" i="5"/>
  <c r="O376" i="5"/>
  <c r="N376" i="5"/>
  <c r="M376" i="5"/>
  <c r="L376" i="5"/>
  <c r="K376" i="5"/>
  <c r="J376" i="5"/>
  <c r="I376" i="5"/>
  <c r="H376" i="5"/>
  <c r="T376" i="5" s="1"/>
  <c r="G376" i="5"/>
  <c r="F376" i="5"/>
  <c r="E376" i="5"/>
  <c r="D376" i="5"/>
  <c r="C376" i="5"/>
  <c r="B376" i="5"/>
  <c r="Q375" i="5"/>
  <c r="V375" i="5" s="1"/>
  <c r="P375" i="5"/>
  <c r="O375" i="5"/>
  <c r="N375" i="5"/>
  <c r="M375" i="5"/>
  <c r="L375" i="5"/>
  <c r="K375" i="5"/>
  <c r="J375" i="5"/>
  <c r="I375" i="5"/>
  <c r="H375" i="5"/>
  <c r="T375" i="5" s="1"/>
  <c r="G375" i="5"/>
  <c r="F375" i="5"/>
  <c r="E375" i="5"/>
  <c r="D375" i="5"/>
  <c r="C375" i="5"/>
  <c r="B375" i="5"/>
  <c r="Q374" i="5"/>
  <c r="P374" i="5"/>
  <c r="O374" i="5"/>
  <c r="N374" i="5"/>
  <c r="M374" i="5"/>
  <c r="L374" i="5"/>
  <c r="K374" i="5"/>
  <c r="J374" i="5"/>
  <c r="I374" i="5"/>
  <c r="H374" i="5"/>
  <c r="T374" i="5" s="1"/>
  <c r="G374" i="5"/>
  <c r="F374" i="5"/>
  <c r="E374" i="5"/>
  <c r="D374" i="5"/>
  <c r="C374" i="5"/>
  <c r="B374" i="5"/>
  <c r="Q373" i="5"/>
  <c r="P373" i="5"/>
  <c r="O373" i="5"/>
  <c r="N373" i="5"/>
  <c r="M373" i="5"/>
  <c r="L373" i="5"/>
  <c r="K373" i="5"/>
  <c r="J373" i="5"/>
  <c r="I373" i="5"/>
  <c r="H373" i="5"/>
  <c r="T373" i="5" s="1"/>
  <c r="G373" i="5"/>
  <c r="F373" i="5"/>
  <c r="E373" i="5"/>
  <c r="D373" i="5"/>
  <c r="C373" i="5"/>
  <c r="B373" i="5"/>
  <c r="Q372" i="5"/>
  <c r="P372" i="5"/>
  <c r="O372" i="5"/>
  <c r="N372" i="5"/>
  <c r="M372" i="5"/>
  <c r="L372" i="5"/>
  <c r="K372" i="5"/>
  <c r="J372" i="5"/>
  <c r="I372" i="5"/>
  <c r="H372" i="5"/>
  <c r="T372" i="5" s="1"/>
  <c r="G372" i="5"/>
  <c r="F372" i="5"/>
  <c r="E372" i="5"/>
  <c r="D372" i="5"/>
  <c r="C372" i="5"/>
  <c r="B372" i="5"/>
  <c r="Q371" i="5"/>
  <c r="V371" i="5" s="1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C371" i="5"/>
  <c r="B371" i="5"/>
  <c r="Q370" i="5"/>
  <c r="P370" i="5"/>
  <c r="O370" i="5"/>
  <c r="N370" i="5"/>
  <c r="M370" i="5"/>
  <c r="L370" i="5"/>
  <c r="K370" i="5"/>
  <c r="J370" i="5"/>
  <c r="I370" i="5"/>
  <c r="H370" i="5"/>
  <c r="T370" i="5" s="1"/>
  <c r="G370" i="5"/>
  <c r="F370" i="5"/>
  <c r="E370" i="5"/>
  <c r="D370" i="5"/>
  <c r="C370" i="5"/>
  <c r="B370" i="5"/>
  <c r="Q369" i="5"/>
  <c r="P369" i="5"/>
  <c r="O369" i="5"/>
  <c r="N369" i="5"/>
  <c r="M369" i="5"/>
  <c r="L369" i="5"/>
  <c r="K369" i="5"/>
  <c r="J369" i="5"/>
  <c r="I369" i="5"/>
  <c r="H369" i="5"/>
  <c r="T369" i="5" s="1"/>
  <c r="G369" i="5"/>
  <c r="F369" i="5"/>
  <c r="E369" i="5"/>
  <c r="D369" i="5"/>
  <c r="C369" i="5"/>
  <c r="B369" i="5"/>
  <c r="Q368" i="5"/>
  <c r="P368" i="5"/>
  <c r="O368" i="5"/>
  <c r="N368" i="5"/>
  <c r="M368" i="5"/>
  <c r="L368" i="5"/>
  <c r="K368" i="5"/>
  <c r="J368" i="5"/>
  <c r="I368" i="5"/>
  <c r="H368" i="5"/>
  <c r="T368" i="5" s="1"/>
  <c r="G368" i="5"/>
  <c r="F368" i="5"/>
  <c r="E368" i="5"/>
  <c r="D368" i="5"/>
  <c r="C368" i="5"/>
  <c r="B368" i="5"/>
  <c r="Q367" i="5"/>
  <c r="V367" i="5" s="1"/>
  <c r="P367" i="5"/>
  <c r="O367" i="5"/>
  <c r="N367" i="5"/>
  <c r="M367" i="5"/>
  <c r="L367" i="5"/>
  <c r="K367" i="5"/>
  <c r="J367" i="5"/>
  <c r="I367" i="5"/>
  <c r="H367" i="5"/>
  <c r="T367" i="5" s="1"/>
  <c r="G367" i="5"/>
  <c r="F367" i="5"/>
  <c r="E367" i="5"/>
  <c r="D367" i="5"/>
  <c r="C367" i="5"/>
  <c r="B367" i="5"/>
  <c r="Q366" i="5"/>
  <c r="P366" i="5"/>
  <c r="O366" i="5"/>
  <c r="N366" i="5"/>
  <c r="M366" i="5"/>
  <c r="L366" i="5"/>
  <c r="K366" i="5"/>
  <c r="J366" i="5"/>
  <c r="I366" i="5"/>
  <c r="H366" i="5"/>
  <c r="T366" i="5" s="1"/>
  <c r="G366" i="5"/>
  <c r="F366" i="5"/>
  <c r="E366" i="5"/>
  <c r="D366" i="5"/>
  <c r="C366" i="5"/>
  <c r="B366" i="5"/>
  <c r="Q365" i="5"/>
  <c r="P365" i="5"/>
  <c r="O365" i="5"/>
  <c r="N365" i="5"/>
  <c r="M365" i="5"/>
  <c r="L365" i="5"/>
  <c r="K365" i="5"/>
  <c r="J365" i="5"/>
  <c r="I365" i="5"/>
  <c r="H365" i="5"/>
  <c r="T365" i="5" s="1"/>
  <c r="G365" i="5"/>
  <c r="F365" i="5"/>
  <c r="E365" i="5"/>
  <c r="D365" i="5"/>
  <c r="C365" i="5"/>
  <c r="B365" i="5"/>
  <c r="Q364" i="5"/>
  <c r="P364" i="5"/>
  <c r="O364" i="5"/>
  <c r="N364" i="5"/>
  <c r="M364" i="5"/>
  <c r="L364" i="5"/>
  <c r="K364" i="5"/>
  <c r="J364" i="5"/>
  <c r="I364" i="5"/>
  <c r="H364" i="5"/>
  <c r="T364" i="5" s="1"/>
  <c r="G364" i="5"/>
  <c r="F364" i="5"/>
  <c r="E364" i="5"/>
  <c r="D364" i="5"/>
  <c r="C364" i="5"/>
  <c r="B364" i="5"/>
  <c r="Q363" i="5"/>
  <c r="V363" i="5" s="1"/>
  <c r="P363" i="5"/>
  <c r="O363" i="5"/>
  <c r="N363" i="5"/>
  <c r="M363" i="5"/>
  <c r="L363" i="5"/>
  <c r="K363" i="5"/>
  <c r="J363" i="5"/>
  <c r="I363" i="5"/>
  <c r="H363" i="5"/>
  <c r="G363" i="5"/>
  <c r="F363" i="5"/>
  <c r="E363" i="5"/>
  <c r="D363" i="5"/>
  <c r="C363" i="5"/>
  <c r="B363" i="5"/>
  <c r="Q362" i="5"/>
  <c r="P362" i="5"/>
  <c r="O362" i="5"/>
  <c r="N362" i="5"/>
  <c r="M362" i="5"/>
  <c r="L362" i="5"/>
  <c r="K362" i="5"/>
  <c r="J362" i="5"/>
  <c r="I362" i="5"/>
  <c r="H362" i="5"/>
  <c r="T362" i="5" s="1"/>
  <c r="G362" i="5"/>
  <c r="F362" i="5"/>
  <c r="E362" i="5"/>
  <c r="D362" i="5"/>
  <c r="C362" i="5"/>
  <c r="B362" i="5"/>
  <c r="Q361" i="5"/>
  <c r="P361" i="5"/>
  <c r="O361" i="5"/>
  <c r="N361" i="5"/>
  <c r="M361" i="5"/>
  <c r="L361" i="5"/>
  <c r="K361" i="5"/>
  <c r="J361" i="5"/>
  <c r="I361" i="5"/>
  <c r="H361" i="5"/>
  <c r="T361" i="5" s="1"/>
  <c r="G361" i="5"/>
  <c r="F361" i="5"/>
  <c r="E361" i="5"/>
  <c r="D361" i="5"/>
  <c r="C361" i="5"/>
  <c r="B361" i="5"/>
  <c r="Q360" i="5"/>
  <c r="P360" i="5"/>
  <c r="O360" i="5"/>
  <c r="N360" i="5"/>
  <c r="M360" i="5"/>
  <c r="L360" i="5"/>
  <c r="K360" i="5"/>
  <c r="J360" i="5"/>
  <c r="I360" i="5"/>
  <c r="H360" i="5"/>
  <c r="T360" i="5" s="1"/>
  <c r="G360" i="5"/>
  <c r="F360" i="5"/>
  <c r="E360" i="5"/>
  <c r="D360" i="5"/>
  <c r="C360" i="5"/>
  <c r="B360" i="5"/>
  <c r="Q359" i="5"/>
  <c r="V359" i="5" s="1"/>
  <c r="P359" i="5"/>
  <c r="O359" i="5"/>
  <c r="N359" i="5"/>
  <c r="M359" i="5"/>
  <c r="L359" i="5"/>
  <c r="K359" i="5"/>
  <c r="J359" i="5"/>
  <c r="I359" i="5"/>
  <c r="H359" i="5"/>
  <c r="T359" i="5" s="1"/>
  <c r="G359" i="5"/>
  <c r="F359" i="5"/>
  <c r="E359" i="5"/>
  <c r="D359" i="5"/>
  <c r="C359" i="5"/>
  <c r="B359" i="5"/>
  <c r="Q358" i="5"/>
  <c r="P358" i="5"/>
  <c r="O358" i="5"/>
  <c r="N358" i="5"/>
  <c r="M358" i="5"/>
  <c r="L358" i="5"/>
  <c r="K358" i="5"/>
  <c r="J358" i="5"/>
  <c r="I358" i="5"/>
  <c r="H358" i="5"/>
  <c r="T358" i="5" s="1"/>
  <c r="G358" i="5"/>
  <c r="F358" i="5"/>
  <c r="E358" i="5"/>
  <c r="D358" i="5"/>
  <c r="C358" i="5"/>
  <c r="B358" i="5"/>
  <c r="Q357" i="5"/>
  <c r="P357" i="5"/>
  <c r="O357" i="5"/>
  <c r="N357" i="5"/>
  <c r="M357" i="5"/>
  <c r="L357" i="5"/>
  <c r="K357" i="5"/>
  <c r="J357" i="5"/>
  <c r="I357" i="5"/>
  <c r="H357" i="5"/>
  <c r="T357" i="5" s="1"/>
  <c r="G357" i="5"/>
  <c r="F357" i="5"/>
  <c r="E357" i="5"/>
  <c r="D357" i="5"/>
  <c r="C357" i="5"/>
  <c r="B357" i="5"/>
  <c r="Q356" i="5"/>
  <c r="P356" i="5"/>
  <c r="O356" i="5"/>
  <c r="N356" i="5"/>
  <c r="M356" i="5"/>
  <c r="L356" i="5"/>
  <c r="K356" i="5"/>
  <c r="J356" i="5"/>
  <c r="I356" i="5"/>
  <c r="H356" i="5"/>
  <c r="T356" i="5" s="1"/>
  <c r="G356" i="5"/>
  <c r="F356" i="5"/>
  <c r="E356" i="5"/>
  <c r="D356" i="5"/>
  <c r="C356" i="5"/>
  <c r="B356" i="5"/>
  <c r="Q355" i="5"/>
  <c r="V355" i="5" s="1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C355" i="5"/>
  <c r="B355" i="5"/>
  <c r="Q354" i="5"/>
  <c r="P354" i="5"/>
  <c r="O354" i="5"/>
  <c r="N354" i="5"/>
  <c r="M354" i="5"/>
  <c r="L354" i="5"/>
  <c r="K354" i="5"/>
  <c r="J354" i="5"/>
  <c r="I354" i="5"/>
  <c r="H354" i="5"/>
  <c r="T354" i="5" s="1"/>
  <c r="G354" i="5"/>
  <c r="F354" i="5"/>
  <c r="E354" i="5"/>
  <c r="D354" i="5"/>
  <c r="C354" i="5"/>
  <c r="B354" i="5"/>
  <c r="Q353" i="5"/>
  <c r="P353" i="5"/>
  <c r="O353" i="5"/>
  <c r="N353" i="5"/>
  <c r="M353" i="5"/>
  <c r="L353" i="5"/>
  <c r="K353" i="5"/>
  <c r="J353" i="5"/>
  <c r="I353" i="5"/>
  <c r="H353" i="5"/>
  <c r="T353" i="5" s="1"/>
  <c r="G353" i="5"/>
  <c r="F353" i="5"/>
  <c r="E353" i="5"/>
  <c r="D353" i="5"/>
  <c r="C353" i="5"/>
  <c r="B353" i="5"/>
  <c r="Q352" i="5"/>
  <c r="P352" i="5"/>
  <c r="O352" i="5"/>
  <c r="N352" i="5"/>
  <c r="M352" i="5"/>
  <c r="L352" i="5"/>
  <c r="K352" i="5"/>
  <c r="J352" i="5"/>
  <c r="I352" i="5"/>
  <c r="H352" i="5"/>
  <c r="T352" i="5" s="1"/>
  <c r="G352" i="5"/>
  <c r="F352" i="5"/>
  <c r="E352" i="5"/>
  <c r="D352" i="5"/>
  <c r="C352" i="5"/>
  <c r="B352" i="5"/>
  <c r="Q351" i="5"/>
  <c r="V351" i="5" s="1"/>
  <c r="P351" i="5"/>
  <c r="O351" i="5"/>
  <c r="N351" i="5"/>
  <c r="M351" i="5"/>
  <c r="L351" i="5"/>
  <c r="K351" i="5"/>
  <c r="J351" i="5"/>
  <c r="I351" i="5"/>
  <c r="H351" i="5"/>
  <c r="T351" i="5" s="1"/>
  <c r="G351" i="5"/>
  <c r="F351" i="5"/>
  <c r="E351" i="5"/>
  <c r="D351" i="5"/>
  <c r="C351" i="5"/>
  <c r="B351" i="5"/>
  <c r="Q350" i="5"/>
  <c r="P350" i="5"/>
  <c r="O350" i="5"/>
  <c r="N350" i="5"/>
  <c r="M350" i="5"/>
  <c r="L350" i="5"/>
  <c r="K350" i="5"/>
  <c r="J350" i="5"/>
  <c r="I350" i="5"/>
  <c r="H350" i="5"/>
  <c r="T350" i="5" s="1"/>
  <c r="G350" i="5"/>
  <c r="F350" i="5"/>
  <c r="E350" i="5"/>
  <c r="D350" i="5"/>
  <c r="C350" i="5"/>
  <c r="B350" i="5"/>
  <c r="Q349" i="5"/>
  <c r="P349" i="5"/>
  <c r="O349" i="5"/>
  <c r="N349" i="5"/>
  <c r="M349" i="5"/>
  <c r="L349" i="5"/>
  <c r="K349" i="5"/>
  <c r="J349" i="5"/>
  <c r="I349" i="5"/>
  <c r="H349" i="5"/>
  <c r="T349" i="5" s="1"/>
  <c r="G349" i="5"/>
  <c r="F349" i="5"/>
  <c r="E349" i="5"/>
  <c r="D349" i="5"/>
  <c r="C349" i="5"/>
  <c r="B349" i="5"/>
  <c r="Q348" i="5"/>
  <c r="P348" i="5"/>
  <c r="O348" i="5"/>
  <c r="N348" i="5"/>
  <c r="M348" i="5"/>
  <c r="L348" i="5"/>
  <c r="K348" i="5"/>
  <c r="J348" i="5"/>
  <c r="I348" i="5"/>
  <c r="H348" i="5"/>
  <c r="T348" i="5" s="1"/>
  <c r="G348" i="5"/>
  <c r="F348" i="5"/>
  <c r="E348" i="5"/>
  <c r="D348" i="5"/>
  <c r="C348" i="5"/>
  <c r="B348" i="5"/>
  <c r="Q347" i="5"/>
  <c r="V347" i="5" s="1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Q346" i="5"/>
  <c r="P346" i="5"/>
  <c r="O346" i="5"/>
  <c r="N346" i="5"/>
  <c r="M346" i="5"/>
  <c r="L346" i="5"/>
  <c r="K346" i="5"/>
  <c r="J346" i="5"/>
  <c r="I346" i="5"/>
  <c r="H346" i="5"/>
  <c r="T346" i="5" s="1"/>
  <c r="G346" i="5"/>
  <c r="F346" i="5"/>
  <c r="E346" i="5"/>
  <c r="D346" i="5"/>
  <c r="C346" i="5"/>
  <c r="B346" i="5"/>
  <c r="Q345" i="5"/>
  <c r="P345" i="5"/>
  <c r="O345" i="5"/>
  <c r="N345" i="5"/>
  <c r="M345" i="5"/>
  <c r="L345" i="5"/>
  <c r="K345" i="5"/>
  <c r="J345" i="5"/>
  <c r="I345" i="5"/>
  <c r="H345" i="5"/>
  <c r="T345" i="5" s="1"/>
  <c r="G345" i="5"/>
  <c r="F345" i="5"/>
  <c r="E345" i="5"/>
  <c r="D345" i="5"/>
  <c r="C345" i="5"/>
  <c r="B345" i="5"/>
  <c r="Q344" i="5"/>
  <c r="P344" i="5"/>
  <c r="O344" i="5"/>
  <c r="N344" i="5"/>
  <c r="M344" i="5"/>
  <c r="L344" i="5"/>
  <c r="K344" i="5"/>
  <c r="J344" i="5"/>
  <c r="I344" i="5"/>
  <c r="H344" i="5"/>
  <c r="T344" i="5" s="1"/>
  <c r="G344" i="5"/>
  <c r="F344" i="5"/>
  <c r="E344" i="5"/>
  <c r="D344" i="5"/>
  <c r="C344" i="5"/>
  <c r="B344" i="5"/>
  <c r="Q343" i="5"/>
  <c r="V343" i="5" s="1"/>
  <c r="P343" i="5"/>
  <c r="O343" i="5"/>
  <c r="N343" i="5"/>
  <c r="M343" i="5"/>
  <c r="L343" i="5"/>
  <c r="K343" i="5"/>
  <c r="J343" i="5"/>
  <c r="I343" i="5"/>
  <c r="H343" i="5"/>
  <c r="T343" i="5" s="1"/>
  <c r="G343" i="5"/>
  <c r="F343" i="5"/>
  <c r="E343" i="5"/>
  <c r="D343" i="5"/>
  <c r="C343" i="5"/>
  <c r="B343" i="5"/>
  <c r="Q342" i="5"/>
  <c r="P342" i="5"/>
  <c r="O342" i="5"/>
  <c r="N342" i="5"/>
  <c r="M342" i="5"/>
  <c r="L342" i="5"/>
  <c r="K342" i="5"/>
  <c r="J342" i="5"/>
  <c r="I342" i="5"/>
  <c r="H342" i="5"/>
  <c r="T342" i="5" s="1"/>
  <c r="G342" i="5"/>
  <c r="F342" i="5"/>
  <c r="E342" i="5"/>
  <c r="D342" i="5"/>
  <c r="C342" i="5"/>
  <c r="B342" i="5"/>
  <c r="Q341" i="5"/>
  <c r="P341" i="5"/>
  <c r="O341" i="5"/>
  <c r="N341" i="5"/>
  <c r="M341" i="5"/>
  <c r="L341" i="5"/>
  <c r="K341" i="5"/>
  <c r="J341" i="5"/>
  <c r="I341" i="5"/>
  <c r="H341" i="5"/>
  <c r="T341" i="5" s="1"/>
  <c r="G341" i="5"/>
  <c r="F341" i="5"/>
  <c r="E341" i="5"/>
  <c r="D341" i="5"/>
  <c r="C341" i="5"/>
  <c r="B341" i="5"/>
  <c r="Q340" i="5"/>
  <c r="P340" i="5"/>
  <c r="O340" i="5"/>
  <c r="N340" i="5"/>
  <c r="M340" i="5"/>
  <c r="L340" i="5"/>
  <c r="K340" i="5"/>
  <c r="J340" i="5"/>
  <c r="I340" i="5"/>
  <c r="H340" i="5"/>
  <c r="T340" i="5" s="1"/>
  <c r="G340" i="5"/>
  <c r="F340" i="5"/>
  <c r="E340" i="5"/>
  <c r="D340" i="5"/>
  <c r="C340" i="5"/>
  <c r="B340" i="5"/>
  <c r="Q339" i="5"/>
  <c r="V339" i="5" s="1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B339" i="5"/>
  <c r="Q338" i="5"/>
  <c r="P338" i="5"/>
  <c r="O338" i="5"/>
  <c r="N338" i="5"/>
  <c r="M338" i="5"/>
  <c r="L338" i="5"/>
  <c r="K338" i="5"/>
  <c r="J338" i="5"/>
  <c r="I338" i="5"/>
  <c r="H338" i="5"/>
  <c r="T338" i="5" s="1"/>
  <c r="G338" i="5"/>
  <c r="F338" i="5"/>
  <c r="E338" i="5"/>
  <c r="D338" i="5"/>
  <c r="C338" i="5"/>
  <c r="B338" i="5"/>
  <c r="Q337" i="5"/>
  <c r="P337" i="5"/>
  <c r="O337" i="5"/>
  <c r="N337" i="5"/>
  <c r="M337" i="5"/>
  <c r="L337" i="5"/>
  <c r="K337" i="5"/>
  <c r="J337" i="5"/>
  <c r="I337" i="5"/>
  <c r="H337" i="5"/>
  <c r="T337" i="5" s="1"/>
  <c r="G337" i="5"/>
  <c r="F337" i="5"/>
  <c r="E337" i="5"/>
  <c r="D337" i="5"/>
  <c r="C337" i="5"/>
  <c r="B337" i="5"/>
  <c r="Q336" i="5"/>
  <c r="P336" i="5"/>
  <c r="O336" i="5"/>
  <c r="N336" i="5"/>
  <c r="M336" i="5"/>
  <c r="L336" i="5"/>
  <c r="K336" i="5"/>
  <c r="J336" i="5"/>
  <c r="I336" i="5"/>
  <c r="H336" i="5"/>
  <c r="T336" i="5" s="1"/>
  <c r="G336" i="5"/>
  <c r="F336" i="5"/>
  <c r="E336" i="5"/>
  <c r="D336" i="5"/>
  <c r="C336" i="5"/>
  <c r="B336" i="5"/>
  <c r="Q335" i="5"/>
  <c r="V335" i="5" s="1"/>
  <c r="P335" i="5"/>
  <c r="O335" i="5"/>
  <c r="N335" i="5"/>
  <c r="M335" i="5"/>
  <c r="L335" i="5"/>
  <c r="K335" i="5"/>
  <c r="J335" i="5"/>
  <c r="I335" i="5"/>
  <c r="H335" i="5"/>
  <c r="T335" i="5" s="1"/>
  <c r="G335" i="5"/>
  <c r="F335" i="5"/>
  <c r="E335" i="5"/>
  <c r="D335" i="5"/>
  <c r="C335" i="5"/>
  <c r="B335" i="5"/>
  <c r="Q334" i="5"/>
  <c r="P334" i="5"/>
  <c r="O334" i="5"/>
  <c r="N334" i="5"/>
  <c r="M334" i="5"/>
  <c r="L334" i="5"/>
  <c r="K334" i="5"/>
  <c r="J334" i="5"/>
  <c r="I334" i="5"/>
  <c r="H334" i="5"/>
  <c r="T334" i="5" s="1"/>
  <c r="G334" i="5"/>
  <c r="F334" i="5"/>
  <c r="E334" i="5"/>
  <c r="D334" i="5"/>
  <c r="C334" i="5"/>
  <c r="B334" i="5"/>
  <c r="Q333" i="5"/>
  <c r="P333" i="5"/>
  <c r="O333" i="5"/>
  <c r="N333" i="5"/>
  <c r="M333" i="5"/>
  <c r="L333" i="5"/>
  <c r="K333" i="5"/>
  <c r="J333" i="5"/>
  <c r="I333" i="5"/>
  <c r="H333" i="5"/>
  <c r="T333" i="5" s="1"/>
  <c r="G333" i="5"/>
  <c r="F333" i="5"/>
  <c r="E333" i="5"/>
  <c r="D333" i="5"/>
  <c r="C333" i="5"/>
  <c r="B333" i="5"/>
  <c r="Q332" i="5"/>
  <c r="P332" i="5"/>
  <c r="O332" i="5"/>
  <c r="N332" i="5"/>
  <c r="M332" i="5"/>
  <c r="L332" i="5"/>
  <c r="K332" i="5"/>
  <c r="J332" i="5"/>
  <c r="I332" i="5"/>
  <c r="H332" i="5"/>
  <c r="T332" i="5" s="1"/>
  <c r="G332" i="5"/>
  <c r="F332" i="5"/>
  <c r="E332" i="5"/>
  <c r="D332" i="5"/>
  <c r="C332" i="5"/>
  <c r="B332" i="5"/>
  <c r="Q331" i="5"/>
  <c r="V331" i="5" s="1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Q330" i="5"/>
  <c r="P330" i="5"/>
  <c r="O330" i="5"/>
  <c r="N330" i="5"/>
  <c r="M330" i="5"/>
  <c r="L330" i="5"/>
  <c r="K330" i="5"/>
  <c r="J330" i="5"/>
  <c r="I330" i="5"/>
  <c r="H330" i="5"/>
  <c r="T330" i="5" s="1"/>
  <c r="G330" i="5"/>
  <c r="F330" i="5"/>
  <c r="E330" i="5"/>
  <c r="D330" i="5"/>
  <c r="C330" i="5"/>
  <c r="B330" i="5"/>
  <c r="Q329" i="5"/>
  <c r="P329" i="5"/>
  <c r="O329" i="5"/>
  <c r="N329" i="5"/>
  <c r="M329" i="5"/>
  <c r="L329" i="5"/>
  <c r="K329" i="5"/>
  <c r="J329" i="5"/>
  <c r="I329" i="5"/>
  <c r="H329" i="5"/>
  <c r="T329" i="5" s="1"/>
  <c r="G329" i="5"/>
  <c r="F329" i="5"/>
  <c r="E329" i="5"/>
  <c r="D329" i="5"/>
  <c r="C329" i="5"/>
  <c r="B329" i="5"/>
  <c r="Q328" i="5"/>
  <c r="P328" i="5"/>
  <c r="O328" i="5"/>
  <c r="N328" i="5"/>
  <c r="M328" i="5"/>
  <c r="L328" i="5"/>
  <c r="K328" i="5"/>
  <c r="J328" i="5"/>
  <c r="I328" i="5"/>
  <c r="H328" i="5"/>
  <c r="T328" i="5" s="1"/>
  <c r="G328" i="5"/>
  <c r="F328" i="5"/>
  <c r="E328" i="5"/>
  <c r="D328" i="5"/>
  <c r="C328" i="5"/>
  <c r="B328" i="5"/>
  <c r="Q327" i="5"/>
  <c r="V327" i="5" s="1"/>
  <c r="P327" i="5"/>
  <c r="O327" i="5"/>
  <c r="N327" i="5"/>
  <c r="M327" i="5"/>
  <c r="L327" i="5"/>
  <c r="K327" i="5"/>
  <c r="J327" i="5"/>
  <c r="I327" i="5"/>
  <c r="H327" i="5"/>
  <c r="T327" i="5" s="1"/>
  <c r="G327" i="5"/>
  <c r="F327" i="5"/>
  <c r="E327" i="5"/>
  <c r="D327" i="5"/>
  <c r="C327" i="5"/>
  <c r="B327" i="5"/>
  <c r="Q326" i="5"/>
  <c r="P326" i="5"/>
  <c r="O326" i="5"/>
  <c r="N326" i="5"/>
  <c r="M326" i="5"/>
  <c r="L326" i="5"/>
  <c r="K326" i="5"/>
  <c r="J326" i="5"/>
  <c r="I326" i="5"/>
  <c r="H326" i="5"/>
  <c r="T326" i="5" s="1"/>
  <c r="G326" i="5"/>
  <c r="F326" i="5"/>
  <c r="E326" i="5"/>
  <c r="D326" i="5"/>
  <c r="C326" i="5"/>
  <c r="B326" i="5"/>
  <c r="Q325" i="5"/>
  <c r="P325" i="5"/>
  <c r="O325" i="5"/>
  <c r="N325" i="5"/>
  <c r="M325" i="5"/>
  <c r="L325" i="5"/>
  <c r="K325" i="5"/>
  <c r="J325" i="5"/>
  <c r="I325" i="5"/>
  <c r="H325" i="5"/>
  <c r="T325" i="5" s="1"/>
  <c r="G325" i="5"/>
  <c r="F325" i="5"/>
  <c r="E325" i="5"/>
  <c r="D325" i="5"/>
  <c r="C325" i="5"/>
  <c r="B325" i="5"/>
  <c r="Q324" i="5"/>
  <c r="P324" i="5"/>
  <c r="O324" i="5"/>
  <c r="N324" i="5"/>
  <c r="M324" i="5"/>
  <c r="L324" i="5"/>
  <c r="K324" i="5"/>
  <c r="J324" i="5"/>
  <c r="I324" i="5"/>
  <c r="H324" i="5"/>
  <c r="T324" i="5" s="1"/>
  <c r="G324" i="5"/>
  <c r="F324" i="5"/>
  <c r="E324" i="5"/>
  <c r="D324" i="5"/>
  <c r="C324" i="5"/>
  <c r="B324" i="5"/>
  <c r="Q323" i="5"/>
  <c r="V323" i="5" s="1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C323" i="5"/>
  <c r="B323" i="5"/>
  <c r="Q322" i="5"/>
  <c r="P322" i="5"/>
  <c r="O322" i="5"/>
  <c r="N322" i="5"/>
  <c r="M322" i="5"/>
  <c r="L322" i="5"/>
  <c r="K322" i="5"/>
  <c r="J322" i="5"/>
  <c r="I322" i="5"/>
  <c r="H322" i="5"/>
  <c r="T322" i="5" s="1"/>
  <c r="G322" i="5"/>
  <c r="F322" i="5"/>
  <c r="E322" i="5"/>
  <c r="D322" i="5"/>
  <c r="C322" i="5"/>
  <c r="B322" i="5"/>
  <c r="Q321" i="5"/>
  <c r="P321" i="5"/>
  <c r="O321" i="5"/>
  <c r="N321" i="5"/>
  <c r="M321" i="5"/>
  <c r="L321" i="5"/>
  <c r="K321" i="5"/>
  <c r="J321" i="5"/>
  <c r="I321" i="5"/>
  <c r="H321" i="5"/>
  <c r="T321" i="5" s="1"/>
  <c r="G321" i="5"/>
  <c r="F321" i="5"/>
  <c r="E321" i="5"/>
  <c r="D321" i="5"/>
  <c r="C321" i="5"/>
  <c r="B321" i="5"/>
  <c r="Q320" i="5"/>
  <c r="P320" i="5"/>
  <c r="O320" i="5"/>
  <c r="N320" i="5"/>
  <c r="M320" i="5"/>
  <c r="L320" i="5"/>
  <c r="K320" i="5"/>
  <c r="J320" i="5"/>
  <c r="I320" i="5"/>
  <c r="H320" i="5"/>
  <c r="T320" i="5" s="1"/>
  <c r="G320" i="5"/>
  <c r="F320" i="5"/>
  <c r="E320" i="5"/>
  <c r="D320" i="5"/>
  <c r="C320" i="5"/>
  <c r="B320" i="5"/>
  <c r="Q319" i="5"/>
  <c r="V319" i="5" s="1"/>
  <c r="P319" i="5"/>
  <c r="O319" i="5"/>
  <c r="N319" i="5"/>
  <c r="M319" i="5"/>
  <c r="L319" i="5"/>
  <c r="K319" i="5"/>
  <c r="J319" i="5"/>
  <c r="I319" i="5"/>
  <c r="H319" i="5"/>
  <c r="T319" i="5" s="1"/>
  <c r="G319" i="5"/>
  <c r="F319" i="5"/>
  <c r="E319" i="5"/>
  <c r="D319" i="5"/>
  <c r="C319" i="5"/>
  <c r="B319" i="5"/>
  <c r="Q318" i="5"/>
  <c r="P318" i="5"/>
  <c r="O318" i="5"/>
  <c r="N318" i="5"/>
  <c r="M318" i="5"/>
  <c r="L318" i="5"/>
  <c r="K318" i="5"/>
  <c r="J318" i="5"/>
  <c r="I318" i="5"/>
  <c r="H318" i="5"/>
  <c r="T318" i="5" s="1"/>
  <c r="G318" i="5"/>
  <c r="F318" i="5"/>
  <c r="E318" i="5"/>
  <c r="D318" i="5"/>
  <c r="C318" i="5"/>
  <c r="B318" i="5"/>
  <c r="Q317" i="5"/>
  <c r="P317" i="5"/>
  <c r="O317" i="5"/>
  <c r="N317" i="5"/>
  <c r="M317" i="5"/>
  <c r="L317" i="5"/>
  <c r="K317" i="5"/>
  <c r="J317" i="5"/>
  <c r="I317" i="5"/>
  <c r="H317" i="5"/>
  <c r="T317" i="5" s="1"/>
  <c r="G317" i="5"/>
  <c r="F317" i="5"/>
  <c r="E317" i="5"/>
  <c r="D317" i="5"/>
  <c r="C317" i="5"/>
  <c r="B317" i="5"/>
  <c r="Q316" i="5"/>
  <c r="P316" i="5"/>
  <c r="O316" i="5"/>
  <c r="N316" i="5"/>
  <c r="M316" i="5"/>
  <c r="L316" i="5"/>
  <c r="K316" i="5"/>
  <c r="J316" i="5"/>
  <c r="I316" i="5"/>
  <c r="H316" i="5"/>
  <c r="T316" i="5" s="1"/>
  <c r="G316" i="5"/>
  <c r="F316" i="5"/>
  <c r="E316" i="5"/>
  <c r="D316" i="5"/>
  <c r="C316" i="5"/>
  <c r="B316" i="5"/>
  <c r="Q315" i="5"/>
  <c r="V315" i="5" s="1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Q314" i="5"/>
  <c r="P314" i="5"/>
  <c r="O314" i="5"/>
  <c r="N314" i="5"/>
  <c r="M314" i="5"/>
  <c r="L314" i="5"/>
  <c r="K314" i="5"/>
  <c r="J314" i="5"/>
  <c r="I314" i="5"/>
  <c r="H314" i="5"/>
  <c r="T314" i="5" s="1"/>
  <c r="G314" i="5"/>
  <c r="F314" i="5"/>
  <c r="E314" i="5"/>
  <c r="D314" i="5"/>
  <c r="C314" i="5"/>
  <c r="B314" i="5"/>
  <c r="Q313" i="5"/>
  <c r="P313" i="5"/>
  <c r="O313" i="5"/>
  <c r="N313" i="5"/>
  <c r="M313" i="5"/>
  <c r="L313" i="5"/>
  <c r="K313" i="5"/>
  <c r="J313" i="5"/>
  <c r="I313" i="5"/>
  <c r="H313" i="5"/>
  <c r="T313" i="5" s="1"/>
  <c r="G313" i="5"/>
  <c r="F313" i="5"/>
  <c r="E313" i="5"/>
  <c r="D313" i="5"/>
  <c r="C313" i="5"/>
  <c r="B313" i="5"/>
  <c r="Q312" i="5"/>
  <c r="P312" i="5"/>
  <c r="O312" i="5"/>
  <c r="N312" i="5"/>
  <c r="M312" i="5"/>
  <c r="L312" i="5"/>
  <c r="K312" i="5"/>
  <c r="J312" i="5"/>
  <c r="I312" i="5"/>
  <c r="H312" i="5"/>
  <c r="T312" i="5" s="1"/>
  <c r="G312" i="5"/>
  <c r="F312" i="5"/>
  <c r="E312" i="5"/>
  <c r="D312" i="5"/>
  <c r="C312" i="5"/>
  <c r="B312" i="5"/>
  <c r="Q311" i="5"/>
  <c r="V311" i="5" s="1"/>
  <c r="P311" i="5"/>
  <c r="O311" i="5"/>
  <c r="N311" i="5"/>
  <c r="M311" i="5"/>
  <c r="L311" i="5"/>
  <c r="K311" i="5"/>
  <c r="J311" i="5"/>
  <c r="I311" i="5"/>
  <c r="H311" i="5"/>
  <c r="T311" i="5" s="1"/>
  <c r="G311" i="5"/>
  <c r="F311" i="5"/>
  <c r="E311" i="5"/>
  <c r="D311" i="5"/>
  <c r="C311" i="5"/>
  <c r="B311" i="5"/>
  <c r="Q310" i="5"/>
  <c r="P310" i="5"/>
  <c r="O310" i="5"/>
  <c r="N310" i="5"/>
  <c r="M310" i="5"/>
  <c r="L310" i="5"/>
  <c r="K310" i="5"/>
  <c r="J310" i="5"/>
  <c r="I310" i="5"/>
  <c r="H310" i="5"/>
  <c r="T310" i="5" s="1"/>
  <c r="G310" i="5"/>
  <c r="F310" i="5"/>
  <c r="E310" i="5"/>
  <c r="D310" i="5"/>
  <c r="C310" i="5"/>
  <c r="B310" i="5"/>
  <c r="Q309" i="5"/>
  <c r="P309" i="5"/>
  <c r="O309" i="5"/>
  <c r="N309" i="5"/>
  <c r="M309" i="5"/>
  <c r="L309" i="5"/>
  <c r="K309" i="5"/>
  <c r="J309" i="5"/>
  <c r="I309" i="5"/>
  <c r="H309" i="5"/>
  <c r="T309" i="5" s="1"/>
  <c r="G309" i="5"/>
  <c r="F309" i="5"/>
  <c r="E309" i="5"/>
  <c r="D309" i="5"/>
  <c r="C309" i="5"/>
  <c r="B309" i="5"/>
  <c r="Q308" i="5"/>
  <c r="P308" i="5"/>
  <c r="O308" i="5"/>
  <c r="N308" i="5"/>
  <c r="M308" i="5"/>
  <c r="L308" i="5"/>
  <c r="K308" i="5"/>
  <c r="J308" i="5"/>
  <c r="I308" i="5"/>
  <c r="H308" i="5"/>
  <c r="T308" i="5" s="1"/>
  <c r="G308" i="5"/>
  <c r="F308" i="5"/>
  <c r="E308" i="5"/>
  <c r="D308" i="5"/>
  <c r="C308" i="5"/>
  <c r="B308" i="5"/>
  <c r="Q307" i="5"/>
  <c r="V307" i="5" s="1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B307" i="5"/>
  <c r="Q306" i="5"/>
  <c r="P306" i="5"/>
  <c r="O306" i="5"/>
  <c r="N306" i="5"/>
  <c r="M306" i="5"/>
  <c r="L306" i="5"/>
  <c r="K306" i="5"/>
  <c r="J306" i="5"/>
  <c r="I306" i="5"/>
  <c r="H306" i="5"/>
  <c r="T306" i="5" s="1"/>
  <c r="G306" i="5"/>
  <c r="F306" i="5"/>
  <c r="E306" i="5"/>
  <c r="D306" i="5"/>
  <c r="C306" i="5"/>
  <c r="B306" i="5"/>
  <c r="Q305" i="5"/>
  <c r="P305" i="5"/>
  <c r="O305" i="5"/>
  <c r="N305" i="5"/>
  <c r="M305" i="5"/>
  <c r="L305" i="5"/>
  <c r="K305" i="5"/>
  <c r="J305" i="5"/>
  <c r="I305" i="5"/>
  <c r="H305" i="5"/>
  <c r="T305" i="5" s="1"/>
  <c r="G305" i="5"/>
  <c r="F305" i="5"/>
  <c r="E305" i="5"/>
  <c r="D305" i="5"/>
  <c r="C305" i="5"/>
  <c r="B305" i="5"/>
  <c r="Q304" i="5"/>
  <c r="P304" i="5"/>
  <c r="O304" i="5"/>
  <c r="N304" i="5"/>
  <c r="M304" i="5"/>
  <c r="L304" i="5"/>
  <c r="K304" i="5"/>
  <c r="J304" i="5"/>
  <c r="I304" i="5"/>
  <c r="H304" i="5"/>
  <c r="T304" i="5" s="1"/>
  <c r="G304" i="5"/>
  <c r="F304" i="5"/>
  <c r="E304" i="5"/>
  <c r="D304" i="5"/>
  <c r="C304" i="5"/>
  <c r="B304" i="5"/>
  <c r="Q303" i="5"/>
  <c r="V303" i="5" s="1"/>
  <c r="P303" i="5"/>
  <c r="O303" i="5"/>
  <c r="N303" i="5"/>
  <c r="M303" i="5"/>
  <c r="L303" i="5"/>
  <c r="K303" i="5"/>
  <c r="J303" i="5"/>
  <c r="I303" i="5"/>
  <c r="H303" i="5"/>
  <c r="T303" i="5" s="1"/>
  <c r="G303" i="5"/>
  <c r="F303" i="5"/>
  <c r="E303" i="5"/>
  <c r="D303" i="5"/>
  <c r="C303" i="5"/>
  <c r="B303" i="5"/>
  <c r="Q302" i="5"/>
  <c r="P302" i="5"/>
  <c r="O302" i="5"/>
  <c r="N302" i="5"/>
  <c r="M302" i="5"/>
  <c r="L302" i="5"/>
  <c r="K302" i="5"/>
  <c r="J302" i="5"/>
  <c r="I302" i="5"/>
  <c r="H302" i="5"/>
  <c r="T302" i="5" s="1"/>
  <c r="G302" i="5"/>
  <c r="F302" i="5"/>
  <c r="E302" i="5"/>
  <c r="D302" i="5"/>
  <c r="C302" i="5"/>
  <c r="B302" i="5"/>
  <c r="Q301" i="5"/>
  <c r="P301" i="5"/>
  <c r="O301" i="5"/>
  <c r="N301" i="5"/>
  <c r="M301" i="5"/>
  <c r="L301" i="5"/>
  <c r="K301" i="5"/>
  <c r="J301" i="5"/>
  <c r="I301" i="5"/>
  <c r="H301" i="5"/>
  <c r="T301" i="5" s="1"/>
  <c r="G301" i="5"/>
  <c r="F301" i="5"/>
  <c r="E301" i="5"/>
  <c r="D301" i="5"/>
  <c r="C301" i="5"/>
  <c r="B301" i="5"/>
  <c r="Q300" i="5"/>
  <c r="P300" i="5"/>
  <c r="O300" i="5"/>
  <c r="N300" i="5"/>
  <c r="M300" i="5"/>
  <c r="L300" i="5"/>
  <c r="K300" i="5"/>
  <c r="J300" i="5"/>
  <c r="I300" i="5"/>
  <c r="H300" i="5"/>
  <c r="T300" i="5" s="1"/>
  <c r="G300" i="5"/>
  <c r="F300" i="5"/>
  <c r="E300" i="5"/>
  <c r="D300" i="5"/>
  <c r="C300" i="5"/>
  <c r="B300" i="5"/>
  <c r="Q299" i="5"/>
  <c r="V299" i="5" s="1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Q298" i="5"/>
  <c r="P298" i="5"/>
  <c r="O298" i="5"/>
  <c r="N298" i="5"/>
  <c r="M298" i="5"/>
  <c r="L298" i="5"/>
  <c r="K298" i="5"/>
  <c r="J298" i="5"/>
  <c r="I298" i="5"/>
  <c r="H298" i="5"/>
  <c r="T298" i="5" s="1"/>
  <c r="G298" i="5"/>
  <c r="F298" i="5"/>
  <c r="E298" i="5"/>
  <c r="D298" i="5"/>
  <c r="C298" i="5"/>
  <c r="B298" i="5"/>
  <c r="Q297" i="5"/>
  <c r="P297" i="5"/>
  <c r="O297" i="5"/>
  <c r="N297" i="5"/>
  <c r="M297" i="5"/>
  <c r="L297" i="5"/>
  <c r="K297" i="5"/>
  <c r="J297" i="5"/>
  <c r="I297" i="5"/>
  <c r="H297" i="5"/>
  <c r="T297" i="5" s="1"/>
  <c r="G297" i="5"/>
  <c r="F297" i="5"/>
  <c r="E297" i="5"/>
  <c r="D297" i="5"/>
  <c r="C297" i="5"/>
  <c r="B297" i="5"/>
  <c r="Q296" i="5"/>
  <c r="P296" i="5"/>
  <c r="O296" i="5"/>
  <c r="N296" i="5"/>
  <c r="M296" i="5"/>
  <c r="L296" i="5"/>
  <c r="K296" i="5"/>
  <c r="J296" i="5"/>
  <c r="I296" i="5"/>
  <c r="H296" i="5"/>
  <c r="T296" i="5" s="1"/>
  <c r="G296" i="5"/>
  <c r="F296" i="5"/>
  <c r="E296" i="5"/>
  <c r="D296" i="5"/>
  <c r="C296" i="5"/>
  <c r="B296" i="5"/>
  <c r="Q295" i="5"/>
  <c r="V295" i="5" s="1"/>
  <c r="P295" i="5"/>
  <c r="O295" i="5"/>
  <c r="N295" i="5"/>
  <c r="M295" i="5"/>
  <c r="L295" i="5"/>
  <c r="K295" i="5"/>
  <c r="J295" i="5"/>
  <c r="I295" i="5"/>
  <c r="H295" i="5"/>
  <c r="T295" i="5" s="1"/>
  <c r="G295" i="5"/>
  <c r="F295" i="5"/>
  <c r="E295" i="5"/>
  <c r="D295" i="5"/>
  <c r="C295" i="5"/>
  <c r="B295" i="5"/>
  <c r="Q294" i="5"/>
  <c r="P294" i="5"/>
  <c r="O294" i="5"/>
  <c r="N294" i="5"/>
  <c r="M294" i="5"/>
  <c r="L294" i="5"/>
  <c r="K294" i="5"/>
  <c r="J294" i="5"/>
  <c r="I294" i="5"/>
  <c r="H294" i="5"/>
  <c r="T294" i="5" s="1"/>
  <c r="G294" i="5"/>
  <c r="F294" i="5"/>
  <c r="E294" i="5"/>
  <c r="D294" i="5"/>
  <c r="C294" i="5"/>
  <c r="B294" i="5"/>
  <c r="Q293" i="5"/>
  <c r="P293" i="5"/>
  <c r="O293" i="5"/>
  <c r="N293" i="5"/>
  <c r="M293" i="5"/>
  <c r="L293" i="5"/>
  <c r="K293" i="5"/>
  <c r="J293" i="5"/>
  <c r="I293" i="5"/>
  <c r="H293" i="5"/>
  <c r="T293" i="5" s="1"/>
  <c r="G293" i="5"/>
  <c r="F293" i="5"/>
  <c r="E293" i="5"/>
  <c r="D293" i="5"/>
  <c r="C293" i="5"/>
  <c r="B293" i="5"/>
  <c r="Q292" i="5"/>
  <c r="P292" i="5"/>
  <c r="O292" i="5"/>
  <c r="N292" i="5"/>
  <c r="M292" i="5"/>
  <c r="L292" i="5"/>
  <c r="K292" i="5"/>
  <c r="J292" i="5"/>
  <c r="I292" i="5"/>
  <c r="H292" i="5"/>
  <c r="T292" i="5" s="1"/>
  <c r="G292" i="5"/>
  <c r="F292" i="5"/>
  <c r="E292" i="5"/>
  <c r="D292" i="5"/>
  <c r="C292" i="5"/>
  <c r="B292" i="5"/>
  <c r="Q291" i="5"/>
  <c r="V291" i="5" s="1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Q290" i="5"/>
  <c r="P290" i="5"/>
  <c r="O290" i="5"/>
  <c r="N290" i="5"/>
  <c r="M290" i="5"/>
  <c r="L290" i="5"/>
  <c r="K290" i="5"/>
  <c r="J290" i="5"/>
  <c r="I290" i="5"/>
  <c r="H290" i="5"/>
  <c r="T290" i="5" s="1"/>
  <c r="G290" i="5"/>
  <c r="F290" i="5"/>
  <c r="E290" i="5"/>
  <c r="D290" i="5"/>
  <c r="C290" i="5"/>
  <c r="B290" i="5"/>
  <c r="Q289" i="5"/>
  <c r="P289" i="5"/>
  <c r="O289" i="5"/>
  <c r="N289" i="5"/>
  <c r="M289" i="5"/>
  <c r="L289" i="5"/>
  <c r="K289" i="5"/>
  <c r="J289" i="5"/>
  <c r="I289" i="5"/>
  <c r="H289" i="5"/>
  <c r="T289" i="5" s="1"/>
  <c r="G289" i="5"/>
  <c r="F289" i="5"/>
  <c r="E289" i="5"/>
  <c r="D289" i="5"/>
  <c r="C289" i="5"/>
  <c r="B289" i="5"/>
  <c r="Q288" i="5"/>
  <c r="P288" i="5"/>
  <c r="O288" i="5"/>
  <c r="N288" i="5"/>
  <c r="M288" i="5"/>
  <c r="L288" i="5"/>
  <c r="K288" i="5"/>
  <c r="J288" i="5"/>
  <c r="I288" i="5"/>
  <c r="H288" i="5"/>
  <c r="T288" i="5" s="1"/>
  <c r="G288" i="5"/>
  <c r="F288" i="5"/>
  <c r="E288" i="5"/>
  <c r="D288" i="5"/>
  <c r="C288" i="5"/>
  <c r="B288" i="5"/>
  <c r="Q287" i="5"/>
  <c r="V287" i="5" s="1"/>
  <c r="P287" i="5"/>
  <c r="O287" i="5"/>
  <c r="N287" i="5"/>
  <c r="M287" i="5"/>
  <c r="L287" i="5"/>
  <c r="K287" i="5"/>
  <c r="J287" i="5"/>
  <c r="I287" i="5"/>
  <c r="H287" i="5"/>
  <c r="T287" i="5" s="1"/>
  <c r="G287" i="5"/>
  <c r="F287" i="5"/>
  <c r="E287" i="5"/>
  <c r="D287" i="5"/>
  <c r="C287" i="5"/>
  <c r="B287" i="5"/>
  <c r="Q286" i="5"/>
  <c r="P286" i="5"/>
  <c r="O286" i="5"/>
  <c r="N286" i="5"/>
  <c r="M286" i="5"/>
  <c r="L286" i="5"/>
  <c r="K286" i="5"/>
  <c r="J286" i="5"/>
  <c r="I286" i="5"/>
  <c r="H286" i="5"/>
  <c r="T286" i="5" s="1"/>
  <c r="G286" i="5"/>
  <c r="F286" i="5"/>
  <c r="E286" i="5"/>
  <c r="D286" i="5"/>
  <c r="C286" i="5"/>
  <c r="B286" i="5"/>
  <c r="Q285" i="5"/>
  <c r="V285" i="5" s="1"/>
  <c r="P285" i="5"/>
  <c r="O285" i="5"/>
  <c r="N285" i="5"/>
  <c r="M285" i="5"/>
  <c r="L285" i="5"/>
  <c r="K285" i="5"/>
  <c r="J285" i="5"/>
  <c r="I285" i="5"/>
  <c r="H285" i="5"/>
  <c r="T285" i="5" s="1"/>
  <c r="G285" i="5"/>
  <c r="F285" i="5"/>
  <c r="E285" i="5"/>
  <c r="D285" i="5"/>
  <c r="C285" i="5"/>
  <c r="B285" i="5"/>
  <c r="Q284" i="5"/>
  <c r="P284" i="5"/>
  <c r="O284" i="5"/>
  <c r="N284" i="5"/>
  <c r="M284" i="5"/>
  <c r="L284" i="5"/>
  <c r="K284" i="5"/>
  <c r="J284" i="5"/>
  <c r="I284" i="5"/>
  <c r="H284" i="5"/>
  <c r="T284" i="5" s="1"/>
  <c r="G284" i="5"/>
  <c r="F284" i="5"/>
  <c r="E284" i="5"/>
  <c r="D284" i="5"/>
  <c r="C284" i="5"/>
  <c r="B284" i="5"/>
  <c r="Q283" i="5"/>
  <c r="V283" i="5" s="1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Q282" i="5"/>
  <c r="P282" i="5"/>
  <c r="O282" i="5"/>
  <c r="N282" i="5"/>
  <c r="M282" i="5"/>
  <c r="L282" i="5"/>
  <c r="K282" i="5"/>
  <c r="J282" i="5"/>
  <c r="I282" i="5"/>
  <c r="H282" i="5"/>
  <c r="T282" i="5" s="1"/>
  <c r="G282" i="5"/>
  <c r="F282" i="5"/>
  <c r="E282" i="5"/>
  <c r="D282" i="5"/>
  <c r="C282" i="5"/>
  <c r="B282" i="5"/>
  <c r="Q281" i="5"/>
  <c r="V281" i="5" s="1"/>
  <c r="P281" i="5"/>
  <c r="O281" i="5"/>
  <c r="N281" i="5"/>
  <c r="M281" i="5"/>
  <c r="L281" i="5"/>
  <c r="K281" i="5"/>
  <c r="J281" i="5"/>
  <c r="I281" i="5"/>
  <c r="H281" i="5"/>
  <c r="T281" i="5" s="1"/>
  <c r="G281" i="5"/>
  <c r="F281" i="5"/>
  <c r="E281" i="5"/>
  <c r="D281" i="5"/>
  <c r="C281" i="5"/>
  <c r="B281" i="5"/>
  <c r="Q280" i="5"/>
  <c r="P280" i="5"/>
  <c r="O280" i="5"/>
  <c r="N280" i="5"/>
  <c r="M280" i="5"/>
  <c r="L280" i="5"/>
  <c r="K280" i="5"/>
  <c r="J280" i="5"/>
  <c r="I280" i="5"/>
  <c r="H280" i="5"/>
  <c r="T280" i="5" s="1"/>
  <c r="G280" i="5"/>
  <c r="F280" i="5"/>
  <c r="E280" i="5"/>
  <c r="D280" i="5"/>
  <c r="C280" i="5"/>
  <c r="B280" i="5"/>
  <c r="Q279" i="5"/>
  <c r="V279" i="5" s="1"/>
  <c r="P279" i="5"/>
  <c r="O279" i="5"/>
  <c r="N279" i="5"/>
  <c r="M279" i="5"/>
  <c r="L279" i="5"/>
  <c r="K279" i="5"/>
  <c r="J279" i="5"/>
  <c r="I279" i="5"/>
  <c r="H279" i="5"/>
  <c r="T279" i="5" s="1"/>
  <c r="G279" i="5"/>
  <c r="F279" i="5"/>
  <c r="E279" i="5"/>
  <c r="D279" i="5"/>
  <c r="C279" i="5"/>
  <c r="B279" i="5"/>
  <c r="Q278" i="5"/>
  <c r="P278" i="5"/>
  <c r="O278" i="5"/>
  <c r="N278" i="5"/>
  <c r="M278" i="5"/>
  <c r="L278" i="5"/>
  <c r="K278" i="5"/>
  <c r="J278" i="5"/>
  <c r="I278" i="5"/>
  <c r="H278" i="5"/>
  <c r="T278" i="5" s="1"/>
  <c r="G278" i="5"/>
  <c r="F278" i="5"/>
  <c r="E278" i="5"/>
  <c r="D278" i="5"/>
  <c r="C278" i="5"/>
  <c r="B278" i="5"/>
  <c r="Q277" i="5"/>
  <c r="V277" i="5" s="1"/>
  <c r="P277" i="5"/>
  <c r="O277" i="5"/>
  <c r="N277" i="5"/>
  <c r="M277" i="5"/>
  <c r="L277" i="5"/>
  <c r="K277" i="5"/>
  <c r="J277" i="5"/>
  <c r="I277" i="5"/>
  <c r="H277" i="5"/>
  <c r="T277" i="5" s="1"/>
  <c r="G277" i="5"/>
  <c r="F277" i="5"/>
  <c r="E277" i="5"/>
  <c r="D277" i="5"/>
  <c r="C277" i="5"/>
  <c r="B277" i="5"/>
  <c r="Q276" i="5"/>
  <c r="P276" i="5"/>
  <c r="O276" i="5"/>
  <c r="N276" i="5"/>
  <c r="M276" i="5"/>
  <c r="L276" i="5"/>
  <c r="K276" i="5"/>
  <c r="J276" i="5"/>
  <c r="I276" i="5"/>
  <c r="H276" i="5"/>
  <c r="T276" i="5" s="1"/>
  <c r="G276" i="5"/>
  <c r="F276" i="5"/>
  <c r="E276" i="5"/>
  <c r="D276" i="5"/>
  <c r="C276" i="5"/>
  <c r="B276" i="5"/>
  <c r="Q275" i="5"/>
  <c r="V275" i="5" s="1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Q274" i="5"/>
  <c r="P274" i="5"/>
  <c r="O274" i="5"/>
  <c r="N274" i="5"/>
  <c r="M274" i="5"/>
  <c r="L274" i="5"/>
  <c r="K274" i="5"/>
  <c r="J274" i="5"/>
  <c r="I274" i="5"/>
  <c r="H274" i="5"/>
  <c r="T274" i="5" s="1"/>
  <c r="G274" i="5"/>
  <c r="F274" i="5"/>
  <c r="E274" i="5"/>
  <c r="D274" i="5"/>
  <c r="C274" i="5"/>
  <c r="B274" i="5"/>
  <c r="Q273" i="5"/>
  <c r="V273" i="5" s="1"/>
  <c r="P273" i="5"/>
  <c r="O273" i="5"/>
  <c r="N273" i="5"/>
  <c r="M273" i="5"/>
  <c r="L273" i="5"/>
  <c r="K273" i="5"/>
  <c r="J273" i="5"/>
  <c r="I273" i="5"/>
  <c r="H273" i="5"/>
  <c r="T273" i="5" s="1"/>
  <c r="G273" i="5"/>
  <c r="F273" i="5"/>
  <c r="E273" i="5"/>
  <c r="D273" i="5"/>
  <c r="C273" i="5"/>
  <c r="B273" i="5"/>
  <c r="Q272" i="5"/>
  <c r="P272" i="5"/>
  <c r="O272" i="5"/>
  <c r="N272" i="5"/>
  <c r="M272" i="5"/>
  <c r="L272" i="5"/>
  <c r="K272" i="5"/>
  <c r="J272" i="5"/>
  <c r="I272" i="5"/>
  <c r="H272" i="5"/>
  <c r="T272" i="5" s="1"/>
  <c r="G272" i="5"/>
  <c r="F272" i="5"/>
  <c r="E272" i="5"/>
  <c r="D272" i="5"/>
  <c r="C272" i="5"/>
  <c r="B272" i="5"/>
  <c r="Q271" i="5"/>
  <c r="V271" i="5" s="1"/>
  <c r="P271" i="5"/>
  <c r="O271" i="5"/>
  <c r="N271" i="5"/>
  <c r="M271" i="5"/>
  <c r="L271" i="5"/>
  <c r="K271" i="5"/>
  <c r="J271" i="5"/>
  <c r="I271" i="5"/>
  <c r="H271" i="5"/>
  <c r="T271" i="5" s="1"/>
  <c r="G271" i="5"/>
  <c r="F271" i="5"/>
  <c r="E271" i="5"/>
  <c r="D271" i="5"/>
  <c r="C271" i="5"/>
  <c r="B271" i="5"/>
  <c r="Q270" i="5"/>
  <c r="P270" i="5"/>
  <c r="O270" i="5"/>
  <c r="N270" i="5"/>
  <c r="M270" i="5"/>
  <c r="L270" i="5"/>
  <c r="K270" i="5"/>
  <c r="J270" i="5"/>
  <c r="I270" i="5"/>
  <c r="H270" i="5"/>
  <c r="T270" i="5" s="1"/>
  <c r="G270" i="5"/>
  <c r="F270" i="5"/>
  <c r="E270" i="5"/>
  <c r="D270" i="5"/>
  <c r="C270" i="5"/>
  <c r="B270" i="5"/>
  <c r="Q269" i="5"/>
  <c r="V269" i="5" s="1"/>
  <c r="P269" i="5"/>
  <c r="O269" i="5"/>
  <c r="N269" i="5"/>
  <c r="M269" i="5"/>
  <c r="L269" i="5"/>
  <c r="K269" i="5"/>
  <c r="J269" i="5"/>
  <c r="I269" i="5"/>
  <c r="H269" i="5"/>
  <c r="T269" i="5" s="1"/>
  <c r="G269" i="5"/>
  <c r="F269" i="5"/>
  <c r="E269" i="5"/>
  <c r="D269" i="5"/>
  <c r="C269" i="5"/>
  <c r="B269" i="5"/>
  <c r="Q268" i="5"/>
  <c r="P268" i="5"/>
  <c r="O268" i="5"/>
  <c r="N268" i="5"/>
  <c r="M268" i="5"/>
  <c r="L268" i="5"/>
  <c r="K268" i="5"/>
  <c r="J268" i="5"/>
  <c r="I268" i="5"/>
  <c r="H268" i="5"/>
  <c r="T268" i="5" s="1"/>
  <c r="G268" i="5"/>
  <c r="F268" i="5"/>
  <c r="E268" i="5"/>
  <c r="D268" i="5"/>
  <c r="C268" i="5"/>
  <c r="B268" i="5"/>
  <c r="Q267" i="5"/>
  <c r="V267" i="5" s="1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Q266" i="5"/>
  <c r="P266" i="5"/>
  <c r="O266" i="5"/>
  <c r="N266" i="5"/>
  <c r="M266" i="5"/>
  <c r="L266" i="5"/>
  <c r="K266" i="5"/>
  <c r="J266" i="5"/>
  <c r="I266" i="5"/>
  <c r="H266" i="5"/>
  <c r="T266" i="5" s="1"/>
  <c r="G266" i="5"/>
  <c r="F266" i="5"/>
  <c r="E266" i="5"/>
  <c r="D266" i="5"/>
  <c r="C266" i="5"/>
  <c r="B266" i="5"/>
  <c r="Q265" i="5"/>
  <c r="V265" i="5" s="1"/>
  <c r="P265" i="5"/>
  <c r="O265" i="5"/>
  <c r="N265" i="5"/>
  <c r="M265" i="5"/>
  <c r="L265" i="5"/>
  <c r="K265" i="5"/>
  <c r="J265" i="5"/>
  <c r="I265" i="5"/>
  <c r="H265" i="5"/>
  <c r="T265" i="5" s="1"/>
  <c r="G265" i="5"/>
  <c r="F265" i="5"/>
  <c r="E265" i="5"/>
  <c r="D265" i="5"/>
  <c r="C265" i="5"/>
  <c r="B265" i="5"/>
  <c r="Q264" i="5"/>
  <c r="P264" i="5"/>
  <c r="O264" i="5"/>
  <c r="N264" i="5"/>
  <c r="M264" i="5"/>
  <c r="L264" i="5"/>
  <c r="K264" i="5"/>
  <c r="J264" i="5"/>
  <c r="I264" i="5"/>
  <c r="H264" i="5"/>
  <c r="T264" i="5" s="1"/>
  <c r="G264" i="5"/>
  <c r="F264" i="5"/>
  <c r="E264" i="5"/>
  <c r="D264" i="5"/>
  <c r="C264" i="5"/>
  <c r="B264" i="5"/>
  <c r="Q263" i="5"/>
  <c r="V263" i="5" s="1"/>
  <c r="P263" i="5"/>
  <c r="O263" i="5"/>
  <c r="N263" i="5"/>
  <c r="M263" i="5"/>
  <c r="L263" i="5"/>
  <c r="K263" i="5"/>
  <c r="J263" i="5"/>
  <c r="I263" i="5"/>
  <c r="H263" i="5"/>
  <c r="T263" i="5" s="1"/>
  <c r="G263" i="5"/>
  <c r="F263" i="5"/>
  <c r="E263" i="5"/>
  <c r="D263" i="5"/>
  <c r="C263" i="5"/>
  <c r="B263" i="5"/>
  <c r="Q262" i="5"/>
  <c r="P262" i="5"/>
  <c r="O262" i="5"/>
  <c r="N262" i="5"/>
  <c r="M262" i="5"/>
  <c r="L262" i="5"/>
  <c r="K262" i="5"/>
  <c r="J262" i="5"/>
  <c r="I262" i="5"/>
  <c r="H262" i="5"/>
  <c r="T262" i="5" s="1"/>
  <c r="G262" i="5"/>
  <c r="F262" i="5"/>
  <c r="E262" i="5"/>
  <c r="D262" i="5"/>
  <c r="C262" i="5"/>
  <c r="B262" i="5"/>
  <c r="Q261" i="5"/>
  <c r="V261" i="5" s="1"/>
  <c r="P261" i="5"/>
  <c r="O261" i="5"/>
  <c r="N261" i="5"/>
  <c r="M261" i="5"/>
  <c r="L261" i="5"/>
  <c r="K261" i="5"/>
  <c r="J261" i="5"/>
  <c r="I261" i="5"/>
  <c r="H261" i="5"/>
  <c r="T261" i="5" s="1"/>
  <c r="G261" i="5"/>
  <c r="F261" i="5"/>
  <c r="E261" i="5"/>
  <c r="D261" i="5"/>
  <c r="C261" i="5"/>
  <c r="B261" i="5"/>
  <c r="Q260" i="5"/>
  <c r="P260" i="5"/>
  <c r="O260" i="5"/>
  <c r="N260" i="5"/>
  <c r="M260" i="5"/>
  <c r="L260" i="5"/>
  <c r="K260" i="5"/>
  <c r="J260" i="5"/>
  <c r="I260" i="5"/>
  <c r="H260" i="5"/>
  <c r="T260" i="5" s="1"/>
  <c r="G260" i="5"/>
  <c r="F260" i="5"/>
  <c r="E260" i="5"/>
  <c r="D260" i="5"/>
  <c r="C260" i="5"/>
  <c r="B260" i="5"/>
  <c r="Q259" i="5"/>
  <c r="V259" i="5" s="1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Q258" i="5"/>
  <c r="P258" i="5"/>
  <c r="O258" i="5"/>
  <c r="N258" i="5"/>
  <c r="M258" i="5"/>
  <c r="L258" i="5"/>
  <c r="K258" i="5"/>
  <c r="J258" i="5"/>
  <c r="I258" i="5"/>
  <c r="H258" i="5"/>
  <c r="T258" i="5" s="1"/>
  <c r="G258" i="5"/>
  <c r="F258" i="5"/>
  <c r="E258" i="5"/>
  <c r="D258" i="5"/>
  <c r="C258" i="5"/>
  <c r="B258" i="5"/>
  <c r="Q257" i="5"/>
  <c r="V257" i="5" s="1"/>
  <c r="P257" i="5"/>
  <c r="O257" i="5"/>
  <c r="N257" i="5"/>
  <c r="M257" i="5"/>
  <c r="L257" i="5"/>
  <c r="K257" i="5"/>
  <c r="J257" i="5"/>
  <c r="I257" i="5"/>
  <c r="H257" i="5"/>
  <c r="T257" i="5" s="1"/>
  <c r="G257" i="5"/>
  <c r="F257" i="5"/>
  <c r="E257" i="5"/>
  <c r="D257" i="5"/>
  <c r="C257" i="5"/>
  <c r="B257" i="5"/>
  <c r="Q256" i="5"/>
  <c r="P256" i="5"/>
  <c r="O256" i="5"/>
  <c r="N256" i="5"/>
  <c r="M256" i="5"/>
  <c r="L256" i="5"/>
  <c r="K256" i="5"/>
  <c r="J256" i="5"/>
  <c r="I256" i="5"/>
  <c r="H256" i="5"/>
  <c r="T256" i="5" s="1"/>
  <c r="G256" i="5"/>
  <c r="F256" i="5"/>
  <c r="E256" i="5"/>
  <c r="D256" i="5"/>
  <c r="C256" i="5"/>
  <c r="B256" i="5"/>
  <c r="Q255" i="5"/>
  <c r="V255" i="5" s="1"/>
  <c r="P255" i="5"/>
  <c r="O255" i="5"/>
  <c r="N255" i="5"/>
  <c r="M255" i="5"/>
  <c r="L255" i="5"/>
  <c r="K255" i="5"/>
  <c r="J255" i="5"/>
  <c r="I255" i="5"/>
  <c r="H255" i="5"/>
  <c r="T255" i="5" s="1"/>
  <c r="G255" i="5"/>
  <c r="F255" i="5"/>
  <c r="E255" i="5"/>
  <c r="D255" i="5"/>
  <c r="C255" i="5"/>
  <c r="B255" i="5"/>
  <c r="Q254" i="5"/>
  <c r="P254" i="5"/>
  <c r="O254" i="5"/>
  <c r="N254" i="5"/>
  <c r="M254" i="5"/>
  <c r="L254" i="5"/>
  <c r="K254" i="5"/>
  <c r="J254" i="5"/>
  <c r="I254" i="5"/>
  <c r="H254" i="5"/>
  <c r="T254" i="5" s="1"/>
  <c r="G254" i="5"/>
  <c r="F254" i="5"/>
  <c r="E254" i="5"/>
  <c r="D254" i="5"/>
  <c r="C254" i="5"/>
  <c r="B254" i="5"/>
  <c r="Q253" i="5"/>
  <c r="V253" i="5" s="1"/>
  <c r="P253" i="5"/>
  <c r="O253" i="5"/>
  <c r="N253" i="5"/>
  <c r="M253" i="5"/>
  <c r="L253" i="5"/>
  <c r="K253" i="5"/>
  <c r="J253" i="5"/>
  <c r="I253" i="5"/>
  <c r="H253" i="5"/>
  <c r="T253" i="5" s="1"/>
  <c r="G253" i="5"/>
  <c r="F253" i="5"/>
  <c r="E253" i="5"/>
  <c r="D253" i="5"/>
  <c r="C253" i="5"/>
  <c r="B253" i="5"/>
  <c r="Q252" i="5"/>
  <c r="P252" i="5"/>
  <c r="O252" i="5"/>
  <c r="N252" i="5"/>
  <c r="M252" i="5"/>
  <c r="L252" i="5"/>
  <c r="K252" i="5"/>
  <c r="J252" i="5"/>
  <c r="I252" i="5"/>
  <c r="H252" i="5"/>
  <c r="T252" i="5" s="1"/>
  <c r="G252" i="5"/>
  <c r="F252" i="5"/>
  <c r="E252" i="5"/>
  <c r="D252" i="5"/>
  <c r="C252" i="5"/>
  <c r="B252" i="5"/>
  <c r="Q251" i="5"/>
  <c r="V251" i="5" s="1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Q250" i="5"/>
  <c r="P250" i="5"/>
  <c r="O250" i="5"/>
  <c r="N250" i="5"/>
  <c r="M250" i="5"/>
  <c r="L250" i="5"/>
  <c r="K250" i="5"/>
  <c r="J250" i="5"/>
  <c r="I250" i="5"/>
  <c r="H250" i="5"/>
  <c r="T250" i="5" s="1"/>
  <c r="G250" i="5"/>
  <c r="F250" i="5"/>
  <c r="E250" i="5"/>
  <c r="D250" i="5"/>
  <c r="C250" i="5"/>
  <c r="B250" i="5"/>
  <c r="Q249" i="5"/>
  <c r="V249" i="5" s="1"/>
  <c r="P249" i="5"/>
  <c r="O249" i="5"/>
  <c r="N249" i="5"/>
  <c r="M249" i="5"/>
  <c r="L249" i="5"/>
  <c r="K249" i="5"/>
  <c r="J249" i="5"/>
  <c r="I249" i="5"/>
  <c r="H249" i="5"/>
  <c r="T249" i="5" s="1"/>
  <c r="G249" i="5"/>
  <c r="F249" i="5"/>
  <c r="E249" i="5"/>
  <c r="D249" i="5"/>
  <c r="C249" i="5"/>
  <c r="B249" i="5"/>
  <c r="Q248" i="5"/>
  <c r="P248" i="5"/>
  <c r="O248" i="5"/>
  <c r="N248" i="5"/>
  <c r="M248" i="5"/>
  <c r="L248" i="5"/>
  <c r="K248" i="5"/>
  <c r="J248" i="5"/>
  <c r="I248" i="5"/>
  <c r="H248" i="5"/>
  <c r="T248" i="5" s="1"/>
  <c r="G248" i="5"/>
  <c r="F248" i="5"/>
  <c r="E248" i="5"/>
  <c r="D248" i="5"/>
  <c r="C248" i="5"/>
  <c r="B248" i="5"/>
  <c r="Q247" i="5"/>
  <c r="V247" i="5" s="1"/>
  <c r="P247" i="5"/>
  <c r="O247" i="5"/>
  <c r="N247" i="5"/>
  <c r="M247" i="5"/>
  <c r="L247" i="5"/>
  <c r="K247" i="5"/>
  <c r="J247" i="5"/>
  <c r="I247" i="5"/>
  <c r="H247" i="5"/>
  <c r="T247" i="5" s="1"/>
  <c r="G247" i="5"/>
  <c r="F247" i="5"/>
  <c r="E247" i="5"/>
  <c r="D247" i="5"/>
  <c r="C247" i="5"/>
  <c r="B247" i="5"/>
  <c r="Q246" i="5"/>
  <c r="P246" i="5"/>
  <c r="O246" i="5"/>
  <c r="N246" i="5"/>
  <c r="M246" i="5"/>
  <c r="L246" i="5"/>
  <c r="K246" i="5"/>
  <c r="J246" i="5"/>
  <c r="I246" i="5"/>
  <c r="H246" i="5"/>
  <c r="T246" i="5" s="1"/>
  <c r="G246" i="5"/>
  <c r="F246" i="5"/>
  <c r="E246" i="5"/>
  <c r="D246" i="5"/>
  <c r="C246" i="5"/>
  <c r="B246" i="5"/>
  <c r="Q245" i="5"/>
  <c r="V245" i="5" s="1"/>
  <c r="P245" i="5"/>
  <c r="O245" i="5"/>
  <c r="N245" i="5"/>
  <c r="M245" i="5"/>
  <c r="L245" i="5"/>
  <c r="K245" i="5"/>
  <c r="J245" i="5"/>
  <c r="I245" i="5"/>
  <c r="H245" i="5"/>
  <c r="T245" i="5" s="1"/>
  <c r="G245" i="5"/>
  <c r="F245" i="5"/>
  <c r="E245" i="5"/>
  <c r="D245" i="5"/>
  <c r="C245" i="5"/>
  <c r="B245" i="5"/>
  <c r="Q244" i="5"/>
  <c r="P244" i="5"/>
  <c r="O244" i="5"/>
  <c r="N244" i="5"/>
  <c r="M244" i="5"/>
  <c r="L244" i="5"/>
  <c r="K244" i="5"/>
  <c r="J244" i="5"/>
  <c r="I244" i="5"/>
  <c r="H244" i="5"/>
  <c r="T244" i="5" s="1"/>
  <c r="G244" i="5"/>
  <c r="F244" i="5"/>
  <c r="E244" i="5"/>
  <c r="D244" i="5"/>
  <c r="C244" i="5"/>
  <c r="B244" i="5"/>
  <c r="Q243" i="5"/>
  <c r="V243" i="5" s="1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Q242" i="5"/>
  <c r="P242" i="5"/>
  <c r="O242" i="5"/>
  <c r="N242" i="5"/>
  <c r="M242" i="5"/>
  <c r="L242" i="5"/>
  <c r="K242" i="5"/>
  <c r="J242" i="5"/>
  <c r="I242" i="5"/>
  <c r="H242" i="5"/>
  <c r="T242" i="5" s="1"/>
  <c r="G242" i="5"/>
  <c r="F242" i="5"/>
  <c r="E242" i="5"/>
  <c r="D242" i="5"/>
  <c r="C242" i="5"/>
  <c r="B242" i="5"/>
  <c r="Q241" i="5"/>
  <c r="V241" i="5" s="1"/>
  <c r="P241" i="5"/>
  <c r="O241" i="5"/>
  <c r="N241" i="5"/>
  <c r="M241" i="5"/>
  <c r="L241" i="5"/>
  <c r="K241" i="5"/>
  <c r="J241" i="5"/>
  <c r="I241" i="5"/>
  <c r="H241" i="5"/>
  <c r="T241" i="5" s="1"/>
  <c r="G241" i="5"/>
  <c r="F241" i="5"/>
  <c r="E241" i="5"/>
  <c r="D241" i="5"/>
  <c r="C241" i="5"/>
  <c r="B241" i="5"/>
  <c r="Q240" i="5"/>
  <c r="P240" i="5"/>
  <c r="O240" i="5"/>
  <c r="N240" i="5"/>
  <c r="M240" i="5"/>
  <c r="L240" i="5"/>
  <c r="K240" i="5"/>
  <c r="J240" i="5"/>
  <c r="I240" i="5"/>
  <c r="H240" i="5"/>
  <c r="T240" i="5" s="1"/>
  <c r="G240" i="5"/>
  <c r="F240" i="5"/>
  <c r="E240" i="5"/>
  <c r="D240" i="5"/>
  <c r="C240" i="5"/>
  <c r="B240" i="5"/>
  <c r="Q239" i="5"/>
  <c r="V239" i="5" s="1"/>
  <c r="P239" i="5"/>
  <c r="O239" i="5"/>
  <c r="N239" i="5"/>
  <c r="M239" i="5"/>
  <c r="L239" i="5"/>
  <c r="K239" i="5"/>
  <c r="J239" i="5"/>
  <c r="I239" i="5"/>
  <c r="H239" i="5"/>
  <c r="T239" i="5" s="1"/>
  <c r="G239" i="5"/>
  <c r="F239" i="5"/>
  <c r="E239" i="5"/>
  <c r="D239" i="5"/>
  <c r="C239" i="5"/>
  <c r="B239" i="5"/>
  <c r="Q238" i="5"/>
  <c r="P238" i="5"/>
  <c r="O238" i="5"/>
  <c r="N238" i="5"/>
  <c r="M238" i="5"/>
  <c r="L238" i="5"/>
  <c r="K238" i="5"/>
  <c r="J238" i="5"/>
  <c r="I238" i="5"/>
  <c r="H238" i="5"/>
  <c r="T238" i="5" s="1"/>
  <c r="G238" i="5"/>
  <c r="F238" i="5"/>
  <c r="E238" i="5"/>
  <c r="D238" i="5"/>
  <c r="C238" i="5"/>
  <c r="B238" i="5"/>
  <c r="Q237" i="5"/>
  <c r="V237" i="5" s="1"/>
  <c r="P237" i="5"/>
  <c r="O237" i="5"/>
  <c r="N237" i="5"/>
  <c r="M237" i="5"/>
  <c r="L237" i="5"/>
  <c r="K237" i="5"/>
  <c r="J237" i="5"/>
  <c r="I237" i="5"/>
  <c r="H237" i="5"/>
  <c r="T237" i="5" s="1"/>
  <c r="G237" i="5"/>
  <c r="F237" i="5"/>
  <c r="E237" i="5"/>
  <c r="D237" i="5"/>
  <c r="C237" i="5"/>
  <c r="B237" i="5"/>
  <c r="Q236" i="5"/>
  <c r="P236" i="5"/>
  <c r="O236" i="5"/>
  <c r="N236" i="5"/>
  <c r="M236" i="5"/>
  <c r="L236" i="5"/>
  <c r="K236" i="5"/>
  <c r="J236" i="5"/>
  <c r="I236" i="5"/>
  <c r="H236" i="5"/>
  <c r="T236" i="5" s="1"/>
  <c r="G236" i="5"/>
  <c r="F236" i="5"/>
  <c r="E236" i="5"/>
  <c r="D236" i="5"/>
  <c r="C236" i="5"/>
  <c r="B236" i="5"/>
  <c r="Q235" i="5"/>
  <c r="V235" i="5" s="1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Q234" i="5"/>
  <c r="P234" i="5"/>
  <c r="O234" i="5"/>
  <c r="N234" i="5"/>
  <c r="M234" i="5"/>
  <c r="L234" i="5"/>
  <c r="K234" i="5"/>
  <c r="J234" i="5"/>
  <c r="I234" i="5"/>
  <c r="H234" i="5"/>
  <c r="T234" i="5" s="1"/>
  <c r="G234" i="5"/>
  <c r="F234" i="5"/>
  <c r="E234" i="5"/>
  <c r="D234" i="5"/>
  <c r="C234" i="5"/>
  <c r="B234" i="5"/>
  <c r="Q233" i="5"/>
  <c r="V233" i="5" s="1"/>
  <c r="P233" i="5"/>
  <c r="O233" i="5"/>
  <c r="N233" i="5"/>
  <c r="M233" i="5"/>
  <c r="L233" i="5"/>
  <c r="K233" i="5"/>
  <c r="J233" i="5"/>
  <c r="I233" i="5"/>
  <c r="H233" i="5"/>
  <c r="T233" i="5" s="1"/>
  <c r="G233" i="5"/>
  <c r="F233" i="5"/>
  <c r="E233" i="5"/>
  <c r="D233" i="5"/>
  <c r="C233" i="5"/>
  <c r="B233" i="5"/>
  <c r="Q232" i="5"/>
  <c r="P232" i="5"/>
  <c r="O232" i="5"/>
  <c r="N232" i="5"/>
  <c r="M232" i="5"/>
  <c r="L232" i="5"/>
  <c r="K232" i="5"/>
  <c r="J232" i="5"/>
  <c r="I232" i="5"/>
  <c r="H232" i="5"/>
  <c r="T232" i="5" s="1"/>
  <c r="G232" i="5"/>
  <c r="F232" i="5"/>
  <c r="E232" i="5"/>
  <c r="D232" i="5"/>
  <c r="C232" i="5"/>
  <c r="B232" i="5"/>
  <c r="Q231" i="5"/>
  <c r="V231" i="5" s="1"/>
  <c r="P231" i="5"/>
  <c r="O231" i="5"/>
  <c r="N231" i="5"/>
  <c r="M231" i="5"/>
  <c r="L231" i="5"/>
  <c r="K231" i="5"/>
  <c r="J231" i="5"/>
  <c r="I231" i="5"/>
  <c r="H231" i="5"/>
  <c r="T231" i="5" s="1"/>
  <c r="G231" i="5"/>
  <c r="F231" i="5"/>
  <c r="E231" i="5"/>
  <c r="D231" i="5"/>
  <c r="C231" i="5"/>
  <c r="B231" i="5"/>
  <c r="Q230" i="5"/>
  <c r="P230" i="5"/>
  <c r="O230" i="5"/>
  <c r="N230" i="5"/>
  <c r="M230" i="5"/>
  <c r="L230" i="5"/>
  <c r="K230" i="5"/>
  <c r="J230" i="5"/>
  <c r="I230" i="5"/>
  <c r="H230" i="5"/>
  <c r="T230" i="5" s="1"/>
  <c r="G230" i="5"/>
  <c r="F230" i="5"/>
  <c r="E230" i="5"/>
  <c r="D230" i="5"/>
  <c r="C230" i="5"/>
  <c r="B230" i="5"/>
  <c r="Q229" i="5"/>
  <c r="V229" i="5" s="1"/>
  <c r="P229" i="5"/>
  <c r="O229" i="5"/>
  <c r="N229" i="5"/>
  <c r="M229" i="5"/>
  <c r="L229" i="5"/>
  <c r="K229" i="5"/>
  <c r="J229" i="5"/>
  <c r="I229" i="5"/>
  <c r="H229" i="5"/>
  <c r="T229" i="5" s="1"/>
  <c r="G229" i="5"/>
  <c r="F229" i="5"/>
  <c r="E229" i="5"/>
  <c r="D229" i="5"/>
  <c r="C229" i="5"/>
  <c r="B229" i="5"/>
  <c r="Q228" i="5"/>
  <c r="P228" i="5"/>
  <c r="O228" i="5"/>
  <c r="N228" i="5"/>
  <c r="M228" i="5"/>
  <c r="L228" i="5"/>
  <c r="K228" i="5"/>
  <c r="J228" i="5"/>
  <c r="I228" i="5"/>
  <c r="H228" i="5"/>
  <c r="T228" i="5" s="1"/>
  <c r="G228" i="5"/>
  <c r="F228" i="5"/>
  <c r="E228" i="5"/>
  <c r="D228" i="5"/>
  <c r="C228" i="5"/>
  <c r="B228" i="5"/>
  <c r="Q227" i="5"/>
  <c r="V227" i="5" s="1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Q226" i="5"/>
  <c r="P226" i="5"/>
  <c r="O226" i="5"/>
  <c r="N226" i="5"/>
  <c r="M226" i="5"/>
  <c r="L226" i="5"/>
  <c r="K226" i="5"/>
  <c r="J226" i="5"/>
  <c r="I226" i="5"/>
  <c r="H226" i="5"/>
  <c r="T226" i="5" s="1"/>
  <c r="G226" i="5"/>
  <c r="F226" i="5"/>
  <c r="E226" i="5"/>
  <c r="D226" i="5"/>
  <c r="C226" i="5"/>
  <c r="B226" i="5"/>
  <c r="Q225" i="5"/>
  <c r="V225" i="5" s="1"/>
  <c r="P225" i="5"/>
  <c r="O225" i="5"/>
  <c r="N225" i="5"/>
  <c r="M225" i="5"/>
  <c r="L225" i="5"/>
  <c r="K225" i="5"/>
  <c r="J225" i="5"/>
  <c r="I225" i="5"/>
  <c r="H225" i="5"/>
  <c r="T225" i="5" s="1"/>
  <c r="G225" i="5"/>
  <c r="F225" i="5"/>
  <c r="E225" i="5"/>
  <c r="D225" i="5"/>
  <c r="C225" i="5"/>
  <c r="B225" i="5"/>
  <c r="Q224" i="5"/>
  <c r="P224" i="5"/>
  <c r="O224" i="5"/>
  <c r="N224" i="5"/>
  <c r="M224" i="5"/>
  <c r="L224" i="5"/>
  <c r="K224" i="5"/>
  <c r="J224" i="5"/>
  <c r="I224" i="5"/>
  <c r="H224" i="5"/>
  <c r="T224" i="5" s="1"/>
  <c r="G224" i="5"/>
  <c r="F224" i="5"/>
  <c r="E224" i="5"/>
  <c r="D224" i="5"/>
  <c r="C224" i="5"/>
  <c r="B224" i="5"/>
  <c r="Q223" i="5"/>
  <c r="V223" i="5" s="1"/>
  <c r="P223" i="5"/>
  <c r="O223" i="5"/>
  <c r="N223" i="5"/>
  <c r="M223" i="5"/>
  <c r="L223" i="5"/>
  <c r="K223" i="5"/>
  <c r="J223" i="5"/>
  <c r="I223" i="5"/>
  <c r="H223" i="5"/>
  <c r="T223" i="5" s="1"/>
  <c r="G223" i="5"/>
  <c r="F223" i="5"/>
  <c r="E223" i="5"/>
  <c r="D223" i="5"/>
  <c r="C223" i="5"/>
  <c r="B223" i="5"/>
  <c r="Q222" i="5"/>
  <c r="P222" i="5"/>
  <c r="O222" i="5"/>
  <c r="N222" i="5"/>
  <c r="M222" i="5"/>
  <c r="L222" i="5"/>
  <c r="K222" i="5"/>
  <c r="J222" i="5"/>
  <c r="I222" i="5"/>
  <c r="H222" i="5"/>
  <c r="T222" i="5" s="1"/>
  <c r="G222" i="5"/>
  <c r="F222" i="5"/>
  <c r="E222" i="5"/>
  <c r="D222" i="5"/>
  <c r="C222" i="5"/>
  <c r="B222" i="5"/>
  <c r="Q221" i="5"/>
  <c r="V221" i="5" s="1"/>
  <c r="P221" i="5"/>
  <c r="O221" i="5"/>
  <c r="N221" i="5"/>
  <c r="M221" i="5"/>
  <c r="L221" i="5"/>
  <c r="K221" i="5"/>
  <c r="J221" i="5"/>
  <c r="I221" i="5"/>
  <c r="H221" i="5"/>
  <c r="T221" i="5" s="1"/>
  <c r="G221" i="5"/>
  <c r="F221" i="5"/>
  <c r="E221" i="5"/>
  <c r="D221" i="5"/>
  <c r="C221" i="5"/>
  <c r="B221" i="5"/>
  <c r="Q220" i="5"/>
  <c r="P220" i="5"/>
  <c r="O220" i="5"/>
  <c r="N220" i="5"/>
  <c r="M220" i="5"/>
  <c r="L220" i="5"/>
  <c r="K220" i="5"/>
  <c r="J220" i="5"/>
  <c r="I220" i="5"/>
  <c r="H220" i="5"/>
  <c r="T220" i="5" s="1"/>
  <c r="G220" i="5"/>
  <c r="F220" i="5"/>
  <c r="E220" i="5"/>
  <c r="D220" i="5"/>
  <c r="C220" i="5"/>
  <c r="B220" i="5"/>
  <c r="Q219" i="5"/>
  <c r="V219" i="5" s="1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Q218" i="5"/>
  <c r="P218" i="5"/>
  <c r="O218" i="5"/>
  <c r="N218" i="5"/>
  <c r="M218" i="5"/>
  <c r="L218" i="5"/>
  <c r="K218" i="5"/>
  <c r="J218" i="5"/>
  <c r="I218" i="5"/>
  <c r="H218" i="5"/>
  <c r="T218" i="5" s="1"/>
  <c r="G218" i="5"/>
  <c r="F218" i="5"/>
  <c r="E218" i="5"/>
  <c r="D218" i="5"/>
  <c r="C218" i="5"/>
  <c r="B218" i="5"/>
  <c r="Q217" i="5"/>
  <c r="V217" i="5" s="1"/>
  <c r="P217" i="5"/>
  <c r="O217" i="5"/>
  <c r="N217" i="5"/>
  <c r="M217" i="5"/>
  <c r="L217" i="5"/>
  <c r="K217" i="5"/>
  <c r="J217" i="5"/>
  <c r="I217" i="5"/>
  <c r="H217" i="5"/>
  <c r="T217" i="5" s="1"/>
  <c r="G217" i="5"/>
  <c r="F217" i="5"/>
  <c r="E217" i="5"/>
  <c r="D217" i="5"/>
  <c r="C217" i="5"/>
  <c r="B217" i="5"/>
  <c r="Q216" i="5"/>
  <c r="P216" i="5"/>
  <c r="O216" i="5"/>
  <c r="N216" i="5"/>
  <c r="M216" i="5"/>
  <c r="L216" i="5"/>
  <c r="K216" i="5"/>
  <c r="J216" i="5"/>
  <c r="I216" i="5"/>
  <c r="H216" i="5"/>
  <c r="T216" i="5" s="1"/>
  <c r="G216" i="5"/>
  <c r="F216" i="5"/>
  <c r="E216" i="5"/>
  <c r="D216" i="5"/>
  <c r="C216" i="5"/>
  <c r="B216" i="5"/>
  <c r="Q215" i="5"/>
  <c r="V215" i="5" s="1"/>
  <c r="P215" i="5"/>
  <c r="O215" i="5"/>
  <c r="N215" i="5"/>
  <c r="M215" i="5"/>
  <c r="L215" i="5"/>
  <c r="K215" i="5"/>
  <c r="J215" i="5"/>
  <c r="I215" i="5"/>
  <c r="H215" i="5"/>
  <c r="T215" i="5" s="1"/>
  <c r="G215" i="5"/>
  <c r="F215" i="5"/>
  <c r="E215" i="5"/>
  <c r="D215" i="5"/>
  <c r="C215" i="5"/>
  <c r="B215" i="5"/>
  <c r="Q214" i="5"/>
  <c r="P214" i="5"/>
  <c r="O214" i="5"/>
  <c r="N214" i="5"/>
  <c r="M214" i="5"/>
  <c r="L214" i="5"/>
  <c r="K214" i="5"/>
  <c r="J214" i="5"/>
  <c r="I214" i="5"/>
  <c r="H214" i="5"/>
  <c r="T214" i="5" s="1"/>
  <c r="G214" i="5"/>
  <c r="F214" i="5"/>
  <c r="E214" i="5"/>
  <c r="D214" i="5"/>
  <c r="C214" i="5"/>
  <c r="B214" i="5"/>
  <c r="Q213" i="5"/>
  <c r="V213" i="5" s="1"/>
  <c r="P213" i="5"/>
  <c r="O213" i="5"/>
  <c r="N213" i="5"/>
  <c r="M213" i="5"/>
  <c r="L213" i="5"/>
  <c r="K213" i="5"/>
  <c r="J213" i="5"/>
  <c r="I213" i="5"/>
  <c r="H213" i="5"/>
  <c r="T213" i="5" s="1"/>
  <c r="G213" i="5"/>
  <c r="F213" i="5"/>
  <c r="E213" i="5"/>
  <c r="D213" i="5"/>
  <c r="C213" i="5"/>
  <c r="B213" i="5"/>
  <c r="Q212" i="5"/>
  <c r="P212" i="5"/>
  <c r="O212" i="5"/>
  <c r="N212" i="5"/>
  <c r="M212" i="5"/>
  <c r="L212" i="5"/>
  <c r="K212" i="5"/>
  <c r="J212" i="5"/>
  <c r="I212" i="5"/>
  <c r="H212" i="5"/>
  <c r="T212" i="5" s="1"/>
  <c r="G212" i="5"/>
  <c r="F212" i="5"/>
  <c r="E212" i="5"/>
  <c r="D212" i="5"/>
  <c r="C212" i="5"/>
  <c r="B212" i="5"/>
  <c r="Q211" i="5"/>
  <c r="V211" i="5" s="1"/>
  <c r="P211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C211" i="5"/>
  <c r="B211" i="5"/>
  <c r="Q210" i="5"/>
  <c r="P210" i="5"/>
  <c r="O210" i="5"/>
  <c r="N210" i="5"/>
  <c r="M210" i="5"/>
  <c r="L210" i="5"/>
  <c r="K210" i="5"/>
  <c r="J210" i="5"/>
  <c r="I210" i="5"/>
  <c r="H210" i="5"/>
  <c r="T210" i="5" s="1"/>
  <c r="G210" i="5"/>
  <c r="F210" i="5"/>
  <c r="E210" i="5"/>
  <c r="D210" i="5"/>
  <c r="C210" i="5"/>
  <c r="B210" i="5"/>
  <c r="Q209" i="5"/>
  <c r="V209" i="5" s="1"/>
  <c r="P209" i="5"/>
  <c r="O209" i="5"/>
  <c r="N209" i="5"/>
  <c r="M209" i="5"/>
  <c r="L209" i="5"/>
  <c r="K209" i="5"/>
  <c r="J209" i="5"/>
  <c r="I209" i="5"/>
  <c r="H209" i="5"/>
  <c r="T209" i="5" s="1"/>
  <c r="G209" i="5"/>
  <c r="F209" i="5"/>
  <c r="E209" i="5"/>
  <c r="D209" i="5"/>
  <c r="C209" i="5"/>
  <c r="B209" i="5"/>
  <c r="Q208" i="5"/>
  <c r="P208" i="5"/>
  <c r="O208" i="5"/>
  <c r="N208" i="5"/>
  <c r="M208" i="5"/>
  <c r="L208" i="5"/>
  <c r="K208" i="5"/>
  <c r="J208" i="5"/>
  <c r="I208" i="5"/>
  <c r="H208" i="5"/>
  <c r="T208" i="5" s="1"/>
  <c r="G208" i="5"/>
  <c r="F208" i="5"/>
  <c r="E208" i="5"/>
  <c r="D208" i="5"/>
  <c r="C208" i="5"/>
  <c r="B208" i="5"/>
  <c r="Q207" i="5"/>
  <c r="V207" i="5" s="1"/>
  <c r="P207" i="5"/>
  <c r="O207" i="5"/>
  <c r="N207" i="5"/>
  <c r="M207" i="5"/>
  <c r="L207" i="5"/>
  <c r="K207" i="5"/>
  <c r="J207" i="5"/>
  <c r="I207" i="5"/>
  <c r="H207" i="5"/>
  <c r="T207" i="5" s="1"/>
  <c r="G207" i="5"/>
  <c r="F207" i="5"/>
  <c r="E207" i="5"/>
  <c r="D207" i="5"/>
  <c r="C207" i="5"/>
  <c r="B207" i="5"/>
  <c r="Q206" i="5"/>
  <c r="P206" i="5"/>
  <c r="O206" i="5"/>
  <c r="N206" i="5"/>
  <c r="M206" i="5"/>
  <c r="L206" i="5"/>
  <c r="K206" i="5"/>
  <c r="J206" i="5"/>
  <c r="I206" i="5"/>
  <c r="H206" i="5"/>
  <c r="T206" i="5" s="1"/>
  <c r="G206" i="5"/>
  <c r="F206" i="5"/>
  <c r="E206" i="5"/>
  <c r="D206" i="5"/>
  <c r="C206" i="5"/>
  <c r="B206" i="5"/>
  <c r="Q205" i="5"/>
  <c r="V205" i="5" s="1"/>
  <c r="P205" i="5"/>
  <c r="O205" i="5"/>
  <c r="N205" i="5"/>
  <c r="M205" i="5"/>
  <c r="L205" i="5"/>
  <c r="K205" i="5"/>
  <c r="J205" i="5"/>
  <c r="I205" i="5"/>
  <c r="H205" i="5"/>
  <c r="T205" i="5" s="1"/>
  <c r="G205" i="5"/>
  <c r="F205" i="5"/>
  <c r="E205" i="5"/>
  <c r="D205" i="5"/>
  <c r="C205" i="5"/>
  <c r="B205" i="5"/>
  <c r="Q204" i="5"/>
  <c r="P204" i="5"/>
  <c r="O204" i="5"/>
  <c r="N204" i="5"/>
  <c r="M204" i="5"/>
  <c r="L204" i="5"/>
  <c r="K204" i="5"/>
  <c r="J204" i="5"/>
  <c r="I204" i="5"/>
  <c r="H204" i="5"/>
  <c r="T204" i="5" s="1"/>
  <c r="G204" i="5"/>
  <c r="F204" i="5"/>
  <c r="E204" i="5"/>
  <c r="D204" i="5"/>
  <c r="C204" i="5"/>
  <c r="B204" i="5"/>
  <c r="Q203" i="5"/>
  <c r="V203" i="5" s="1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Q202" i="5"/>
  <c r="P202" i="5"/>
  <c r="O202" i="5"/>
  <c r="N202" i="5"/>
  <c r="M202" i="5"/>
  <c r="L202" i="5"/>
  <c r="K202" i="5"/>
  <c r="J202" i="5"/>
  <c r="I202" i="5"/>
  <c r="H202" i="5"/>
  <c r="T202" i="5" s="1"/>
  <c r="G202" i="5"/>
  <c r="F202" i="5"/>
  <c r="E202" i="5"/>
  <c r="D202" i="5"/>
  <c r="C202" i="5"/>
  <c r="B202" i="5"/>
  <c r="Q201" i="5"/>
  <c r="V201" i="5" s="1"/>
  <c r="P201" i="5"/>
  <c r="O201" i="5"/>
  <c r="N201" i="5"/>
  <c r="M201" i="5"/>
  <c r="L201" i="5"/>
  <c r="K201" i="5"/>
  <c r="J201" i="5"/>
  <c r="I201" i="5"/>
  <c r="H201" i="5"/>
  <c r="T201" i="5" s="1"/>
  <c r="G201" i="5"/>
  <c r="F201" i="5"/>
  <c r="E201" i="5"/>
  <c r="D201" i="5"/>
  <c r="C201" i="5"/>
  <c r="B201" i="5"/>
  <c r="Q200" i="5"/>
  <c r="P200" i="5"/>
  <c r="O200" i="5"/>
  <c r="N200" i="5"/>
  <c r="M200" i="5"/>
  <c r="L200" i="5"/>
  <c r="K200" i="5"/>
  <c r="J200" i="5"/>
  <c r="I200" i="5"/>
  <c r="H200" i="5"/>
  <c r="T200" i="5" s="1"/>
  <c r="G200" i="5"/>
  <c r="F200" i="5"/>
  <c r="E200" i="5"/>
  <c r="D200" i="5"/>
  <c r="C200" i="5"/>
  <c r="B200" i="5"/>
  <c r="Q199" i="5"/>
  <c r="V199" i="5" s="1"/>
  <c r="P199" i="5"/>
  <c r="O199" i="5"/>
  <c r="N199" i="5"/>
  <c r="M199" i="5"/>
  <c r="L199" i="5"/>
  <c r="K199" i="5"/>
  <c r="J199" i="5"/>
  <c r="I199" i="5"/>
  <c r="H199" i="5"/>
  <c r="T199" i="5" s="1"/>
  <c r="G199" i="5"/>
  <c r="F199" i="5"/>
  <c r="E199" i="5"/>
  <c r="D199" i="5"/>
  <c r="C199" i="5"/>
  <c r="B199" i="5"/>
  <c r="Q198" i="5"/>
  <c r="P198" i="5"/>
  <c r="O198" i="5"/>
  <c r="N198" i="5"/>
  <c r="M198" i="5"/>
  <c r="L198" i="5"/>
  <c r="K198" i="5"/>
  <c r="J198" i="5"/>
  <c r="I198" i="5"/>
  <c r="H198" i="5"/>
  <c r="T198" i="5" s="1"/>
  <c r="G198" i="5"/>
  <c r="F198" i="5"/>
  <c r="E198" i="5"/>
  <c r="D198" i="5"/>
  <c r="C198" i="5"/>
  <c r="B198" i="5"/>
  <c r="Q197" i="5"/>
  <c r="V197" i="5" s="1"/>
  <c r="P197" i="5"/>
  <c r="O197" i="5"/>
  <c r="N197" i="5"/>
  <c r="M197" i="5"/>
  <c r="L197" i="5"/>
  <c r="K197" i="5"/>
  <c r="J197" i="5"/>
  <c r="I197" i="5"/>
  <c r="H197" i="5"/>
  <c r="T197" i="5" s="1"/>
  <c r="G197" i="5"/>
  <c r="F197" i="5"/>
  <c r="E197" i="5"/>
  <c r="D197" i="5"/>
  <c r="C197" i="5"/>
  <c r="B197" i="5"/>
  <c r="Q196" i="5"/>
  <c r="P196" i="5"/>
  <c r="O196" i="5"/>
  <c r="N196" i="5"/>
  <c r="M196" i="5"/>
  <c r="L196" i="5"/>
  <c r="K196" i="5"/>
  <c r="J196" i="5"/>
  <c r="I196" i="5"/>
  <c r="H196" i="5"/>
  <c r="T196" i="5" s="1"/>
  <c r="G196" i="5"/>
  <c r="F196" i="5"/>
  <c r="E196" i="5"/>
  <c r="D196" i="5"/>
  <c r="C196" i="5"/>
  <c r="B196" i="5"/>
  <c r="Q195" i="5"/>
  <c r="V195" i="5" s="1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Q194" i="5"/>
  <c r="P194" i="5"/>
  <c r="O194" i="5"/>
  <c r="N194" i="5"/>
  <c r="M194" i="5"/>
  <c r="L194" i="5"/>
  <c r="K194" i="5"/>
  <c r="J194" i="5"/>
  <c r="I194" i="5"/>
  <c r="H194" i="5"/>
  <c r="T194" i="5" s="1"/>
  <c r="G194" i="5"/>
  <c r="F194" i="5"/>
  <c r="E194" i="5"/>
  <c r="D194" i="5"/>
  <c r="C194" i="5"/>
  <c r="B194" i="5"/>
  <c r="Q193" i="5"/>
  <c r="V193" i="5" s="1"/>
  <c r="P193" i="5"/>
  <c r="O193" i="5"/>
  <c r="N193" i="5"/>
  <c r="M193" i="5"/>
  <c r="L193" i="5"/>
  <c r="K193" i="5"/>
  <c r="J193" i="5"/>
  <c r="I193" i="5"/>
  <c r="H193" i="5"/>
  <c r="T193" i="5" s="1"/>
  <c r="G193" i="5"/>
  <c r="F193" i="5"/>
  <c r="E193" i="5"/>
  <c r="D193" i="5"/>
  <c r="C193" i="5"/>
  <c r="B193" i="5"/>
  <c r="Q192" i="5"/>
  <c r="P192" i="5"/>
  <c r="O192" i="5"/>
  <c r="N192" i="5"/>
  <c r="M192" i="5"/>
  <c r="L192" i="5"/>
  <c r="K192" i="5"/>
  <c r="J192" i="5"/>
  <c r="I192" i="5"/>
  <c r="H192" i="5"/>
  <c r="T192" i="5" s="1"/>
  <c r="G192" i="5"/>
  <c r="F192" i="5"/>
  <c r="E192" i="5"/>
  <c r="D192" i="5"/>
  <c r="C192" i="5"/>
  <c r="B192" i="5"/>
  <c r="Q191" i="5"/>
  <c r="V191" i="5" s="1"/>
  <c r="P191" i="5"/>
  <c r="O191" i="5"/>
  <c r="N191" i="5"/>
  <c r="M191" i="5"/>
  <c r="L191" i="5"/>
  <c r="K191" i="5"/>
  <c r="J191" i="5"/>
  <c r="I191" i="5"/>
  <c r="H191" i="5"/>
  <c r="T191" i="5" s="1"/>
  <c r="G191" i="5"/>
  <c r="F191" i="5"/>
  <c r="E191" i="5"/>
  <c r="D191" i="5"/>
  <c r="C191" i="5"/>
  <c r="B191" i="5"/>
  <c r="Q190" i="5"/>
  <c r="P190" i="5"/>
  <c r="O190" i="5"/>
  <c r="N190" i="5"/>
  <c r="M190" i="5"/>
  <c r="L190" i="5"/>
  <c r="K190" i="5"/>
  <c r="J190" i="5"/>
  <c r="I190" i="5"/>
  <c r="H190" i="5"/>
  <c r="T190" i="5" s="1"/>
  <c r="G190" i="5"/>
  <c r="F190" i="5"/>
  <c r="E190" i="5"/>
  <c r="D190" i="5"/>
  <c r="C190" i="5"/>
  <c r="B190" i="5"/>
  <c r="Q189" i="5"/>
  <c r="V189" i="5" s="1"/>
  <c r="P189" i="5"/>
  <c r="O189" i="5"/>
  <c r="N189" i="5"/>
  <c r="M189" i="5"/>
  <c r="L189" i="5"/>
  <c r="K189" i="5"/>
  <c r="J189" i="5"/>
  <c r="I189" i="5"/>
  <c r="H189" i="5"/>
  <c r="T189" i="5" s="1"/>
  <c r="G189" i="5"/>
  <c r="F189" i="5"/>
  <c r="E189" i="5"/>
  <c r="D189" i="5"/>
  <c r="C189" i="5"/>
  <c r="B189" i="5"/>
  <c r="Q188" i="5"/>
  <c r="P188" i="5"/>
  <c r="O188" i="5"/>
  <c r="N188" i="5"/>
  <c r="M188" i="5"/>
  <c r="L188" i="5"/>
  <c r="K188" i="5"/>
  <c r="J188" i="5"/>
  <c r="I188" i="5"/>
  <c r="H188" i="5"/>
  <c r="T188" i="5" s="1"/>
  <c r="G188" i="5"/>
  <c r="F188" i="5"/>
  <c r="E188" i="5"/>
  <c r="D188" i="5"/>
  <c r="C188" i="5"/>
  <c r="B188" i="5"/>
  <c r="Q187" i="5"/>
  <c r="V187" i="5" s="1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Q186" i="5"/>
  <c r="P186" i="5"/>
  <c r="O186" i="5"/>
  <c r="N186" i="5"/>
  <c r="M186" i="5"/>
  <c r="L186" i="5"/>
  <c r="K186" i="5"/>
  <c r="J186" i="5"/>
  <c r="I186" i="5"/>
  <c r="H186" i="5"/>
  <c r="T186" i="5" s="1"/>
  <c r="G186" i="5"/>
  <c r="F186" i="5"/>
  <c r="E186" i="5"/>
  <c r="D186" i="5"/>
  <c r="C186" i="5"/>
  <c r="B186" i="5"/>
  <c r="Q185" i="5"/>
  <c r="V185" i="5" s="1"/>
  <c r="P185" i="5"/>
  <c r="O185" i="5"/>
  <c r="N185" i="5"/>
  <c r="M185" i="5"/>
  <c r="L185" i="5"/>
  <c r="K185" i="5"/>
  <c r="J185" i="5"/>
  <c r="I185" i="5"/>
  <c r="H185" i="5"/>
  <c r="T185" i="5" s="1"/>
  <c r="G185" i="5"/>
  <c r="F185" i="5"/>
  <c r="E185" i="5"/>
  <c r="D185" i="5"/>
  <c r="C185" i="5"/>
  <c r="B185" i="5"/>
  <c r="Q184" i="5"/>
  <c r="P184" i="5"/>
  <c r="O184" i="5"/>
  <c r="N184" i="5"/>
  <c r="M184" i="5"/>
  <c r="L184" i="5"/>
  <c r="K184" i="5"/>
  <c r="J184" i="5"/>
  <c r="I184" i="5"/>
  <c r="H184" i="5"/>
  <c r="T184" i="5" s="1"/>
  <c r="G184" i="5"/>
  <c r="F184" i="5"/>
  <c r="E184" i="5"/>
  <c r="D184" i="5"/>
  <c r="C184" i="5"/>
  <c r="B184" i="5"/>
  <c r="Q183" i="5"/>
  <c r="V183" i="5" s="1"/>
  <c r="P183" i="5"/>
  <c r="O183" i="5"/>
  <c r="N183" i="5"/>
  <c r="M183" i="5"/>
  <c r="L183" i="5"/>
  <c r="K183" i="5"/>
  <c r="J183" i="5"/>
  <c r="I183" i="5"/>
  <c r="H183" i="5"/>
  <c r="T183" i="5" s="1"/>
  <c r="G183" i="5"/>
  <c r="F183" i="5"/>
  <c r="E183" i="5"/>
  <c r="D183" i="5"/>
  <c r="C183" i="5"/>
  <c r="B183" i="5"/>
  <c r="Q182" i="5"/>
  <c r="P182" i="5"/>
  <c r="O182" i="5"/>
  <c r="N182" i="5"/>
  <c r="M182" i="5"/>
  <c r="L182" i="5"/>
  <c r="K182" i="5"/>
  <c r="J182" i="5"/>
  <c r="I182" i="5"/>
  <c r="H182" i="5"/>
  <c r="T182" i="5" s="1"/>
  <c r="G182" i="5"/>
  <c r="F182" i="5"/>
  <c r="E182" i="5"/>
  <c r="D182" i="5"/>
  <c r="C182" i="5"/>
  <c r="B182" i="5"/>
  <c r="Q181" i="5"/>
  <c r="V181" i="5" s="1"/>
  <c r="P181" i="5"/>
  <c r="O181" i="5"/>
  <c r="N181" i="5"/>
  <c r="M181" i="5"/>
  <c r="L181" i="5"/>
  <c r="K181" i="5"/>
  <c r="J181" i="5"/>
  <c r="I181" i="5"/>
  <c r="H181" i="5"/>
  <c r="T181" i="5" s="1"/>
  <c r="G181" i="5"/>
  <c r="F181" i="5"/>
  <c r="E181" i="5"/>
  <c r="D181" i="5"/>
  <c r="C181" i="5"/>
  <c r="B181" i="5"/>
  <c r="Q180" i="5"/>
  <c r="P180" i="5"/>
  <c r="O180" i="5"/>
  <c r="N180" i="5"/>
  <c r="M180" i="5"/>
  <c r="L180" i="5"/>
  <c r="K180" i="5"/>
  <c r="J180" i="5"/>
  <c r="I180" i="5"/>
  <c r="H180" i="5"/>
  <c r="T180" i="5" s="1"/>
  <c r="G180" i="5"/>
  <c r="F180" i="5"/>
  <c r="E180" i="5"/>
  <c r="D180" i="5"/>
  <c r="C180" i="5"/>
  <c r="B180" i="5"/>
  <c r="Q179" i="5"/>
  <c r="V179" i="5" s="1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Q178" i="5"/>
  <c r="P178" i="5"/>
  <c r="O178" i="5"/>
  <c r="N178" i="5"/>
  <c r="M178" i="5"/>
  <c r="L178" i="5"/>
  <c r="K178" i="5"/>
  <c r="J178" i="5"/>
  <c r="I178" i="5"/>
  <c r="H178" i="5"/>
  <c r="T178" i="5" s="1"/>
  <c r="G178" i="5"/>
  <c r="F178" i="5"/>
  <c r="E178" i="5"/>
  <c r="D178" i="5"/>
  <c r="C178" i="5"/>
  <c r="B178" i="5"/>
  <c r="Q177" i="5"/>
  <c r="V177" i="5" s="1"/>
  <c r="P177" i="5"/>
  <c r="O177" i="5"/>
  <c r="N177" i="5"/>
  <c r="M177" i="5"/>
  <c r="L177" i="5"/>
  <c r="K177" i="5"/>
  <c r="J177" i="5"/>
  <c r="I177" i="5"/>
  <c r="H177" i="5"/>
  <c r="T177" i="5" s="1"/>
  <c r="G177" i="5"/>
  <c r="F177" i="5"/>
  <c r="E177" i="5"/>
  <c r="D177" i="5"/>
  <c r="C177" i="5"/>
  <c r="B177" i="5"/>
  <c r="Q176" i="5"/>
  <c r="P176" i="5"/>
  <c r="O176" i="5"/>
  <c r="N176" i="5"/>
  <c r="M176" i="5"/>
  <c r="L176" i="5"/>
  <c r="K176" i="5"/>
  <c r="J176" i="5"/>
  <c r="I176" i="5"/>
  <c r="H176" i="5"/>
  <c r="T176" i="5" s="1"/>
  <c r="G176" i="5"/>
  <c r="F176" i="5"/>
  <c r="E176" i="5"/>
  <c r="D176" i="5"/>
  <c r="C176" i="5"/>
  <c r="B176" i="5"/>
  <c r="Q175" i="5"/>
  <c r="V175" i="5" s="1"/>
  <c r="P175" i="5"/>
  <c r="O175" i="5"/>
  <c r="N175" i="5"/>
  <c r="M175" i="5"/>
  <c r="L175" i="5"/>
  <c r="K175" i="5"/>
  <c r="J175" i="5"/>
  <c r="I175" i="5"/>
  <c r="H175" i="5"/>
  <c r="T175" i="5" s="1"/>
  <c r="G175" i="5"/>
  <c r="F175" i="5"/>
  <c r="E175" i="5"/>
  <c r="D175" i="5"/>
  <c r="C175" i="5"/>
  <c r="B175" i="5"/>
  <c r="Q174" i="5"/>
  <c r="P174" i="5"/>
  <c r="O174" i="5"/>
  <c r="N174" i="5"/>
  <c r="M174" i="5"/>
  <c r="L174" i="5"/>
  <c r="K174" i="5"/>
  <c r="J174" i="5"/>
  <c r="I174" i="5"/>
  <c r="H174" i="5"/>
  <c r="T174" i="5" s="1"/>
  <c r="G174" i="5"/>
  <c r="F174" i="5"/>
  <c r="E174" i="5"/>
  <c r="D174" i="5"/>
  <c r="C174" i="5"/>
  <c r="B174" i="5"/>
  <c r="Q173" i="5"/>
  <c r="V173" i="5" s="1"/>
  <c r="P173" i="5"/>
  <c r="O173" i="5"/>
  <c r="N173" i="5"/>
  <c r="M173" i="5"/>
  <c r="L173" i="5"/>
  <c r="K173" i="5"/>
  <c r="J173" i="5"/>
  <c r="I173" i="5"/>
  <c r="H173" i="5"/>
  <c r="T173" i="5" s="1"/>
  <c r="G173" i="5"/>
  <c r="F173" i="5"/>
  <c r="E173" i="5"/>
  <c r="D173" i="5"/>
  <c r="C173" i="5"/>
  <c r="B173" i="5"/>
  <c r="Q172" i="5"/>
  <c r="P172" i="5"/>
  <c r="O172" i="5"/>
  <c r="N172" i="5"/>
  <c r="M172" i="5"/>
  <c r="L172" i="5"/>
  <c r="K172" i="5"/>
  <c r="J172" i="5"/>
  <c r="I172" i="5"/>
  <c r="H172" i="5"/>
  <c r="T172" i="5" s="1"/>
  <c r="G172" i="5"/>
  <c r="F172" i="5"/>
  <c r="E172" i="5"/>
  <c r="D172" i="5"/>
  <c r="C172" i="5"/>
  <c r="B172" i="5"/>
  <c r="Q171" i="5"/>
  <c r="V171" i="5" s="1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Q170" i="5"/>
  <c r="P170" i="5"/>
  <c r="O170" i="5"/>
  <c r="N170" i="5"/>
  <c r="M170" i="5"/>
  <c r="L170" i="5"/>
  <c r="K170" i="5"/>
  <c r="J170" i="5"/>
  <c r="I170" i="5"/>
  <c r="H170" i="5"/>
  <c r="T170" i="5" s="1"/>
  <c r="G170" i="5"/>
  <c r="F170" i="5"/>
  <c r="E170" i="5"/>
  <c r="D170" i="5"/>
  <c r="C170" i="5"/>
  <c r="B170" i="5"/>
  <c r="Q169" i="5"/>
  <c r="V169" i="5" s="1"/>
  <c r="P169" i="5"/>
  <c r="O169" i="5"/>
  <c r="N169" i="5"/>
  <c r="M169" i="5"/>
  <c r="L169" i="5"/>
  <c r="K169" i="5"/>
  <c r="J169" i="5"/>
  <c r="I169" i="5"/>
  <c r="H169" i="5"/>
  <c r="T169" i="5" s="1"/>
  <c r="G169" i="5"/>
  <c r="F169" i="5"/>
  <c r="E169" i="5"/>
  <c r="D169" i="5"/>
  <c r="C169" i="5"/>
  <c r="B169" i="5"/>
  <c r="Q168" i="5"/>
  <c r="P168" i="5"/>
  <c r="O168" i="5"/>
  <c r="N168" i="5"/>
  <c r="M168" i="5"/>
  <c r="L168" i="5"/>
  <c r="K168" i="5"/>
  <c r="J168" i="5"/>
  <c r="I168" i="5"/>
  <c r="H168" i="5"/>
  <c r="T168" i="5" s="1"/>
  <c r="G168" i="5"/>
  <c r="F168" i="5"/>
  <c r="E168" i="5"/>
  <c r="D168" i="5"/>
  <c r="C168" i="5"/>
  <c r="B168" i="5"/>
  <c r="Q167" i="5"/>
  <c r="V167" i="5" s="1"/>
  <c r="P167" i="5"/>
  <c r="O167" i="5"/>
  <c r="N167" i="5"/>
  <c r="M167" i="5"/>
  <c r="L167" i="5"/>
  <c r="K167" i="5"/>
  <c r="J167" i="5"/>
  <c r="I167" i="5"/>
  <c r="H167" i="5"/>
  <c r="T167" i="5" s="1"/>
  <c r="G167" i="5"/>
  <c r="F167" i="5"/>
  <c r="E167" i="5"/>
  <c r="D167" i="5"/>
  <c r="C167" i="5"/>
  <c r="B167" i="5"/>
  <c r="Q166" i="5"/>
  <c r="P166" i="5"/>
  <c r="O166" i="5"/>
  <c r="N166" i="5"/>
  <c r="M166" i="5"/>
  <c r="L166" i="5"/>
  <c r="K166" i="5"/>
  <c r="J166" i="5"/>
  <c r="I166" i="5"/>
  <c r="H166" i="5"/>
  <c r="T166" i="5" s="1"/>
  <c r="G166" i="5"/>
  <c r="F166" i="5"/>
  <c r="E166" i="5"/>
  <c r="D166" i="5"/>
  <c r="C166" i="5"/>
  <c r="B166" i="5"/>
  <c r="Q165" i="5"/>
  <c r="V165" i="5" s="1"/>
  <c r="P165" i="5"/>
  <c r="O165" i="5"/>
  <c r="N165" i="5"/>
  <c r="M165" i="5"/>
  <c r="L165" i="5"/>
  <c r="K165" i="5"/>
  <c r="J165" i="5"/>
  <c r="I165" i="5"/>
  <c r="H165" i="5"/>
  <c r="T165" i="5" s="1"/>
  <c r="G165" i="5"/>
  <c r="F165" i="5"/>
  <c r="E165" i="5"/>
  <c r="D165" i="5"/>
  <c r="C165" i="5"/>
  <c r="B165" i="5"/>
  <c r="Q164" i="5"/>
  <c r="P164" i="5"/>
  <c r="O164" i="5"/>
  <c r="N164" i="5"/>
  <c r="M164" i="5"/>
  <c r="L164" i="5"/>
  <c r="K164" i="5"/>
  <c r="J164" i="5"/>
  <c r="I164" i="5"/>
  <c r="H164" i="5"/>
  <c r="T164" i="5" s="1"/>
  <c r="G164" i="5"/>
  <c r="F164" i="5"/>
  <c r="E164" i="5"/>
  <c r="D164" i="5"/>
  <c r="C164" i="5"/>
  <c r="B164" i="5"/>
  <c r="Q163" i="5"/>
  <c r="V163" i="5" s="1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Q162" i="5"/>
  <c r="P162" i="5"/>
  <c r="O162" i="5"/>
  <c r="N162" i="5"/>
  <c r="M162" i="5"/>
  <c r="L162" i="5"/>
  <c r="K162" i="5"/>
  <c r="J162" i="5"/>
  <c r="I162" i="5"/>
  <c r="H162" i="5"/>
  <c r="T162" i="5" s="1"/>
  <c r="G162" i="5"/>
  <c r="F162" i="5"/>
  <c r="E162" i="5"/>
  <c r="D162" i="5"/>
  <c r="C162" i="5"/>
  <c r="B162" i="5"/>
  <c r="Q161" i="5"/>
  <c r="V161" i="5" s="1"/>
  <c r="P161" i="5"/>
  <c r="O161" i="5"/>
  <c r="N161" i="5"/>
  <c r="M161" i="5"/>
  <c r="L161" i="5"/>
  <c r="K161" i="5"/>
  <c r="J161" i="5"/>
  <c r="I161" i="5"/>
  <c r="H161" i="5"/>
  <c r="T161" i="5" s="1"/>
  <c r="G161" i="5"/>
  <c r="F161" i="5"/>
  <c r="E161" i="5"/>
  <c r="D161" i="5"/>
  <c r="C161" i="5"/>
  <c r="B161" i="5"/>
  <c r="Q160" i="5"/>
  <c r="P160" i="5"/>
  <c r="O160" i="5"/>
  <c r="N160" i="5"/>
  <c r="M160" i="5"/>
  <c r="L160" i="5"/>
  <c r="K160" i="5"/>
  <c r="J160" i="5"/>
  <c r="I160" i="5"/>
  <c r="H160" i="5"/>
  <c r="T160" i="5" s="1"/>
  <c r="G160" i="5"/>
  <c r="F160" i="5"/>
  <c r="E160" i="5"/>
  <c r="D160" i="5"/>
  <c r="C160" i="5"/>
  <c r="B160" i="5"/>
  <c r="Q159" i="5"/>
  <c r="V159" i="5" s="1"/>
  <c r="P159" i="5"/>
  <c r="O159" i="5"/>
  <c r="N159" i="5"/>
  <c r="M159" i="5"/>
  <c r="L159" i="5"/>
  <c r="K159" i="5"/>
  <c r="J159" i="5"/>
  <c r="I159" i="5"/>
  <c r="H159" i="5"/>
  <c r="T159" i="5" s="1"/>
  <c r="G159" i="5"/>
  <c r="F159" i="5"/>
  <c r="E159" i="5"/>
  <c r="D159" i="5"/>
  <c r="C159" i="5"/>
  <c r="B159" i="5"/>
  <c r="Q158" i="5"/>
  <c r="P158" i="5"/>
  <c r="O158" i="5"/>
  <c r="N158" i="5"/>
  <c r="M158" i="5"/>
  <c r="L158" i="5"/>
  <c r="K158" i="5"/>
  <c r="J158" i="5"/>
  <c r="I158" i="5"/>
  <c r="H158" i="5"/>
  <c r="T158" i="5" s="1"/>
  <c r="G158" i="5"/>
  <c r="F158" i="5"/>
  <c r="E158" i="5"/>
  <c r="D158" i="5"/>
  <c r="C158" i="5"/>
  <c r="B158" i="5"/>
  <c r="Q157" i="5"/>
  <c r="V157" i="5" s="1"/>
  <c r="P157" i="5"/>
  <c r="O157" i="5"/>
  <c r="N157" i="5"/>
  <c r="M157" i="5"/>
  <c r="L157" i="5"/>
  <c r="K157" i="5"/>
  <c r="J157" i="5"/>
  <c r="I157" i="5"/>
  <c r="H157" i="5"/>
  <c r="T157" i="5" s="1"/>
  <c r="G157" i="5"/>
  <c r="F157" i="5"/>
  <c r="E157" i="5"/>
  <c r="D157" i="5"/>
  <c r="C157" i="5"/>
  <c r="B157" i="5"/>
  <c r="Q156" i="5"/>
  <c r="P156" i="5"/>
  <c r="O156" i="5"/>
  <c r="N156" i="5"/>
  <c r="M156" i="5"/>
  <c r="L156" i="5"/>
  <c r="K156" i="5"/>
  <c r="J156" i="5"/>
  <c r="I156" i="5"/>
  <c r="H156" i="5"/>
  <c r="T156" i="5" s="1"/>
  <c r="G156" i="5"/>
  <c r="F156" i="5"/>
  <c r="E156" i="5"/>
  <c r="D156" i="5"/>
  <c r="C156" i="5"/>
  <c r="B156" i="5"/>
  <c r="Q155" i="5"/>
  <c r="V155" i="5" s="1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Q154" i="5"/>
  <c r="P154" i="5"/>
  <c r="O154" i="5"/>
  <c r="N154" i="5"/>
  <c r="M154" i="5"/>
  <c r="L154" i="5"/>
  <c r="K154" i="5"/>
  <c r="J154" i="5"/>
  <c r="I154" i="5"/>
  <c r="H154" i="5"/>
  <c r="T154" i="5" s="1"/>
  <c r="G154" i="5"/>
  <c r="F154" i="5"/>
  <c r="E154" i="5"/>
  <c r="D154" i="5"/>
  <c r="C154" i="5"/>
  <c r="B154" i="5"/>
  <c r="Q153" i="5"/>
  <c r="V153" i="5" s="1"/>
  <c r="P153" i="5"/>
  <c r="O153" i="5"/>
  <c r="N153" i="5"/>
  <c r="M153" i="5"/>
  <c r="L153" i="5"/>
  <c r="K153" i="5"/>
  <c r="J153" i="5"/>
  <c r="I153" i="5"/>
  <c r="H153" i="5"/>
  <c r="T153" i="5" s="1"/>
  <c r="G153" i="5"/>
  <c r="F153" i="5"/>
  <c r="E153" i="5"/>
  <c r="D153" i="5"/>
  <c r="C153" i="5"/>
  <c r="B153" i="5"/>
  <c r="Q152" i="5"/>
  <c r="P152" i="5"/>
  <c r="O152" i="5"/>
  <c r="N152" i="5"/>
  <c r="M152" i="5"/>
  <c r="L152" i="5"/>
  <c r="K152" i="5"/>
  <c r="J152" i="5"/>
  <c r="I152" i="5"/>
  <c r="H152" i="5"/>
  <c r="T152" i="5" s="1"/>
  <c r="G152" i="5"/>
  <c r="F152" i="5"/>
  <c r="E152" i="5"/>
  <c r="D152" i="5"/>
  <c r="C152" i="5"/>
  <c r="B152" i="5"/>
  <c r="Q151" i="5"/>
  <c r="V151" i="5" s="1"/>
  <c r="P151" i="5"/>
  <c r="O151" i="5"/>
  <c r="N151" i="5"/>
  <c r="M151" i="5"/>
  <c r="L151" i="5"/>
  <c r="K151" i="5"/>
  <c r="J151" i="5"/>
  <c r="I151" i="5"/>
  <c r="H151" i="5"/>
  <c r="T151" i="5" s="1"/>
  <c r="G151" i="5"/>
  <c r="F151" i="5"/>
  <c r="E151" i="5"/>
  <c r="D151" i="5"/>
  <c r="C151" i="5"/>
  <c r="B151" i="5"/>
  <c r="Q150" i="5"/>
  <c r="P150" i="5"/>
  <c r="O150" i="5"/>
  <c r="N150" i="5"/>
  <c r="M150" i="5"/>
  <c r="L150" i="5"/>
  <c r="K150" i="5"/>
  <c r="J150" i="5"/>
  <c r="I150" i="5"/>
  <c r="H150" i="5"/>
  <c r="T150" i="5" s="1"/>
  <c r="G150" i="5"/>
  <c r="F150" i="5"/>
  <c r="E150" i="5"/>
  <c r="D150" i="5"/>
  <c r="C150" i="5"/>
  <c r="B150" i="5"/>
  <c r="Q149" i="5"/>
  <c r="V149" i="5" s="1"/>
  <c r="P149" i="5"/>
  <c r="O149" i="5"/>
  <c r="N149" i="5"/>
  <c r="M149" i="5"/>
  <c r="L149" i="5"/>
  <c r="K149" i="5"/>
  <c r="J149" i="5"/>
  <c r="I149" i="5"/>
  <c r="H149" i="5"/>
  <c r="T149" i="5" s="1"/>
  <c r="G149" i="5"/>
  <c r="F149" i="5"/>
  <c r="E149" i="5"/>
  <c r="D149" i="5"/>
  <c r="C149" i="5"/>
  <c r="B149" i="5"/>
  <c r="Q148" i="5"/>
  <c r="P148" i="5"/>
  <c r="O148" i="5"/>
  <c r="N148" i="5"/>
  <c r="M148" i="5"/>
  <c r="L148" i="5"/>
  <c r="K148" i="5"/>
  <c r="J148" i="5"/>
  <c r="I148" i="5"/>
  <c r="H148" i="5"/>
  <c r="T148" i="5" s="1"/>
  <c r="G148" i="5"/>
  <c r="F148" i="5"/>
  <c r="E148" i="5"/>
  <c r="D148" i="5"/>
  <c r="C148" i="5"/>
  <c r="B148" i="5"/>
  <c r="Q147" i="5"/>
  <c r="V147" i="5" s="1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Q146" i="5"/>
  <c r="P146" i="5"/>
  <c r="O146" i="5"/>
  <c r="N146" i="5"/>
  <c r="M146" i="5"/>
  <c r="L146" i="5"/>
  <c r="K146" i="5"/>
  <c r="J146" i="5"/>
  <c r="I146" i="5"/>
  <c r="H146" i="5"/>
  <c r="T146" i="5" s="1"/>
  <c r="G146" i="5"/>
  <c r="F146" i="5"/>
  <c r="E146" i="5"/>
  <c r="D146" i="5"/>
  <c r="C146" i="5"/>
  <c r="B146" i="5"/>
  <c r="Q145" i="5"/>
  <c r="V145" i="5" s="1"/>
  <c r="P145" i="5"/>
  <c r="O145" i="5"/>
  <c r="N145" i="5"/>
  <c r="M145" i="5"/>
  <c r="L145" i="5"/>
  <c r="K145" i="5"/>
  <c r="J145" i="5"/>
  <c r="I145" i="5"/>
  <c r="H145" i="5"/>
  <c r="T145" i="5" s="1"/>
  <c r="G145" i="5"/>
  <c r="F145" i="5"/>
  <c r="E145" i="5"/>
  <c r="D145" i="5"/>
  <c r="C145" i="5"/>
  <c r="B145" i="5"/>
  <c r="Q144" i="5"/>
  <c r="P144" i="5"/>
  <c r="O144" i="5"/>
  <c r="N144" i="5"/>
  <c r="M144" i="5"/>
  <c r="L144" i="5"/>
  <c r="K144" i="5"/>
  <c r="J144" i="5"/>
  <c r="I144" i="5"/>
  <c r="H144" i="5"/>
  <c r="T144" i="5" s="1"/>
  <c r="G144" i="5"/>
  <c r="F144" i="5"/>
  <c r="E144" i="5"/>
  <c r="D144" i="5"/>
  <c r="C144" i="5"/>
  <c r="B144" i="5"/>
  <c r="Q143" i="5"/>
  <c r="V143" i="5" s="1"/>
  <c r="P143" i="5"/>
  <c r="O143" i="5"/>
  <c r="N143" i="5"/>
  <c r="M143" i="5"/>
  <c r="L143" i="5"/>
  <c r="K143" i="5"/>
  <c r="J143" i="5"/>
  <c r="I143" i="5"/>
  <c r="H143" i="5"/>
  <c r="T143" i="5" s="1"/>
  <c r="G143" i="5"/>
  <c r="F143" i="5"/>
  <c r="E143" i="5"/>
  <c r="D143" i="5"/>
  <c r="C143" i="5"/>
  <c r="B143" i="5"/>
  <c r="Q142" i="5"/>
  <c r="P142" i="5"/>
  <c r="O142" i="5"/>
  <c r="N142" i="5"/>
  <c r="M142" i="5"/>
  <c r="L142" i="5"/>
  <c r="K142" i="5"/>
  <c r="J142" i="5"/>
  <c r="I142" i="5"/>
  <c r="H142" i="5"/>
  <c r="T142" i="5" s="1"/>
  <c r="G142" i="5"/>
  <c r="F142" i="5"/>
  <c r="E142" i="5"/>
  <c r="D142" i="5"/>
  <c r="C142" i="5"/>
  <c r="B142" i="5"/>
  <c r="Q141" i="5"/>
  <c r="V141" i="5" s="1"/>
  <c r="P141" i="5"/>
  <c r="O141" i="5"/>
  <c r="N141" i="5"/>
  <c r="M141" i="5"/>
  <c r="L141" i="5"/>
  <c r="K141" i="5"/>
  <c r="J141" i="5"/>
  <c r="I141" i="5"/>
  <c r="H141" i="5"/>
  <c r="T141" i="5" s="1"/>
  <c r="G141" i="5"/>
  <c r="F141" i="5"/>
  <c r="E141" i="5"/>
  <c r="D141" i="5"/>
  <c r="C141" i="5"/>
  <c r="B141" i="5"/>
  <c r="Q140" i="5"/>
  <c r="P140" i="5"/>
  <c r="O140" i="5"/>
  <c r="N140" i="5"/>
  <c r="M140" i="5"/>
  <c r="L140" i="5"/>
  <c r="K140" i="5"/>
  <c r="J140" i="5"/>
  <c r="I140" i="5"/>
  <c r="H140" i="5"/>
  <c r="T140" i="5" s="1"/>
  <c r="G140" i="5"/>
  <c r="F140" i="5"/>
  <c r="E140" i="5"/>
  <c r="D140" i="5"/>
  <c r="C140" i="5"/>
  <c r="B140" i="5"/>
  <c r="Q139" i="5"/>
  <c r="V139" i="5" s="1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Q138" i="5"/>
  <c r="P138" i="5"/>
  <c r="O138" i="5"/>
  <c r="N138" i="5"/>
  <c r="M138" i="5"/>
  <c r="L138" i="5"/>
  <c r="K138" i="5"/>
  <c r="J138" i="5"/>
  <c r="I138" i="5"/>
  <c r="H138" i="5"/>
  <c r="T138" i="5" s="1"/>
  <c r="G138" i="5"/>
  <c r="F138" i="5"/>
  <c r="E138" i="5"/>
  <c r="D138" i="5"/>
  <c r="C138" i="5"/>
  <c r="B138" i="5"/>
  <c r="Q137" i="5"/>
  <c r="V137" i="5" s="1"/>
  <c r="P137" i="5"/>
  <c r="O137" i="5"/>
  <c r="N137" i="5"/>
  <c r="M137" i="5"/>
  <c r="L137" i="5"/>
  <c r="K137" i="5"/>
  <c r="J137" i="5"/>
  <c r="I137" i="5"/>
  <c r="H137" i="5"/>
  <c r="T137" i="5" s="1"/>
  <c r="G137" i="5"/>
  <c r="F137" i="5"/>
  <c r="E137" i="5"/>
  <c r="D137" i="5"/>
  <c r="C137" i="5"/>
  <c r="B137" i="5"/>
  <c r="Q136" i="5"/>
  <c r="P136" i="5"/>
  <c r="O136" i="5"/>
  <c r="N136" i="5"/>
  <c r="M136" i="5"/>
  <c r="L136" i="5"/>
  <c r="K136" i="5"/>
  <c r="J136" i="5"/>
  <c r="I136" i="5"/>
  <c r="H136" i="5"/>
  <c r="T136" i="5" s="1"/>
  <c r="G136" i="5"/>
  <c r="F136" i="5"/>
  <c r="E136" i="5"/>
  <c r="D136" i="5"/>
  <c r="C136" i="5"/>
  <c r="B136" i="5"/>
  <c r="Q135" i="5"/>
  <c r="V135" i="5" s="1"/>
  <c r="P135" i="5"/>
  <c r="O135" i="5"/>
  <c r="N135" i="5"/>
  <c r="M135" i="5"/>
  <c r="L135" i="5"/>
  <c r="K135" i="5"/>
  <c r="J135" i="5"/>
  <c r="I135" i="5"/>
  <c r="H135" i="5"/>
  <c r="T135" i="5" s="1"/>
  <c r="G135" i="5"/>
  <c r="F135" i="5"/>
  <c r="E135" i="5"/>
  <c r="D135" i="5"/>
  <c r="C135" i="5"/>
  <c r="B135" i="5"/>
  <c r="Q134" i="5"/>
  <c r="P134" i="5"/>
  <c r="O134" i="5"/>
  <c r="N134" i="5"/>
  <c r="M134" i="5"/>
  <c r="L134" i="5"/>
  <c r="K134" i="5"/>
  <c r="J134" i="5"/>
  <c r="I134" i="5"/>
  <c r="H134" i="5"/>
  <c r="T134" i="5" s="1"/>
  <c r="G134" i="5"/>
  <c r="F134" i="5"/>
  <c r="E134" i="5"/>
  <c r="D134" i="5"/>
  <c r="C134" i="5"/>
  <c r="B134" i="5"/>
  <c r="Q133" i="5"/>
  <c r="V133" i="5" s="1"/>
  <c r="P133" i="5"/>
  <c r="O133" i="5"/>
  <c r="N133" i="5"/>
  <c r="M133" i="5"/>
  <c r="L133" i="5"/>
  <c r="K133" i="5"/>
  <c r="J133" i="5"/>
  <c r="I133" i="5"/>
  <c r="H133" i="5"/>
  <c r="T133" i="5" s="1"/>
  <c r="G133" i="5"/>
  <c r="F133" i="5"/>
  <c r="E133" i="5"/>
  <c r="D133" i="5"/>
  <c r="C133" i="5"/>
  <c r="B133" i="5"/>
  <c r="Q132" i="5"/>
  <c r="P132" i="5"/>
  <c r="O132" i="5"/>
  <c r="N132" i="5"/>
  <c r="M132" i="5"/>
  <c r="L132" i="5"/>
  <c r="K132" i="5"/>
  <c r="J132" i="5"/>
  <c r="I132" i="5"/>
  <c r="H132" i="5"/>
  <c r="T132" i="5" s="1"/>
  <c r="G132" i="5"/>
  <c r="F132" i="5"/>
  <c r="E132" i="5"/>
  <c r="D132" i="5"/>
  <c r="C132" i="5"/>
  <c r="B132" i="5"/>
  <c r="Q131" i="5"/>
  <c r="V131" i="5" s="1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Q130" i="5"/>
  <c r="P130" i="5"/>
  <c r="O130" i="5"/>
  <c r="N130" i="5"/>
  <c r="M130" i="5"/>
  <c r="L130" i="5"/>
  <c r="K130" i="5"/>
  <c r="J130" i="5"/>
  <c r="I130" i="5"/>
  <c r="H130" i="5"/>
  <c r="T130" i="5" s="1"/>
  <c r="G130" i="5"/>
  <c r="F130" i="5"/>
  <c r="E130" i="5"/>
  <c r="D130" i="5"/>
  <c r="C130" i="5"/>
  <c r="B130" i="5"/>
  <c r="Q129" i="5"/>
  <c r="V129" i="5" s="1"/>
  <c r="P129" i="5"/>
  <c r="O129" i="5"/>
  <c r="N129" i="5"/>
  <c r="M129" i="5"/>
  <c r="L129" i="5"/>
  <c r="K129" i="5"/>
  <c r="J129" i="5"/>
  <c r="I129" i="5"/>
  <c r="H129" i="5"/>
  <c r="T129" i="5" s="1"/>
  <c r="G129" i="5"/>
  <c r="F129" i="5"/>
  <c r="E129" i="5"/>
  <c r="D129" i="5"/>
  <c r="C129" i="5"/>
  <c r="B129" i="5"/>
  <c r="Q128" i="5"/>
  <c r="P128" i="5"/>
  <c r="O128" i="5"/>
  <c r="N128" i="5"/>
  <c r="M128" i="5"/>
  <c r="L128" i="5"/>
  <c r="K128" i="5"/>
  <c r="J128" i="5"/>
  <c r="I128" i="5"/>
  <c r="H128" i="5"/>
  <c r="T128" i="5" s="1"/>
  <c r="G128" i="5"/>
  <c r="F128" i="5"/>
  <c r="E128" i="5"/>
  <c r="D128" i="5"/>
  <c r="C128" i="5"/>
  <c r="B128" i="5"/>
  <c r="Q127" i="5"/>
  <c r="V127" i="5" s="1"/>
  <c r="P127" i="5"/>
  <c r="O127" i="5"/>
  <c r="N127" i="5"/>
  <c r="M127" i="5"/>
  <c r="L127" i="5"/>
  <c r="K127" i="5"/>
  <c r="J127" i="5"/>
  <c r="I127" i="5"/>
  <c r="H127" i="5"/>
  <c r="T127" i="5" s="1"/>
  <c r="G127" i="5"/>
  <c r="F127" i="5"/>
  <c r="E127" i="5"/>
  <c r="D127" i="5"/>
  <c r="C127" i="5"/>
  <c r="B127" i="5"/>
  <c r="Q126" i="5"/>
  <c r="P126" i="5"/>
  <c r="O126" i="5"/>
  <c r="N126" i="5"/>
  <c r="M126" i="5"/>
  <c r="L126" i="5"/>
  <c r="K126" i="5"/>
  <c r="J126" i="5"/>
  <c r="I126" i="5"/>
  <c r="H126" i="5"/>
  <c r="T126" i="5" s="1"/>
  <c r="G126" i="5"/>
  <c r="F126" i="5"/>
  <c r="E126" i="5"/>
  <c r="D126" i="5"/>
  <c r="C126" i="5"/>
  <c r="B126" i="5"/>
  <c r="Q125" i="5"/>
  <c r="V125" i="5" s="1"/>
  <c r="P125" i="5"/>
  <c r="O125" i="5"/>
  <c r="N125" i="5"/>
  <c r="M125" i="5"/>
  <c r="L125" i="5"/>
  <c r="K125" i="5"/>
  <c r="J125" i="5"/>
  <c r="I125" i="5"/>
  <c r="H125" i="5"/>
  <c r="T125" i="5" s="1"/>
  <c r="G125" i="5"/>
  <c r="F125" i="5"/>
  <c r="E125" i="5"/>
  <c r="D125" i="5"/>
  <c r="C125" i="5"/>
  <c r="B125" i="5"/>
  <c r="Q124" i="5"/>
  <c r="P124" i="5"/>
  <c r="O124" i="5"/>
  <c r="N124" i="5"/>
  <c r="M124" i="5"/>
  <c r="L124" i="5"/>
  <c r="K124" i="5"/>
  <c r="J124" i="5"/>
  <c r="I124" i="5"/>
  <c r="H124" i="5"/>
  <c r="T124" i="5" s="1"/>
  <c r="G124" i="5"/>
  <c r="F124" i="5"/>
  <c r="E124" i="5"/>
  <c r="D124" i="5"/>
  <c r="C124" i="5"/>
  <c r="B124" i="5"/>
  <c r="Q123" i="5"/>
  <c r="V123" i="5" s="1"/>
  <c r="P123" i="5"/>
  <c r="O123" i="5"/>
  <c r="N123" i="5"/>
  <c r="M123" i="5"/>
  <c r="L123" i="5"/>
  <c r="K123" i="5"/>
  <c r="J123" i="5"/>
  <c r="I123" i="5"/>
  <c r="H123" i="5"/>
  <c r="T123" i="5" s="1"/>
  <c r="G123" i="5"/>
  <c r="F123" i="5"/>
  <c r="E123" i="5"/>
  <c r="D123" i="5"/>
  <c r="C123" i="5"/>
  <c r="B123" i="5"/>
  <c r="Q122" i="5"/>
  <c r="P122" i="5"/>
  <c r="O122" i="5"/>
  <c r="N122" i="5"/>
  <c r="M122" i="5"/>
  <c r="L122" i="5"/>
  <c r="K122" i="5"/>
  <c r="J122" i="5"/>
  <c r="I122" i="5"/>
  <c r="H122" i="5"/>
  <c r="T122" i="5" s="1"/>
  <c r="G122" i="5"/>
  <c r="F122" i="5"/>
  <c r="E122" i="5"/>
  <c r="D122" i="5"/>
  <c r="C122" i="5"/>
  <c r="B122" i="5"/>
  <c r="Q121" i="5"/>
  <c r="V121" i="5" s="1"/>
  <c r="P121" i="5"/>
  <c r="O121" i="5"/>
  <c r="N121" i="5"/>
  <c r="M121" i="5"/>
  <c r="L121" i="5"/>
  <c r="K121" i="5"/>
  <c r="J121" i="5"/>
  <c r="I121" i="5"/>
  <c r="H121" i="5"/>
  <c r="T121" i="5" s="1"/>
  <c r="G121" i="5"/>
  <c r="F121" i="5"/>
  <c r="E121" i="5"/>
  <c r="D121" i="5"/>
  <c r="C121" i="5"/>
  <c r="B121" i="5"/>
  <c r="Q120" i="5"/>
  <c r="P120" i="5"/>
  <c r="O120" i="5"/>
  <c r="N120" i="5"/>
  <c r="M120" i="5"/>
  <c r="L120" i="5"/>
  <c r="K120" i="5"/>
  <c r="J120" i="5"/>
  <c r="I120" i="5"/>
  <c r="H120" i="5"/>
  <c r="T120" i="5" s="1"/>
  <c r="G120" i="5"/>
  <c r="F120" i="5"/>
  <c r="E120" i="5"/>
  <c r="D120" i="5"/>
  <c r="C120" i="5"/>
  <c r="B120" i="5"/>
  <c r="Q119" i="5"/>
  <c r="V119" i="5" s="1"/>
  <c r="P119" i="5"/>
  <c r="O119" i="5"/>
  <c r="N119" i="5"/>
  <c r="M119" i="5"/>
  <c r="L119" i="5"/>
  <c r="K119" i="5"/>
  <c r="J119" i="5"/>
  <c r="I119" i="5"/>
  <c r="H119" i="5"/>
  <c r="T119" i="5" s="1"/>
  <c r="G119" i="5"/>
  <c r="F119" i="5"/>
  <c r="E119" i="5"/>
  <c r="D119" i="5"/>
  <c r="C119" i="5"/>
  <c r="B119" i="5"/>
  <c r="Q118" i="5"/>
  <c r="P118" i="5"/>
  <c r="O118" i="5"/>
  <c r="N118" i="5"/>
  <c r="M118" i="5"/>
  <c r="L118" i="5"/>
  <c r="K118" i="5"/>
  <c r="J118" i="5"/>
  <c r="I118" i="5"/>
  <c r="H118" i="5"/>
  <c r="T118" i="5" s="1"/>
  <c r="G118" i="5"/>
  <c r="F118" i="5"/>
  <c r="E118" i="5"/>
  <c r="D118" i="5"/>
  <c r="C118" i="5"/>
  <c r="B118" i="5"/>
  <c r="Q117" i="5"/>
  <c r="V117" i="5" s="1"/>
  <c r="P117" i="5"/>
  <c r="O117" i="5"/>
  <c r="N117" i="5"/>
  <c r="M117" i="5"/>
  <c r="L117" i="5"/>
  <c r="K117" i="5"/>
  <c r="J117" i="5"/>
  <c r="I117" i="5"/>
  <c r="H117" i="5"/>
  <c r="T117" i="5" s="1"/>
  <c r="G117" i="5"/>
  <c r="F117" i="5"/>
  <c r="E117" i="5"/>
  <c r="D117" i="5"/>
  <c r="C117" i="5"/>
  <c r="B117" i="5"/>
  <c r="Q116" i="5"/>
  <c r="P116" i="5"/>
  <c r="O116" i="5"/>
  <c r="N116" i="5"/>
  <c r="M116" i="5"/>
  <c r="L116" i="5"/>
  <c r="K116" i="5"/>
  <c r="J116" i="5"/>
  <c r="I116" i="5"/>
  <c r="H116" i="5"/>
  <c r="T116" i="5" s="1"/>
  <c r="G116" i="5"/>
  <c r="F116" i="5"/>
  <c r="E116" i="5"/>
  <c r="D116" i="5"/>
  <c r="C116" i="5"/>
  <c r="B116" i="5"/>
  <c r="Q115" i="5"/>
  <c r="V115" i="5" s="1"/>
  <c r="P115" i="5"/>
  <c r="O115" i="5"/>
  <c r="N115" i="5"/>
  <c r="M115" i="5"/>
  <c r="L115" i="5"/>
  <c r="K115" i="5"/>
  <c r="J115" i="5"/>
  <c r="I115" i="5"/>
  <c r="H115" i="5"/>
  <c r="T115" i="5" s="1"/>
  <c r="G115" i="5"/>
  <c r="F115" i="5"/>
  <c r="E115" i="5"/>
  <c r="D115" i="5"/>
  <c r="C115" i="5"/>
  <c r="B115" i="5"/>
  <c r="Q114" i="5"/>
  <c r="P114" i="5"/>
  <c r="O114" i="5"/>
  <c r="N114" i="5"/>
  <c r="M114" i="5"/>
  <c r="L114" i="5"/>
  <c r="K114" i="5"/>
  <c r="J114" i="5"/>
  <c r="I114" i="5"/>
  <c r="H114" i="5"/>
  <c r="T114" i="5" s="1"/>
  <c r="G114" i="5"/>
  <c r="F114" i="5"/>
  <c r="E114" i="5"/>
  <c r="D114" i="5"/>
  <c r="C114" i="5"/>
  <c r="B114" i="5"/>
  <c r="Q113" i="5"/>
  <c r="V113" i="5" s="1"/>
  <c r="P113" i="5"/>
  <c r="O113" i="5"/>
  <c r="N113" i="5"/>
  <c r="M113" i="5"/>
  <c r="L113" i="5"/>
  <c r="K113" i="5"/>
  <c r="J113" i="5"/>
  <c r="I113" i="5"/>
  <c r="H113" i="5"/>
  <c r="T113" i="5" s="1"/>
  <c r="G113" i="5"/>
  <c r="F113" i="5"/>
  <c r="E113" i="5"/>
  <c r="D113" i="5"/>
  <c r="C113" i="5"/>
  <c r="B113" i="5"/>
  <c r="Q112" i="5"/>
  <c r="P112" i="5"/>
  <c r="O112" i="5"/>
  <c r="N112" i="5"/>
  <c r="M112" i="5"/>
  <c r="L112" i="5"/>
  <c r="K112" i="5"/>
  <c r="J112" i="5"/>
  <c r="I112" i="5"/>
  <c r="H112" i="5"/>
  <c r="T112" i="5" s="1"/>
  <c r="G112" i="5"/>
  <c r="F112" i="5"/>
  <c r="E112" i="5"/>
  <c r="D112" i="5"/>
  <c r="C112" i="5"/>
  <c r="B112" i="5"/>
  <c r="Q111" i="5"/>
  <c r="V111" i="5" s="1"/>
  <c r="P111" i="5"/>
  <c r="O111" i="5"/>
  <c r="N111" i="5"/>
  <c r="M111" i="5"/>
  <c r="L111" i="5"/>
  <c r="K111" i="5"/>
  <c r="J111" i="5"/>
  <c r="I111" i="5"/>
  <c r="H111" i="5"/>
  <c r="T111" i="5" s="1"/>
  <c r="G111" i="5"/>
  <c r="F111" i="5"/>
  <c r="E111" i="5"/>
  <c r="D111" i="5"/>
  <c r="C111" i="5"/>
  <c r="B111" i="5"/>
  <c r="Q110" i="5"/>
  <c r="P110" i="5"/>
  <c r="O110" i="5"/>
  <c r="N110" i="5"/>
  <c r="M110" i="5"/>
  <c r="L110" i="5"/>
  <c r="K110" i="5"/>
  <c r="J110" i="5"/>
  <c r="I110" i="5"/>
  <c r="H110" i="5"/>
  <c r="T110" i="5" s="1"/>
  <c r="G110" i="5"/>
  <c r="F110" i="5"/>
  <c r="E110" i="5"/>
  <c r="D110" i="5"/>
  <c r="C110" i="5"/>
  <c r="B110" i="5"/>
  <c r="Q109" i="5"/>
  <c r="V109" i="5" s="1"/>
  <c r="P109" i="5"/>
  <c r="O109" i="5"/>
  <c r="N109" i="5"/>
  <c r="M109" i="5"/>
  <c r="L109" i="5"/>
  <c r="K109" i="5"/>
  <c r="J109" i="5"/>
  <c r="I109" i="5"/>
  <c r="H109" i="5"/>
  <c r="T109" i="5" s="1"/>
  <c r="G109" i="5"/>
  <c r="F109" i="5"/>
  <c r="E109" i="5"/>
  <c r="D109" i="5"/>
  <c r="C109" i="5"/>
  <c r="B109" i="5"/>
  <c r="Q108" i="5"/>
  <c r="P108" i="5"/>
  <c r="O108" i="5"/>
  <c r="N108" i="5"/>
  <c r="M108" i="5"/>
  <c r="L108" i="5"/>
  <c r="K108" i="5"/>
  <c r="J108" i="5"/>
  <c r="I108" i="5"/>
  <c r="H108" i="5"/>
  <c r="T108" i="5" s="1"/>
  <c r="G108" i="5"/>
  <c r="F108" i="5"/>
  <c r="E108" i="5"/>
  <c r="D108" i="5"/>
  <c r="C108" i="5"/>
  <c r="B108" i="5"/>
  <c r="Q107" i="5"/>
  <c r="V107" i="5" s="1"/>
  <c r="P107" i="5"/>
  <c r="O107" i="5"/>
  <c r="N107" i="5"/>
  <c r="M107" i="5"/>
  <c r="L107" i="5"/>
  <c r="K107" i="5"/>
  <c r="J107" i="5"/>
  <c r="I107" i="5"/>
  <c r="H107" i="5"/>
  <c r="T107" i="5" s="1"/>
  <c r="G107" i="5"/>
  <c r="F107" i="5"/>
  <c r="E107" i="5"/>
  <c r="D107" i="5"/>
  <c r="C107" i="5"/>
  <c r="B107" i="5"/>
  <c r="Q106" i="5"/>
  <c r="P106" i="5"/>
  <c r="O106" i="5"/>
  <c r="N106" i="5"/>
  <c r="M106" i="5"/>
  <c r="L106" i="5"/>
  <c r="K106" i="5"/>
  <c r="J106" i="5"/>
  <c r="I106" i="5"/>
  <c r="H106" i="5"/>
  <c r="T106" i="5" s="1"/>
  <c r="G106" i="5"/>
  <c r="F106" i="5"/>
  <c r="E106" i="5"/>
  <c r="D106" i="5"/>
  <c r="C106" i="5"/>
  <c r="B106" i="5"/>
  <c r="Q105" i="5"/>
  <c r="V105" i="5" s="1"/>
  <c r="P105" i="5"/>
  <c r="O105" i="5"/>
  <c r="N105" i="5"/>
  <c r="M105" i="5"/>
  <c r="L105" i="5"/>
  <c r="K105" i="5"/>
  <c r="J105" i="5"/>
  <c r="I105" i="5"/>
  <c r="H105" i="5"/>
  <c r="T105" i="5" s="1"/>
  <c r="G105" i="5"/>
  <c r="F105" i="5"/>
  <c r="E105" i="5"/>
  <c r="D105" i="5"/>
  <c r="C105" i="5"/>
  <c r="B105" i="5"/>
  <c r="Q104" i="5"/>
  <c r="P104" i="5"/>
  <c r="O104" i="5"/>
  <c r="N104" i="5"/>
  <c r="M104" i="5"/>
  <c r="L104" i="5"/>
  <c r="K104" i="5"/>
  <c r="J104" i="5"/>
  <c r="I104" i="5"/>
  <c r="H104" i="5"/>
  <c r="T104" i="5" s="1"/>
  <c r="G104" i="5"/>
  <c r="F104" i="5"/>
  <c r="E104" i="5"/>
  <c r="D104" i="5"/>
  <c r="C104" i="5"/>
  <c r="B104" i="5"/>
  <c r="Q103" i="5"/>
  <c r="V103" i="5" s="1"/>
  <c r="P103" i="5"/>
  <c r="O103" i="5"/>
  <c r="N103" i="5"/>
  <c r="M103" i="5"/>
  <c r="L103" i="5"/>
  <c r="K103" i="5"/>
  <c r="J103" i="5"/>
  <c r="I103" i="5"/>
  <c r="H103" i="5"/>
  <c r="T103" i="5" s="1"/>
  <c r="G103" i="5"/>
  <c r="F103" i="5"/>
  <c r="E103" i="5"/>
  <c r="D103" i="5"/>
  <c r="C103" i="5"/>
  <c r="B103" i="5"/>
  <c r="Q102" i="5"/>
  <c r="P102" i="5"/>
  <c r="O102" i="5"/>
  <c r="N102" i="5"/>
  <c r="M102" i="5"/>
  <c r="L102" i="5"/>
  <c r="K102" i="5"/>
  <c r="J102" i="5"/>
  <c r="I102" i="5"/>
  <c r="H102" i="5"/>
  <c r="T102" i="5" s="1"/>
  <c r="G102" i="5"/>
  <c r="F102" i="5"/>
  <c r="E102" i="5"/>
  <c r="D102" i="5"/>
  <c r="C102" i="5"/>
  <c r="B102" i="5"/>
  <c r="Q101" i="5"/>
  <c r="V101" i="5" s="1"/>
  <c r="P101" i="5"/>
  <c r="O101" i="5"/>
  <c r="N101" i="5"/>
  <c r="M101" i="5"/>
  <c r="L101" i="5"/>
  <c r="K101" i="5"/>
  <c r="J101" i="5"/>
  <c r="I101" i="5"/>
  <c r="H101" i="5"/>
  <c r="T101" i="5" s="1"/>
  <c r="G101" i="5"/>
  <c r="F101" i="5"/>
  <c r="E101" i="5"/>
  <c r="D101" i="5"/>
  <c r="C101" i="5"/>
  <c r="B101" i="5"/>
  <c r="Q100" i="5"/>
  <c r="P100" i="5"/>
  <c r="O100" i="5"/>
  <c r="N100" i="5"/>
  <c r="M100" i="5"/>
  <c r="L100" i="5"/>
  <c r="K100" i="5"/>
  <c r="J100" i="5"/>
  <c r="I100" i="5"/>
  <c r="H100" i="5"/>
  <c r="T100" i="5" s="1"/>
  <c r="G100" i="5"/>
  <c r="F100" i="5"/>
  <c r="E100" i="5"/>
  <c r="D100" i="5"/>
  <c r="C100" i="5"/>
  <c r="B100" i="5"/>
  <c r="Q99" i="5"/>
  <c r="V99" i="5" s="1"/>
  <c r="P99" i="5"/>
  <c r="O99" i="5"/>
  <c r="N99" i="5"/>
  <c r="M99" i="5"/>
  <c r="L99" i="5"/>
  <c r="K99" i="5"/>
  <c r="J99" i="5"/>
  <c r="I99" i="5"/>
  <c r="H99" i="5"/>
  <c r="T99" i="5" s="1"/>
  <c r="G99" i="5"/>
  <c r="F99" i="5"/>
  <c r="E99" i="5"/>
  <c r="D99" i="5"/>
  <c r="C99" i="5"/>
  <c r="B99" i="5"/>
  <c r="Q98" i="5"/>
  <c r="P98" i="5"/>
  <c r="O98" i="5"/>
  <c r="N98" i="5"/>
  <c r="M98" i="5"/>
  <c r="L98" i="5"/>
  <c r="K98" i="5"/>
  <c r="J98" i="5"/>
  <c r="I98" i="5"/>
  <c r="H98" i="5"/>
  <c r="T98" i="5" s="1"/>
  <c r="G98" i="5"/>
  <c r="F98" i="5"/>
  <c r="E98" i="5"/>
  <c r="D98" i="5"/>
  <c r="C98" i="5"/>
  <c r="B98" i="5"/>
  <c r="Q97" i="5"/>
  <c r="V97" i="5" s="1"/>
  <c r="P97" i="5"/>
  <c r="O97" i="5"/>
  <c r="N97" i="5"/>
  <c r="M97" i="5"/>
  <c r="L97" i="5"/>
  <c r="K97" i="5"/>
  <c r="J97" i="5"/>
  <c r="I97" i="5"/>
  <c r="H97" i="5"/>
  <c r="T97" i="5" s="1"/>
  <c r="G97" i="5"/>
  <c r="F97" i="5"/>
  <c r="E97" i="5"/>
  <c r="D97" i="5"/>
  <c r="C97" i="5"/>
  <c r="B97" i="5"/>
  <c r="Q96" i="5"/>
  <c r="P96" i="5"/>
  <c r="O96" i="5"/>
  <c r="N96" i="5"/>
  <c r="M96" i="5"/>
  <c r="L96" i="5"/>
  <c r="K96" i="5"/>
  <c r="J96" i="5"/>
  <c r="I96" i="5"/>
  <c r="H96" i="5"/>
  <c r="T96" i="5" s="1"/>
  <c r="G96" i="5"/>
  <c r="F96" i="5"/>
  <c r="E96" i="5"/>
  <c r="D96" i="5"/>
  <c r="C96" i="5"/>
  <c r="B96" i="5"/>
  <c r="Q95" i="5"/>
  <c r="V95" i="5" s="1"/>
  <c r="P95" i="5"/>
  <c r="O95" i="5"/>
  <c r="N95" i="5"/>
  <c r="M95" i="5"/>
  <c r="L95" i="5"/>
  <c r="K95" i="5"/>
  <c r="J95" i="5"/>
  <c r="I95" i="5"/>
  <c r="H95" i="5"/>
  <c r="T95" i="5" s="1"/>
  <c r="G95" i="5"/>
  <c r="F95" i="5"/>
  <c r="E95" i="5"/>
  <c r="D95" i="5"/>
  <c r="C95" i="5"/>
  <c r="B95" i="5"/>
  <c r="Q94" i="5"/>
  <c r="P94" i="5"/>
  <c r="O94" i="5"/>
  <c r="N94" i="5"/>
  <c r="M94" i="5"/>
  <c r="L94" i="5"/>
  <c r="K94" i="5"/>
  <c r="J94" i="5"/>
  <c r="I94" i="5"/>
  <c r="H94" i="5"/>
  <c r="T94" i="5" s="1"/>
  <c r="G94" i="5"/>
  <c r="F94" i="5"/>
  <c r="E94" i="5"/>
  <c r="D94" i="5"/>
  <c r="C94" i="5"/>
  <c r="B94" i="5"/>
  <c r="Q93" i="5"/>
  <c r="V93" i="5" s="1"/>
  <c r="P93" i="5"/>
  <c r="O93" i="5"/>
  <c r="N93" i="5"/>
  <c r="M93" i="5"/>
  <c r="L93" i="5"/>
  <c r="K93" i="5"/>
  <c r="J93" i="5"/>
  <c r="I93" i="5"/>
  <c r="H93" i="5"/>
  <c r="T93" i="5" s="1"/>
  <c r="G93" i="5"/>
  <c r="F93" i="5"/>
  <c r="E93" i="5"/>
  <c r="D93" i="5"/>
  <c r="C93" i="5"/>
  <c r="B93" i="5"/>
  <c r="Q92" i="5"/>
  <c r="P92" i="5"/>
  <c r="O92" i="5"/>
  <c r="N92" i="5"/>
  <c r="M92" i="5"/>
  <c r="L92" i="5"/>
  <c r="K92" i="5"/>
  <c r="J92" i="5"/>
  <c r="I92" i="5"/>
  <c r="H92" i="5"/>
  <c r="T92" i="5" s="1"/>
  <c r="G92" i="5"/>
  <c r="F92" i="5"/>
  <c r="E92" i="5"/>
  <c r="D92" i="5"/>
  <c r="C92" i="5"/>
  <c r="B92" i="5"/>
  <c r="Q91" i="5"/>
  <c r="V91" i="5" s="1"/>
  <c r="P91" i="5"/>
  <c r="O91" i="5"/>
  <c r="N91" i="5"/>
  <c r="M91" i="5"/>
  <c r="L91" i="5"/>
  <c r="K91" i="5"/>
  <c r="J91" i="5"/>
  <c r="I91" i="5"/>
  <c r="H91" i="5"/>
  <c r="T91" i="5" s="1"/>
  <c r="G91" i="5"/>
  <c r="F91" i="5"/>
  <c r="E91" i="5"/>
  <c r="D91" i="5"/>
  <c r="C91" i="5"/>
  <c r="B91" i="5"/>
  <c r="Q90" i="5"/>
  <c r="P90" i="5"/>
  <c r="O90" i="5"/>
  <c r="N90" i="5"/>
  <c r="M90" i="5"/>
  <c r="L90" i="5"/>
  <c r="K90" i="5"/>
  <c r="J90" i="5"/>
  <c r="I90" i="5"/>
  <c r="H90" i="5"/>
  <c r="T90" i="5" s="1"/>
  <c r="G90" i="5"/>
  <c r="F90" i="5"/>
  <c r="E90" i="5"/>
  <c r="D90" i="5"/>
  <c r="C90" i="5"/>
  <c r="B90" i="5"/>
  <c r="Q89" i="5"/>
  <c r="V89" i="5" s="1"/>
  <c r="P89" i="5"/>
  <c r="O89" i="5"/>
  <c r="N89" i="5"/>
  <c r="M89" i="5"/>
  <c r="L89" i="5"/>
  <c r="K89" i="5"/>
  <c r="J89" i="5"/>
  <c r="I89" i="5"/>
  <c r="H89" i="5"/>
  <c r="T89" i="5" s="1"/>
  <c r="G89" i="5"/>
  <c r="F89" i="5"/>
  <c r="E89" i="5"/>
  <c r="D89" i="5"/>
  <c r="C89" i="5"/>
  <c r="B89" i="5"/>
  <c r="Q88" i="5"/>
  <c r="P88" i="5"/>
  <c r="O88" i="5"/>
  <c r="N88" i="5"/>
  <c r="M88" i="5"/>
  <c r="L88" i="5"/>
  <c r="K88" i="5"/>
  <c r="J88" i="5"/>
  <c r="I88" i="5"/>
  <c r="H88" i="5"/>
  <c r="T88" i="5" s="1"/>
  <c r="G88" i="5"/>
  <c r="F88" i="5"/>
  <c r="E88" i="5"/>
  <c r="D88" i="5"/>
  <c r="C88" i="5"/>
  <c r="B88" i="5"/>
  <c r="Q87" i="5"/>
  <c r="V87" i="5" s="1"/>
  <c r="P87" i="5"/>
  <c r="O87" i="5"/>
  <c r="N87" i="5"/>
  <c r="M87" i="5"/>
  <c r="L87" i="5"/>
  <c r="K87" i="5"/>
  <c r="J87" i="5"/>
  <c r="I87" i="5"/>
  <c r="H87" i="5"/>
  <c r="T87" i="5" s="1"/>
  <c r="G87" i="5"/>
  <c r="F87" i="5"/>
  <c r="E87" i="5"/>
  <c r="D87" i="5"/>
  <c r="C87" i="5"/>
  <c r="B87" i="5"/>
  <c r="Q86" i="5"/>
  <c r="P86" i="5"/>
  <c r="O86" i="5"/>
  <c r="N86" i="5"/>
  <c r="M86" i="5"/>
  <c r="L86" i="5"/>
  <c r="K86" i="5"/>
  <c r="J86" i="5"/>
  <c r="I86" i="5"/>
  <c r="H86" i="5"/>
  <c r="T86" i="5" s="1"/>
  <c r="G86" i="5"/>
  <c r="F86" i="5"/>
  <c r="E86" i="5"/>
  <c r="D86" i="5"/>
  <c r="C86" i="5"/>
  <c r="B86" i="5"/>
  <c r="Q85" i="5"/>
  <c r="V85" i="5" s="1"/>
  <c r="P85" i="5"/>
  <c r="O85" i="5"/>
  <c r="N85" i="5"/>
  <c r="M85" i="5"/>
  <c r="L85" i="5"/>
  <c r="K85" i="5"/>
  <c r="J85" i="5"/>
  <c r="I85" i="5"/>
  <c r="H85" i="5"/>
  <c r="T85" i="5" s="1"/>
  <c r="G85" i="5"/>
  <c r="F85" i="5"/>
  <c r="E85" i="5"/>
  <c r="D85" i="5"/>
  <c r="C85" i="5"/>
  <c r="B85" i="5"/>
  <c r="Q84" i="5"/>
  <c r="P84" i="5"/>
  <c r="O84" i="5"/>
  <c r="N84" i="5"/>
  <c r="M84" i="5"/>
  <c r="L84" i="5"/>
  <c r="K84" i="5"/>
  <c r="J84" i="5"/>
  <c r="I84" i="5"/>
  <c r="H84" i="5"/>
  <c r="T84" i="5" s="1"/>
  <c r="G84" i="5"/>
  <c r="F84" i="5"/>
  <c r="E84" i="5"/>
  <c r="D84" i="5"/>
  <c r="C84" i="5"/>
  <c r="B84" i="5"/>
  <c r="Q83" i="5"/>
  <c r="V83" i="5" s="1"/>
  <c r="P83" i="5"/>
  <c r="O83" i="5"/>
  <c r="N83" i="5"/>
  <c r="M83" i="5"/>
  <c r="L83" i="5"/>
  <c r="K83" i="5"/>
  <c r="J83" i="5"/>
  <c r="I83" i="5"/>
  <c r="H83" i="5"/>
  <c r="T83" i="5" s="1"/>
  <c r="G83" i="5"/>
  <c r="F83" i="5"/>
  <c r="E83" i="5"/>
  <c r="D83" i="5"/>
  <c r="C83" i="5"/>
  <c r="B83" i="5"/>
  <c r="Q82" i="5"/>
  <c r="P82" i="5"/>
  <c r="O82" i="5"/>
  <c r="N82" i="5"/>
  <c r="M82" i="5"/>
  <c r="L82" i="5"/>
  <c r="K82" i="5"/>
  <c r="J82" i="5"/>
  <c r="I82" i="5"/>
  <c r="H82" i="5"/>
  <c r="T82" i="5" s="1"/>
  <c r="G82" i="5"/>
  <c r="F82" i="5"/>
  <c r="E82" i="5"/>
  <c r="D82" i="5"/>
  <c r="C82" i="5"/>
  <c r="B82" i="5"/>
  <c r="Q81" i="5"/>
  <c r="V81" i="5" s="1"/>
  <c r="P81" i="5"/>
  <c r="O81" i="5"/>
  <c r="N81" i="5"/>
  <c r="M81" i="5"/>
  <c r="L81" i="5"/>
  <c r="K81" i="5"/>
  <c r="J81" i="5"/>
  <c r="I81" i="5"/>
  <c r="H81" i="5"/>
  <c r="T81" i="5" s="1"/>
  <c r="G81" i="5"/>
  <c r="F81" i="5"/>
  <c r="E81" i="5"/>
  <c r="D81" i="5"/>
  <c r="C81" i="5"/>
  <c r="B81" i="5"/>
  <c r="Q80" i="5"/>
  <c r="P80" i="5"/>
  <c r="O80" i="5"/>
  <c r="N80" i="5"/>
  <c r="M80" i="5"/>
  <c r="L80" i="5"/>
  <c r="K80" i="5"/>
  <c r="J80" i="5"/>
  <c r="I80" i="5"/>
  <c r="H80" i="5"/>
  <c r="T80" i="5" s="1"/>
  <c r="G80" i="5"/>
  <c r="F80" i="5"/>
  <c r="E80" i="5"/>
  <c r="D80" i="5"/>
  <c r="C80" i="5"/>
  <c r="B80" i="5"/>
  <c r="Q79" i="5"/>
  <c r="V79" i="5" s="1"/>
  <c r="P79" i="5"/>
  <c r="O79" i="5"/>
  <c r="N79" i="5"/>
  <c r="M79" i="5"/>
  <c r="L79" i="5"/>
  <c r="K79" i="5"/>
  <c r="J79" i="5"/>
  <c r="I79" i="5"/>
  <c r="H79" i="5"/>
  <c r="T79" i="5" s="1"/>
  <c r="G79" i="5"/>
  <c r="F79" i="5"/>
  <c r="E79" i="5"/>
  <c r="D79" i="5"/>
  <c r="C79" i="5"/>
  <c r="B79" i="5"/>
  <c r="Q78" i="5"/>
  <c r="P78" i="5"/>
  <c r="O78" i="5"/>
  <c r="N78" i="5"/>
  <c r="M78" i="5"/>
  <c r="L78" i="5"/>
  <c r="K78" i="5"/>
  <c r="J78" i="5"/>
  <c r="I78" i="5"/>
  <c r="H78" i="5"/>
  <c r="T78" i="5" s="1"/>
  <c r="G78" i="5"/>
  <c r="F78" i="5"/>
  <c r="E78" i="5"/>
  <c r="D78" i="5"/>
  <c r="C78" i="5"/>
  <c r="B78" i="5"/>
  <c r="Q77" i="5"/>
  <c r="V77" i="5" s="1"/>
  <c r="P77" i="5"/>
  <c r="O77" i="5"/>
  <c r="N77" i="5"/>
  <c r="M77" i="5"/>
  <c r="L77" i="5"/>
  <c r="K77" i="5"/>
  <c r="J77" i="5"/>
  <c r="I77" i="5"/>
  <c r="H77" i="5"/>
  <c r="T77" i="5" s="1"/>
  <c r="G77" i="5"/>
  <c r="F77" i="5"/>
  <c r="E77" i="5"/>
  <c r="D77" i="5"/>
  <c r="C77" i="5"/>
  <c r="B77" i="5"/>
  <c r="Q76" i="5"/>
  <c r="P76" i="5"/>
  <c r="O76" i="5"/>
  <c r="N76" i="5"/>
  <c r="M76" i="5"/>
  <c r="L76" i="5"/>
  <c r="K76" i="5"/>
  <c r="J76" i="5"/>
  <c r="I76" i="5"/>
  <c r="H76" i="5"/>
  <c r="T76" i="5" s="1"/>
  <c r="G76" i="5"/>
  <c r="F76" i="5"/>
  <c r="E76" i="5"/>
  <c r="D76" i="5"/>
  <c r="C76" i="5"/>
  <c r="B76" i="5"/>
  <c r="Q75" i="5"/>
  <c r="V75" i="5" s="1"/>
  <c r="P75" i="5"/>
  <c r="O75" i="5"/>
  <c r="N75" i="5"/>
  <c r="M75" i="5"/>
  <c r="L75" i="5"/>
  <c r="K75" i="5"/>
  <c r="J75" i="5"/>
  <c r="I75" i="5"/>
  <c r="H75" i="5"/>
  <c r="T75" i="5" s="1"/>
  <c r="G75" i="5"/>
  <c r="F75" i="5"/>
  <c r="E75" i="5"/>
  <c r="D75" i="5"/>
  <c r="C75" i="5"/>
  <c r="B75" i="5"/>
  <c r="Q74" i="5"/>
  <c r="P74" i="5"/>
  <c r="O74" i="5"/>
  <c r="N74" i="5"/>
  <c r="M74" i="5"/>
  <c r="L74" i="5"/>
  <c r="K74" i="5"/>
  <c r="J74" i="5"/>
  <c r="I74" i="5"/>
  <c r="H74" i="5"/>
  <c r="T74" i="5" s="1"/>
  <c r="G74" i="5"/>
  <c r="F74" i="5"/>
  <c r="E74" i="5"/>
  <c r="D74" i="5"/>
  <c r="C74" i="5"/>
  <c r="B74" i="5"/>
  <c r="Q73" i="5"/>
  <c r="V73" i="5" s="1"/>
  <c r="P73" i="5"/>
  <c r="O73" i="5"/>
  <c r="N73" i="5"/>
  <c r="M73" i="5"/>
  <c r="L73" i="5"/>
  <c r="K73" i="5"/>
  <c r="J73" i="5"/>
  <c r="I73" i="5"/>
  <c r="H73" i="5"/>
  <c r="T73" i="5" s="1"/>
  <c r="G73" i="5"/>
  <c r="F73" i="5"/>
  <c r="E73" i="5"/>
  <c r="D73" i="5"/>
  <c r="C73" i="5"/>
  <c r="B73" i="5"/>
  <c r="Q72" i="5"/>
  <c r="P72" i="5"/>
  <c r="O72" i="5"/>
  <c r="N72" i="5"/>
  <c r="M72" i="5"/>
  <c r="L72" i="5"/>
  <c r="K72" i="5"/>
  <c r="J72" i="5"/>
  <c r="I72" i="5"/>
  <c r="H72" i="5"/>
  <c r="T72" i="5" s="1"/>
  <c r="G72" i="5"/>
  <c r="F72" i="5"/>
  <c r="E72" i="5"/>
  <c r="D72" i="5"/>
  <c r="C72" i="5"/>
  <c r="B72" i="5"/>
  <c r="Q71" i="5"/>
  <c r="V71" i="5" s="1"/>
  <c r="P71" i="5"/>
  <c r="O71" i="5"/>
  <c r="N71" i="5"/>
  <c r="M71" i="5"/>
  <c r="L71" i="5"/>
  <c r="K71" i="5"/>
  <c r="J71" i="5"/>
  <c r="I71" i="5"/>
  <c r="H71" i="5"/>
  <c r="T71" i="5" s="1"/>
  <c r="G71" i="5"/>
  <c r="F71" i="5"/>
  <c r="E71" i="5"/>
  <c r="D71" i="5"/>
  <c r="C71" i="5"/>
  <c r="B71" i="5"/>
  <c r="Q70" i="5"/>
  <c r="P70" i="5"/>
  <c r="O70" i="5"/>
  <c r="N70" i="5"/>
  <c r="M70" i="5"/>
  <c r="L70" i="5"/>
  <c r="K70" i="5"/>
  <c r="J70" i="5"/>
  <c r="I70" i="5"/>
  <c r="H70" i="5"/>
  <c r="T70" i="5" s="1"/>
  <c r="G70" i="5"/>
  <c r="F70" i="5"/>
  <c r="E70" i="5"/>
  <c r="D70" i="5"/>
  <c r="C70" i="5"/>
  <c r="B70" i="5"/>
  <c r="Q69" i="5"/>
  <c r="V69" i="5" s="1"/>
  <c r="P69" i="5"/>
  <c r="O69" i="5"/>
  <c r="N69" i="5"/>
  <c r="M69" i="5"/>
  <c r="L69" i="5"/>
  <c r="K69" i="5"/>
  <c r="J69" i="5"/>
  <c r="I69" i="5"/>
  <c r="H69" i="5"/>
  <c r="T69" i="5" s="1"/>
  <c r="G69" i="5"/>
  <c r="F69" i="5"/>
  <c r="E69" i="5"/>
  <c r="D69" i="5"/>
  <c r="C69" i="5"/>
  <c r="B69" i="5"/>
  <c r="Q68" i="5"/>
  <c r="P68" i="5"/>
  <c r="O68" i="5"/>
  <c r="N68" i="5"/>
  <c r="M68" i="5"/>
  <c r="L68" i="5"/>
  <c r="K68" i="5"/>
  <c r="J68" i="5"/>
  <c r="I68" i="5"/>
  <c r="H68" i="5"/>
  <c r="T68" i="5" s="1"/>
  <c r="G68" i="5"/>
  <c r="F68" i="5"/>
  <c r="E68" i="5"/>
  <c r="D68" i="5"/>
  <c r="C68" i="5"/>
  <c r="B68" i="5"/>
  <c r="Q67" i="5"/>
  <c r="V67" i="5" s="1"/>
  <c r="P67" i="5"/>
  <c r="O67" i="5"/>
  <c r="N67" i="5"/>
  <c r="M67" i="5"/>
  <c r="L67" i="5"/>
  <c r="K67" i="5"/>
  <c r="J67" i="5"/>
  <c r="I67" i="5"/>
  <c r="H67" i="5"/>
  <c r="T67" i="5" s="1"/>
  <c r="G67" i="5"/>
  <c r="F67" i="5"/>
  <c r="E67" i="5"/>
  <c r="D67" i="5"/>
  <c r="C67" i="5"/>
  <c r="B67" i="5"/>
  <c r="Q66" i="5"/>
  <c r="P66" i="5"/>
  <c r="O66" i="5"/>
  <c r="N66" i="5"/>
  <c r="M66" i="5"/>
  <c r="L66" i="5"/>
  <c r="K66" i="5"/>
  <c r="J66" i="5"/>
  <c r="I66" i="5"/>
  <c r="H66" i="5"/>
  <c r="T66" i="5" s="1"/>
  <c r="G66" i="5"/>
  <c r="F66" i="5"/>
  <c r="E66" i="5"/>
  <c r="D66" i="5"/>
  <c r="C66" i="5"/>
  <c r="B66" i="5"/>
  <c r="Q65" i="5"/>
  <c r="V65" i="5" s="1"/>
  <c r="P65" i="5"/>
  <c r="O65" i="5"/>
  <c r="N65" i="5"/>
  <c r="M65" i="5"/>
  <c r="L65" i="5"/>
  <c r="K65" i="5"/>
  <c r="J65" i="5"/>
  <c r="I65" i="5"/>
  <c r="H65" i="5"/>
  <c r="T65" i="5" s="1"/>
  <c r="G65" i="5"/>
  <c r="F65" i="5"/>
  <c r="E65" i="5"/>
  <c r="D65" i="5"/>
  <c r="C65" i="5"/>
  <c r="B65" i="5"/>
  <c r="Q64" i="5"/>
  <c r="P64" i="5"/>
  <c r="O64" i="5"/>
  <c r="N64" i="5"/>
  <c r="M64" i="5"/>
  <c r="L64" i="5"/>
  <c r="K64" i="5"/>
  <c r="J64" i="5"/>
  <c r="I64" i="5"/>
  <c r="H64" i="5"/>
  <c r="T64" i="5" s="1"/>
  <c r="G64" i="5"/>
  <c r="F64" i="5"/>
  <c r="E64" i="5"/>
  <c r="D64" i="5"/>
  <c r="C64" i="5"/>
  <c r="B64" i="5"/>
  <c r="Q63" i="5"/>
  <c r="V63" i="5" s="1"/>
  <c r="P63" i="5"/>
  <c r="O63" i="5"/>
  <c r="N63" i="5"/>
  <c r="M63" i="5"/>
  <c r="L63" i="5"/>
  <c r="K63" i="5"/>
  <c r="J63" i="5"/>
  <c r="I63" i="5"/>
  <c r="H63" i="5"/>
  <c r="T63" i="5" s="1"/>
  <c r="G63" i="5"/>
  <c r="F63" i="5"/>
  <c r="E63" i="5"/>
  <c r="D63" i="5"/>
  <c r="C63" i="5"/>
  <c r="B63" i="5"/>
  <c r="Q62" i="5"/>
  <c r="P62" i="5"/>
  <c r="O62" i="5"/>
  <c r="N62" i="5"/>
  <c r="M62" i="5"/>
  <c r="L62" i="5"/>
  <c r="K62" i="5"/>
  <c r="J62" i="5"/>
  <c r="I62" i="5"/>
  <c r="H62" i="5"/>
  <c r="T62" i="5" s="1"/>
  <c r="G62" i="5"/>
  <c r="F62" i="5"/>
  <c r="E62" i="5"/>
  <c r="D62" i="5"/>
  <c r="C62" i="5"/>
  <c r="B62" i="5"/>
  <c r="Q61" i="5"/>
  <c r="V61" i="5" s="1"/>
  <c r="P61" i="5"/>
  <c r="O61" i="5"/>
  <c r="N61" i="5"/>
  <c r="M61" i="5"/>
  <c r="L61" i="5"/>
  <c r="K61" i="5"/>
  <c r="J61" i="5"/>
  <c r="I61" i="5"/>
  <c r="H61" i="5"/>
  <c r="T61" i="5" s="1"/>
  <c r="G61" i="5"/>
  <c r="F61" i="5"/>
  <c r="E61" i="5"/>
  <c r="D61" i="5"/>
  <c r="C61" i="5"/>
  <c r="B61" i="5"/>
  <c r="Q60" i="5"/>
  <c r="P60" i="5"/>
  <c r="O60" i="5"/>
  <c r="N60" i="5"/>
  <c r="M60" i="5"/>
  <c r="L60" i="5"/>
  <c r="K60" i="5"/>
  <c r="J60" i="5"/>
  <c r="I60" i="5"/>
  <c r="H60" i="5"/>
  <c r="T60" i="5" s="1"/>
  <c r="G60" i="5"/>
  <c r="F60" i="5"/>
  <c r="E60" i="5"/>
  <c r="D60" i="5"/>
  <c r="C60" i="5"/>
  <c r="B60" i="5"/>
  <c r="Q59" i="5"/>
  <c r="V59" i="5" s="1"/>
  <c r="P59" i="5"/>
  <c r="O59" i="5"/>
  <c r="N59" i="5"/>
  <c r="M59" i="5"/>
  <c r="L59" i="5"/>
  <c r="K59" i="5"/>
  <c r="J59" i="5"/>
  <c r="I59" i="5"/>
  <c r="H59" i="5"/>
  <c r="T59" i="5" s="1"/>
  <c r="G59" i="5"/>
  <c r="F59" i="5"/>
  <c r="E59" i="5"/>
  <c r="D59" i="5"/>
  <c r="C59" i="5"/>
  <c r="B59" i="5"/>
  <c r="Q58" i="5"/>
  <c r="P58" i="5"/>
  <c r="O58" i="5"/>
  <c r="N58" i="5"/>
  <c r="M58" i="5"/>
  <c r="L58" i="5"/>
  <c r="K58" i="5"/>
  <c r="J58" i="5"/>
  <c r="I58" i="5"/>
  <c r="H58" i="5"/>
  <c r="T58" i="5" s="1"/>
  <c r="G58" i="5"/>
  <c r="F58" i="5"/>
  <c r="E58" i="5"/>
  <c r="D58" i="5"/>
  <c r="C58" i="5"/>
  <c r="B58" i="5"/>
  <c r="Q57" i="5"/>
  <c r="V57" i="5" s="1"/>
  <c r="P57" i="5"/>
  <c r="O57" i="5"/>
  <c r="N57" i="5"/>
  <c r="M57" i="5"/>
  <c r="L57" i="5"/>
  <c r="K57" i="5"/>
  <c r="J57" i="5"/>
  <c r="I57" i="5"/>
  <c r="H57" i="5"/>
  <c r="T57" i="5" s="1"/>
  <c r="G57" i="5"/>
  <c r="F57" i="5"/>
  <c r="E57" i="5"/>
  <c r="D57" i="5"/>
  <c r="C57" i="5"/>
  <c r="B57" i="5"/>
  <c r="Q56" i="5"/>
  <c r="P56" i="5"/>
  <c r="O56" i="5"/>
  <c r="N56" i="5"/>
  <c r="M56" i="5"/>
  <c r="L56" i="5"/>
  <c r="K56" i="5"/>
  <c r="J56" i="5"/>
  <c r="I56" i="5"/>
  <c r="H56" i="5"/>
  <c r="T56" i="5" s="1"/>
  <c r="G56" i="5"/>
  <c r="F56" i="5"/>
  <c r="E56" i="5"/>
  <c r="D56" i="5"/>
  <c r="C56" i="5"/>
  <c r="B56" i="5"/>
  <c r="Q55" i="5"/>
  <c r="V55" i="5" s="1"/>
  <c r="P55" i="5"/>
  <c r="O55" i="5"/>
  <c r="N55" i="5"/>
  <c r="M55" i="5"/>
  <c r="L55" i="5"/>
  <c r="K55" i="5"/>
  <c r="J55" i="5"/>
  <c r="I55" i="5"/>
  <c r="H55" i="5"/>
  <c r="T55" i="5" s="1"/>
  <c r="G55" i="5"/>
  <c r="F55" i="5"/>
  <c r="E55" i="5"/>
  <c r="D55" i="5"/>
  <c r="C55" i="5"/>
  <c r="B55" i="5"/>
  <c r="Q54" i="5"/>
  <c r="P54" i="5"/>
  <c r="O54" i="5"/>
  <c r="N54" i="5"/>
  <c r="M54" i="5"/>
  <c r="L54" i="5"/>
  <c r="K54" i="5"/>
  <c r="J54" i="5"/>
  <c r="I54" i="5"/>
  <c r="H54" i="5"/>
  <c r="T54" i="5" s="1"/>
  <c r="G54" i="5"/>
  <c r="F54" i="5"/>
  <c r="E54" i="5"/>
  <c r="D54" i="5"/>
  <c r="C54" i="5"/>
  <c r="B54" i="5"/>
  <c r="Q53" i="5"/>
  <c r="V53" i="5" s="1"/>
  <c r="P53" i="5"/>
  <c r="O53" i="5"/>
  <c r="N53" i="5"/>
  <c r="M53" i="5"/>
  <c r="L53" i="5"/>
  <c r="K53" i="5"/>
  <c r="J53" i="5"/>
  <c r="I53" i="5"/>
  <c r="H53" i="5"/>
  <c r="T53" i="5" s="1"/>
  <c r="G53" i="5"/>
  <c r="F53" i="5"/>
  <c r="E53" i="5"/>
  <c r="D53" i="5"/>
  <c r="C53" i="5"/>
  <c r="B53" i="5"/>
  <c r="Q52" i="5"/>
  <c r="P52" i="5"/>
  <c r="O52" i="5"/>
  <c r="N52" i="5"/>
  <c r="M52" i="5"/>
  <c r="L52" i="5"/>
  <c r="K52" i="5"/>
  <c r="J52" i="5"/>
  <c r="I52" i="5"/>
  <c r="H52" i="5"/>
  <c r="T52" i="5" s="1"/>
  <c r="G52" i="5"/>
  <c r="F52" i="5"/>
  <c r="E52" i="5"/>
  <c r="D52" i="5"/>
  <c r="C52" i="5"/>
  <c r="B52" i="5"/>
  <c r="Q51" i="5"/>
  <c r="V51" i="5" s="1"/>
  <c r="P51" i="5"/>
  <c r="O51" i="5"/>
  <c r="N51" i="5"/>
  <c r="M51" i="5"/>
  <c r="L51" i="5"/>
  <c r="K51" i="5"/>
  <c r="J51" i="5"/>
  <c r="I51" i="5"/>
  <c r="H51" i="5"/>
  <c r="T51" i="5" s="1"/>
  <c r="G51" i="5"/>
  <c r="F51" i="5"/>
  <c r="E51" i="5"/>
  <c r="D51" i="5"/>
  <c r="C51" i="5"/>
  <c r="B51" i="5"/>
  <c r="V570" i="14"/>
  <c r="V569" i="14"/>
  <c r="V568" i="14"/>
  <c r="V567" i="14"/>
  <c r="V566" i="14"/>
  <c r="V565" i="14"/>
  <c r="V564" i="14"/>
  <c r="V563" i="14"/>
  <c r="V562" i="14"/>
  <c r="V561" i="14"/>
  <c r="V560" i="14"/>
  <c r="V559" i="14"/>
  <c r="V558" i="14"/>
  <c r="V557" i="14"/>
  <c r="V556" i="14"/>
  <c r="V555" i="14"/>
  <c r="V554" i="14"/>
  <c r="V553" i="14"/>
  <c r="V552" i="14"/>
  <c r="V551" i="14"/>
  <c r="V550" i="14"/>
  <c r="V549" i="14"/>
  <c r="V548" i="14"/>
  <c r="V547" i="14"/>
  <c r="V546" i="14"/>
  <c r="V545" i="14"/>
  <c r="V544" i="14"/>
  <c r="V543" i="14"/>
  <c r="V542" i="14"/>
  <c r="V541" i="14"/>
  <c r="V540" i="14"/>
  <c r="V539" i="14"/>
  <c r="V538" i="14"/>
  <c r="V537" i="14"/>
  <c r="V536" i="14"/>
  <c r="V535" i="14"/>
  <c r="V534" i="14"/>
  <c r="V533" i="14"/>
  <c r="V532" i="14"/>
  <c r="V531" i="14"/>
  <c r="V530" i="14"/>
  <c r="V529" i="14"/>
  <c r="V528" i="14"/>
  <c r="V527" i="14"/>
  <c r="V526" i="14"/>
  <c r="V525" i="14"/>
  <c r="V524" i="14"/>
  <c r="V523" i="14"/>
  <c r="V522" i="14"/>
  <c r="V521" i="14"/>
  <c r="V520" i="14"/>
  <c r="V519" i="14"/>
  <c r="V518" i="14"/>
  <c r="V517" i="14"/>
  <c r="V516" i="14"/>
  <c r="V515" i="14"/>
  <c r="V514" i="14"/>
  <c r="V513" i="14"/>
  <c r="V512" i="14"/>
  <c r="V511" i="14"/>
  <c r="V510" i="14"/>
  <c r="V509" i="14"/>
  <c r="V508" i="14"/>
  <c r="V507" i="14"/>
  <c r="V506" i="14"/>
  <c r="V505" i="14"/>
  <c r="V504" i="14"/>
  <c r="V503" i="14"/>
  <c r="V502" i="14"/>
  <c r="V501" i="14"/>
  <c r="V500" i="14"/>
  <c r="V499" i="14"/>
  <c r="V498" i="14"/>
  <c r="V497" i="14"/>
  <c r="V496" i="14"/>
  <c r="V495" i="14"/>
  <c r="V494" i="14"/>
  <c r="V493" i="14"/>
  <c r="V492" i="14"/>
  <c r="V491" i="14"/>
  <c r="V490" i="14"/>
  <c r="V489" i="14"/>
  <c r="V488" i="14"/>
  <c r="V487" i="14"/>
  <c r="V486" i="14"/>
  <c r="V485" i="14"/>
  <c r="V484" i="14"/>
  <c r="V483" i="14"/>
  <c r="V482" i="14"/>
  <c r="V481" i="14"/>
  <c r="V480" i="14"/>
  <c r="V479" i="14"/>
  <c r="V478" i="14"/>
  <c r="V477" i="14"/>
  <c r="V476" i="14"/>
  <c r="V475" i="14"/>
  <c r="V474" i="14"/>
  <c r="V473" i="14"/>
  <c r="V472" i="14"/>
  <c r="V471" i="14"/>
  <c r="V470" i="14"/>
  <c r="V469" i="14"/>
  <c r="V468" i="14"/>
  <c r="V467" i="14"/>
  <c r="V466" i="14"/>
  <c r="V465" i="14"/>
  <c r="V464" i="14"/>
  <c r="V463" i="14"/>
  <c r="V462" i="14"/>
  <c r="V461" i="14"/>
  <c r="V460" i="14"/>
  <c r="V459" i="14"/>
  <c r="V458" i="14"/>
  <c r="V457" i="14"/>
  <c r="V456" i="14"/>
  <c r="V455" i="14"/>
  <c r="V454" i="14"/>
  <c r="V453" i="14"/>
  <c r="V452" i="14"/>
  <c r="V451" i="14"/>
  <c r="V450" i="14"/>
  <c r="V449" i="14"/>
  <c r="V448" i="14"/>
  <c r="V447" i="14"/>
  <c r="V446" i="14"/>
  <c r="V445" i="14"/>
  <c r="V444" i="14"/>
  <c r="V443" i="14"/>
  <c r="V442" i="14"/>
  <c r="V441" i="14"/>
  <c r="V440" i="14"/>
  <c r="V439" i="14"/>
  <c r="V438" i="14"/>
  <c r="V437" i="14"/>
  <c r="V436" i="14"/>
  <c r="V435" i="14"/>
  <c r="V434" i="14"/>
  <c r="V433" i="14"/>
  <c r="V432" i="14"/>
  <c r="V431" i="14"/>
  <c r="V430" i="14"/>
  <c r="V429" i="14"/>
  <c r="V428" i="14"/>
  <c r="V427" i="14"/>
  <c r="V426" i="14"/>
  <c r="V425" i="14"/>
  <c r="V424" i="14"/>
  <c r="V423" i="14"/>
  <c r="V422" i="14"/>
  <c r="V421" i="14"/>
  <c r="V420" i="14"/>
  <c r="V419" i="14"/>
  <c r="V418" i="14"/>
  <c r="V417" i="14"/>
  <c r="V416" i="14"/>
  <c r="V415" i="14"/>
  <c r="V414" i="14"/>
  <c r="V413" i="14"/>
  <c r="V412" i="14"/>
  <c r="V411" i="14"/>
  <c r="V410" i="14"/>
  <c r="V409" i="14"/>
  <c r="V408" i="14"/>
  <c r="V407" i="14"/>
  <c r="V406" i="14"/>
  <c r="V405" i="14"/>
  <c r="V404" i="14"/>
  <c r="V403" i="14"/>
  <c r="V402" i="14"/>
  <c r="V401" i="14"/>
  <c r="V400" i="14"/>
  <c r="V399" i="14"/>
  <c r="V398" i="14"/>
  <c r="V397" i="14"/>
  <c r="V396" i="14"/>
  <c r="V395" i="14"/>
  <c r="V394" i="14"/>
  <c r="V393" i="14"/>
  <c r="V392" i="14"/>
  <c r="V391" i="14"/>
  <c r="V390" i="14"/>
  <c r="V389" i="14"/>
  <c r="V388" i="14"/>
  <c r="V387" i="14"/>
  <c r="V386" i="14"/>
  <c r="V385" i="14"/>
  <c r="V384" i="14"/>
  <c r="V383" i="14"/>
  <c r="V382" i="14"/>
  <c r="V381" i="14"/>
  <c r="V380" i="14"/>
  <c r="V379" i="14"/>
  <c r="V378" i="14"/>
  <c r="V377" i="14"/>
  <c r="V376" i="14"/>
  <c r="V375" i="14"/>
  <c r="V374" i="14"/>
  <c r="V373" i="14"/>
  <c r="V372" i="14"/>
  <c r="V371" i="14"/>
  <c r="V370" i="14"/>
  <c r="V369" i="14"/>
  <c r="V368" i="14"/>
  <c r="V367" i="14"/>
  <c r="V366" i="14"/>
  <c r="V365" i="14"/>
  <c r="V364" i="14"/>
  <c r="V363" i="14"/>
  <c r="V362" i="14"/>
  <c r="V361" i="14"/>
  <c r="V360" i="14"/>
  <c r="V359" i="14"/>
  <c r="V358" i="14"/>
  <c r="V357" i="14"/>
  <c r="V356" i="14"/>
  <c r="V355" i="14"/>
  <c r="V354" i="14"/>
  <c r="V353" i="14"/>
  <c r="V352" i="14"/>
  <c r="V351" i="14"/>
  <c r="V350" i="14"/>
  <c r="V349" i="14"/>
  <c r="V348" i="14"/>
  <c r="V347" i="14"/>
  <c r="V346" i="14"/>
  <c r="V345" i="14"/>
  <c r="V344" i="14"/>
  <c r="V343" i="14"/>
  <c r="V342" i="14"/>
  <c r="V341" i="14"/>
  <c r="V340" i="14"/>
  <c r="V339" i="14"/>
  <c r="V338" i="14"/>
  <c r="V337" i="14"/>
  <c r="V336" i="14"/>
  <c r="V335" i="14"/>
  <c r="V334" i="14"/>
  <c r="V333" i="14"/>
  <c r="V332" i="14"/>
  <c r="V331" i="14"/>
  <c r="V330" i="14"/>
  <c r="V329" i="14"/>
  <c r="V328" i="14"/>
  <c r="V327" i="14"/>
  <c r="V326" i="14"/>
  <c r="V325" i="14"/>
  <c r="V324" i="14"/>
  <c r="V323" i="14"/>
  <c r="V322" i="14"/>
  <c r="V321" i="14"/>
  <c r="V320" i="14"/>
  <c r="V319" i="14"/>
  <c r="V318" i="14"/>
  <c r="V317" i="14"/>
  <c r="V316" i="14"/>
  <c r="V315" i="14"/>
  <c r="V314" i="14"/>
  <c r="V313" i="14"/>
  <c r="V312" i="14"/>
  <c r="V311" i="14"/>
  <c r="V310" i="14"/>
  <c r="V309" i="14"/>
  <c r="V308" i="14"/>
  <c r="V307" i="14"/>
  <c r="V306" i="14"/>
  <c r="V305" i="14"/>
  <c r="V304" i="14"/>
  <c r="V303" i="14"/>
  <c r="V302" i="14"/>
  <c r="V301" i="14"/>
  <c r="V300" i="14"/>
  <c r="V299" i="14"/>
  <c r="V298" i="14"/>
  <c r="V297" i="14"/>
  <c r="V296" i="14"/>
  <c r="V295" i="14"/>
  <c r="V294" i="14"/>
  <c r="V293" i="14"/>
  <c r="V292" i="14"/>
  <c r="V291" i="14"/>
  <c r="V290" i="14"/>
  <c r="V289" i="14"/>
  <c r="V288" i="14"/>
  <c r="V287" i="14"/>
  <c r="V286" i="14"/>
  <c r="V285" i="14"/>
  <c r="V284" i="14"/>
  <c r="V283" i="14"/>
  <c r="V282" i="14"/>
  <c r="V281" i="14"/>
  <c r="V280" i="14"/>
  <c r="V279" i="14"/>
  <c r="V278" i="14"/>
  <c r="V277" i="14"/>
  <c r="V276" i="14"/>
  <c r="V275" i="14"/>
  <c r="V274" i="14"/>
  <c r="V273" i="14"/>
  <c r="V272" i="14"/>
  <c r="V271" i="14"/>
  <c r="V270" i="14"/>
  <c r="V269" i="14"/>
  <c r="V268" i="14"/>
  <c r="V267" i="14"/>
  <c r="V266" i="14"/>
  <c r="V265" i="14"/>
  <c r="V264" i="14"/>
  <c r="V263" i="14"/>
  <c r="V262" i="14"/>
  <c r="V261" i="14"/>
  <c r="V260" i="14"/>
  <c r="V259" i="14"/>
  <c r="V258" i="14"/>
  <c r="V257" i="14"/>
  <c r="V256" i="14"/>
  <c r="V255" i="14"/>
  <c r="V254" i="14"/>
  <c r="V253" i="14"/>
  <c r="V252" i="14"/>
  <c r="V251" i="14"/>
  <c r="V250" i="14"/>
  <c r="V249" i="14"/>
  <c r="V248" i="14"/>
  <c r="V247" i="14"/>
  <c r="V246" i="14"/>
  <c r="V245" i="14"/>
  <c r="V244" i="14"/>
  <c r="V243" i="14"/>
  <c r="V242" i="14"/>
  <c r="V241" i="14"/>
  <c r="V240" i="14"/>
  <c r="V239" i="14"/>
  <c r="V238" i="14"/>
  <c r="V237" i="14"/>
  <c r="V236" i="14"/>
  <c r="V235" i="14"/>
  <c r="V234" i="14"/>
  <c r="V233" i="14"/>
  <c r="V232" i="14"/>
  <c r="V231" i="14"/>
  <c r="V230" i="14"/>
  <c r="V229" i="14"/>
  <c r="V228" i="14"/>
  <c r="V227" i="14"/>
  <c r="V226" i="14"/>
  <c r="V225" i="14"/>
  <c r="V224" i="14"/>
  <c r="V223" i="14"/>
  <c r="V222" i="14"/>
  <c r="V221" i="14"/>
  <c r="V220" i="14"/>
  <c r="V219" i="14"/>
  <c r="V218" i="14"/>
  <c r="V217" i="14"/>
  <c r="V216" i="14"/>
  <c r="V215" i="14"/>
  <c r="V214" i="14"/>
  <c r="V213" i="14"/>
  <c r="V212" i="14"/>
  <c r="V211" i="14"/>
  <c r="V210" i="14"/>
  <c r="V209" i="14"/>
  <c r="V208" i="14"/>
  <c r="V207" i="14"/>
  <c r="V206" i="14"/>
  <c r="V205" i="14"/>
  <c r="V204" i="14"/>
  <c r="V203" i="14"/>
  <c r="V202" i="14"/>
  <c r="V201" i="14"/>
  <c r="V200" i="14"/>
  <c r="V199" i="14"/>
  <c r="V198" i="14"/>
  <c r="V197" i="14"/>
  <c r="V196" i="14"/>
  <c r="V195" i="14"/>
  <c r="V194" i="14"/>
  <c r="V193" i="14"/>
  <c r="V192" i="14"/>
  <c r="V191" i="14"/>
  <c r="V190" i="14"/>
  <c r="V189" i="14"/>
  <c r="V188" i="14"/>
  <c r="V187" i="14"/>
  <c r="V186" i="14"/>
  <c r="V185" i="14"/>
  <c r="V184" i="14"/>
  <c r="V183" i="14"/>
  <c r="V182" i="14"/>
  <c r="V181" i="14"/>
  <c r="V180" i="14"/>
  <c r="V179" i="14"/>
  <c r="V178" i="14"/>
  <c r="V177" i="14"/>
  <c r="V176" i="14"/>
  <c r="V175" i="14"/>
  <c r="V174" i="14"/>
  <c r="V173" i="14"/>
  <c r="V172" i="14"/>
  <c r="V171" i="14"/>
  <c r="V170" i="14"/>
  <c r="V169" i="14"/>
  <c r="V168" i="14"/>
  <c r="V167" i="14"/>
  <c r="V166" i="14"/>
  <c r="V165" i="14"/>
  <c r="V164" i="14"/>
  <c r="V163" i="14"/>
  <c r="V162" i="14"/>
  <c r="V161" i="14"/>
  <c r="V160" i="14"/>
  <c r="V159" i="14"/>
  <c r="V158" i="14"/>
  <c r="V157" i="14"/>
  <c r="V156" i="14"/>
  <c r="V155" i="14"/>
  <c r="V154" i="14"/>
  <c r="V153" i="14"/>
  <c r="V152" i="14"/>
  <c r="V151" i="14"/>
  <c r="V150" i="14"/>
  <c r="V149" i="14"/>
  <c r="V148" i="14"/>
  <c r="V147" i="14"/>
  <c r="V146" i="14"/>
  <c r="V145" i="14"/>
  <c r="V144" i="14"/>
  <c r="V143" i="14"/>
  <c r="V142" i="14"/>
  <c r="V141" i="14"/>
  <c r="V140" i="14"/>
  <c r="V139" i="14"/>
  <c r="V138" i="14"/>
  <c r="V137" i="14"/>
  <c r="V136" i="14"/>
  <c r="V135" i="14"/>
  <c r="V134" i="14"/>
  <c r="V133" i="14"/>
  <c r="V132" i="14"/>
  <c r="V131" i="14"/>
  <c r="V130" i="14"/>
  <c r="V129" i="14"/>
  <c r="V128" i="14"/>
  <c r="V127" i="14"/>
  <c r="V126" i="14"/>
  <c r="V125" i="14"/>
  <c r="V124" i="14"/>
  <c r="V123" i="14"/>
  <c r="V122" i="14"/>
  <c r="V121" i="14"/>
  <c r="V120" i="14"/>
  <c r="V119" i="14"/>
  <c r="V118" i="14"/>
  <c r="V117" i="14"/>
  <c r="V116" i="14"/>
  <c r="V115" i="14"/>
  <c r="V114" i="14"/>
  <c r="V113" i="14"/>
  <c r="V112" i="14"/>
  <c r="V111" i="14"/>
  <c r="V110" i="14"/>
  <c r="V109" i="14"/>
  <c r="V108" i="14"/>
  <c r="V107" i="14"/>
  <c r="V106" i="14"/>
  <c r="V105" i="14"/>
  <c r="V104" i="14"/>
  <c r="V103" i="14"/>
  <c r="V102" i="14"/>
  <c r="V101" i="14"/>
  <c r="V100" i="14"/>
  <c r="V99" i="14"/>
  <c r="V98" i="14"/>
  <c r="V97" i="14"/>
  <c r="V96" i="14"/>
  <c r="V95" i="14"/>
  <c r="V94" i="14"/>
  <c r="V93" i="14"/>
  <c r="V92" i="14"/>
  <c r="V91" i="14"/>
  <c r="V90" i="14"/>
  <c r="V89" i="14"/>
  <c r="V88" i="14"/>
  <c r="V87" i="14"/>
  <c r="V86" i="14"/>
  <c r="V85" i="14"/>
  <c r="V84" i="14"/>
  <c r="V83" i="14"/>
  <c r="V82" i="14"/>
  <c r="V81" i="14"/>
  <c r="V80" i="14"/>
  <c r="V79" i="14"/>
  <c r="V78" i="14"/>
  <c r="V77" i="14"/>
  <c r="V76" i="14"/>
  <c r="V75" i="14"/>
  <c r="V74" i="14"/>
  <c r="V73" i="14"/>
  <c r="V72" i="14"/>
  <c r="V71" i="14"/>
  <c r="V70" i="14"/>
  <c r="V69" i="14"/>
  <c r="V68" i="14"/>
  <c r="V67" i="14"/>
  <c r="V66" i="14"/>
  <c r="V65" i="14"/>
  <c r="V64" i="14"/>
  <c r="V63" i="14"/>
  <c r="V62" i="14"/>
  <c r="V61" i="14"/>
  <c r="V60" i="14"/>
  <c r="V59" i="14"/>
  <c r="V58" i="14"/>
  <c r="V57" i="14"/>
  <c r="V56" i="14"/>
  <c r="V55" i="14"/>
  <c r="V54" i="14"/>
  <c r="V53" i="14"/>
  <c r="V52" i="14"/>
  <c r="V51" i="14"/>
  <c r="V570" i="15"/>
  <c r="V569" i="15"/>
  <c r="V568" i="15"/>
  <c r="V567" i="15"/>
  <c r="V566" i="15"/>
  <c r="V565" i="15"/>
  <c r="V564" i="15"/>
  <c r="V563" i="15"/>
  <c r="V562" i="15"/>
  <c r="V561" i="15"/>
  <c r="V560" i="15"/>
  <c r="V559" i="15"/>
  <c r="V558" i="15"/>
  <c r="V557" i="15"/>
  <c r="V556" i="15"/>
  <c r="V555" i="15"/>
  <c r="V554" i="15"/>
  <c r="V553" i="15"/>
  <c r="V552" i="15"/>
  <c r="V551" i="15"/>
  <c r="V550" i="15"/>
  <c r="V549" i="15"/>
  <c r="V548" i="15"/>
  <c r="V547" i="15"/>
  <c r="V546" i="15"/>
  <c r="V545" i="15"/>
  <c r="V544" i="15"/>
  <c r="V543" i="15"/>
  <c r="V542" i="15"/>
  <c r="V541" i="15"/>
  <c r="V540" i="15"/>
  <c r="V539" i="15"/>
  <c r="V538" i="15"/>
  <c r="V537" i="15"/>
  <c r="V536" i="15"/>
  <c r="V535" i="15"/>
  <c r="V534" i="15"/>
  <c r="V533" i="15"/>
  <c r="V532" i="15"/>
  <c r="V531" i="15"/>
  <c r="V530" i="15"/>
  <c r="V529" i="15"/>
  <c r="V528" i="15"/>
  <c r="V527" i="15"/>
  <c r="V526" i="15"/>
  <c r="V525" i="15"/>
  <c r="V524" i="15"/>
  <c r="V523" i="15"/>
  <c r="V522" i="15"/>
  <c r="V521" i="15"/>
  <c r="V520" i="15"/>
  <c r="V519" i="15"/>
  <c r="V518" i="15"/>
  <c r="V517" i="15"/>
  <c r="V516" i="15"/>
  <c r="V515" i="15"/>
  <c r="V514" i="15"/>
  <c r="V513" i="15"/>
  <c r="V512" i="15"/>
  <c r="V511" i="15"/>
  <c r="V510" i="15"/>
  <c r="V509" i="15"/>
  <c r="V508" i="15"/>
  <c r="V507" i="15"/>
  <c r="V506" i="15"/>
  <c r="V505" i="15"/>
  <c r="V504" i="15"/>
  <c r="V503" i="15"/>
  <c r="V502" i="15"/>
  <c r="V501" i="15"/>
  <c r="V500" i="15"/>
  <c r="V499" i="15"/>
  <c r="V498" i="15"/>
  <c r="V497" i="15"/>
  <c r="V496" i="15"/>
  <c r="V495" i="15"/>
  <c r="V494" i="15"/>
  <c r="V493" i="15"/>
  <c r="V492" i="15"/>
  <c r="V491" i="15"/>
  <c r="V490" i="15"/>
  <c r="V489" i="15"/>
  <c r="V488" i="15"/>
  <c r="V487" i="15"/>
  <c r="V486" i="15"/>
  <c r="V485" i="15"/>
  <c r="V484" i="15"/>
  <c r="V483" i="15"/>
  <c r="V482" i="15"/>
  <c r="V481" i="15"/>
  <c r="V480" i="15"/>
  <c r="V479" i="15"/>
  <c r="V478" i="15"/>
  <c r="V477" i="15"/>
  <c r="V476" i="15"/>
  <c r="V475" i="15"/>
  <c r="V474" i="15"/>
  <c r="V473" i="15"/>
  <c r="V472" i="15"/>
  <c r="V471" i="15"/>
  <c r="V470" i="15"/>
  <c r="V469" i="15"/>
  <c r="V468" i="15"/>
  <c r="V467" i="15"/>
  <c r="V466" i="15"/>
  <c r="V465" i="15"/>
  <c r="V464" i="15"/>
  <c r="V463" i="15"/>
  <c r="V462" i="15"/>
  <c r="V461" i="15"/>
  <c r="V460" i="15"/>
  <c r="V459" i="15"/>
  <c r="V458" i="15"/>
  <c r="V457" i="15"/>
  <c r="V456" i="15"/>
  <c r="V455" i="15"/>
  <c r="V454" i="15"/>
  <c r="V453" i="15"/>
  <c r="V452" i="15"/>
  <c r="V451" i="15"/>
  <c r="V450" i="15"/>
  <c r="V449" i="15"/>
  <c r="V448" i="15"/>
  <c r="V447" i="15"/>
  <c r="V446" i="15"/>
  <c r="V445" i="15"/>
  <c r="V444" i="15"/>
  <c r="V443" i="15"/>
  <c r="V442" i="15"/>
  <c r="V441" i="15"/>
  <c r="V440" i="15"/>
  <c r="V439" i="15"/>
  <c r="V438" i="15"/>
  <c r="V437" i="15"/>
  <c r="V436" i="15"/>
  <c r="V435" i="15"/>
  <c r="V434" i="15"/>
  <c r="V433" i="15"/>
  <c r="V432" i="15"/>
  <c r="V431" i="15"/>
  <c r="V430" i="15"/>
  <c r="V429" i="15"/>
  <c r="V428" i="15"/>
  <c r="V427" i="15"/>
  <c r="V426" i="15"/>
  <c r="V425" i="15"/>
  <c r="V424" i="15"/>
  <c r="V423" i="15"/>
  <c r="V422" i="15"/>
  <c r="V421" i="15"/>
  <c r="V420" i="15"/>
  <c r="V419" i="15"/>
  <c r="V418" i="15"/>
  <c r="V417" i="15"/>
  <c r="V416" i="15"/>
  <c r="V415" i="15"/>
  <c r="V414" i="15"/>
  <c r="V413" i="15"/>
  <c r="V412" i="15"/>
  <c r="V411" i="15"/>
  <c r="V410" i="15"/>
  <c r="V409" i="15"/>
  <c r="V408" i="15"/>
  <c r="V407" i="15"/>
  <c r="V406" i="15"/>
  <c r="V405" i="15"/>
  <c r="V404" i="15"/>
  <c r="V403" i="15"/>
  <c r="V402" i="15"/>
  <c r="V401" i="15"/>
  <c r="V400" i="15"/>
  <c r="V399" i="15"/>
  <c r="V398" i="15"/>
  <c r="V397" i="15"/>
  <c r="V396" i="15"/>
  <c r="V395" i="15"/>
  <c r="V394" i="15"/>
  <c r="V393" i="15"/>
  <c r="V392" i="15"/>
  <c r="V391" i="15"/>
  <c r="V390" i="15"/>
  <c r="V389" i="15"/>
  <c r="V388" i="15"/>
  <c r="V387" i="15"/>
  <c r="V386" i="15"/>
  <c r="V385" i="15"/>
  <c r="V384" i="15"/>
  <c r="V383" i="15"/>
  <c r="V382" i="15"/>
  <c r="V381" i="15"/>
  <c r="V380" i="15"/>
  <c r="V379" i="15"/>
  <c r="V378" i="15"/>
  <c r="V377" i="15"/>
  <c r="V376" i="15"/>
  <c r="V375" i="15"/>
  <c r="V374" i="15"/>
  <c r="V373" i="15"/>
  <c r="V372" i="15"/>
  <c r="V371" i="15"/>
  <c r="V370" i="15"/>
  <c r="V369" i="15"/>
  <c r="V368" i="15"/>
  <c r="V367" i="15"/>
  <c r="V366" i="15"/>
  <c r="V365" i="15"/>
  <c r="V364" i="15"/>
  <c r="V363" i="15"/>
  <c r="V362" i="15"/>
  <c r="V361" i="15"/>
  <c r="V360" i="15"/>
  <c r="V359" i="15"/>
  <c r="V358" i="15"/>
  <c r="V357" i="15"/>
  <c r="V356" i="15"/>
  <c r="V355" i="15"/>
  <c r="V354" i="15"/>
  <c r="V353" i="15"/>
  <c r="V352" i="15"/>
  <c r="V351" i="15"/>
  <c r="V350" i="15"/>
  <c r="V349" i="15"/>
  <c r="V348" i="15"/>
  <c r="V347" i="15"/>
  <c r="V346" i="15"/>
  <c r="V345" i="15"/>
  <c r="V344" i="15"/>
  <c r="V343" i="15"/>
  <c r="V342" i="15"/>
  <c r="V341" i="15"/>
  <c r="V340" i="15"/>
  <c r="V339" i="15"/>
  <c r="V338" i="15"/>
  <c r="V337" i="15"/>
  <c r="V336" i="15"/>
  <c r="V335" i="15"/>
  <c r="V334" i="15"/>
  <c r="V333" i="15"/>
  <c r="V332" i="15"/>
  <c r="V331" i="15"/>
  <c r="V330" i="15"/>
  <c r="V329" i="15"/>
  <c r="V328" i="15"/>
  <c r="V327" i="15"/>
  <c r="V326" i="15"/>
  <c r="V325" i="15"/>
  <c r="V324" i="15"/>
  <c r="V323" i="15"/>
  <c r="V322" i="15"/>
  <c r="V321" i="15"/>
  <c r="V320" i="15"/>
  <c r="V319" i="15"/>
  <c r="V318" i="15"/>
  <c r="V317" i="15"/>
  <c r="V316" i="15"/>
  <c r="V315" i="15"/>
  <c r="V314" i="15"/>
  <c r="V313" i="15"/>
  <c r="V312" i="15"/>
  <c r="V311" i="15"/>
  <c r="V310" i="15"/>
  <c r="V309" i="15"/>
  <c r="V308" i="15"/>
  <c r="V307" i="15"/>
  <c r="V306" i="15"/>
  <c r="V305" i="15"/>
  <c r="V304" i="15"/>
  <c r="V303" i="15"/>
  <c r="V302" i="15"/>
  <c r="V301" i="15"/>
  <c r="V300" i="15"/>
  <c r="V299" i="15"/>
  <c r="V298" i="15"/>
  <c r="V297" i="15"/>
  <c r="V296" i="15"/>
  <c r="V295" i="15"/>
  <c r="V294" i="15"/>
  <c r="V293" i="15"/>
  <c r="V292" i="15"/>
  <c r="V291" i="15"/>
  <c r="V290" i="15"/>
  <c r="V289" i="15"/>
  <c r="V288" i="15"/>
  <c r="V287" i="15"/>
  <c r="V286" i="15"/>
  <c r="V285" i="15"/>
  <c r="V284" i="15"/>
  <c r="V283" i="15"/>
  <c r="V282" i="15"/>
  <c r="V281" i="15"/>
  <c r="V280" i="15"/>
  <c r="V279" i="15"/>
  <c r="V278" i="15"/>
  <c r="V277" i="15"/>
  <c r="V276" i="15"/>
  <c r="V275" i="15"/>
  <c r="V274" i="15"/>
  <c r="V273" i="15"/>
  <c r="V272" i="15"/>
  <c r="V271" i="15"/>
  <c r="V270" i="15"/>
  <c r="V269" i="15"/>
  <c r="V268" i="15"/>
  <c r="V267" i="15"/>
  <c r="V266" i="15"/>
  <c r="V265" i="15"/>
  <c r="V264" i="15"/>
  <c r="V263" i="15"/>
  <c r="V262" i="15"/>
  <c r="V261" i="15"/>
  <c r="V260" i="15"/>
  <c r="V259" i="15"/>
  <c r="V258" i="15"/>
  <c r="V257" i="15"/>
  <c r="V256" i="15"/>
  <c r="V255" i="15"/>
  <c r="V254" i="15"/>
  <c r="V253" i="15"/>
  <c r="V252" i="15"/>
  <c r="V251" i="15"/>
  <c r="V250" i="15"/>
  <c r="V249" i="15"/>
  <c r="V248" i="15"/>
  <c r="V247" i="15"/>
  <c r="V246" i="15"/>
  <c r="V245" i="15"/>
  <c r="V244" i="15"/>
  <c r="V243" i="15"/>
  <c r="V242" i="15"/>
  <c r="V241" i="15"/>
  <c r="V240" i="15"/>
  <c r="V239" i="15"/>
  <c r="V238" i="15"/>
  <c r="V237" i="15"/>
  <c r="V236" i="15"/>
  <c r="V235" i="15"/>
  <c r="V234" i="15"/>
  <c r="V233" i="15"/>
  <c r="V232" i="15"/>
  <c r="V231" i="15"/>
  <c r="V230" i="15"/>
  <c r="V229" i="15"/>
  <c r="V228" i="15"/>
  <c r="V227" i="15"/>
  <c r="V226" i="15"/>
  <c r="V225" i="15"/>
  <c r="V224" i="15"/>
  <c r="V223" i="15"/>
  <c r="V222" i="15"/>
  <c r="V221" i="15"/>
  <c r="V220" i="15"/>
  <c r="V219" i="15"/>
  <c r="V218" i="15"/>
  <c r="V217" i="15"/>
  <c r="V216" i="15"/>
  <c r="V215" i="15"/>
  <c r="V214" i="15"/>
  <c r="V213" i="15"/>
  <c r="V212" i="15"/>
  <c r="V211" i="15"/>
  <c r="V210" i="15"/>
  <c r="V209" i="15"/>
  <c r="V208" i="15"/>
  <c r="V207" i="15"/>
  <c r="V206" i="15"/>
  <c r="V205" i="15"/>
  <c r="V204" i="15"/>
  <c r="V203" i="15"/>
  <c r="V202" i="15"/>
  <c r="V201" i="15"/>
  <c r="V200" i="15"/>
  <c r="V199" i="15"/>
  <c r="V198" i="15"/>
  <c r="V197" i="15"/>
  <c r="V196" i="15"/>
  <c r="V195" i="15"/>
  <c r="V194" i="15"/>
  <c r="V193" i="15"/>
  <c r="V192" i="15"/>
  <c r="V191" i="15"/>
  <c r="V190" i="15"/>
  <c r="V189" i="15"/>
  <c r="V188" i="15"/>
  <c r="V187" i="15"/>
  <c r="V186" i="15"/>
  <c r="V185" i="15"/>
  <c r="V184" i="15"/>
  <c r="V183" i="15"/>
  <c r="V182" i="15"/>
  <c r="V181" i="15"/>
  <c r="V180" i="15"/>
  <c r="V179" i="15"/>
  <c r="V178" i="15"/>
  <c r="V177" i="15"/>
  <c r="V176" i="15"/>
  <c r="V175" i="15"/>
  <c r="V174" i="15"/>
  <c r="V173" i="15"/>
  <c r="V172" i="15"/>
  <c r="V171" i="15"/>
  <c r="V170" i="15"/>
  <c r="V169" i="15"/>
  <c r="V168" i="15"/>
  <c r="V167" i="15"/>
  <c r="V166" i="15"/>
  <c r="V165" i="15"/>
  <c r="V164" i="15"/>
  <c r="V163" i="15"/>
  <c r="V162" i="15"/>
  <c r="V161" i="15"/>
  <c r="V160" i="15"/>
  <c r="V159" i="15"/>
  <c r="V158" i="15"/>
  <c r="V157" i="15"/>
  <c r="V156" i="15"/>
  <c r="V155" i="15"/>
  <c r="V154" i="15"/>
  <c r="V153" i="15"/>
  <c r="V152" i="15"/>
  <c r="V151" i="15"/>
  <c r="V150" i="15"/>
  <c r="V149" i="15"/>
  <c r="V148" i="15"/>
  <c r="V147" i="15"/>
  <c r="V146" i="15"/>
  <c r="V145" i="15"/>
  <c r="V144" i="15"/>
  <c r="V143" i="15"/>
  <c r="V142" i="15"/>
  <c r="V141" i="15"/>
  <c r="V140" i="15"/>
  <c r="V139" i="15"/>
  <c r="V138" i="15"/>
  <c r="V137" i="15"/>
  <c r="V136" i="15"/>
  <c r="V135" i="15"/>
  <c r="V134" i="15"/>
  <c r="V133" i="15"/>
  <c r="V132" i="15"/>
  <c r="V131" i="15"/>
  <c r="V130" i="15"/>
  <c r="V129" i="15"/>
  <c r="V128" i="15"/>
  <c r="V127" i="15"/>
  <c r="V126" i="15"/>
  <c r="V125" i="15"/>
  <c r="V124" i="15"/>
  <c r="V123" i="15"/>
  <c r="V122" i="15"/>
  <c r="V121" i="15"/>
  <c r="V120" i="15"/>
  <c r="V119" i="15"/>
  <c r="V118" i="15"/>
  <c r="V117" i="15"/>
  <c r="V116" i="15"/>
  <c r="V115" i="15"/>
  <c r="V114" i="15"/>
  <c r="V113" i="15"/>
  <c r="V112" i="15"/>
  <c r="V111" i="15"/>
  <c r="V110" i="15"/>
  <c r="V109" i="15"/>
  <c r="V108" i="15"/>
  <c r="V107" i="15"/>
  <c r="V106" i="15"/>
  <c r="V105" i="15"/>
  <c r="V104" i="15"/>
  <c r="V103" i="15"/>
  <c r="V102" i="15"/>
  <c r="V101" i="15"/>
  <c r="V100" i="15"/>
  <c r="V99" i="15"/>
  <c r="V98" i="15"/>
  <c r="V97" i="15"/>
  <c r="V96" i="15"/>
  <c r="V95" i="15"/>
  <c r="V94" i="15"/>
  <c r="V93" i="15"/>
  <c r="V92" i="15"/>
  <c r="V91" i="15"/>
  <c r="V90" i="15"/>
  <c r="V89" i="15"/>
  <c r="V88" i="15"/>
  <c r="V87" i="15"/>
  <c r="V86" i="15"/>
  <c r="V85" i="15"/>
  <c r="V84" i="15"/>
  <c r="V83" i="15"/>
  <c r="V82" i="15"/>
  <c r="V81" i="15"/>
  <c r="V80" i="15"/>
  <c r="V79" i="15"/>
  <c r="V78" i="15"/>
  <c r="V77" i="15"/>
  <c r="V76" i="15"/>
  <c r="V75" i="15"/>
  <c r="V74" i="15"/>
  <c r="V73" i="15"/>
  <c r="V72" i="15"/>
  <c r="V71" i="15"/>
  <c r="V70" i="15"/>
  <c r="V69" i="15"/>
  <c r="V68" i="15"/>
  <c r="V67" i="15"/>
  <c r="V66" i="15"/>
  <c r="V65" i="15"/>
  <c r="V64" i="15"/>
  <c r="V63" i="15"/>
  <c r="V62" i="15"/>
  <c r="V61" i="15"/>
  <c r="V60" i="15"/>
  <c r="V59" i="15"/>
  <c r="V58" i="15"/>
  <c r="V57" i="15"/>
  <c r="V56" i="15"/>
  <c r="V55" i="15"/>
  <c r="V54" i="15"/>
  <c r="V53" i="15"/>
  <c r="V52" i="15"/>
  <c r="V51" i="15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V110" i="16"/>
  <c r="V111" i="16"/>
  <c r="V112" i="16"/>
  <c r="V113" i="16"/>
  <c r="V114" i="16"/>
  <c r="V115" i="16"/>
  <c r="V116" i="16"/>
  <c r="V117" i="16"/>
  <c r="V118" i="16"/>
  <c r="V119" i="16"/>
  <c r="V120" i="16"/>
  <c r="V121" i="16"/>
  <c r="V122" i="16"/>
  <c r="V123" i="16"/>
  <c r="V124" i="16"/>
  <c r="V125" i="16"/>
  <c r="V126" i="16"/>
  <c r="V127" i="16"/>
  <c r="V128" i="16"/>
  <c r="V129" i="16"/>
  <c r="V130" i="16"/>
  <c r="V131" i="16"/>
  <c r="V132" i="16"/>
  <c r="V133" i="16"/>
  <c r="V134" i="16"/>
  <c r="V135" i="16"/>
  <c r="V136" i="16"/>
  <c r="V137" i="16"/>
  <c r="V138" i="16"/>
  <c r="V139" i="16"/>
  <c r="V140" i="16"/>
  <c r="V141" i="16"/>
  <c r="V142" i="16"/>
  <c r="V143" i="16"/>
  <c r="V144" i="16"/>
  <c r="V145" i="16"/>
  <c r="V146" i="16"/>
  <c r="V147" i="16"/>
  <c r="V148" i="16"/>
  <c r="V149" i="16"/>
  <c r="V150" i="16"/>
  <c r="V151" i="16"/>
  <c r="V152" i="16"/>
  <c r="V153" i="16"/>
  <c r="V154" i="16"/>
  <c r="V155" i="16"/>
  <c r="V156" i="16"/>
  <c r="V157" i="16"/>
  <c r="V158" i="16"/>
  <c r="V159" i="16"/>
  <c r="V160" i="16"/>
  <c r="V161" i="16"/>
  <c r="V162" i="16"/>
  <c r="V163" i="16"/>
  <c r="V164" i="16"/>
  <c r="V165" i="16"/>
  <c r="V166" i="16"/>
  <c r="V167" i="16"/>
  <c r="V168" i="16"/>
  <c r="V169" i="16"/>
  <c r="V170" i="16"/>
  <c r="V171" i="16"/>
  <c r="V172" i="16"/>
  <c r="V173" i="16"/>
  <c r="V174" i="16"/>
  <c r="V175" i="16"/>
  <c r="V176" i="16"/>
  <c r="V177" i="16"/>
  <c r="V178" i="16"/>
  <c r="V179" i="16"/>
  <c r="V180" i="16"/>
  <c r="V181" i="16"/>
  <c r="V182" i="16"/>
  <c r="V183" i="16"/>
  <c r="V184" i="16"/>
  <c r="V185" i="16"/>
  <c r="V186" i="16"/>
  <c r="V187" i="16"/>
  <c r="V188" i="16"/>
  <c r="V189" i="16"/>
  <c r="V190" i="16"/>
  <c r="V191" i="16"/>
  <c r="V192" i="16"/>
  <c r="V193" i="16"/>
  <c r="V194" i="16"/>
  <c r="V195" i="16"/>
  <c r="V196" i="16"/>
  <c r="V197" i="16"/>
  <c r="V198" i="16"/>
  <c r="V199" i="16"/>
  <c r="V200" i="16"/>
  <c r="V201" i="16"/>
  <c r="V202" i="16"/>
  <c r="V203" i="16"/>
  <c r="V204" i="16"/>
  <c r="V205" i="16"/>
  <c r="V206" i="16"/>
  <c r="V207" i="16"/>
  <c r="V208" i="16"/>
  <c r="V209" i="16"/>
  <c r="V210" i="16"/>
  <c r="V211" i="16"/>
  <c r="V212" i="16"/>
  <c r="V213" i="16"/>
  <c r="V214" i="16"/>
  <c r="V215" i="16"/>
  <c r="V216" i="16"/>
  <c r="V217" i="16"/>
  <c r="V218" i="16"/>
  <c r="V219" i="16"/>
  <c r="V220" i="16"/>
  <c r="V221" i="16"/>
  <c r="V222" i="16"/>
  <c r="V223" i="16"/>
  <c r="V224" i="16"/>
  <c r="V225" i="16"/>
  <c r="V226" i="16"/>
  <c r="V227" i="16"/>
  <c r="V228" i="16"/>
  <c r="V229" i="16"/>
  <c r="V230" i="16"/>
  <c r="V231" i="16"/>
  <c r="V232" i="16"/>
  <c r="V233" i="16"/>
  <c r="V234" i="16"/>
  <c r="V235" i="16"/>
  <c r="V236" i="16"/>
  <c r="V237" i="16"/>
  <c r="V238" i="16"/>
  <c r="V239" i="16"/>
  <c r="V240" i="16"/>
  <c r="V241" i="16"/>
  <c r="V242" i="16"/>
  <c r="V243" i="16"/>
  <c r="V244" i="16"/>
  <c r="V245" i="16"/>
  <c r="V246" i="16"/>
  <c r="V247" i="16"/>
  <c r="V248" i="16"/>
  <c r="V249" i="16"/>
  <c r="V250" i="16"/>
  <c r="V251" i="16"/>
  <c r="V252" i="16"/>
  <c r="V253" i="16"/>
  <c r="V254" i="16"/>
  <c r="V255" i="16"/>
  <c r="V256" i="16"/>
  <c r="V257" i="16"/>
  <c r="V258" i="16"/>
  <c r="V259" i="16"/>
  <c r="V260" i="16"/>
  <c r="V261" i="16"/>
  <c r="V262" i="16"/>
  <c r="V263" i="16"/>
  <c r="V264" i="16"/>
  <c r="V265" i="16"/>
  <c r="V266" i="16"/>
  <c r="V267" i="16"/>
  <c r="V268" i="16"/>
  <c r="V269" i="16"/>
  <c r="V270" i="16"/>
  <c r="V271" i="16"/>
  <c r="V272" i="16"/>
  <c r="V273" i="16"/>
  <c r="V274" i="16"/>
  <c r="V275" i="16"/>
  <c r="V276" i="16"/>
  <c r="V277" i="16"/>
  <c r="V278" i="16"/>
  <c r="V279" i="16"/>
  <c r="V280" i="16"/>
  <c r="V281" i="16"/>
  <c r="V282" i="16"/>
  <c r="V283" i="16"/>
  <c r="V284" i="16"/>
  <c r="V285" i="16"/>
  <c r="V286" i="16"/>
  <c r="V287" i="16"/>
  <c r="V288" i="16"/>
  <c r="V289" i="16"/>
  <c r="V290" i="16"/>
  <c r="V291" i="16"/>
  <c r="V292" i="16"/>
  <c r="V293" i="16"/>
  <c r="V294" i="16"/>
  <c r="V295" i="16"/>
  <c r="V296" i="16"/>
  <c r="V297" i="16"/>
  <c r="V298" i="16"/>
  <c r="V299" i="16"/>
  <c r="V300" i="16"/>
  <c r="V301" i="16"/>
  <c r="V302" i="16"/>
  <c r="V303" i="16"/>
  <c r="V304" i="16"/>
  <c r="V305" i="16"/>
  <c r="V306" i="16"/>
  <c r="V307" i="16"/>
  <c r="V308" i="16"/>
  <c r="V309" i="16"/>
  <c r="V310" i="16"/>
  <c r="V311" i="16"/>
  <c r="V312" i="16"/>
  <c r="V313" i="16"/>
  <c r="V314" i="16"/>
  <c r="V315" i="16"/>
  <c r="V316" i="16"/>
  <c r="V317" i="16"/>
  <c r="V318" i="16"/>
  <c r="V319" i="16"/>
  <c r="V320" i="16"/>
  <c r="V321" i="16"/>
  <c r="V322" i="16"/>
  <c r="V323" i="16"/>
  <c r="V324" i="16"/>
  <c r="V325" i="16"/>
  <c r="V326" i="16"/>
  <c r="V327" i="16"/>
  <c r="V328" i="16"/>
  <c r="V329" i="16"/>
  <c r="V330" i="16"/>
  <c r="V331" i="16"/>
  <c r="V332" i="16"/>
  <c r="V333" i="16"/>
  <c r="V334" i="16"/>
  <c r="V335" i="16"/>
  <c r="V336" i="16"/>
  <c r="V337" i="16"/>
  <c r="V338" i="16"/>
  <c r="V339" i="16"/>
  <c r="V340" i="16"/>
  <c r="V341" i="16"/>
  <c r="V342" i="16"/>
  <c r="V343" i="16"/>
  <c r="V344" i="16"/>
  <c r="V345" i="16"/>
  <c r="V346" i="16"/>
  <c r="V347" i="16"/>
  <c r="V348" i="16"/>
  <c r="V349" i="16"/>
  <c r="V350" i="16"/>
  <c r="V351" i="16"/>
  <c r="V352" i="16"/>
  <c r="V353" i="16"/>
  <c r="V354" i="16"/>
  <c r="V355" i="16"/>
  <c r="V356" i="16"/>
  <c r="V357" i="16"/>
  <c r="V358" i="16"/>
  <c r="V359" i="16"/>
  <c r="V360" i="16"/>
  <c r="V361" i="16"/>
  <c r="V362" i="16"/>
  <c r="V363" i="16"/>
  <c r="V364" i="16"/>
  <c r="V365" i="16"/>
  <c r="V366" i="16"/>
  <c r="V367" i="16"/>
  <c r="V368" i="16"/>
  <c r="V369" i="16"/>
  <c r="V370" i="16"/>
  <c r="V371" i="16"/>
  <c r="V372" i="16"/>
  <c r="V373" i="16"/>
  <c r="V374" i="16"/>
  <c r="V375" i="16"/>
  <c r="V376" i="16"/>
  <c r="V377" i="16"/>
  <c r="V378" i="16"/>
  <c r="V379" i="16"/>
  <c r="V380" i="16"/>
  <c r="V381" i="16"/>
  <c r="V382" i="16"/>
  <c r="V383" i="16"/>
  <c r="V384" i="16"/>
  <c r="V385" i="16"/>
  <c r="V386" i="16"/>
  <c r="V387" i="16"/>
  <c r="V388" i="16"/>
  <c r="V389" i="16"/>
  <c r="V390" i="16"/>
  <c r="V391" i="16"/>
  <c r="V392" i="16"/>
  <c r="V393" i="16"/>
  <c r="V394" i="16"/>
  <c r="V395" i="16"/>
  <c r="V396" i="16"/>
  <c r="V397" i="16"/>
  <c r="V398" i="16"/>
  <c r="V399" i="16"/>
  <c r="V400" i="16"/>
  <c r="V401" i="16"/>
  <c r="V402" i="16"/>
  <c r="V403" i="16"/>
  <c r="V404" i="16"/>
  <c r="V405" i="16"/>
  <c r="V406" i="16"/>
  <c r="V407" i="16"/>
  <c r="V408" i="16"/>
  <c r="V409" i="16"/>
  <c r="V410" i="16"/>
  <c r="V411" i="16"/>
  <c r="V412" i="16"/>
  <c r="V413" i="16"/>
  <c r="V414" i="16"/>
  <c r="V415" i="16"/>
  <c r="V416" i="16"/>
  <c r="V417" i="16"/>
  <c r="V418" i="16"/>
  <c r="V419" i="16"/>
  <c r="V420" i="16"/>
  <c r="V421" i="16"/>
  <c r="V422" i="16"/>
  <c r="V423" i="16"/>
  <c r="V424" i="16"/>
  <c r="V425" i="16"/>
  <c r="V426" i="16"/>
  <c r="V427" i="16"/>
  <c r="V428" i="16"/>
  <c r="V429" i="16"/>
  <c r="V430" i="16"/>
  <c r="V431" i="16"/>
  <c r="V432" i="16"/>
  <c r="V433" i="16"/>
  <c r="V434" i="16"/>
  <c r="V435" i="16"/>
  <c r="V436" i="16"/>
  <c r="V437" i="16"/>
  <c r="V438" i="16"/>
  <c r="V439" i="16"/>
  <c r="V440" i="16"/>
  <c r="V441" i="16"/>
  <c r="V442" i="16"/>
  <c r="V443" i="16"/>
  <c r="V444" i="16"/>
  <c r="V445" i="16"/>
  <c r="V446" i="16"/>
  <c r="V447" i="16"/>
  <c r="V448" i="16"/>
  <c r="V449" i="16"/>
  <c r="V450" i="16"/>
  <c r="V451" i="16"/>
  <c r="V452" i="16"/>
  <c r="V453" i="16"/>
  <c r="V454" i="16"/>
  <c r="V455" i="16"/>
  <c r="V456" i="16"/>
  <c r="V457" i="16"/>
  <c r="V458" i="16"/>
  <c r="V459" i="16"/>
  <c r="V460" i="16"/>
  <c r="V461" i="16"/>
  <c r="V462" i="16"/>
  <c r="V463" i="16"/>
  <c r="V464" i="16"/>
  <c r="V465" i="16"/>
  <c r="V466" i="16"/>
  <c r="V467" i="16"/>
  <c r="V468" i="16"/>
  <c r="V469" i="16"/>
  <c r="V470" i="16"/>
  <c r="V471" i="16"/>
  <c r="V472" i="16"/>
  <c r="V473" i="16"/>
  <c r="V474" i="16"/>
  <c r="V475" i="16"/>
  <c r="V476" i="16"/>
  <c r="V477" i="16"/>
  <c r="V478" i="16"/>
  <c r="V479" i="16"/>
  <c r="V480" i="16"/>
  <c r="V481" i="16"/>
  <c r="V482" i="16"/>
  <c r="V483" i="16"/>
  <c r="V484" i="16"/>
  <c r="V485" i="16"/>
  <c r="V486" i="16"/>
  <c r="V487" i="16"/>
  <c r="V488" i="16"/>
  <c r="V489" i="16"/>
  <c r="V490" i="16"/>
  <c r="V491" i="16"/>
  <c r="V492" i="16"/>
  <c r="V493" i="16"/>
  <c r="V494" i="16"/>
  <c r="V495" i="16"/>
  <c r="V496" i="16"/>
  <c r="V497" i="16"/>
  <c r="V498" i="16"/>
  <c r="V499" i="16"/>
  <c r="V500" i="16"/>
  <c r="V501" i="16"/>
  <c r="V502" i="16"/>
  <c r="V503" i="16"/>
  <c r="V504" i="16"/>
  <c r="V505" i="16"/>
  <c r="V506" i="16"/>
  <c r="V507" i="16"/>
  <c r="V508" i="16"/>
  <c r="V509" i="16"/>
  <c r="V510" i="16"/>
  <c r="V511" i="16"/>
  <c r="V512" i="16"/>
  <c r="V513" i="16"/>
  <c r="V514" i="16"/>
  <c r="V515" i="16"/>
  <c r="V516" i="16"/>
  <c r="V517" i="16"/>
  <c r="V518" i="16"/>
  <c r="V519" i="16"/>
  <c r="V520" i="16"/>
  <c r="V521" i="16"/>
  <c r="V522" i="16"/>
  <c r="V523" i="16"/>
  <c r="V524" i="16"/>
  <c r="V525" i="16"/>
  <c r="V526" i="16"/>
  <c r="V527" i="16"/>
  <c r="V528" i="16"/>
  <c r="V529" i="16"/>
  <c r="V530" i="16"/>
  <c r="V531" i="16"/>
  <c r="V532" i="16"/>
  <c r="V533" i="16"/>
  <c r="V534" i="16"/>
  <c r="V535" i="16"/>
  <c r="V536" i="16"/>
  <c r="V537" i="16"/>
  <c r="V538" i="16"/>
  <c r="V539" i="16"/>
  <c r="V540" i="16"/>
  <c r="V541" i="16"/>
  <c r="V542" i="16"/>
  <c r="V543" i="16"/>
  <c r="V544" i="16"/>
  <c r="V545" i="16"/>
  <c r="V546" i="16"/>
  <c r="V547" i="16"/>
  <c r="V548" i="16"/>
  <c r="V549" i="16"/>
  <c r="V550" i="16"/>
  <c r="V551" i="16"/>
  <c r="V552" i="16"/>
  <c r="V553" i="16"/>
  <c r="V554" i="16"/>
  <c r="V555" i="16"/>
  <c r="V556" i="16"/>
  <c r="V557" i="16"/>
  <c r="V558" i="16"/>
  <c r="V559" i="16"/>
  <c r="V560" i="16"/>
  <c r="V561" i="16"/>
  <c r="V562" i="16"/>
  <c r="V563" i="16"/>
  <c r="V564" i="16"/>
  <c r="V565" i="16"/>
  <c r="V566" i="16"/>
  <c r="V567" i="16"/>
  <c r="V568" i="16"/>
  <c r="V569" i="16"/>
  <c r="V570" i="16"/>
  <c r="V51" i="16"/>
  <c r="B14" i="16"/>
  <c r="B13" i="16"/>
  <c r="B12" i="16"/>
  <c r="B11" i="16"/>
  <c r="B10" i="16"/>
  <c r="B9" i="16"/>
  <c r="B8" i="16"/>
  <c r="B7" i="16"/>
  <c r="B6" i="16"/>
  <c r="B5" i="16"/>
  <c r="B4" i="16"/>
  <c r="B3" i="16"/>
  <c r="B2" i="16"/>
  <c r="B1" i="16"/>
  <c r="B14" i="15"/>
  <c r="B13" i="15"/>
  <c r="B12" i="15"/>
  <c r="B11" i="15"/>
  <c r="B10" i="15"/>
  <c r="B9" i="15"/>
  <c r="B8" i="15"/>
  <c r="B7" i="15"/>
  <c r="B6" i="15"/>
  <c r="B5" i="15"/>
  <c r="B4" i="15"/>
  <c r="B3" i="15"/>
  <c r="B2" i="15"/>
  <c r="B1" i="15"/>
  <c r="B14" i="14"/>
  <c r="B13" i="14"/>
  <c r="B12" i="14"/>
  <c r="B11" i="14"/>
  <c r="B10" i="14"/>
  <c r="B9" i="14"/>
  <c r="B8" i="14"/>
  <c r="B7" i="14"/>
  <c r="B6" i="14"/>
  <c r="B5" i="14"/>
  <c r="B4" i="14"/>
  <c r="B3" i="14"/>
  <c r="B2" i="14"/>
  <c r="B1" i="14"/>
  <c r="B14" i="13"/>
  <c r="B13" i="13"/>
  <c r="B12" i="13"/>
  <c r="B11" i="13"/>
  <c r="B10" i="13"/>
  <c r="B9" i="13"/>
  <c r="B8" i="13"/>
  <c r="B7" i="13"/>
  <c r="B6" i="13"/>
  <c r="B5" i="13"/>
  <c r="B4" i="13"/>
  <c r="B3" i="13"/>
  <c r="B2" i="13"/>
  <c r="B1" i="13"/>
  <c r="B1" i="5"/>
  <c r="B2" i="5"/>
  <c r="B3" i="5"/>
  <c r="B4" i="5"/>
  <c r="B5" i="5"/>
  <c r="B6" i="5"/>
  <c r="B7" i="5"/>
  <c r="B8" i="5"/>
  <c r="B9" i="5"/>
  <c r="B10" i="5"/>
  <c r="B11" i="5"/>
  <c r="B12" i="5"/>
  <c r="B13" i="5"/>
  <c r="B14" i="5"/>
  <c r="T521" i="3"/>
  <c r="S521" i="3"/>
  <c r="Q521" i="3"/>
  <c r="P521" i="3"/>
  <c r="O521" i="3"/>
  <c r="N521" i="3"/>
  <c r="M521" i="3"/>
  <c r="L521" i="3"/>
  <c r="K521" i="3"/>
  <c r="J521" i="3"/>
  <c r="I521" i="3"/>
  <c r="H521" i="3"/>
  <c r="G521" i="3"/>
  <c r="F521" i="3"/>
  <c r="E521" i="3"/>
  <c r="D521" i="3"/>
  <c r="C521" i="3"/>
  <c r="B521" i="3"/>
  <c r="T520" i="3"/>
  <c r="S520" i="3"/>
  <c r="Q520" i="3"/>
  <c r="P520" i="3"/>
  <c r="O520" i="3"/>
  <c r="N520" i="3"/>
  <c r="M520" i="3"/>
  <c r="L520" i="3"/>
  <c r="K520" i="3"/>
  <c r="J520" i="3"/>
  <c r="I520" i="3"/>
  <c r="H520" i="3"/>
  <c r="G520" i="3"/>
  <c r="F520" i="3"/>
  <c r="E520" i="3"/>
  <c r="D520" i="3"/>
  <c r="C520" i="3"/>
  <c r="B520" i="3"/>
  <c r="T519" i="3"/>
  <c r="S519" i="3"/>
  <c r="Q519" i="3"/>
  <c r="P519" i="3"/>
  <c r="O519" i="3"/>
  <c r="N519" i="3"/>
  <c r="M519" i="3"/>
  <c r="L519" i="3"/>
  <c r="K519" i="3"/>
  <c r="J519" i="3"/>
  <c r="I519" i="3"/>
  <c r="H519" i="3"/>
  <c r="G519" i="3"/>
  <c r="F519" i="3"/>
  <c r="E519" i="3"/>
  <c r="D519" i="3"/>
  <c r="C519" i="3"/>
  <c r="B519" i="3"/>
  <c r="T518" i="3"/>
  <c r="S518" i="3"/>
  <c r="Q518" i="3"/>
  <c r="P518" i="3"/>
  <c r="O518" i="3"/>
  <c r="N518" i="3"/>
  <c r="M518" i="3"/>
  <c r="L518" i="3"/>
  <c r="K518" i="3"/>
  <c r="J518" i="3"/>
  <c r="I518" i="3"/>
  <c r="H518" i="3"/>
  <c r="G518" i="3"/>
  <c r="F518" i="3"/>
  <c r="E518" i="3"/>
  <c r="D518" i="3"/>
  <c r="C518" i="3"/>
  <c r="B518" i="3"/>
  <c r="T517" i="3"/>
  <c r="S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T516" i="3"/>
  <c r="S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T515" i="3"/>
  <c r="S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D515" i="3"/>
  <c r="C515" i="3"/>
  <c r="B515" i="3"/>
  <c r="T514" i="3"/>
  <c r="S514" i="3"/>
  <c r="Q514" i="3"/>
  <c r="P514" i="3"/>
  <c r="O514" i="3"/>
  <c r="N514" i="3"/>
  <c r="M514" i="3"/>
  <c r="L514" i="3"/>
  <c r="K514" i="3"/>
  <c r="J514" i="3"/>
  <c r="I514" i="3"/>
  <c r="H514" i="3"/>
  <c r="G514" i="3"/>
  <c r="F514" i="3"/>
  <c r="E514" i="3"/>
  <c r="D514" i="3"/>
  <c r="C514" i="3"/>
  <c r="B514" i="3"/>
  <c r="T513" i="3"/>
  <c r="S513" i="3"/>
  <c r="Q513" i="3"/>
  <c r="P513" i="3"/>
  <c r="O513" i="3"/>
  <c r="N513" i="3"/>
  <c r="M513" i="3"/>
  <c r="L513" i="3"/>
  <c r="K513" i="3"/>
  <c r="J513" i="3"/>
  <c r="I513" i="3"/>
  <c r="H513" i="3"/>
  <c r="G513" i="3"/>
  <c r="F513" i="3"/>
  <c r="E513" i="3"/>
  <c r="D513" i="3"/>
  <c r="C513" i="3"/>
  <c r="B513" i="3"/>
  <c r="T512" i="3"/>
  <c r="S512" i="3"/>
  <c r="Q512" i="3"/>
  <c r="P512" i="3"/>
  <c r="O512" i="3"/>
  <c r="N512" i="3"/>
  <c r="M512" i="3"/>
  <c r="L512" i="3"/>
  <c r="K512" i="3"/>
  <c r="J512" i="3"/>
  <c r="I512" i="3"/>
  <c r="H512" i="3"/>
  <c r="G512" i="3"/>
  <c r="F512" i="3"/>
  <c r="E512" i="3"/>
  <c r="D512" i="3"/>
  <c r="C512" i="3"/>
  <c r="B512" i="3"/>
  <c r="T511" i="3"/>
  <c r="S511" i="3"/>
  <c r="Q511" i="3"/>
  <c r="P511" i="3"/>
  <c r="O511" i="3"/>
  <c r="N511" i="3"/>
  <c r="M511" i="3"/>
  <c r="L511" i="3"/>
  <c r="K511" i="3"/>
  <c r="J511" i="3"/>
  <c r="I511" i="3"/>
  <c r="H511" i="3"/>
  <c r="G511" i="3"/>
  <c r="F511" i="3"/>
  <c r="E511" i="3"/>
  <c r="D511" i="3"/>
  <c r="C511" i="3"/>
  <c r="B511" i="3"/>
  <c r="T510" i="3"/>
  <c r="S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T509" i="3"/>
  <c r="S509" i="3"/>
  <c r="Q509" i="3"/>
  <c r="P509" i="3"/>
  <c r="O509" i="3"/>
  <c r="N509" i="3"/>
  <c r="M509" i="3"/>
  <c r="L509" i="3"/>
  <c r="K509" i="3"/>
  <c r="J509" i="3"/>
  <c r="I509" i="3"/>
  <c r="H509" i="3"/>
  <c r="G509" i="3"/>
  <c r="F509" i="3"/>
  <c r="E509" i="3"/>
  <c r="D509" i="3"/>
  <c r="C509" i="3"/>
  <c r="B509" i="3"/>
  <c r="T508" i="3"/>
  <c r="S508" i="3"/>
  <c r="Q508" i="3"/>
  <c r="P508" i="3"/>
  <c r="O508" i="3"/>
  <c r="N508" i="3"/>
  <c r="M508" i="3"/>
  <c r="L508" i="3"/>
  <c r="K508" i="3"/>
  <c r="J508" i="3"/>
  <c r="I508" i="3"/>
  <c r="H508" i="3"/>
  <c r="G508" i="3"/>
  <c r="F508" i="3"/>
  <c r="E508" i="3"/>
  <c r="D508" i="3"/>
  <c r="C508" i="3"/>
  <c r="B508" i="3"/>
  <c r="T507" i="3"/>
  <c r="S507" i="3"/>
  <c r="Q507" i="3"/>
  <c r="P507" i="3"/>
  <c r="O507" i="3"/>
  <c r="N507" i="3"/>
  <c r="M507" i="3"/>
  <c r="L507" i="3"/>
  <c r="K507" i="3"/>
  <c r="J507" i="3"/>
  <c r="I507" i="3"/>
  <c r="H507" i="3"/>
  <c r="G507" i="3"/>
  <c r="F507" i="3"/>
  <c r="E507" i="3"/>
  <c r="D507" i="3"/>
  <c r="C507" i="3"/>
  <c r="B507" i="3"/>
  <c r="T506" i="3"/>
  <c r="S506" i="3"/>
  <c r="Q506" i="3"/>
  <c r="P506" i="3"/>
  <c r="O506" i="3"/>
  <c r="N506" i="3"/>
  <c r="M506" i="3"/>
  <c r="L506" i="3"/>
  <c r="K506" i="3"/>
  <c r="J506" i="3"/>
  <c r="I506" i="3"/>
  <c r="H506" i="3"/>
  <c r="G506" i="3"/>
  <c r="F506" i="3"/>
  <c r="E506" i="3"/>
  <c r="D506" i="3"/>
  <c r="C506" i="3"/>
  <c r="B506" i="3"/>
  <c r="T505" i="3"/>
  <c r="S505" i="3"/>
  <c r="Q505" i="3"/>
  <c r="P505" i="3"/>
  <c r="O505" i="3"/>
  <c r="N505" i="3"/>
  <c r="M505" i="3"/>
  <c r="L505" i="3"/>
  <c r="K505" i="3"/>
  <c r="J505" i="3"/>
  <c r="I505" i="3"/>
  <c r="H505" i="3"/>
  <c r="G505" i="3"/>
  <c r="F505" i="3"/>
  <c r="E505" i="3"/>
  <c r="D505" i="3"/>
  <c r="C505" i="3"/>
  <c r="B505" i="3"/>
  <c r="T504" i="3"/>
  <c r="S504" i="3"/>
  <c r="Q504" i="3"/>
  <c r="P504" i="3"/>
  <c r="O504" i="3"/>
  <c r="N504" i="3"/>
  <c r="M504" i="3"/>
  <c r="L504" i="3"/>
  <c r="K504" i="3"/>
  <c r="J504" i="3"/>
  <c r="I504" i="3"/>
  <c r="H504" i="3"/>
  <c r="G504" i="3"/>
  <c r="F504" i="3"/>
  <c r="E504" i="3"/>
  <c r="D504" i="3"/>
  <c r="C504" i="3"/>
  <c r="B504" i="3"/>
  <c r="T503" i="3"/>
  <c r="S503" i="3"/>
  <c r="Q503" i="3"/>
  <c r="P503" i="3"/>
  <c r="O503" i="3"/>
  <c r="N503" i="3"/>
  <c r="M503" i="3"/>
  <c r="L503" i="3"/>
  <c r="K503" i="3"/>
  <c r="J503" i="3"/>
  <c r="I503" i="3"/>
  <c r="H503" i="3"/>
  <c r="G503" i="3"/>
  <c r="F503" i="3"/>
  <c r="E503" i="3"/>
  <c r="D503" i="3"/>
  <c r="C503" i="3"/>
  <c r="B503" i="3"/>
  <c r="T502" i="3"/>
  <c r="S502" i="3"/>
  <c r="Q502" i="3"/>
  <c r="P502" i="3"/>
  <c r="O502" i="3"/>
  <c r="N502" i="3"/>
  <c r="M502" i="3"/>
  <c r="L502" i="3"/>
  <c r="K502" i="3"/>
  <c r="J502" i="3"/>
  <c r="I502" i="3"/>
  <c r="H502" i="3"/>
  <c r="G502" i="3"/>
  <c r="F502" i="3"/>
  <c r="E502" i="3"/>
  <c r="D502" i="3"/>
  <c r="C502" i="3"/>
  <c r="B502" i="3"/>
  <c r="T501" i="3"/>
  <c r="S501" i="3"/>
  <c r="Q501" i="3"/>
  <c r="P501" i="3"/>
  <c r="O501" i="3"/>
  <c r="N501" i="3"/>
  <c r="M501" i="3"/>
  <c r="L501" i="3"/>
  <c r="K501" i="3"/>
  <c r="J501" i="3"/>
  <c r="I501" i="3"/>
  <c r="H501" i="3"/>
  <c r="G501" i="3"/>
  <c r="F501" i="3"/>
  <c r="E501" i="3"/>
  <c r="D501" i="3"/>
  <c r="C501" i="3"/>
  <c r="B501" i="3"/>
  <c r="T500" i="3"/>
  <c r="S500" i="3"/>
  <c r="Q500" i="3"/>
  <c r="P500" i="3"/>
  <c r="O500" i="3"/>
  <c r="N500" i="3"/>
  <c r="M500" i="3"/>
  <c r="L500" i="3"/>
  <c r="K500" i="3"/>
  <c r="J500" i="3"/>
  <c r="I500" i="3"/>
  <c r="H500" i="3"/>
  <c r="G500" i="3"/>
  <c r="F500" i="3"/>
  <c r="E500" i="3"/>
  <c r="D500" i="3"/>
  <c r="C500" i="3"/>
  <c r="B500" i="3"/>
  <c r="T499" i="3"/>
  <c r="S499" i="3"/>
  <c r="Q499" i="3"/>
  <c r="P499" i="3"/>
  <c r="O499" i="3"/>
  <c r="N499" i="3"/>
  <c r="M499" i="3"/>
  <c r="L499" i="3"/>
  <c r="K499" i="3"/>
  <c r="J499" i="3"/>
  <c r="I499" i="3"/>
  <c r="H499" i="3"/>
  <c r="G499" i="3"/>
  <c r="F499" i="3"/>
  <c r="E499" i="3"/>
  <c r="D499" i="3"/>
  <c r="C499" i="3"/>
  <c r="B499" i="3"/>
  <c r="T498" i="3"/>
  <c r="S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T497" i="3"/>
  <c r="S497" i="3"/>
  <c r="Q497" i="3"/>
  <c r="P497" i="3"/>
  <c r="O497" i="3"/>
  <c r="N497" i="3"/>
  <c r="M497" i="3"/>
  <c r="L497" i="3"/>
  <c r="K497" i="3"/>
  <c r="J497" i="3"/>
  <c r="I497" i="3"/>
  <c r="H497" i="3"/>
  <c r="G497" i="3"/>
  <c r="F497" i="3"/>
  <c r="E497" i="3"/>
  <c r="D497" i="3"/>
  <c r="C497" i="3"/>
  <c r="B497" i="3"/>
  <c r="T496" i="3"/>
  <c r="S496" i="3"/>
  <c r="Q496" i="3"/>
  <c r="P496" i="3"/>
  <c r="O496" i="3"/>
  <c r="N496" i="3"/>
  <c r="M496" i="3"/>
  <c r="L496" i="3"/>
  <c r="K496" i="3"/>
  <c r="J496" i="3"/>
  <c r="I496" i="3"/>
  <c r="H496" i="3"/>
  <c r="G496" i="3"/>
  <c r="F496" i="3"/>
  <c r="E496" i="3"/>
  <c r="D496" i="3"/>
  <c r="C496" i="3"/>
  <c r="B496" i="3"/>
  <c r="T495" i="3"/>
  <c r="S495" i="3"/>
  <c r="Q495" i="3"/>
  <c r="P495" i="3"/>
  <c r="O495" i="3"/>
  <c r="N495" i="3"/>
  <c r="M495" i="3"/>
  <c r="L495" i="3"/>
  <c r="K495" i="3"/>
  <c r="J495" i="3"/>
  <c r="I495" i="3"/>
  <c r="H495" i="3"/>
  <c r="G495" i="3"/>
  <c r="F495" i="3"/>
  <c r="E495" i="3"/>
  <c r="D495" i="3"/>
  <c r="C495" i="3"/>
  <c r="B495" i="3"/>
  <c r="T494" i="3"/>
  <c r="S494" i="3"/>
  <c r="Q494" i="3"/>
  <c r="P494" i="3"/>
  <c r="O494" i="3"/>
  <c r="N494" i="3"/>
  <c r="M494" i="3"/>
  <c r="L494" i="3"/>
  <c r="K494" i="3"/>
  <c r="J494" i="3"/>
  <c r="I494" i="3"/>
  <c r="H494" i="3"/>
  <c r="G494" i="3"/>
  <c r="F494" i="3"/>
  <c r="E494" i="3"/>
  <c r="D494" i="3"/>
  <c r="C494" i="3"/>
  <c r="B494" i="3"/>
  <c r="T493" i="3"/>
  <c r="S493" i="3"/>
  <c r="Q493" i="3"/>
  <c r="P493" i="3"/>
  <c r="O493" i="3"/>
  <c r="N493" i="3"/>
  <c r="M493" i="3"/>
  <c r="L493" i="3"/>
  <c r="K493" i="3"/>
  <c r="J493" i="3"/>
  <c r="I493" i="3"/>
  <c r="H493" i="3"/>
  <c r="G493" i="3"/>
  <c r="F493" i="3"/>
  <c r="E493" i="3"/>
  <c r="D493" i="3"/>
  <c r="C493" i="3"/>
  <c r="B493" i="3"/>
  <c r="T492" i="3"/>
  <c r="S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T491" i="3"/>
  <c r="S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E491" i="3"/>
  <c r="D491" i="3"/>
  <c r="C491" i="3"/>
  <c r="B491" i="3"/>
  <c r="T490" i="3"/>
  <c r="S490" i="3"/>
  <c r="Q490" i="3"/>
  <c r="P490" i="3"/>
  <c r="O490" i="3"/>
  <c r="N490" i="3"/>
  <c r="M490" i="3"/>
  <c r="L490" i="3"/>
  <c r="K490" i="3"/>
  <c r="J490" i="3"/>
  <c r="I490" i="3"/>
  <c r="H490" i="3"/>
  <c r="G490" i="3"/>
  <c r="F490" i="3"/>
  <c r="E490" i="3"/>
  <c r="D490" i="3"/>
  <c r="C490" i="3"/>
  <c r="B490" i="3"/>
  <c r="T489" i="3"/>
  <c r="S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T488" i="3"/>
  <c r="S488" i="3"/>
  <c r="Q488" i="3"/>
  <c r="P488" i="3"/>
  <c r="O488" i="3"/>
  <c r="N488" i="3"/>
  <c r="M488" i="3"/>
  <c r="L488" i="3"/>
  <c r="K488" i="3"/>
  <c r="J488" i="3"/>
  <c r="I488" i="3"/>
  <c r="H488" i="3"/>
  <c r="G488" i="3"/>
  <c r="F488" i="3"/>
  <c r="E488" i="3"/>
  <c r="D488" i="3"/>
  <c r="C488" i="3"/>
  <c r="B488" i="3"/>
  <c r="T487" i="3"/>
  <c r="S487" i="3"/>
  <c r="Q487" i="3"/>
  <c r="P487" i="3"/>
  <c r="O487" i="3"/>
  <c r="N487" i="3"/>
  <c r="M487" i="3"/>
  <c r="L487" i="3"/>
  <c r="K487" i="3"/>
  <c r="J487" i="3"/>
  <c r="I487" i="3"/>
  <c r="H487" i="3"/>
  <c r="G487" i="3"/>
  <c r="F487" i="3"/>
  <c r="E487" i="3"/>
  <c r="D487" i="3"/>
  <c r="C487" i="3"/>
  <c r="B487" i="3"/>
  <c r="T486" i="3"/>
  <c r="S486" i="3"/>
  <c r="Q486" i="3"/>
  <c r="P486" i="3"/>
  <c r="O486" i="3"/>
  <c r="N486" i="3"/>
  <c r="M486" i="3"/>
  <c r="L486" i="3"/>
  <c r="K486" i="3"/>
  <c r="J486" i="3"/>
  <c r="I486" i="3"/>
  <c r="H486" i="3"/>
  <c r="G486" i="3"/>
  <c r="F486" i="3"/>
  <c r="E486" i="3"/>
  <c r="D486" i="3"/>
  <c r="C486" i="3"/>
  <c r="B486" i="3"/>
  <c r="T485" i="3"/>
  <c r="S485" i="3"/>
  <c r="Q485" i="3"/>
  <c r="P485" i="3"/>
  <c r="O485" i="3"/>
  <c r="N485" i="3"/>
  <c r="M485" i="3"/>
  <c r="L485" i="3"/>
  <c r="K485" i="3"/>
  <c r="J485" i="3"/>
  <c r="I485" i="3"/>
  <c r="H485" i="3"/>
  <c r="G485" i="3"/>
  <c r="F485" i="3"/>
  <c r="E485" i="3"/>
  <c r="D485" i="3"/>
  <c r="C485" i="3"/>
  <c r="B485" i="3"/>
  <c r="T484" i="3"/>
  <c r="S484" i="3"/>
  <c r="Q484" i="3"/>
  <c r="P484" i="3"/>
  <c r="O484" i="3"/>
  <c r="N484" i="3"/>
  <c r="M484" i="3"/>
  <c r="L484" i="3"/>
  <c r="K484" i="3"/>
  <c r="J484" i="3"/>
  <c r="I484" i="3"/>
  <c r="H484" i="3"/>
  <c r="G484" i="3"/>
  <c r="F484" i="3"/>
  <c r="E484" i="3"/>
  <c r="D484" i="3"/>
  <c r="C484" i="3"/>
  <c r="B484" i="3"/>
  <c r="T483" i="3"/>
  <c r="S483" i="3"/>
  <c r="Q483" i="3"/>
  <c r="P483" i="3"/>
  <c r="O483" i="3"/>
  <c r="N483" i="3"/>
  <c r="M483" i="3"/>
  <c r="L483" i="3"/>
  <c r="K483" i="3"/>
  <c r="J483" i="3"/>
  <c r="I483" i="3"/>
  <c r="H483" i="3"/>
  <c r="G483" i="3"/>
  <c r="F483" i="3"/>
  <c r="E483" i="3"/>
  <c r="D483" i="3"/>
  <c r="C483" i="3"/>
  <c r="B483" i="3"/>
  <c r="T482" i="3"/>
  <c r="S482" i="3"/>
  <c r="Q482" i="3"/>
  <c r="P482" i="3"/>
  <c r="O482" i="3"/>
  <c r="N482" i="3"/>
  <c r="M482" i="3"/>
  <c r="L482" i="3"/>
  <c r="K482" i="3"/>
  <c r="J482" i="3"/>
  <c r="I482" i="3"/>
  <c r="H482" i="3"/>
  <c r="G482" i="3"/>
  <c r="F482" i="3"/>
  <c r="E482" i="3"/>
  <c r="D482" i="3"/>
  <c r="C482" i="3"/>
  <c r="B482" i="3"/>
  <c r="T481" i="3"/>
  <c r="S481" i="3"/>
  <c r="Q481" i="3"/>
  <c r="P481" i="3"/>
  <c r="O481" i="3"/>
  <c r="N481" i="3"/>
  <c r="M481" i="3"/>
  <c r="L481" i="3"/>
  <c r="K481" i="3"/>
  <c r="J481" i="3"/>
  <c r="I481" i="3"/>
  <c r="H481" i="3"/>
  <c r="G481" i="3"/>
  <c r="F481" i="3"/>
  <c r="E481" i="3"/>
  <c r="D481" i="3"/>
  <c r="C481" i="3"/>
  <c r="B481" i="3"/>
  <c r="T480" i="3"/>
  <c r="S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T479" i="3"/>
  <c r="S479" i="3"/>
  <c r="Q479" i="3"/>
  <c r="P479" i="3"/>
  <c r="O479" i="3"/>
  <c r="N479" i="3"/>
  <c r="M479" i="3"/>
  <c r="L479" i="3"/>
  <c r="K479" i="3"/>
  <c r="J479" i="3"/>
  <c r="I479" i="3"/>
  <c r="H479" i="3"/>
  <c r="G479" i="3"/>
  <c r="F479" i="3"/>
  <c r="E479" i="3"/>
  <c r="D479" i="3"/>
  <c r="C479" i="3"/>
  <c r="B479" i="3"/>
  <c r="T478" i="3"/>
  <c r="S478" i="3"/>
  <c r="Q478" i="3"/>
  <c r="P478" i="3"/>
  <c r="O478" i="3"/>
  <c r="N478" i="3"/>
  <c r="M478" i="3"/>
  <c r="L478" i="3"/>
  <c r="K478" i="3"/>
  <c r="J478" i="3"/>
  <c r="I478" i="3"/>
  <c r="H478" i="3"/>
  <c r="G478" i="3"/>
  <c r="F478" i="3"/>
  <c r="E478" i="3"/>
  <c r="D478" i="3"/>
  <c r="C478" i="3"/>
  <c r="B478" i="3"/>
  <c r="T477" i="3"/>
  <c r="S477" i="3"/>
  <c r="Q477" i="3"/>
  <c r="P477" i="3"/>
  <c r="O477" i="3"/>
  <c r="N477" i="3"/>
  <c r="M477" i="3"/>
  <c r="L477" i="3"/>
  <c r="K477" i="3"/>
  <c r="J477" i="3"/>
  <c r="I477" i="3"/>
  <c r="H477" i="3"/>
  <c r="G477" i="3"/>
  <c r="F477" i="3"/>
  <c r="E477" i="3"/>
  <c r="D477" i="3"/>
  <c r="C477" i="3"/>
  <c r="B477" i="3"/>
  <c r="T476" i="3"/>
  <c r="S476" i="3"/>
  <c r="Q476" i="3"/>
  <c r="P476" i="3"/>
  <c r="O476" i="3"/>
  <c r="N476" i="3"/>
  <c r="M476" i="3"/>
  <c r="L476" i="3"/>
  <c r="K476" i="3"/>
  <c r="J476" i="3"/>
  <c r="I476" i="3"/>
  <c r="H476" i="3"/>
  <c r="G476" i="3"/>
  <c r="F476" i="3"/>
  <c r="E476" i="3"/>
  <c r="D476" i="3"/>
  <c r="C476" i="3"/>
  <c r="B476" i="3"/>
  <c r="T475" i="3"/>
  <c r="S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5" i="3"/>
  <c r="T474" i="3"/>
  <c r="S474" i="3"/>
  <c r="Q474" i="3"/>
  <c r="P474" i="3"/>
  <c r="O474" i="3"/>
  <c r="N474" i="3"/>
  <c r="M474" i="3"/>
  <c r="L474" i="3"/>
  <c r="K474" i="3"/>
  <c r="J474" i="3"/>
  <c r="I474" i="3"/>
  <c r="H474" i="3"/>
  <c r="G474" i="3"/>
  <c r="F474" i="3"/>
  <c r="E474" i="3"/>
  <c r="D474" i="3"/>
  <c r="C474" i="3"/>
  <c r="B474" i="3"/>
  <c r="T473" i="3"/>
  <c r="S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E473" i="3"/>
  <c r="D473" i="3"/>
  <c r="C473" i="3"/>
  <c r="B473" i="3"/>
  <c r="T472" i="3"/>
  <c r="S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T471" i="3"/>
  <c r="S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T470" i="3"/>
  <c r="S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E470" i="3"/>
  <c r="D470" i="3"/>
  <c r="C470" i="3"/>
  <c r="B470" i="3"/>
  <c r="T469" i="3"/>
  <c r="S469" i="3"/>
  <c r="Q469" i="3"/>
  <c r="P469" i="3"/>
  <c r="O469" i="3"/>
  <c r="N469" i="3"/>
  <c r="M469" i="3"/>
  <c r="L469" i="3"/>
  <c r="K469" i="3"/>
  <c r="J469" i="3"/>
  <c r="I469" i="3"/>
  <c r="H469" i="3"/>
  <c r="G469" i="3"/>
  <c r="F469" i="3"/>
  <c r="E469" i="3"/>
  <c r="D469" i="3"/>
  <c r="C469" i="3"/>
  <c r="B469" i="3"/>
  <c r="T468" i="3"/>
  <c r="S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E468" i="3"/>
  <c r="D468" i="3"/>
  <c r="C468" i="3"/>
  <c r="B468" i="3"/>
  <c r="T467" i="3"/>
  <c r="S467" i="3"/>
  <c r="Q467" i="3"/>
  <c r="P467" i="3"/>
  <c r="O467" i="3"/>
  <c r="N467" i="3"/>
  <c r="M467" i="3"/>
  <c r="L467" i="3"/>
  <c r="K467" i="3"/>
  <c r="J467" i="3"/>
  <c r="I467" i="3"/>
  <c r="H467" i="3"/>
  <c r="G467" i="3"/>
  <c r="F467" i="3"/>
  <c r="E467" i="3"/>
  <c r="D467" i="3"/>
  <c r="C467" i="3"/>
  <c r="B467" i="3"/>
  <c r="T466" i="3"/>
  <c r="S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E466" i="3"/>
  <c r="D466" i="3"/>
  <c r="C466" i="3"/>
  <c r="B466" i="3"/>
  <c r="T465" i="3"/>
  <c r="S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E465" i="3"/>
  <c r="D465" i="3"/>
  <c r="C465" i="3"/>
  <c r="B465" i="3"/>
  <c r="T464" i="3"/>
  <c r="S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E464" i="3"/>
  <c r="D464" i="3"/>
  <c r="C464" i="3"/>
  <c r="B464" i="3"/>
  <c r="T463" i="3"/>
  <c r="S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T462" i="3"/>
  <c r="S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T461" i="3"/>
  <c r="S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E461" i="3"/>
  <c r="D461" i="3"/>
  <c r="C461" i="3"/>
  <c r="B461" i="3"/>
  <c r="T460" i="3"/>
  <c r="S460" i="3"/>
  <c r="Q460" i="3"/>
  <c r="P460" i="3"/>
  <c r="O460" i="3"/>
  <c r="N460" i="3"/>
  <c r="M460" i="3"/>
  <c r="L460" i="3"/>
  <c r="K460" i="3"/>
  <c r="J460" i="3"/>
  <c r="I460" i="3"/>
  <c r="H460" i="3"/>
  <c r="G460" i="3"/>
  <c r="F460" i="3"/>
  <c r="E460" i="3"/>
  <c r="D460" i="3"/>
  <c r="C460" i="3"/>
  <c r="B460" i="3"/>
  <c r="T459" i="3"/>
  <c r="S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E459" i="3"/>
  <c r="D459" i="3"/>
  <c r="C459" i="3"/>
  <c r="B459" i="3"/>
  <c r="T458" i="3"/>
  <c r="S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E458" i="3"/>
  <c r="D458" i="3"/>
  <c r="C458" i="3"/>
  <c r="B458" i="3"/>
  <c r="T457" i="3"/>
  <c r="S457" i="3"/>
  <c r="Q457" i="3"/>
  <c r="P457" i="3"/>
  <c r="O457" i="3"/>
  <c r="N457" i="3"/>
  <c r="M457" i="3"/>
  <c r="L457" i="3"/>
  <c r="K457" i="3"/>
  <c r="J457" i="3"/>
  <c r="I457" i="3"/>
  <c r="H457" i="3"/>
  <c r="G457" i="3"/>
  <c r="F457" i="3"/>
  <c r="E457" i="3"/>
  <c r="D457" i="3"/>
  <c r="C457" i="3"/>
  <c r="B457" i="3"/>
  <c r="T456" i="3"/>
  <c r="S456" i="3"/>
  <c r="Q456" i="3"/>
  <c r="P456" i="3"/>
  <c r="O456" i="3"/>
  <c r="N456" i="3"/>
  <c r="M456" i="3"/>
  <c r="L456" i="3"/>
  <c r="K456" i="3"/>
  <c r="J456" i="3"/>
  <c r="I456" i="3"/>
  <c r="H456" i="3"/>
  <c r="G456" i="3"/>
  <c r="F456" i="3"/>
  <c r="E456" i="3"/>
  <c r="D456" i="3"/>
  <c r="C456" i="3"/>
  <c r="B456" i="3"/>
  <c r="T455" i="3"/>
  <c r="S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E455" i="3"/>
  <c r="D455" i="3"/>
  <c r="C455" i="3"/>
  <c r="B455" i="3"/>
  <c r="T454" i="3"/>
  <c r="S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T453" i="3"/>
  <c r="S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E453" i="3"/>
  <c r="D453" i="3"/>
  <c r="C453" i="3"/>
  <c r="B453" i="3"/>
  <c r="T452" i="3"/>
  <c r="S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E452" i="3"/>
  <c r="D452" i="3"/>
  <c r="C452" i="3"/>
  <c r="B452" i="3"/>
  <c r="T451" i="3"/>
  <c r="S451" i="3"/>
  <c r="Q451" i="3"/>
  <c r="P451" i="3"/>
  <c r="O451" i="3"/>
  <c r="N451" i="3"/>
  <c r="M451" i="3"/>
  <c r="L451" i="3"/>
  <c r="K451" i="3"/>
  <c r="J451" i="3"/>
  <c r="I451" i="3"/>
  <c r="H451" i="3"/>
  <c r="G451" i="3"/>
  <c r="F451" i="3"/>
  <c r="E451" i="3"/>
  <c r="D451" i="3"/>
  <c r="C451" i="3"/>
  <c r="B451" i="3"/>
  <c r="T450" i="3"/>
  <c r="S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E450" i="3"/>
  <c r="D450" i="3"/>
  <c r="C450" i="3"/>
  <c r="B450" i="3"/>
  <c r="T449" i="3"/>
  <c r="S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D449" i="3"/>
  <c r="C449" i="3"/>
  <c r="B449" i="3"/>
  <c r="T448" i="3"/>
  <c r="S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E448" i="3"/>
  <c r="D448" i="3"/>
  <c r="C448" i="3"/>
  <c r="B448" i="3"/>
  <c r="T447" i="3"/>
  <c r="S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B447" i="3"/>
  <c r="T446" i="3"/>
  <c r="S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D446" i="3"/>
  <c r="C446" i="3"/>
  <c r="B446" i="3"/>
  <c r="T445" i="3"/>
  <c r="S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E445" i="3"/>
  <c r="D445" i="3"/>
  <c r="C445" i="3"/>
  <c r="B445" i="3"/>
  <c r="T444" i="3"/>
  <c r="S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D444" i="3"/>
  <c r="C444" i="3"/>
  <c r="B444" i="3"/>
  <c r="T443" i="3"/>
  <c r="S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B443" i="3"/>
  <c r="T442" i="3"/>
  <c r="S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B442" i="3"/>
  <c r="T441" i="3"/>
  <c r="S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D441" i="3"/>
  <c r="C441" i="3"/>
  <c r="B441" i="3"/>
  <c r="T440" i="3"/>
  <c r="S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D440" i="3"/>
  <c r="C440" i="3"/>
  <c r="B440" i="3"/>
  <c r="T439" i="3"/>
  <c r="S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E439" i="3"/>
  <c r="D439" i="3"/>
  <c r="C439" i="3"/>
  <c r="B439" i="3"/>
  <c r="T438" i="3"/>
  <c r="S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D438" i="3"/>
  <c r="C438" i="3"/>
  <c r="B438" i="3"/>
  <c r="T437" i="3"/>
  <c r="S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B437" i="3"/>
  <c r="T436" i="3"/>
  <c r="S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D436" i="3"/>
  <c r="C436" i="3"/>
  <c r="B436" i="3"/>
  <c r="T435" i="3"/>
  <c r="S435" i="3"/>
  <c r="Q435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D435" i="3"/>
  <c r="C435" i="3"/>
  <c r="B435" i="3"/>
  <c r="T434" i="3"/>
  <c r="S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E434" i="3"/>
  <c r="D434" i="3"/>
  <c r="C434" i="3"/>
  <c r="B434" i="3"/>
  <c r="T433" i="3"/>
  <c r="S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E433" i="3"/>
  <c r="D433" i="3"/>
  <c r="C433" i="3"/>
  <c r="B433" i="3"/>
  <c r="T432" i="3"/>
  <c r="S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B432" i="3"/>
  <c r="T431" i="3"/>
  <c r="S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D431" i="3"/>
  <c r="C431" i="3"/>
  <c r="B431" i="3"/>
  <c r="T430" i="3"/>
  <c r="S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D430" i="3"/>
  <c r="C430" i="3"/>
  <c r="B430" i="3"/>
  <c r="T429" i="3"/>
  <c r="S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B429" i="3"/>
  <c r="T428" i="3"/>
  <c r="S428" i="3"/>
  <c r="Q428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D428" i="3"/>
  <c r="C428" i="3"/>
  <c r="B428" i="3"/>
  <c r="T427" i="3"/>
  <c r="S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E427" i="3"/>
  <c r="D427" i="3"/>
  <c r="C427" i="3"/>
  <c r="B427" i="3"/>
  <c r="T426" i="3"/>
  <c r="S426" i="3"/>
  <c r="Q426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D426" i="3"/>
  <c r="C426" i="3"/>
  <c r="B426" i="3"/>
  <c r="T425" i="3"/>
  <c r="S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D425" i="3"/>
  <c r="C425" i="3"/>
  <c r="B425" i="3"/>
  <c r="T424" i="3"/>
  <c r="S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B424" i="3"/>
  <c r="T423" i="3"/>
  <c r="S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E423" i="3"/>
  <c r="D423" i="3"/>
  <c r="C423" i="3"/>
  <c r="B423" i="3"/>
  <c r="T422" i="3"/>
  <c r="S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D422" i="3"/>
  <c r="C422" i="3"/>
  <c r="B422" i="3"/>
  <c r="T421" i="3"/>
  <c r="S421" i="3"/>
  <c r="Q421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C421" i="3"/>
  <c r="B421" i="3"/>
  <c r="T420" i="3"/>
  <c r="S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C420" i="3"/>
  <c r="B420" i="3"/>
  <c r="T419" i="3"/>
  <c r="S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B419" i="3"/>
  <c r="T418" i="3"/>
  <c r="S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D418" i="3"/>
  <c r="C418" i="3"/>
  <c r="B418" i="3"/>
  <c r="T417" i="3"/>
  <c r="S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D417" i="3"/>
  <c r="C417" i="3"/>
  <c r="B417" i="3"/>
  <c r="T416" i="3"/>
  <c r="S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D416" i="3"/>
  <c r="C416" i="3"/>
  <c r="B416" i="3"/>
  <c r="T415" i="3"/>
  <c r="S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E415" i="3"/>
  <c r="D415" i="3"/>
  <c r="C415" i="3"/>
  <c r="B415" i="3"/>
  <c r="T414" i="3"/>
  <c r="S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D414" i="3"/>
  <c r="C414" i="3"/>
  <c r="B414" i="3"/>
  <c r="T413" i="3"/>
  <c r="S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D413" i="3"/>
  <c r="C413" i="3"/>
  <c r="B413" i="3"/>
  <c r="T412" i="3"/>
  <c r="S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D412" i="3"/>
  <c r="C412" i="3"/>
  <c r="B412" i="3"/>
  <c r="T411" i="3"/>
  <c r="S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D411" i="3"/>
  <c r="C411" i="3"/>
  <c r="B411" i="3"/>
  <c r="T410" i="3"/>
  <c r="S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/>
  <c r="B410" i="3"/>
  <c r="T409" i="3"/>
  <c r="S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E409" i="3"/>
  <c r="D409" i="3"/>
  <c r="C409" i="3"/>
  <c r="B409" i="3"/>
  <c r="T408" i="3"/>
  <c r="S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D408" i="3"/>
  <c r="C408" i="3"/>
  <c r="B408" i="3"/>
  <c r="T407" i="3"/>
  <c r="S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B407" i="3"/>
  <c r="T406" i="3"/>
  <c r="S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B406" i="3"/>
  <c r="T405" i="3"/>
  <c r="S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T404" i="3"/>
  <c r="S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C404" i="3"/>
  <c r="B404" i="3"/>
  <c r="T403" i="3"/>
  <c r="S403" i="3"/>
  <c r="Q403" i="3"/>
  <c r="P403" i="3"/>
  <c r="O403" i="3"/>
  <c r="N403" i="3"/>
  <c r="M403" i="3"/>
  <c r="L403" i="3"/>
  <c r="K403" i="3"/>
  <c r="J403" i="3"/>
  <c r="I403" i="3"/>
  <c r="H403" i="3"/>
  <c r="G403" i="3"/>
  <c r="F403" i="3"/>
  <c r="E403" i="3"/>
  <c r="D403" i="3"/>
  <c r="C403" i="3"/>
  <c r="B403" i="3"/>
  <c r="T402" i="3"/>
  <c r="S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D402" i="3"/>
  <c r="C402" i="3"/>
  <c r="B402" i="3"/>
  <c r="T401" i="3"/>
  <c r="S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B401" i="3"/>
  <c r="T400" i="3"/>
  <c r="S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B400" i="3"/>
  <c r="T399" i="3"/>
  <c r="S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B399" i="3"/>
  <c r="T398" i="3"/>
  <c r="S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B398" i="3"/>
  <c r="T397" i="3"/>
  <c r="S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B397" i="3"/>
  <c r="T396" i="3"/>
  <c r="S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B396" i="3"/>
  <c r="T395" i="3"/>
  <c r="S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B395" i="3"/>
  <c r="T394" i="3"/>
  <c r="S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B394" i="3"/>
  <c r="T393" i="3"/>
  <c r="S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B393" i="3"/>
  <c r="T392" i="3"/>
  <c r="S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B392" i="3"/>
  <c r="T391" i="3"/>
  <c r="S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T390" i="3"/>
  <c r="S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D390" i="3"/>
  <c r="C390" i="3"/>
  <c r="B390" i="3"/>
  <c r="T389" i="3"/>
  <c r="S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D389" i="3"/>
  <c r="C389" i="3"/>
  <c r="B389" i="3"/>
  <c r="T388" i="3"/>
  <c r="S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B388" i="3"/>
  <c r="T387" i="3"/>
  <c r="S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C387" i="3"/>
  <c r="B387" i="3"/>
  <c r="T386" i="3"/>
  <c r="S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T385" i="3"/>
  <c r="S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D385" i="3"/>
  <c r="C385" i="3"/>
  <c r="B385" i="3"/>
  <c r="T384" i="3"/>
  <c r="S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T383" i="3"/>
  <c r="S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D383" i="3"/>
  <c r="C383" i="3"/>
  <c r="B383" i="3"/>
  <c r="T382" i="3"/>
  <c r="S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B382" i="3"/>
  <c r="T381" i="3"/>
  <c r="S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T380" i="3"/>
  <c r="S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B380" i="3"/>
  <c r="T379" i="3"/>
  <c r="S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D379" i="3"/>
  <c r="C379" i="3"/>
  <c r="B379" i="3"/>
  <c r="T378" i="3"/>
  <c r="S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B378" i="3"/>
  <c r="T377" i="3"/>
  <c r="S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B377" i="3"/>
  <c r="T376" i="3"/>
  <c r="S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T375" i="3"/>
  <c r="S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B375" i="3"/>
  <c r="T374" i="3"/>
  <c r="S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T373" i="3"/>
  <c r="S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D373" i="3"/>
  <c r="C373" i="3"/>
  <c r="B373" i="3"/>
  <c r="T372" i="3"/>
  <c r="S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B372" i="3"/>
  <c r="T371" i="3"/>
  <c r="S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B371" i="3"/>
  <c r="T370" i="3"/>
  <c r="S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T369" i="3"/>
  <c r="S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B369" i="3"/>
  <c r="T368" i="3"/>
  <c r="S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B368" i="3"/>
  <c r="T367" i="3"/>
  <c r="S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B367" i="3"/>
  <c r="T366" i="3"/>
  <c r="S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B366" i="3"/>
  <c r="T365" i="3"/>
  <c r="S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T364" i="3"/>
  <c r="S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T363" i="3"/>
  <c r="S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T362" i="3"/>
  <c r="S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B362" i="3"/>
  <c r="T361" i="3"/>
  <c r="S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B361" i="3"/>
  <c r="T360" i="3"/>
  <c r="S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B360" i="3"/>
  <c r="T359" i="3"/>
  <c r="S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T358" i="3"/>
  <c r="S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B358" i="3"/>
  <c r="T357" i="3"/>
  <c r="S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B357" i="3"/>
  <c r="T356" i="3"/>
  <c r="S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B356" i="3"/>
  <c r="T355" i="3"/>
  <c r="S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B355" i="3"/>
  <c r="T354" i="3"/>
  <c r="S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T353" i="3"/>
  <c r="S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T352" i="3"/>
  <c r="S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T351" i="3"/>
  <c r="S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B351" i="3"/>
  <c r="T350" i="3"/>
  <c r="S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B350" i="3"/>
  <c r="T349" i="3"/>
  <c r="S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T348" i="3"/>
  <c r="S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B348" i="3"/>
  <c r="T347" i="3"/>
  <c r="S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B347" i="3"/>
  <c r="T346" i="3"/>
  <c r="S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B346" i="3"/>
  <c r="T345" i="3"/>
  <c r="S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B345" i="3"/>
  <c r="T344" i="3"/>
  <c r="S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T343" i="3"/>
  <c r="S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B343" i="3"/>
  <c r="T342" i="3"/>
  <c r="S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T341" i="3"/>
  <c r="S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B341" i="3"/>
  <c r="T340" i="3"/>
  <c r="S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B340" i="3"/>
  <c r="T339" i="3"/>
  <c r="S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T338" i="3"/>
  <c r="S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T337" i="3"/>
  <c r="S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B337" i="3"/>
  <c r="T336" i="3"/>
  <c r="S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T335" i="3"/>
  <c r="S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B335" i="3"/>
  <c r="T334" i="3"/>
  <c r="S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T333" i="3"/>
  <c r="S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T332" i="3"/>
  <c r="S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T331" i="3"/>
  <c r="S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B331" i="3"/>
  <c r="T330" i="3"/>
  <c r="S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T329" i="3"/>
  <c r="S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T328" i="3"/>
  <c r="S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B328" i="3"/>
  <c r="T327" i="3"/>
  <c r="S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T326" i="3"/>
  <c r="S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B326" i="3"/>
  <c r="T325" i="3"/>
  <c r="S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B325" i="3"/>
  <c r="T324" i="3"/>
  <c r="S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T323" i="3"/>
  <c r="S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T322" i="3"/>
  <c r="S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T321" i="3"/>
  <c r="S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B321" i="3"/>
  <c r="T320" i="3"/>
  <c r="S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B320" i="3"/>
  <c r="T319" i="3"/>
  <c r="S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T318" i="3"/>
  <c r="S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B318" i="3"/>
  <c r="T317" i="3"/>
  <c r="S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B317" i="3"/>
  <c r="T316" i="3"/>
  <c r="S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T315" i="3"/>
  <c r="S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B315" i="3"/>
  <c r="T314" i="3"/>
  <c r="S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T313" i="3"/>
  <c r="S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12" i="3"/>
  <c r="S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T311" i="3"/>
  <c r="S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T310" i="3"/>
  <c r="S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B310" i="3"/>
  <c r="T309" i="3"/>
  <c r="S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T308" i="3"/>
  <c r="S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T307" i="3"/>
  <c r="S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B307" i="3"/>
  <c r="T306" i="3"/>
  <c r="S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B306" i="3"/>
  <c r="T305" i="3"/>
  <c r="S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T304" i="3"/>
  <c r="S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T303" i="3"/>
  <c r="S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T302" i="3"/>
  <c r="S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T301" i="3"/>
  <c r="S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B301" i="3"/>
  <c r="T300" i="3"/>
  <c r="S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T299" i="3"/>
  <c r="S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T298" i="3"/>
  <c r="S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T297" i="3"/>
  <c r="S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T296" i="3"/>
  <c r="S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B296" i="3"/>
  <c r="T295" i="3"/>
  <c r="S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T294" i="3"/>
  <c r="S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T293" i="3"/>
  <c r="S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T292" i="3"/>
  <c r="S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T291" i="3"/>
  <c r="S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T290" i="3"/>
  <c r="S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T289" i="3"/>
  <c r="S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T288" i="3"/>
  <c r="S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T287" i="3"/>
  <c r="S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T286" i="3"/>
  <c r="S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T285" i="3"/>
  <c r="S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T284" i="3"/>
  <c r="S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T283" i="3"/>
  <c r="S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B283" i="3"/>
  <c r="T282" i="3"/>
  <c r="S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T281" i="3"/>
  <c r="S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T280" i="3"/>
  <c r="S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T279" i="3"/>
  <c r="S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T278" i="3"/>
  <c r="S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T277" i="3"/>
  <c r="S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T276" i="3"/>
  <c r="S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T275" i="3"/>
  <c r="S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T274" i="3"/>
  <c r="S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T273" i="3"/>
  <c r="S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T272" i="3"/>
  <c r="S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T271" i="3"/>
  <c r="S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T270" i="3"/>
  <c r="S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T269" i="3"/>
  <c r="S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T268" i="3"/>
  <c r="S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T267" i="3"/>
  <c r="S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T266" i="3"/>
  <c r="S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T265" i="3"/>
  <c r="S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T264" i="3"/>
  <c r="S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T263" i="3"/>
  <c r="S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T262" i="3"/>
  <c r="S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T261" i="3"/>
  <c r="S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T260" i="3"/>
  <c r="S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T259" i="3"/>
  <c r="S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T258" i="3"/>
  <c r="S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T257" i="3"/>
  <c r="S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T256" i="3"/>
  <c r="S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T255" i="3"/>
  <c r="S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T254" i="3"/>
  <c r="S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B254" i="3"/>
  <c r="T253" i="3"/>
  <c r="S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B253" i="3"/>
  <c r="T252" i="3"/>
  <c r="S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T251" i="3"/>
  <c r="S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T250" i="3"/>
  <c r="S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T249" i="3"/>
  <c r="S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T248" i="3"/>
  <c r="S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T247" i="3"/>
  <c r="S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T246" i="3"/>
  <c r="S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T245" i="3"/>
  <c r="S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T244" i="3"/>
  <c r="S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T243" i="3"/>
  <c r="S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T242" i="3"/>
  <c r="S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T241" i="3"/>
  <c r="S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T240" i="3"/>
  <c r="S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T239" i="3"/>
  <c r="S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T238" i="3"/>
  <c r="S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T237" i="3"/>
  <c r="S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T236" i="3"/>
  <c r="S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T235" i="3"/>
  <c r="S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T234" i="3"/>
  <c r="S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T233" i="3"/>
  <c r="S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T232" i="3"/>
  <c r="S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T231" i="3"/>
  <c r="S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T230" i="3"/>
  <c r="S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T229" i="3"/>
  <c r="S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T228" i="3"/>
  <c r="S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T227" i="3"/>
  <c r="S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T226" i="3"/>
  <c r="S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T225" i="3"/>
  <c r="S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T224" i="3"/>
  <c r="S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T223" i="3"/>
  <c r="S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T222" i="3"/>
  <c r="S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T221" i="3"/>
  <c r="S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T220" i="3"/>
  <c r="S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T219" i="3"/>
  <c r="S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T218" i="3"/>
  <c r="S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T217" i="3"/>
  <c r="S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T216" i="3"/>
  <c r="S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T215" i="3"/>
  <c r="S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T214" i="3"/>
  <c r="S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T213" i="3"/>
  <c r="S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T212" i="3"/>
  <c r="S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T211" i="3"/>
  <c r="S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T210" i="3"/>
  <c r="S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T209" i="3"/>
  <c r="S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T208" i="3"/>
  <c r="S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T207" i="3"/>
  <c r="S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T206" i="3"/>
  <c r="S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T205" i="3"/>
  <c r="S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T204" i="3"/>
  <c r="S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T203" i="3"/>
  <c r="S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T202" i="3"/>
  <c r="S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T201" i="3"/>
  <c r="S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T200" i="3"/>
  <c r="S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T199" i="3"/>
  <c r="S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T198" i="3"/>
  <c r="S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T197" i="3"/>
  <c r="S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T196" i="3"/>
  <c r="S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T195" i="3"/>
  <c r="S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T194" i="3"/>
  <c r="S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T193" i="3"/>
  <c r="S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T192" i="3"/>
  <c r="S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T191" i="3"/>
  <c r="S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T190" i="3"/>
  <c r="S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T189" i="3"/>
  <c r="S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T188" i="3"/>
  <c r="S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T187" i="3"/>
  <c r="S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T186" i="3"/>
  <c r="S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T185" i="3"/>
  <c r="S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T184" i="3"/>
  <c r="S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T183" i="3"/>
  <c r="S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T182" i="3"/>
  <c r="S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T181" i="3"/>
  <c r="S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T180" i="3"/>
  <c r="S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T179" i="3"/>
  <c r="S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T178" i="3"/>
  <c r="S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T177" i="3"/>
  <c r="S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T176" i="3"/>
  <c r="S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T175" i="3"/>
  <c r="S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T174" i="3"/>
  <c r="S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T173" i="3"/>
  <c r="S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T172" i="3"/>
  <c r="S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T171" i="3"/>
  <c r="S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T170" i="3"/>
  <c r="S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T169" i="3"/>
  <c r="S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T168" i="3"/>
  <c r="S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T167" i="3"/>
  <c r="S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T166" i="3"/>
  <c r="S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T165" i="3"/>
  <c r="S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T164" i="3"/>
  <c r="S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T163" i="3"/>
  <c r="S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T162" i="3"/>
  <c r="S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T161" i="3"/>
  <c r="S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T160" i="3"/>
  <c r="S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T159" i="3"/>
  <c r="S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T158" i="3"/>
  <c r="S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T157" i="3"/>
  <c r="S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T156" i="3"/>
  <c r="S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T155" i="3"/>
  <c r="S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T154" i="3"/>
  <c r="S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T153" i="3"/>
  <c r="S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T152" i="3"/>
  <c r="S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T151" i="3"/>
  <c r="S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T150" i="3"/>
  <c r="S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T149" i="3"/>
  <c r="S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T148" i="3"/>
  <c r="S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T147" i="3"/>
  <c r="S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T146" i="3"/>
  <c r="S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T145" i="3"/>
  <c r="S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T144" i="3"/>
  <c r="S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T143" i="3"/>
  <c r="S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T142" i="3"/>
  <c r="S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T141" i="3"/>
  <c r="S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T140" i="3"/>
  <c r="S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T139" i="3"/>
  <c r="S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T138" i="3"/>
  <c r="S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T137" i="3"/>
  <c r="S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T136" i="3"/>
  <c r="S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T135" i="3"/>
  <c r="S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T134" i="3"/>
  <c r="S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T133" i="3"/>
  <c r="S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T132" i="3"/>
  <c r="S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T131" i="3"/>
  <c r="S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T130" i="3"/>
  <c r="S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T129" i="3"/>
  <c r="S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T128" i="3"/>
  <c r="S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T127" i="3"/>
  <c r="S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T126" i="3"/>
  <c r="S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T125" i="3"/>
  <c r="S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T124" i="3"/>
  <c r="S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T123" i="3"/>
  <c r="S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T122" i="3"/>
  <c r="S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T121" i="3"/>
  <c r="S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T120" i="3"/>
  <c r="S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T119" i="3"/>
  <c r="S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T118" i="3"/>
  <c r="S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T117" i="3"/>
  <c r="S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T116" i="3"/>
  <c r="S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T115" i="3"/>
  <c r="S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T114" i="3"/>
  <c r="S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T113" i="3"/>
  <c r="S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T112" i="3"/>
  <c r="S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T111" i="3"/>
  <c r="S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T110" i="3"/>
  <c r="S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T109" i="3"/>
  <c r="S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T108" i="3"/>
  <c r="S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T107" i="3"/>
  <c r="S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T106" i="3"/>
  <c r="S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T105" i="3"/>
  <c r="S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T104" i="3"/>
  <c r="S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T103" i="3"/>
  <c r="S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T102" i="3"/>
  <c r="S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T101" i="3"/>
  <c r="S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T100" i="3"/>
  <c r="S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T99" i="3"/>
  <c r="S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T98" i="3"/>
  <c r="S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T97" i="3"/>
  <c r="S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T96" i="3"/>
  <c r="S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T95" i="3"/>
  <c r="S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T94" i="3"/>
  <c r="S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T93" i="3"/>
  <c r="S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T92" i="3"/>
  <c r="S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T91" i="3"/>
  <c r="S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T90" i="3"/>
  <c r="S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T89" i="3"/>
  <c r="S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T88" i="3"/>
  <c r="S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T87" i="3"/>
  <c r="S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T86" i="3"/>
  <c r="S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T85" i="3"/>
  <c r="S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T84" i="3"/>
  <c r="S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T83" i="3"/>
  <c r="S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T82" i="3"/>
  <c r="S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T81" i="3"/>
  <c r="S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T80" i="3"/>
  <c r="S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T79" i="3"/>
  <c r="S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T78" i="3"/>
  <c r="S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T77" i="3"/>
  <c r="S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T76" i="3"/>
  <c r="S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T75" i="3"/>
  <c r="S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T74" i="3"/>
  <c r="S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T73" i="3"/>
  <c r="S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T72" i="3"/>
  <c r="S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T71" i="3"/>
  <c r="S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T70" i="3"/>
  <c r="S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T69" i="3"/>
  <c r="S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T68" i="3"/>
  <c r="S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T67" i="3"/>
  <c r="S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T66" i="3"/>
  <c r="S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T65" i="3"/>
  <c r="S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T64" i="3"/>
  <c r="S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T63" i="3"/>
  <c r="S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T62" i="3"/>
  <c r="S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T61" i="3"/>
  <c r="S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T60" i="3"/>
  <c r="S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T59" i="3"/>
  <c r="S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T58" i="3"/>
  <c r="S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T57" i="3"/>
  <c r="S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T56" i="3"/>
  <c r="S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T55" i="3"/>
  <c r="S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T54" i="3"/>
  <c r="S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T53" i="3"/>
  <c r="S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T52" i="3"/>
  <c r="S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T51" i="3"/>
  <c r="S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T50" i="3"/>
  <c r="S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T49" i="3"/>
  <c r="S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T48" i="3"/>
  <c r="S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T47" i="3"/>
  <c r="S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T46" i="3"/>
  <c r="S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T45" i="3"/>
  <c r="S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T44" i="3"/>
  <c r="S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T43" i="3"/>
  <c r="S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T42" i="3"/>
  <c r="S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T41" i="3"/>
  <c r="S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T40" i="3"/>
  <c r="S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T39" i="3"/>
  <c r="S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T38" i="3"/>
  <c r="S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T37" i="3"/>
  <c r="S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T36" i="3"/>
  <c r="S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T35" i="3"/>
  <c r="S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T34" i="3"/>
  <c r="S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T33" i="3"/>
  <c r="S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T32" i="3"/>
  <c r="S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T31" i="3"/>
  <c r="S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T30" i="3"/>
  <c r="S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T29" i="3"/>
  <c r="S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T28" i="3"/>
  <c r="S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T27" i="3"/>
  <c r="S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T26" i="3"/>
  <c r="S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T25" i="3"/>
  <c r="S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T24" i="3"/>
  <c r="S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T23" i="3"/>
  <c r="S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T22" i="3"/>
  <c r="S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T21" i="3"/>
  <c r="S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T20" i="3"/>
  <c r="S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T19" i="3"/>
  <c r="S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T18" i="3"/>
  <c r="S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T17" i="3"/>
  <c r="S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T16" i="3"/>
  <c r="S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T15" i="3"/>
  <c r="S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T14" i="3"/>
  <c r="S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T13" i="3"/>
  <c r="S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T12" i="3"/>
  <c r="S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T11" i="3"/>
  <c r="S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T10" i="3"/>
  <c r="S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T9" i="3"/>
  <c r="S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T8" i="3"/>
  <c r="S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T7" i="3"/>
  <c r="S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T6" i="3"/>
  <c r="S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T5" i="3"/>
  <c r="S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T4" i="3"/>
  <c r="S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T3" i="3"/>
  <c r="S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T2" i="3"/>
  <c r="S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Q521" i="2"/>
  <c r="Z521" i="10" s="1"/>
  <c r="P521" i="2"/>
  <c r="O521" i="2"/>
  <c r="N521" i="2"/>
  <c r="M521" i="2"/>
  <c r="L521" i="2"/>
  <c r="K521" i="2"/>
  <c r="J521" i="2"/>
  <c r="I521" i="2"/>
  <c r="H521" i="2"/>
  <c r="G521" i="2"/>
  <c r="F521" i="2"/>
  <c r="E521" i="2"/>
  <c r="D521" i="2"/>
  <c r="C521" i="2"/>
  <c r="B521" i="2"/>
  <c r="Q520" i="2"/>
  <c r="Z520" i="10" s="1"/>
  <c r="P520" i="2"/>
  <c r="O520" i="2"/>
  <c r="N520" i="2"/>
  <c r="M520" i="2"/>
  <c r="L520" i="2"/>
  <c r="K520" i="2"/>
  <c r="J520" i="2"/>
  <c r="I520" i="2"/>
  <c r="H520" i="2"/>
  <c r="G520" i="2"/>
  <c r="F520" i="2"/>
  <c r="E520" i="2"/>
  <c r="D520" i="2"/>
  <c r="C520" i="2"/>
  <c r="B520" i="2"/>
  <c r="Q519" i="2"/>
  <c r="Z519" i="10" s="1"/>
  <c r="P519" i="2"/>
  <c r="O519" i="2"/>
  <c r="N519" i="2"/>
  <c r="M519" i="2"/>
  <c r="L519" i="2"/>
  <c r="K519" i="2"/>
  <c r="J519" i="2"/>
  <c r="I519" i="2"/>
  <c r="H519" i="2"/>
  <c r="G519" i="2"/>
  <c r="F519" i="2"/>
  <c r="E519" i="2"/>
  <c r="D519" i="2"/>
  <c r="C519" i="2"/>
  <c r="B519" i="2"/>
  <c r="Q518" i="2"/>
  <c r="Z518" i="10" s="1"/>
  <c r="P518" i="2"/>
  <c r="O518" i="2"/>
  <c r="N518" i="2"/>
  <c r="M518" i="2"/>
  <c r="L518" i="2"/>
  <c r="K518" i="2"/>
  <c r="J518" i="2"/>
  <c r="I518" i="2"/>
  <c r="H518" i="2"/>
  <c r="G518" i="2"/>
  <c r="F518" i="2"/>
  <c r="E518" i="2"/>
  <c r="D518" i="2"/>
  <c r="C518" i="2"/>
  <c r="B518" i="2"/>
  <c r="Q517" i="2"/>
  <c r="Z517" i="10" s="1"/>
  <c r="P517" i="2"/>
  <c r="O517" i="2"/>
  <c r="N517" i="2"/>
  <c r="M517" i="2"/>
  <c r="L517" i="2"/>
  <c r="K517" i="2"/>
  <c r="J517" i="2"/>
  <c r="I517" i="2"/>
  <c r="H517" i="2"/>
  <c r="G517" i="2"/>
  <c r="F517" i="2"/>
  <c r="E517" i="2"/>
  <c r="D517" i="2"/>
  <c r="C517" i="2"/>
  <c r="B517" i="2"/>
  <c r="Q516" i="2"/>
  <c r="Z516" i="10" s="1"/>
  <c r="P516" i="2"/>
  <c r="O516" i="2"/>
  <c r="N516" i="2"/>
  <c r="M516" i="2"/>
  <c r="L516" i="2"/>
  <c r="K516" i="2"/>
  <c r="J516" i="2"/>
  <c r="I516" i="2"/>
  <c r="H516" i="2"/>
  <c r="G516" i="2"/>
  <c r="F516" i="2"/>
  <c r="E516" i="2"/>
  <c r="D516" i="2"/>
  <c r="C516" i="2"/>
  <c r="B516" i="2"/>
  <c r="Q515" i="2"/>
  <c r="Z515" i="10" s="1"/>
  <c r="P515" i="2"/>
  <c r="O515" i="2"/>
  <c r="N515" i="2"/>
  <c r="M515" i="2"/>
  <c r="L515" i="2"/>
  <c r="K515" i="2"/>
  <c r="J515" i="2"/>
  <c r="I515" i="2"/>
  <c r="H515" i="2"/>
  <c r="G515" i="2"/>
  <c r="F515" i="2"/>
  <c r="E515" i="2"/>
  <c r="D515" i="2"/>
  <c r="C515" i="2"/>
  <c r="B515" i="2"/>
  <c r="Q514" i="2"/>
  <c r="Z514" i="10" s="1"/>
  <c r="P514" i="2"/>
  <c r="O514" i="2"/>
  <c r="N514" i="2"/>
  <c r="M514" i="2"/>
  <c r="L514" i="2"/>
  <c r="K514" i="2"/>
  <c r="J514" i="2"/>
  <c r="I514" i="2"/>
  <c r="H514" i="2"/>
  <c r="G514" i="2"/>
  <c r="F514" i="2"/>
  <c r="E514" i="2"/>
  <c r="D514" i="2"/>
  <c r="C514" i="2"/>
  <c r="B514" i="2"/>
  <c r="Q513" i="2"/>
  <c r="Z513" i="10" s="1"/>
  <c r="P513" i="2"/>
  <c r="O513" i="2"/>
  <c r="N513" i="2"/>
  <c r="M513" i="2"/>
  <c r="L513" i="2"/>
  <c r="K513" i="2"/>
  <c r="J513" i="2"/>
  <c r="I513" i="2"/>
  <c r="H513" i="2"/>
  <c r="G513" i="2"/>
  <c r="F513" i="2"/>
  <c r="E513" i="2"/>
  <c r="D513" i="2"/>
  <c r="C513" i="2"/>
  <c r="B513" i="2"/>
  <c r="Q512" i="2"/>
  <c r="Z512" i="10" s="1"/>
  <c r="P512" i="2"/>
  <c r="O512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B512" i="2"/>
  <c r="Q511" i="2"/>
  <c r="Z511" i="10" s="1"/>
  <c r="P511" i="2"/>
  <c r="O511" i="2"/>
  <c r="N511" i="2"/>
  <c r="M511" i="2"/>
  <c r="L511" i="2"/>
  <c r="K511" i="2"/>
  <c r="J511" i="2"/>
  <c r="I511" i="2"/>
  <c r="H511" i="2"/>
  <c r="G511" i="2"/>
  <c r="F511" i="2"/>
  <c r="E511" i="2"/>
  <c r="D511" i="2"/>
  <c r="C511" i="2"/>
  <c r="B511" i="2"/>
  <c r="Q510" i="2"/>
  <c r="Z510" i="10" s="1"/>
  <c r="P510" i="2"/>
  <c r="O510" i="2"/>
  <c r="N510" i="2"/>
  <c r="M510" i="2"/>
  <c r="L510" i="2"/>
  <c r="K510" i="2"/>
  <c r="J510" i="2"/>
  <c r="I510" i="2"/>
  <c r="H510" i="2"/>
  <c r="G510" i="2"/>
  <c r="F510" i="2"/>
  <c r="E510" i="2"/>
  <c r="D510" i="2"/>
  <c r="C510" i="2"/>
  <c r="B510" i="2"/>
  <c r="Q509" i="2"/>
  <c r="Z509" i="10" s="1"/>
  <c r="P509" i="2"/>
  <c r="O509" i="2"/>
  <c r="N509" i="2"/>
  <c r="M509" i="2"/>
  <c r="L509" i="2"/>
  <c r="K509" i="2"/>
  <c r="J509" i="2"/>
  <c r="I509" i="2"/>
  <c r="H509" i="2"/>
  <c r="G509" i="2"/>
  <c r="F509" i="2"/>
  <c r="E509" i="2"/>
  <c r="D509" i="2"/>
  <c r="C509" i="2"/>
  <c r="B509" i="2"/>
  <c r="Q508" i="2"/>
  <c r="Z508" i="10" s="1"/>
  <c r="P508" i="2"/>
  <c r="O508" i="2"/>
  <c r="N508" i="2"/>
  <c r="M508" i="2"/>
  <c r="L508" i="2"/>
  <c r="K508" i="2"/>
  <c r="J508" i="2"/>
  <c r="I508" i="2"/>
  <c r="H508" i="2"/>
  <c r="G508" i="2"/>
  <c r="F508" i="2"/>
  <c r="E508" i="2"/>
  <c r="D508" i="2"/>
  <c r="C508" i="2"/>
  <c r="B508" i="2"/>
  <c r="Q507" i="2"/>
  <c r="Z507" i="10" s="1"/>
  <c r="P507" i="2"/>
  <c r="O507" i="2"/>
  <c r="N507" i="2"/>
  <c r="M507" i="2"/>
  <c r="L507" i="2"/>
  <c r="K507" i="2"/>
  <c r="J507" i="2"/>
  <c r="I507" i="2"/>
  <c r="H507" i="2"/>
  <c r="G507" i="2"/>
  <c r="F507" i="2"/>
  <c r="E507" i="2"/>
  <c r="D507" i="2"/>
  <c r="C507" i="2"/>
  <c r="B507" i="2"/>
  <c r="Q506" i="2"/>
  <c r="Z506" i="10" s="1"/>
  <c r="P506" i="2"/>
  <c r="O506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B506" i="2"/>
  <c r="Q505" i="2"/>
  <c r="Z505" i="10" s="1"/>
  <c r="P505" i="2"/>
  <c r="O505" i="2"/>
  <c r="N505" i="2"/>
  <c r="M505" i="2"/>
  <c r="L505" i="2"/>
  <c r="K505" i="2"/>
  <c r="J505" i="2"/>
  <c r="I505" i="2"/>
  <c r="H505" i="2"/>
  <c r="G505" i="2"/>
  <c r="F505" i="2"/>
  <c r="E505" i="2"/>
  <c r="D505" i="2"/>
  <c r="C505" i="2"/>
  <c r="B505" i="2"/>
  <c r="Q504" i="2"/>
  <c r="Z504" i="10" s="1"/>
  <c r="P504" i="2"/>
  <c r="O504" i="2"/>
  <c r="N504" i="2"/>
  <c r="M504" i="2"/>
  <c r="L504" i="2"/>
  <c r="K504" i="2"/>
  <c r="J504" i="2"/>
  <c r="I504" i="2"/>
  <c r="H504" i="2"/>
  <c r="G504" i="2"/>
  <c r="F504" i="2"/>
  <c r="E504" i="2"/>
  <c r="D504" i="2"/>
  <c r="C504" i="2"/>
  <c r="B504" i="2"/>
  <c r="Q503" i="2"/>
  <c r="Z503" i="10" s="1"/>
  <c r="P503" i="2"/>
  <c r="O503" i="2"/>
  <c r="N503" i="2"/>
  <c r="M503" i="2"/>
  <c r="L503" i="2"/>
  <c r="K503" i="2"/>
  <c r="J503" i="2"/>
  <c r="I503" i="2"/>
  <c r="H503" i="2"/>
  <c r="G503" i="2"/>
  <c r="F503" i="2"/>
  <c r="E503" i="2"/>
  <c r="D503" i="2"/>
  <c r="C503" i="2"/>
  <c r="B503" i="2"/>
  <c r="Q502" i="2"/>
  <c r="Z502" i="10" s="1"/>
  <c r="P502" i="2"/>
  <c r="O502" i="2"/>
  <c r="N502" i="2"/>
  <c r="M502" i="2"/>
  <c r="L502" i="2"/>
  <c r="K502" i="2"/>
  <c r="J502" i="2"/>
  <c r="I502" i="2"/>
  <c r="H502" i="2"/>
  <c r="G502" i="2"/>
  <c r="F502" i="2"/>
  <c r="E502" i="2"/>
  <c r="D502" i="2"/>
  <c r="C502" i="2"/>
  <c r="B502" i="2"/>
  <c r="Q501" i="2"/>
  <c r="Z501" i="10" s="1"/>
  <c r="P501" i="2"/>
  <c r="O501" i="2"/>
  <c r="N501" i="2"/>
  <c r="M501" i="2"/>
  <c r="L501" i="2"/>
  <c r="K501" i="2"/>
  <c r="J501" i="2"/>
  <c r="I501" i="2"/>
  <c r="H501" i="2"/>
  <c r="G501" i="2"/>
  <c r="F501" i="2"/>
  <c r="E501" i="2"/>
  <c r="D501" i="2"/>
  <c r="C501" i="2"/>
  <c r="B501" i="2"/>
  <c r="Q500" i="2"/>
  <c r="Z500" i="10" s="1"/>
  <c r="P500" i="2"/>
  <c r="O500" i="2"/>
  <c r="N500" i="2"/>
  <c r="M500" i="2"/>
  <c r="L500" i="2"/>
  <c r="K500" i="2"/>
  <c r="J500" i="2"/>
  <c r="I500" i="2"/>
  <c r="H500" i="2"/>
  <c r="G500" i="2"/>
  <c r="F500" i="2"/>
  <c r="E500" i="2"/>
  <c r="D500" i="2"/>
  <c r="C500" i="2"/>
  <c r="B500" i="2"/>
  <c r="Q499" i="2"/>
  <c r="Z499" i="10" s="1"/>
  <c r="P499" i="2"/>
  <c r="O499" i="2"/>
  <c r="N499" i="2"/>
  <c r="M499" i="2"/>
  <c r="L499" i="2"/>
  <c r="K499" i="2"/>
  <c r="J499" i="2"/>
  <c r="I499" i="2"/>
  <c r="H499" i="2"/>
  <c r="G499" i="2"/>
  <c r="F499" i="2"/>
  <c r="E499" i="2"/>
  <c r="D499" i="2"/>
  <c r="C499" i="2"/>
  <c r="B499" i="2"/>
  <c r="Q498" i="2"/>
  <c r="Z498" i="10" s="1"/>
  <c r="P498" i="2"/>
  <c r="O498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B498" i="2"/>
  <c r="Q497" i="2"/>
  <c r="Z497" i="10" s="1"/>
  <c r="P497" i="2"/>
  <c r="O497" i="2"/>
  <c r="N497" i="2"/>
  <c r="M497" i="2"/>
  <c r="L497" i="2"/>
  <c r="K497" i="2"/>
  <c r="J497" i="2"/>
  <c r="I497" i="2"/>
  <c r="H497" i="2"/>
  <c r="G497" i="2"/>
  <c r="F497" i="2"/>
  <c r="E497" i="2"/>
  <c r="D497" i="2"/>
  <c r="C497" i="2"/>
  <c r="B497" i="2"/>
  <c r="Q496" i="2"/>
  <c r="Z496" i="10" s="1"/>
  <c r="P496" i="2"/>
  <c r="O496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B496" i="2"/>
  <c r="Q495" i="2"/>
  <c r="Z495" i="10" s="1"/>
  <c r="P495" i="2"/>
  <c r="O495" i="2"/>
  <c r="N495" i="2"/>
  <c r="M495" i="2"/>
  <c r="L495" i="2"/>
  <c r="K495" i="2"/>
  <c r="J495" i="2"/>
  <c r="I495" i="2"/>
  <c r="H495" i="2"/>
  <c r="G495" i="2"/>
  <c r="F495" i="2"/>
  <c r="E495" i="2"/>
  <c r="D495" i="2"/>
  <c r="C495" i="2"/>
  <c r="B495" i="2"/>
  <c r="Q494" i="2"/>
  <c r="Z494" i="10" s="1"/>
  <c r="P494" i="2"/>
  <c r="O494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B494" i="2"/>
  <c r="Q493" i="2"/>
  <c r="Z493" i="10" s="1"/>
  <c r="P493" i="2"/>
  <c r="O493" i="2"/>
  <c r="N493" i="2"/>
  <c r="M493" i="2"/>
  <c r="L493" i="2"/>
  <c r="K493" i="2"/>
  <c r="J493" i="2"/>
  <c r="I493" i="2"/>
  <c r="H493" i="2"/>
  <c r="G493" i="2"/>
  <c r="F493" i="2"/>
  <c r="E493" i="2"/>
  <c r="D493" i="2"/>
  <c r="C493" i="2"/>
  <c r="B493" i="2"/>
  <c r="Q492" i="2"/>
  <c r="Z492" i="10" s="1"/>
  <c r="P492" i="2"/>
  <c r="O492" i="2"/>
  <c r="N492" i="2"/>
  <c r="M492" i="2"/>
  <c r="L492" i="2"/>
  <c r="K492" i="2"/>
  <c r="J492" i="2"/>
  <c r="I492" i="2"/>
  <c r="H492" i="2"/>
  <c r="G492" i="2"/>
  <c r="F492" i="2"/>
  <c r="E492" i="2"/>
  <c r="D492" i="2"/>
  <c r="C492" i="2"/>
  <c r="B492" i="2"/>
  <c r="Q491" i="2"/>
  <c r="Z491" i="10" s="1"/>
  <c r="P491" i="2"/>
  <c r="O491" i="2"/>
  <c r="N491" i="2"/>
  <c r="M491" i="2"/>
  <c r="L491" i="2"/>
  <c r="K491" i="2"/>
  <c r="J491" i="2"/>
  <c r="I491" i="2"/>
  <c r="H491" i="2"/>
  <c r="G491" i="2"/>
  <c r="F491" i="2"/>
  <c r="E491" i="2"/>
  <c r="D491" i="2"/>
  <c r="C491" i="2"/>
  <c r="B491" i="2"/>
  <c r="Q490" i="2"/>
  <c r="Z490" i="10" s="1"/>
  <c r="P490" i="2"/>
  <c r="O490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B490" i="2"/>
  <c r="Q489" i="2"/>
  <c r="Z489" i="10" s="1"/>
  <c r="P489" i="2"/>
  <c r="O489" i="2"/>
  <c r="N489" i="2"/>
  <c r="M489" i="2"/>
  <c r="L489" i="2"/>
  <c r="K489" i="2"/>
  <c r="J489" i="2"/>
  <c r="I489" i="2"/>
  <c r="H489" i="2"/>
  <c r="G489" i="2"/>
  <c r="F489" i="2"/>
  <c r="E489" i="2"/>
  <c r="D489" i="2"/>
  <c r="C489" i="2"/>
  <c r="B489" i="2"/>
  <c r="Q488" i="2"/>
  <c r="Z488" i="10" s="1"/>
  <c r="P488" i="2"/>
  <c r="O488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B488" i="2"/>
  <c r="Q487" i="2"/>
  <c r="Z487" i="10" s="1"/>
  <c r="P487" i="2"/>
  <c r="O487" i="2"/>
  <c r="N487" i="2"/>
  <c r="M487" i="2"/>
  <c r="L487" i="2"/>
  <c r="K487" i="2"/>
  <c r="J487" i="2"/>
  <c r="I487" i="2"/>
  <c r="H487" i="2"/>
  <c r="G487" i="2"/>
  <c r="F487" i="2"/>
  <c r="E487" i="2"/>
  <c r="D487" i="2"/>
  <c r="C487" i="2"/>
  <c r="B487" i="2"/>
  <c r="Q486" i="2"/>
  <c r="Z486" i="10" s="1"/>
  <c r="P486" i="2"/>
  <c r="O486" i="2"/>
  <c r="N486" i="2"/>
  <c r="M486" i="2"/>
  <c r="L486" i="2"/>
  <c r="K486" i="2"/>
  <c r="J486" i="2"/>
  <c r="I486" i="2"/>
  <c r="H486" i="2"/>
  <c r="G486" i="2"/>
  <c r="F486" i="2"/>
  <c r="E486" i="2"/>
  <c r="D486" i="2"/>
  <c r="C486" i="2"/>
  <c r="B486" i="2"/>
  <c r="Q485" i="2"/>
  <c r="Z485" i="10" s="1"/>
  <c r="P485" i="2"/>
  <c r="O485" i="2"/>
  <c r="N485" i="2"/>
  <c r="M485" i="2"/>
  <c r="L485" i="2"/>
  <c r="K485" i="2"/>
  <c r="J485" i="2"/>
  <c r="I485" i="2"/>
  <c r="H485" i="2"/>
  <c r="G485" i="2"/>
  <c r="F485" i="2"/>
  <c r="E485" i="2"/>
  <c r="D485" i="2"/>
  <c r="C485" i="2"/>
  <c r="B485" i="2"/>
  <c r="Q484" i="2"/>
  <c r="Z484" i="10" s="1"/>
  <c r="P484" i="2"/>
  <c r="O484" i="2"/>
  <c r="N484" i="2"/>
  <c r="M484" i="2"/>
  <c r="L484" i="2"/>
  <c r="K484" i="2"/>
  <c r="J484" i="2"/>
  <c r="I484" i="2"/>
  <c r="H484" i="2"/>
  <c r="G484" i="2"/>
  <c r="F484" i="2"/>
  <c r="E484" i="2"/>
  <c r="D484" i="2"/>
  <c r="C484" i="2"/>
  <c r="B484" i="2"/>
  <c r="Q483" i="2"/>
  <c r="Z483" i="10" s="1"/>
  <c r="P483" i="2"/>
  <c r="O483" i="2"/>
  <c r="N483" i="2"/>
  <c r="M483" i="2"/>
  <c r="L483" i="2"/>
  <c r="K483" i="2"/>
  <c r="J483" i="2"/>
  <c r="I483" i="2"/>
  <c r="H483" i="2"/>
  <c r="G483" i="2"/>
  <c r="F483" i="2"/>
  <c r="E483" i="2"/>
  <c r="D483" i="2"/>
  <c r="C483" i="2"/>
  <c r="B483" i="2"/>
  <c r="Q482" i="2"/>
  <c r="Z482" i="10" s="1"/>
  <c r="P482" i="2"/>
  <c r="O482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B482" i="2"/>
  <c r="Q481" i="2"/>
  <c r="Z481" i="10" s="1"/>
  <c r="P481" i="2"/>
  <c r="O481" i="2"/>
  <c r="N481" i="2"/>
  <c r="M481" i="2"/>
  <c r="L481" i="2"/>
  <c r="K481" i="2"/>
  <c r="J481" i="2"/>
  <c r="I481" i="2"/>
  <c r="H481" i="2"/>
  <c r="G481" i="2"/>
  <c r="F481" i="2"/>
  <c r="E481" i="2"/>
  <c r="D481" i="2"/>
  <c r="C481" i="2"/>
  <c r="B481" i="2"/>
  <c r="Q480" i="2"/>
  <c r="Z480" i="10" s="1"/>
  <c r="P480" i="2"/>
  <c r="O480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B480" i="2"/>
  <c r="Q479" i="2"/>
  <c r="Z479" i="10" s="1"/>
  <c r="P479" i="2"/>
  <c r="O479" i="2"/>
  <c r="N479" i="2"/>
  <c r="M479" i="2"/>
  <c r="L479" i="2"/>
  <c r="K479" i="2"/>
  <c r="J479" i="2"/>
  <c r="I479" i="2"/>
  <c r="H479" i="2"/>
  <c r="G479" i="2"/>
  <c r="F479" i="2"/>
  <c r="E479" i="2"/>
  <c r="D479" i="2"/>
  <c r="C479" i="2"/>
  <c r="B479" i="2"/>
  <c r="Q478" i="2"/>
  <c r="Z478" i="10" s="1"/>
  <c r="P478" i="2"/>
  <c r="O478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B478" i="2"/>
  <c r="Q477" i="2"/>
  <c r="Z477" i="10" s="1"/>
  <c r="P477" i="2"/>
  <c r="O477" i="2"/>
  <c r="N477" i="2"/>
  <c r="M477" i="2"/>
  <c r="L477" i="2"/>
  <c r="K477" i="2"/>
  <c r="J477" i="2"/>
  <c r="I477" i="2"/>
  <c r="H477" i="2"/>
  <c r="G477" i="2"/>
  <c r="F477" i="2"/>
  <c r="E477" i="2"/>
  <c r="D477" i="2"/>
  <c r="C477" i="2"/>
  <c r="B477" i="2"/>
  <c r="Q476" i="2"/>
  <c r="Z476" i="10" s="1"/>
  <c r="P476" i="2"/>
  <c r="O476" i="2"/>
  <c r="N476" i="2"/>
  <c r="M476" i="2"/>
  <c r="L476" i="2"/>
  <c r="K476" i="2"/>
  <c r="J476" i="2"/>
  <c r="I476" i="2"/>
  <c r="H476" i="2"/>
  <c r="G476" i="2"/>
  <c r="F476" i="2"/>
  <c r="E476" i="2"/>
  <c r="D476" i="2"/>
  <c r="C476" i="2"/>
  <c r="B476" i="2"/>
  <c r="Q475" i="2"/>
  <c r="Z475" i="10" s="1"/>
  <c r="P475" i="2"/>
  <c r="O475" i="2"/>
  <c r="N475" i="2"/>
  <c r="M475" i="2"/>
  <c r="L475" i="2"/>
  <c r="K475" i="2"/>
  <c r="J475" i="2"/>
  <c r="I475" i="2"/>
  <c r="H475" i="2"/>
  <c r="G475" i="2"/>
  <c r="F475" i="2"/>
  <c r="E475" i="2"/>
  <c r="D475" i="2"/>
  <c r="C475" i="2"/>
  <c r="B475" i="2"/>
  <c r="Q474" i="2"/>
  <c r="Z474" i="10" s="1"/>
  <c r="P474" i="2"/>
  <c r="O474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B474" i="2"/>
  <c r="Q473" i="2"/>
  <c r="Z473" i="10" s="1"/>
  <c r="P473" i="2"/>
  <c r="O473" i="2"/>
  <c r="N473" i="2"/>
  <c r="M473" i="2"/>
  <c r="L473" i="2"/>
  <c r="K473" i="2"/>
  <c r="J473" i="2"/>
  <c r="I473" i="2"/>
  <c r="H473" i="2"/>
  <c r="G473" i="2"/>
  <c r="F473" i="2"/>
  <c r="E473" i="2"/>
  <c r="D473" i="2"/>
  <c r="C473" i="2"/>
  <c r="B473" i="2"/>
  <c r="Q472" i="2"/>
  <c r="Z472" i="10" s="1"/>
  <c r="P472" i="2"/>
  <c r="O472" i="2"/>
  <c r="N472" i="2"/>
  <c r="M472" i="2"/>
  <c r="L472" i="2"/>
  <c r="K472" i="2"/>
  <c r="J472" i="2"/>
  <c r="I472" i="2"/>
  <c r="H472" i="2"/>
  <c r="G472" i="2"/>
  <c r="F472" i="2"/>
  <c r="E472" i="2"/>
  <c r="D472" i="2"/>
  <c r="C472" i="2"/>
  <c r="B472" i="2"/>
  <c r="Q471" i="2"/>
  <c r="Z471" i="10" s="1"/>
  <c r="P471" i="2"/>
  <c r="O471" i="2"/>
  <c r="N471" i="2"/>
  <c r="M471" i="2"/>
  <c r="L471" i="2"/>
  <c r="K471" i="2"/>
  <c r="J471" i="2"/>
  <c r="I471" i="2"/>
  <c r="H471" i="2"/>
  <c r="G471" i="2"/>
  <c r="F471" i="2"/>
  <c r="E471" i="2"/>
  <c r="D471" i="2"/>
  <c r="C471" i="2"/>
  <c r="B471" i="2"/>
  <c r="Q470" i="2"/>
  <c r="Z470" i="10" s="1"/>
  <c r="P470" i="2"/>
  <c r="O470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B470" i="2"/>
  <c r="Q469" i="2"/>
  <c r="Z469" i="10" s="1"/>
  <c r="P469" i="2"/>
  <c r="O469" i="2"/>
  <c r="N469" i="2"/>
  <c r="M469" i="2"/>
  <c r="L469" i="2"/>
  <c r="K469" i="2"/>
  <c r="J469" i="2"/>
  <c r="I469" i="2"/>
  <c r="H469" i="2"/>
  <c r="G469" i="2"/>
  <c r="F469" i="2"/>
  <c r="E469" i="2"/>
  <c r="D469" i="2"/>
  <c r="C469" i="2"/>
  <c r="B469" i="2"/>
  <c r="Q468" i="2"/>
  <c r="Z468" i="10" s="1"/>
  <c r="P468" i="2"/>
  <c r="O468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B468" i="2"/>
  <c r="Q467" i="2"/>
  <c r="Z467" i="10" s="1"/>
  <c r="P467" i="2"/>
  <c r="O467" i="2"/>
  <c r="N467" i="2"/>
  <c r="M467" i="2"/>
  <c r="L467" i="2"/>
  <c r="K467" i="2"/>
  <c r="J467" i="2"/>
  <c r="I467" i="2"/>
  <c r="H467" i="2"/>
  <c r="G467" i="2"/>
  <c r="F467" i="2"/>
  <c r="E467" i="2"/>
  <c r="D467" i="2"/>
  <c r="C467" i="2"/>
  <c r="B467" i="2"/>
  <c r="Q466" i="2"/>
  <c r="Z466" i="10" s="1"/>
  <c r="P466" i="2"/>
  <c r="O466" i="2"/>
  <c r="N466" i="2"/>
  <c r="M466" i="2"/>
  <c r="L466" i="2"/>
  <c r="K466" i="2"/>
  <c r="J466" i="2"/>
  <c r="I466" i="2"/>
  <c r="H466" i="2"/>
  <c r="G466" i="2"/>
  <c r="F466" i="2"/>
  <c r="E466" i="2"/>
  <c r="D466" i="2"/>
  <c r="C466" i="2"/>
  <c r="B466" i="2"/>
  <c r="Q465" i="2"/>
  <c r="Z465" i="10" s="1"/>
  <c r="P465" i="2"/>
  <c r="O465" i="2"/>
  <c r="N465" i="2"/>
  <c r="M465" i="2"/>
  <c r="L465" i="2"/>
  <c r="K465" i="2"/>
  <c r="J465" i="2"/>
  <c r="I465" i="2"/>
  <c r="H465" i="2"/>
  <c r="G465" i="2"/>
  <c r="F465" i="2"/>
  <c r="E465" i="2"/>
  <c r="D465" i="2"/>
  <c r="C465" i="2"/>
  <c r="B465" i="2"/>
  <c r="Q464" i="2"/>
  <c r="Z464" i="10" s="1"/>
  <c r="P464" i="2"/>
  <c r="O464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B464" i="2"/>
  <c r="Q463" i="2"/>
  <c r="Z463" i="10" s="1"/>
  <c r="P463" i="2"/>
  <c r="O463" i="2"/>
  <c r="N463" i="2"/>
  <c r="M463" i="2"/>
  <c r="L463" i="2"/>
  <c r="K463" i="2"/>
  <c r="J463" i="2"/>
  <c r="I463" i="2"/>
  <c r="H463" i="2"/>
  <c r="G463" i="2"/>
  <c r="F463" i="2"/>
  <c r="E463" i="2"/>
  <c r="D463" i="2"/>
  <c r="C463" i="2"/>
  <c r="B463" i="2"/>
  <c r="Q462" i="2"/>
  <c r="Z462" i="10" s="1"/>
  <c r="P462" i="2"/>
  <c r="O462" i="2"/>
  <c r="N462" i="2"/>
  <c r="M462" i="2"/>
  <c r="L462" i="2"/>
  <c r="K462" i="2"/>
  <c r="J462" i="2"/>
  <c r="I462" i="2"/>
  <c r="H462" i="2"/>
  <c r="G462" i="2"/>
  <c r="F462" i="2"/>
  <c r="E462" i="2"/>
  <c r="D462" i="2"/>
  <c r="C462" i="2"/>
  <c r="B462" i="2"/>
  <c r="Q461" i="2"/>
  <c r="Z461" i="10" s="1"/>
  <c r="P461" i="2"/>
  <c r="O461" i="2"/>
  <c r="N461" i="2"/>
  <c r="M461" i="2"/>
  <c r="L461" i="2"/>
  <c r="K461" i="2"/>
  <c r="J461" i="2"/>
  <c r="I461" i="2"/>
  <c r="H461" i="2"/>
  <c r="G461" i="2"/>
  <c r="F461" i="2"/>
  <c r="E461" i="2"/>
  <c r="D461" i="2"/>
  <c r="C461" i="2"/>
  <c r="B461" i="2"/>
  <c r="Q460" i="2"/>
  <c r="Z460" i="10" s="1"/>
  <c r="P460" i="2"/>
  <c r="O460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B460" i="2"/>
  <c r="Q459" i="2"/>
  <c r="Z459" i="10" s="1"/>
  <c r="P459" i="2"/>
  <c r="O459" i="2"/>
  <c r="N459" i="2"/>
  <c r="M459" i="2"/>
  <c r="L459" i="2"/>
  <c r="K459" i="2"/>
  <c r="J459" i="2"/>
  <c r="I459" i="2"/>
  <c r="H459" i="2"/>
  <c r="G459" i="2"/>
  <c r="F459" i="2"/>
  <c r="E459" i="2"/>
  <c r="D459" i="2"/>
  <c r="C459" i="2"/>
  <c r="B459" i="2"/>
  <c r="Q458" i="2"/>
  <c r="Z458" i="10" s="1"/>
  <c r="P458" i="2"/>
  <c r="O458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B458" i="2"/>
  <c r="Q457" i="2"/>
  <c r="Z457" i="10" s="1"/>
  <c r="P457" i="2"/>
  <c r="O457" i="2"/>
  <c r="N457" i="2"/>
  <c r="M457" i="2"/>
  <c r="L457" i="2"/>
  <c r="K457" i="2"/>
  <c r="J457" i="2"/>
  <c r="I457" i="2"/>
  <c r="H457" i="2"/>
  <c r="G457" i="2"/>
  <c r="F457" i="2"/>
  <c r="E457" i="2"/>
  <c r="D457" i="2"/>
  <c r="C457" i="2"/>
  <c r="B457" i="2"/>
  <c r="Q456" i="2"/>
  <c r="Z456" i="10" s="1"/>
  <c r="P456" i="2"/>
  <c r="O456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B456" i="2"/>
  <c r="Q455" i="2"/>
  <c r="Z455" i="10" s="1"/>
  <c r="P455" i="2"/>
  <c r="O455" i="2"/>
  <c r="N455" i="2"/>
  <c r="M455" i="2"/>
  <c r="L455" i="2"/>
  <c r="K455" i="2"/>
  <c r="J455" i="2"/>
  <c r="I455" i="2"/>
  <c r="H455" i="2"/>
  <c r="G455" i="2"/>
  <c r="F455" i="2"/>
  <c r="E455" i="2"/>
  <c r="D455" i="2"/>
  <c r="C455" i="2"/>
  <c r="B455" i="2"/>
  <c r="Q454" i="2"/>
  <c r="Z454" i="10" s="1"/>
  <c r="P454" i="2"/>
  <c r="O454" i="2"/>
  <c r="N454" i="2"/>
  <c r="M454" i="2"/>
  <c r="L454" i="2"/>
  <c r="K454" i="2"/>
  <c r="J454" i="2"/>
  <c r="I454" i="2"/>
  <c r="H454" i="2"/>
  <c r="G454" i="2"/>
  <c r="F454" i="2"/>
  <c r="E454" i="2"/>
  <c r="D454" i="2"/>
  <c r="C454" i="2"/>
  <c r="B454" i="2"/>
  <c r="Q453" i="2"/>
  <c r="Z453" i="10" s="1"/>
  <c r="P453" i="2"/>
  <c r="O453" i="2"/>
  <c r="N453" i="2"/>
  <c r="M453" i="2"/>
  <c r="L453" i="2"/>
  <c r="K453" i="2"/>
  <c r="J453" i="2"/>
  <c r="I453" i="2"/>
  <c r="H453" i="2"/>
  <c r="G453" i="2"/>
  <c r="F453" i="2"/>
  <c r="E453" i="2"/>
  <c r="D453" i="2"/>
  <c r="C453" i="2"/>
  <c r="B453" i="2"/>
  <c r="Q452" i="2"/>
  <c r="Z452" i="10" s="1"/>
  <c r="P452" i="2"/>
  <c r="O452" i="2"/>
  <c r="N452" i="2"/>
  <c r="M452" i="2"/>
  <c r="L452" i="2"/>
  <c r="K452" i="2"/>
  <c r="J452" i="2"/>
  <c r="I452" i="2"/>
  <c r="H452" i="2"/>
  <c r="G452" i="2"/>
  <c r="F452" i="2"/>
  <c r="E452" i="2"/>
  <c r="D452" i="2"/>
  <c r="C452" i="2"/>
  <c r="B452" i="2"/>
  <c r="Q451" i="2"/>
  <c r="Z451" i="10" s="1"/>
  <c r="P451" i="2"/>
  <c r="O451" i="2"/>
  <c r="N451" i="2"/>
  <c r="M451" i="2"/>
  <c r="L451" i="2"/>
  <c r="K451" i="2"/>
  <c r="J451" i="2"/>
  <c r="I451" i="2"/>
  <c r="H451" i="2"/>
  <c r="G451" i="2"/>
  <c r="F451" i="2"/>
  <c r="E451" i="2"/>
  <c r="D451" i="2"/>
  <c r="C451" i="2"/>
  <c r="B451" i="2"/>
  <c r="Q450" i="2"/>
  <c r="Z450" i="10" s="1"/>
  <c r="P450" i="2"/>
  <c r="O450" i="2"/>
  <c r="N450" i="2"/>
  <c r="M450" i="2"/>
  <c r="L450" i="2"/>
  <c r="K450" i="2"/>
  <c r="J450" i="2"/>
  <c r="I450" i="2"/>
  <c r="H450" i="2"/>
  <c r="G450" i="2"/>
  <c r="F450" i="2"/>
  <c r="E450" i="2"/>
  <c r="D450" i="2"/>
  <c r="C450" i="2"/>
  <c r="B450" i="2"/>
  <c r="Q449" i="2"/>
  <c r="Z449" i="10" s="1"/>
  <c r="P449" i="2"/>
  <c r="O449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B449" i="2"/>
  <c r="Q448" i="2"/>
  <c r="Z448" i="10" s="1"/>
  <c r="P448" i="2"/>
  <c r="O448" i="2"/>
  <c r="N448" i="2"/>
  <c r="M448" i="2"/>
  <c r="L448" i="2"/>
  <c r="K448" i="2"/>
  <c r="J448" i="2"/>
  <c r="I448" i="2"/>
  <c r="H448" i="2"/>
  <c r="G448" i="2"/>
  <c r="F448" i="2"/>
  <c r="E448" i="2"/>
  <c r="D448" i="2"/>
  <c r="C448" i="2"/>
  <c r="B448" i="2"/>
  <c r="Q447" i="2"/>
  <c r="Z447" i="10" s="1"/>
  <c r="P447" i="2"/>
  <c r="O447" i="2"/>
  <c r="N447" i="2"/>
  <c r="M447" i="2"/>
  <c r="L447" i="2"/>
  <c r="K447" i="2"/>
  <c r="J447" i="2"/>
  <c r="I447" i="2"/>
  <c r="H447" i="2"/>
  <c r="G447" i="2"/>
  <c r="F447" i="2"/>
  <c r="E447" i="2"/>
  <c r="D447" i="2"/>
  <c r="C447" i="2"/>
  <c r="B447" i="2"/>
  <c r="Q446" i="2"/>
  <c r="Z446" i="10" s="1"/>
  <c r="P446" i="2"/>
  <c r="O446" i="2"/>
  <c r="N446" i="2"/>
  <c r="M446" i="2"/>
  <c r="L446" i="2"/>
  <c r="K446" i="2"/>
  <c r="J446" i="2"/>
  <c r="I446" i="2"/>
  <c r="H446" i="2"/>
  <c r="G446" i="2"/>
  <c r="F446" i="2"/>
  <c r="E446" i="2"/>
  <c r="D446" i="2"/>
  <c r="C446" i="2"/>
  <c r="B446" i="2"/>
  <c r="Q445" i="2"/>
  <c r="Z445" i="10" s="1"/>
  <c r="P445" i="2"/>
  <c r="O445" i="2"/>
  <c r="N445" i="2"/>
  <c r="M445" i="2"/>
  <c r="L445" i="2"/>
  <c r="K445" i="2"/>
  <c r="J445" i="2"/>
  <c r="I445" i="2"/>
  <c r="H445" i="2"/>
  <c r="G445" i="2"/>
  <c r="F445" i="2"/>
  <c r="E445" i="2"/>
  <c r="D445" i="2"/>
  <c r="C445" i="2"/>
  <c r="B445" i="2"/>
  <c r="Q444" i="2"/>
  <c r="Z444" i="10" s="1"/>
  <c r="P444" i="2"/>
  <c r="O444" i="2"/>
  <c r="N444" i="2"/>
  <c r="M444" i="2"/>
  <c r="L444" i="2"/>
  <c r="K444" i="2"/>
  <c r="J444" i="2"/>
  <c r="I444" i="2"/>
  <c r="H444" i="2"/>
  <c r="G444" i="2"/>
  <c r="F444" i="2"/>
  <c r="E444" i="2"/>
  <c r="D444" i="2"/>
  <c r="C444" i="2"/>
  <c r="B444" i="2"/>
  <c r="Q443" i="2"/>
  <c r="Z443" i="10" s="1"/>
  <c r="P443" i="2"/>
  <c r="O443" i="2"/>
  <c r="N443" i="2"/>
  <c r="M443" i="2"/>
  <c r="L443" i="2"/>
  <c r="K443" i="2"/>
  <c r="J443" i="2"/>
  <c r="I443" i="2"/>
  <c r="H443" i="2"/>
  <c r="G443" i="2"/>
  <c r="F443" i="2"/>
  <c r="E443" i="2"/>
  <c r="D443" i="2"/>
  <c r="C443" i="2"/>
  <c r="B443" i="2"/>
  <c r="Q442" i="2"/>
  <c r="Z442" i="10" s="1"/>
  <c r="P442" i="2"/>
  <c r="O442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B442" i="2"/>
  <c r="Q441" i="2"/>
  <c r="Z441" i="10" s="1"/>
  <c r="P441" i="2"/>
  <c r="O441" i="2"/>
  <c r="N441" i="2"/>
  <c r="M441" i="2"/>
  <c r="L441" i="2"/>
  <c r="K441" i="2"/>
  <c r="J441" i="2"/>
  <c r="I441" i="2"/>
  <c r="H441" i="2"/>
  <c r="G441" i="2"/>
  <c r="F441" i="2"/>
  <c r="E441" i="2"/>
  <c r="D441" i="2"/>
  <c r="C441" i="2"/>
  <c r="B441" i="2"/>
  <c r="Q440" i="2"/>
  <c r="Z440" i="10" s="1"/>
  <c r="P440" i="2"/>
  <c r="O440" i="2"/>
  <c r="N440" i="2"/>
  <c r="M440" i="2"/>
  <c r="L440" i="2"/>
  <c r="K440" i="2"/>
  <c r="J440" i="2"/>
  <c r="I440" i="2"/>
  <c r="H440" i="2"/>
  <c r="G440" i="2"/>
  <c r="F440" i="2"/>
  <c r="E440" i="2"/>
  <c r="D440" i="2"/>
  <c r="C440" i="2"/>
  <c r="B440" i="2"/>
  <c r="Q439" i="2"/>
  <c r="Z439" i="10" s="1"/>
  <c r="P439" i="2"/>
  <c r="O439" i="2"/>
  <c r="N439" i="2"/>
  <c r="M439" i="2"/>
  <c r="L439" i="2"/>
  <c r="K439" i="2"/>
  <c r="J439" i="2"/>
  <c r="I439" i="2"/>
  <c r="H439" i="2"/>
  <c r="G439" i="2"/>
  <c r="F439" i="2"/>
  <c r="E439" i="2"/>
  <c r="D439" i="2"/>
  <c r="C439" i="2"/>
  <c r="B439" i="2"/>
  <c r="Q438" i="2"/>
  <c r="Z438" i="10" s="1"/>
  <c r="P438" i="2"/>
  <c r="O438" i="2"/>
  <c r="N438" i="2"/>
  <c r="M438" i="2"/>
  <c r="L438" i="2"/>
  <c r="K438" i="2"/>
  <c r="J438" i="2"/>
  <c r="I438" i="2"/>
  <c r="H438" i="2"/>
  <c r="G438" i="2"/>
  <c r="F438" i="2"/>
  <c r="E438" i="2"/>
  <c r="D438" i="2"/>
  <c r="C438" i="2"/>
  <c r="B438" i="2"/>
  <c r="Q437" i="2"/>
  <c r="Z437" i="10" s="1"/>
  <c r="P437" i="2"/>
  <c r="O437" i="2"/>
  <c r="N437" i="2"/>
  <c r="M437" i="2"/>
  <c r="L437" i="2"/>
  <c r="K437" i="2"/>
  <c r="J437" i="2"/>
  <c r="I437" i="2"/>
  <c r="H437" i="2"/>
  <c r="G437" i="2"/>
  <c r="F437" i="2"/>
  <c r="E437" i="2"/>
  <c r="D437" i="2"/>
  <c r="C437" i="2"/>
  <c r="B437" i="2"/>
  <c r="Q436" i="2"/>
  <c r="Z436" i="10" s="1"/>
  <c r="P436" i="2"/>
  <c r="O436" i="2"/>
  <c r="N436" i="2"/>
  <c r="M436" i="2"/>
  <c r="L436" i="2"/>
  <c r="K436" i="2"/>
  <c r="J436" i="2"/>
  <c r="I436" i="2"/>
  <c r="H436" i="2"/>
  <c r="G436" i="2"/>
  <c r="F436" i="2"/>
  <c r="E436" i="2"/>
  <c r="D436" i="2"/>
  <c r="C436" i="2"/>
  <c r="B436" i="2"/>
  <c r="Q435" i="2"/>
  <c r="Z435" i="10" s="1"/>
  <c r="P435" i="2"/>
  <c r="O435" i="2"/>
  <c r="N435" i="2"/>
  <c r="M435" i="2"/>
  <c r="L435" i="2"/>
  <c r="K435" i="2"/>
  <c r="J435" i="2"/>
  <c r="I435" i="2"/>
  <c r="H435" i="2"/>
  <c r="G435" i="2"/>
  <c r="F435" i="2"/>
  <c r="E435" i="2"/>
  <c r="D435" i="2"/>
  <c r="C435" i="2"/>
  <c r="B435" i="2"/>
  <c r="Q434" i="2"/>
  <c r="Z434" i="10" s="1"/>
  <c r="P434" i="2"/>
  <c r="O434" i="2"/>
  <c r="N434" i="2"/>
  <c r="M434" i="2"/>
  <c r="L434" i="2"/>
  <c r="K434" i="2"/>
  <c r="J434" i="2"/>
  <c r="I434" i="2"/>
  <c r="H434" i="2"/>
  <c r="G434" i="2"/>
  <c r="F434" i="2"/>
  <c r="E434" i="2"/>
  <c r="D434" i="2"/>
  <c r="C434" i="2"/>
  <c r="B434" i="2"/>
  <c r="Q433" i="2"/>
  <c r="Z433" i="10" s="1"/>
  <c r="P433" i="2"/>
  <c r="O433" i="2"/>
  <c r="N433" i="2"/>
  <c r="M433" i="2"/>
  <c r="L433" i="2"/>
  <c r="K433" i="2"/>
  <c r="J433" i="2"/>
  <c r="I433" i="2"/>
  <c r="H433" i="2"/>
  <c r="G433" i="2"/>
  <c r="F433" i="2"/>
  <c r="E433" i="2"/>
  <c r="D433" i="2"/>
  <c r="C433" i="2"/>
  <c r="B433" i="2"/>
  <c r="Q432" i="2"/>
  <c r="Z432" i="10" s="1"/>
  <c r="P432" i="2"/>
  <c r="O432" i="2"/>
  <c r="N432" i="2"/>
  <c r="M432" i="2"/>
  <c r="L432" i="2"/>
  <c r="K432" i="2"/>
  <c r="J432" i="2"/>
  <c r="I432" i="2"/>
  <c r="H432" i="2"/>
  <c r="G432" i="2"/>
  <c r="F432" i="2"/>
  <c r="E432" i="2"/>
  <c r="D432" i="2"/>
  <c r="C432" i="2"/>
  <c r="B432" i="2"/>
  <c r="Q431" i="2"/>
  <c r="Z431" i="10" s="1"/>
  <c r="P431" i="2"/>
  <c r="O431" i="2"/>
  <c r="N431" i="2"/>
  <c r="M431" i="2"/>
  <c r="L431" i="2"/>
  <c r="K431" i="2"/>
  <c r="J431" i="2"/>
  <c r="I431" i="2"/>
  <c r="H431" i="2"/>
  <c r="G431" i="2"/>
  <c r="F431" i="2"/>
  <c r="E431" i="2"/>
  <c r="D431" i="2"/>
  <c r="C431" i="2"/>
  <c r="B431" i="2"/>
  <c r="Q430" i="2"/>
  <c r="Z430" i="10" s="1"/>
  <c r="P430" i="2"/>
  <c r="O430" i="2"/>
  <c r="N430" i="2"/>
  <c r="M430" i="2"/>
  <c r="L430" i="2"/>
  <c r="K430" i="2"/>
  <c r="J430" i="2"/>
  <c r="I430" i="2"/>
  <c r="H430" i="2"/>
  <c r="G430" i="2"/>
  <c r="F430" i="2"/>
  <c r="E430" i="2"/>
  <c r="D430" i="2"/>
  <c r="C430" i="2"/>
  <c r="B430" i="2"/>
  <c r="Q429" i="2"/>
  <c r="Z429" i="10" s="1"/>
  <c r="P429" i="2"/>
  <c r="O429" i="2"/>
  <c r="N429" i="2"/>
  <c r="M429" i="2"/>
  <c r="L429" i="2"/>
  <c r="K429" i="2"/>
  <c r="J429" i="2"/>
  <c r="I429" i="2"/>
  <c r="H429" i="2"/>
  <c r="G429" i="2"/>
  <c r="F429" i="2"/>
  <c r="E429" i="2"/>
  <c r="D429" i="2"/>
  <c r="C429" i="2"/>
  <c r="B429" i="2"/>
  <c r="Q428" i="2"/>
  <c r="Z428" i="10" s="1"/>
  <c r="P428" i="2"/>
  <c r="O428" i="2"/>
  <c r="N428" i="2"/>
  <c r="M428" i="2"/>
  <c r="L428" i="2"/>
  <c r="K428" i="2"/>
  <c r="J428" i="2"/>
  <c r="I428" i="2"/>
  <c r="H428" i="2"/>
  <c r="G428" i="2"/>
  <c r="F428" i="2"/>
  <c r="E428" i="2"/>
  <c r="D428" i="2"/>
  <c r="C428" i="2"/>
  <c r="B428" i="2"/>
  <c r="Q427" i="2"/>
  <c r="Z427" i="10" s="1"/>
  <c r="P427" i="2"/>
  <c r="O427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Q426" i="2"/>
  <c r="Z426" i="10" s="1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C426" i="2"/>
  <c r="B426" i="2"/>
  <c r="Q425" i="2"/>
  <c r="Z425" i="10" s="1"/>
  <c r="P425" i="2"/>
  <c r="O425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B425" i="2"/>
  <c r="Q424" i="2"/>
  <c r="Z424" i="10" s="1"/>
  <c r="P424" i="2"/>
  <c r="O424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Q423" i="2"/>
  <c r="Z423" i="10" s="1"/>
  <c r="P423" i="2"/>
  <c r="O423" i="2"/>
  <c r="N423" i="2"/>
  <c r="M423" i="2"/>
  <c r="L423" i="2"/>
  <c r="K423" i="2"/>
  <c r="J423" i="2"/>
  <c r="I423" i="2"/>
  <c r="H423" i="2"/>
  <c r="G423" i="2"/>
  <c r="F423" i="2"/>
  <c r="E423" i="2"/>
  <c r="D423" i="2"/>
  <c r="C423" i="2"/>
  <c r="B423" i="2"/>
  <c r="Q422" i="2"/>
  <c r="Z422" i="10" s="1"/>
  <c r="P422" i="2"/>
  <c r="O422" i="2"/>
  <c r="N422" i="2"/>
  <c r="M422" i="2"/>
  <c r="L422" i="2"/>
  <c r="K422" i="2"/>
  <c r="J422" i="2"/>
  <c r="I422" i="2"/>
  <c r="H422" i="2"/>
  <c r="G422" i="2"/>
  <c r="F422" i="2"/>
  <c r="E422" i="2"/>
  <c r="D422" i="2"/>
  <c r="C422" i="2"/>
  <c r="B422" i="2"/>
  <c r="Q421" i="2"/>
  <c r="Z421" i="10" s="1"/>
  <c r="P421" i="2"/>
  <c r="O421" i="2"/>
  <c r="N421" i="2"/>
  <c r="M421" i="2"/>
  <c r="L421" i="2"/>
  <c r="K421" i="2"/>
  <c r="J421" i="2"/>
  <c r="I421" i="2"/>
  <c r="H421" i="2"/>
  <c r="G421" i="2"/>
  <c r="F421" i="2"/>
  <c r="E421" i="2"/>
  <c r="D421" i="2"/>
  <c r="C421" i="2"/>
  <c r="B421" i="2"/>
  <c r="Q420" i="2"/>
  <c r="Z420" i="10" s="1"/>
  <c r="P420" i="2"/>
  <c r="O420" i="2"/>
  <c r="N420" i="2"/>
  <c r="M420" i="2"/>
  <c r="L420" i="2"/>
  <c r="K420" i="2"/>
  <c r="J420" i="2"/>
  <c r="I420" i="2"/>
  <c r="H420" i="2"/>
  <c r="G420" i="2"/>
  <c r="F420" i="2"/>
  <c r="E420" i="2"/>
  <c r="D420" i="2"/>
  <c r="C420" i="2"/>
  <c r="B420" i="2"/>
  <c r="Q419" i="2"/>
  <c r="Z419" i="10" s="1"/>
  <c r="P419" i="2"/>
  <c r="O419" i="2"/>
  <c r="N419" i="2"/>
  <c r="M419" i="2"/>
  <c r="L419" i="2"/>
  <c r="K419" i="2"/>
  <c r="J419" i="2"/>
  <c r="I419" i="2"/>
  <c r="H419" i="2"/>
  <c r="G419" i="2"/>
  <c r="F419" i="2"/>
  <c r="E419" i="2"/>
  <c r="D419" i="2"/>
  <c r="C419" i="2"/>
  <c r="B419" i="2"/>
  <c r="Q418" i="2"/>
  <c r="Z418" i="10" s="1"/>
  <c r="P418" i="2"/>
  <c r="O418" i="2"/>
  <c r="N418" i="2"/>
  <c r="M418" i="2"/>
  <c r="L418" i="2"/>
  <c r="K418" i="2"/>
  <c r="J418" i="2"/>
  <c r="I418" i="2"/>
  <c r="H418" i="2"/>
  <c r="G418" i="2"/>
  <c r="F418" i="2"/>
  <c r="E418" i="2"/>
  <c r="D418" i="2"/>
  <c r="C418" i="2"/>
  <c r="B418" i="2"/>
  <c r="Q417" i="2"/>
  <c r="Z417" i="10" s="1"/>
  <c r="P417" i="2"/>
  <c r="O417" i="2"/>
  <c r="N417" i="2"/>
  <c r="M417" i="2"/>
  <c r="L417" i="2"/>
  <c r="K417" i="2"/>
  <c r="J417" i="2"/>
  <c r="I417" i="2"/>
  <c r="H417" i="2"/>
  <c r="G417" i="2"/>
  <c r="F417" i="2"/>
  <c r="E417" i="2"/>
  <c r="D417" i="2"/>
  <c r="C417" i="2"/>
  <c r="B417" i="2"/>
  <c r="Q416" i="2"/>
  <c r="Z416" i="10" s="1"/>
  <c r="P416" i="2"/>
  <c r="O416" i="2"/>
  <c r="N416" i="2"/>
  <c r="M416" i="2"/>
  <c r="L416" i="2"/>
  <c r="K416" i="2"/>
  <c r="J416" i="2"/>
  <c r="I416" i="2"/>
  <c r="H416" i="2"/>
  <c r="G416" i="2"/>
  <c r="F416" i="2"/>
  <c r="E416" i="2"/>
  <c r="D416" i="2"/>
  <c r="C416" i="2"/>
  <c r="B416" i="2"/>
  <c r="Q415" i="2"/>
  <c r="Z415" i="10" s="1"/>
  <c r="P415" i="2"/>
  <c r="O415" i="2"/>
  <c r="N415" i="2"/>
  <c r="M415" i="2"/>
  <c r="L415" i="2"/>
  <c r="K415" i="2"/>
  <c r="J415" i="2"/>
  <c r="I415" i="2"/>
  <c r="H415" i="2"/>
  <c r="G415" i="2"/>
  <c r="F415" i="2"/>
  <c r="E415" i="2"/>
  <c r="D415" i="2"/>
  <c r="C415" i="2"/>
  <c r="B415" i="2"/>
  <c r="Q414" i="2"/>
  <c r="Z414" i="10" s="1"/>
  <c r="P414" i="2"/>
  <c r="O414" i="2"/>
  <c r="N414" i="2"/>
  <c r="M414" i="2"/>
  <c r="L414" i="2"/>
  <c r="K414" i="2"/>
  <c r="J414" i="2"/>
  <c r="I414" i="2"/>
  <c r="H414" i="2"/>
  <c r="G414" i="2"/>
  <c r="F414" i="2"/>
  <c r="E414" i="2"/>
  <c r="D414" i="2"/>
  <c r="C414" i="2"/>
  <c r="B414" i="2"/>
  <c r="Q413" i="2"/>
  <c r="Z413" i="10" s="1"/>
  <c r="P413" i="2"/>
  <c r="O413" i="2"/>
  <c r="N413" i="2"/>
  <c r="M413" i="2"/>
  <c r="L413" i="2"/>
  <c r="K413" i="2"/>
  <c r="J413" i="2"/>
  <c r="I413" i="2"/>
  <c r="H413" i="2"/>
  <c r="G413" i="2"/>
  <c r="F413" i="2"/>
  <c r="E413" i="2"/>
  <c r="D413" i="2"/>
  <c r="C413" i="2"/>
  <c r="B413" i="2"/>
  <c r="Q412" i="2"/>
  <c r="Z412" i="10" s="1"/>
  <c r="P412" i="2"/>
  <c r="O412" i="2"/>
  <c r="N412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Q411" i="2"/>
  <c r="Z411" i="10" s="1"/>
  <c r="P411" i="2"/>
  <c r="O411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B411" i="2"/>
  <c r="Q410" i="2"/>
  <c r="Z410" i="10" s="1"/>
  <c r="P410" i="2"/>
  <c r="O410" i="2"/>
  <c r="N410" i="2"/>
  <c r="M410" i="2"/>
  <c r="L410" i="2"/>
  <c r="K410" i="2"/>
  <c r="J410" i="2"/>
  <c r="I410" i="2"/>
  <c r="H410" i="2"/>
  <c r="G410" i="2"/>
  <c r="F410" i="2"/>
  <c r="E410" i="2"/>
  <c r="D410" i="2"/>
  <c r="C410" i="2"/>
  <c r="B410" i="2"/>
  <c r="Q409" i="2"/>
  <c r="Z409" i="10" s="1"/>
  <c r="P409" i="2"/>
  <c r="O409" i="2"/>
  <c r="N409" i="2"/>
  <c r="M409" i="2"/>
  <c r="L409" i="2"/>
  <c r="K409" i="2"/>
  <c r="J409" i="2"/>
  <c r="I409" i="2"/>
  <c r="H409" i="2"/>
  <c r="G409" i="2"/>
  <c r="F409" i="2"/>
  <c r="E409" i="2"/>
  <c r="D409" i="2"/>
  <c r="C409" i="2"/>
  <c r="B409" i="2"/>
  <c r="Q408" i="2"/>
  <c r="Z408" i="10" s="1"/>
  <c r="P408" i="2"/>
  <c r="O408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B408" i="2"/>
  <c r="Q407" i="2"/>
  <c r="Z407" i="10" s="1"/>
  <c r="P407" i="2"/>
  <c r="O407" i="2"/>
  <c r="N407" i="2"/>
  <c r="M407" i="2"/>
  <c r="L407" i="2"/>
  <c r="K407" i="2"/>
  <c r="J407" i="2"/>
  <c r="I407" i="2"/>
  <c r="H407" i="2"/>
  <c r="G407" i="2"/>
  <c r="F407" i="2"/>
  <c r="E407" i="2"/>
  <c r="D407" i="2"/>
  <c r="C407" i="2"/>
  <c r="B407" i="2"/>
  <c r="Q406" i="2"/>
  <c r="Z406" i="10" s="1"/>
  <c r="P406" i="2"/>
  <c r="O406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B406" i="2"/>
  <c r="Q405" i="2"/>
  <c r="Z405" i="10" s="1"/>
  <c r="P405" i="2"/>
  <c r="O405" i="2"/>
  <c r="N405" i="2"/>
  <c r="M405" i="2"/>
  <c r="L405" i="2"/>
  <c r="K405" i="2"/>
  <c r="J405" i="2"/>
  <c r="I405" i="2"/>
  <c r="H405" i="2"/>
  <c r="G405" i="2"/>
  <c r="F405" i="2"/>
  <c r="E405" i="2"/>
  <c r="D405" i="2"/>
  <c r="C405" i="2"/>
  <c r="B405" i="2"/>
  <c r="Q404" i="2"/>
  <c r="Z404" i="10" s="1"/>
  <c r="P404" i="2"/>
  <c r="O404" i="2"/>
  <c r="N404" i="2"/>
  <c r="M404" i="2"/>
  <c r="L404" i="2"/>
  <c r="K404" i="2"/>
  <c r="J404" i="2"/>
  <c r="I404" i="2"/>
  <c r="H404" i="2"/>
  <c r="G404" i="2"/>
  <c r="F404" i="2"/>
  <c r="E404" i="2"/>
  <c r="D404" i="2"/>
  <c r="C404" i="2"/>
  <c r="B404" i="2"/>
  <c r="Q403" i="2"/>
  <c r="Z403" i="10" s="1"/>
  <c r="P403" i="2"/>
  <c r="O403" i="2"/>
  <c r="N403" i="2"/>
  <c r="M403" i="2"/>
  <c r="L403" i="2"/>
  <c r="K403" i="2"/>
  <c r="J403" i="2"/>
  <c r="I403" i="2"/>
  <c r="H403" i="2"/>
  <c r="G403" i="2"/>
  <c r="F403" i="2"/>
  <c r="E403" i="2"/>
  <c r="D403" i="2"/>
  <c r="C403" i="2"/>
  <c r="B403" i="2"/>
  <c r="Q402" i="2"/>
  <c r="Z402" i="10" s="1"/>
  <c r="P402" i="2"/>
  <c r="O402" i="2"/>
  <c r="N402" i="2"/>
  <c r="M402" i="2"/>
  <c r="L402" i="2"/>
  <c r="K402" i="2"/>
  <c r="J402" i="2"/>
  <c r="I402" i="2"/>
  <c r="H402" i="2"/>
  <c r="G402" i="2"/>
  <c r="F402" i="2"/>
  <c r="E402" i="2"/>
  <c r="D402" i="2"/>
  <c r="C402" i="2"/>
  <c r="B402" i="2"/>
  <c r="Q401" i="2"/>
  <c r="Z401" i="10" s="1"/>
  <c r="P401" i="2"/>
  <c r="O401" i="2"/>
  <c r="N401" i="2"/>
  <c r="M401" i="2"/>
  <c r="L401" i="2"/>
  <c r="K401" i="2"/>
  <c r="J401" i="2"/>
  <c r="I401" i="2"/>
  <c r="H401" i="2"/>
  <c r="G401" i="2"/>
  <c r="F401" i="2"/>
  <c r="E401" i="2"/>
  <c r="D401" i="2"/>
  <c r="C401" i="2"/>
  <c r="B401" i="2"/>
  <c r="Q400" i="2"/>
  <c r="Z400" i="10" s="1"/>
  <c r="P400" i="2"/>
  <c r="O400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B400" i="2"/>
  <c r="Q399" i="2"/>
  <c r="Z399" i="10" s="1"/>
  <c r="P399" i="2"/>
  <c r="O399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B399" i="2"/>
  <c r="Q398" i="2"/>
  <c r="Z398" i="10" s="1"/>
  <c r="P398" i="2"/>
  <c r="O398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B398" i="2"/>
  <c r="Q397" i="2"/>
  <c r="Z397" i="10" s="1"/>
  <c r="P397" i="2"/>
  <c r="O397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Q396" i="2"/>
  <c r="Z396" i="10" s="1"/>
  <c r="P396" i="2"/>
  <c r="O396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B396" i="2"/>
  <c r="Q395" i="2"/>
  <c r="Z395" i="10" s="1"/>
  <c r="P395" i="2"/>
  <c r="O395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B395" i="2"/>
  <c r="Q394" i="2"/>
  <c r="Z394" i="10" s="1"/>
  <c r="P394" i="2"/>
  <c r="O394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B394" i="2"/>
  <c r="Q393" i="2"/>
  <c r="Z393" i="10" s="1"/>
  <c r="P393" i="2"/>
  <c r="O393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B393" i="2"/>
  <c r="Q392" i="2"/>
  <c r="Z392" i="10" s="1"/>
  <c r="P392" i="2"/>
  <c r="O392" i="2"/>
  <c r="N392" i="2"/>
  <c r="M392" i="2"/>
  <c r="L392" i="2"/>
  <c r="K392" i="2"/>
  <c r="J392" i="2"/>
  <c r="I392" i="2"/>
  <c r="H392" i="2"/>
  <c r="G392" i="2"/>
  <c r="F392" i="2"/>
  <c r="E392" i="2"/>
  <c r="D392" i="2"/>
  <c r="C392" i="2"/>
  <c r="B392" i="2"/>
  <c r="Q391" i="2"/>
  <c r="Z391" i="10" s="1"/>
  <c r="P391" i="2"/>
  <c r="O391" i="2"/>
  <c r="N391" i="2"/>
  <c r="M391" i="2"/>
  <c r="L391" i="2"/>
  <c r="K391" i="2"/>
  <c r="J391" i="2"/>
  <c r="I391" i="2"/>
  <c r="H391" i="2"/>
  <c r="G391" i="2"/>
  <c r="F391" i="2"/>
  <c r="E391" i="2"/>
  <c r="D391" i="2"/>
  <c r="C391" i="2"/>
  <c r="B391" i="2"/>
  <c r="Q390" i="2"/>
  <c r="Z390" i="10" s="1"/>
  <c r="P390" i="2"/>
  <c r="O390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Q389" i="2"/>
  <c r="Z389" i="10" s="1"/>
  <c r="P389" i="2"/>
  <c r="O389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B389" i="2"/>
  <c r="Q388" i="2"/>
  <c r="Z388" i="10" s="1"/>
  <c r="P388" i="2"/>
  <c r="O388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B388" i="2"/>
  <c r="Q387" i="2"/>
  <c r="Z387" i="10" s="1"/>
  <c r="P387" i="2"/>
  <c r="O387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B387" i="2"/>
  <c r="Q386" i="2"/>
  <c r="Z386" i="10" s="1"/>
  <c r="P386" i="2"/>
  <c r="O386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B386" i="2"/>
  <c r="Q385" i="2"/>
  <c r="Z385" i="10" s="1"/>
  <c r="P385" i="2"/>
  <c r="O385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B385" i="2"/>
  <c r="Q384" i="2"/>
  <c r="Z384" i="10" s="1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Q383" i="2"/>
  <c r="Z383" i="10" s="1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B383" i="2"/>
  <c r="Q382" i="2"/>
  <c r="Z382" i="10" s="1"/>
  <c r="P382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B382" i="2"/>
  <c r="Q381" i="2"/>
  <c r="Z381" i="10" s="1"/>
  <c r="P381" i="2"/>
  <c r="O381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B381" i="2"/>
  <c r="Q380" i="2"/>
  <c r="Z380" i="10" s="1"/>
  <c r="P380" i="2"/>
  <c r="O380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B380" i="2"/>
  <c r="Q379" i="2"/>
  <c r="Z379" i="10" s="1"/>
  <c r="P379" i="2"/>
  <c r="O379" i="2"/>
  <c r="N379" i="2"/>
  <c r="M379" i="2"/>
  <c r="L379" i="2"/>
  <c r="K379" i="2"/>
  <c r="J379" i="2"/>
  <c r="I379" i="2"/>
  <c r="H379" i="2"/>
  <c r="G379" i="2"/>
  <c r="F379" i="2"/>
  <c r="E379" i="2"/>
  <c r="D379" i="2"/>
  <c r="C379" i="2"/>
  <c r="B379" i="2"/>
  <c r="Q378" i="2"/>
  <c r="Z378" i="10" s="1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Q377" i="2"/>
  <c r="Z377" i="10" s="1"/>
  <c r="P377" i="2"/>
  <c r="O377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B377" i="2"/>
  <c r="Q376" i="2"/>
  <c r="Z376" i="10" s="1"/>
  <c r="P376" i="2"/>
  <c r="O376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B376" i="2"/>
  <c r="Q375" i="2"/>
  <c r="Z375" i="10" s="1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B375" i="2"/>
  <c r="Q374" i="2"/>
  <c r="Z374" i="10" s="1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Q373" i="2"/>
  <c r="Z373" i="10" s="1"/>
  <c r="P373" i="2"/>
  <c r="O373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Q372" i="2"/>
  <c r="Z372" i="10" s="1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Q371" i="2"/>
  <c r="Z371" i="10" s="1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Q370" i="2"/>
  <c r="Z370" i="10" s="1"/>
  <c r="P370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Q369" i="2"/>
  <c r="Z369" i="10" s="1"/>
  <c r="P369" i="2"/>
  <c r="O369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Q368" i="2"/>
  <c r="Z368" i="10" s="1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Q367" i="2"/>
  <c r="Z367" i="10" s="1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Q366" i="2"/>
  <c r="Z366" i="10" s="1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Q365" i="2"/>
  <c r="Z365" i="10" s="1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Q364" i="2"/>
  <c r="Z364" i="10" s="1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Q363" i="2"/>
  <c r="Z363" i="10" s="1"/>
  <c r="P363" i="2"/>
  <c r="O363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Q362" i="2"/>
  <c r="Z362" i="10" s="1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Q361" i="2"/>
  <c r="Z361" i="10" s="1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Q360" i="2"/>
  <c r="Z360" i="10" s="1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Q359" i="2"/>
  <c r="Z359" i="10" s="1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Q358" i="2"/>
  <c r="Z358" i="10" s="1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Q357" i="2"/>
  <c r="Z357" i="10" s="1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Q356" i="2"/>
  <c r="Z356" i="10" s="1"/>
  <c r="P356" i="2"/>
  <c r="O356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Q355" i="2"/>
  <c r="Z355" i="10" s="1"/>
  <c r="P355" i="2"/>
  <c r="O355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Q354" i="2"/>
  <c r="Z354" i="10" s="1"/>
  <c r="P354" i="2"/>
  <c r="O354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Q353" i="2"/>
  <c r="Z353" i="10" s="1"/>
  <c r="P353" i="2"/>
  <c r="O353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B353" i="2"/>
  <c r="Q352" i="2"/>
  <c r="Z352" i="10" s="1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Q351" i="2"/>
  <c r="Z351" i="10" s="1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Q350" i="2"/>
  <c r="Z350" i="10" s="1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Q349" i="2"/>
  <c r="Z349" i="10" s="1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Q348" i="2"/>
  <c r="Z348" i="10" s="1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Q347" i="2"/>
  <c r="Z347" i="10" s="1"/>
  <c r="P347" i="2"/>
  <c r="O347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B347" i="2"/>
  <c r="Q346" i="2"/>
  <c r="Z346" i="10" s="1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Q345" i="2"/>
  <c r="Z345" i="10" s="1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Q344" i="2"/>
  <c r="Z344" i="10" s="1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Q343" i="2"/>
  <c r="Z343" i="10" s="1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Q342" i="2"/>
  <c r="Z342" i="10" s="1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Q341" i="2"/>
  <c r="Z341" i="10" s="1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Q340" i="2"/>
  <c r="Z340" i="10" s="1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Q339" i="2"/>
  <c r="Z339" i="10" s="1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Q338" i="2"/>
  <c r="Z338" i="10" s="1"/>
  <c r="P338" i="2"/>
  <c r="O338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B338" i="2"/>
  <c r="Q337" i="2"/>
  <c r="Z337" i="10" s="1"/>
  <c r="P337" i="2"/>
  <c r="O337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B337" i="2"/>
  <c r="Q336" i="2"/>
  <c r="Z336" i="10" s="1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Q335" i="2"/>
  <c r="Z335" i="10" s="1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Q334" i="2"/>
  <c r="Z334" i="10" s="1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Q333" i="2"/>
  <c r="Z333" i="10" s="1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Q332" i="2"/>
  <c r="Z332" i="10" s="1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Q331" i="2"/>
  <c r="Z331" i="10" s="1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Q330" i="2"/>
  <c r="Z330" i="10" s="1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Q329" i="2"/>
  <c r="Z329" i="10" s="1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Q328" i="2"/>
  <c r="Z328" i="10" s="1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Q327" i="2"/>
  <c r="Z327" i="10" s="1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Q326" i="2"/>
  <c r="Z326" i="10" s="1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Q325" i="2"/>
  <c r="Z325" i="10" s="1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Q324" i="2"/>
  <c r="Z324" i="10" s="1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Q323" i="2"/>
  <c r="Z323" i="10" s="1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Q322" i="2"/>
  <c r="Z322" i="10" s="1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Q321" i="2"/>
  <c r="Z321" i="10" s="1"/>
  <c r="P321" i="2"/>
  <c r="O321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Q320" i="2"/>
  <c r="Z320" i="10" s="1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Q319" i="2"/>
  <c r="Z319" i="10" s="1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Q318" i="2"/>
  <c r="Z318" i="10" s="1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Q317" i="2"/>
  <c r="Z317" i="10" s="1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Q316" i="2"/>
  <c r="Z316" i="10" s="1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Q315" i="2"/>
  <c r="Z315" i="10" s="1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Q314" i="2"/>
  <c r="Z314" i="10" s="1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Q313" i="2"/>
  <c r="Z313" i="10" s="1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Q312" i="2"/>
  <c r="Z312" i="10" s="1"/>
  <c r="P312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Q311" i="2"/>
  <c r="Z311" i="10" s="1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B311" i="2"/>
  <c r="Q310" i="2"/>
  <c r="Z310" i="10" s="1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Q309" i="2"/>
  <c r="Z309" i="10" s="1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Q308" i="2"/>
  <c r="Z308" i="10" s="1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Q307" i="2"/>
  <c r="Z307" i="10" s="1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Q306" i="2"/>
  <c r="Z306" i="10" s="1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Q305" i="2"/>
  <c r="Z305" i="10" s="1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Q304" i="2"/>
  <c r="Z304" i="10" s="1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Q303" i="2"/>
  <c r="Z303" i="10" s="1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Q302" i="2"/>
  <c r="Z302" i="10" s="1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Q301" i="2"/>
  <c r="Z301" i="10" s="1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Q300" i="2"/>
  <c r="Z300" i="10" s="1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Q299" i="2"/>
  <c r="Z299" i="10" s="1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Q298" i="2"/>
  <c r="Z298" i="10" s="1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Q297" i="2"/>
  <c r="Z297" i="10" s="1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Q296" i="2"/>
  <c r="Z296" i="10" s="1"/>
  <c r="P296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B296" i="2"/>
  <c r="Q295" i="2"/>
  <c r="Z295" i="10" s="1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B295" i="2"/>
  <c r="Q294" i="2"/>
  <c r="Z294" i="10" s="1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Q293" i="2"/>
  <c r="Z293" i="10" s="1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Q292" i="2"/>
  <c r="Z292" i="10" s="1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Q291" i="2"/>
  <c r="Z291" i="10" s="1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Q290" i="2"/>
  <c r="Z290" i="10" s="1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Q289" i="2"/>
  <c r="Z289" i="10" s="1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Q288" i="2"/>
  <c r="Z288" i="10" s="1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Q287" i="2"/>
  <c r="Z287" i="10" s="1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Q286" i="2"/>
  <c r="Z286" i="10" s="1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Q285" i="2"/>
  <c r="Z285" i="10" s="1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Q284" i="2"/>
  <c r="Z284" i="10" s="1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Q283" i="2"/>
  <c r="Z283" i="10" s="1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Q282" i="2"/>
  <c r="Z282" i="10" s="1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Q281" i="2"/>
  <c r="Z281" i="10" s="1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Q280" i="2"/>
  <c r="Z280" i="10" s="1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Q279" i="2"/>
  <c r="Z279" i="10" s="1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Q278" i="2"/>
  <c r="Z278" i="10" s="1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Q277" i="2"/>
  <c r="Z277" i="10" s="1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Q276" i="2"/>
  <c r="Z276" i="10" s="1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Q275" i="2"/>
  <c r="Z275" i="10" s="1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Q274" i="2"/>
  <c r="Z274" i="10" s="1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Q273" i="2"/>
  <c r="Z273" i="10" s="1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Q272" i="2"/>
  <c r="Z272" i="10" s="1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Q271" i="2"/>
  <c r="Z271" i="10" s="1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Q270" i="2"/>
  <c r="Z270" i="10" s="1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Q269" i="2"/>
  <c r="Z269" i="10" s="1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Q268" i="2"/>
  <c r="Z268" i="10" s="1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Q267" i="2"/>
  <c r="Z267" i="10" s="1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Q266" i="2"/>
  <c r="Z266" i="10" s="1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Q265" i="2"/>
  <c r="Z265" i="10" s="1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Q264" i="2"/>
  <c r="Z264" i="10" s="1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Q263" i="2"/>
  <c r="Z263" i="10" s="1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Q262" i="2"/>
  <c r="Z262" i="10" s="1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Q261" i="2"/>
  <c r="Z261" i="10" s="1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Q260" i="2"/>
  <c r="Z260" i="10" s="1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Q259" i="2"/>
  <c r="Z259" i="10" s="1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Q258" i="2"/>
  <c r="Z258" i="10" s="1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Q257" i="2"/>
  <c r="Z257" i="10" s="1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Q256" i="2"/>
  <c r="Z256" i="10" s="1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Q255" i="2"/>
  <c r="Z255" i="10" s="1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Q254" i="2"/>
  <c r="Z254" i="10" s="1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Q253" i="2"/>
  <c r="Z253" i="10" s="1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B253" i="2"/>
  <c r="Q252" i="2"/>
  <c r="Z252" i="10" s="1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Q251" i="2"/>
  <c r="Z251" i="10" s="1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Q250" i="2"/>
  <c r="Z250" i="10" s="1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Q249" i="2"/>
  <c r="Z249" i="10" s="1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Q248" i="2"/>
  <c r="Z248" i="10" s="1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Q247" i="2"/>
  <c r="Z247" i="10" s="1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Q246" i="2"/>
  <c r="Z246" i="10" s="1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Q245" i="2"/>
  <c r="Z245" i="10" s="1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Q244" i="2"/>
  <c r="Z244" i="10" s="1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Q243" i="2"/>
  <c r="Z243" i="10" s="1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Q242" i="2"/>
  <c r="Z242" i="10" s="1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Q241" i="2"/>
  <c r="Z241" i="10" s="1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Q240" i="2"/>
  <c r="Z240" i="10" s="1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Q239" i="2"/>
  <c r="Z239" i="10" s="1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Q238" i="2"/>
  <c r="Z238" i="10" s="1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Q237" i="2"/>
  <c r="Z237" i="10" s="1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Q236" i="2"/>
  <c r="Z236" i="10" s="1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Q235" i="2"/>
  <c r="Z235" i="10" s="1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Q234" i="2"/>
  <c r="Z234" i="10" s="1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Q233" i="2"/>
  <c r="Z233" i="10" s="1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Q232" i="2"/>
  <c r="Z232" i="10" s="1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Q231" i="2"/>
  <c r="Z231" i="10" s="1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Q230" i="2"/>
  <c r="Z230" i="10" s="1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Q229" i="2"/>
  <c r="Z229" i="10" s="1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Q228" i="2"/>
  <c r="Z228" i="10" s="1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Q227" i="2"/>
  <c r="Z227" i="10" s="1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Q226" i="2"/>
  <c r="Z226" i="10" s="1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Q225" i="2"/>
  <c r="Z225" i="10" s="1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Q224" i="2"/>
  <c r="Z224" i="10" s="1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Q223" i="2"/>
  <c r="Z223" i="10" s="1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Q222" i="2"/>
  <c r="Z222" i="10" s="1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Q221" i="2"/>
  <c r="Z221" i="10" s="1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Q220" i="2"/>
  <c r="Z220" i="10" s="1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Q219" i="2"/>
  <c r="Z219" i="10" s="1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Q218" i="2"/>
  <c r="Z218" i="10" s="1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Q217" i="2"/>
  <c r="Z217" i="10" s="1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Q216" i="2"/>
  <c r="Z216" i="10" s="1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Q215" i="2"/>
  <c r="Z215" i="10" s="1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Q214" i="2"/>
  <c r="Z214" i="10" s="1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Q213" i="2"/>
  <c r="Z213" i="10" s="1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Q212" i="2"/>
  <c r="Z212" i="10" s="1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Q211" i="2"/>
  <c r="Z211" i="10" s="1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Q210" i="2"/>
  <c r="Z210" i="10" s="1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Q209" i="2"/>
  <c r="Z209" i="10" s="1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Q208" i="2"/>
  <c r="Z208" i="10" s="1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Q207" i="2"/>
  <c r="Z207" i="10" s="1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Q206" i="2"/>
  <c r="Z206" i="10" s="1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Q205" i="2"/>
  <c r="Z205" i="10" s="1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Q204" i="2"/>
  <c r="Z204" i="10" s="1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Q203" i="2"/>
  <c r="Z203" i="10" s="1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Q202" i="2"/>
  <c r="Z202" i="10" s="1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Q201" i="2"/>
  <c r="Z201" i="10" s="1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Q200" i="2"/>
  <c r="Z200" i="10" s="1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Q199" i="2"/>
  <c r="Z199" i="10" s="1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B199" i="2"/>
  <c r="Q198" i="2"/>
  <c r="Z198" i="10" s="1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Q197" i="2"/>
  <c r="Z197" i="10" s="1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Q196" i="2"/>
  <c r="Z196" i="10" s="1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Q195" i="2"/>
  <c r="Z195" i="10" s="1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Q194" i="2"/>
  <c r="Z194" i="10" s="1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Q193" i="2"/>
  <c r="Z193" i="10" s="1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Q192" i="2"/>
  <c r="Z192" i="10" s="1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Q191" i="2"/>
  <c r="Z191" i="10" s="1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Q190" i="2"/>
  <c r="Z190" i="10" s="1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Q189" i="2"/>
  <c r="Z189" i="10" s="1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Q188" i="2"/>
  <c r="Z188" i="10" s="1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Q187" i="2"/>
  <c r="Z187" i="10" s="1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Q186" i="2"/>
  <c r="Z186" i="10" s="1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Q185" i="2"/>
  <c r="Z185" i="10" s="1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Q184" i="2"/>
  <c r="Z184" i="10" s="1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Q183" i="2"/>
  <c r="Z183" i="10" s="1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Q182" i="2"/>
  <c r="Z182" i="10" s="1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Q181" i="2"/>
  <c r="Z181" i="10" s="1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Q180" i="2"/>
  <c r="Z180" i="10" s="1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Q179" i="2"/>
  <c r="Z179" i="10" s="1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Q178" i="2"/>
  <c r="Z178" i="10" s="1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Q177" i="2"/>
  <c r="Z177" i="10" s="1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Q176" i="2"/>
  <c r="Z176" i="10" s="1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Q175" i="2"/>
  <c r="Z175" i="10" s="1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Q174" i="2"/>
  <c r="Z174" i="10" s="1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Q173" i="2"/>
  <c r="Z173" i="10" s="1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Q172" i="2"/>
  <c r="Z172" i="10" s="1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Q171" i="2"/>
  <c r="Z171" i="10" s="1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Q170" i="2"/>
  <c r="Z170" i="10" s="1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Q169" i="2"/>
  <c r="Z169" i="10" s="1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Q168" i="2"/>
  <c r="Z168" i="10" s="1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Q167" i="2"/>
  <c r="Z167" i="10" s="1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Q166" i="2"/>
  <c r="Z166" i="10" s="1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Q165" i="2"/>
  <c r="Z165" i="10" s="1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Q164" i="2"/>
  <c r="Z164" i="10" s="1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Q163" i="2"/>
  <c r="Z163" i="10" s="1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Q162" i="2"/>
  <c r="Z162" i="10" s="1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Q161" i="2"/>
  <c r="Z161" i="10" s="1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Q160" i="2"/>
  <c r="Z160" i="10" s="1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Q159" i="2"/>
  <c r="Z159" i="10" s="1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Q158" i="2"/>
  <c r="Z158" i="10" s="1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Q157" i="2"/>
  <c r="Z157" i="10" s="1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Q156" i="2"/>
  <c r="Z156" i="10" s="1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Q155" i="2"/>
  <c r="Z155" i="10" s="1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Q154" i="2"/>
  <c r="Z154" i="10" s="1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Q153" i="2"/>
  <c r="Z153" i="10" s="1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Q152" i="2"/>
  <c r="Z152" i="10" s="1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Q151" i="2"/>
  <c r="Z151" i="10" s="1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Q150" i="2"/>
  <c r="Z150" i="10" s="1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Q149" i="2"/>
  <c r="Z149" i="10" s="1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Q148" i="2"/>
  <c r="Z148" i="10" s="1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Q147" i="2"/>
  <c r="Z147" i="10" s="1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Q146" i="2"/>
  <c r="Z146" i="10" s="1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Q145" i="2"/>
  <c r="Z145" i="10" s="1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Q144" i="2"/>
  <c r="Z144" i="10" s="1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Q143" i="2"/>
  <c r="Z143" i="10" s="1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Q142" i="2"/>
  <c r="Z142" i="10" s="1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Q141" i="2"/>
  <c r="Z141" i="10" s="1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Q140" i="2"/>
  <c r="Z140" i="10" s="1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Q139" i="2"/>
  <c r="Z139" i="10" s="1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Q138" i="2"/>
  <c r="Z138" i="10" s="1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Q137" i="2"/>
  <c r="Z137" i="10" s="1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Q136" i="2"/>
  <c r="Z136" i="10" s="1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Q135" i="2"/>
  <c r="Z135" i="10" s="1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Q134" i="2"/>
  <c r="Z134" i="10" s="1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Q133" i="2"/>
  <c r="Z133" i="10" s="1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Q132" i="2"/>
  <c r="Z132" i="10" s="1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Q131" i="2"/>
  <c r="Z131" i="10" s="1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Q130" i="2"/>
  <c r="Z130" i="10" s="1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Q129" i="2"/>
  <c r="Z129" i="10" s="1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Q128" i="2"/>
  <c r="Z128" i="10" s="1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Q127" i="2"/>
  <c r="Z127" i="10" s="1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Q126" i="2"/>
  <c r="Z126" i="10" s="1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Q125" i="2"/>
  <c r="Z125" i="10" s="1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Q124" i="2"/>
  <c r="Z124" i="10" s="1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Q123" i="2"/>
  <c r="Z123" i="10" s="1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Q122" i="2"/>
  <c r="Z122" i="10" s="1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Q121" i="2"/>
  <c r="Z121" i="10" s="1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Q120" i="2"/>
  <c r="Z120" i="10" s="1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Q119" i="2"/>
  <c r="Z119" i="10" s="1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Q118" i="2"/>
  <c r="Z118" i="10" s="1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Q117" i="2"/>
  <c r="Z117" i="10" s="1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Q116" i="2"/>
  <c r="Z116" i="10" s="1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Q115" i="2"/>
  <c r="Z115" i="10" s="1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Q114" i="2"/>
  <c r="Z114" i="10" s="1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Q113" i="2"/>
  <c r="Z113" i="10" s="1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Q112" i="2"/>
  <c r="Z112" i="10" s="1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Q111" i="2"/>
  <c r="Z111" i="10" s="1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Q110" i="2"/>
  <c r="Z110" i="10" s="1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Q109" i="2"/>
  <c r="Z109" i="10" s="1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Q108" i="2"/>
  <c r="Z108" i="10" s="1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Q107" i="2"/>
  <c r="Z107" i="10" s="1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Q106" i="2"/>
  <c r="Z106" i="10" s="1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Q105" i="2"/>
  <c r="Z105" i="10" s="1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Q104" i="2"/>
  <c r="Z104" i="10" s="1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Q103" i="2"/>
  <c r="Z103" i="10" s="1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Q102" i="2"/>
  <c r="Z102" i="10" s="1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Q101" i="2"/>
  <c r="Z101" i="10" s="1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Q100" i="2"/>
  <c r="Z100" i="10" s="1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Q99" i="2"/>
  <c r="Z99" i="10" s="1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Q98" i="2"/>
  <c r="Z98" i="10" s="1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Q97" i="2"/>
  <c r="Z97" i="10" s="1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Q96" i="2"/>
  <c r="Z96" i="10" s="1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Q95" i="2"/>
  <c r="Z95" i="10" s="1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Q94" i="2"/>
  <c r="Z94" i="10" s="1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Q93" i="2"/>
  <c r="Z93" i="10" s="1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Q92" i="2"/>
  <c r="Z92" i="10" s="1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Q91" i="2"/>
  <c r="Z91" i="10" s="1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Q90" i="2"/>
  <c r="Z90" i="10" s="1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Q89" i="2"/>
  <c r="Z89" i="10" s="1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Q88" i="2"/>
  <c r="Z88" i="10" s="1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Q87" i="2"/>
  <c r="Z87" i="10" s="1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Q86" i="2"/>
  <c r="Z86" i="10" s="1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Q85" i="2"/>
  <c r="Z85" i="10" s="1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Q84" i="2"/>
  <c r="Z84" i="10" s="1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Q83" i="2"/>
  <c r="Z83" i="10" s="1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Q82" i="2"/>
  <c r="Z82" i="10" s="1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Q81" i="2"/>
  <c r="Z81" i="10" s="1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Q80" i="2"/>
  <c r="Z80" i="10" s="1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Q79" i="2"/>
  <c r="Z79" i="10" s="1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Q78" i="2"/>
  <c r="Z78" i="10" s="1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Q77" i="2"/>
  <c r="Z77" i="10" s="1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Q76" i="2"/>
  <c r="Z76" i="10" s="1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Q75" i="2"/>
  <c r="Z75" i="10" s="1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Q74" i="2"/>
  <c r="Z74" i="10" s="1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Q73" i="2"/>
  <c r="Z73" i="10" s="1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Q72" i="2"/>
  <c r="Z72" i="10" s="1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Q71" i="2"/>
  <c r="Z71" i="10" s="1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Q70" i="2"/>
  <c r="Z70" i="10" s="1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Q69" i="2"/>
  <c r="Z69" i="10" s="1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Q68" i="2"/>
  <c r="Z68" i="10" s="1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Q67" i="2"/>
  <c r="Z67" i="10" s="1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Q66" i="2"/>
  <c r="Z66" i="10" s="1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Q65" i="2"/>
  <c r="Z65" i="10" s="1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Q64" i="2"/>
  <c r="Z64" i="10" s="1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Q63" i="2"/>
  <c r="Z63" i="10" s="1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Q62" i="2"/>
  <c r="Z62" i="10" s="1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Q61" i="2"/>
  <c r="Z61" i="10" s="1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Q60" i="2"/>
  <c r="Z60" i="10" s="1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Q59" i="2"/>
  <c r="Z59" i="10" s="1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Q58" i="2"/>
  <c r="Z58" i="10" s="1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Q57" i="2"/>
  <c r="Z57" i="10" s="1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Q56" i="2"/>
  <c r="Z56" i="10" s="1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Q55" i="2"/>
  <c r="Z55" i="10" s="1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Q54" i="2"/>
  <c r="Z54" i="10" s="1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Q53" i="2"/>
  <c r="Z53" i="10" s="1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Q52" i="2"/>
  <c r="Z52" i="10" s="1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Q51" i="2"/>
  <c r="Z51" i="10" s="1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Q50" i="2"/>
  <c r="Z50" i="10" s="1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Q49" i="2"/>
  <c r="Z49" i="10" s="1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Q48" i="2"/>
  <c r="Z48" i="10" s="1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Q47" i="2"/>
  <c r="Z47" i="10" s="1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Q46" i="2"/>
  <c r="Z46" i="10" s="1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Q45" i="2"/>
  <c r="Z45" i="10" s="1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Q44" i="2"/>
  <c r="Z44" i="10" s="1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Q43" i="2"/>
  <c r="Z43" i="10" s="1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Q42" i="2"/>
  <c r="Z42" i="10" s="1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Q41" i="2"/>
  <c r="Z41" i="10" s="1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Q40" i="2"/>
  <c r="Z40" i="10" s="1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Q39" i="2"/>
  <c r="Z39" i="10" s="1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Q38" i="2"/>
  <c r="Z38" i="10" s="1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Q37" i="2"/>
  <c r="Z37" i="10" s="1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Q36" i="2"/>
  <c r="Z36" i="10" s="1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Q35" i="2"/>
  <c r="Z35" i="10" s="1"/>
  <c r="P35" i="2"/>
  <c r="C55" i="4" s="1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Q34" i="2"/>
  <c r="Z34" i="10" s="1"/>
  <c r="P34" i="2"/>
  <c r="D54" i="4" s="1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Q33" i="2"/>
  <c r="Z33" i="10" s="1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Q32" i="2"/>
  <c r="Z32" i="10" s="1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Q31" i="2"/>
  <c r="Z31" i="10" s="1"/>
  <c r="P31" i="2"/>
  <c r="O31" i="2"/>
  <c r="C51" i="4" s="1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Q30" i="2"/>
  <c r="Z30" i="10" s="1"/>
  <c r="P30" i="2"/>
  <c r="O30" i="2"/>
  <c r="D50" i="4" s="1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Q29" i="2"/>
  <c r="Z29" i="10" s="1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Q28" i="2"/>
  <c r="Z28" i="10" s="1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Q27" i="2"/>
  <c r="Z27" i="10" s="1"/>
  <c r="P27" i="2"/>
  <c r="O27" i="2"/>
  <c r="N27" i="2"/>
  <c r="D47" i="4" s="1"/>
  <c r="M27" i="2"/>
  <c r="C47" i="4" s="1"/>
  <c r="L27" i="2"/>
  <c r="K27" i="2"/>
  <c r="J27" i="2"/>
  <c r="I27" i="2"/>
  <c r="H27" i="2"/>
  <c r="G27" i="2"/>
  <c r="F27" i="2"/>
  <c r="E27" i="2"/>
  <c r="D27" i="2"/>
  <c r="C27" i="2"/>
  <c r="B27" i="2"/>
  <c r="Q26" i="2"/>
  <c r="Z26" i="10" s="1"/>
  <c r="P26" i="2"/>
  <c r="O26" i="2"/>
  <c r="N26" i="2"/>
  <c r="D46" i="4" s="1"/>
  <c r="M26" i="2"/>
  <c r="L26" i="2"/>
  <c r="K26" i="2"/>
  <c r="J26" i="2"/>
  <c r="I26" i="2"/>
  <c r="H26" i="2"/>
  <c r="G26" i="2"/>
  <c r="F26" i="2"/>
  <c r="E26" i="2"/>
  <c r="D26" i="2"/>
  <c r="C26" i="2"/>
  <c r="B26" i="2"/>
  <c r="Q25" i="2"/>
  <c r="Z25" i="10" s="1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Q24" i="2"/>
  <c r="Z24" i="10" s="1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Q23" i="2"/>
  <c r="Z23" i="10" s="1"/>
  <c r="P23" i="2"/>
  <c r="O23" i="2"/>
  <c r="N23" i="2"/>
  <c r="M23" i="2"/>
  <c r="C43" i="4" s="1"/>
  <c r="L23" i="2"/>
  <c r="K23" i="2"/>
  <c r="J23" i="2"/>
  <c r="I23" i="2"/>
  <c r="H23" i="2"/>
  <c r="G23" i="2"/>
  <c r="F23" i="2"/>
  <c r="E23" i="2"/>
  <c r="D23" i="2"/>
  <c r="C23" i="2"/>
  <c r="B23" i="2"/>
  <c r="Q22" i="2"/>
  <c r="Z22" i="10" s="1"/>
  <c r="P22" i="2"/>
  <c r="O22" i="2"/>
  <c r="N22" i="2"/>
  <c r="M22" i="2"/>
  <c r="D42" i="4" s="1"/>
  <c r="L22" i="2"/>
  <c r="K22" i="2"/>
  <c r="J22" i="2"/>
  <c r="I22" i="2"/>
  <c r="H22" i="2"/>
  <c r="G22" i="2"/>
  <c r="F22" i="2"/>
  <c r="E22" i="2"/>
  <c r="D22" i="2"/>
  <c r="C22" i="2"/>
  <c r="B22" i="2"/>
  <c r="Q21" i="2"/>
  <c r="Z21" i="10" s="1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Q20" i="2"/>
  <c r="Z20" i="10" s="1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Q19" i="2"/>
  <c r="Z19" i="10" s="1"/>
  <c r="P19" i="2"/>
  <c r="O19" i="2"/>
  <c r="N19" i="2"/>
  <c r="M19" i="2"/>
  <c r="L19" i="2"/>
  <c r="C39" i="4" s="1"/>
  <c r="K19" i="2"/>
  <c r="J19" i="2"/>
  <c r="I19" i="2"/>
  <c r="H19" i="2"/>
  <c r="G19" i="2"/>
  <c r="F19" i="2"/>
  <c r="E19" i="2"/>
  <c r="D19" i="2"/>
  <c r="C19" i="2"/>
  <c r="B19" i="2"/>
  <c r="Q18" i="2"/>
  <c r="Z18" i="10" s="1"/>
  <c r="P18" i="2"/>
  <c r="O18" i="2"/>
  <c r="N18" i="2"/>
  <c r="M18" i="2"/>
  <c r="L18" i="2"/>
  <c r="D38" i="4" s="1"/>
  <c r="K18" i="2"/>
  <c r="J18" i="2"/>
  <c r="I18" i="2"/>
  <c r="H18" i="2"/>
  <c r="G18" i="2"/>
  <c r="F18" i="2"/>
  <c r="E18" i="2"/>
  <c r="D18" i="2"/>
  <c r="C18" i="2"/>
  <c r="B18" i="2"/>
  <c r="Q17" i="2"/>
  <c r="Z17" i="10" s="1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Q16" i="2"/>
  <c r="Z16" i="10" s="1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Q15" i="2"/>
  <c r="Z15" i="10" s="1"/>
  <c r="P15" i="2"/>
  <c r="O15" i="2"/>
  <c r="N15" i="2"/>
  <c r="M15" i="2"/>
  <c r="L15" i="2"/>
  <c r="K15" i="2"/>
  <c r="C35" i="4" s="1"/>
  <c r="J15" i="2"/>
  <c r="I15" i="2"/>
  <c r="H15" i="2"/>
  <c r="G15" i="2"/>
  <c r="F15" i="2"/>
  <c r="E15" i="2"/>
  <c r="D15" i="2"/>
  <c r="C15" i="2"/>
  <c r="B15" i="2"/>
  <c r="Q14" i="2"/>
  <c r="Z14" i="10" s="1"/>
  <c r="P14" i="2"/>
  <c r="O14" i="2"/>
  <c r="N14" i="2"/>
  <c r="M14" i="2"/>
  <c r="L14" i="2"/>
  <c r="K14" i="2"/>
  <c r="D34" i="4" s="1"/>
  <c r="J14" i="2"/>
  <c r="I14" i="2"/>
  <c r="H14" i="2"/>
  <c r="G14" i="2"/>
  <c r="F14" i="2"/>
  <c r="E14" i="2"/>
  <c r="D14" i="2"/>
  <c r="C14" i="2"/>
  <c r="B14" i="2"/>
  <c r="Q13" i="2"/>
  <c r="Z13" i="10" s="1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Q12" i="2"/>
  <c r="Z12" i="10" s="1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Q11" i="2"/>
  <c r="Z11" i="10" s="1"/>
  <c r="P11" i="2"/>
  <c r="O11" i="2"/>
  <c r="N11" i="2"/>
  <c r="M11" i="2"/>
  <c r="L11" i="2"/>
  <c r="K11" i="2"/>
  <c r="J11" i="2"/>
  <c r="C31" i="4" s="1"/>
  <c r="I11" i="2"/>
  <c r="H11" i="2"/>
  <c r="G11" i="2"/>
  <c r="F11" i="2"/>
  <c r="E11" i="2"/>
  <c r="D11" i="2"/>
  <c r="C11" i="2"/>
  <c r="B11" i="2"/>
  <c r="Q10" i="2"/>
  <c r="Z10" i="10" s="1"/>
  <c r="P10" i="2"/>
  <c r="O10" i="2"/>
  <c r="N10" i="2"/>
  <c r="M10" i="2"/>
  <c r="L10" i="2"/>
  <c r="K10" i="2"/>
  <c r="J10" i="2"/>
  <c r="D30" i="4" s="1"/>
  <c r="I10" i="2"/>
  <c r="H10" i="2"/>
  <c r="G10" i="2"/>
  <c r="F10" i="2"/>
  <c r="E10" i="2"/>
  <c r="D10" i="2"/>
  <c r="C10" i="2"/>
  <c r="B10" i="2"/>
  <c r="Q9" i="2"/>
  <c r="Z9" i="10" s="1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Q8" i="2"/>
  <c r="Z8" i="10" s="1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Q7" i="2"/>
  <c r="Z7" i="10" s="1"/>
  <c r="P7" i="2"/>
  <c r="O7" i="2"/>
  <c r="N7" i="2"/>
  <c r="M7" i="2"/>
  <c r="L7" i="2"/>
  <c r="K7" i="2"/>
  <c r="J7" i="2"/>
  <c r="I7" i="2"/>
  <c r="C27" i="4" s="1"/>
  <c r="H7" i="2"/>
  <c r="G7" i="2"/>
  <c r="F7" i="2"/>
  <c r="E7" i="2"/>
  <c r="D7" i="2"/>
  <c r="C7" i="2"/>
  <c r="B7" i="2"/>
  <c r="Q6" i="2"/>
  <c r="Z6" i="10" s="1"/>
  <c r="P6" i="2"/>
  <c r="O6" i="2"/>
  <c r="N6" i="2"/>
  <c r="M6" i="2"/>
  <c r="L6" i="2"/>
  <c r="K6" i="2"/>
  <c r="J6" i="2"/>
  <c r="I6" i="2"/>
  <c r="D26" i="4" s="1"/>
  <c r="H6" i="2"/>
  <c r="G6" i="2"/>
  <c r="F6" i="2"/>
  <c r="E6" i="2"/>
  <c r="D6" i="2"/>
  <c r="C6" i="2"/>
  <c r="B6" i="2"/>
  <c r="Q5" i="2"/>
  <c r="Z5" i="10" s="1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Q4" i="2"/>
  <c r="Z4" i="10" s="1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Q3" i="2"/>
  <c r="Z3" i="10" s="1"/>
  <c r="P3" i="2"/>
  <c r="O3" i="2"/>
  <c r="N3" i="2"/>
  <c r="M3" i="2"/>
  <c r="L3" i="2"/>
  <c r="K3" i="2"/>
  <c r="J3" i="2"/>
  <c r="I3" i="2"/>
  <c r="H3" i="2"/>
  <c r="C23" i="4" s="1"/>
  <c r="G3" i="2"/>
  <c r="F3" i="2"/>
  <c r="E3" i="2"/>
  <c r="C11" i="4" s="1"/>
  <c r="D3" i="2"/>
  <c r="D7" i="4" s="1"/>
  <c r="C3" i="2"/>
  <c r="C3" i="4" s="1"/>
  <c r="B3" i="2"/>
  <c r="Q2" i="2"/>
  <c r="Z2" i="10" s="1"/>
  <c r="P2" i="2"/>
  <c r="O2" i="2"/>
  <c r="N2" i="2"/>
  <c r="M2" i="2"/>
  <c r="L2" i="2"/>
  <c r="K2" i="2"/>
  <c r="J2" i="2"/>
  <c r="I2" i="2"/>
  <c r="H2" i="2"/>
  <c r="G2" i="2"/>
  <c r="F2" i="2"/>
  <c r="E2" i="2"/>
  <c r="D10" i="4" s="1"/>
  <c r="D2" i="2"/>
  <c r="C2" i="2"/>
  <c r="B2" i="2"/>
  <c r="C14" i="4" l="1"/>
  <c r="C15" i="4"/>
  <c r="D14" i="4"/>
  <c r="D18" i="4"/>
  <c r="D19" i="4"/>
  <c r="D3" i="4"/>
  <c r="D11" i="4"/>
  <c r="D23" i="4"/>
  <c r="D27" i="4"/>
  <c r="D31" i="4"/>
  <c r="D35" i="4"/>
  <c r="D39" i="4"/>
  <c r="D43" i="4"/>
  <c r="D51" i="4"/>
  <c r="D55" i="4"/>
  <c r="T131" i="5"/>
  <c r="Y54" i="5" s="1"/>
  <c r="T139" i="5"/>
  <c r="T147" i="5"/>
  <c r="T155" i="5"/>
  <c r="T163" i="5"/>
  <c r="T171" i="5"/>
  <c r="T179" i="5"/>
  <c r="T187" i="5"/>
  <c r="T195" i="5"/>
  <c r="T203" i="5"/>
  <c r="T211" i="5"/>
  <c r="T219" i="5"/>
  <c r="T227" i="5"/>
  <c r="T235" i="5"/>
  <c r="T243" i="5"/>
  <c r="T251" i="5"/>
  <c r="T259" i="5"/>
  <c r="T291" i="5"/>
  <c r="T299" i="5"/>
  <c r="T307" i="5"/>
  <c r="T315" i="5"/>
  <c r="T323" i="5"/>
  <c r="T331" i="5"/>
  <c r="T339" i="5"/>
  <c r="T347" i="5"/>
  <c r="T355" i="5"/>
  <c r="T363" i="5"/>
  <c r="T371" i="5"/>
  <c r="T379" i="5"/>
  <c r="T387" i="5"/>
  <c r="T395" i="5"/>
  <c r="T400" i="5"/>
  <c r="T403" i="5"/>
  <c r="T408" i="5"/>
  <c r="T411" i="5"/>
  <c r="T416" i="5"/>
  <c r="T419" i="5"/>
  <c r="T424" i="5"/>
  <c r="T427" i="5"/>
  <c r="T432" i="5"/>
  <c r="T435" i="5"/>
  <c r="T440" i="5"/>
  <c r="T443" i="5"/>
  <c r="T448" i="5"/>
  <c r="T451" i="5"/>
  <c r="T459" i="5"/>
  <c r="T467" i="5"/>
  <c r="T475" i="5"/>
  <c r="T483" i="5"/>
  <c r="T491" i="5"/>
  <c r="T499" i="5"/>
  <c r="T507" i="5"/>
  <c r="T515" i="5"/>
  <c r="T523" i="5"/>
  <c r="T529" i="5"/>
  <c r="T531" i="5"/>
  <c r="T537" i="5"/>
  <c r="T539" i="5"/>
  <c r="T547" i="5"/>
  <c r="T555" i="5"/>
  <c r="T563" i="5"/>
  <c r="T567" i="5"/>
  <c r="D6" i="4"/>
  <c r="D22" i="4"/>
  <c r="C7" i="4"/>
  <c r="D15" i="4"/>
  <c r="C26" i="4"/>
  <c r="C30" i="4"/>
  <c r="C34" i="4"/>
  <c r="C38" i="4"/>
  <c r="C42" i="4"/>
  <c r="C50" i="4"/>
  <c r="C54" i="4"/>
  <c r="C19" i="4"/>
  <c r="C46" i="4"/>
  <c r="T267" i="5"/>
  <c r="T275" i="5"/>
  <c r="T283" i="5"/>
  <c r="T456" i="5"/>
  <c r="T464" i="5"/>
  <c r="T472" i="5"/>
  <c r="T480" i="5"/>
  <c r="T488" i="5"/>
  <c r="T496" i="5"/>
  <c r="T504" i="5"/>
  <c r="T512" i="5"/>
  <c r="T520" i="5"/>
  <c r="T528" i="5"/>
  <c r="T536" i="5"/>
  <c r="T544" i="5"/>
  <c r="T545" i="5"/>
  <c r="T546" i="5"/>
  <c r="T552" i="5"/>
  <c r="T553" i="5"/>
  <c r="T554" i="5"/>
  <c r="T558" i="5"/>
  <c r="T560" i="5"/>
  <c r="T561" i="5"/>
  <c r="T562" i="5"/>
  <c r="T566" i="5"/>
  <c r="T568" i="5"/>
  <c r="T569" i="5"/>
  <c r="T570" i="5"/>
  <c r="AA518" i="10"/>
  <c r="AA514" i="10"/>
  <c r="AA510" i="10"/>
  <c r="AA506" i="10"/>
  <c r="AA502" i="10"/>
  <c r="AA498" i="10"/>
  <c r="AA494" i="10"/>
  <c r="AA490" i="10"/>
  <c r="AA486" i="10"/>
  <c r="AA482" i="10"/>
  <c r="AA478" i="10"/>
  <c r="AA474" i="10"/>
  <c r="AA470" i="10"/>
  <c r="AA466" i="10"/>
  <c r="AA462" i="10"/>
  <c r="AA458" i="10"/>
  <c r="AA454" i="10"/>
  <c r="AA450" i="10"/>
  <c r="AA446" i="10"/>
  <c r="AA442" i="10"/>
  <c r="AA438" i="10"/>
  <c r="AA434" i="10"/>
  <c r="AA430" i="10"/>
  <c r="AA426" i="10"/>
  <c r="AA422" i="10"/>
  <c r="AA418" i="10"/>
  <c r="AA414" i="10"/>
  <c r="AA410" i="10"/>
  <c r="AA406" i="10"/>
  <c r="AA402" i="10"/>
  <c r="AA398" i="10"/>
  <c r="AA394" i="10"/>
  <c r="AA390" i="10"/>
  <c r="AA386" i="10"/>
  <c r="AA382" i="10"/>
  <c r="AA378" i="10"/>
  <c r="AA374" i="10"/>
  <c r="AA370" i="10"/>
  <c r="AA366" i="10"/>
  <c r="AA362" i="10"/>
  <c r="AA358" i="10"/>
  <c r="AA354" i="10"/>
  <c r="AA350" i="10"/>
  <c r="AA346" i="10"/>
  <c r="AA342" i="10"/>
  <c r="AA338" i="10"/>
  <c r="AA334" i="10"/>
  <c r="AA330" i="10"/>
  <c r="AA326" i="10"/>
  <c r="AA322" i="10"/>
  <c r="AA318" i="10"/>
  <c r="AA314" i="10"/>
  <c r="AA310" i="10"/>
  <c r="AA306" i="10"/>
  <c r="AA302" i="10"/>
  <c r="AA298" i="10"/>
  <c r="AA294" i="10"/>
  <c r="AA290" i="10"/>
  <c r="AA282" i="10"/>
  <c r="AA278" i="10"/>
  <c r="AA274" i="10"/>
  <c r="AA270" i="10"/>
  <c r="AA266" i="10"/>
  <c r="AA262" i="10"/>
  <c r="AA258" i="10"/>
  <c r="AA254" i="10"/>
  <c r="AA250" i="10"/>
  <c r="AA246" i="10"/>
  <c r="AA242" i="10"/>
  <c r="AA238" i="10"/>
  <c r="AA234" i="10"/>
  <c r="AA230" i="10"/>
  <c r="AA226" i="10"/>
  <c r="AA222" i="10"/>
  <c r="AA218" i="10"/>
  <c r="AA214" i="10"/>
  <c r="AA210" i="10"/>
  <c r="AA206" i="10"/>
  <c r="AA202" i="10"/>
  <c r="AA198" i="10"/>
  <c r="AA194" i="10"/>
  <c r="AA190" i="10"/>
  <c r="AA182" i="10"/>
  <c r="AA178" i="10"/>
  <c r="AA174" i="10"/>
  <c r="AA170" i="10"/>
  <c r="AA166" i="10"/>
  <c r="AA162" i="10"/>
  <c r="AA158" i="10"/>
  <c r="AA154" i="10"/>
  <c r="AA150" i="10"/>
  <c r="AA142" i="10"/>
  <c r="AA138" i="10"/>
  <c r="AA134" i="10"/>
  <c r="AA130" i="10"/>
  <c r="AA126" i="10"/>
  <c r="AA122" i="10"/>
  <c r="AA118" i="10"/>
  <c r="AA114" i="10"/>
  <c r="AA106" i="10"/>
  <c r="AA102" i="10"/>
  <c r="AA98" i="10"/>
  <c r="AA94" i="10"/>
  <c r="AA90" i="10"/>
  <c r="AA86" i="10"/>
  <c r="AA82" i="10"/>
  <c r="AA78" i="10"/>
  <c r="AA74" i="10"/>
  <c r="AA70" i="10"/>
  <c r="AA66" i="10"/>
  <c r="AA62" i="10"/>
  <c r="AA57" i="10"/>
  <c r="AA51" i="10"/>
  <c r="AA50" i="10"/>
  <c r="AA43" i="10"/>
  <c r="AA34" i="10"/>
  <c r="AA18" i="10"/>
  <c r="AA16" i="10"/>
  <c r="T51" i="14"/>
  <c r="T52" i="14"/>
  <c r="T53" i="14"/>
  <c r="T54" i="14"/>
  <c r="T55" i="14"/>
  <c r="T56" i="14"/>
  <c r="T57" i="14"/>
  <c r="T58" i="14"/>
  <c r="T59" i="14"/>
  <c r="T60" i="14"/>
  <c r="T61" i="14"/>
  <c r="T62" i="14"/>
  <c r="T63" i="14"/>
  <c r="T64" i="14"/>
  <c r="T65" i="14"/>
  <c r="T66" i="14"/>
  <c r="T67" i="14"/>
  <c r="T68" i="14"/>
  <c r="T69" i="14"/>
  <c r="T70" i="14"/>
  <c r="T71" i="14"/>
  <c r="T72" i="14"/>
  <c r="T73" i="14"/>
  <c r="T74" i="14"/>
  <c r="T75" i="14"/>
  <c r="T76" i="14"/>
  <c r="T77" i="14"/>
  <c r="T78" i="14"/>
  <c r="T79" i="14"/>
  <c r="T80" i="14"/>
  <c r="T81" i="14"/>
  <c r="T82" i="14"/>
  <c r="T83" i="14"/>
  <c r="T84" i="14"/>
  <c r="T85" i="14"/>
  <c r="T86" i="14"/>
  <c r="T87" i="14"/>
  <c r="T88" i="14"/>
  <c r="T89" i="14"/>
  <c r="T90" i="14"/>
  <c r="T91" i="14"/>
  <c r="T92" i="14"/>
  <c r="T93" i="14"/>
  <c r="T94" i="14"/>
  <c r="T95" i="14"/>
  <c r="T96" i="14"/>
  <c r="T97" i="14"/>
  <c r="T98" i="14"/>
  <c r="T99" i="14"/>
  <c r="T100" i="14"/>
  <c r="T101" i="14"/>
  <c r="T102" i="14"/>
  <c r="T103" i="14"/>
  <c r="T104" i="14"/>
  <c r="T105" i="14"/>
  <c r="T106" i="14"/>
  <c r="T107" i="14"/>
  <c r="T108" i="14"/>
  <c r="T109" i="14"/>
  <c r="T110" i="14"/>
  <c r="T111" i="14"/>
  <c r="T112" i="14"/>
  <c r="T113" i="14"/>
  <c r="T114" i="14"/>
  <c r="T115" i="14"/>
  <c r="T116" i="14"/>
  <c r="T117" i="14"/>
  <c r="T118" i="14"/>
  <c r="T119" i="14"/>
  <c r="T120" i="14"/>
  <c r="T121" i="14"/>
  <c r="T122" i="14"/>
  <c r="T123" i="14"/>
  <c r="T124" i="14"/>
  <c r="T125" i="14"/>
  <c r="T126" i="14"/>
  <c r="T127" i="14"/>
  <c r="T128" i="14"/>
  <c r="T129" i="14"/>
  <c r="T130" i="14"/>
  <c r="T131" i="14"/>
  <c r="T132" i="14"/>
  <c r="T133" i="14"/>
  <c r="T134" i="14"/>
  <c r="T135" i="14"/>
  <c r="T136" i="14"/>
  <c r="T137" i="14"/>
  <c r="T138" i="14"/>
  <c r="T139" i="14"/>
  <c r="T140" i="14"/>
  <c r="T141" i="14"/>
  <c r="T142" i="14"/>
  <c r="T143" i="14"/>
  <c r="T144" i="14"/>
  <c r="T145" i="14"/>
  <c r="T146" i="14"/>
  <c r="T147" i="14"/>
  <c r="T148" i="14"/>
  <c r="T149" i="14"/>
  <c r="T150" i="14"/>
  <c r="T151" i="14"/>
  <c r="T152" i="14"/>
  <c r="T153" i="14"/>
  <c r="T154" i="14"/>
  <c r="T155" i="14"/>
  <c r="T156" i="14"/>
  <c r="T157" i="14"/>
  <c r="T158" i="14"/>
  <c r="T159" i="14"/>
  <c r="T160" i="14"/>
  <c r="T161" i="14"/>
  <c r="T162" i="14"/>
  <c r="T163" i="14"/>
  <c r="T164" i="14"/>
  <c r="T165" i="14"/>
  <c r="T166" i="14"/>
  <c r="T167" i="14"/>
  <c r="T168" i="14"/>
  <c r="T169" i="14"/>
  <c r="T170" i="14"/>
  <c r="T171" i="14"/>
  <c r="T172" i="14"/>
  <c r="T173" i="14"/>
  <c r="T174" i="14"/>
  <c r="T175" i="14"/>
  <c r="T176" i="14"/>
  <c r="T177" i="14"/>
  <c r="T178" i="14"/>
  <c r="T179" i="14"/>
  <c r="T180" i="14"/>
  <c r="T181" i="14"/>
  <c r="T182" i="14"/>
  <c r="T183" i="14"/>
  <c r="T184" i="14"/>
  <c r="T185" i="14"/>
  <c r="T186" i="14"/>
  <c r="T187" i="14"/>
  <c r="T188" i="14"/>
  <c r="T189" i="14"/>
  <c r="T190" i="14"/>
  <c r="T191" i="14"/>
  <c r="T192" i="14"/>
  <c r="T193" i="14"/>
  <c r="T194" i="14"/>
  <c r="T195" i="14"/>
  <c r="T196" i="14"/>
  <c r="T197" i="14"/>
  <c r="T198" i="14"/>
  <c r="T199" i="14"/>
  <c r="T200" i="14"/>
  <c r="T201" i="14"/>
  <c r="T202" i="14"/>
  <c r="T203" i="14"/>
  <c r="T204" i="14"/>
  <c r="T205" i="14"/>
  <c r="T206" i="14"/>
  <c r="T207" i="14"/>
  <c r="T208" i="14"/>
  <c r="T209" i="14"/>
  <c r="T210" i="14"/>
  <c r="T211" i="14"/>
  <c r="T212" i="14"/>
  <c r="T213" i="14"/>
  <c r="T214" i="14"/>
  <c r="T215" i="14"/>
  <c r="T216" i="14"/>
  <c r="T217" i="14"/>
  <c r="T218" i="14"/>
  <c r="T219" i="14"/>
  <c r="T220" i="14"/>
  <c r="T221" i="14"/>
  <c r="T222" i="14"/>
  <c r="T223" i="14"/>
  <c r="T224" i="14"/>
  <c r="T225" i="14"/>
  <c r="T226" i="14"/>
  <c r="T227" i="14"/>
  <c r="T228" i="14"/>
  <c r="T229" i="14"/>
  <c r="T230" i="14"/>
  <c r="T231" i="14"/>
  <c r="T232" i="14"/>
  <c r="T233" i="14"/>
  <c r="T234" i="14"/>
  <c r="T235" i="14"/>
  <c r="T236" i="14"/>
  <c r="T237" i="14"/>
  <c r="T238" i="14"/>
  <c r="T239" i="14"/>
  <c r="T240" i="14"/>
  <c r="T241" i="14"/>
  <c r="T242" i="14"/>
  <c r="T243" i="14"/>
  <c r="T244" i="14"/>
  <c r="T245" i="14"/>
  <c r="T246" i="14"/>
  <c r="T247" i="14"/>
  <c r="T248" i="14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261" i="14"/>
  <c r="T262" i="14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283" i="14"/>
  <c r="T284" i="14"/>
  <c r="T285" i="14"/>
  <c r="T286" i="14"/>
  <c r="T287" i="14"/>
  <c r="T288" i="14"/>
  <c r="T289" i="14"/>
  <c r="T290" i="14"/>
  <c r="T291" i="14"/>
  <c r="T292" i="14"/>
  <c r="T293" i="14"/>
  <c r="T294" i="14"/>
  <c r="T295" i="14"/>
  <c r="T296" i="14"/>
  <c r="T297" i="14"/>
  <c r="T298" i="14"/>
  <c r="T299" i="14"/>
  <c r="T300" i="14"/>
  <c r="T301" i="14"/>
  <c r="T302" i="14"/>
  <c r="T303" i="14"/>
  <c r="T304" i="14"/>
  <c r="T305" i="14"/>
  <c r="T306" i="14"/>
  <c r="T307" i="14"/>
  <c r="T308" i="14"/>
  <c r="T309" i="14"/>
  <c r="T310" i="14"/>
  <c r="T311" i="14"/>
  <c r="T312" i="14"/>
  <c r="T313" i="14"/>
  <c r="T314" i="14"/>
  <c r="T315" i="14"/>
  <c r="T316" i="14"/>
  <c r="T317" i="14"/>
  <c r="T318" i="14"/>
  <c r="T319" i="14"/>
  <c r="T320" i="14"/>
  <c r="T321" i="14"/>
  <c r="T322" i="14"/>
  <c r="T323" i="14"/>
  <c r="T324" i="14"/>
  <c r="T325" i="14"/>
  <c r="T326" i="14"/>
  <c r="T327" i="14"/>
  <c r="T328" i="14"/>
  <c r="T329" i="14"/>
  <c r="T330" i="14"/>
  <c r="T331" i="14"/>
  <c r="T332" i="14"/>
  <c r="T333" i="14"/>
  <c r="T334" i="14"/>
  <c r="T335" i="14"/>
  <c r="T336" i="14"/>
  <c r="T337" i="14"/>
  <c r="T338" i="14"/>
  <c r="T339" i="14"/>
  <c r="T340" i="14"/>
  <c r="T341" i="14"/>
  <c r="T342" i="14"/>
  <c r="T343" i="14"/>
  <c r="T344" i="14"/>
  <c r="T345" i="14"/>
  <c r="T346" i="14"/>
  <c r="T347" i="14"/>
  <c r="T348" i="14"/>
  <c r="T349" i="14"/>
  <c r="T350" i="14"/>
  <c r="T351" i="14"/>
  <c r="T352" i="14"/>
  <c r="T353" i="14"/>
  <c r="T354" i="14"/>
  <c r="T355" i="14"/>
  <c r="T356" i="14"/>
  <c r="T357" i="14"/>
  <c r="T358" i="14"/>
  <c r="T359" i="14"/>
  <c r="T360" i="14"/>
  <c r="T361" i="14"/>
  <c r="T362" i="14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383" i="14"/>
  <c r="T384" i="14"/>
  <c r="T385" i="14"/>
  <c r="T386" i="14"/>
  <c r="T387" i="14"/>
  <c r="T388" i="14"/>
  <c r="T389" i="14"/>
  <c r="T390" i="14"/>
  <c r="T391" i="14"/>
  <c r="T392" i="14"/>
  <c r="T393" i="14"/>
  <c r="T394" i="14"/>
  <c r="T395" i="14"/>
  <c r="T396" i="14"/>
  <c r="T397" i="14"/>
  <c r="T398" i="14"/>
  <c r="T399" i="14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415" i="14"/>
  <c r="T416" i="14"/>
  <c r="T417" i="14"/>
  <c r="T418" i="14"/>
  <c r="T419" i="14"/>
  <c r="T420" i="14"/>
  <c r="T421" i="14"/>
  <c r="T422" i="14"/>
  <c r="T423" i="14"/>
  <c r="T424" i="14"/>
  <c r="T425" i="14"/>
  <c r="T426" i="14"/>
  <c r="T427" i="14"/>
  <c r="T428" i="14"/>
  <c r="T429" i="14"/>
  <c r="T430" i="14"/>
  <c r="T431" i="14"/>
  <c r="T432" i="14"/>
  <c r="T433" i="14"/>
  <c r="T434" i="14"/>
  <c r="T435" i="14"/>
  <c r="T436" i="14"/>
  <c r="T437" i="14"/>
  <c r="T438" i="14"/>
  <c r="T439" i="14"/>
  <c r="T440" i="14"/>
  <c r="T441" i="14"/>
  <c r="T442" i="14"/>
  <c r="T443" i="14"/>
  <c r="T444" i="14"/>
  <c r="T445" i="14"/>
  <c r="T446" i="14"/>
  <c r="T447" i="14"/>
  <c r="T448" i="14"/>
  <c r="T449" i="14"/>
  <c r="T450" i="14"/>
  <c r="T451" i="14"/>
  <c r="T452" i="14"/>
  <c r="T453" i="14"/>
  <c r="T454" i="14"/>
  <c r="T455" i="14"/>
  <c r="T456" i="14"/>
  <c r="T457" i="14"/>
  <c r="T458" i="14"/>
  <c r="T459" i="14"/>
  <c r="T460" i="14"/>
  <c r="T461" i="14"/>
  <c r="T462" i="14"/>
  <c r="T463" i="14"/>
  <c r="T464" i="14"/>
  <c r="T465" i="14"/>
  <c r="T466" i="14"/>
  <c r="T467" i="14"/>
  <c r="T468" i="14"/>
  <c r="T469" i="14"/>
  <c r="T470" i="14"/>
  <c r="T471" i="14"/>
  <c r="T472" i="14"/>
  <c r="T473" i="14"/>
  <c r="T474" i="14"/>
  <c r="T475" i="14"/>
  <c r="T476" i="14"/>
  <c r="T477" i="14"/>
  <c r="T478" i="14"/>
  <c r="T479" i="14"/>
  <c r="T480" i="14"/>
  <c r="T481" i="14"/>
  <c r="T482" i="14"/>
  <c r="T483" i="14"/>
  <c r="T484" i="14"/>
  <c r="T485" i="14"/>
  <c r="T486" i="14"/>
  <c r="T487" i="14"/>
  <c r="T488" i="14"/>
  <c r="T489" i="14"/>
  <c r="T490" i="14"/>
  <c r="T491" i="14"/>
  <c r="T492" i="14"/>
  <c r="T493" i="14"/>
  <c r="T494" i="14"/>
  <c r="T495" i="14"/>
  <c r="T496" i="14"/>
  <c r="T497" i="14"/>
  <c r="T498" i="14"/>
  <c r="T499" i="14"/>
  <c r="T500" i="14"/>
  <c r="T501" i="14"/>
  <c r="T502" i="14"/>
  <c r="T503" i="14"/>
  <c r="T504" i="14"/>
  <c r="T505" i="14"/>
  <c r="T506" i="14"/>
  <c r="T507" i="14"/>
  <c r="T508" i="14"/>
  <c r="T509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22" i="14"/>
  <c r="T523" i="14"/>
  <c r="T524" i="14"/>
  <c r="T525" i="14"/>
  <c r="T526" i="14"/>
  <c r="T527" i="14"/>
  <c r="T528" i="14"/>
  <c r="T529" i="14"/>
  <c r="T530" i="14"/>
  <c r="T531" i="14"/>
  <c r="T532" i="14"/>
  <c r="T533" i="14"/>
  <c r="T534" i="14"/>
  <c r="T535" i="14"/>
  <c r="T536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550" i="14"/>
  <c r="T551" i="14"/>
  <c r="T552" i="14"/>
  <c r="T553" i="14"/>
  <c r="T554" i="14"/>
  <c r="T555" i="14"/>
  <c r="T556" i="14"/>
  <c r="T557" i="14"/>
  <c r="T558" i="14"/>
  <c r="T559" i="14"/>
  <c r="T560" i="14"/>
  <c r="T561" i="14"/>
  <c r="T562" i="14"/>
  <c r="T563" i="14"/>
  <c r="T564" i="14"/>
  <c r="T565" i="14"/>
  <c r="T566" i="14"/>
  <c r="T567" i="14"/>
  <c r="T568" i="14"/>
  <c r="T569" i="14"/>
  <c r="T570" i="14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T147" i="15"/>
  <c r="T148" i="15"/>
  <c r="T149" i="15"/>
  <c r="T150" i="15"/>
  <c r="T151" i="15"/>
  <c r="T152" i="15"/>
  <c r="T153" i="15"/>
  <c r="T154" i="15"/>
  <c r="T155" i="15"/>
  <c r="T156" i="15"/>
  <c r="T157" i="15"/>
  <c r="T158" i="15"/>
  <c r="T159" i="15"/>
  <c r="T160" i="15"/>
  <c r="T161" i="15"/>
  <c r="T162" i="15"/>
  <c r="T163" i="15"/>
  <c r="T164" i="15"/>
  <c r="T165" i="15"/>
  <c r="T166" i="15"/>
  <c r="T167" i="15"/>
  <c r="T168" i="15"/>
  <c r="T169" i="15"/>
  <c r="T170" i="15"/>
  <c r="T171" i="15"/>
  <c r="T172" i="15"/>
  <c r="T173" i="15"/>
  <c r="T174" i="15"/>
  <c r="T175" i="15"/>
  <c r="T176" i="15"/>
  <c r="T177" i="15"/>
  <c r="T178" i="15"/>
  <c r="T179" i="15"/>
  <c r="T180" i="15"/>
  <c r="T181" i="15"/>
  <c r="T182" i="15"/>
  <c r="T183" i="15"/>
  <c r="T184" i="15"/>
  <c r="T185" i="15"/>
  <c r="T186" i="15"/>
  <c r="T187" i="15"/>
  <c r="T188" i="15"/>
  <c r="T189" i="15"/>
  <c r="T190" i="15"/>
  <c r="T191" i="15"/>
  <c r="T192" i="15"/>
  <c r="T193" i="15"/>
  <c r="T194" i="15"/>
  <c r="T195" i="15"/>
  <c r="T196" i="15"/>
  <c r="T197" i="15"/>
  <c r="T198" i="15"/>
  <c r="T199" i="15"/>
  <c r="T200" i="15"/>
  <c r="T201" i="15"/>
  <c r="T202" i="15"/>
  <c r="T203" i="15"/>
  <c r="T204" i="15"/>
  <c r="T205" i="15"/>
  <c r="T206" i="15"/>
  <c r="T207" i="15"/>
  <c r="T208" i="15"/>
  <c r="T209" i="15"/>
  <c r="T210" i="15"/>
  <c r="T211" i="15"/>
  <c r="T212" i="15"/>
  <c r="T213" i="15"/>
  <c r="T214" i="15"/>
  <c r="T215" i="15"/>
  <c r="T216" i="15"/>
  <c r="T217" i="15"/>
  <c r="T218" i="15"/>
  <c r="T219" i="15"/>
  <c r="T220" i="15"/>
  <c r="T221" i="15"/>
  <c r="T222" i="15"/>
  <c r="T223" i="15"/>
  <c r="T224" i="15"/>
  <c r="T225" i="15"/>
  <c r="T226" i="15"/>
  <c r="T227" i="15"/>
  <c r="T228" i="15"/>
  <c r="T229" i="15"/>
  <c r="T230" i="15"/>
  <c r="T231" i="15"/>
  <c r="T232" i="15"/>
  <c r="T233" i="15"/>
  <c r="T234" i="15"/>
  <c r="T235" i="15"/>
  <c r="T236" i="15"/>
  <c r="T237" i="15"/>
  <c r="T238" i="15"/>
  <c r="T239" i="15"/>
  <c r="T240" i="15"/>
  <c r="T241" i="15"/>
  <c r="T242" i="15"/>
  <c r="T243" i="15"/>
  <c r="T244" i="15"/>
  <c r="T245" i="15"/>
  <c r="T246" i="15"/>
  <c r="T247" i="15"/>
  <c r="T248" i="15"/>
  <c r="T249" i="15"/>
  <c r="T250" i="15"/>
  <c r="T251" i="15"/>
  <c r="T252" i="15"/>
  <c r="T253" i="15"/>
  <c r="T254" i="15"/>
  <c r="T255" i="15"/>
  <c r="T256" i="15"/>
  <c r="T257" i="15"/>
  <c r="T258" i="15"/>
  <c r="T259" i="15"/>
  <c r="T260" i="15"/>
  <c r="T261" i="15"/>
  <c r="T262" i="15"/>
  <c r="T263" i="15"/>
  <c r="T264" i="15"/>
  <c r="T265" i="15"/>
  <c r="T266" i="15"/>
  <c r="T267" i="15"/>
  <c r="T268" i="15"/>
  <c r="T269" i="15"/>
  <c r="T270" i="15"/>
  <c r="T271" i="15"/>
  <c r="T272" i="15"/>
  <c r="T273" i="15"/>
  <c r="T274" i="15"/>
  <c r="T275" i="15"/>
  <c r="T276" i="15"/>
  <c r="T277" i="15"/>
  <c r="T278" i="15"/>
  <c r="T279" i="15"/>
  <c r="T280" i="15"/>
  <c r="T281" i="15"/>
  <c r="T282" i="15"/>
  <c r="T283" i="15"/>
  <c r="T284" i="15"/>
  <c r="T285" i="15"/>
  <c r="T286" i="15"/>
  <c r="T287" i="15"/>
  <c r="T288" i="15"/>
  <c r="T289" i="15"/>
  <c r="T290" i="15"/>
  <c r="T291" i="15"/>
  <c r="T292" i="15"/>
  <c r="T293" i="15"/>
  <c r="T294" i="15"/>
  <c r="T295" i="15"/>
  <c r="T296" i="15"/>
  <c r="T297" i="15"/>
  <c r="T298" i="15"/>
  <c r="T299" i="15"/>
  <c r="T300" i="15"/>
  <c r="T301" i="15"/>
  <c r="T302" i="15"/>
  <c r="T303" i="15"/>
  <c r="T304" i="15"/>
  <c r="T305" i="15"/>
  <c r="T306" i="15"/>
  <c r="T307" i="15"/>
  <c r="T308" i="15"/>
  <c r="T309" i="15"/>
  <c r="T310" i="15"/>
  <c r="T311" i="15"/>
  <c r="T312" i="15"/>
  <c r="T313" i="15"/>
  <c r="T314" i="15"/>
  <c r="T315" i="15"/>
  <c r="T316" i="15"/>
  <c r="T317" i="15"/>
  <c r="T318" i="15"/>
  <c r="T319" i="15"/>
  <c r="T320" i="15"/>
  <c r="T321" i="15"/>
  <c r="T322" i="15"/>
  <c r="T323" i="15"/>
  <c r="T324" i="15"/>
  <c r="T325" i="15"/>
  <c r="T326" i="15"/>
  <c r="T327" i="15"/>
  <c r="T328" i="15"/>
  <c r="T329" i="15"/>
  <c r="T330" i="15"/>
  <c r="T331" i="15"/>
  <c r="T332" i="15"/>
  <c r="T333" i="15"/>
  <c r="T334" i="15"/>
  <c r="T335" i="15"/>
  <c r="T336" i="15"/>
  <c r="T337" i="15"/>
  <c r="T338" i="15"/>
  <c r="T339" i="15"/>
  <c r="T340" i="15"/>
  <c r="T341" i="15"/>
  <c r="T342" i="15"/>
  <c r="T343" i="15"/>
  <c r="T344" i="15"/>
  <c r="T345" i="15"/>
  <c r="T346" i="15"/>
  <c r="T347" i="15"/>
  <c r="T348" i="15"/>
  <c r="T349" i="15"/>
  <c r="T350" i="15"/>
  <c r="T351" i="15"/>
  <c r="T352" i="15"/>
  <c r="T353" i="15"/>
  <c r="T354" i="15"/>
  <c r="T355" i="15"/>
  <c r="T356" i="15"/>
  <c r="T357" i="15"/>
  <c r="T358" i="15"/>
  <c r="T359" i="15"/>
  <c r="T360" i="15"/>
  <c r="T361" i="15"/>
  <c r="T362" i="15"/>
  <c r="T363" i="15"/>
  <c r="T364" i="15"/>
  <c r="T365" i="15"/>
  <c r="T366" i="15"/>
  <c r="T367" i="15"/>
  <c r="T368" i="15"/>
  <c r="T369" i="15"/>
  <c r="T370" i="15"/>
  <c r="T371" i="15"/>
  <c r="T372" i="15"/>
  <c r="T373" i="15"/>
  <c r="T374" i="15"/>
  <c r="T375" i="15"/>
  <c r="T376" i="15"/>
  <c r="T51" i="16"/>
  <c r="Y51" i="16" s="1" a="1"/>
  <c r="Y51" i="16" s="1"/>
  <c r="Y57" i="16" s="1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T236" i="16"/>
  <c r="T237" i="16"/>
  <c r="T238" i="16"/>
  <c r="T239" i="16"/>
  <c r="T240" i="16"/>
  <c r="T241" i="16"/>
  <c r="T242" i="16"/>
  <c r="T243" i="16"/>
  <c r="T244" i="16"/>
  <c r="T245" i="16"/>
  <c r="T246" i="16"/>
  <c r="T247" i="16"/>
  <c r="T248" i="16"/>
  <c r="T249" i="16"/>
  <c r="T250" i="16"/>
  <c r="T251" i="16"/>
  <c r="T252" i="16"/>
  <c r="T253" i="16"/>
  <c r="T254" i="16"/>
  <c r="T255" i="16"/>
  <c r="T256" i="16"/>
  <c r="T257" i="16"/>
  <c r="T258" i="16"/>
  <c r="T259" i="16"/>
  <c r="T260" i="16"/>
  <c r="T261" i="16"/>
  <c r="T262" i="16"/>
  <c r="T264" i="16"/>
  <c r="T265" i="16"/>
  <c r="T266" i="16"/>
  <c r="T268" i="16"/>
  <c r="T269" i="16"/>
  <c r="T270" i="16"/>
  <c r="T272" i="16"/>
  <c r="T273" i="16"/>
  <c r="T274" i="16"/>
  <c r="T276" i="16"/>
  <c r="T277" i="16"/>
  <c r="T278" i="16"/>
  <c r="T280" i="16"/>
  <c r="T281" i="16"/>
  <c r="T282" i="16"/>
  <c r="T284" i="16"/>
  <c r="T285" i="16"/>
  <c r="T286" i="16"/>
  <c r="T288" i="16"/>
  <c r="T289" i="16"/>
  <c r="T290" i="16"/>
  <c r="T292" i="16"/>
  <c r="T293" i="16"/>
  <c r="T294" i="16"/>
  <c r="T296" i="16"/>
  <c r="T297" i="16"/>
  <c r="T298" i="16"/>
  <c r="T300" i="16"/>
  <c r="T301" i="16"/>
  <c r="T302" i="16"/>
  <c r="T304" i="16"/>
  <c r="T305" i="16"/>
  <c r="T306" i="16"/>
  <c r="T308" i="16"/>
  <c r="T309" i="16"/>
  <c r="T310" i="16"/>
  <c r="T312" i="16"/>
  <c r="T313" i="16"/>
  <c r="T314" i="16"/>
  <c r="T316" i="16"/>
  <c r="T317" i="16"/>
  <c r="T318" i="16"/>
  <c r="T320" i="16"/>
  <c r="T321" i="16"/>
  <c r="T322" i="16"/>
  <c r="T324" i="16"/>
  <c r="T325" i="16"/>
  <c r="T326" i="16"/>
  <c r="T328" i="16"/>
  <c r="T329" i="16"/>
  <c r="T330" i="16"/>
  <c r="T332" i="16"/>
  <c r="T333" i="16"/>
  <c r="T334" i="16"/>
  <c r="T336" i="16"/>
  <c r="T337" i="16"/>
  <c r="T338" i="16"/>
  <c r="T340" i="16"/>
  <c r="T341" i="16"/>
  <c r="T342" i="16"/>
  <c r="AA495" i="10"/>
  <c r="AA471" i="10"/>
  <c r="AA451" i="10"/>
  <c r="AA521" i="10"/>
  <c r="AA517" i="10"/>
  <c r="AA513" i="10"/>
  <c r="AA509" i="10"/>
  <c r="AA505" i="10"/>
  <c r="AA501" i="10"/>
  <c r="AA497" i="10"/>
  <c r="AA493" i="10"/>
  <c r="AA489" i="10"/>
  <c r="AA485" i="10"/>
  <c r="AA481" i="10"/>
  <c r="AA477" i="10"/>
  <c r="AA473" i="10"/>
  <c r="AA469" i="10"/>
  <c r="AA465" i="10"/>
  <c r="AA461" i="10"/>
  <c r="AA457" i="10"/>
  <c r="AA453" i="10"/>
  <c r="AA449" i="10"/>
  <c r="AA445" i="10"/>
  <c r="AA441" i="10"/>
  <c r="AA437" i="10"/>
  <c r="AA433" i="10"/>
  <c r="AA429" i="10"/>
  <c r="AA425" i="10"/>
  <c r="AA421" i="10"/>
  <c r="AA417" i="10"/>
  <c r="AA413" i="10"/>
  <c r="AA409" i="10"/>
  <c r="AA405" i="10"/>
  <c r="AA401" i="10"/>
  <c r="AA397" i="10"/>
  <c r="AA393" i="10"/>
  <c r="AA389" i="10"/>
  <c r="AA385" i="10"/>
  <c r="AA381" i="10"/>
  <c r="AA377" i="10"/>
  <c r="AA373" i="10"/>
  <c r="AA369" i="10"/>
  <c r="AA365" i="10"/>
  <c r="AA361" i="10"/>
  <c r="AA357" i="10"/>
  <c r="AA353" i="10"/>
  <c r="AA349" i="10"/>
  <c r="AA345" i="10"/>
  <c r="AA341" i="10"/>
  <c r="AA337" i="10"/>
  <c r="AA333" i="10"/>
  <c r="AA329" i="10"/>
  <c r="AA325" i="10"/>
  <c r="AA321" i="10"/>
  <c r="AA317" i="10"/>
  <c r="AA313" i="10"/>
  <c r="AA309" i="10"/>
  <c r="AA305" i="10"/>
  <c r="AA301" i="10"/>
  <c r="AA297" i="10"/>
  <c r="AA293" i="10"/>
  <c r="AA289" i="10"/>
  <c r="AA285" i="10"/>
  <c r="AA281" i="10"/>
  <c r="AA277" i="10"/>
  <c r="AA273" i="10"/>
  <c r="AA269" i="10"/>
  <c r="AA265" i="10"/>
  <c r="AA261" i="10"/>
  <c r="AA257" i="10"/>
  <c r="AA253" i="10"/>
  <c r="AA249" i="10"/>
  <c r="AA245" i="10"/>
  <c r="AA241" i="10"/>
  <c r="AA237" i="10"/>
  <c r="AA233" i="10"/>
  <c r="AA229" i="10"/>
  <c r="AA225" i="10"/>
  <c r="AA221" i="10"/>
  <c r="AA217" i="10"/>
  <c r="AA213" i="10"/>
  <c r="AA209" i="10"/>
  <c r="AA205" i="10"/>
  <c r="AA201" i="10"/>
  <c r="AA197" i="10"/>
  <c r="AA193" i="10"/>
  <c r="AA189" i="10"/>
  <c r="AA185" i="10"/>
  <c r="AA181" i="10"/>
  <c r="AA177" i="10"/>
  <c r="AA173" i="10"/>
  <c r="AA169" i="10"/>
  <c r="AA165" i="10"/>
  <c r="AA161" i="10"/>
  <c r="AA157" i="10"/>
  <c r="AA153" i="10"/>
  <c r="AA149" i="10"/>
  <c r="AA145" i="10"/>
  <c r="AA141" i="10"/>
  <c r="AA137" i="10"/>
  <c r="AA133" i="10"/>
  <c r="AA129" i="10"/>
  <c r="AA125" i="10"/>
  <c r="AA121" i="10"/>
  <c r="AA117" i="10"/>
  <c r="AA113" i="10"/>
  <c r="AA109" i="10"/>
  <c r="AA105" i="10"/>
  <c r="AA101" i="10"/>
  <c r="AA97" i="10"/>
  <c r="AA93" i="10"/>
  <c r="AA89" i="10"/>
  <c r="AA85" i="10"/>
  <c r="AA81" i="10"/>
  <c r="AA77" i="10"/>
  <c r="AA73" i="10"/>
  <c r="AA69" i="10"/>
  <c r="AA65" i="10"/>
  <c r="AA61" i="10"/>
  <c r="AA55" i="10"/>
  <c r="AA47" i="10"/>
  <c r="AA14" i="10"/>
  <c r="AA49" i="10"/>
  <c r="AA42" i="10"/>
  <c r="AA22" i="10"/>
  <c r="AA10" i="10"/>
  <c r="AA2" i="10"/>
  <c r="AA44" i="10"/>
  <c r="AA60" i="10"/>
  <c r="AA520" i="10"/>
  <c r="AA516" i="10"/>
  <c r="AA512" i="10"/>
  <c r="AA508" i="10"/>
  <c r="AA504" i="10"/>
  <c r="AA500" i="10"/>
  <c r="AA496" i="10"/>
  <c r="AA492" i="10"/>
  <c r="AA488" i="10"/>
  <c r="AA484" i="10"/>
  <c r="AA480" i="10"/>
  <c r="AA476" i="10"/>
  <c r="AA472" i="10"/>
  <c r="AA468" i="10"/>
  <c r="AA464" i="10"/>
  <c r="AA460" i="10"/>
  <c r="AA456" i="10"/>
  <c r="AA452" i="10"/>
  <c r="AA448" i="10"/>
  <c r="AA444" i="10"/>
  <c r="AA440" i="10"/>
  <c r="AA436" i="10"/>
  <c r="AA432" i="10"/>
  <c r="AA428" i="10"/>
  <c r="AA424" i="10"/>
  <c r="AA420" i="10"/>
  <c r="AA416" i="10"/>
  <c r="AA412" i="10"/>
  <c r="AA408" i="10"/>
  <c r="AA404" i="10"/>
  <c r="AA400" i="10"/>
  <c r="AA396" i="10"/>
  <c r="AA392" i="10"/>
  <c r="AA388" i="10"/>
  <c r="AA384" i="10"/>
  <c r="AA380" i="10"/>
  <c r="AA376" i="10"/>
  <c r="AA372" i="10"/>
  <c r="AA368" i="10"/>
  <c r="AA364" i="10"/>
  <c r="AA360" i="10"/>
  <c r="AA356" i="10"/>
  <c r="AA352" i="10"/>
  <c r="AA348" i="10"/>
  <c r="AA344" i="10"/>
  <c r="AA340" i="10"/>
  <c r="AA336" i="10"/>
  <c r="AA332" i="10"/>
  <c r="AA328" i="10"/>
  <c r="AA324" i="10"/>
  <c r="AA320" i="10"/>
  <c r="AA316" i="10"/>
  <c r="AA312" i="10"/>
  <c r="AA308" i="10"/>
  <c r="AA304" i="10"/>
  <c r="AA300" i="10"/>
  <c r="AA296" i="10"/>
  <c r="AA292" i="10"/>
  <c r="AA288" i="10"/>
  <c r="AA284" i="10"/>
  <c r="AA280" i="10"/>
  <c r="AA276" i="10"/>
  <c r="AA272" i="10"/>
  <c r="AA268" i="10"/>
  <c r="AA264" i="10"/>
  <c r="AA260" i="10"/>
  <c r="AA256" i="10"/>
  <c r="AA252" i="10"/>
  <c r="AA248" i="10"/>
  <c r="AA244" i="10"/>
  <c r="AA240" i="10"/>
  <c r="AA236" i="10"/>
  <c r="AA232" i="10"/>
  <c r="AA228" i="10"/>
  <c r="AA224" i="10"/>
  <c r="AA220" i="10"/>
  <c r="AA216" i="10"/>
  <c r="AA212" i="10"/>
  <c r="AA208" i="10"/>
  <c r="AA204" i="10"/>
  <c r="AA200" i="10"/>
  <c r="AA196" i="10"/>
  <c r="AA192" i="10"/>
  <c r="AA188" i="10"/>
  <c r="AA184" i="10"/>
  <c r="AA180" i="10"/>
  <c r="AA176" i="10"/>
  <c r="AA172" i="10"/>
  <c r="AA168" i="10"/>
  <c r="AA164" i="10"/>
  <c r="AA160" i="10"/>
  <c r="AA156" i="10"/>
  <c r="AA152" i="10"/>
  <c r="AA148" i="10"/>
  <c r="AA144" i="10"/>
  <c r="AA140" i="10"/>
  <c r="AA136" i="10"/>
  <c r="AA132" i="10"/>
  <c r="AA128" i="10"/>
  <c r="AA124" i="10"/>
  <c r="AA120" i="10"/>
  <c r="AA116" i="10"/>
  <c r="AA112" i="10"/>
  <c r="AA108" i="10"/>
  <c r="AA104" i="10"/>
  <c r="AA100" i="10"/>
  <c r="AA96" i="10"/>
  <c r="AA92" i="10"/>
  <c r="AA88" i="10"/>
  <c r="AA84" i="10"/>
  <c r="AA80" i="10"/>
  <c r="AA76" i="10"/>
  <c r="AA72" i="10"/>
  <c r="AA68" i="10"/>
  <c r="AA64" i="10"/>
  <c r="AA59" i="10"/>
  <c r="AA54" i="10"/>
  <c r="AA38" i="10"/>
  <c r="AA30" i="10"/>
  <c r="AA46" i="10"/>
  <c r="AA48" i="10"/>
  <c r="AA56" i="10"/>
  <c r="AA52" i="10"/>
  <c r="AA519" i="10"/>
  <c r="AA515" i="10"/>
  <c r="AA511" i="10"/>
  <c r="AA507" i="10"/>
  <c r="AA503" i="10"/>
  <c r="AA499" i="10"/>
  <c r="AA491" i="10"/>
  <c r="AA487" i="10"/>
  <c r="AA483" i="10"/>
  <c r="AA479" i="10"/>
  <c r="AA475" i="10"/>
  <c r="AA467" i="10"/>
  <c r="AA463" i="10"/>
  <c r="AA459" i="10"/>
  <c r="AA455" i="10"/>
  <c r="AA447" i="10"/>
  <c r="AA443" i="10"/>
  <c r="AA439" i="10"/>
  <c r="AA435" i="10"/>
  <c r="AA431" i="10"/>
  <c r="AA423" i="10"/>
  <c r="AA419" i="10"/>
  <c r="AA415" i="10"/>
  <c r="AA411" i="10"/>
  <c r="AA407" i="10"/>
  <c r="AA399" i="10"/>
  <c r="AA395" i="10"/>
  <c r="AA391" i="10"/>
  <c r="AA387" i="10"/>
  <c r="AA383" i="10"/>
  <c r="AA379" i="10"/>
  <c r="AA371" i="10"/>
  <c r="AA367" i="10"/>
  <c r="AA363" i="10"/>
  <c r="AA359" i="10"/>
  <c r="AA355" i="10"/>
  <c r="AA347" i="10"/>
  <c r="AA343" i="10"/>
  <c r="AA339" i="10"/>
  <c r="AA335" i="10"/>
  <c r="AA331" i="10"/>
  <c r="AA323" i="10"/>
  <c r="AA319" i="10"/>
  <c r="AA315" i="10"/>
  <c r="AA311" i="10"/>
  <c r="AA307" i="10"/>
  <c r="AA303" i="10"/>
  <c r="AA295" i="10"/>
  <c r="AA291" i="10"/>
  <c r="AA287" i="10"/>
  <c r="AA283" i="10"/>
  <c r="AA279" i="10"/>
  <c r="AA271" i="10"/>
  <c r="AA267" i="10"/>
  <c r="AA263" i="10"/>
  <c r="AA259" i="10"/>
  <c r="AA251" i="10"/>
  <c r="AA247" i="10"/>
  <c r="AA243" i="10"/>
  <c r="AA239" i="10"/>
  <c r="AA235" i="10"/>
  <c r="AA227" i="10"/>
  <c r="AA223" i="10"/>
  <c r="AA219" i="10"/>
  <c r="AA215" i="10"/>
  <c r="AA211" i="10"/>
  <c r="AA207" i="10"/>
  <c r="AA199" i="10"/>
  <c r="AA195" i="10"/>
  <c r="AA191" i="10"/>
  <c r="AA187" i="10"/>
  <c r="AA183" i="10"/>
  <c r="AA175" i="10"/>
  <c r="AA171" i="10"/>
  <c r="AA163" i="10"/>
  <c r="AA159" i="10"/>
  <c r="AA155" i="10"/>
  <c r="AA147" i="10"/>
  <c r="AA143" i="10"/>
  <c r="AA139" i="10"/>
  <c r="AA131" i="10"/>
  <c r="AA127" i="10"/>
  <c r="AA123" i="10"/>
  <c r="AA119" i="10"/>
  <c r="AA115" i="10"/>
  <c r="AA111" i="10"/>
  <c r="AA107" i="10"/>
  <c r="AA103" i="10"/>
  <c r="AA99" i="10"/>
  <c r="AA95" i="10"/>
  <c r="AA91" i="10"/>
  <c r="AA87" i="10"/>
  <c r="AA83" i="10"/>
  <c r="AA79" i="10"/>
  <c r="AA75" i="10"/>
  <c r="AA71" i="10"/>
  <c r="AA67" i="10"/>
  <c r="AA63" i="10"/>
  <c r="AA58" i="10"/>
  <c r="AA53" i="10"/>
  <c r="AA13" i="10"/>
  <c r="AA45" i="10"/>
  <c r="AA26" i="10"/>
  <c r="AA6" i="10"/>
  <c r="AA427" i="10"/>
  <c r="AA403" i="10"/>
  <c r="AA375" i="10"/>
  <c r="AA351" i="10"/>
  <c r="AA327" i="10"/>
  <c r="AA299" i="10"/>
  <c r="AA275" i="10"/>
  <c r="AA255" i="10"/>
  <c r="AA231" i="10"/>
  <c r="AA203" i="10"/>
  <c r="AA179" i="10"/>
  <c r="AA151" i="10"/>
  <c r="Y40" i="10"/>
  <c r="AA40" i="10" s="1"/>
  <c r="X40" i="10"/>
  <c r="Y32" i="10"/>
  <c r="AA32" i="10" s="1"/>
  <c r="X32" i="10"/>
  <c r="AA3" i="10"/>
  <c r="AA286" i="10"/>
  <c r="AA186" i="10"/>
  <c r="AA146" i="10"/>
  <c r="AA110" i="10"/>
  <c r="Y35" i="10"/>
  <c r="AA35" i="10" s="1"/>
  <c r="X35" i="10"/>
  <c r="X24" i="10"/>
  <c r="Y24" i="10" s="1"/>
  <c r="AA24" i="10" s="1"/>
  <c r="Y17" i="10"/>
  <c r="AA17" i="10" s="1"/>
  <c r="X17" i="10"/>
  <c r="X9" i="10"/>
  <c r="Y9" i="10" s="1"/>
  <c r="AA9" i="10" s="1"/>
  <c r="Y4" i="10"/>
  <c r="AA4" i="10" s="1"/>
  <c r="X4" i="10"/>
  <c r="T377" i="15"/>
  <c r="T378" i="15"/>
  <c r="T379" i="15"/>
  <c r="T380" i="15"/>
  <c r="T381" i="15"/>
  <c r="T382" i="15"/>
  <c r="T383" i="15"/>
  <c r="T384" i="15"/>
  <c r="T385" i="15"/>
  <c r="T386" i="15"/>
  <c r="T387" i="15"/>
  <c r="T388" i="15"/>
  <c r="T389" i="15"/>
  <c r="T390" i="15"/>
  <c r="T391" i="15"/>
  <c r="T392" i="15"/>
  <c r="T393" i="15"/>
  <c r="T394" i="15"/>
  <c r="T395" i="15"/>
  <c r="T396" i="15"/>
  <c r="T397" i="15"/>
  <c r="T398" i="15"/>
  <c r="T399" i="15"/>
  <c r="T400" i="15"/>
  <c r="T401" i="15"/>
  <c r="T402" i="15"/>
  <c r="T403" i="15"/>
  <c r="T404" i="15"/>
  <c r="T405" i="15"/>
  <c r="T406" i="15"/>
  <c r="T407" i="15"/>
  <c r="T408" i="15"/>
  <c r="T409" i="15"/>
  <c r="T410" i="15"/>
  <c r="T411" i="15"/>
  <c r="T412" i="15"/>
  <c r="T413" i="15"/>
  <c r="T414" i="15"/>
  <c r="T415" i="15"/>
  <c r="T416" i="15"/>
  <c r="T417" i="15"/>
  <c r="T418" i="15"/>
  <c r="T419" i="15"/>
  <c r="T420" i="15"/>
  <c r="T421" i="15"/>
  <c r="T422" i="15"/>
  <c r="T423" i="15"/>
  <c r="T424" i="15"/>
  <c r="T425" i="15"/>
  <c r="T426" i="15"/>
  <c r="T427" i="15"/>
  <c r="T428" i="15"/>
  <c r="T429" i="15"/>
  <c r="T430" i="15"/>
  <c r="T431" i="15"/>
  <c r="T432" i="15"/>
  <c r="T433" i="15"/>
  <c r="T434" i="15"/>
  <c r="T435" i="15"/>
  <c r="T436" i="15"/>
  <c r="T437" i="15"/>
  <c r="T438" i="15"/>
  <c r="T439" i="15"/>
  <c r="T440" i="15"/>
  <c r="T441" i="15"/>
  <c r="T442" i="15"/>
  <c r="Y51" i="15" s="1" a="1"/>
  <c r="Y51" i="15" s="1"/>
  <c r="Y57" i="15" s="1"/>
  <c r="T443" i="15"/>
  <c r="T444" i="15"/>
  <c r="T445" i="15"/>
  <c r="T446" i="15"/>
  <c r="T447" i="15"/>
  <c r="T448" i="15"/>
  <c r="T449" i="15"/>
  <c r="T450" i="15"/>
  <c r="T451" i="15"/>
  <c r="T452" i="15"/>
  <c r="T453" i="15"/>
  <c r="T454" i="15"/>
  <c r="T455" i="15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76" i="15"/>
  <c r="T477" i="15"/>
  <c r="T478" i="15"/>
  <c r="T479" i="15"/>
  <c r="T480" i="15"/>
  <c r="T481" i="15"/>
  <c r="T482" i="15"/>
  <c r="T483" i="15"/>
  <c r="T484" i="15"/>
  <c r="T485" i="15"/>
  <c r="T486" i="15"/>
  <c r="T487" i="15"/>
  <c r="T488" i="15"/>
  <c r="T489" i="15"/>
  <c r="T490" i="15"/>
  <c r="T491" i="15"/>
  <c r="T492" i="15"/>
  <c r="T493" i="15"/>
  <c r="T494" i="15"/>
  <c r="T495" i="15"/>
  <c r="T496" i="15"/>
  <c r="T497" i="15"/>
  <c r="T498" i="15"/>
  <c r="T499" i="15"/>
  <c r="T500" i="15"/>
  <c r="T501" i="15"/>
  <c r="T502" i="15"/>
  <c r="T503" i="15"/>
  <c r="T504" i="15"/>
  <c r="T505" i="15"/>
  <c r="T506" i="15"/>
  <c r="T507" i="15"/>
  <c r="T508" i="15"/>
  <c r="T509" i="15"/>
  <c r="T510" i="15"/>
  <c r="T511" i="15"/>
  <c r="T512" i="15"/>
  <c r="T513" i="15"/>
  <c r="T514" i="15"/>
  <c r="T515" i="15"/>
  <c r="T516" i="15"/>
  <c r="T517" i="15"/>
  <c r="T518" i="15"/>
  <c r="T519" i="15"/>
  <c r="T520" i="15"/>
  <c r="T521" i="15"/>
  <c r="T522" i="15"/>
  <c r="T523" i="15"/>
  <c r="T524" i="15"/>
  <c r="T525" i="15"/>
  <c r="T526" i="15"/>
  <c r="T527" i="15"/>
  <c r="T528" i="15"/>
  <c r="T529" i="15"/>
  <c r="T530" i="15"/>
  <c r="T531" i="15"/>
  <c r="T532" i="15"/>
  <c r="T533" i="15"/>
  <c r="T534" i="15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547" i="15"/>
  <c r="T548" i="15"/>
  <c r="T549" i="15"/>
  <c r="T550" i="15"/>
  <c r="T551" i="15"/>
  <c r="T552" i="15"/>
  <c r="T553" i="15"/>
  <c r="T554" i="15"/>
  <c r="T555" i="15"/>
  <c r="T556" i="15"/>
  <c r="T557" i="15"/>
  <c r="T558" i="15"/>
  <c r="T559" i="15"/>
  <c r="T560" i="15"/>
  <c r="T561" i="15"/>
  <c r="T562" i="15"/>
  <c r="T563" i="15"/>
  <c r="T564" i="15"/>
  <c r="T565" i="15"/>
  <c r="T566" i="15"/>
  <c r="T567" i="15"/>
  <c r="T568" i="15"/>
  <c r="T569" i="15"/>
  <c r="T570" i="15"/>
  <c r="Y39" i="10"/>
  <c r="AA39" i="10" s="1"/>
  <c r="X39" i="10"/>
  <c r="X25" i="10"/>
  <c r="Y25" i="10" s="1"/>
  <c r="AA25" i="10" s="1"/>
  <c r="Y41" i="10"/>
  <c r="AA41" i="10" s="1"/>
  <c r="X41" i="10"/>
  <c r="X33" i="10"/>
  <c r="Y33" i="10" s="1"/>
  <c r="AA33" i="10" s="1"/>
  <c r="Y28" i="10"/>
  <c r="AA28" i="10" s="1"/>
  <c r="X28" i="10"/>
  <c r="X23" i="10"/>
  <c r="Y23" i="10" s="1"/>
  <c r="AA23" i="10" s="1"/>
  <c r="Y15" i="10"/>
  <c r="AA15" i="10" s="1"/>
  <c r="X15" i="10"/>
  <c r="X8" i="10"/>
  <c r="Y8" i="10" s="1"/>
  <c r="AA8" i="10" s="1"/>
  <c r="Y11" i="10"/>
  <c r="AA11" i="10" s="1"/>
  <c r="X11" i="10"/>
  <c r="AA167" i="10"/>
  <c r="AA135" i="10"/>
  <c r="Y21" i="10"/>
  <c r="AA21" i="10" s="1"/>
  <c r="X21" i="10"/>
  <c r="AA12" i="10"/>
  <c r="Y31" i="10"/>
  <c r="AA31" i="10" s="1"/>
  <c r="X31" i="10"/>
  <c r="X20" i="10"/>
  <c r="Y20" i="10" s="1"/>
  <c r="AA20" i="10" s="1"/>
  <c r="Y5" i="10"/>
  <c r="AA5" i="10" s="1"/>
  <c r="X5" i="10"/>
  <c r="X29" i="10"/>
  <c r="Y29" i="10" s="1"/>
  <c r="AA29" i="10" s="1"/>
  <c r="Y37" i="10"/>
  <c r="AA37" i="10" s="1"/>
  <c r="X37" i="10"/>
  <c r="X36" i="10"/>
  <c r="Y36" i="10" s="1"/>
  <c r="AA36" i="10" s="1"/>
  <c r="Y19" i="10"/>
  <c r="AA19" i="10" s="1"/>
  <c r="X19" i="10"/>
  <c r="X27" i="10"/>
  <c r="Y27" i="10" s="1"/>
  <c r="AA27" i="10" s="1"/>
  <c r="Y7" i="10"/>
  <c r="AA7" i="10" s="1"/>
  <c r="X7" i="10"/>
  <c r="Y54" i="16"/>
  <c r="Y54" i="15"/>
  <c r="Y54" i="14"/>
  <c r="Y51" i="14" a="1"/>
  <c r="Y51" i="14" s="1"/>
  <c r="Y57" i="14" s="1"/>
  <c r="Y54" i="13"/>
  <c r="Y51" i="13" a="1"/>
  <c r="Y51" i="13" s="1"/>
  <c r="Y57" i="13" s="1"/>
  <c r="E54" i="4"/>
  <c r="E55" i="4"/>
  <c r="F55" i="4" s="1"/>
  <c r="E50" i="4"/>
  <c r="E51" i="4"/>
  <c r="F51" i="4" s="1"/>
  <c r="E46" i="4"/>
  <c r="E47" i="4"/>
  <c r="F47" i="4" s="1"/>
  <c r="E42" i="4"/>
  <c r="E43" i="4"/>
  <c r="F43" i="4" s="1"/>
  <c r="E38" i="4"/>
  <c r="E39" i="4"/>
  <c r="F39" i="4" s="1"/>
  <c r="E34" i="4"/>
  <c r="E35" i="4"/>
  <c r="F35" i="4" s="1"/>
  <c r="E30" i="4"/>
  <c r="E31" i="4"/>
  <c r="F31" i="4" s="1"/>
  <c r="E26" i="4"/>
  <c r="E27" i="4"/>
  <c r="F27" i="4" s="1"/>
  <c r="E14" i="4"/>
  <c r="F7" i="4"/>
  <c r="E15" i="4"/>
  <c r="F15" i="4" s="1"/>
  <c r="C2" i="4"/>
  <c r="C6" i="4"/>
  <c r="C10" i="4"/>
  <c r="C18" i="4"/>
  <c r="C22" i="4"/>
  <c r="D2" i="4"/>
  <c r="E3" i="4"/>
  <c r="F3" i="4" s="1"/>
  <c r="E7" i="4"/>
  <c r="E11" i="4"/>
  <c r="F11" i="4" s="1"/>
  <c r="E19" i="4"/>
  <c r="F19" i="4" s="1"/>
  <c r="E23" i="4"/>
  <c r="F23" i="4" s="1"/>
  <c r="F14" i="4" l="1"/>
  <c r="C25" i="5"/>
  <c r="C24" i="13"/>
  <c r="F30" i="4"/>
  <c r="C26" i="5"/>
  <c r="C26" i="15"/>
  <c r="C26" i="14"/>
  <c r="F38" i="4"/>
  <c r="C26" i="16"/>
  <c r="C25" i="13"/>
  <c r="F46" i="4"/>
  <c r="C23" i="5"/>
  <c r="F54" i="4"/>
  <c r="C22" i="16"/>
  <c r="C22" i="14"/>
  <c r="C22" i="15"/>
  <c r="T523" i="10"/>
  <c r="F26" i="4"/>
  <c r="C25" i="16"/>
  <c r="C23" i="13"/>
  <c r="F34" i="4"/>
  <c r="C23" i="16"/>
  <c r="F42" i="4"/>
  <c r="C25" i="15"/>
  <c r="F50" i="4"/>
  <c r="C22" i="13"/>
  <c r="C24" i="15"/>
  <c r="Y51" i="5" a="1"/>
  <c r="Y51" i="5" s="1"/>
  <c r="Y57" i="5" s="1"/>
  <c r="E18" i="4"/>
  <c r="E10" i="4"/>
  <c r="E22" i="4"/>
  <c r="E2" i="4"/>
  <c r="E6" i="4"/>
  <c r="F6" i="4" l="1"/>
  <c r="C25" i="14"/>
  <c r="F18" i="4"/>
  <c r="C24" i="14"/>
  <c r="F2" i="4"/>
  <c r="C26" i="13"/>
  <c r="F22" i="4"/>
  <c r="C23" i="15"/>
  <c r="C22" i="5"/>
  <c r="C23" i="14"/>
  <c r="F10" i="4"/>
  <c r="C24" i="16"/>
  <c r="C24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<sst xmlns="http://schemas.openxmlformats.org/spreadsheetml/2006/main" count="8861" uniqueCount="105">
  <si>
    <t>Age</t>
  </si>
  <si>
    <t>Gender</t>
  </si>
  <si>
    <t>Polyuria</t>
  </si>
  <si>
    <t>Polydipsia</t>
  </si>
  <si>
    <t>sudden weight loss</t>
  </si>
  <si>
    <t>weakness</t>
  </si>
  <si>
    <t>Polyphagia</t>
  </si>
  <si>
    <t>Genital thrush</t>
  </si>
  <si>
    <t>visual blurring</t>
  </si>
  <si>
    <t>Itching</t>
  </si>
  <si>
    <t>Irritability</t>
  </si>
  <si>
    <t>delayed healing</t>
  </si>
  <si>
    <t>partial paresis</t>
  </si>
  <si>
    <t>muscle stiffness</t>
  </si>
  <si>
    <t>Alopecia</t>
  </si>
  <si>
    <t>Obesity</t>
  </si>
  <si>
    <t>class</t>
  </si>
  <si>
    <t>Male</t>
  </si>
  <si>
    <t>No</t>
  </si>
  <si>
    <t>Yes</t>
  </si>
  <si>
    <t>Positive</t>
  </si>
  <si>
    <t>Female</t>
  </si>
  <si>
    <t>Negative</t>
  </si>
  <si>
    <t>Tujuan: Ubah data kategori (Yes/No) ke bentuk angka (1/0)</t>
  </si>
  <si>
    <t>Jika sel B2 di sheet Data_Mentah berisi "Male", maka hasilnya 1, jika tidak maka 0.</t>
  </si>
  <si>
    <t>Rand ()</t>
  </si>
  <si>
    <t>Type</t>
  </si>
  <si>
    <t>Tujuan: Mengacak data dan membaginya menjadi data latih (Train) dan data uji (Test).</t>
  </si>
  <si>
    <t>Kolom RAND()</t>
  </si>
  <si>
    <t>berfungsi untuk menghasilkan angka acak antara 0 dan 1.</t>
  </si>
  <si>
    <t xml:space="preserve">Kolom Type : </t>
  </si>
  <si>
    <t>digunakan untuk membagi data</t>
  </si>
  <si>
    <t>Atribut</t>
  </si>
  <si>
    <t>Nilai</t>
  </si>
  <si>
    <t>Positif</t>
  </si>
  <si>
    <t>Negatif</t>
  </si>
  <si>
    <t>Total</t>
  </si>
  <si>
    <t>Gini</t>
  </si>
  <si>
    <t>Tujuan :</t>
  </si>
  <si>
    <t>Gini Index digunakan untuk memilih fitur terbaik dalam membagi data menjadi kelompok yang paling murni (homogen), dalam pembuatan pohon keputusan</t>
  </si>
  <si>
    <t>Menghitung berapa banyak baris di sheet Label_Encoding yang memiliki nilai 1 di kolom C dan kolom Q pada baris 2 sampai 418.</t>
  </si>
  <si>
    <t>Negarif</t>
  </si>
  <si>
    <t>Menghitung berapa baris di sheet Label_Encoding yang punya nilai 1 di kolom C dan nilai 0 di kolom Q pada baris 2 sampai 418.</t>
  </si>
  <si>
    <t>Penjumlahan dari Positif dan Negatif</t>
  </si>
  <si>
    <t>Rumus itu digunakan untuk mengukur ketidakmurnian data (Gini Impurity) dalam algoritma Decision Tree.</t>
  </si>
  <si>
    <t xml:space="preserve">Mengambil Data terkecil setelah melakukan proses pengacakan </t>
  </si>
  <si>
    <t>nilai dengan menggunakan rumus (=RAND())</t>
  </si>
  <si>
    <t>Mengambil 5 Data dengan Nilai Terendah</t>
  </si>
  <si>
    <t>1. Weakness</t>
  </si>
  <si>
    <t>2. Sudden Weight Loss</t>
  </si>
  <si>
    <t>3. Genital Thrush</t>
  </si>
  <si>
    <t>4. Muscle Stiffness</t>
  </si>
  <si>
    <t>Nilai Data yg sudah di acak</t>
  </si>
  <si>
    <t>5. Itching</t>
  </si>
  <si>
    <t>Menentukan root node, yaitu fitur dengan nilai Gini terkecil.</t>
  </si>
  <si>
    <t>1. Weakness :</t>
  </si>
  <si>
    <t>2. Sudden Weight Loss :</t>
  </si>
  <si>
    <t xml:space="preserve">3. Genital Thrush : </t>
  </si>
  <si>
    <t>Struktur Decision Tree</t>
  </si>
  <si>
    <t>Kolom Data Mentah</t>
  </si>
  <si>
    <t>Kolom Prediksi Pohon</t>
  </si>
  <si>
    <t>1. Polyuria</t>
  </si>
  <si>
    <t>2. Alopecia</t>
  </si>
  <si>
    <t>4. Weakness</t>
  </si>
  <si>
    <t>5. Visual Blurring</t>
  </si>
  <si>
    <t>3. Delayed Healing</t>
  </si>
  <si>
    <t>1. Polydipsia</t>
  </si>
  <si>
    <t>2. itching</t>
  </si>
  <si>
    <t>3. Obesity</t>
  </si>
  <si>
    <t>5. Polyphagia</t>
  </si>
  <si>
    <t>4. Genital Thrush</t>
  </si>
  <si>
    <t>1. Partial Paresis</t>
  </si>
  <si>
    <t>4. Itching</t>
  </si>
  <si>
    <t>5. Obesity</t>
  </si>
  <si>
    <t>1. Irritability</t>
  </si>
  <si>
    <t>2. Delayed Healing</t>
  </si>
  <si>
    <t>3. Visual Blurring</t>
  </si>
  <si>
    <t>4. Sudden Wieght Loss</t>
  </si>
  <si>
    <t>Konversi Kolom 'class' ke Numerik</t>
  </si>
  <si>
    <t>Kesimpulan Kolom Prediksi Pohon</t>
  </si>
  <si>
    <t>Hitung Jumlah Prediksi yang Benar:</t>
  </si>
  <si>
    <t>Hitung Total Jumlah Prediksi (Jumlah Baris Data):</t>
  </si>
  <si>
    <t>Hitung Akurasi:</t>
  </si>
  <si>
    <t>Kesimpulan Kolom Pediksi Pohon</t>
  </si>
  <si>
    <t>Hasil bisa 0 jika jumlah gejala yang muncul &lt; 3.</t>
  </si>
  <si>
    <t>Hasil bisa 1 jika minimal 3 dari 5 gejala aktif (bernilai 1).</t>
  </si>
  <si>
    <t>Tree 1</t>
  </si>
  <si>
    <t>Tree 2</t>
  </si>
  <si>
    <t>Tree 3</t>
  </si>
  <si>
    <t>Tree 4</t>
  </si>
  <si>
    <t>Tree 5</t>
  </si>
  <si>
    <t>Prediksi Akhir</t>
  </si>
  <si>
    <t>Label Aktual</t>
  </si>
  <si>
    <t>Evaluasi</t>
  </si>
  <si>
    <t>Akurasi Model :</t>
  </si>
  <si>
    <t>Confusion_Matrix</t>
  </si>
  <si>
    <t>TP=</t>
  </si>
  <si>
    <t>FP=</t>
  </si>
  <si>
    <t>FN=</t>
  </si>
  <si>
    <t>TN=</t>
  </si>
  <si>
    <t>accuracy</t>
  </si>
  <si>
    <t>Precision</t>
  </si>
  <si>
    <t>Recall</t>
  </si>
  <si>
    <t xml:space="preserve"> F1-Score</t>
  </si>
  <si>
    <t>Evaluasi_Model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</si>
</sst>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sz val="10"/>
      <color rgb="FF434343"/>
      <name val="Roboto"/>
    </font>
    <font>
      <b/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6F8F9"/>
        <bgColor rgb="FFF6F8F9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39997558519241921"/>
        <bgColor rgb="FF6AA84F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  <diagonal/>
    </border>
    <border>
      <left style="thin">
        <color rgb="FF284E3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284E3F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284E3F"/>
      </right>
      <top style="thin">
        <color rgb="FFF6F8F9"/>
      </top>
      <bottom style="thin">
        <color rgb="FF284E3F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0" borderId="4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1" fillId="0" borderId="10" xfId="0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0" xfId="0" applyFont="1"/>
    <xf numFmtId="0" fontId="2" fillId="0" borderId="0" xfId="0" applyFont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3" fillId="5" borderId="13" xfId="0" applyFont="1" applyFill="1" applyBorder="1"/>
    <xf numFmtId="0" fontId="3" fillId="5" borderId="14" xfId="0" applyFont="1" applyFill="1" applyBorder="1"/>
    <xf numFmtId="0" fontId="3" fillId="5" borderId="15" xfId="0" applyFont="1" applyFill="1" applyBorder="1"/>
    <xf numFmtId="0" fontId="1" fillId="2" borderId="4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  <xf numFmtId="0" fontId="1" fillId="3" borderId="10" xfId="0" applyFont="1" applyFill="1" applyBorder="1" applyAlignment="1">
      <alignment vertical="center"/>
    </xf>
    <xf numFmtId="0" fontId="1" fillId="3" borderId="11" xfId="0" applyFont="1" applyFill="1" applyBorder="1" applyAlignment="1">
      <alignment vertical="center"/>
    </xf>
    <xf numFmtId="0" fontId="1" fillId="3" borderId="12" xfId="0" applyFont="1" applyFill="1" applyBorder="1" applyAlignment="1">
      <alignment vertical="center"/>
    </xf>
    <xf numFmtId="0" fontId="4" fillId="0" borderId="0" xfId="0" applyFont="1"/>
    <xf numFmtId="0" fontId="6" fillId="0" borderId="0" xfId="0" applyFont="1"/>
    <xf numFmtId="0" fontId="5" fillId="2" borderId="4" xfId="0" applyFont="1" applyFill="1" applyBorder="1" applyAlignment="1">
      <alignment vertical="center"/>
    </xf>
    <xf numFmtId="0" fontId="0" fillId="6" borderId="0" xfId="0" applyFill="1"/>
    <xf numFmtId="0" fontId="0" fillId="7" borderId="0" xfId="0" applyFill="1"/>
  </cellXfs>
  <cellStyles count="1">
    <cellStyle name="Normal" xfId="0" builtinId="0"/>
  </cellStyles>
  <dxfs count="50">
    <dxf>
      <border outline="0">
        <left style="thin">
          <color rgb="FF284E3F"/>
        </left>
      </border>
    </dxf>
    <dxf>
      <fill>
        <patternFill patternType="solid">
          <fgColor rgb="FF6AA84F"/>
          <bgColor theme="7" tint="0.39997558519241921"/>
        </patternFill>
      </fill>
    </dxf>
    <dxf>
      <border outline="0">
        <left style="thin">
          <color rgb="FF284E3F"/>
        </left>
      </border>
    </dxf>
    <dxf>
      <fill>
        <patternFill patternType="solid">
          <fgColor rgb="FF6AA84F"/>
          <bgColor theme="7" tint="0.39997558519241921"/>
        </patternFill>
      </fill>
    </dxf>
    <dxf>
      <border outline="0">
        <left style="thin">
          <color rgb="FF284E3F"/>
        </left>
      </border>
    </dxf>
    <dxf>
      <fill>
        <patternFill patternType="solid">
          <fgColor rgb="FF6AA84F"/>
          <bgColor theme="7" tint="0.39997558519241921"/>
        </patternFill>
      </fill>
    </dxf>
    <dxf>
      <border outline="0">
        <left style="thin">
          <color rgb="FF284E3F"/>
        </left>
      </border>
    </dxf>
    <dxf>
      <fill>
        <patternFill patternType="solid">
          <fgColor rgb="FF6AA84F"/>
          <bgColor theme="7" tint="0.39997558519241921"/>
        </patternFill>
      </fill>
    </dxf>
    <dxf>
      <border outline="0">
        <left style="thin">
          <color rgb="FF284E3F"/>
        </left>
      </border>
    </dxf>
    <dxf>
      <fill>
        <patternFill patternType="solid">
          <fgColor rgb="FF6AA84F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12" defaultTableStyle="TableStyleMedium2" defaultPivotStyle="PivotStyleLight16">
    <tableStyle name="Data_Mentah-style" pivot="0" count="3" xr9:uid="{00000000-0011-0000-FFFF-FFFF00000000}">
      <tableStyleElement type="headerRow" dxfId="49"/>
      <tableStyleElement type="firstRowStripe" dxfId="48"/>
      <tableStyleElement type="secondRowStripe" dxfId="47"/>
    </tableStyle>
    <tableStyle name="Label_Encoding-style" pivot="0" count="3" xr9:uid="{00000000-0011-0000-FFFF-FFFF01000000}">
      <tableStyleElement type="headerRow" dxfId="46"/>
      <tableStyleElement type="firstRowStripe" dxfId="45"/>
      <tableStyleElement type="secondRowStripe" dxfId="44"/>
    </tableStyle>
    <tableStyle name="Randomizer-style" pivot="0" count="3" xr9:uid="{00000000-0011-0000-FFFF-FFFF02000000}">
      <tableStyleElement type="headerRow" dxfId="43"/>
      <tableStyleElement type="firstRowStripe" dxfId="42"/>
      <tableStyleElement type="secondRowStripe" dxfId="41"/>
    </tableStyle>
    <tableStyle name="Randomizer-style 2" pivot="0" count="3" xr9:uid="{00000000-0011-0000-FFFF-FFFF03000000}">
      <tableStyleElement type="headerRow" dxfId="40"/>
      <tableStyleElement type="firstRowStripe" dxfId="39"/>
      <tableStyleElement type="secondRowStripe" dxfId="38"/>
    </tableStyle>
    <tableStyle name="Gini_Index-style" pivot="0" count="3" xr9:uid="{00000000-0011-0000-FFFF-FFFF04000000}">
      <tableStyleElement type="headerRow" dxfId="37"/>
      <tableStyleElement type="firstRowStripe" dxfId="36"/>
      <tableStyleElement type="secondRowStripe" dxfId="35"/>
    </tableStyle>
    <tableStyle name="Gini_Index-style 2" pivot="0" count="3" xr9:uid="{00000000-0011-0000-FFFF-FFFF05000000}">
      <tableStyleElement type="headerRow" dxfId="34"/>
      <tableStyleElement type="firstRowStripe" dxfId="33"/>
      <tableStyleElement type="secondRowStripe" dxfId="32"/>
    </tableStyle>
    <tableStyle name="Gini_Index-style 3" pivot="0" count="3" xr9:uid="{00000000-0011-0000-FFFF-FFFF06000000}">
      <tableStyleElement type="headerRow" dxfId="31"/>
      <tableStyleElement type="firstRowStripe" dxfId="30"/>
      <tableStyleElement type="secondRowStripe" dxfId="29"/>
    </tableStyle>
    <tableStyle name="Gini_Index-style 4" pivot="0" count="3" xr9:uid="{00000000-0011-0000-FFFF-FFFF07000000}">
      <tableStyleElement type="headerRow" dxfId="28"/>
      <tableStyleElement type="firstRowStripe" dxfId="27"/>
      <tableStyleElement type="secondRowStripe" dxfId="26"/>
    </tableStyle>
    <tableStyle name="Gini_Index-style 5" pivot="0" count="3" xr9:uid="{00000000-0011-0000-FFFF-FFFF08000000}">
      <tableStyleElement type="headerRow" dxfId="25"/>
      <tableStyleElement type="firstRowStripe" dxfId="24"/>
      <tableStyleElement type="secondRowStripe" dxfId="23"/>
    </tableStyle>
    <tableStyle name="Gini_Index-style 6" pivot="0" count="3" xr9:uid="{00000000-0011-0000-FFFF-FFFF09000000}">
      <tableStyleElement type="headerRow" dxfId="22"/>
      <tableStyleElement type="firstRowStripe" dxfId="21"/>
      <tableStyleElement type="secondRowStripe" dxfId="20"/>
    </tableStyle>
    <tableStyle name="Gini_Index-style 7" pivot="0" count="2" xr9:uid="{00000000-0011-0000-FFFF-FFFF0A000000}">
      <tableStyleElement type="firstRowStripe" dxfId="19"/>
      <tableStyleElement type="secondRowStripe" dxfId="18"/>
    </tableStyle>
    <tableStyle name="Tree1-style" pivot="0" count="2" xr9:uid="{00000000-0011-0000-FFFF-FFFF0B000000}">
      <tableStyleElement type="firstRowStripe" dxfId="17"/>
      <tableStyleElement type="secondRowStripe" dxfId="16"/>
    </tableStyle>
  </tableStyles>
  <colors>
    <mruColors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962025</xdr:colOff>
      <xdr:row>5</xdr:row>
      <xdr:rowOff>285750</xdr:rowOff>
    </xdr:from>
    <xdr:ext cx="3057525" cy="266700"/>
    <xdr:pic>
      <xdr:nvPicPr>
        <xdr:cNvPr id="2" name="image1.png" title="Gambar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962025</xdr:colOff>
      <xdr:row>6</xdr:row>
      <xdr:rowOff>285750</xdr:rowOff>
    </xdr:from>
    <xdr:ext cx="657225" cy="257175"/>
    <xdr:pic>
      <xdr:nvPicPr>
        <xdr:cNvPr id="2" name="image3.png" title="Gambar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962025</xdr:colOff>
      <xdr:row>9</xdr:row>
      <xdr:rowOff>285750</xdr:rowOff>
    </xdr:from>
    <xdr:ext cx="2562225" cy="257175"/>
    <xdr:pic>
      <xdr:nvPicPr>
        <xdr:cNvPr id="3" name="image2.png" title="Gambar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942975</xdr:colOff>
      <xdr:row>5</xdr:row>
      <xdr:rowOff>9525</xdr:rowOff>
    </xdr:from>
    <xdr:ext cx="4543425" cy="247650"/>
    <xdr:pic>
      <xdr:nvPicPr>
        <xdr:cNvPr id="2" name="image7.png" title="Gambar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962025</xdr:colOff>
      <xdr:row>7</xdr:row>
      <xdr:rowOff>285750</xdr:rowOff>
    </xdr:from>
    <xdr:ext cx="4524375" cy="247650"/>
    <xdr:pic>
      <xdr:nvPicPr>
        <xdr:cNvPr id="3" name="image5.png" title="Gambar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962025</xdr:colOff>
      <xdr:row>10</xdr:row>
      <xdr:rowOff>266700</xdr:rowOff>
    </xdr:from>
    <xdr:ext cx="819150" cy="285750"/>
    <xdr:pic>
      <xdr:nvPicPr>
        <xdr:cNvPr id="4" name="image6.png" title="Gambar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962025</xdr:colOff>
      <xdr:row>13</xdr:row>
      <xdr:rowOff>285750</xdr:rowOff>
    </xdr:from>
    <xdr:ext cx="2162175" cy="285750"/>
    <xdr:pic>
      <xdr:nvPicPr>
        <xdr:cNvPr id="5" name="image4.png" title="Gambar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7621</xdr:colOff>
      <xdr:row>2</xdr:row>
      <xdr:rowOff>0</xdr:rowOff>
    </xdr:from>
    <xdr:to>
      <xdr:col>7</xdr:col>
      <xdr:colOff>466857</xdr:colOff>
      <xdr:row>16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54881" y="396240"/>
          <a:ext cx="2196596" cy="2964180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28</xdr:row>
      <xdr:rowOff>5413</xdr:rowOff>
    </xdr:from>
    <xdr:to>
      <xdr:col>5</xdr:col>
      <xdr:colOff>327661</xdr:colOff>
      <xdr:row>46</xdr:row>
      <xdr:rowOff>45721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1" y="5126053"/>
          <a:ext cx="5074920" cy="3606468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D" sz="1100"/>
            <a:t>[Genital</a:t>
          </a:r>
          <a:r>
            <a:rPr lang="en-ID" sz="1100" baseline="0"/>
            <a:t> Thrush]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               1	 [Muscle Stiffness]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                1        [Sudden Weight Loss]</a:t>
          </a:r>
        </a:p>
        <a:p>
          <a:pPr algn="l"/>
          <a:r>
            <a:rPr lang="en-ID" sz="1100" baseline="0"/>
            <a:t>		</a:t>
          </a:r>
        </a:p>
        <a:p>
          <a:pPr algn="l"/>
          <a:r>
            <a:rPr lang="en-ID" sz="1100" baseline="0"/>
            <a:t>		                   1	      [Weakness]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		                     1	       [Itching]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			                  1        1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			                  0        0</a:t>
          </a:r>
        </a:p>
        <a:p>
          <a:pPr algn="l"/>
          <a:r>
            <a:rPr lang="en-ID" sz="1100" baseline="0"/>
            <a:t>			</a:t>
          </a:r>
        </a:p>
        <a:p>
          <a:pPr algn="l"/>
          <a:r>
            <a:rPr lang="en-ID" sz="1100" baseline="0"/>
            <a:t>		                   	                     0        0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	                   0        0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                0        0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                0        0</a:t>
          </a:r>
        </a:p>
      </xdr:txBody>
    </xdr:sp>
    <xdr:clientData/>
  </xdr:twoCellAnchor>
  <xdr:twoCellAnchor>
    <xdr:from>
      <xdr:col>0</xdr:col>
      <xdr:colOff>294395</xdr:colOff>
      <xdr:row>29</xdr:row>
      <xdr:rowOff>24032</xdr:rowOff>
    </xdr:from>
    <xdr:to>
      <xdr:col>0</xdr:col>
      <xdr:colOff>296300</xdr:colOff>
      <xdr:row>31</xdr:row>
      <xdr:rowOff>46892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>
        <a:xfrm>
          <a:off x="294395" y="5803509"/>
          <a:ext cx="1905" cy="42144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287215</xdr:colOff>
      <xdr:row>30</xdr:row>
      <xdr:rowOff>69667</xdr:rowOff>
    </xdr:from>
    <xdr:to>
      <xdr:col>0</xdr:col>
      <xdr:colOff>635726</xdr:colOff>
      <xdr:row>30</xdr:row>
      <xdr:rowOff>74524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/>
      </xdr:nvCxnSpPr>
      <xdr:spPr>
        <a:xfrm flipV="1">
          <a:off x="287215" y="6078581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783771</xdr:colOff>
      <xdr:row>30</xdr:row>
      <xdr:rowOff>65313</xdr:rowOff>
    </xdr:from>
    <xdr:to>
      <xdr:col>0</xdr:col>
      <xdr:colOff>1031966</xdr:colOff>
      <xdr:row>30</xdr:row>
      <xdr:rowOff>65313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/>
      </xdr:nvCxnSpPr>
      <xdr:spPr>
        <a:xfrm>
          <a:off x="783771" y="6074227"/>
          <a:ext cx="24819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46201</xdr:colOff>
      <xdr:row>30</xdr:row>
      <xdr:rowOff>156001</xdr:rowOff>
    </xdr:from>
    <xdr:to>
      <xdr:col>1</xdr:col>
      <xdr:colOff>48106</xdr:colOff>
      <xdr:row>32</xdr:row>
      <xdr:rowOff>178860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/>
      </xdr:nvCxnSpPr>
      <xdr:spPr>
        <a:xfrm>
          <a:off x="1234921" y="6164915"/>
          <a:ext cx="1905" cy="423454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43376</xdr:colOff>
      <xdr:row>31</xdr:row>
      <xdr:rowOff>191587</xdr:rowOff>
    </xdr:from>
    <xdr:to>
      <xdr:col>1</xdr:col>
      <xdr:colOff>391887</xdr:colOff>
      <xdr:row>31</xdr:row>
      <xdr:rowOff>196444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/>
      </xdr:nvCxnSpPr>
      <xdr:spPr>
        <a:xfrm flipV="1">
          <a:off x="1232096" y="6400798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552992</xdr:colOff>
      <xdr:row>31</xdr:row>
      <xdr:rowOff>191588</xdr:rowOff>
    </xdr:from>
    <xdr:to>
      <xdr:col>1</xdr:col>
      <xdr:colOff>801187</xdr:colOff>
      <xdr:row>31</xdr:row>
      <xdr:rowOff>191588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>
          <a:off x="1741712" y="6400799"/>
          <a:ext cx="24819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189892</xdr:colOff>
      <xdr:row>32</xdr:row>
      <xdr:rowOff>95040</xdr:rowOff>
    </xdr:from>
    <xdr:to>
      <xdr:col>2</xdr:col>
      <xdr:colOff>191797</xdr:colOff>
      <xdr:row>34</xdr:row>
      <xdr:rowOff>117900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/>
      </xdr:nvCxnSpPr>
      <xdr:spPr>
        <a:xfrm>
          <a:off x="2249469" y="6504549"/>
          <a:ext cx="1905" cy="423454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200130</xdr:colOff>
      <xdr:row>33</xdr:row>
      <xdr:rowOff>104502</xdr:rowOff>
    </xdr:from>
    <xdr:to>
      <xdr:col>2</xdr:col>
      <xdr:colOff>548641</xdr:colOff>
      <xdr:row>33</xdr:row>
      <xdr:rowOff>109359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/>
      </xdr:nvCxnSpPr>
      <xdr:spPr>
        <a:xfrm flipV="1">
          <a:off x="2259707" y="6714308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718457</xdr:colOff>
      <xdr:row>33</xdr:row>
      <xdr:rowOff>104501</xdr:rowOff>
    </xdr:from>
    <xdr:to>
      <xdr:col>3</xdr:col>
      <xdr:colOff>95795</xdr:colOff>
      <xdr:row>33</xdr:row>
      <xdr:rowOff>104501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/>
      </xdr:nvCxnSpPr>
      <xdr:spPr>
        <a:xfrm>
          <a:off x="2778034" y="6714307"/>
          <a:ext cx="24819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324875</xdr:colOff>
      <xdr:row>34</xdr:row>
      <xdr:rowOff>7955</xdr:rowOff>
    </xdr:from>
    <xdr:to>
      <xdr:col>3</xdr:col>
      <xdr:colOff>326780</xdr:colOff>
      <xdr:row>36</xdr:row>
      <xdr:rowOff>30815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/>
      </xdr:nvCxnSpPr>
      <xdr:spPr>
        <a:xfrm>
          <a:off x="3255309" y="6818058"/>
          <a:ext cx="1905" cy="423454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335113</xdr:colOff>
      <xdr:row>35</xdr:row>
      <xdr:rowOff>34834</xdr:rowOff>
    </xdr:from>
    <xdr:to>
      <xdr:col>3</xdr:col>
      <xdr:colOff>683624</xdr:colOff>
      <xdr:row>35</xdr:row>
      <xdr:rowOff>39691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/>
      </xdr:nvCxnSpPr>
      <xdr:spPr>
        <a:xfrm flipV="1">
          <a:off x="3265547" y="7045234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841354</xdr:colOff>
      <xdr:row>35</xdr:row>
      <xdr:rowOff>35212</xdr:rowOff>
    </xdr:from>
    <xdr:to>
      <xdr:col>4</xdr:col>
      <xdr:colOff>218691</xdr:colOff>
      <xdr:row>35</xdr:row>
      <xdr:rowOff>35212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/>
      </xdr:nvCxnSpPr>
      <xdr:spPr>
        <a:xfrm>
          <a:off x="3765529" y="7036087"/>
          <a:ext cx="244112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237183</xdr:colOff>
      <xdr:row>35</xdr:row>
      <xdr:rowOff>141465</xdr:rowOff>
    </xdr:from>
    <xdr:to>
      <xdr:col>4</xdr:col>
      <xdr:colOff>243191</xdr:colOff>
      <xdr:row>37</xdr:row>
      <xdr:rowOff>77821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/>
      </xdr:nvCxnSpPr>
      <xdr:spPr>
        <a:xfrm>
          <a:off x="4034213" y="7064316"/>
          <a:ext cx="6008" cy="33194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246121</xdr:colOff>
      <xdr:row>36</xdr:row>
      <xdr:rowOff>157819</xdr:rowOff>
    </xdr:from>
    <xdr:to>
      <xdr:col>4</xdr:col>
      <xdr:colOff>594632</xdr:colOff>
      <xdr:row>36</xdr:row>
      <xdr:rowOff>162676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CxnSpPr/>
      </xdr:nvCxnSpPr>
      <xdr:spPr>
        <a:xfrm flipV="1">
          <a:off x="4042674" y="6849972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247291</xdr:colOff>
      <xdr:row>37</xdr:row>
      <xdr:rowOff>134347</xdr:rowOff>
    </xdr:from>
    <xdr:to>
      <xdr:col>4</xdr:col>
      <xdr:colOff>247358</xdr:colOff>
      <xdr:row>38</xdr:row>
      <xdr:rowOff>83235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/>
      </xdr:nvCxnSpPr>
      <xdr:spPr>
        <a:xfrm flipH="1">
          <a:off x="4042051" y="7038067"/>
          <a:ext cx="67" cy="14700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253280</xdr:colOff>
      <xdr:row>38</xdr:row>
      <xdr:rowOff>67562</xdr:rowOff>
    </xdr:from>
    <xdr:to>
      <xdr:col>4</xdr:col>
      <xdr:colOff>601791</xdr:colOff>
      <xdr:row>38</xdr:row>
      <xdr:rowOff>72419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CxnSpPr/>
      </xdr:nvCxnSpPr>
      <xdr:spPr>
        <a:xfrm flipV="1">
          <a:off x="4048040" y="7169402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327803</xdr:colOff>
      <xdr:row>36</xdr:row>
      <xdr:rowOff>85620</xdr:rowOff>
    </xdr:from>
    <xdr:to>
      <xdr:col>3</xdr:col>
      <xdr:colOff>327870</xdr:colOff>
      <xdr:row>37</xdr:row>
      <xdr:rowOff>34509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CxnSpPr/>
      </xdr:nvCxnSpPr>
      <xdr:spPr>
        <a:xfrm flipH="1">
          <a:off x="3252158" y="7228292"/>
          <a:ext cx="67" cy="14729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330678</xdr:colOff>
      <xdr:row>37</xdr:row>
      <xdr:rowOff>108626</xdr:rowOff>
    </xdr:from>
    <xdr:to>
      <xdr:col>3</xdr:col>
      <xdr:colOff>330745</xdr:colOff>
      <xdr:row>38</xdr:row>
      <xdr:rowOff>57514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CxnSpPr/>
      </xdr:nvCxnSpPr>
      <xdr:spPr>
        <a:xfrm flipH="1">
          <a:off x="3255033" y="7449705"/>
          <a:ext cx="67" cy="14729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28</xdr:row>
      <xdr:rowOff>8133</xdr:rowOff>
    </xdr:from>
    <xdr:to>
      <xdr:col>0</xdr:col>
      <xdr:colOff>67</xdr:colOff>
      <xdr:row>28</xdr:row>
      <xdr:rowOff>155429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CxnSpPr/>
      </xdr:nvCxnSpPr>
      <xdr:spPr>
        <a:xfrm flipH="1">
          <a:off x="0" y="5563544"/>
          <a:ext cx="67" cy="14729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330679</xdr:colOff>
      <xdr:row>38</xdr:row>
      <xdr:rowOff>131627</xdr:rowOff>
    </xdr:from>
    <xdr:to>
      <xdr:col>3</xdr:col>
      <xdr:colOff>330746</xdr:colOff>
      <xdr:row>39</xdr:row>
      <xdr:rowOff>80516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CxnSpPr/>
      </xdr:nvCxnSpPr>
      <xdr:spPr>
        <a:xfrm flipH="1">
          <a:off x="3255034" y="7671114"/>
          <a:ext cx="67" cy="14729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330743</xdr:colOff>
      <xdr:row>39</xdr:row>
      <xdr:rowOff>113458</xdr:rowOff>
    </xdr:from>
    <xdr:to>
      <xdr:col>3</xdr:col>
      <xdr:colOff>331470</xdr:colOff>
      <xdr:row>40</xdr:row>
      <xdr:rowOff>9525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CxnSpPr/>
      </xdr:nvCxnSpPr>
      <xdr:spPr>
        <a:xfrm>
          <a:off x="3256823" y="7413418"/>
          <a:ext cx="727" cy="9418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335442</xdr:colOff>
      <xdr:row>39</xdr:row>
      <xdr:rowOff>193393</xdr:rowOff>
    </xdr:from>
    <xdr:to>
      <xdr:col>3</xdr:col>
      <xdr:colOff>683953</xdr:colOff>
      <xdr:row>40</xdr:row>
      <xdr:rowOff>130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CxnSpPr/>
      </xdr:nvCxnSpPr>
      <xdr:spPr>
        <a:xfrm flipV="1">
          <a:off x="3261522" y="7493353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841515</xdr:colOff>
      <xdr:row>39</xdr:row>
      <xdr:rowOff>194927</xdr:rowOff>
    </xdr:from>
    <xdr:to>
      <xdr:col>4</xdr:col>
      <xdr:colOff>218852</xdr:colOff>
      <xdr:row>39</xdr:row>
      <xdr:rowOff>194927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CxnSpPr/>
      </xdr:nvCxnSpPr>
      <xdr:spPr>
        <a:xfrm>
          <a:off x="3767595" y="7494887"/>
          <a:ext cx="246017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192656</xdr:colOff>
      <xdr:row>34</xdr:row>
      <xdr:rowOff>177636</xdr:rowOff>
    </xdr:from>
    <xdr:to>
      <xdr:col>2</xdr:col>
      <xdr:colOff>192723</xdr:colOff>
      <xdr:row>35</xdr:row>
      <xdr:rowOff>126525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 flipH="1">
          <a:off x="2248618" y="6480670"/>
          <a:ext cx="67" cy="14729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192657</xdr:colOff>
      <xdr:row>35</xdr:row>
      <xdr:rowOff>183385</xdr:rowOff>
    </xdr:from>
    <xdr:to>
      <xdr:col>2</xdr:col>
      <xdr:colOff>192724</xdr:colOff>
      <xdr:row>36</xdr:row>
      <xdr:rowOff>132275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 flipH="1">
          <a:off x="2248619" y="6684827"/>
          <a:ext cx="67" cy="14729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192657</xdr:colOff>
      <xdr:row>36</xdr:row>
      <xdr:rowOff>194888</xdr:rowOff>
    </xdr:from>
    <xdr:to>
      <xdr:col>2</xdr:col>
      <xdr:colOff>192724</xdr:colOff>
      <xdr:row>37</xdr:row>
      <xdr:rowOff>143777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 flipH="1">
          <a:off x="2248619" y="6894737"/>
          <a:ext cx="67" cy="14729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192661</xdr:colOff>
      <xdr:row>38</xdr:row>
      <xdr:rowOff>2226</xdr:rowOff>
    </xdr:from>
    <xdr:to>
      <xdr:col>2</xdr:col>
      <xdr:colOff>192728</xdr:colOff>
      <xdr:row>38</xdr:row>
      <xdr:rowOff>149523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 flipH="1">
          <a:off x="2248623" y="7098890"/>
          <a:ext cx="67" cy="14729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195534</xdr:colOff>
      <xdr:row>39</xdr:row>
      <xdr:rowOff>7971</xdr:rowOff>
    </xdr:from>
    <xdr:to>
      <xdr:col>2</xdr:col>
      <xdr:colOff>195601</xdr:colOff>
      <xdr:row>39</xdr:row>
      <xdr:rowOff>155268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 flipH="1">
          <a:off x="2251496" y="7303043"/>
          <a:ext cx="67" cy="14729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195543</xdr:colOff>
      <xdr:row>40</xdr:row>
      <xdr:rowOff>13720</xdr:rowOff>
    </xdr:from>
    <xdr:to>
      <xdr:col>2</xdr:col>
      <xdr:colOff>195610</xdr:colOff>
      <xdr:row>40</xdr:row>
      <xdr:rowOff>161017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CxnSpPr/>
      </xdr:nvCxnSpPr>
      <xdr:spPr>
        <a:xfrm flipH="1">
          <a:off x="2251505" y="7507199"/>
          <a:ext cx="67" cy="14729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197838</xdr:colOff>
      <xdr:row>41</xdr:row>
      <xdr:rowOff>21629</xdr:rowOff>
    </xdr:from>
    <xdr:to>
      <xdr:col>2</xdr:col>
      <xdr:colOff>198120</xdr:colOff>
      <xdr:row>41</xdr:row>
      <xdr:rowOff>137160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CxnSpPr/>
      </xdr:nvCxnSpPr>
      <xdr:spPr>
        <a:xfrm>
          <a:off x="2255238" y="7717829"/>
          <a:ext cx="282" cy="11553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193867</xdr:colOff>
      <xdr:row>41</xdr:row>
      <xdr:rowOff>124366</xdr:rowOff>
    </xdr:from>
    <xdr:to>
      <xdr:col>2</xdr:col>
      <xdr:colOff>542378</xdr:colOff>
      <xdr:row>41</xdr:row>
      <xdr:rowOff>129223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/>
      </xdr:nvCxnSpPr>
      <xdr:spPr>
        <a:xfrm flipV="1">
          <a:off x="2251267" y="7820566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720491</xdr:colOff>
      <xdr:row>41</xdr:row>
      <xdr:rowOff>122694</xdr:rowOff>
    </xdr:from>
    <xdr:to>
      <xdr:col>3</xdr:col>
      <xdr:colOff>97829</xdr:colOff>
      <xdr:row>41</xdr:row>
      <xdr:rowOff>122694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>
          <a:off x="2776453" y="7814581"/>
          <a:ext cx="24573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49368</xdr:colOff>
      <xdr:row>33</xdr:row>
      <xdr:rowOff>40013</xdr:rowOff>
    </xdr:from>
    <xdr:to>
      <xdr:col>1</xdr:col>
      <xdr:colOff>49435</xdr:colOff>
      <xdr:row>33</xdr:row>
      <xdr:rowOff>188195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CxnSpPr/>
      </xdr:nvCxnSpPr>
      <xdr:spPr>
        <a:xfrm flipH="1">
          <a:off x="1238880" y="615580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49367</xdr:colOff>
      <xdr:row>34</xdr:row>
      <xdr:rowOff>45951</xdr:rowOff>
    </xdr:from>
    <xdr:to>
      <xdr:col>1</xdr:col>
      <xdr:colOff>49434</xdr:colOff>
      <xdr:row>34</xdr:row>
      <xdr:rowOff>194133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CxnSpPr/>
      </xdr:nvCxnSpPr>
      <xdr:spPr>
        <a:xfrm flipH="1">
          <a:off x="1238879" y="635966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51349</xdr:colOff>
      <xdr:row>35</xdr:row>
      <xdr:rowOff>49906</xdr:rowOff>
    </xdr:from>
    <xdr:to>
      <xdr:col>1</xdr:col>
      <xdr:colOff>51416</xdr:colOff>
      <xdr:row>36</xdr:row>
      <xdr:rowOff>166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CxnSpPr/>
      </xdr:nvCxnSpPr>
      <xdr:spPr>
        <a:xfrm flipH="1">
          <a:off x="1240861" y="6561542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51346</xdr:colOff>
      <xdr:row>36</xdr:row>
      <xdr:rowOff>57821</xdr:rowOff>
    </xdr:from>
    <xdr:to>
      <xdr:col>1</xdr:col>
      <xdr:colOff>51413</xdr:colOff>
      <xdr:row>37</xdr:row>
      <xdr:rowOff>8080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CxnSpPr/>
      </xdr:nvCxnSpPr>
      <xdr:spPr>
        <a:xfrm flipH="1">
          <a:off x="1240858" y="6767379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51349</xdr:colOff>
      <xdr:row>37</xdr:row>
      <xdr:rowOff>65735</xdr:rowOff>
    </xdr:from>
    <xdr:to>
      <xdr:col>1</xdr:col>
      <xdr:colOff>51416</xdr:colOff>
      <xdr:row>38</xdr:row>
      <xdr:rowOff>15995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/>
      </xdr:nvCxnSpPr>
      <xdr:spPr>
        <a:xfrm flipH="1">
          <a:off x="1240861" y="6973216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51348</xdr:colOff>
      <xdr:row>38</xdr:row>
      <xdr:rowOff>77605</xdr:rowOff>
    </xdr:from>
    <xdr:to>
      <xdr:col>1</xdr:col>
      <xdr:colOff>51415</xdr:colOff>
      <xdr:row>39</xdr:row>
      <xdr:rowOff>27865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CxnSpPr/>
      </xdr:nvCxnSpPr>
      <xdr:spPr>
        <a:xfrm flipH="1">
          <a:off x="1240860" y="7183008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51351</xdr:colOff>
      <xdr:row>39</xdr:row>
      <xdr:rowOff>109275</xdr:rowOff>
    </xdr:from>
    <xdr:to>
      <xdr:col>1</xdr:col>
      <xdr:colOff>51418</xdr:colOff>
      <xdr:row>40</xdr:row>
      <xdr:rowOff>59535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CxnSpPr/>
      </xdr:nvCxnSpPr>
      <xdr:spPr>
        <a:xfrm flipH="1">
          <a:off x="1240863" y="7412600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51356</xdr:colOff>
      <xdr:row>40</xdr:row>
      <xdr:rowOff>123126</xdr:rowOff>
    </xdr:from>
    <xdr:to>
      <xdr:col>1</xdr:col>
      <xdr:colOff>51423</xdr:colOff>
      <xdr:row>41</xdr:row>
      <xdr:rowOff>73386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/>
      </xdr:nvCxnSpPr>
      <xdr:spPr>
        <a:xfrm flipH="1">
          <a:off x="1240868" y="7624373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51355</xdr:colOff>
      <xdr:row>41</xdr:row>
      <xdr:rowOff>137767</xdr:rowOff>
    </xdr:from>
    <xdr:to>
      <xdr:col>1</xdr:col>
      <xdr:colOff>51422</xdr:colOff>
      <xdr:row>42</xdr:row>
      <xdr:rowOff>88027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/>
      </xdr:nvCxnSpPr>
      <xdr:spPr>
        <a:xfrm flipH="1">
          <a:off x="1238925" y="7829654"/>
          <a:ext cx="67" cy="14866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51426</xdr:colOff>
      <xdr:row>42</xdr:row>
      <xdr:rowOff>154048</xdr:rowOff>
    </xdr:from>
    <xdr:to>
      <xdr:col>1</xdr:col>
      <xdr:colOff>51459</xdr:colOff>
      <xdr:row>43</xdr:row>
      <xdr:rowOff>66551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/>
      </xdr:nvCxnSpPr>
      <xdr:spPr>
        <a:xfrm>
          <a:off x="1238996" y="8044342"/>
          <a:ext cx="33" cy="11091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56311</xdr:colOff>
      <xdr:row>43</xdr:row>
      <xdr:rowOff>52981</xdr:rowOff>
    </xdr:from>
    <xdr:to>
      <xdr:col>1</xdr:col>
      <xdr:colOff>404822</xdr:colOff>
      <xdr:row>43</xdr:row>
      <xdr:rowOff>57838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/>
      </xdr:nvCxnSpPr>
      <xdr:spPr>
        <a:xfrm flipV="1">
          <a:off x="1243881" y="8141683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554237</xdr:colOff>
      <xdr:row>43</xdr:row>
      <xdr:rowOff>48158</xdr:rowOff>
    </xdr:from>
    <xdr:to>
      <xdr:col>1</xdr:col>
      <xdr:colOff>800453</xdr:colOff>
      <xdr:row>43</xdr:row>
      <xdr:rowOff>48158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/>
      </xdr:nvCxnSpPr>
      <xdr:spPr>
        <a:xfrm>
          <a:off x="1741807" y="8136860"/>
          <a:ext cx="246216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302455</xdr:colOff>
      <xdr:row>44</xdr:row>
      <xdr:rowOff>173081</xdr:rowOff>
    </xdr:from>
    <xdr:to>
      <xdr:col>0</xdr:col>
      <xdr:colOff>650966</xdr:colOff>
      <xdr:row>44</xdr:row>
      <xdr:rowOff>177938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/>
      </xdr:nvCxnSpPr>
      <xdr:spPr>
        <a:xfrm flipV="1">
          <a:off x="302455" y="8463641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31</xdr:row>
      <xdr:rowOff>120765</xdr:rowOff>
    </xdr:from>
    <xdr:to>
      <xdr:col>0</xdr:col>
      <xdr:colOff>294067</xdr:colOff>
      <xdr:row>32</xdr:row>
      <xdr:rowOff>70827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CxnSpPr/>
      </xdr:nvCxnSpPr>
      <xdr:spPr>
        <a:xfrm flipH="1">
          <a:off x="294000" y="583576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32</xdr:row>
      <xdr:rowOff>158865</xdr:rowOff>
    </xdr:from>
    <xdr:to>
      <xdr:col>0</xdr:col>
      <xdr:colOff>294067</xdr:colOff>
      <xdr:row>33</xdr:row>
      <xdr:rowOff>108927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/>
      </xdr:nvCxnSpPr>
      <xdr:spPr>
        <a:xfrm flipH="1">
          <a:off x="294000" y="607198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33</xdr:row>
      <xdr:rowOff>189345</xdr:rowOff>
    </xdr:from>
    <xdr:to>
      <xdr:col>0</xdr:col>
      <xdr:colOff>294067</xdr:colOff>
      <xdr:row>34</xdr:row>
      <xdr:rowOff>139407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CxnSpPr/>
      </xdr:nvCxnSpPr>
      <xdr:spPr>
        <a:xfrm flipH="1">
          <a:off x="294000" y="630058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35</xdr:row>
      <xdr:rowOff>21705</xdr:rowOff>
    </xdr:from>
    <xdr:to>
      <xdr:col>0</xdr:col>
      <xdr:colOff>294067</xdr:colOff>
      <xdr:row>35</xdr:row>
      <xdr:rowOff>169887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/>
      </xdr:nvCxnSpPr>
      <xdr:spPr>
        <a:xfrm flipH="1">
          <a:off x="294000" y="652918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36</xdr:row>
      <xdr:rowOff>44565</xdr:rowOff>
    </xdr:from>
    <xdr:to>
      <xdr:col>0</xdr:col>
      <xdr:colOff>294067</xdr:colOff>
      <xdr:row>36</xdr:row>
      <xdr:rowOff>192747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/>
      </xdr:nvCxnSpPr>
      <xdr:spPr>
        <a:xfrm flipH="1">
          <a:off x="294000" y="675016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37</xdr:row>
      <xdr:rowOff>67425</xdr:rowOff>
    </xdr:from>
    <xdr:to>
      <xdr:col>0</xdr:col>
      <xdr:colOff>294067</xdr:colOff>
      <xdr:row>38</xdr:row>
      <xdr:rowOff>17487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CxnSpPr/>
      </xdr:nvCxnSpPr>
      <xdr:spPr>
        <a:xfrm flipH="1">
          <a:off x="294000" y="697114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38</xdr:row>
      <xdr:rowOff>90285</xdr:rowOff>
    </xdr:from>
    <xdr:to>
      <xdr:col>0</xdr:col>
      <xdr:colOff>294067</xdr:colOff>
      <xdr:row>39</xdr:row>
      <xdr:rowOff>40347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/>
      </xdr:nvCxnSpPr>
      <xdr:spPr>
        <a:xfrm flipH="1">
          <a:off x="294000" y="719212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39</xdr:row>
      <xdr:rowOff>113145</xdr:rowOff>
    </xdr:from>
    <xdr:to>
      <xdr:col>0</xdr:col>
      <xdr:colOff>294067</xdr:colOff>
      <xdr:row>40</xdr:row>
      <xdr:rowOff>63207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CxnSpPr/>
      </xdr:nvCxnSpPr>
      <xdr:spPr>
        <a:xfrm flipH="1">
          <a:off x="294000" y="741310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40</xdr:row>
      <xdr:rowOff>136005</xdr:rowOff>
    </xdr:from>
    <xdr:to>
      <xdr:col>0</xdr:col>
      <xdr:colOff>294067</xdr:colOff>
      <xdr:row>41</xdr:row>
      <xdr:rowOff>86067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/>
      </xdr:nvCxnSpPr>
      <xdr:spPr>
        <a:xfrm flipH="1">
          <a:off x="294000" y="763408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41</xdr:row>
      <xdr:rowOff>158865</xdr:rowOff>
    </xdr:from>
    <xdr:to>
      <xdr:col>0</xdr:col>
      <xdr:colOff>294067</xdr:colOff>
      <xdr:row>42</xdr:row>
      <xdr:rowOff>108927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/>
      </xdr:nvCxnSpPr>
      <xdr:spPr>
        <a:xfrm flipH="1">
          <a:off x="294000" y="785506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42</xdr:row>
      <xdr:rowOff>181725</xdr:rowOff>
    </xdr:from>
    <xdr:to>
      <xdr:col>0</xdr:col>
      <xdr:colOff>294067</xdr:colOff>
      <xdr:row>43</xdr:row>
      <xdr:rowOff>131787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/>
      </xdr:nvCxnSpPr>
      <xdr:spPr>
        <a:xfrm flipH="1">
          <a:off x="294000" y="807604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294067</xdr:colOff>
      <xdr:row>44</xdr:row>
      <xdr:rowOff>6465</xdr:rowOff>
    </xdr:from>
    <xdr:to>
      <xdr:col>0</xdr:col>
      <xdr:colOff>297180</xdr:colOff>
      <xdr:row>44</xdr:row>
      <xdr:rowOff>190500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/>
      </xdr:nvCxnSpPr>
      <xdr:spPr>
        <a:xfrm>
          <a:off x="294067" y="8297025"/>
          <a:ext cx="3113" cy="18403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821871</xdr:colOff>
      <xdr:row>44</xdr:row>
      <xdr:rowOff>176347</xdr:rowOff>
    </xdr:from>
    <xdr:to>
      <xdr:col>0</xdr:col>
      <xdr:colOff>1070066</xdr:colOff>
      <xdr:row>44</xdr:row>
      <xdr:rowOff>176347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/>
      </xdr:nvCxnSpPr>
      <xdr:spPr>
        <a:xfrm>
          <a:off x="821871" y="8466907"/>
          <a:ext cx="24819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770869</xdr:colOff>
      <xdr:row>36</xdr:row>
      <xdr:rowOff>162847</xdr:rowOff>
    </xdr:from>
    <xdr:to>
      <xdr:col>4</xdr:col>
      <xdr:colOff>1016886</xdr:colOff>
      <xdr:row>36</xdr:row>
      <xdr:rowOff>162847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/>
      </xdr:nvCxnSpPr>
      <xdr:spPr>
        <a:xfrm>
          <a:off x="4565629" y="6868447"/>
          <a:ext cx="246017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770869</xdr:colOff>
      <xdr:row>38</xdr:row>
      <xdr:rowOff>79027</xdr:rowOff>
    </xdr:from>
    <xdr:to>
      <xdr:col>4</xdr:col>
      <xdr:colOff>1016886</xdr:colOff>
      <xdr:row>38</xdr:row>
      <xdr:rowOff>79027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>
          <a:off x="4565629" y="7180867"/>
          <a:ext cx="246017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28</xdr:row>
      <xdr:rowOff>5413</xdr:rowOff>
    </xdr:from>
    <xdr:to>
      <xdr:col>5</xdr:col>
      <xdr:colOff>327661</xdr:colOff>
      <xdr:row>46</xdr:row>
      <xdr:rowOff>45721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1" y="5126053"/>
          <a:ext cx="5356860" cy="3606468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D" sz="1100"/>
            <a:t>[Alopecia</a:t>
          </a:r>
          <a:r>
            <a:rPr lang="en-ID" sz="1100" baseline="0"/>
            <a:t>]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               1	 [Visual Blurring]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                1        [Weakness]</a:t>
          </a:r>
        </a:p>
        <a:p>
          <a:pPr algn="l"/>
          <a:r>
            <a:rPr lang="en-ID" sz="1100" baseline="0"/>
            <a:t>		</a:t>
          </a:r>
        </a:p>
        <a:p>
          <a:pPr algn="l"/>
          <a:r>
            <a:rPr lang="en-ID" sz="1100" baseline="0"/>
            <a:t>		                   1	      [Delayed Healing]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		                     1	       [Polyuria]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			                  1        1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			                  0        0</a:t>
          </a:r>
        </a:p>
        <a:p>
          <a:pPr algn="l"/>
          <a:r>
            <a:rPr lang="en-ID" sz="1100" baseline="0"/>
            <a:t>			</a:t>
          </a:r>
        </a:p>
        <a:p>
          <a:pPr algn="l"/>
          <a:r>
            <a:rPr lang="en-ID" sz="1100" baseline="0"/>
            <a:t>		                   	                     0        0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	                   0        0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                0        0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                0        0</a:t>
          </a:r>
        </a:p>
      </xdr:txBody>
    </xdr:sp>
    <xdr:clientData/>
  </xdr:twoCellAnchor>
  <xdr:twoCellAnchor>
    <xdr:from>
      <xdr:col>0</xdr:col>
      <xdr:colOff>294395</xdr:colOff>
      <xdr:row>29</xdr:row>
      <xdr:rowOff>24032</xdr:rowOff>
    </xdr:from>
    <xdr:to>
      <xdr:col>0</xdr:col>
      <xdr:colOff>296300</xdr:colOff>
      <xdr:row>31</xdr:row>
      <xdr:rowOff>46892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/>
      </xdr:nvCxnSpPr>
      <xdr:spPr>
        <a:xfrm>
          <a:off x="294395" y="5342792"/>
          <a:ext cx="1905" cy="4191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287215</xdr:colOff>
      <xdr:row>30</xdr:row>
      <xdr:rowOff>69667</xdr:rowOff>
    </xdr:from>
    <xdr:to>
      <xdr:col>0</xdr:col>
      <xdr:colOff>635726</xdr:colOff>
      <xdr:row>30</xdr:row>
      <xdr:rowOff>74524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 flipV="1">
          <a:off x="287215" y="5586547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783771</xdr:colOff>
      <xdr:row>30</xdr:row>
      <xdr:rowOff>65313</xdr:rowOff>
    </xdr:from>
    <xdr:to>
      <xdr:col>0</xdr:col>
      <xdr:colOff>1031966</xdr:colOff>
      <xdr:row>30</xdr:row>
      <xdr:rowOff>65313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CxnSpPr/>
      </xdr:nvCxnSpPr>
      <xdr:spPr>
        <a:xfrm>
          <a:off x="783771" y="5582193"/>
          <a:ext cx="24819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46201</xdr:colOff>
      <xdr:row>30</xdr:row>
      <xdr:rowOff>156001</xdr:rowOff>
    </xdr:from>
    <xdr:to>
      <xdr:col>1</xdr:col>
      <xdr:colOff>48106</xdr:colOff>
      <xdr:row>32</xdr:row>
      <xdr:rowOff>178860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CxnSpPr/>
      </xdr:nvCxnSpPr>
      <xdr:spPr>
        <a:xfrm>
          <a:off x="1234921" y="5672881"/>
          <a:ext cx="1905" cy="41909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43376</xdr:colOff>
      <xdr:row>31</xdr:row>
      <xdr:rowOff>191587</xdr:rowOff>
    </xdr:from>
    <xdr:to>
      <xdr:col>1</xdr:col>
      <xdr:colOff>391887</xdr:colOff>
      <xdr:row>31</xdr:row>
      <xdr:rowOff>196444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CxnSpPr/>
      </xdr:nvCxnSpPr>
      <xdr:spPr>
        <a:xfrm flipV="1">
          <a:off x="1232096" y="5906587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552992</xdr:colOff>
      <xdr:row>31</xdr:row>
      <xdr:rowOff>191588</xdr:rowOff>
    </xdr:from>
    <xdr:to>
      <xdr:col>1</xdr:col>
      <xdr:colOff>801187</xdr:colOff>
      <xdr:row>31</xdr:row>
      <xdr:rowOff>191588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/>
      </xdr:nvCxnSpPr>
      <xdr:spPr>
        <a:xfrm>
          <a:off x="1741712" y="5906588"/>
          <a:ext cx="24819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189892</xdr:colOff>
      <xdr:row>32</xdr:row>
      <xdr:rowOff>95040</xdr:rowOff>
    </xdr:from>
    <xdr:to>
      <xdr:col>2</xdr:col>
      <xdr:colOff>191797</xdr:colOff>
      <xdr:row>34</xdr:row>
      <xdr:rowOff>117900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CxnSpPr/>
      </xdr:nvCxnSpPr>
      <xdr:spPr>
        <a:xfrm>
          <a:off x="2247292" y="6008160"/>
          <a:ext cx="1905" cy="4191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200130</xdr:colOff>
      <xdr:row>33</xdr:row>
      <xdr:rowOff>104502</xdr:rowOff>
    </xdr:from>
    <xdr:to>
      <xdr:col>2</xdr:col>
      <xdr:colOff>548641</xdr:colOff>
      <xdr:row>33</xdr:row>
      <xdr:rowOff>109359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CxnSpPr/>
      </xdr:nvCxnSpPr>
      <xdr:spPr>
        <a:xfrm flipV="1">
          <a:off x="2257530" y="6215742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718457</xdr:colOff>
      <xdr:row>33</xdr:row>
      <xdr:rowOff>104501</xdr:rowOff>
    </xdr:from>
    <xdr:to>
      <xdr:col>3</xdr:col>
      <xdr:colOff>95795</xdr:colOff>
      <xdr:row>33</xdr:row>
      <xdr:rowOff>104501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>
          <a:off x="2775857" y="6215741"/>
          <a:ext cx="246018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324875</xdr:colOff>
      <xdr:row>34</xdr:row>
      <xdr:rowOff>7955</xdr:rowOff>
    </xdr:from>
    <xdr:to>
      <xdr:col>3</xdr:col>
      <xdr:colOff>326780</xdr:colOff>
      <xdr:row>36</xdr:row>
      <xdr:rowOff>30815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/>
      </xdr:nvCxnSpPr>
      <xdr:spPr>
        <a:xfrm>
          <a:off x="3250955" y="6317315"/>
          <a:ext cx="1905" cy="4191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335113</xdr:colOff>
      <xdr:row>35</xdr:row>
      <xdr:rowOff>34834</xdr:rowOff>
    </xdr:from>
    <xdr:to>
      <xdr:col>3</xdr:col>
      <xdr:colOff>683624</xdr:colOff>
      <xdr:row>35</xdr:row>
      <xdr:rowOff>39691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CxnSpPr/>
      </xdr:nvCxnSpPr>
      <xdr:spPr>
        <a:xfrm flipV="1">
          <a:off x="3261193" y="6542314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841354</xdr:colOff>
      <xdr:row>35</xdr:row>
      <xdr:rowOff>35212</xdr:rowOff>
    </xdr:from>
    <xdr:to>
      <xdr:col>4</xdr:col>
      <xdr:colOff>218691</xdr:colOff>
      <xdr:row>35</xdr:row>
      <xdr:rowOff>35212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CxnSpPr/>
      </xdr:nvCxnSpPr>
      <xdr:spPr>
        <a:xfrm>
          <a:off x="3767434" y="6542692"/>
          <a:ext cx="246017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237183</xdr:colOff>
      <xdr:row>35</xdr:row>
      <xdr:rowOff>141465</xdr:rowOff>
    </xdr:from>
    <xdr:to>
      <xdr:col>4</xdr:col>
      <xdr:colOff>243191</xdr:colOff>
      <xdr:row>37</xdr:row>
      <xdr:rowOff>77821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CxnSpPr/>
      </xdr:nvCxnSpPr>
      <xdr:spPr>
        <a:xfrm>
          <a:off x="4031943" y="6648945"/>
          <a:ext cx="6008" cy="33259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246121</xdr:colOff>
      <xdr:row>36</xdr:row>
      <xdr:rowOff>157819</xdr:rowOff>
    </xdr:from>
    <xdr:to>
      <xdr:col>4</xdr:col>
      <xdr:colOff>594632</xdr:colOff>
      <xdr:row>36</xdr:row>
      <xdr:rowOff>162676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/>
      </xdr:nvCxnSpPr>
      <xdr:spPr>
        <a:xfrm flipV="1">
          <a:off x="4040881" y="6863419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247291</xdr:colOff>
      <xdr:row>37</xdr:row>
      <xdr:rowOff>134347</xdr:rowOff>
    </xdr:from>
    <xdr:to>
      <xdr:col>4</xdr:col>
      <xdr:colOff>247358</xdr:colOff>
      <xdr:row>38</xdr:row>
      <xdr:rowOff>83235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/>
      </xdr:nvCxnSpPr>
      <xdr:spPr>
        <a:xfrm flipH="1">
          <a:off x="4042051" y="7038067"/>
          <a:ext cx="67" cy="14700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253280</xdr:colOff>
      <xdr:row>38</xdr:row>
      <xdr:rowOff>67562</xdr:rowOff>
    </xdr:from>
    <xdr:to>
      <xdr:col>4</xdr:col>
      <xdr:colOff>601791</xdr:colOff>
      <xdr:row>38</xdr:row>
      <xdr:rowOff>72419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CxnSpPr/>
      </xdr:nvCxnSpPr>
      <xdr:spPr>
        <a:xfrm flipV="1">
          <a:off x="4048040" y="7169402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327803</xdr:colOff>
      <xdr:row>36</xdr:row>
      <xdr:rowOff>85620</xdr:rowOff>
    </xdr:from>
    <xdr:to>
      <xdr:col>3</xdr:col>
      <xdr:colOff>327870</xdr:colOff>
      <xdr:row>37</xdr:row>
      <xdr:rowOff>34509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CxnSpPr/>
      </xdr:nvCxnSpPr>
      <xdr:spPr>
        <a:xfrm flipH="1">
          <a:off x="3253883" y="6791220"/>
          <a:ext cx="67" cy="14700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330678</xdr:colOff>
      <xdr:row>37</xdr:row>
      <xdr:rowOff>108626</xdr:rowOff>
    </xdr:from>
    <xdr:to>
      <xdr:col>3</xdr:col>
      <xdr:colOff>330745</xdr:colOff>
      <xdr:row>38</xdr:row>
      <xdr:rowOff>57514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/>
      </xdr:nvCxnSpPr>
      <xdr:spPr>
        <a:xfrm flipH="1">
          <a:off x="3256758" y="7012346"/>
          <a:ext cx="67" cy="14700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28</xdr:row>
      <xdr:rowOff>8133</xdr:rowOff>
    </xdr:from>
    <xdr:to>
      <xdr:col>0</xdr:col>
      <xdr:colOff>67</xdr:colOff>
      <xdr:row>28</xdr:row>
      <xdr:rowOff>155429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H="1">
          <a:off x="0" y="5128773"/>
          <a:ext cx="67" cy="14729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330679</xdr:colOff>
      <xdr:row>38</xdr:row>
      <xdr:rowOff>131627</xdr:rowOff>
    </xdr:from>
    <xdr:to>
      <xdr:col>3</xdr:col>
      <xdr:colOff>330746</xdr:colOff>
      <xdr:row>39</xdr:row>
      <xdr:rowOff>80516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CxnSpPr/>
      </xdr:nvCxnSpPr>
      <xdr:spPr>
        <a:xfrm flipH="1">
          <a:off x="3256759" y="7233467"/>
          <a:ext cx="67" cy="14700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330743</xdr:colOff>
      <xdr:row>39</xdr:row>
      <xdr:rowOff>113458</xdr:rowOff>
    </xdr:from>
    <xdr:to>
      <xdr:col>3</xdr:col>
      <xdr:colOff>331470</xdr:colOff>
      <xdr:row>40</xdr:row>
      <xdr:rowOff>9525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CxnSpPr/>
      </xdr:nvCxnSpPr>
      <xdr:spPr>
        <a:xfrm>
          <a:off x="3256823" y="7413418"/>
          <a:ext cx="727" cy="9418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335442</xdr:colOff>
      <xdr:row>39</xdr:row>
      <xdr:rowOff>193393</xdr:rowOff>
    </xdr:from>
    <xdr:to>
      <xdr:col>3</xdr:col>
      <xdr:colOff>683953</xdr:colOff>
      <xdr:row>40</xdr:row>
      <xdr:rowOff>130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CxnSpPr/>
      </xdr:nvCxnSpPr>
      <xdr:spPr>
        <a:xfrm flipV="1">
          <a:off x="3261522" y="7493353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841515</xdr:colOff>
      <xdr:row>39</xdr:row>
      <xdr:rowOff>194927</xdr:rowOff>
    </xdr:from>
    <xdr:to>
      <xdr:col>4</xdr:col>
      <xdr:colOff>218852</xdr:colOff>
      <xdr:row>39</xdr:row>
      <xdr:rowOff>194927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CxnSpPr/>
      </xdr:nvCxnSpPr>
      <xdr:spPr>
        <a:xfrm>
          <a:off x="3767595" y="7494887"/>
          <a:ext cx="246017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192656</xdr:colOff>
      <xdr:row>34</xdr:row>
      <xdr:rowOff>177636</xdr:rowOff>
    </xdr:from>
    <xdr:to>
      <xdr:col>2</xdr:col>
      <xdr:colOff>192723</xdr:colOff>
      <xdr:row>35</xdr:row>
      <xdr:rowOff>126525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CxnSpPr/>
      </xdr:nvCxnSpPr>
      <xdr:spPr>
        <a:xfrm flipH="1">
          <a:off x="2250056" y="6486996"/>
          <a:ext cx="67" cy="14700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192657</xdr:colOff>
      <xdr:row>35</xdr:row>
      <xdr:rowOff>183385</xdr:rowOff>
    </xdr:from>
    <xdr:to>
      <xdr:col>2</xdr:col>
      <xdr:colOff>192724</xdr:colOff>
      <xdr:row>36</xdr:row>
      <xdr:rowOff>132275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CxnSpPr/>
      </xdr:nvCxnSpPr>
      <xdr:spPr>
        <a:xfrm flipH="1">
          <a:off x="2250057" y="6690865"/>
          <a:ext cx="67" cy="14701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192657</xdr:colOff>
      <xdr:row>36</xdr:row>
      <xdr:rowOff>194888</xdr:rowOff>
    </xdr:from>
    <xdr:to>
      <xdr:col>2</xdr:col>
      <xdr:colOff>192724</xdr:colOff>
      <xdr:row>37</xdr:row>
      <xdr:rowOff>143777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CxnSpPr/>
      </xdr:nvCxnSpPr>
      <xdr:spPr>
        <a:xfrm flipH="1">
          <a:off x="2250057" y="6900488"/>
          <a:ext cx="67" cy="14700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192661</xdr:colOff>
      <xdr:row>38</xdr:row>
      <xdr:rowOff>2226</xdr:rowOff>
    </xdr:from>
    <xdr:to>
      <xdr:col>2</xdr:col>
      <xdr:colOff>192728</xdr:colOff>
      <xdr:row>38</xdr:row>
      <xdr:rowOff>149523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CxnSpPr/>
      </xdr:nvCxnSpPr>
      <xdr:spPr>
        <a:xfrm flipH="1">
          <a:off x="2250061" y="7104066"/>
          <a:ext cx="67" cy="14729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195534</xdr:colOff>
      <xdr:row>39</xdr:row>
      <xdr:rowOff>7971</xdr:rowOff>
    </xdr:from>
    <xdr:to>
      <xdr:col>2</xdr:col>
      <xdr:colOff>195601</xdr:colOff>
      <xdr:row>39</xdr:row>
      <xdr:rowOff>155268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/>
      </xdr:nvCxnSpPr>
      <xdr:spPr>
        <a:xfrm flipH="1">
          <a:off x="2252934" y="7307931"/>
          <a:ext cx="67" cy="14729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195543</xdr:colOff>
      <xdr:row>40</xdr:row>
      <xdr:rowOff>13720</xdr:rowOff>
    </xdr:from>
    <xdr:to>
      <xdr:col>2</xdr:col>
      <xdr:colOff>195610</xdr:colOff>
      <xdr:row>40</xdr:row>
      <xdr:rowOff>161017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CxnSpPr/>
      </xdr:nvCxnSpPr>
      <xdr:spPr>
        <a:xfrm flipH="1">
          <a:off x="2252943" y="7511800"/>
          <a:ext cx="67" cy="14729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197838</xdr:colOff>
      <xdr:row>41</xdr:row>
      <xdr:rowOff>21629</xdr:rowOff>
    </xdr:from>
    <xdr:to>
      <xdr:col>2</xdr:col>
      <xdr:colOff>198120</xdr:colOff>
      <xdr:row>41</xdr:row>
      <xdr:rowOff>137160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/>
      </xdr:nvCxnSpPr>
      <xdr:spPr>
        <a:xfrm>
          <a:off x="2255238" y="7717829"/>
          <a:ext cx="282" cy="11553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193867</xdr:colOff>
      <xdr:row>41</xdr:row>
      <xdr:rowOff>124366</xdr:rowOff>
    </xdr:from>
    <xdr:to>
      <xdr:col>2</xdr:col>
      <xdr:colOff>542378</xdr:colOff>
      <xdr:row>41</xdr:row>
      <xdr:rowOff>129223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CxnSpPr/>
      </xdr:nvCxnSpPr>
      <xdr:spPr>
        <a:xfrm flipV="1">
          <a:off x="2251267" y="7820566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720491</xdr:colOff>
      <xdr:row>41</xdr:row>
      <xdr:rowOff>122694</xdr:rowOff>
    </xdr:from>
    <xdr:to>
      <xdr:col>3</xdr:col>
      <xdr:colOff>97829</xdr:colOff>
      <xdr:row>41</xdr:row>
      <xdr:rowOff>122694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/>
      </xdr:nvCxnSpPr>
      <xdr:spPr>
        <a:xfrm>
          <a:off x="2777891" y="7818894"/>
          <a:ext cx="246018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49368</xdr:colOff>
      <xdr:row>33</xdr:row>
      <xdr:rowOff>40013</xdr:rowOff>
    </xdr:from>
    <xdr:to>
      <xdr:col>1</xdr:col>
      <xdr:colOff>49435</xdr:colOff>
      <xdr:row>33</xdr:row>
      <xdr:rowOff>188195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/>
      </xdr:nvCxnSpPr>
      <xdr:spPr>
        <a:xfrm flipH="1">
          <a:off x="1238088" y="6151253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49367</xdr:colOff>
      <xdr:row>34</xdr:row>
      <xdr:rowOff>45951</xdr:rowOff>
    </xdr:from>
    <xdr:to>
      <xdr:col>1</xdr:col>
      <xdr:colOff>49434</xdr:colOff>
      <xdr:row>34</xdr:row>
      <xdr:rowOff>194133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/>
      </xdr:nvCxnSpPr>
      <xdr:spPr>
        <a:xfrm flipH="1">
          <a:off x="1238087" y="6355311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51349</xdr:colOff>
      <xdr:row>35</xdr:row>
      <xdr:rowOff>49906</xdr:rowOff>
    </xdr:from>
    <xdr:to>
      <xdr:col>1</xdr:col>
      <xdr:colOff>51416</xdr:colOff>
      <xdr:row>36</xdr:row>
      <xdr:rowOff>166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/>
      </xdr:nvCxnSpPr>
      <xdr:spPr>
        <a:xfrm flipH="1">
          <a:off x="1240069" y="6557386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51346</xdr:colOff>
      <xdr:row>36</xdr:row>
      <xdr:rowOff>57821</xdr:rowOff>
    </xdr:from>
    <xdr:to>
      <xdr:col>1</xdr:col>
      <xdr:colOff>51413</xdr:colOff>
      <xdr:row>37</xdr:row>
      <xdr:rowOff>8080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/>
      </xdr:nvCxnSpPr>
      <xdr:spPr>
        <a:xfrm flipH="1">
          <a:off x="1240066" y="6763421"/>
          <a:ext cx="67" cy="14837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51349</xdr:colOff>
      <xdr:row>37</xdr:row>
      <xdr:rowOff>65735</xdr:rowOff>
    </xdr:from>
    <xdr:to>
      <xdr:col>1</xdr:col>
      <xdr:colOff>51416</xdr:colOff>
      <xdr:row>38</xdr:row>
      <xdr:rowOff>15995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/>
      </xdr:nvCxnSpPr>
      <xdr:spPr>
        <a:xfrm flipH="1">
          <a:off x="1240069" y="6969455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51348</xdr:colOff>
      <xdr:row>38</xdr:row>
      <xdr:rowOff>77605</xdr:rowOff>
    </xdr:from>
    <xdr:to>
      <xdr:col>1</xdr:col>
      <xdr:colOff>51415</xdr:colOff>
      <xdr:row>39</xdr:row>
      <xdr:rowOff>27865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CxnSpPr/>
      </xdr:nvCxnSpPr>
      <xdr:spPr>
        <a:xfrm flipH="1">
          <a:off x="1240068" y="7179445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51351</xdr:colOff>
      <xdr:row>39</xdr:row>
      <xdr:rowOff>109275</xdr:rowOff>
    </xdr:from>
    <xdr:to>
      <xdr:col>1</xdr:col>
      <xdr:colOff>51418</xdr:colOff>
      <xdr:row>40</xdr:row>
      <xdr:rowOff>59535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/>
      </xdr:nvCxnSpPr>
      <xdr:spPr>
        <a:xfrm flipH="1">
          <a:off x="1240071" y="7409235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51356</xdr:colOff>
      <xdr:row>40</xdr:row>
      <xdr:rowOff>123126</xdr:rowOff>
    </xdr:from>
    <xdr:to>
      <xdr:col>1</xdr:col>
      <xdr:colOff>51423</xdr:colOff>
      <xdr:row>41</xdr:row>
      <xdr:rowOff>73386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CxnSpPr/>
      </xdr:nvCxnSpPr>
      <xdr:spPr>
        <a:xfrm flipH="1">
          <a:off x="1240076" y="7621206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51355</xdr:colOff>
      <xdr:row>41</xdr:row>
      <xdr:rowOff>137767</xdr:rowOff>
    </xdr:from>
    <xdr:to>
      <xdr:col>1</xdr:col>
      <xdr:colOff>51422</xdr:colOff>
      <xdr:row>42</xdr:row>
      <xdr:rowOff>88027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CxnSpPr/>
      </xdr:nvCxnSpPr>
      <xdr:spPr>
        <a:xfrm flipH="1">
          <a:off x="1240075" y="7833967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51426</xdr:colOff>
      <xdr:row>42</xdr:row>
      <xdr:rowOff>154048</xdr:rowOff>
    </xdr:from>
    <xdr:to>
      <xdr:col>1</xdr:col>
      <xdr:colOff>51459</xdr:colOff>
      <xdr:row>43</xdr:row>
      <xdr:rowOff>66551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/>
      </xdr:nvCxnSpPr>
      <xdr:spPr>
        <a:xfrm>
          <a:off x="1240146" y="8048368"/>
          <a:ext cx="33" cy="110623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56311</xdr:colOff>
      <xdr:row>43</xdr:row>
      <xdr:rowOff>52981</xdr:rowOff>
    </xdr:from>
    <xdr:to>
      <xdr:col>1</xdr:col>
      <xdr:colOff>404822</xdr:colOff>
      <xdr:row>43</xdr:row>
      <xdr:rowOff>57838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/>
      </xdr:nvCxnSpPr>
      <xdr:spPr>
        <a:xfrm flipV="1">
          <a:off x="1245031" y="8145421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554237</xdr:colOff>
      <xdr:row>43</xdr:row>
      <xdr:rowOff>48158</xdr:rowOff>
    </xdr:from>
    <xdr:to>
      <xdr:col>1</xdr:col>
      <xdr:colOff>800453</xdr:colOff>
      <xdr:row>43</xdr:row>
      <xdr:rowOff>48158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/>
      </xdr:nvCxnSpPr>
      <xdr:spPr>
        <a:xfrm>
          <a:off x="1742957" y="8140598"/>
          <a:ext cx="246216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302455</xdr:colOff>
      <xdr:row>44</xdr:row>
      <xdr:rowOff>173081</xdr:rowOff>
    </xdr:from>
    <xdr:to>
      <xdr:col>0</xdr:col>
      <xdr:colOff>650966</xdr:colOff>
      <xdr:row>44</xdr:row>
      <xdr:rowOff>177938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CxnSpPr/>
      </xdr:nvCxnSpPr>
      <xdr:spPr>
        <a:xfrm flipV="1">
          <a:off x="302455" y="8463641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31</xdr:row>
      <xdr:rowOff>120765</xdr:rowOff>
    </xdr:from>
    <xdr:to>
      <xdr:col>0</xdr:col>
      <xdr:colOff>294067</xdr:colOff>
      <xdr:row>32</xdr:row>
      <xdr:rowOff>70827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CxnSpPr/>
      </xdr:nvCxnSpPr>
      <xdr:spPr>
        <a:xfrm flipH="1">
          <a:off x="294000" y="583576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32</xdr:row>
      <xdr:rowOff>158865</xdr:rowOff>
    </xdr:from>
    <xdr:to>
      <xdr:col>0</xdr:col>
      <xdr:colOff>294067</xdr:colOff>
      <xdr:row>33</xdr:row>
      <xdr:rowOff>108927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/>
      </xdr:nvCxnSpPr>
      <xdr:spPr>
        <a:xfrm flipH="1">
          <a:off x="294000" y="607198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33</xdr:row>
      <xdr:rowOff>189345</xdr:rowOff>
    </xdr:from>
    <xdr:to>
      <xdr:col>0</xdr:col>
      <xdr:colOff>294067</xdr:colOff>
      <xdr:row>34</xdr:row>
      <xdr:rowOff>139407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CxnSpPr/>
      </xdr:nvCxnSpPr>
      <xdr:spPr>
        <a:xfrm flipH="1">
          <a:off x="294000" y="630058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35</xdr:row>
      <xdr:rowOff>21705</xdr:rowOff>
    </xdr:from>
    <xdr:to>
      <xdr:col>0</xdr:col>
      <xdr:colOff>294067</xdr:colOff>
      <xdr:row>35</xdr:row>
      <xdr:rowOff>169887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CxnSpPr/>
      </xdr:nvCxnSpPr>
      <xdr:spPr>
        <a:xfrm flipH="1">
          <a:off x="294000" y="652918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36</xdr:row>
      <xdr:rowOff>44565</xdr:rowOff>
    </xdr:from>
    <xdr:to>
      <xdr:col>0</xdr:col>
      <xdr:colOff>294067</xdr:colOff>
      <xdr:row>36</xdr:row>
      <xdr:rowOff>192747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CxnSpPr/>
      </xdr:nvCxnSpPr>
      <xdr:spPr>
        <a:xfrm flipH="1">
          <a:off x="294000" y="675016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37</xdr:row>
      <xdr:rowOff>67425</xdr:rowOff>
    </xdr:from>
    <xdr:to>
      <xdr:col>0</xdr:col>
      <xdr:colOff>294067</xdr:colOff>
      <xdr:row>38</xdr:row>
      <xdr:rowOff>17487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CxnSpPr/>
      </xdr:nvCxnSpPr>
      <xdr:spPr>
        <a:xfrm flipH="1">
          <a:off x="294000" y="697114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38</xdr:row>
      <xdr:rowOff>90285</xdr:rowOff>
    </xdr:from>
    <xdr:to>
      <xdr:col>0</xdr:col>
      <xdr:colOff>294067</xdr:colOff>
      <xdr:row>39</xdr:row>
      <xdr:rowOff>40347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/>
      </xdr:nvCxnSpPr>
      <xdr:spPr>
        <a:xfrm flipH="1">
          <a:off x="294000" y="719212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39</xdr:row>
      <xdr:rowOff>113145</xdr:rowOff>
    </xdr:from>
    <xdr:to>
      <xdr:col>0</xdr:col>
      <xdr:colOff>294067</xdr:colOff>
      <xdr:row>40</xdr:row>
      <xdr:rowOff>63207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flipH="1">
          <a:off x="294000" y="741310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40</xdr:row>
      <xdr:rowOff>136005</xdr:rowOff>
    </xdr:from>
    <xdr:to>
      <xdr:col>0</xdr:col>
      <xdr:colOff>294067</xdr:colOff>
      <xdr:row>41</xdr:row>
      <xdr:rowOff>86067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CxnSpPr/>
      </xdr:nvCxnSpPr>
      <xdr:spPr>
        <a:xfrm flipH="1">
          <a:off x="294000" y="763408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41</xdr:row>
      <xdr:rowOff>158865</xdr:rowOff>
    </xdr:from>
    <xdr:to>
      <xdr:col>0</xdr:col>
      <xdr:colOff>294067</xdr:colOff>
      <xdr:row>42</xdr:row>
      <xdr:rowOff>108927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/>
      </xdr:nvCxnSpPr>
      <xdr:spPr>
        <a:xfrm flipH="1">
          <a:off x="294000" y="785506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42</xdr:row>
      <xdr:rowOff>181725</xdr:rowOff>
    </xdr:from>
    <xdr:to>
      <xdr:col>0</xdr:col>
      <xdr:colOff>294067</xdr:colOff>
      <xdr:row>43</xdr:row>
      <xdr:rowOff>131787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/>
      </xdr:nvCxnSpPr>
      <xdr:spPr>
        <a:xfrm flipH="1">
          <a:off x="294000" y="807604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294067</xdr:colOff>
      <xdr:row>44</xdr:row>
      <xdr:rowOff>6465</xdr:rowOff>
    </xdr:from>
    <xdr:to>
      <xdr:col>0</xdr:col>
      <xdr:colOff>297180</xdr:colOff>
      <xdr:row>44</xdr:row>
      <xdr:rowOff>190500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/>
      </xdr:nvCxnSpPr>
      <xdr:spPr>
        <a:xfrm>
          <a:off x="294067" y="8297025"/>
          <a:ext cx="3113" cy="18403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821871</xdr:colOff>
      <xdr:row>44</xdr:row>
      <xdr:rowOff>176347</xdr:rowOff>
    </xdr:from>
    <xdr:to>
      <xdr:col>0</xdr:col>
      <xdr:colOff>1070066</xdr:colOff>
      <xdr:row>44</xdr:row>
      <xdr:rowOff>176347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/>
      </xdr:nvCxnSpPr>
      <xdr:spPr>
        <a:xfrm>
          <a:off x="821871" y="8466907"/>
          <a:ext cx="24819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770869</xdr:colOff>
      <xdr:row>36</xdr:row>
      <xdr:rowOff>162847</xdr:rowOff>
    </xdr:from>
    <xdr:to>
      <xdr:col>4</xdr:col>
      <xdr:colOff>1016886</xdr:colOff>
      <xdr:row>36</xdr:row>
      <xdr:rowOff>162847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/>
      </xdr:nvCxnSpPr>
      <xdr:spPr>
        <a:xfrm>
          <a:off x="4565629" y="6868447"/>
          <a:ext cx="246017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770869</xdr:colOff>
      <xdr:row>38</xdr:row>
      <xdr:rowOff>79027</xdr:rowOff>
    </xdr:from>
    <xdr:to>
      <xdr:col>4</xdr:col>
      <xdr:colOff>1016886</xdr:colOff>
      <xdr:row>38</xdr:row>
      <xdr:rowOff>79027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CxnSpPr/>
      </xdr:nvCxnSpPr>
      <xdr:spPr>
        <a:xfrm>
          <a:off x="4565629" y="7180867"/>
          <a:ext cx="246017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1211580</xdr:colOff>
      <xdr:row>2</xdr:row>
      <xdr:rowOff>15241</xdr:rowOff>
    </xdr:from>
    <xdr:to>
      <xdr:col>7</xdr:col>
      <xdr:colOff>279948</xdr:colOff>
      <xdr:row>15</xdr:row>
      <xdr:rowOff>152401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6340" y="350521"/>
          <a:ext cx="2040168" cy="23469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28</xdr:row>
      <xdr:rowOff>5413</xdr:rowOff>
    </xdr:from>
    <xdr:to>
      <xdr:col>5</xdr:col>
      <xdr:colOff>327661</xdr:colOff>
      <xdr:row>46</xdr:row>
      <xdr:rowOff>45721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1" y="5126053"/>
          <a:ext cx="5356860" cy="3606468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D" sz="1100"/>
            <a:t>[Obesity</a:t>
          </a:r>
          <a:r>
            <a:rPr lang="en-ID" sz="1100" baseline="0"/>
            <a:t>]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               1	 [Genital Thrush]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                1        [Polyphagia]</a:t>
          </a:r>
        </a:p>
        <a:p>
          <a:pPr algn="l"/>
          <a:r>
            <a:rPr lang="en-ID" sz="1100" baseline="0"/>
            <a:t>		</a:t>
          </a:r>
        </a:p>
        <a:p>
          <a:pPr algn="l"/>
          <a:r>
            <a:rPr lang="en-ID" sz="1100" baseline="0"/>
            <a:t>		                   1	      [Polydipsia]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		                     1	       [itching]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			                  1        1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			                  0        0</a:t>
          </a:r>
        </a:p>
        <a:p>
          <a:pPr algn="l"/>
          <a:r>
            <a:rPr lang="en-ID" sz="1100" baseline="0"/>
            <a:t>			</a:t>
          </a:r>
        </a:p>
        <a:p>
          <a:pPr algn="l"/>
          <a:r>
            <a:rPr lang="en-ID" sz="1100" baseline="0"/>
            <a:t>		                   	                     0        0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	                   0        0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                0        0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                0        0</a:t>
          </a:r>
        </a:p>
      </xdr:txBody>
    </xdr:sp>
    <xdr:clientData/>
  </xdr:twoCellAnchor>
  <xdr:twoCellAnchor>
    <xdr:from>
      <xdr:col>0</xdr:col>
      <xdr:colOff>294395</xdr:colOff>
      <xdr:row>29</xdr:row>
      <xdr:rowOff>24032</xdr:rowOff>
    </xdr:from>
    <xdr:to>
      <xdr:col>0</xdr:col>
      <xdr:colOff>296300</xdr:colOff>
      <xdr:row>31</xdr:row>
      <xdr:rowOff>46892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CxnSpPr/>
      </xdr:nvCxnSpPr>
      <xdr:spPr>
        <a:xfrm>
          <a:off x="294395" y="5342792"/>
          <a:ext cx="1905" cy="4191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287215</xdr:colOff>
      <xdr:row>30</xdr:row>
      <xdr:rowOff>69667</xdr:rowOff>
    </xdr:from>
    <xdr:to>
      <xdr:col>0</xdr:col>
      <xdr:colOff>635726</xdr:colOff>
      <xdr:row>30</xdr:row>
      <xdr:rowOff>74524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CxnSpPr/>
      </xdr:nvCxnSpPr>
      <xdr:spPr>
        <a:xfrm flipV="1">
          <a:off x="287215" y="5586547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783771</xdr:colOff>
      <xdr:row>30</xdr:row>
      <xdr:rowOff>65313</xdr:rowOff>
    </xdr:from>
    <xdr:to>
      <xdr:col>0</xdr:col>
      <xdr:colOff>1031966</xdr:colOff>
      <xdr:row>30</xdr:row>
      <xdr:rowOff>65313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CxnSpPr/>
      </xdr:nvCxnSpPr>
      <xdr:spPr>
        <a:xfrm>
          <a:off x="783771" y="5582193"/>
          <a:ext cx="24819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46201</xdr:colOff>
      <xdr:row>30</xdr:row>
      <xdr:rowOff>156001</xdr:rowOff>
    </xdr:from>
    <xdr:to>
      <xdr:col>1</xdr:col>
      <xdr:colOff>48106</xdr:colOff>
      <xdr:row>32</xdr:row>
      <xdr:rowOff>178860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CxnSpPr/>
      </xdr:nvCxnSpPr>
      <xdr:spPr>
        <a:xfrm>
          <a:off x="1234921" y="5672881"/>
          <a:ext cx="1905" cy="41909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43376</xdr:colOff>
      <xdr:row>31</xdr:row>
      <xdr:rowOff>191587</xdr:rowOff>
    </xdr:from>
    <xdr:to>
      <xdr:col>1</xdr:col>
      <xdr:colOff>391887</xdr:colOff>
      <xdr:row>31</xdr:row>
      <xdr:rowOff>196444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V="1">
          <a:off x="1232096" y="5906587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552992</xdr:colOff>
      <xdr:row>31</xdr:row>
      <xdr:rowOff>191588</xdr:rowOff>
    </xdr:from>
    <xdr:to>
      <xdr:col>1</xdr:col>
      <xdr:colOff>801187</xdr:colOff>
      <xdr:row>31</xdr:row>
      <xdr:rowOff>191588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/>
      </xdr:nvCxnSpPr>
      <xdr:spPr>
        <a:xfrm>
          <a:off x="1741712" y="5906588"/>
          <a:ext cx="24819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189892</xdr:colOff>
      <xdr:row>32</xdr:row>
      <xdr:rowOff>95040</xdr:rowOff>
    </xdr:from>
    <xdr:to>
      <xdr:col>2</xdr:col>
      <xdr:colOff>191797</xdr:colOff>
      <xdr:row>34</xdr:row>
      <xdr:rowOff>117900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2247292" y="6008160"/>
          <a:ext cx="1905" cy="4191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200130</xdr:colOff>
      <xdr:row>33</xdr:row>
      <xdr:rowOff>104502</xdr:rowOff>
    </xdr:from>
    <xdr:to>
      <xdr:col>2</xdr:col>
      <xdr:colOff>548641</xdr:colOff>
      <xdr:row>33</xdr:row>
      <xdr:rowOff>109359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CxnSpPr/>
      </xdr:nvCxnSpPr>
      <xdr:spPr>
        <a:xfrm flipV="1">
          <a:off x="2257530" y="6215742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718457</xdr:colOff>
      <xdr:row>33</xdr:row>
      <xdr:rowOff>104501</xdr:rowOff>
    </xdr:from>
    <xdr:to>
      <xdr:col>3</xdr:col>
      <xdr:colOff>95795</xdr:colOff>
      <xdr:row>33</xdr:row>
      <xdr:rowOff>104501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/>
      </xdr:nvCxnSpPr>
      <xdr:spPr>
        <a:xfrm>
          <a:off x="2775857" y="6215741"/>
          <a:ext cx="246018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324875</xdr:colOff>
      <xdr:row>34</xdr:row>
      <xdr:rowOff>7955</xdr:rowOff>
    </xdr:from>
    <xdr:to>
      <xdr:col>3</xdr:col>
      <xdr:colOff>326780</xdr:colOff>
      <xdr:row>36</xdr:row>
      <xdr:rowOff>30815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CxnSpPr/>
      </xdr:nvCxnSpPr>
      <xdr:spPr>
        <a:xfrm>
          <a:off x="3250955" y="6317315"/>
          <a:ext cx="1905" cy="4191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335113</xdr:colOff>
      <xdr:row>35</xdr:row>
      <xdr:rowOff>34834</xdr:rowOff>
    </xdr:from>
    <xdr:to>
      <xdr:col>3</xdr:col>
      <xdr:colOff>683624</xdr:colOff>
      <xdr:row>35</xdr:row>
      <xdr:rowOff>39691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CxnSpPr/>
      </xdr:nvCxnSpPr>
      <xdr:spPr>
        <a:xfrm flipV="1">
          <a:off x="3261193" y="6542314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841354</xdr:colOff>
      <xdr:row>35</xdr:row>
      <xdr:rowOff>35212</xdr:rowOff>
    </xdr:from>
    <xdr:to>
      <xdr:col>4</xdr:col>
      <xdr:colOff>218691</xdr:colOff>
      <xdr:row>35</xdr:row>
      <xdr:rowOff>35212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CxnSpPr/>
      </xdr:nvCxnSpPr>
      <xdr:spPr>
        <a:xfrm>
          <a:off x="3767434" y="6542692"/>
          <a:ext cx="246017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237183</xdr:colOff>
      <xdr:row>35</xdr:row>
      <xdr:rowOff>141465</xdr:rowOff>
    </xdr:from>
    <xdr:to>
      <xdr:col>4</xdr:col>
      <xdr:colOff>243191</xdr:colOff>
      <xdr:row>37</xdr:row>
      <xdr:rowOff>77821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CxnSpPr/>
      </xdr:nvCxnSpPr>
      <xdr:spPr>
        <a:xfrm>
          <a:off x="4031943" y="6648945"/>
          <a:ext cx="6008" cy="33259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246121</xdr:colOff>
      <xdr:row>36</xdr:row>
      <xdr:rowOff>157819</xdr:rowOff>
    </xdr:from>
    <xdr:to>
      <xdr:col>4</xdr:col>
      <xdr:colOff>594632</xdr:colOff>
      <xdr:row>36</xdr:row>
      <xdr:rowOff>162676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/>
      </xdr:nvCxnSpPr>
      <xdr:spPr>
        <a:xfrm flipV="1">
          <a:off x="4040881" y="6863419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247291</xdr:colOff>
      <xdr:row>37</xdr:row>
      <xdr:rowOff>134347</xdr:rowOff>
    </xdr:from>
    <xdr:to>
      <xdr:col>4</xdr:col>
      <xdr:colOff>247358</xdr:colOff>
      <xdr:row>38</xdr:row>
      <xdr:rowOff>83235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/>
      </xdr:nvCxnSpPr>
      <xdr:spPr>
        <a:xfrm flipH="1">
          <a:off x="4042051" y="7038067"/>
          <a:ext cx="67" cy="14700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253280</xdr:colOff>
      <xdr:row>38</xdr:row>
      <xdr:rowOff>67562</xdr:rowOff>
    </xdr:from>
    <xdr:to>
      <xdr:col>4</xdr:col>
      <xdr:colOff>601791</xdr:colOff>
      <xdr:row>38</xdr:row>
      <xdr:rowOff>72419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CxnSpPr/>
      </xdr:nvCxnSpPr>
      <xdr:spPr>
        <a:xfrm flipV="1">
          <a:off x="4048040" y="7169402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327803</xdr:colOff>
      <xdr:row>36</xdr:row>
      <xdr:rowOff>85620</xdr:rowOff>
    </xdr:from>
    <xdr:to>
      <xdr:col>3</xdr:col>
      <xdr:colOff>327870</xdr:colOff>
      <xdr:row>37</xdr:row>
      <xdr:rowOff>34509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CxnSpPr/>
      </xdr:nvCxnSpPr>
      <xdr:spPr>
        <a:xfrm flipH="1">
          <a:off x="3253883" y="6791220"/>
          <a:ext cx="67" cy="14700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330678</xdr:colOff>
      <xdr:row>37</xdr:row>
      <xdr:rowOff>108626</xdr:rowOff>
    </xdr:from>
    <xdr:to>
      <xdr:col>3</xdr:col>
      <xdr:colOff>330745</xdr:colOff>
      <xdr:row>38</xdr:row>
      <xdr:rowOff>57514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/>
      </xdr:nvCxnSpPr>
      <xdr:spPr>
        <a:xfrm flipH="1">
          <a:off x="3256758" y="7012346"/>
          <a:ext cx="67" cy="14700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28</xdr:row>
      <xdr:rowOff>8133</xdr:rowOff>
    </xdr:from>
    <xdr:to>
      <xdr:col>0</xdr:col>
      <xdr:colOff>67</xdr:colOff>
      <xdr:row>28</xdr:row>
      <xdr:rowOff>155429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/>
      </xdr:nvCxnSpPr>
      <xdr:spPr>
        <a:xfrm flipH="1">
          <a:off x="0" y="5128773"/>
          <a:ext cx="67" cy="14729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330679</xdr:colOff>
      <xdr:row>38</xdr:row>
      <xdr:rowOff>131627</xdr:rowOff>
    </xdr:from>
    <xdr:to>
      <xdr:col>3</xdr:col>
      <xdr:colOff>330746</xdr:colOff>
      <xdr:row>39</xdr:row>
      <xdr:rowOff>80516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CxnSpPr/>
      </xdr:nvCxnSpPr>
      <xdr:spPr>
        <a:xfrm flipH="1">
          <a:off x="3256759" y="7233467"/>
          <a:ext cx="67" cy="14700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330743</xdr:colOff>
      <xdr:row>39</xdr:row>
      <xdr:rowOff>113458</xdr:rowOff>
    </xdr:from>
    <xdr:to>
      <xdr:col>3</xdr:col>
      <xdr:colOff>331470</xdr:colOff>
      <xdr:row>40</xdr:row>
      <xdr:rowOff>9525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CxnSpPr/>
      </xdr:nvCxnSpPr>
      <xdr:spPr>
        <a:xfrm>
          <a:off x="3256823" y="7413418"/>
          <a:ext cx="727" cy="9418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335442</xdr:colOff>
      <xdr:row>39</xdr:row>
      <xdr:rowOff>193393</xdr:rowOff>
    </xdr:from>
    <xdr:to>
      <xdr:col>3</xdr:col>
      <xdr:colOff>683953</xdr:colOff>
      <xdr:row>40</xdr:row>
      <xdr:rowOff>130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CxnSpPr/>
      </xdr:nvCxnSpPr>
      <xdr:spPr>
        <a:xfrm flipV="1">
          <a:off x="3261522" y="7493353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841515</xdr:colOff>
      <xdr:row>39</xdr:row>
      <xdr:rowOff>194927</xdr:rowOff>
    </xdr:from>
    <xdr:to>
      <xdr:col>4</xdr:col>
      <xdr:colOff>218852</xdr:colOff>
      <xdr:row>39</xdr:row>
      <xdr:rowOff>194927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CxnSpPr/>
      </xdr:nvCxnSpPr>
      <xdr:spPr>
        <a:xfrm>
          <a:off x="3767595" y="7494887"/>
          <a:ext cx="246017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192656</xdr:colOff>
      <xdr:row>34</xdr:row>
      <xdr:rowOff>177636</xdr:rowOff>
    </xdr:from>
    <xdr:to>
      <xdr:col>2</xdr:col>
      <xdr:colOff>192723</xdr:colOff>
      <xdr:row>35</xdr:row>
      <xdr:rowOff>126525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CxnSpPr/>
      </xdr:nvCxnSpPr>
      <xdr:spPr>
        <a:xfrm flipH="1">
          <a:off x="2250056" y="6486996"/>
          <a:ext cx="67" cy="14700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192657</xdr:colOff>
      <xdr:row>35</xdr:row>
      <xdr:rowOff>183385</xdr:rowOff>
    </xdr:from>
    <xdr:to>
      <xdr:col>2</xdr:col>
      <xdr:colOff>192724</xdr:colOff>
      <xdr:row>36</xdr:row>
      <xdr:rowOff>132275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/>
      </xdr:nvCxnSpPr>
      <xdr:spPr>
        <a:xfrm flipH="1">
          <a:off x="2250057" y="6690865"/>
          <a:ext cx="67" cy="14701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192657</xdr:colOff>
      <xdr:row>36</xdr:row>
      <xdr:rowOff>194888</xdr:rowOff>
    </xdr:from>
    <xdr:to>
      <xdr:col>2</xdr:col>
      <xdr:colOff>192724</xdr:colOff>
      <xdr:row>37</xdr:row>
      <xdr:rowOff>143777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CxnSpPr/>
      </xdr:nvCxnSpPr>
      <xdr:spPr>
        <a:xfrm flipH="1">
          <a:off x="2250057" y="6900488"/>
          <a:ext cx="67" cy="14700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192661</xdr:colOff>
      <xdr:row>38</xdr:row>
      <xdr:rowOff>2226</xdr:rowOff>
    </xdr:from>
    <xdr:to>
      <xdr:col>2</xdr:col>
      <xdr:colOff>192728</xdr:colOff>
      <xdr:row>38</xdr:row>
      <xdr:rowOff>149523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/>
      </xdr:nvCxnSpPr>
      <xdr:spPr>
        <a:xfrm flipH="1">
          <a:off x="2250061" y="7104066"/>
          <a:ext cx="67" cy="14729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195534</xdr:colOff>
      <xdr:row>39</xdr:row>
      <xdr:rowOff>7971</xdr:rowOff>
    </xdr:from>
    <xdr:to>
      <xdr:col>2</xdr:col>
      <xdr:colOff>195601</xdr:colOff>
      <xdr:row>39</xdr:row>
      <xdr:rowOff>155268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CxnSpPr/>
      </xdr:nvCxnSpPr>
      <xdr:spPr>
        <a:xfrm flipH="1">
          <a:off x="2252934" y="7307931"/>
          <a:ext cx="67" cy="14729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195543</xdr:colOff>
      <xdr:row>40</xdr:row>
      <xdr:rowOff>13720</xdr:rowOff>
    </xdr:from>
    <xdr:to>
      <xdr:col>2</xdr:col>
      <xdr:colOff>195610</xdr:colOff>
      <xdr:row>40</xdr:row>
      <xdr:rowOff>161017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/>
      </xdr:nvCxnSpPr>
      <xdr:spPr>
        <a:xfrm flipH="1">
          <a:off x="2252943" y="7511800"/>
          <a:ext cx="67" cy="14729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197838</xdr:colOff>
      <xdr:row>41</xdr:row>
      <xdr:rowOff>21629</xdr:rowOff>
    </xdr:from>
    <xdr:to>
      <xdr:col>2</xdr:col>
      <xdr:colOff>198120</xdr:colOff>
      <xdr:row>41</xdr:row>
      <xdr:rowOff>137160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2255238" y="7717829"/>
          <a:ext cx="282" cy="11553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193867</xdr:colOff>
      <xdr:row>41</xdr:row>
      <xdr:rowOff>124366</xdr:rowOff>
    </xdr:from>
    <xdr:to>
      <xdr:col>2</xdr:col>
      <xdr:colOff>542378</xdr:colOff>
      <xdr:row>41</xdr:row>
      <xdr:rowOff>129223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/>
      </xdr:nvCxnSpPr>
      <xdr:spPr>
        <a:xfrm flipV="1">
          <a:off x="2251267" y="7820566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720491</xdr:colOff>
      <xdr:row>41</xdr:row>
      <xdr:rowOff>122694</xdr:rowOff>
    </xdr:from>
    <xdr:to>
      <xdr:col>3</xdr:col>
      <xdr:colOff>97829</xdr:colOff>
      <xdr:row>41</xdr:row>
      <xdr:rowOff>122694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/>
      </xdr:nvCxnSpPr>
      <xdr:spPr>
        <a:xfrm>
          <a:off x="2777891" y="7818894"/>
          <a:ext cx="246018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49368</xdr:colOff>
      <xdr:row>33</xdr:row>
      <xdr:rowOff>40013</xdr:rowOff>
    </xdr:from>
    <xdr:to>
      <xdr:col>1</xdr:col>
      <xdr:colOff>49435</xdr:colOff>
      <xdr:row>33</xdr:row>
      <xdr:rowOff>188195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/>
      </xdr:nvCxnSpPr>
      <xdr:spPr>
        <a:xfrm flipH="1">
          <a:off x="1238088" y="6151253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49367</xdr:colOff>
      <xdr:row>34</xdr:row>
      <xdr:rowOff>45951</xdr:rowOff>
    </xdr:from>
    <xdr:to>
      <xdr:col>1</xdr:col>
      <xdr:colOff>49434</xdr:colOff>
      <xdr:row>34</xdr:row>
      <xdr:rowOff>194133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/>
      </xdr:nvCxnSpPr>
      <xdr:spPr>
        <a:xfrm flipH="1">
          <a:off x="1238087" y="6355311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51349</xdr:colOff>
      <xdr:row>35</xdr:row>
      <xdr:rowOff>49906</xdr:rowOff>
    </xdr:from>
    <xdr:to>
      <xdr:col>1</xdr:col>
      <xdr:colOff>51416</xdr:colOff>
      <xdr:row>36</xdr:row>
      <xdr:rowOff>166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CxnSpPr/>
      </xdr:nvCxnSpPr>
      <xdr:spPr>
        <a:xfrm flipH="1">
          <a:off x="1240069" y="6557386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51346</xdr:colOff>
      <xdr:row>36</xdr:row>
      <xdr:rowOff>57821</xdr:rowOff>
    </xdr:from>
    <xdr:to>
      <xdr:col>1</xdr:col>
      <xdr:colOff>51413</xdr:colOff>
      <xdr:row>37</xdr:row>
      <xdr:rowOff>8080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/>
      </xdr:nvCxnSpPr>
      <xdr:spPr>
        <a:xfrm flipH="1">
          <a:off x="1240066" y="6763421"/>
          <a:ext cx="67" cy="14837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51349</xdr:colOff>
      <xdr:row>37</xdr:row>
      <xdr:rowOff>65735</xdr:rowOff>
    </xdr:from>
    <xdr:to>
      <xdr:col>1</xdr:col>
      <xdr:colOff>51416</xdr:colOff>
      <xdr:row>38</xdr:row>
      <xdr:rowOff>15995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CxnSpPr/>
      </xdr:nvCxnSpPr>
      <xdr:spPr>
        <a:xfrm flipH="1">
          <a:off x="1240069" y="6969455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51348</xdr:colOff>
      <xdr:row>38</xdr:row>
      <xdr:rowOff>77605</xdr:rowOff>
    </xdr:from>
    <xdr:to>
      <xdr:col>1</xdr:col>
      <xdr:colOff>51415</xdr:colOff>
      <xdr:row>39</xdr:row>
      <xdr:rowOff>27865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CxnSpPr/>
      </xdr:nvCxnSpPr>
      <xdr:spPr>
        <a:xfrm flipH="1">
          <a:off x="1240068" y="7179445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51351</xdr:colOff>
      <xdr:row>39</xdr:row>
      <xdr:rowOff>109275</xdr:rowOff>
    </xdr:from>
    <xdr:to>
      <xdr:col>1</xdr:col>
      <xdr:colOff>51418</xdr:colOff>
      <xdr:row>40</xdr:row>
      <xdr:rowOff>59535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/>
      </xdr:nvCxnSpPr>
      <xdr:spPr>
        <a:xfrm flipH="1">
          <a:off x="1240071" y="7409235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51356</xdr:colOff>
      <xdr:row>40</xdr:row>
      <xdr:rowOff>123126</xdr:rowOff>
    </xdr:from>
    <xdr:to>
      <xdr:col>1</xdr:col>
      <xdr:colOff>51423</xdr:colOff>
      <xdr:row>41</xdr:row>
      <xdr:rowOff>73386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/>
      </xdr:nvCxnSpPr>
      <xdr:spPr>
        <a:xfrm flipH="1">
          <a:off x="1240076" y="7621206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51355</xdr:colOff>
      <xdr:row>41</xdr:row>
      <xdr:rowOff>137767</xdr:rowOff>
    </xdr:from>
    <xdr:to>
      <xdr:col>1</xdr:col>
      <xdr:colOff>51422</xdr:colOff>
      <xdr:row>42</xdr:row>
      <xdr:rowOff>88027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/>
      </xdr:nvCxnSpPr>
      <xdr:spPr>
        <a:xfrm flipH="1">
          <a:off x="1240075" y="7833967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51426</xdr:colOff>
      <xdr:row>42</xdr:row>
      <xdr:rowOff>154048</xdr:rowOff>
    </xdr:from>
    <xdr:to>
      <xdr:col>1</xdr:col>
      <xdr:colOff>51459</xdr:colOff>
      <xdr:row>43</xdr:row>
      <xdr:rowOff>66551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CxnSpPr/>
      </xdr:nvCxnSpPr>
      <xdr:spPr>
        <a:xfrm>
          <a:off x="1240146" y="8048368"/>
          <a:ext cx="33" cy="110623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56311</xdr:colOff>
      <xdr:row>43</xdr:row>
      <xdr:rowOff>52981</xdr:rowOff>
    </xdr:from>
    <xdr:to>
      <xdr:col>1</xdr:col>
      <xdr:colOff>404822</xdr:colOff>
      <xdr:row>43</xdr:row>
      <xdr:rowOff>57838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CxnSpPr/>
      </xdr:nvCxnSpPr>
      <xdr:spPr>
        <a:xfrm flipV="1">
          <a:off x="1245031" y="8145421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554237</xdr:colOff>
      <xdr:row>43</xdr:row>
      <xdr:rowOff>48158</xdr:rowOff>
    </xdr:from>
    <xdr:to>
      <xdr:col>1</xdr:col>
      <xdr:colOff>800453</xdr:colOff>
      <xdr:row>43</xdr:row>
      <xdr:rowOff>48158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/>
      </xdr:nvCxnSpPr>
      <xdr:spPr>
        <a:xfrm>
          <a:off x="1742957" y="8140598"/>
          <a:ext cx="246216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302455</xdr:colOff>
      <xdr:row>44</xdr:row>
      <xdr:rowOff>173081</xdr:rowOff>
    </xdr:from>
    <xdr:to>
      <xdr:col>0</xdr:col>
      <xdr:colOff>650966</xdr:colOff>
      <xdr:row>44</xdr:row>
      <xdr:rowOff>177938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CxnSpPr/>
      </xdr:nvCxnSpPr>
      <xdr:spPr>
        <a:xfrm flipV="1">
          <a:off x="302455" y="8463641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31</xdr:row>
      <xdr:rowOff>120765</xdr:rowOff>
    </xdr:from>
    <xdr:to>
      <xdr:col>0</xdr:col>
      <xdr:colOff>294067</xdr:colOff>
      <xdr:row>32</xdr:row>
      <xdr:rowOff>70827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CxnSpPr/>
      </xdr:nvCxnSpPr>
      <xdr:spPr>
        <a:xfrm flipH="1">
          <a:off x="294000" y="583576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32</xdr:row>
      <xdr:rowOff>158865</xdr:rowOff>
    </xdr:from>
    <xdr:to>
      <xdr:col>0</xdr:col>
      <xdr:colOff>294067</xdr:colOff>
      <xdr:row>33</xdr:row>
      <xdr:rowOff>108927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CxnSpPr/>
      </xdr:nvCxnSpPr>
      <xdr:spPr>
        <a:xfrm flipH="1">
          <a:off x="294000" y="607198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33</xdr:row>
      <xdr:rowOff>189345</xdr:rowOff>
    </xdr:from>
    <xdr:to>
      <xdr:col>0</xdr:col>
      <xdr:colOff>294067</xdr:colOff>
      <xdr:row>34</xdr:row>
      <xdr:rowOff>139407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/>
      </xdr:nvCxnSpPr>
      <xdr:spPr>
        <a:xfrm flipH="1">
          <a:off x="294000" y="630058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35</xdr:row>
      <xdr:rowOff>21705</xdr:rowOff>
    </xdr:from>
    <xdr:to>
      <xdr:col>0</xdr:col>
      <xdr:colOff>294067</xdr:colOff>
      <xdr:row>35</xdr:row>
      <xdr:rowOff>169887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flipH="1">
          <a:off x="294000" y="652918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36</xdr:row>
      <xdr:rowOff>44565</xdr:rowOff>
    </xdr:from>
    <xdr:to>
      <xdr:col>0</xdr:col>
      <xdr:colOff>294067</xdr:colOff>
      <xdr:row>36</xdr:row>
      <xdr:rowOff>192747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CxnSpPr/>
      </xdr:nvCxnSpPr>
      <xdr:spPr>
        <a:xfrm flipH="1">
          <a:off x="294000" y="675016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37</xdr:row>
      <xdr:rowOff>67425</xdr:rowOff>
    </xdr:from>
    <xdr:to>
      <xdr:col>0</xdr:col>
      <xdr:colOff>294067</xdr:colOff>
      <xdr:row>38</xdr:row>
      <xdr:rowOff>17487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/>
      </xdr:nvCxnSpPr>
      <xdr:spPr>
        <a:xfrm flipH="1">
          <a:off x="294000" y="697114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38</xdr:row>
      <xdr:rowOff>90285</xdr:rowOff>
    </xdr:from>
    <xdr:to>
      <xdr:col>0</xdr:col>
      <xdr:colOff>294067</xdr:colOff>
      <xdr:row>39</xdr:row>
      <xdr:rowOff>40347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/>
      </xdr:nvCxnSpPr>
      <xdr:spPr>
        <a:xfrm flipH="1">
          <a:off x="294000" y="719212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39</xdr:row>
      <xdr:rowOff>113145</xdr:rowOff>
    </xdr:from>
    <xdr:to>
      <xdr:col>0</xdr:col>
      <xdr:colOff>294067</xdr:colOff>
      <xdr:row>40</xdr:row>
      <xdr:rowOff>63207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CxnSpPr/>
      </xdr:nvCxnSpPr>
      <xdr:spPr>
        <a:xfrm flipH="1">
          <a:off x="294000" y="741310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40</xdr:row>
      <xdr:rowOff>136005</xdr:rowOff>
    </xdr:from>
    <xdr:to>
      <xdr:col>0</xdr:col>
      <xdr:colOff>294067</xdr:colOff>
      <xdr:row>41</xdr:row>
      <xdr:rowOff>86067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/>
      </xdr:nvCxnSpPr>
      <xdr:spPr>
        <a:xfrm flipH="1">
          <a:off x="294000" y="763408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41</xdr:row>
      <xdr:rowOff>158865</xdr:rowOff>
    </xdr:from>
    <xdr:to>
      <xdr:col>0</xdr:col>
      <xdr:colOff>294067</xdr:colOff>
      <xdr:row>42</xdr:row>
      <xdr:rowOff>108927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/>
      </xdr:nvCxnSpPr>
      <xdr:spPr>
        <a:xfrm flipH="1">
          <a:off x="294000" y="785506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42</xdr:row>
      <xdr:rowOff>181725</xdr:rowOff>
    </xdr:from>
    <xdr:to>
      <xdr:col>0</xdr:col>
      <xdr:colOff>294067</xdr:colOff>
      <xdr:row>43</xdr:row>
      <xdr:rowOff>131787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CxnSpPr/>
      </xdr:nvCxnSpPr>
      <xdr:spPr>
        <a:xfrm flipH="1">
          <a:off x="294000" y="807604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294067</xdr:colOff>
      <xdr:row>44</xdr:row>
      <xdr:rowOff>6465</xdr:rowOff>
    </xdr:from>
    <xdr:to>
      <xdr:col>0</xdr:col>
      <xdr:colOff>297180</xdr:colOff>
      <xdr:row>44</xdr:row>
      <xdr:rowOff>190500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CxnSpPr/>
      </xdr:nvCxnSpPr>
      <xdr:spPr>
        <a:xfrm>
          <a:off x="294067" y="8297025"/>
          <a:ext cx="3113" cy="18403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821871</xdr:colOff>
      <xdr:row>44</xdr:row>
      <xdr:rowOff>176347</xdr:rowOff>
    </xdr:from>
    <xdr:to>
      <xdr:col>0</xdr:col>
      <xdr:colOff>1070066</xdr:colOff>
      <xdr:row>44</xdr:row>
      <xdr:rowOff>176347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CxnSpPr/>
      </xdr:nvCxnSpPr>
      <xdr:spPr>
        <a:xfrm>
          <a:off x="821871" y="8466907"/>
          <a:ext cx="24819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770869</xdr:colOff>
      <xdr:row>36</xdr:row>
      <xdr:rowOff>162847</xdr:rowOff>
    </xdr:from>
    <xdr:to>
      <xdr:col>4</xdr:col>
      <xdr:colOff>1016886</xdr:colOff>
      <xdr:row>36</xdr:row>
      <xdr:rowOff>162847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CxnSpPr/>
      </xdr:nvCxnSpPr>
      <xdr:spPr>
        <a:xfrm>
          <a:off x="4565629" y="6868447"/>
          <a:ext cx="246017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770869</xdr:colOff>
      <xdr:row>38</xdr:row>
      <xdr:rowOff>79027</xdr:rowOff>
    </xdr:from>
    <xdr:to>
      <xdr:col>4</xdr:col>
      <xdr:colOff>1016886</xdr:colOff>
      <xdr:row>38</xdr:row>
      <xdr:rowOff>79027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CxnSpPr/>
      </xdr:nvCxnSpPr>
      <xdr:spPr>
        <a:xfrm>
          <a:off x="4565629" y="7180867"/>
          <a:ext cx="246017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45721</xdr:colOff>
      <xdr:row>2</xdr:row>
      <xdr:rowOff>22860</xdr:rowOff>
    </xdr:from>
    <xdr:to>
      <xdr:col>7</xdr:col>
      <xdr:colOff>556261</xdr:colOff>
      <xdr:row>16</xdr:row>
      <xdr:rowOff>197100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74921" y="358140"/>
          <a:ext cx="2247900" cy="25821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28</xdr:row>
      <xdr:rowOff>5413</xdr:rowOff>
    </xdr:from>
    <xdr:to>
      <xdr:col>5</xdr:col>
      <xdr:colOff>327661</xdr:colOff>
      <xdr:row>46</xdr:row>
      <xdr:rowOff>45721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1" y="5126053"/>
          <a:ext cx="5356860" cy="3606468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D" sz="1100"/>
            <a:t>[Obesity</a:t>
          </a:r>
          <a:r>
            <a:rPr lang="en-ID" sz="1100" baseline="0"/>
            <a:t>]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               1	 [Genital Thrush]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                1        [Alopecia]</a:t>
          </a:r>
        </a:p>
        <a:p>
          <a:pPr algn="l"/>
          <a:r>
            <a:rPr lang="en-ID" sz="1100" baseline="0"/>
            <a:t>		</a:t>
          </a:r>
        </a:p>
        <a:p>
          <a:pPr algn="l"/>
          <a:r>
            <a:rPr lang="en-ID" sz="1100" baseline="0"/>
            <a:t>		                   1	      [Partial Paresis]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		                     1	       [itching]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			                  1        1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			                  0        0</a:t>
          </a:r>
        </a:p>
        <a:p>
          <a:pPr algn="l"/>
          <a:r>
            <a:rPr lang="en-ID" sz="1100" baseline="0"/>
            <a:t>			</a:t>
          </a:r>
        </a:p>
        <a:p>
          <a:pPr algn="l"/>
          <a:r>
            <a:rPr lang="en-ID" sz="1100" baseline="0"/>
            <a:t>		                   	                     0        0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	                   0        0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                0        0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                0        0</a:t>
          </a:r>
        </a:p>
      </xdr:txBody>
    </xdr:sp>
    <xdr:clientData/>
  </xdr:twoCellAnchor>
  <xdr:twoCellAnchor>
    <xdr:from>
      <xdr:col>0</xdr:col>
      <xdr:colOff>294395</xdr:colOff>
      <xdr:row>29</xdr:row>
      <xdr:rowOff>24032</xdr:rowOff>
    </xdr:from>
    <xdr:to>
      <xdr:col>0</xdr:col>
      <xdr:colOff>296300</xdr:colOff>
      <xdr:row>31</xdr:row>
      <xdr:rowOff>46892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CxnSpPr/>
      </xdr:nvCxnSpPr>
      <xdr:spPr>
        <a:xfrm>
          <a:off x="294395" y="5342792"/>
          <a:ext cx="1905" cy="4191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287215</xdr:colOff>
      <xdr:row>30</xdr:row>
      <xdr:rowOff>69667</xdr:rowOff>
    </xdr:from>
    <xdr:to>
      <xdr:col>0</xdr:col>
      <xdr:colOff>635726</xdr:colOff>
      <xdr:row>30</xdr:row>
      <xdr:rowOff>74524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CxnSpPr/>
      </xdr:nvCxnSpPr>
      <xdr:spPr>
        <a:xfrm flipV="1">
          <a:off x="287215" y="5586547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783771</xdr:colOff>
      <xdr:row>30</xdr:row>
      <xdr:rowOff>65313</xdr:rowOff>
    </xdr:from>
    <xdr:to>
      <xdr:col>0</xdr:col>
      <xdr:colOff>1031966</xdr:colOff>
      <xdr:row>30</xdr:row>
      <xdr:rowOff>65313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CxnSpPr/>
      </xdr:nvCxnSpPr>
      <xdr:spPr>
        <a:xfrm>
          <a:off x="783771" y="5582193"/>
          <a:ext cx="24819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46201</xdr:colOff>
      <xdr:row>30</xdr:row>
      <xdr:rowOff>156001</xdr:rowOff>
    </xdr:from>
    <xdr:to>
      <xdr:col>1</xdr:col>
      <xdr:colOff>48106</xdr:colOff>
      <xdr:row>32</xdr:row>
      <xdr:rowOff>178860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CxnSpPr/>
      </xdr:nvCxnSpPr>
      <xdr:spPr>
        <a:xfrm>
          <a:off x="1234921" y="5672881"/>
          <a:ext cx="1905" cy="41909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43376</xdr:colOff>
      <xdr:row>31</xdr:row>
      <xdr:rowOff>191587</xdr:rowOff>
    </xdr:from>
    <xdr:to>
      <xdr:col>1</xdr:col>
      <xdr:colOff>391887</xdr:colOff>
      <xdr:row>31</xdr:row>
      <xdr:rowOff>196444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CxnSpPr/>
      </xdr:nvCxnSpPr>
      <xdr:spPr>
        <a:xfrm flipV="1">
          <a:off x="1232096" y="5906587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552992</xdr:colOff>
      <xdr:row>31</xdr:row>
      <xdr:rowOff>191588</xdr:rowOff>
    </xdr:from>
    <xdr:to>
      <xdr:col>1</xdr:col>
      <xdr:colOff>801187</xdr:colOff>
      <xdr:row>31</xdr:row>
      <xdr:rowOff>191588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CxnSpPr/>
      </xdr:nvCxnSpPr>
      <xdr:spPr>
        <a:xfrm>
          <a:off x="1741712" y="5906588"/>
          <a:ext cx="24819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189892</xdr:colOff>
      <xdr:row>32</xdr:row>
      <xdr:rowOff>95040</xdr:rowOff>
    </xdr:from>
    <xdr:to>
      <xdr:col>2</xdr:col>
      <xdr:colOff>191797</xdr:colOff>
      <xdr:row>34</xdr:row>
      <xdr:rowOff>117900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CxnSpPr/>
      </xdr:nvCxnSpPr>
      <xdr:spPr>
        <a:xfrm>
          <a:off x="2247292" y="6008160"/>
          <a:ext cx="1905" cy="4191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200130</xdr:colOff>
      <xdr:row>33</xdr:row>
      <xdr:rowOff>104502</xdr:rowOff>
    </xdr:from>
    <xdr:to>
      <xdr:col>2</xdr:col>
      <xdr:colOff>548641</xdr:colOff>
      <xdr:row>33</xdr:row>
      <xdr:rowOff>109359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CxnSpPr/>
      </xdr:nvCxnSpPr>
      <xdr:spPr>
        <a:xfrm flipV="1">
          <a:off x="2257530" y="6215742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718457</xdr:colOff>
      <xdr:row>33</xdr:row>
      <xdr:rowOff>104501</xdr:rowOff>
    </xdr:from>
    <xdr:to>
      <xdr:col>3</xdr:col>
      <xdr:colOff>95795</xdr:colOff>
      <xdr:row>33</xdr:row>
      <xdr:rowOff>104501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CxnSpPr/>
      </xdr:nvCxnSpPr>
      <xdr:spPr>
        <a:xfrm>
          <a:off x="2775857" y="6215741"/>
          <a:ext cx="246018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324875</xdr:colOff>
      <xdr:row>34</xdr:row>
      <xdr:rowOff>7955</xdr:rowOff>
    </xdr:from>
    <xdr:to>
      <xdr:col>3</xdr:col>
      <xdr:colOff>326780</xdr:colOff>
      <xdr:row>36</xdr:row>
      <xdr:rowOff>30815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CxnSpPr/>
      </xdr:nvCxnSpPr>
      <xdr:spPr>
        <a:xfrm>
          <a:off x="3250955" y="6317315"/>
          <a:ext cx="1905" cy="4191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335113</xdr:colOff>
      <xdr:row>35</xdr:row>
      <xdr:rowOff>34834</xdr:rowOff>
    </xdr:from>
    <xdr:to>
      <xdr:col>3</xdr:col>
      <xdr:colOff>683624</xdr:colOff>
      <xdr:row>35</xdr:row>
      <xdr:rowOff>39691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CxnSpPr/>
      </xdr:nvCxnSpPr>
      <xdr:spPr>
        <a:xfrm flipV="1">
          <a:off x="3261193" y="6542314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841354</xdr:colOff>
      <xdr:row>35</xdr:row>
      <xdr:rowOff>35212</xdr:rowOff>
    </xdr:from>
    <xdr:to>
      <xdr:col>4</xdr:col>
      <xdr:colOff>218691</xdr:colOff>
      <xdr:row>35</xdr:row>
      <xdr:rowOff>35212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CxnSpPr/>
      </xdr:nvCxnSpPr>
      <xdr:spPr>
        <a:xfrm>
          <a:off x="3767434" y="6542692"/>
          <a:ext cx="246017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237183</xdr:colOff>
      <xdr:row>35</xdr:row>
      <xdr:rowOff>141465</xdr:rowOff>
    </xdr:from>
    <xdr:to>
      <xdr:col>4</xdr:col>
      <xdr:colOff>243191</xdr:colOff>
      <xdr:row>37</xdr:row>
      <xdr:rowOff>77821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CxnSpPr/>
      </xdr:nvCxnSpPr>
      <xdr:spPr>
        <a:xfrm>
          <a:off x="4031943" y="6648945"/>
          <a:ext cx="6008" cy="33259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246121</xdr:colOff>
      <xdr:row>36</xdr:row>
      <xdr:rowOff>157819</xdr:rowOff>
    </xdr:from>
    <xdr:to>
      <xdr:col>4</xdr:col>
      <xdr:colOff>594632</xdr:colOff>
      <xdr:row>36</xdr:row>
      <xdr:rowOff>162676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CxnSpPr/>
      </xdr:nvCxnSpPr>
      <xdr:spPr>
        <a:xfrm flipV="1">
          <a:off x="4040881" y="6863419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247291</xdr:colOff>
      <xdr:row>37</xdr:row>
      <xdr:rowOff>134347</xdr:rowOff>
    </xdr:from>
    <xdr:to>
      <xdr:col>4</xdr:col>
      <xdr:colOff>247358</xdr:colOff>
      <xdr:row>38</xdr:row>
      <xdr:rowOff>83235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CxnSpPr/>
      </xdr:nvCxnSpPr>
      <xdr:spPr>
        <a:xfrm flipH="1">
          <a:off x="4042051" y="7038067"/>
          <a:ext cx="67" cy="14700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253280</xdr:colOff>
      <xdr:row>38</xdr:row>
      <xdr:rowOff>67562</xdr:rowOff>
    </xdr:from>
    <xdr:to>
      <xdr:col>4</xdr:col>
      <xdr:colOff>601791</xdr:colOff>
      <xdr:row>38</xdr:row>
      <xdr:rowOff>72419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CxnSpPr/>
      </xdr:nvCxnSpPr>
      <xdr:spPr>
        <a:xfrm flipV="1">
          <a:off x="4048040" y="7169402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327803</xdr:colOff>
      <xdr:row>36</xdr:row>
      <xdr:rowOff>85620</xdr:rowOff>
    </xdr:from>
    <xdr:to>
      <xdr:col>3</xdr:col>
      <xdr:colOff>327870</xdr:colOff>
      <xdr:row>37</xdr:row>
      <xdr:rowOff>34509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CxnSpPr/>
      </xdr:nvCxnSpPr>
      <xdr:spPr>
        <a:xfrm flipH="1">
          <a:off x="3253883" y="6791220"/>
          <a:ext cx="67" cy="14700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330678</xdr:colOff>
      <xdr:row>37</xdr:row>
      <xdr:rowOff>108626</xdr:rowOff>
    </xdr:from>
    <xdr:to>
      <xdr:col>3</xdr:col>
      <xdr:colOff>330745</xdr:colOff>
      <xdr:row>38</xdr:row>
      <xdr:rowOff>57514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CxnSpPr/>
      </xdr:nvCxnSpPr>
      <xdr:spPr>
        <a:xfrm flipH="1">
          <a:off x="3256758" y="7012346"/>
          <a:ext cx="67" cy="14700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28</xdr:row>
      <xdr:rowOff>8133</xdr:rowOff>
    </xdr:from>
    <xdr:to>
      <xdr:col>0</xdr:col>
      <xdr:colOff>67</xdr:colOff>
      <xdr:row>28</xdr:row>
      <xdr:rowOff>155429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CxnSpPr/>
      </xdr:nvCxnSpPr>
      <xdr:spPr>
        <a:xfrm flipH="1">
          <a:off x="0" y="5128773"/>
          <a:ext cx="67" cy="14729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330679</xdr:colOff>
      <xdr:row>38</xdr:row>
      <xdr:rowOff>131627</xdr:rowOff>
    </xdr:from>
    <xdr:to>
      <xdr:col>3</xdr:col>
      <xdr:colOff>330746</xdr:colOff>
      <xdr:row>39</xdr:row>
      <xdr:rowOff>80516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CxnSpPr/>
      </xdr:nvCxnSpPr>
      <xdr:spPr>
        <a:xfrm flipH="1">
          <a:off x="3256759" y="7233467"/>
          <a:ext cx="67" cy="14700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330743</xdr:colOff>
      <xdr:row>39</xdr:row>
      <xdr:rowOff>113458</xdr:rowOff>
    </xdr:from>
    <xdr:to>
      <xdr:col>3</xdr:col>
      <xdr:colOff>331470</xdr:colOff>
      <xdr:row>40</xdr:row>
      <xdr:rowOff>9525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CxnSpPr/>
      </xdr:nvCxnSpPr>
      <xdr:spPr>
        <a:xfrm>
          <a:off x="3256823" y="7413418"/>
          <a:ext cx="727" cy="9418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335442</xdr:colOff>
      <xdr:row>39</xdr:row>
      <xdr:rowOff>193393</xdr:rowOff>
    </xdr:from>
    <xdr:to>
      <xdr:col>3</xdr:col>
      <xdr:colOff>683953</xdr:colOff>
      <xdr:row>40</xdr:row>
      <xdr:rowOff>130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CxnSpPr/>
      </xdr:nvCxnSpPr>
      <xdr:spPr>
        <a:xfrm flipV="1">
          <a:off x="3261522" y="7493353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841515</xdr:colOff>
      <xdr:row>39</xdr:row>
      <xdr:rowOff>194927</xdr:rowOff>
    </xdr:from>
    <xdr:to>
      <xdr:col>4</xdr:col>
      <xdr:colOff>218852</xdr:colOff>
      <xdr:row>39</xdr:row>
      <xdr:rowOff>194927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CxnSpPr/>
      </xdr:nvCxnSpPr>
      <xdr:spPr>
        <a:xfrm>
          <a:off x="3767595" y="7494887"/>
          <a:ext cx="246017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192656</xdr:colOff>
      <xdr:row>34</xdr:row>
      <xdr:rowOff>177636</xdr:rowOff>
    </xdr:from>
    <xdr:to>
      <xdr:col>2</xdr:col>
      <xdr:colOff>192723</xdr:colOff>
      <xdr:row>35</xdr:row>
      <xdr:rowOff>126525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CxnSpPr/>
      </xdr:nvCxnSpPr>
      <xdr:spPr>
        <a:xfrm flipH="1">
          <a:off x="2250056" y="6486996"/>
          <a:ext cx="67" cy="14700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192657</xdr:colOff>
      <xdr:row>35</xdr:row>
      <xdr:rowOff>183385</xdr:rowOff>
    </xdr:from>
    <xdr:to>
      <xdr:col>2</xdr:col>
      <xdr:colOff>192724</xdr:colOff>
      <xdr:row>36</xdr:row>
      <xdr:rowOff>132275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CxnSpPr/>
      </xdr:nvCxnSpPr>
      <xdr:spPr>
        <a:xfrm flipH="1">
          <a:off x="2250057" y="6690865"/>
          <a:ext cx="67" cy="14701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192657</xdr:colOff>
      <xdr:row>36</xdr:row>
      <xdr:rowOff>194888</xdr:rowOff>
    </xdr:from>
    <xdr:to>
      <xdr:col>2</xdr:col>
      <xdr:colOff>192724</xdr:colOff>
      <xdr:row>37</xdr:row>
      <xdr:rowOff>143777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 flipH="1">
          <a:off x="2250057" y="6900488"/>
          <a:ext cx="67" cy="14700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192661</xdr:colOff>
      <xdr:row>38</xdr:row>
      <xdr:rowOff>2226</xdr:rowOff>
    </xdr:from>
    <xdr:to>
      <xdr:col>2</xdr:col>
      <xdr:colOff>192728</xdr:colOff>
      <xdr:row>38</xdr:row>
      <xdr:rowOff>149523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CxnSpPr/>
      </xdr:nvCxnSpPr>
      <xdr:spPr>
        <a:xfrm flipH="1">
          <a:off x="2250061" y="7104066"/>
          <a:ext cx="67" cy="14729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195534</xdr:colOff>
      <xdr:row>39</xdr:row>
      <xdr:rowOff>7971</xdr:rowOff>
    </xdr:from>
    <xdr:to>
      <xdr:col>2</xdr:col>
      <xdr:colOff>195601</xdr:colOff>
      <xdr:row>39</xdr:row>
      <xdr:rowOff>155268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CxnSpPr/>
      </xdr:nvCxnSpPr>
      <xdr:spPr>
        <a:xfrm flipH="1">
          <a:off x="2252934" y="7307931"/>
          <a:ext cx="67" cy="14729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195543</xdr:colOff>
      <xdr:row>40</xdr:row>
      <xdr:rowOff>13720</xdr:rowOff>
    </xdr:from>
    <xdr:to>
      <xdr:col>2</xdr:col>
      <xdr:colOff>195610</xdr:colOff>
      <xdr:row>40</xdr:row>
      <xdr:rowOff>161017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CxnSpPr/>
      </xdr:nvCxnSpPr>
      <xdr:spPr>
        <a:xfrm flipH="1">
          <a:off x="2252943" y="7511800"/>
          <a:ext cx="67" cy="14729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197838</xdr:colOff>
      <xdr:row>41</xdr:row>
      <xdr:rowOff>21629</xdr:rowOff>
    </xdr:from>
    <xdr:to>
      <xdr:col>2</xdr:col>
      <xdr:colOff>198120</xdr:colOff>
      <xdr:row>41</xdr:row>
      <xdr:rowOff>137160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CxnSpPr/>
      </xdr:nvCxnSpPr>
      <xdr:spPr>
        <a:xfrm>
          <a:off x="2255238" y="7717829"/>
          <a:ext cx="282" cy="11553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193867</xdr:colOff>
      <xdr:row>41</xdr:row>
      <xdr:rowOff>124366</xdr:rowOff>
    </xdr:from>
    <xdr:to>
      <xdr:col>2</xdr:col>
      <xdr:colOff>542378</xdr:colOff>
      <xdr:row>41</xdr:row>
      <xdr:rowOff>129223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CxnSpPr/>
      </xdr:nvCxnSpPr>
      <xdr:spPr>
        <a:xfrm flipV="1">
          <a:off x="2251267" y="7820566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720491</xdr:colOff>
      <xdr:row>41</xdr:row>
      <xdr:rowOff>122694</xdr:rowOff>
    </xdr:from>
    <xdr:to>
      <xdr:col>3</xdr:col>
      <xdr:colOff>97829</xdr:colOff>
      <xdr:row>41</xdr:row>
      <xdr:rowOff>122694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CxnSpPr/>
      </xdr:nvCxnSpPr>
      <xdr:spPr>
        <a:xfrm>
          <a:off x="2777891" y="7818894"/>
          <a:ext cx="246018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49368</xdr:colOff>
      <xdr:row>33</xdr:row>
      <xdr:rowOff>40013</xdr:rowOff>
    </xdr:from>
    <xdr:to>
      <xdr:col>1</xdr:col>
      <xdr:colOff>49435</xdr:colOff>
      <xdr:row>33</xdr:row>
      <xdr:rowOff>188195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CxnSpPr/>
      </xdr:nvCxnSpPr>
      <xdr:spPr>
        <a:xfrm flipH="1">
          <a:off x="1238088" y="6151253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49367</xdr:colOff>
      <xdr:row>34</xdr:row>
      <xdr:rowOff>45951</xdr:rowOff>
    </xdr:from>
    <xdr:to>
      <xdr:col>1</xdr:col>
      <xdr:colOff>49434</xdr:colOff>
      <xdr:row>34</xdr:row>
      <xdr:rowOff>194133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CxnSpPr/>
      </xdr:nvCxnSpPr>
      <xdr:spPr>
        <a:xfrm flipH="1">
          <a:off x="1238087" y="6355311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51349</xdr:colOff>
      <xdr:row>35</xdr:row>
      <xdr:rowOff>49906</xdr:rowOff>
    </xdr:from>
    <xdr:to>
      <xdr:col>1</xdr:col>
      <xdr:colOff>51416</xdr:colOff>
      <xdr:row>36</xdr:row>
      <xdr:rowOff>166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CxnSpPr/>
      </xdr:nvCxnSpPr>
      <xdr:spPr>
        <a:xfrm flipH="1">
          <a:off x="1240069" y="6557386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51346</xdr:colOff>
      <xdr:row>36</xdr:row>
      <xdr:rowOff>57821</xdr:rowOff>
    </xdr:from>
    <xdr:to>
      <xdr:col>1</xdr:col>
      <xdr:colOff>51413</xdr:colOff>
      <xdr:row>37</xdr:row>
      <xdr:rowOff>8080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CxnSpPr/>
      </xdr:nvCxnSpPr>
      <xdr:spPr>
        <a:xfrm flipH="1">
          <a:off x="1240066" y="6763421"/>
          <a:ext cx="67" cy="14837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51349</xdr:colOff>
      <xdr:row>37</xdr:row>
      <xdr:rowOff>65735</xdr:rowOff>
    </xdr:from>
    <xdr:to>
      <xdr:col>1</xdr:col>
      <xdr:colOff>51416</xdr:colOff>
      <xdr:row>38</xdr:row>
      <xdr:rowOff>15995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CxnSpPr/>
      </xdr:nvCxnSpPr>
      <xdr:spPr>
        <a:xfrm flipH="1">
          <a:off x="1240069" y="6969455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51348</xdr:colOff>
      <xdr:row>38</xdr:row>
      <xdr:rowOff>77605</xdr:rowOff>
    </xdr:from>
    <xdr:to>
      <xdr:col>1</xdr:col>
      <xdr:colOff>51415</xdr:colOff>
      <xdr:row>39</xdr:row>
      <xdr:rowOff>27865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CxnSpPr/>
      </xdr:nvCxnSpPr>
      <xdr:spPr>
        <a:xfrm flipH="1">
          <a:off x="1240068" y="7179445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51351</xdr:colOff>
      <xdr:row>39</xdr:row>
      <xdr:rowOff>109275</xdr:rowOff>
    </xdr:from>
    <xdr:to>
      <xdr:col>1</xdr:col>
      <xdr:colOff>51418</xdr:colOff>
      <xdr:row>40</xdr:row>
      <xdr:rowOff>59535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CxnSpPr/>
      </xdr:nvCxnSpPr>
      <xdr:spPr>
        <a:xfrm flipH="1">
          <a:off x="1240071" y="7409235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51356</xdr:colOff>
      <xdr:row>40</xdr:row>
      <xdr:rowOff>123126</xdr:rowOff>
    </xdr:from>
    <xdr:to>
      <xdr:col>1</xdr:col>
      <xdr:colOff>51423</xdr:colOff>
      <xdr:row>41</xdr:row>
      <xdr:rowOff>73386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CxnSpPr/>
      </xdr:nvCxnSpPr>
      <xdr:spPr>
        <a:xfrm flipH="1">
          <a:off x="1240076" y="7621206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51355</xdr:colOff>
      <xdr:row>41</xdr:row>
      <xdr:rowOff>137767</xdr:rowOff>
    </xdr:from>
    <xdr:to>
      <xdr:col>1</xdr:col>
      <xdr:colOff>51422</xdr:colOff>
      <xdr:row>42</xdr:row>
      <xdr:rowOff>88027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CxnSpPr/>
      </xdr:nvCxnSpPr>
      <xdr:spPr>
        <a:xfrm flipH="1">
          <a:off x="1240075" y="7833967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51426</xdr:colOff>
      <xdr:row>42</xdr:row>
      <xdr:rowOff>154048</xdr:rowOff>
    </xdr:from>
    <xdr:to>
      <xdr:col>1</xdr:col>
      <xdr:colOff>51459</xdr:colOff>
      <xdr:row>43</xdr:row>
      <xdr:rowOff>66551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CxnSpPr/>
      </xdr:nvCxnSpPr>
      <xdr:spPr>
        <a:xfrm>
          <a:off x="1240146" y="8048368"/>
          <a:ext cx="33" cy="110623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56311</xdr:colOff>
      <xdr:row>43</xdr:row>
      <xdr:rowOff>52981</xdr:rowOff>
    </xdr:from>
    <xdr:to>
      <xdr:col>1</xdr:col>
      <xdr:colOff>404822</xdr:colOff>
      <xdr:row>43</xdr:row>
      <xdr:rowOff>57838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CxnSpPr/>
      </xdr:nvCxnSpPr>
      <xdr:spPr>
        <a:xfrm flipV="1">
          <a:off x="1245031" y="8145421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554237</xdr:colOff>
      <xdr:row>43</xdr:row>
      <xdr:rowOff>48158</xdr:rowOff>
    </xdr:from>
    <xdr:to>
      <xdr:col>1</xdr:col>
      <xdr:colOff>800453</xdr:colOff>
      <xdr:row>43</xdr:row>
      <xdr:rowOff>48158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CxnSpPr/>
      </xdr:nvCxnSpPr>
      <xdr:spPr>
        <a:xfrm>
          <a:off x="1742957" y="8140598"/>
          <a:ext cx="246216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302455</xdr:colOff>
      <xdr:row>44</xdr:row>
      <xdr:rowOff>173081</xdr:rowOff>
    </xdr:from>
    <xdr:to>
      <xdr:col>0</xdr:col>
      <xdr:colOff>650966</xdr:colOff>
      <xdr:row>44</xdr:row>
      <xdr:rowOff>177938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CxnSpPr/>
      </xdr:nvCxnSpPr>
      <xdr:spPr>
        <a:xfrm flipV="1">
          <a:off x="302455" y="8463641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31</xdr:row>
      <xdr:rowOff>120765</xdr:rowOff>
    </xdr:from>
    <xdr:to>
      <xdr:col>0</xdr:col>
      <xdr:colOff>294067</xdr:colOff>
      <xdr:row>32</xdr:row>
      <xdr:rowOff>70827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CxnSpPr/>
      </xdr:nvCxnSpPr>
      <xdr:spPr>
        <a:xfrm flipH="1">
          <a:off x="294000" y="583576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32</xdr:row>
      <xdr:rowOff>158865</xdr:rowOff>
    </xdr:from>
    <xdr:to>
      <xdr:col>0</xdr:col>
      <xdr:colOff>294067</xdr:colOff>
      <xdr:row>33</xdr:row>
      <xdr:rowOff>108927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CxnSpPr/>
      </xdr:nvCxnSpPr>
      <xdr:spPr>
        <a:xfrm flipH="1">
          <a:off x="294000" y="607198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33</xdr:row>
      <xdr:rowOff>189345</xdr:rowOff>
    </xdr:from>
    <xdr:to>
      <xdr:col>0</xdr:col>
      <xdr:colOff>294067</xdr:colOff>
      <xdr:row>34</xdr:row>
      <xdr:rowOff>139407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CxnSpPr/>
      </xdr:nvCxnSpPr>
      <xdr:spPr>
        <a:xfrm flipH="1">
          <a:off x="294000" y="630058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35</xdr:row>
      <xdr:rowOff>21705</xdr:rowOff>
    </xdr:from>
    <xdr:to>
      <xdr:col>0</xdr:col>
      <xdr:colOff>294067</xdr:colOff>
      <xdr:row>35</xdr:row>
      <xdr:rowOff>169887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CxnSpPr/>
      </xdr:nvCxnSpPr>
      <xdr:spPr>
        <a:xfrm flipH="1">
          <a:off x="294000" y="652918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36</xdr:row>
      <xdr:rowOff>44565</xdr:rowOff>
    </xdr:from>
    <xdr:to>
      <xdr:col>0</xdr:col>
      <xdr:colOff>294067</xdr:colOff>
      <xdr:row>36</xdr:row>
      <xdr:rowOff>192747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CxnSpPr/>
      </xdr:nvCxnSpPr>
      <xdr:spPr>
        <a:xfrm flipH="1">
          <a:off x="294000" y="675016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37</xdr:row>
      <xdr:rowOff>67425</xdr:rowOff>
    </xdr:from>
    <xdr:to>
      <xdr:col>0</xdr:col>
      <xdr:colOff>294067</xdr:colOff>
      <xdr:row>38</xdr:row>
      <xdr:rowOff>17487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CxnSpPr/>
      </xdr:nvCxnSpPr>
      <xdr:spPr>
        <a:xfrm flipH="1">
          <a:off x="294000" y="697114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38</xdr:row>
      <xdr:rowOff>90285</xdr:rowOff>
    </xdr:from>
    <xdr:to>
      <xdr:col>0</xdr:col>
      <xdr:colOff>294067</xdr:colOff>
      <xdr:row>39</xdr:row>
      <xdr:rowOff>40347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CxnSpPr/>
      </xdr:nvCxnSpPr>
      <xdr:spPr>
        <a:xfrm flipH="1">
          <a:off x="294000" y="719212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39</xdr:row>
      <xdr:rowOff>113145</xdr:rowOff>
    </xdr:from>
    <xdr:to>
      <xdr:col>0</xdr:col>
      <xdr:colOff>294067</xdr:colOff>
      <xdr:row>40</xdr:row>
      <xdr:rowOff>63207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CxnSpPr/>
      </xdr:nvCxnSpPr>
      <xdr:spPr>
        <a:xfrm flipH="1">
          <a:off x="294000" y="741310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40</xdr:row>
      <xdr:rowOff>136005</xdr:rowOff>
    </xdr:from>
    <xdr:to>
      <xdr:col>0</xdr:col>
      <xdr:colOff>294067</xdr:colOff>
      <xdr:row>41</xdr:row>
      <xdr:rowOff>86067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CxnSpPr/>
      </xdr:nvCxnSpPr>
      <xdr:spPr>
        <a:xfrm flipH="1">
          <a:off x="294000" y="763408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41</xdr:row>
      <xdr:rowOff>158865</xdr:rowOff>
    </xdr:from>
    <xdr:to>
      <xdr:col>0</xdr:col>
      <xdr:colOff>294067</xdr:colOff>
      <xdr:row>42</xdr:row>
      <xdr:rowOff>108927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CxnSpPr/>
      </xdr:nvCxnSpPr>
      <xdr:spPr>
        <a:xfrm flipH="1">
          <a:off x="294000" y="785506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42</xdr:row>
      <xdr:rowOff>181725</xdr:rowOff>
    </xdr:from>
    <xdr:to>
      <xdr:col>0</xdr:col>
      <xdr:colOff>294067</xdr:colOff>
      <xdr:row>43</xdr:row>
      <xdr:rowOff>131787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CxnSpPr/>
      </xdr:nvCxnSpPr>
      <xdr:spPr>
        <a:xfrm flipH="1">
          <a:off x="294000" y="807604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294067</xdr:colOff>
      <xdr:row>44</xdr:row>
      <xdr:rowOff>6465</xdr:rowOff>
    </xdr:from>
    <xdr:to>
      <xdr:col>0</xdr:col>
      <xdr:colOff>297180</xdr:colOff>
      <xdr:row>44</xdr:row>
      <xdr:rowOff>190500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CxnSpPr/>
      </xdr:nvCxnSpPr>
      <xdr:spPr>
        <a:xfrm>
          <a:off x="294067" y="8297025"/>
          <a:ext cx="3113" cy="18403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821871</xdr:colOff>
      <xdr:row>44</xdr:row>
      <xdr:rowOff>176347</xdr:rowOff>
    </xdr:from>
    <xdr:to>
      <xdr:col>0</xdr:col>
      <xdr:colOff>1070066</xdr:colOff>
      <xdr:row>44</xdr:row>
      <xdr:rowOff>176347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CxnSpPr/>
      </xdr:nvCxnSpPr>
      <xdr:spPr>
        <a:xfrm>
          <a:off x="821871" y="8466907"/>
          <a:ext cx="24819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770869</xdr:colOff>
      <xdr:row>36</xdr:row>
      <xdr:rowOff>162847</xdr:rowOff>
    </xdr:from>
    <xdr:to>
      <xdr:col>4</xdr:col>
      <xdr:colOff>1016886</xdr:colOff>
      <xdr:row>36</xdr:row>
      <xdr:rowOff>162847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CxnSpPr/>
      </xdr:nvCxnSpPr>
      <xdr:spPr>
        <a:xfrm>
          <a:off x="4565629" y="6868447"/>
          <a:ext cx="246017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770869</xdr:colOff>
      <xdr:row>38</xdr:row>
      <xdr:rowOff>79027</xdr:rowOff>
    </xdr:from>
    <xdr:to>
      <xdr:col>4</xdr:col>
      <xdr:colOff>1016886</xdr:colOff>
      <xdr:row>38</xdr:row>
      <xdr:rowOff>79027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CxnSpPr/>
      </xdr:nvCxnSpPr>
      <xdr:spPr>
        <a:xfrm>
          <a:off x="4565629" y="7180867"/>
          <a:ext cx="246017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15240</xdr:colOff>
      <xdr:row>1</xdr:row>
      <xdr:rowOff>160020</xdr:rowOff>
    </xdr:from>
    <xdr:to>
      <xdr:col>7</xdr:col>
      <xdr:colOff>335280</xdr:colOff>
      <xdr:row>15</xdr:row>
      <xdr:rowOff>171321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4440" y="327660"/>
          <a:ext cx="2057400" cy="23887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28</xdr:row>
      <xdr:rowOff>5413</xdr:rowOff>
    </xdr:from>
    <xdr:to>
      <xdr:col>5</xdr:col>
      <xdr:colOff>327661</xdr:colOff>
      <xdr:row>46</xdr:row>
      <xdr:rowOff>45721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1" y="5126053"/>
          <a:ext cx="5356860" cy="3606468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D" sz="1100"/>
            <a:t>[Obesity</a:t>
          </a:r>
          <a:r>
            <a:rPr lang="en-ID" sz="1100" baseline="0"/>
            <a:t>]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               1	 [Irritability]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                1        [Sudden Weight Loss]</a:t>
          </a:r>
        </a:p>
        <a:p>
          <a:pPr algn="l"/>
          <a:r>
            <a:rPr lang="en-ID" sz="1100" baseline="0"/>
            <a:t>		</a:t>
          </a:r>
        </a:p>
        <a:p>
          <a:pPr algn="l"/>
          <a:r>
            <a:rPr lang="en-ID" sz="1100" baseline="0"/>
            <a:t>		                   1	      [Visual Blurring]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		                     1	       [Delayed Healing]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			                  1        1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			                  0        0</a:t>
          </a:r>
        </a:p>
        <a:p>
          <a:pPr algn="l"/>
          <a:r>
            <a:rPr lang="en-ID" sz="1100" baseline="0"/>
            <a:t>			</a:t>
          </a:r>
        </a:p>
        <a:p>
          <a:pPr algn="l"/>
          <a:r>
            <a:rPr lang="en-ID" sz="1100" baseline="0"/>
            <a:t>		                   	                     0        0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	                   0        0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	                0        0</a:t>
          </a:r>
        </a:p>
        <a:p>
          <a:pPr algn="l"/>
          <a:endParaRPr lang="en-ID" sz="1100" baseline="0"/>
        </a:p>
        <a:p>
          <a:pPr algn="l"/>
          <a:r>
            <a:rPr lang="en-ID" sz="1100" baseline="0"/>
            <a:t>                0        0</a:t>
          </a:r>
        </a:p>
      </xdr:txBody>
    </xdr:sp>
    <xdr:clientData/>
  </xdr:twoCellAnchor>
  <xdr:twoCellAnchor>
    <xdr:from>
      <xdr:col>0</xdr:col>
      <xdr:colOff>294395</xdr:colOff>
      <xdr:row>29</xdr:row>
      <xdr:rowOff>24032</xdr:rowOff>
    </xdr:from>
    <xdr:to>
      <xdr:col>0</xdr:col>
      <xdr:colOff>296300</xdr:colOff>
      <xdr:row>31</xdr:row>
      <xdr:rowOff>46892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CxnSpPr/>
      </xdr:nvCxnSpPr>
      <xdr:spPr>
        <a:xfrm>
          <a:off x="294395" y="5342792"/>
          <a:ext cx="1905" cy="4191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287215</xdr:colOff>
      <xdr:row>30</xdr:row>
      <xdr:rowOff>69667</xdr:rowOff>
    </xdr:from>
    <xdr:to>
      <xdr:col>0</xdr:col>
      <xdr:colOff>635726</xdr:colOff>
      <xdr:row>30</xdr:row>
      <xdr:rowOff>74524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CxnSpPr/>
      </xdr:nvCxnSpPr>
      <xdr:spPr>
        <a:xfrm flipV="1">
          <a:off x="287215" y="5586547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783771</xdr:colOff>
      <xdr:row>30</xdr:row>
      <xdr:rowOff>65313</xdr:rowOff>
    </xdr:from>
    <xdr:to>
      <xdr:col>0</xdr:col>
      <xdr:colOff>1031966</xdr:colOff>
      <xdr:row>30</xdr:row>
      <xdr:rowOff>65313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CxnSpPr/>
      </xdr:nvCxnSpPr>
      <xdr:spPr>
        <a:xfrm>
          <a:off x="783771" y="5582193"/>
          <a:ext cx="24819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46201</xdr:colOff>
      <xdr:row>30</xdr:row>
      <xdr:rowOff>156001</xdr:rowOff>
    </xdr:from>
    <xdr:to>
      <xdr:col>1</xdr:col>
      <xdr:colOff>48106</xdr:colOff>
      <xdr:row>32</xdr:row>
      <xdr:rowOff>178860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CxnSpPr/>
      </xdr:nvCxnSpPr>
      <xdr:spPr>
        <a:xfrm>
          <a:off x="1234921" y="5672881"/>
          <a:ext cx="1905" cy="41909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43376</xdr:colOff>
      <xdr:row>31</xdr:row>
      <xdr:rowOff>191587</xdr:rowOff>
    </xdr:from>
    <xdr:to>
      <xdr:col>1</xdr:col>
      <xdr:colOff>391887</xdr:colOff>
      <xdr:row>31</xdr:row>
      <xdr:rowOff>196444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CxnSpPr/>
      </xdr:nvCxnSpPr>
      <xdr:spPr>
        <a:xfrm flipV="1">
          <a:off x="1232096" y="5906587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552992</xdr:colOff>
      <xdr:row>31</xdr:row>
      <xdr:rowOff>191588</xdr:rowOff>
    </xdr:from>
    <xdr:to>
      <xdr:col>1</xdr:col>
      <xdr:colOff>801187</xdr:colOff>
      <xdr:row>31</xdr:row>
      <xdr:rowOff>191588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CxnSpPr/>
      </xdr:nvCxnSpPr>
      <xdr:spPr>
        <a:xfrm>
          <a:off x="1741712" y="5906588"/>
          <a:ext cx="24819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189892</xdr:colOff>
      <xdr:row>32</xdr:row>
      <xdr:rowOff>95040</xdr:rowOff>
    </xdr:from>
    <xdr:to>
      <xdr:col>2</xdr:col>
      <xdr:colOff>191797</xdr:colOff>
      <xdr:row>34</xdr:row>
      <xdr:rowOff>117900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CxnSpPr/>
      </xdr:nvCxnSpPr>
      <xdr:spPr>
        <a:xfrm>
          <a:off x="2247292" y="6008160"/>
          <a:ext cx="1905" cy="4191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200130</xdr:colOff>
      <xdr:row>33</xdr:row>
      <xdr:rowOff>104502</xdr:rowOff>
    </xdr:from>
    <xdr:to>
      <xdr:col>2</xdr:col>
      <xdr:colOff>548641</xdr:colOff>
      <xdr:row>33</xdr:row>
      <xdr:rowOff>109359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CxnSpPr/>
      </xdr:nvCxnSpPr>
      <xdr:spPr>
        <a:xfrm flipV="1">
          <a:off x="2257530" y="6215742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718457</xdr:colOff>
      <xdr:row>33</xdr:row>
      <xdr:rowOff>104501</xdr:rowOff>
    </xdr:from>
    <xdr:to>
      <xdr:col>3</xdr:col>
      <xdr:colOff>95795</xdr:colOff>
      <xdr:row>33</xdr:row>
      <xdr:rowOff>104501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CxnSpPr/>
      </xdr:nvCxnSpPr>
      <xdr:spPr>
        <a:xfrm>
          <a:off x="2775857" y="6215741"/>
          <a:ext cx="246018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324875</xdr:colOff>
      <xdr:row>34</xdr:row>
      <xdr:rowOff>7955</xdr:rowOff>
    </xdr:from>
    <xdr:to>
      <xdr:col>3</xdr:col>
      <xdr:colOff>326780</xdr:colOff>
      <xdr:row>36</xdr:row>
      <xdr:rowOff>30815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CxnSpPr/>
      </xdr:nvCxnSpPr>
      <xdr:spPr>
        <a:xfrm>
          <a:off x="3250955" y="6317315"/>
          <a:ext cx="1905" cy="4191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335113</xdr:colOff>
      <xdr:row>35</xdr:row>
      <xdr:rowOff>34834</xdr:rowOff>
    </xdr:from>
    <xdr:to>
      <xdr:col>3</xdr:col>
      <xdr:colOff>683624</xdr:colOff>
      <xdr:row>35</xdr:row>
      <xdr:rowOff>39691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CxnSpPr/>
      </xdr:nvCxnSpPr>
      <xdr:spPr>
        <a:xfrm flipV="1">
          <a:off x="3261193" y="6542314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841354</xdr:colOff>
      <xdr:row>35</xdr:row>
      <xdr:rowOff>35212</xdr:rowOff>
    </xdr:from>
    <xdr:to>
      <xdr:col>4</xdr:col>
      <xdr:colOff>218691</xdr:colOff>
      <xdr:row>35</xdr:row>
      <xdr:rowOff>35212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CxnSpPr/>
      </xdr:nvCxnSpPr>
      <xdr:spPr>
        <a:xfrm>
          <a:off x="3767434" y="6542692"/>
          <a:ext cx="246017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237183</xdr:colOff>
      <xdr:row>35</xdr:row>
      <xdr:rowOff>141465</xdr:rowOff>
    </xdr:from>
    <xdr:to>
      <xdr:col>4</xdr:col>
      <xdr:colOff>243191</xdr:colOff>
      <xdr:row>37</xdr:row>
      <xdr:rowOff>77821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CxnSpPr/>
      </xdr:nvCxnSpPr>
      <xdr:spPr>
        <a:xfrm>
          <a:off x="4031943" y="6648945"/>
          <a:ext cx="6008" cy="33259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246121</xdr:colOff>
      <xdr:row>36</xdr:row>
      <xdr:rowOff>157819</xdr:rowOff>
    </xdr:from>
    <xdr:to>
      <xdr:col>4</xdr:col>
      <xdr:colOff>594632</xdr:colOff>
      <xdr:row>36</xdr:row>
      <xdr:rowOff>162676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CxnSpPr/>
      </xdr:nvCxnSpPr>
      <xdr:spPr>
        <a:xfrm flipV="1">
          <a:off x="4040881" y="6863419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247291</xdr:colOff>
      <xdr:row>37</xdr:row>
      <xdr:rowOff>134347</xdr:rowOff>
    </xdr:from>
    <xdr:to>
      <xdr:col>4</xdr:col>
      <xdr:colOff>247358</xdr:colOff>
      <xdr:row>38</xdr:row>
      <xdr:rowOff>83235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CxnSpPr/>
      </xdr:nvCxnSpPr>
      <xdr:spPr>
        <a:xfrm flipH="1">
          <a:off x="4042051" y="7038067"/>
          <a:ext cx="67" cy="14700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253280</xdr:colOff>
      <xdr:row>38</xdr:row>
      <xdr:rowOff>67562</xdr:rowOff>
    </xdr:from>
    <xdr:to>
      <xdr:col>4</xdr:col>
      <xdr:colOff>601791</xdr:colOff>
      <xdr:row>38</xdr:row>
      <xdr:rowOff>72419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CxnSpPr/>
      </xdr:nvCxnSpPr>
      <xdr:spPr>
        <a:xfrm flipV="1">
          <a:off x="4048040" y="7169402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327803</xdr:colOff>
      <xdr:row>36</xdr:row>
      <xdr:rowOff>85620</xdr:rowOff>
    </xdr:from>
    <xdr:to>
      <xdr:col>3</xdr:col>
      <xdr:colOff>327870</xdr:colOff>
      <xdr:row>37</xdr:row>
      <xdr:rowOff>34509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CxnSpPr/>
      </xdr:nvCxnSpPr>
      <xdr:spPr>
        <a:xfrm flipH="1">
          <a:off x="3253883" y="6791220"/>
          <a:ext cx="67" cy="14700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330678</xdr:colOff>
      <xdr:row>37</xdr:row>
      <xdr:rowOff>108626</xdr:rowOff>
    </xdr:from>
    <xdr:to>
      <xdr:col>3</xdr:col>
      <xdr:colOff>330745</xdr:colOff>
      <xdr:row>38</xdr:row>
      <xdr:rowOff>57514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CxnSpPr/>
      </xdr:nvCxnSpPr>
      <xdr:spPr>
        <a:xfrm flipH="1">
          <a:off x="3256758" y="7012346"/>
          <a:ext cx="67" cy="14700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28</xdr:row>
      <xdr:rowOff>8133</xdr:rowOff>
    </xdr:from>
    <xdr:to>
      <xdr:col>0</xdr:col>
      <xdr:colOff>67</xdr:colOff>
      <xdr:row>28</xdr:row>
      <xdr:rowOff>155429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CxnSpPr/>
      </xdr:nvCxnSpPr>
      <xdr:spPr>
        <a:xfrm flipH="1">
          <a:off x="0" y="5128773"/>
          <a:ext cx="67" cy="14729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330679</xdr:colOff>
      <xdr:row>38</xdr:row>
      <xdr:rowOff>131627</xdr:rowOff>
    </xdr:from>
    <xdr:to>
      <xdr:col>3</xdr:col>
      <xdr:colOff>330746</xdr:colOff>
      <xdr:row>39</xdr:row>
      <xdr:rowOff>80516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CxnSpPr/>
      </xdr:nvCxnSpPr>
      <xdr:spPr>
        <a:xfrm flipH="1">
          <a:off x="3256759" y="7233467"/>
          <a:ext cx="67" cy="14700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330743</xdr:colOff>
      <xdr:row>39</xdr:row>
      <xdr:rowOff>113458</xdr:rowOff>
    </xdr:from>
    <xdr:to>
      <xdr:col>3</xdr:col>
      <xdr:colOff>331470</xdr:colOff>
      <xdr:row>40</xdr:row>
      <xdr:rowOff>9525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CxnSpPr/>
      </xdr:nvCxnSpPr>
      <xdr:spPr>
        <a:xfrm>
          <a:off x="3256823" y="7413418"/>
          <a:ext cx="727" cy="9418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335442</xdr:colOff>
      <xdr:row>39</xdr:row>
      <xdr:rowOff>193393</xdr:rowOff>
    </xdr:from>
    <xdr:to>
      <xdr:col>3</xdr:col>
      <xdr:colOff>683953</xdr:colOff>
      <xdr:row>40</xdr:row>
      <xdr:rowOff>130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CxnSpPr/>
      </xdr:nvCxnSpPr>
      <xdr:spPr>
        <a:xfrm flipV="1">
          <a:off x="3261522" y="7493353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841515</xdr:colOff>
      <xdr:row>39</xdr:row>
      <xdr:rowOff>194927</xdr:rowOff>
    </xdr:from>
    <xdr:to>
      <xdr:col>4</xdr:col>
      <xdr:colOff>218852</xdr:colOff>
      <xdr:row>39</xdr:row>
      <xdr:rowOff>194927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CxnSpPr/>
      </xdr:nvCxnSpPr>
      <xdr:spPr>
        <a:xfrm>
          <a:off x="3767595" y="7494887"/>
          <a:ext cx="246017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192656</xdr:colOff>
      <xdr:row>34</xdr:row>
      <xdr:rowOff>177636</xdr:rowOff>
    </xdr:from>
    <xdr:to>
      <xdr:col>2</xdr:col>
      <xdr:colOff>192723</xdr:colOff>
      <xdr:row>35</xdr:row>
      <xdr:rowOff>126525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CxnSpPr/>
      </xdr:nvCxnSpPr>
      <xdr:spPr>
        <a:xfrm flipH="1">
          <a:off x="2250056" y="6486996"/>
          <a:ext cx="67" cy="14700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192657</xdr:colOff>
      <xdr:row>35</xdr:row>
      <xdr:rowOff>183385</xdr:rowOff>
    </xdr:from>
    <xdr:to>
      <xdr:col>2</xdr:col>
      <xdr:colOff>192724</xdr:colOff>
      <xdr:row>36</xdr:row>
      <xdr:rowOff>132275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CxnSpPr/>
      </xdr:nvCxnSpPr>
      <xdr:spPr>
        <a:xfrm flipH="1">
          <a:off x="2250057" y="6690865"/>
          <a:ext cx="67" cy="14701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192657</xdr:colOff>
      <xdr:row>36</xdr:row>
      <xdr:rowOff>194888</xdr:rowOff>
    </xdr:from>
    <xdr:to>
      <xdr:col>2</xdr:col>
      <xdr:colOff>192724</xdr:colOff>
      <xdr:row>37</xdr:row>
      <xdr:rowOff>143777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CxnSpPr/>
      </xdr:nvCxnSpPr>
      <xdr:spPr>
        <a:xfrm flipH="1">
          <a:off x="2250057" y="6900488"/>
          <a:ext cx="67" cy="14700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192661</xdr:colOff>
      <xdr:row>38</xdr:row>
      <xdr:rowOff>2226</xdr:rowOff>
    </xdr:from>
    <xdr:to>
      <xdr:col>2</xdr:col>
      <xdr:colOff>192728</xdr:colOff>
      <xdr:row>38</xdr:row>
      <xdr:rowOff>149523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CxnSpPr/>
      </xdr:nvCxnSpPr>
      <xdr:spPr>
        <a:xfrm flipH="1">
          <a:off x="2250061" y="7104066"/>
          <a:ext cx="67" cy="14729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195534</xdr:colOff>
      <xdr:row>39</xdr:row>
      <xdr:rowOff>7971</xdr:rowOff>
    </xdr:from>
    <xdr:to>
      <xdr:col>2</xdr:col>
      <xdr:colOff>195601</xdr:colOff>
      <xdr:row>39</xdr:row>
      <xdr:rowOff>155268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CxnSpPr/>
      </xdr:nvCxnSpPr>
      <xdr:spPr>
        <a:xfrm flipH="1">
          <a:off x="2252934" y="7307931"/>
          <a:ext cx="67" cy="14729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195543</xdr:colOff>
      <xdr:row>40</xdr:row>
      <xdr:rowOff>13720</xdr:rowOff>
    </xdr:from>
    <xdr:to>
      <xdr:col>2</xdr:col>
      <xdr:colOff>195610</xdr:colOff>
      <xdr:row>40</xdr:row>
      <xdr:rowOff>161017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CxnSpPr/>
      </xdr:nvCxnSpPr>
      <xdr:spPr>
        <a:xfrm flipH="1">
          <a:off x="2252943" y="7511800"/>
          <a:ext cx="67" cy="14729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197838</xdr:colOff>
      <xdr:row>41</xdr:row>
      <xdr:rowOff>21629</xdr:rowOff>
    </xdr:from>
    <xdr:to>
      <xdr:col>2</xdr:col>
      <xdr:colOff>198120</xdr:colOff>
      <xdr:row>41</xdr:row>
      <xdr:rowOff>137160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CxnSpPr/>
      </xdr:nvCxnSpPr>
      <xdr:spPr>
        <a:xfrm>
          <a:off x="2255238" y="7717829"/>
          <a:ext cx="282" cy="11553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193867</xdr:colOff>
      <xdr:row>41</xdr:row>
      <xdr:rowOff>124366</xdr:rowOff>
    </xdr:from>
    <xdr:to>
      <xdr:col>2</xdr:col>
      <xdr:colOff>542378</xdr:colOff>
      <xdr:row>41</xdr:row>
      <xdr:rowOff>129223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CxnSpPr/>
      </xdr:nvCxnSpPr>
      <xdr:spPr>
        <a:xfrm flipV="1">
          <a:off x="2251267" y="7820566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720491</xdr:colOff>
      <xdr:row>41</xdr:row>
      <xdr:rowOff>122694</xdr:rowOff>
    </xdr:from>
    <xdr:to>
      <xdr:col>3</xdr:col>
      <xdr:colOff>97829</xdr:colOff>
      <xdr:row>41</xdr:row>
      <xdr:rowOff>122694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CxnSpPr/>
      </xdr:nvCxnSpPr>
      <xdr:spPr>
        <a:xfrm>
          <a:off x="2777891" y="7818894"/>
          <a:ext cx="246018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49368</xdr:colOff>
      <xdr:row>33</xdr:row>
      <xdr:rowOff>40013</xdr:rowOff>
    </xdr:from>
    <xdr:to>
      <xdr:col>1</xdr:col>
      <xdr:colOff>49435</xdr:colOff>
      <xdr:row>33</xdr:row>
      <xdr:rowOff>188195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CxnSpPr/>
      </xdr:nvCxnSpPr>
      <xdr:spPr>
        <a:xfrm flipH="1">
          <a:off x="1238088" y="6151253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49367</xdr:colOff>
      <xdr:row>34</xdr:row>
      <xdr:rowOff>45951</xdr:rowOff>
    </xdr:from>
    <xdr:to>
      <xdr:col>1</xdr:col>
      <xdr:colOff>49434</xdr:colOff>
      <xdr:row>34</xdr:row>
      <xdr:rowOff>194133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CxnSpPr/>
      </xdr:nvCxnSpPr>
      <xdr:spPr>
        <a:xfrm flipH="1">
          <a:off x="1238087" y="6355311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51349</xdr:colOff>
      <xdr:row>35</xdr:row>
      <xdr:rowOff>49906</xdr:rowOff>
    </xdr:from>
    <xdr:to>
      <xdr:col>1</xdr:col>
      <xdr:colOff>51416</xdr:colOff>
      <xdr:row>36</xdr:row>
      <xdr:rowOff>166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CxnSpPr/>
      </xdr:nvCxnSpPr>
      <xdr:spPr>
        <a:xfrm flipH="1">
          <a:off x="1240069" y="6557386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51346</xdr:colOff>
      <xdr:row>36</xdr:row>
      <xdr:rowOff>57821</xdr:rowOff>
    </xdr:from>
    <xdr:to>
      <xdr:col>1</xdr:col>
      <xdr:colOff>51413</xdr:colOff>
      <xdr:row>37</xdr:row>
      <xdr:rowOff>8080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CxnSpPr/>
      </xdr:nvCxnSpPr>
      <xdr:spPr>
        <a:xfrm flipH="1">
          <a:off x="1240066" y="6763421"/>
          <a:ext cx="67" cy="148379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51349</xdr:colOff>
      <xdr:row>37</xdr:row>
      <xdr:rowOff>65735</xdr:rowOff>
    </xdr:from>
    <xdr:to>
      <xdr:col>1</xdr:col>
      <xdr:colOff>51416</xdr:colOff>
      <xdr:row>38</xdr:row>
      <xdr:rowOff>15995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CxnSpPr/>
      </xdr:nvCxnSpPr>
      <xdr:spPr>
        <a:xfrm flipH="1">
          <a:off x="1240069" y="6969455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51348</xdr:colOff>
      <xdr:row>38</xdr:row>
      <xdr:rowOff>77605</xdr:rowOff>
    </xdr:from>
    <xdr:to>
      <xdr:col>1</xdr:col>
      <xdr:colOff>51415</xdr:colOff>
      <xdr:row>39</xdr:row>
      <xdr:rowOff>27865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CxnSpPr/>
      </xdr:nvCxnSpPr>
      <xdr:spPr>
        <a:xfrm flipH="1">
          <a:off x="1240068" y="7179445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51351</xdr:colOff>
      <xdr:row>39</xdr:row>
      <xdr:rowOff>109275</xdr:rowOff>
    </xdr:from>
    <xdr:to>
      <xdr:col>1</xdr:col>
      <xdr:colOff>51418</xdr:colOff>
      <xdr:row>40</xdr:row>
      <xdr:rowOff>59535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CxnSpPr/>
      </xdr:nvCxnSpPr>
      <xdr:spPr>
        <a:xfrm flipH="1">
          <a:off x="1240071" y="7409235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51356</xdr:colOff>
      <xdr:row>40</xdr:row>
      <xdr:rowOff>123126</xdr:rowOff>
    </xdr:from>
    <xdr:to>
      <xdr:col>1</xdr:col>
      <xdr:colOff>51423</xdr:colOff>
      <xdr:row>41</xdr:row>
      <xdr:rowOff>73386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CxnSpPr/>
      </xdr:nvCxnSpPr>
      <xdr:spPr>
        <a:xfrm flipH="1">
          <a:off x="1240076" y="7621206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51355</xdr:colOff>
      <xdr:row>41</xdr:row>
      <xdr:rowOff>137767</xdr:rowOff>
    </xdr:from>
    <xdr:to>
      <xdr:col>1</xdr:col>
      <xdr:colOff>51422</xdr:colOff>
      <xdr:row>42</xdr:row>
      <xdr:rowOff>88027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CxnSpPr/>
      </xdr:nvCxnSpPr>
      <xdr:spPr>
        <a:xfrm flipH="1">
          <a:off x="1240075" y="7833967"/>
          <a:ext cx="67" cy="1483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51426</xdr:colOff>
      <xdr:row>42</xdr:row>
      <xdr:rowOff>154048</xdr:rowOff>
    </xdr:from>
    <xdr:to>
      <xdr:col>1</xdr:col>
      <xdr:colOff>51459</xdr:colOff>
      <xdr:row>43</xdr:row>
      <xdr:rowOff>66551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CxnSpPr/>
      </xdr:nvCxnSpPr>
      <xdr:spPr>
        <a:xfrm>
          <a:off x="1240146" y="8048368"/>
          <a:ext cx="33" cy="110623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56311</xdr:colOff>
      <xdr:row>43</xdr:row>
      <xdr:rowOff>52981</xdr:rowOff>
    </xdr:from>
    <xdr:to>
      <xdr:col>1</xdr:col>
      <xdr:colOff>404822</xdr:colOff>
      <xdr:row>43</xdr:row>
      <xdr:rowOff>57838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CxnSpPr/>
      </xdr:nvCxnSpPr>
      <xdr:spPr>
        <a:xfrm flipV="1">
          <a:off x="1245031" y="8145421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554237</xdr:colOff>
      <xdr:row>43</xdr:row>
      <xdr:rowOff>48158</xdr:rowOff>
    </xdr:from>
    <xdr:to>
      <xdr:col>1</xdr:col>
      <xdr:colOff>800453</xdr:colOff>
      <xdr:row>43</xdr:row>
      <xdr:rowOff>48158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CxnSpPr/>
      </xdr:nvCxnSpPr>
      <xdr:spPr>
        <a:xfrm>
          <a:off x="1742957" y="8140598"/>
          <a:ext cx="246216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302455</xdr:colOff>
      <xdr:row>44</xdr:row>
      <xdr:rowOff>173081</xdr:rowOff>
    </xdr:from>
    <xdr:to>
      <xdr:col>0</xdr:col>
      <xdr:colOff>650966</xdr:colOff>
      <xdr:row>44</xdr:row>
      <xdr:rowOff>177938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CxnSpPr/>
      </xdr:nvCxnSpPr>
      <xdr:spPr>
        <a:xfrm flipV="1">
          <a:off x="302455" y="8463641"/>
          <a:ext cx="348511" cy="485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31</xdr:row>
      <xdr:rowOff>120765</xdr:rowOff>
    </xdr:from>
    <xdr:to>
      <xdr:col>0</xdr:col>
      <xdr:colOff>294067</xdr:colOff>
      <xdr:row>32</xdr:row>
      <xdr:rowOff>70827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CxnSpPr/>
      </xdr:nvCxnSpPr>
      <xdr:spPr>
        <a:xfrm flipH="1">
          <a:off x="294000" y="583576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32</xdr:row>
      <xdr:rowOff>158865</xdr:rowOff>
    </xdr:from>
    <xdr:to>
      <xdr:col>0</xdr:col>
      <xdr:colOff>294067</xdr:colOff>
      <xdr:row>33</xdr:row>
      <xdr:rowOff>108927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CxnSpPr/>
      </xdr:nvCxnSpPr>
      <xdr:spPr>
        <a:xfrm flipH="1">
          <a:off x="294000" y="607198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33</xdr:row>
      <xdr:rowOff>189345</xdr:rowOff>
    </xdr:from>
    <xdr:to>
      <xdr:col>0</xdr:col>
      <xdr:colOff>294067</xdr:colOff>
      <xdr:row>34</xdr:row>
      <xdr:rowOff>139407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CxnSpPr/>
      </xdr:nvCxnSpPr>
      <xdr:spPr>
        <a:xfrm flipH="1">
          <a:off x="294000" y="630058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35</xdr:row>
      <xdr:rowOff>21705</xdr:rowOff>
    </xdr:from>
    <xdr:to>
      <xdr:col>0</xdr:col>
      <xdr:colOff>294067</xdr:colOff>
      <xdr:row>35</xdr:row>
      <xdr:rowOff>169887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CxnSpPr/>
      </xdr:nvCxnSpPr>
      <xdr:spPr>
        <a:xfrm flipH="1">
          <a:off x="294000" y="652918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36</xdr:row>
      <xdr:rowOff>44565</xdr:rowOff>
    </xdr:from>
    <xdr:to>
      <xdr:col>0</xdr:col>
      <xdr:colOff>294067</xdr:colOff>
      <xdr:row>36</xdr:row>
      <xdr:rowOff>192747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CxnSpPr/>
      </xdr:nvCxnSpPr>
      <xdr:spPr>
        <a:xfrm flipH="1">
          <a:off x="294000" y="675016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37</xdr:row>
      <xdr:rowOff>67425</xdr:rowOff>
    </xdr:from>
    <xdr:to>
      <xdr:col>0</xdr:col>
      <xdr:colOff>294067</xdr:colOff>
      <xdr:row>38</xdr:row>
      <xdr:rowOff>17487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CxnSpPr/>
      </xdr:nvCxnSpPr>
      <xdr:spPr>
        <a:xfrm flipH="1">
          <a:off x="294000" y="697114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38</xdr:row>
      <xdr:rowOff>90285</xdr:rowOff>
    </xdr:from>
    <xdr:to>
      <xdr:col>0</xdr:col>
      <xdr:colOff>294067</xdr:colOff>
      <xdr:row>39</xdr:row>
      <xdr:rowOff>40347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CxnSpPr/>
      </xdr:nvCxnSpPr>
      <xdr:spPr>
        <a:xfrm flipH="1">
          <a:off x="294000" y="719212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39</xdr:row>
      <xdr:rowOff>113145</xdr:rowOff>
    </xdr:from>
    <xdr:to>
      <xdr:col>0</xdr:col>
      <xdr:colOff>294067</xdr:colOff>
      <xdr:row>40</xdr:row>
      <xdr:rowOff>63207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CxnSpPr/>
      </xdr:nvCxnSpPr>
      <xdr:spPr>
        <a:xfrm flipH="1">
          <a:off x="294000" y="741310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40</xdr:row>
      <xdr:rowOff>136005</xdr:rowOff>
    </xdr:from>
    <xdr:to>
      <xdr:col>0</xdr:col>
      <xdr:colOff>294067</xdr:colOff>
      <xdr:row>41</xdr:row>
      <xdr:rowOff>86067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CxnSpPr/>
      </xdr:nvCxnSpPr>
      <xdr:spPr>
        <a:xfrm flipH="1">
          <a:off x="294000" y="763408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41</xdr:row>
      <xdr:rowOff>158865</xdr:rowOff>
    </xdr:from>
    <xdr:to>
      <xdr:col>0</xdr:col>
      <xdr:colOff>294067</xdr:colOff>
      <xdr:row>42</xdr:row>
      <xdr:rowOff>108927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CxnSpPr/>
      </xdr:nvCxnSpPr>
      <xdr:spPr>
        <a:xfrm flipH="1">
          <a:off x="294000" y="785506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294000</xdr:colOff>
      <xdr:row>42</xdr:row>
      <xdr:rowOff>181725</xdr:rowOff>
    </xdr:from>
    <xdr:to>
      <xdr:col>0</xdr:col>
      <xdr:colOff>294067</xdr:colOff>
      <xdr:row>43</xdr:row>
      <xdr:rowOff>131787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CxnSpPr/>
      </xdr:nvCxnSpPr>
      <xdr:spPr>
        <a:xfrm flipH="1">
          <a:off x="294000" y="8076045"/>
          <a:ext cx="67" cy="14818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294067</xdr:colOff>
      <xdr:row>44</xdr:row>
      <xdr:rowOff>6465</xdr:rowOff>
    </xdr:from>
    <xdr:to>
      <xdr:col>0</xdr:col>
      <xdr:colOff>297180</xdr:colOff>
      <xdr:row>44</xdr:row>
      <xdr:rowOff>190500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CxnSpPr/>
      </xdr:nvCxnSpPr>
      <xdr:spPr>
        <a:xfrm>
          <a:off x="294067" y="8297025"/>
          <a:ext cx="3113" cy="18403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821871</xdr:colOff>
      <xdr:row>44</xdr:row>
      <xdr:rowOff>176347</xdr:rowOff>
    </xdr:from>
    <xdr:to>
      <xdr:col>0</xdr:col>
      <xdr:colOff>1070066</xdr:colOff>
      <xdr:row>44</xdr:row>
      <xdr:rowOff>176347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CxnSpPr/>
      </xdr:nvCxnSpPr>
      <xdr:spPr>
        <a:xfrm>
          <a:off x="821871" y="8466907"/>
          <a:ext cx="24819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770869</xdr:colOff>
      <xdr:row>36</xdr:row>
      <xdr:rowOff>162847</xdr:rowOff>
    </xdr:from>
    <xdr:to>
      <xdr:col>4</xdr:col>
      <xdr:colOff>1016886</xdr:colOff>
      <xdr:row>36</xdr:row>
      <xdr:rowOff>162847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CxnSpPr/>
      </xdr:nvCxnSpPr>
      <xdr:spPr>
        <a:xfrm>
          <a:off x="4565629" y="6868447"/>
          <a:ext cx="246017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770869</xdr:colOff>
      <xdr:row>38</xdr:row>
      <xdr:rowOff>79027</xdr:rowOff>
    </xdr:from>
    <xdr:to>
      <xdr:col>4</xdr:col>
      <xdr:colOff>1016886</xdr:colOff>
      <xdr:row>38</xdr:row>
      <xdr:rowOff>79027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CxnSpPr/>
      </xdr:nvCxnSpPr>
      <xdr:spPr>
        <a:xfrm>
          <a:off x="4565629" y="7180867"/>
          <a:ext cx="246017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2</xdr:row>
      <xdr:rowOff>1</xdr:rowOff>
    </xdr:from>
    <xdr:to>
      <xdr:col>7</xdr:col>
      <xdr:colOff>266700</xdr:colOff>
      <xdr:row>15</xdr:row>
      <xdr:rowOff>110691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0" y="335281"/>
          <a:ext cx="2004060" cy="232049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Q521">
  <tableColumns count="17">
    <tableColumn id="1" xr3:uid="{00000000-0010-0000-0000-000001000000}" name="Age"/>
    <tableColumn id="2" xr3:uid="{00000000-0010-0000-0000-000002000000}" name="Gender"/>
    <tableColumn id="3" xr3:uid="{00000000-0010-0000-0000-000003000000}" name="Polyuria"/>
    <tableColumn id="4" xr3:uid="{00000000-0010-0000-0000-000004000000}" name="Polydipsia"/>
    <tableColumn id="5" xr3:uid="{00000000-0010-0000-0000-000005000000}" name="sudden weight loss"/>
    <tableColumn id="6" xr3:uid="{00000000-0010-0000-0000-000006000000}" name="weakness"/>
    <tableColumn id="7" xr3:uid="{00000000-0010-0000-0000-000007000000}" name="Polyphagia"/>
    <tableColumn id="8" xr3:uid="{00000000-0010-0000-0000-000008000000}" name="Genital thrush"/>
    <tableColumn id="9" xr3:uid="{00000000-0010-0000-0000-000009000000}" name="visual blurring"/>
    <tableColumn id="10" xr3:uid="{00000000-0010-0000-0000-00000A000000}" name="Itching"/>
    <tableColumn id="11" xr3:uid="{00000000-0010-0000-0000-00000B000000}" name="Irritability"/>
    <tableColumn id="12" xr3:uid="{00000000-0010-0000-0000-00000C000000}" name="delayed healing"/>
    <tableColumn id="13" xr3:uid="{00000000-0010-0000-0000-00000D000000}" name="partial paresis"/>
    <tableColumn id="14" xr3:uid="{00000000-0010-0000-0000-00000E000000}" name="muscle stiffness"/>
    <tableColumn id="15" xr3:uid="{00000000-0010-0000-0000-00000F000000}" name="Alopecia"/>
    <tableColumn id="16" xr3:uid="{00000000-0010-0000-0000-000010000000}" name="Obesity"/>
    <tableColumn id="17" xr3:uid="{00000000-0010-0000-0000-000011000000}" name="class"/>
  </tableColumns>
  <tableStyleInfo name="Data_Mentah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Q521">
  <tableColumns count="17">
    <tableColumn id="1" xr3:uid="{00000000-0010-0000-0100-000001000000}" name="Age"/>
    <tableColumn id="2" xr3:uid="{00000000-0010-0000-0100-000002000000}" name="Gender"/>
    <tableColumn id="3" xr3:uid="{00000000-0010-0000-0100-000003000000}" name="Polyuria"/>
    <tableColumn id="4" xr3:uid="{00000000-0010-0000-0100-000004000000}" name="Polydipsia"/>
    <tableColumn id="5" xr3:uid="{00000000-0010-0000-0100-000005000000}" name="sudden weight loss"/>
    <tableColumn id="6" xr3:uid="{00000000-0010-0000-0100-000006000000}" name="weakness"/>
    <tableColumn id="7" xr3:uid="{00000000-0010-0000-0100-000007000000}" name="Polyphagia"/>
    <tableColumn id="8" xr3:uid="{00000000-0010-0000-0100-000008000000}" name="Genital thrush"/>
    <tableColumn id="9" xr3:uid="{00000000-0010-0000-0100-000009000000}" name="visual blurring"/>
    <tableColumn id="10" xr3:uid="{00000000-0010-0000-0100-00000A000000}" name="Itching"/>
    <tableColumn id="11" xr3:uid="{00000000-0010-0000-0100-00000B000000}" name="Irritability"/>
    <tableColumn id="12" xr3:uid="{00000000-0010-0000-0100-00000C000000}" name="delayed healing"/>
    <tableColumn id="13" xr3:uid="{00000000-0010-0000-0100-00000D000000}" name="partial paresis"/>
    <tableColumn id="14" xr3:uid="{00000000-0010-0000-0100-00000E000000}" name="muscle stiffness"/>
    <tableColumn id="15" xr3:uid="{00000000-0010-0000-0100-00000F000000}" name="Alopecia"/>
    <tableColumn id="16" xr3:uid="{00000000-0010-0000-0100-000010000000}" name="Obesity"/>
    <tableColumn id="17" xr3:uid="{00000000-0010-0000-0100-000011000000}" name="class"/>
  </tableColumns>
  <tableStyleInfo name="Label_Encoding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Q521">
  <tableColumns count="17">
    <tableColumn id="1" xr3:uid="{00000000-0010-0000-0200-000001000000}" name="Age"/>
    <tableColumn id="2" xr3:uid="{00000000-0010-0000-0200-000002000000}" name="Gender"/>
    <tableColumn id="3" xr3:uid="{00000000-0010-0000-0200-000003000000}" name="Polyuria"/>
    <tableColumn id="4" xr3:uid="{00000000-0010-0000-0200-000004000000}" name="Polydipsia"/>
    <tableColumn id="5" xr3:uid="{00000000-0010-0000-0200-000005000000}" name="sudden weight loss"/>
    <tableColumn id="6" xr3:uid="{00000000-0010-0000-0200-000006000000}" name="weakness"/>
    <tableColumn id="7" xr3:uid="{00000000-0010-0000-0200-000007000000}" name="Polyphagia"/>
    <tableColumn id="8" xr3:uid="{00000000-0010-0000-0200-000008000000}" name="Genital thrush"/>
    <tableColumn id="9" xr3:uid="{00000000-0010-0000-0200-000009000000}" name="visual blurring"/>
    <tableColumn id="10" xr3:uid="{00000000-0010-0000-0200-00000A000000}" name="Itching"/>
    <tableColumn id="11" xr3:uid="{00000000-0010-0000-0200-00000B000000}" name="Irritability"/>
    <tableColumn id="12" xr3:uid="{00000000-0010-0000-0200-00000C000000}" name="delayed healing"/>
    <tableColumn id="13" xr3:uid="{00000000-0010-0000-0200-00000D000000}" name="partial paresis"/>
    <tableColumn id="14" xr3:uid="{00000000-0010-0000-0200-00000E000000}" name="muscle stiffness"/>
    <tableColumn id="15" xr3:uid="{00000000-0010-0000-0200-00000F000000}" name="Alopecia"/>
    <tableColumn id="16" xr3:uid="{00000000-0010-0000-0200-000010000000}" name="Obesity"/>
    <tableColumn id="17" xr3:uid="{00000000-0010-0000-0200-000011000000}" name="class"/>
  </tableColumns>
  <tableStyleInfo name="Randomizer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S1:T521">
  <tableColumns count="2">
    <tableColumn id="1" xr3:uid="{00000000-0010-0000-0300-000001000000}" name="Rand ()"/>
    <tableColumn id="2" xr3:uid="{00000000-0010-0000-0300-000002000000}" name="Type"/>
  </tableColumns>
  <tableStyleInfo name="Randomizer-style 2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A1:F3" headerRowDxfId="15">
  <tableColumns count="6">
    <tableColumn id="1" xr3:uid="{00000000-0010-0000-0400-000001000000}" name="Atribut"/>
    <tableColumn id="2" xr3:uid="{00000000-0010-0000-0400-000002000000}" name="Nilai"/>
    <tableColumn id="3" xr3:uid="{00000000-0010-0000-0400-000003000000}" name="Positif"/>
    <tableColumn id="4" xr3:uid="{00000000-0010-0000-0400-000004000000}" name="Negatif"/>
    <tableColumn id="5" xr3:uid="{00000000-0010-0000-0400-000005000000}" name="Total"/>
    <tableColumn id="6" xr3:uid="{00000000-0010-0000-0400-000006000000}" name="Gini"/>
  </tableColumns>
  <tableStyleInfo name="Gini_Index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6" displayName="Table6" ref="A5:F7" headerRowDxfId="14">
  <tableColumns count="6">
    <tableColumn id="1" xr3:uid="{00000000-0010-0000-0500-000001000000}" name="Atribut"/>
    <tableColumn id="2" xr3:uid="{00000000-0010-0000-0500-000002000000}" name="Nilai"/>
    <tableColumn id="3" xr3:uid="{00000000-0010-0000-0500-000003000000}" name="Positif"/>
    <tableColumn id="4" xr3:uid="{00000000-0010-0000-0500-000004000000}" name="Negatif"/>
    <tableColumn id="5" xr3:uid="{00000000-0010-0000-0500-000005000000}" name="Total"/>
    <tableColumn id="6" xr3:uid="{00000000-0010-0000-0500-000006000000}" name="Gini"/>
  </tableColumns>
  <tableStyleInfo name="Gini_Index-style 2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7" displayName="Table7" ref="A9:F11" headerRowDxfId="13">
  <tableColumns count="6">
    <tableColumn id="1" xr3:uid="{00000000-0010-0000-0600-000001000000}" name="Atribut"/>
    <tableColumn id="2" xr3:uid="{00000000-0010-0000-0600-000002000000}" name="Nilai"/>
    <tableColumn id="3" xr3:uid="{00000000-0010-0000-0600-000003000000}" name="Positif"/>
    <tableColumn id="4" xr3:uid="{00000000-0010-0000-0600-000004000000}" name="Negatif"/>
    <tableColumn id="5" xr3:uid="{00000000-0010-0000-0600-000005000000}" name="Total"/>
    <tableColumn id="6" xr3:uid="{00000000-0010-0000-0600-000006000000}" name="Gini"/>
  </tableColumns>
  <tableStyleInfo name="Gini_Index-style 3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8" displayName="Table8" ref="A13:F15" headerRowDxfId="12">
  <tableColumns count="6">
    <tableColumn id="1" xr3:uid="{00000000-0010-0000-0700-000001000000}" name="Atribut"/>
    <tableColumn id="2" xr3:uid="{00000000-0010-0000-0700-000002000000}" name="Nilai"/>
    <tableColumn id="3" xr3:uid="{00000000-0010-0000-0700-000003000000}" name="Positif"/>
    <tableColumn id="4" xr3:uid="{00000000-0010-0000-0700-000004000000}" name="Negatif"/>
    <tableColumn id="5" xr3:uid="{00000000-0010-0000-0700-000005000000}" name="Total"/>
    <tableColumn id="6" xr3:uid="{00000000-0010-0000-0700-000006000000}" name="Gini"/>
  </tableColumns>
  <tableStyleInfo name="Gini_Index-style 4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9" displayName="Table9" ref="A17:F19" headerRowDxfId="11">
  <tableColumns count="6">
    <tableColumn id="1" xr3:uid="{00000000-0010-0000-0800-000001000000}" name="Atribut"/>
    <tableColumn id="2" xr3:uid="{00000000-0010-0000-0800-000002000000}" name="Nilai"/>
    <tableColumn id="3" xr3:uid="{00000000-0010-0000-0800-000003000000}" name="Positif"/>
    <tableColumn id="4" xr3:uid="{00000000-0010-0000-0800-000004000000}" name="Negatif"/>
    <tableColumn id="5" xr3:uid="{00000000-0010-0000-0800-000005000000}" name="Total"/>
    <tableColumn id="6" xr3:uid="{00000000-0010-0000-0800-000006000000}" name="Gini"/>
  </tableColumns>
  <tableStyleInfo name="Gini_Index-style 5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10" displayName="Table10" ref="A21:F23" headerRowDxfId="10">
  <tableColumns count="6">
    <tableColumn id="1" xr3:uid="{00000000-0010-0000-0900-000001000000}" name="Atribut"/>
    <tableColumn id="2" xr3:uid="{00000000-0010-0000-0900-000002000000}" name="Nilai"/>
    <tableColumn id="3" xr3:uid="{00000000-0010-0000-0900-000003000000}" name="Positif"/>
    <tableColumn id="4" xr3:uid="{00000000-0010-0000-0900-000004000000}" name="Negatif"/>
    <tableColumn id="5" xr3:uid="{00000000-0010-0000-0900-000005000000}" name="Total"/>
    <tableColumn id="6" xr3:uid="{00000000-0010-0000-0900-000006000000}" name="Gini"/>
  </tableColumns>
  <tableStyleInfo name="Gini_Index-style 6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" displayName="Table_1" ref="A24:F31" headerRowCount="0">
  <tableColumns count="6">
    <tableColumn id="1" xr3:uid="{00000000-0010-0000-0A00-000001000000}" name="Column1"/>
    <tableColumn id="2" xr3:uid="{00000000-0010-0000-0A00-000002000000}" name="Column2"/>
    <tableColumn id="3" xr3:uid="{00000000-0010-0000-0A00-000003000000}" name="Column3"/>
    <tableColumn id="4" xr3:uid="{00000000-0010-0000-0A00-000004000000}" name="Column4"/>
    <tableColumn id="5" xr3:uid="{00000000-0010-0000-0A00-000005000000}" name="Column5"/>
    <tableColumn id="6" xr3:uid="{00000000-0010-0000-0A00-000006000000}" name="Column6"/>
  </tableColumns>
  <tableStyleInfo name="Gini_Index-style 7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2" displayName="Table_2" ref="A9:E9" headerRowCount="0">
  <tableColumns count="5">
    <tableColumn id="1" xr3:uid="{00000000-0010-0000-0B00-000001000000}" name="Column1" dataDxfId="9"/>
    <tableColumn id="2" xr3:uid="{00000000-0010-0000-0B00-000002000000}" name="Column2" dataDxfId="8">
      <calculatedColumnFormula>RAND()</calculatedColumnFormula>
    </tableColumn>
    <tableColumn id="3" xr3:uid="{00000000-0010-0000-0B00-000003000000}" name="Column3"/>
    <tableColumn id="4" xr3:uid="{00000000-0010-0000-0B00-000004000000}" name="Column4"/>
    <tableColumn id="5" xr3:uid="{00000000-0010-0000-0B00-000005000000}" name="Column5"/>
  </tableColumns>
  <tableStyleInfo name="Tree1-style" showFirstColumn="1" showLastColumn="1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6D0DE50-20F1-4327-BDB1-6A199EB73C9C}" name="Table214" displayName="Table214" ref="A50:Q570">
  <tableColumns count="17">
    <tableColumn id="1" xr3:uid="{0A1591FC-D6BD-484D-8357-E5D93F05B4FE}" name="Age"/>
    <tableColumn id="2" xr3:uid="{0C4AFAF2-ED33-44DE-844B-38BC094A457B}" name="Gender">
      <calculatedColumnFormula>IF(Data_Mentah!B51="Male",1,0)</calculatedColumnFormula>
    </tableColumn>
    <tableColumn id="3" xr3:uid="{761D629D-28BA-45EB-8ED3-ED1D0DA84907}" name="Polyuria">
      <calculatedColumnFormula>IF(Data_Mentah!C51="Yes",1,0)</calculatedColumnFormula>
    </tableColumn>
    <tableColumn id="4" xr3:uid="{090E511B-15C6-4F65-863A-F1C11D2F0B0C}" name="Polydipsia">
      <calculatedColumnFormula>IF(Data_Mentah!D51="Yes",1,0)</calculatedColumnFormula>
    </tableColumn>
    <tableColumn id="5" xr3:uid="{45432A65-4664-462A-BBA3-8E5B2F279870}" name="sudden weight loss">
      <calculatedColumnFormula>IF(Data_Mentah!E51="Yes",1,0)</calculatedColumnFormula>
    </tableColumn>
    <tableColumn id="6" xr3:uid="{816157D2-1E4D-49A8-A2F6-C192C426876B}" name="weakness">
      <calculatedColumnFormula>IF(Data_Mentah!F51="Yes",1,0)</calculatedColumnFormula>
    </tableColumn>
    <tableColumn id="7" xr3:uid="{7A6F4E81-8546-4367-9B75-8387FDBD28E7}" name="Polyphagia">
      <calculatedColumnFormula>IF(Data_Mentah!G51="Yes",1,0)</calculatedColumnFormula>
    </tableColumn>
    <tableColumn id="8" xr3:uid="{8AFD153B-9053-4692-BBD2-8165B6F0EDD0}" name="Genital thrush">
      <calculatedColumnFormula>IF(Data_Mentah!H51="Yes",1,0)</calculatedColumnFormula>
    </tableColumn>
    <tableColumn id="9" xr3:uid="{A087550C-EB87-4A79-80DA-45928321F5A0}" name="visual blurring">
      <calculatedColumnFormula>IF(Data_Mentah!I51="Yes",1,0)</calculatedColumnFormula>
    </tableColumn>
    <tableColumn id="10" xr3:uid="{37F35F7C-CA3F-4F4B-8C99-49BA165D9F9D}" name="Itching">
      <calculatedColumnFormula>IF(Data_Mentah!J51="Yes",1,0)</calculatedColumnFormula>
    </tableColumn>
    <tableColumn id="11" xr3:uid="{6EE56A53-ED44-4870-965D-EA94F683F015}" name="Irritability">
      <calculatedColumnFormula>IF(Data_Mentah!K51="Yes",1,0)</calculatedColumnFormula>
    </tableColumn>
    <tableColumn id="12" xr3:uid="{2B129154-944F-4494-9FAF-CD7CC4B282BD}" name="delayed healing">
      <calculatedColumnFormula>IF(Data_Mentah!L51="Yes",1,0)</calculatedColumnFormula>
    </tableColumn>
    <tableColumn id="13" xr3:uid="{19B29D68-D43A-4A28-9925-C95B01D7DFBF}" name="partial paresis">
      <calculatedColumnFormula>IF(Data_Mentah!M51="Yes",1,0)</calculatedColumnFormula>
    </tableColumn>
    <tableColumn id="14" xr3:uid="{5B6DF414-10FB-448D-AFDB-52E0D9867F70}" name="muscle stiffness">
      <calculatedColumnFormula>IF(Data_Mentah!N51="Yes",1,0)</calculatedColumnFormula>
    </tableColumn>
    <tableColumn id="15" xr3:uid="{84727DBA-BBDE-4989-A1FE-A927D67280E1}" name="Alopecia">
      <calculatedColumnFormula>IF(Data_Mentah!O51="Yes",1,0)</calculatedColumnFormula>
    </tableColumn>
    <tableColumn id="16" xr3:uid="{4792E381-080A-4579-B043-039389AFDBBA}" name="Obesity">
      <calculatedColumnFormula>IF(Data_Mentah!P51="Yes",1,0)</calculatedColumnFormula>
    </tableColumn>
    <tableColumn id="17" xr3:uid="{4A8F2F12-E3C0-4C85-A0AE-24D368D93183}" name="class">
      <calculatedColumnFormula>IF(Data_Mentah!Q51="Positive",1,0)</calculatedColumnFormula>
    </tableColumn>
  </tableColumns>
  <tableStyleInfo name="Label_Encoding-style" showFirstColumn="1" showLastColumn="1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C629310-6C6B-4DF6-983F-F62D2989474C}" name="Table_219" displayName="Table_219" ref="A9:E9" headerRowCount="0">
  <tableColumns count="5">
    <tableColumn id="1" xr3:uid="{FA667C53-0301-460D-BF9B-369E36A0A5A5}" name="Column1" dataDxfId="7"/>
    <tableColumn id="2" xr3:uid="{EF584EC7-8C8C-4A58-8383-1299E0062F5C}" name="Column2" dataDxfId="6">
      <calculatedColumnFormula>RAND()</calculatedColumnFormula>
    </tableColumn>
    <tableColumn id="3" xr3:uid="{A1B6EA7E-6151-4E45-8DD5-03DCE64014CD}" name="Column3"/>
    <tableColumn id="4" xr3:uid="{51E96451-0A52-447A-B457-760EC2718598}" name="Column4"/>
    <tableColumn id="5" xr3:uid="{15514212-78C0-4527-9349-8F92C9C9615A}" name="Column5"/>
  </tableColumns>
  <tableStyleInfo name="Tree1-style" showFirstColumn="1" showLastColumn="1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6A02B46-370A-4799-B510-2313F54BF111}" name="Table21415" displayName="Table21415" ref="A50:Q570">
  <tableColumns count="17">
    <tableColumn id="1" xr3:uid="{C88D63C8-65A9-486A-96F7-3E572BE6187A}" name="Age"/>
    <tableColumn id="2" xr3:uid="{EF46A9EC-7341-42A7-9E04-28A19FEA22F6}" name="Gender">
      <calculatedColumnFormula>IF(Data_Mentah!B51="Male",1,0)</calculatedColumnFormula>
    </tableColumn>
    <tableColumn id="3" xr3:uid="{6D6A9EF4-8D82-490F-AD33-63F09D39F1B4}" name="Polyuria">
      <calculatedColumnFormula>IF(Data_Mentah!C51="Yes",1,0)</calculatedColumnFormula>
    </tableColumn>
    <tableColumn id="4" xr3:uid="{9F22B0B5-BD25-492F-8D99-E2CD745FF7F3}" name="Polydipsia">
      <calculatedColumnFormula>IF(Data_Mentah!D51="Yes",1,0)</calculatedColumnFormula>
    </tableColumn>
    <tableColumn id="5" xr3:uid="{8F61AAE6-228D-40F9-B7CB-0E790913F4B0}" name="sudden weight loss">
      <calculatedColumnFormula>IF(Data_Mentah!E51="Yes",1,0)</calculatedColumnFormula>
    </tableColumn>
    <tableColumn id="6" xr3:uid="{020162B1-3CCF-4F55-ADDB-8010C3A4D818}" name="weakness">
      <calculatedColumnFormula>IF(Data_Mentah!F51="Yes",1,0)</calculatedColumnFormula>
    </tableColumn>
    <tableColumn id="7" xr3:uid="{F706E5C2-F8E4-4DA6-88BF-640047AFB408}" name="Polyphagia">
      <calculatedColumnFormula>IF(Data_Mentah!G51="Yes",1,0)</calculatedColumnFormula>
    </tableColumn>
    <tableColumn id="8" xr3:uid="{FD61FBE5-DDD7-45FE-BB9B-40AD883BFDF6}" name="Genital thrush">
      <calculatedColumnFormula>IF(Data_Mentah!H51="Yes",1,0)</calculatedColumnFormula>
    </tableColumn>
    <tableColumn id="9" xr3:uid="{9C669346-B09A-4B9A-A407-6A7191762CAA}" name="visual blurring">
      <calculatedColumnFormula>IF(Data_Mentah!I51="Yes",1,0)</calculatedColumnFormula>
    </tableColumn>
    <tableColumn id="10" xr3:uid="{592071BA-502F-4B0E-ABD5-E5A7CB5792A2}" name="Itching">
      <calculatedColumnFormula>IF(Data_Mentah!J51="Yes",1,0)</calculatedColumnFormula>
    </tableColumn>
    <tableColumn id="11" xr3:uid="{B3D89B67-54F0-4572-9173-226054D71A99}" name="Irritability">
      <calculatedColumnFormula>IF(Data_Mentah!K51="Yes",1,0)</calculatedColumnFormula>
    </tableColumn>
    <tableColumn id="12" xr3:uid="{D4B2AF1A-86BF-40C2-865F-C52285A660E4}" name="delayed healing">
      <calculatedColumnFormula>IF(Data_Mentah!L51="Yes",1,0)</calculatedColumnFormula>
    </tableColumn>
    <tableColumn id="13" xr3:uid="{9147B9AA-D01B-4B62-B033-1FF821396CAB}" name="partial paresis">
      <calculatedColumnFormula>IF(Data_Mentah!M51="Yes",1,0)</calculatedColumnFormula>
    </tableColumn>
    <tableColumn id="14" xr3:uid="{A42D9C10-B656-4045-984E-991B1AF1017B}" name="muscle stiffness">
      <calculatedColumnFormula>IF(Data_Mentah!N51="Yes",1,0)</calculatedColumnFormula>
    </tableColumn>
    <tableColumn id="15" xr3:uid="{0B79CAF3-6EF4-40FD-B03C-EBA775D4C144}" name="Alopecia">
      <calculatedColumnFormula>IF(Data_Mentah!O51="Yes",1,0)</calculatedColumnFormula>
    </tableColumn>
    <tableColumn id="16" xr3:uid="{64C2E819-D596-4949-8B74-F4511AC58EED}" name="Obesity">
      <calculatedColumnFormula>IF(Data_Mentah!P51="Yes",1,0)</calculatedColumnFormula>
    </tableColumn>
    <tableColumn id="17" xr3:uid="{B88C9BB5-5B4D-495C-A4F4-4E984F9F8139}" name="class">
      <calculatedColumnFormula>IF(Data_Mentah!Q51="Positive",1,0)</calculatedColumnFormula>
    </tableColumn>
  </tableColumns>
  <tableStyleInfo name="Label_Encoding-style" showFirstColumn="1" showLastColumn="1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6A50F1C-3F55-47FE-87D1-9C55B96E2FFD}" name="Table_21921" displayName="Table_21921" ref="A9:E9" headerRowCount="0">
  <tableColumns count="5">
    <tableColumn id="1" xr3:uid="{096CE204-94B5-4265-9258-48C81728B77C}" name="Column1" dataDxfId="5"/>
    <tableColumn id="2" xr3:uid="{E3D844B0-E991-4A97-AD84-2A2A20F4F9F5}" name="Column2" dataDxfId="4">
      <calculatedColumnFormula>RAND()</calculatedColumnFormula>
    </tableColumn>
    <tableColumn id="3" xr3:uid="{6C8EF09E-7C07-44AB-9F5B-0366D0C914E0}" name="Column3"/>
    <tableColumn id="4" xr3:uid="{17598B4F-5D32-4498-928A-D92C8BBAB1F0}" name="Column4"/>
    <tableColumn id="5" xr3:uid="{E3E76871-70AE-4FB3-80D6-1BB13AB6D022}" name="Column5"/>
  </tableColumns>
  <tableStyleInfo name="Tree1-style" showFirstColumn="1" showLastColumn="1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2BA7A8D-1560-458C-94AA-3094CF985242}" name="Table216" displayName="Table216" ref="A50:Q570">
  <tableColumns count="17">
    <tableColumn id="1" xr3:uid="{3EE959C5-D0E5-473C-B222-DAA928CB3CE0}" name="Age"/>
    <tableColumn id="2" xr3:uid="{51DF6CD8-981F-46FF-82AC-A1A3E24BEC24}" name="Gender">
      <calculatedColumnFormula>IF(Data_Mentah!B51="Male",1,0)</calculatedColumnFormula>
    </tableColumn>
    <tableColumn id="3" xr3:uid="{F6EB8C30-A8F9-49F5-8C1D-9BCB07DE338D}" name="Polyuria">
      <calculatedColumnFormula>IF(Data_Mentah!C51="Yes",1,0)</calculatedColumnFormula>
    </tableColumn>
    <tableColumn id="4" xr3:uid="{F2B8BB9E-0156-46DB-A324-65CB3A050E68}" name="Polydipsia">
      <calculatedColumnFormula>IF(Data_Mentah!D51="Yes",1,0)</calculatedColumnFormula>
    </tableColumn>
    <tableColumn id="5" xr3:uid="{EBF5F7C0-CE11-4EBD-BA22-022C4B543A42}" name="sudden weight loss">
      <calculatedColumnFormula>IF(Data_Mentah!E51="Yes",1,0)</calculatedColumnFormula>
    </tableColumn>
    <tableColumn id="6" xr3:uid="{BD8DA4B7-12B8-48D8-90CD-5029A20880DB}" name="weakness">
      <calculatedColumnFormula>IF(Data_Mentah!F51="Yes",1,0)</calculatedColumnFormula>
    </tableColumn>
    <tableColumn id="7" xr3:uid="{DEB293FE-38E3-4BDE-96E1-8FC0150A0FB9}" name="Polyphagia">
      <calculatedColumnFormula>IF(Data_Mentah!G51="Yes",1,0)</calculatedColumnFormula>
    </tableColumn>
    <tableColumn id="8" xr3:uid="{64D12C2F-C602-4864-BA7C-F7808BFCE263}" name="Genital thrush">
      <calculatedColumnFormula>IF(Data_Mentah!H51="Yes",1,0)</calculatedColumnFormula>
    </tableColumn>
    <tableColumn id="9" xr3:uid="{E513DDB5-AC55-439B-A371-8A0DE64DC031}" name="visual blurring">
      <calculatedColumnFormula>IF(Data_Mentah!I51="Yes",1,0)</calculatedColumnFormula>
    </tableColumn>
    <tableColumn id="10" xr3:uid="{5CC5A4BA-7C6B-43F5-AD1C-D1B82DC12298}" name="Itching">
      <calculatedColumnFormula>IF(Data_Mentah!J51="Yes",1,0)</calculatedColumnFormula>
    </tableColumn>
    <tableColumn id="11" xr3:uid="{7CD1FD93-8062-4822-B899-792846B0C706}" name="Irritability">
      <calculatedColumnFormula>IF(Data_Mentah!K51="Yes",1,0)</calculatedColumnFormula>
    </tableColumn>
    <tableColumn id="12" xr3:uid="{9510B5C9-6FB8-4BEC-A7F7-E5EDBA02E81E}" name="delayed healing">
      <calculatedColumnFormula>IF(Data_Mentah!L51="Yes",1,0)</calculatedColumnFormula>
    </tableColumn>
    <tableColumn id="13" xr3:uid="{DC023174-72D7-42EC-8346-F61DA7C9FED9}" name="partial paresis">
      <calculatedColumnFormula>IF(Data_Mentah!M51="Yes",1,0)</calculatedColumnFormula>
    </tableColumn>
    <tableColumn id="14" xr3:uid="{4F101AD7-EE97-4941-B748-0AEEEABCB586}" name="muscle stiffness">
      <calculatedColumnFormula>IF(Data_Mentah!N51="Yes",1,0)</calculatedColumnFormula>
    </tableColumn>
    <tableColumn id="15" xr3:uid="{9B1A93F4-B6C7-466D-BEFF-02744E1356D0}" name="Alopecia">
      <calculatedColumnFormula>IF(Data_Mentah!O51="Yes",1,0)</calculatedColumnFormula>
    </tableColumn>
    <tableColumn id="16" xr3:uid="{B88A0C15-4977-4A9E-AA2C-99B5EA323B88}" name="Obesity">
      <calculatedColumnFormula>IF(Data_Mentah!P51="Yes",1,0)</calculatedColumnFormula>
    </tableColumn>
    <tableColumn id="17" xr3:uid="{0364F1FB-C29A-4F17-B02C-C09805B6B452}" name="class">
      <calculatedColumnFormula>IF(Data_Mentah!Q51="Positive",1,0)</calculatedColumnFormula>
    </tableColumn>
  </tableColumns>
  <tableStyleInfo name="Label_Encoding-style" showFirstColumn="1" showLastColumn="1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A58A1E4-D2E9-4B58-B2AF-E283A8EAD9F1}" name="Table_2192123" displayName="Table_2192123" ref="A9:E9" headerRowCount="0">
  <tableColumns count="5">
    <tableColumn id="1" xr3:uid="{EC70F3AF-B211-461D-A9DC-E84891822D57}" name="Column1" dataDxfId="3"/>
    <tableColumn id="2" xr3:uid="{9FCC0C43-8C1E-44B2-A623-0AF01CBD7AF5}" name="Column2" dataDxfId="2">
      <calculatedColumnFormula>RAND()</calculatedColumnFormula>
    </tableColumn>
    <tableColumn id="3" xr3:uid="{956CC554-A4F4-4545-850D-3A36FDA3E477}" name="Column3"/>
    <tableColumn id="4" xr3:uid="{44038C03-15C0-4EEC-857C-FE4B84E469CB}" name="Column4"/>
    <tableColumn id="5" xr3:uid="{1B6304D0-4455-4FD6-889C-95ED0E906AA5}" name="Column5"/>
  </tableColumns>
  <tableStyleInfo name="Tree1-style" showFirstColumn="1" showLastColumn="1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74C81F7-6D50-49AA-84F8-365A39126FD0}" name="Table217" displayName="Table217" ref="A50:Q570">
  <tableColumns count="17">
    <tableColumn id="1" xr3:uid="{C653AE05-96A8-492F-BD06-C3F1A6FE246B}" name="Age"/>
    <tableColumn id="2" xr3:uid="{BDED1B0C-D053-47B2-9C00-F32496E54BCB}" name="Gender">
      <calculatedColumnFormula>IF(Data_Mentah!B51="Male",1,0)</calculatedColumnFormula>
    </tableColumn>
    <tableColumn id="3" xr3:uid="{2AF3E0D2-BDA3-476D-8287-E46E8766166E}" name="Polyuria">
      <calculatedColumnFormula>IF(Data_Mentah!C51="Yes",1,0)</calculatedColumnFormula>
    </tableColumn>
    <tableColumn id="4" xr3:uid="{77AC5A92-F883-4716-91F7-F7C3299D9EC1}" name="Polydipsia">
      <calculatedColumnFormula>IF(Data_Mentah!D51="Yes",1,0)</calculatedColumnFormula>
    </tableColumn>
    <tableColumn id="5" xr3:uid="{BA1E7DC7-8E34-455B-822C-F7BEF65CCF10}" name="sudden weight loss">
      <calculatedColumnFormula>IF(Data_Mentah!E51="Yes",1,0)</calculatedColumnFormula>
    </tableColumn>
    <tableColumn id="6" xr3:uid="{B54E370D-7474-4591-BC6A-796629F3F919}" name="weakness">
      <calculatedColumnFormula>IF(Data_Mentah!F51="Yes",1,0)</calculatedColumnFormula>
    </tableColumn>
    <tableColumn id="7" xr3:uid="{7F21C6DE-6A95-47CD-9E61-B8E8E17C8DA4}" name="Polyphagia">
      <calculatedColumnFormula>IF(Data_Mentah!G51="Yes",1,0)</calculatedColumnFormula>
    </tableColumn>
    <tableColumn id="8" xr3:uid="{B046AF4F-E143-4B30-A5A6-0E3BBFEB4163}" name="Genital thrush">
      <calculatedColumnFormula>IF(Data_Mentah!H51="Yes",1,0)</calculatedColumnFormula>
    </tableColumn>
    <tableColumn id="9" xr3:uid="{67E89FC5-6B15-4EFF-A143-68B082D7AF3F}" name="visual blurring">
      <calculatedColumnFormula>IF(Data_Mentah!I51="Yes",1,0)</calculatedColumnFormula>
    </tableColumn>
    <tableColumn id="10" xr3:uid="{A26172AD-60D1-403F-8650-11107D08E9CC}" name="Itching">
      <calculatedColumnFormula>IF(Data_Mentah!J51="Yes",1,0)</calculatedColumnFormula>
    </tableColumn>
    <tableColumn id="11" xr3:uid="{336A5066-1D5D-49E0-9935-2898CD71B7A6}" name="Irritability">
      <calculatedColumnFormula>IF(Data_Mentah!K51="Yes",1,0)</calculatedColumnFormula>
    </tableColumn>
    <tableColumn id="12" xr3:uid="{001C2C84-0FDE-4340-8696-1D2D5C4EBE5B}" name="delayed healing">
      <calculatedColumnFormula>IF(Data_Mentah!L51="Yes",1,0)</calculatedColumnFormula>
    </tableColumn>
    <tableColumn id="13" xr3:uid="{9A672EA4-C24B-434C-956A-828A07192184}" name="partial paresis">
      <calculatedColumnFormula>IF(Data_Mentah!M51="Yes",1,0)</calculatedColumnFormula>
    </tableColumn>
    <tableColumn id="14" xr3:uid="{049BAABA-1B8D-41F1-B90D-2A1C25FB406B}" name="muscle stiffness">
      <calculatedColumnFormula>IF(Data_Mentah!N51="Yes",1,0)</calculatedColumnFormula>
    </tableColumn>
    <tableColumn id="15" xr3:uid="{42DCD20F-9DAD-4959-ABA0-E6753FEE034D}" name="Alopecia">
      <calculatedColumnFormula>IF(Data_Mentah!O51="Yes",1,0)</calculatedColumnFormula>
    </tableColumn>
    <tableColumn id="16" xr3:uid="{DC83841F-340C-493F-BED1-A0375706CB27}" name="Obesity">
      <calculatedColumnFormula>IF(Data_Mentah!P51="Yes",1,0)</calculatedColumnFormula>
    </tableColumn>
    <tableColumn id="17" xr3:uid="{73E685A5-B5D8-42A0-BB43-BC089B85068F}" name="class">
      <calculatedColumnFormula>IF(Data_Mentah!Q51="Positive",1,0)</calculatedColumnFormula>
    </tableColumn>
  </tableColumns>
  <tableStyleInfo name="Label_Encoding-style" showFirstColumn="1" showLastColumn="1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2AAFF48-92C5-44B1-83C0-ABBBC08CBC20}" name="Table_219212325" displayName="Table_219212325" ref="A9:E9" headerRowCount="0">
  <tableColumns count="5">
    <tableColumn id="1" xr3:uid="{67E763B4-E7B3-44B5-939B-F6DECF32A57B}" name="Column1" dataDxfId="1"/>
    <tableColumn id="2" xr3:uid="{329C911D-2382-42A9-B4C1-FC2B26A50A8E}" name="Column2" dataDxfId="0">
      <calculatedColumnFormula>RAND()</calculatedColumnFormula>
    </tableColumn>
    <tableColumn id="3" xr3:uid="{8DCD3ABE-4932-4420-BBAB-749EC51DB7F7}" name="Column3"/>
    <tableColumn id="4" xr3:uid="{FD73F56F-5E2C-4B20-AA7A-E0E37C71B1A5}" name="Column4"/>
    <tableColumn id="5" xr3:uid="{154C9493-9D71-49F8-8AE6-CA9D74D53DF0}" name="Column5"/>
  </tableColumns>
  <tableStyleInfo name="Tree1-style" showFirstColumn="1" showLastColumn="1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9C422CD-0074-40D6-9E6B-5632AE83A9A3}" name="Table218" displayName="Table218" ref="A50:Q570">
  <tableColumns count="17">
    <tableColumn id="1" xr3:uid="{87B7A2CC-4FC9-4540-90FC-716222B867C5}" name="Age"/>
    <tableColumn id="2" xr3:uid="{18D2CFBA-92B0-478F-959C-47E2348CE6A4}" name="Gender">
      <calculatedColumnFormula>IF(Data_Mentah!B51="Male",1,0)</calculatedColumnFormula>
    </tableColumn>
    <tableColumn id="3" xr3:uid="{7EF2422F-EE6D-4ACC-A4E6-D06DF4484A31}" name="Polyuria">
      <calculatedColumnFormula>IF(Data_Mentah!C51="Yes",1,0)</calculatedColumnFormula>
    </tableColumn>
    <tableColumn id="4" xr3:uid="{44DCAFAB-AE19-4D8E-9451-399BBFC54148}" name="Polydipsia">
      <calculatedColumnFormula>IF(Data_Mentah!D51="Yes",1,0)</calculatedColumnFormula>
    </tableColumn>
    <tableColumn id="5" xr3:uid="{9B224667-FF34-4120-9EC4-CDEA2F422ED4}" name="sudden weight loss">
      <calculatedColumnFormula>IF(Data_Mentah!E51="Yes",1,0)</calculatedColumnFormula>
    </tableColumn>
    <tableColumn id="6" xr3:uid="{9776953C-4ACA-4DEB-89B2-B502E33A2122}" name="weakness">
      <calculatedColumnFormula>IF(Data_Mentah!F51="Yes",1,0)</calculatedColumnFormula>
    </tableColumn>
    <tableColumn id="7" xr3:uid="{E9188C21-24BD-44AF-9C71-E3B05E724EB7}" name="Polyphagia">
      <calculatedColumnFormula>IF(Data_Mentah!G51="Yes",1,0)</calculatedColumnFormula>
    </tableColumn>
    <tableColumn id="8" xr3:uid="{1077B661-E36D-4E15-99E2-321C4C2799D9}" name="Genital thrush">
      <calculatedColumnFormula>IF(Data_Mentah!H51="Yes",1,0)</calculatedColumnFormula>
    </tableColumn>
    <tableColumn id="9" xr3:uid="{86033F28-1799-424B-906C-E84678FC995E}" name="visual blurring">
      <calculatedColumnFormula>IF(Data_Mentah!I51="Yes",1,0)</calculatedColumnFormula>
    </tableColumn>
    <tableColumn id="10" xr3:uid="{A17F9E8B-C332-4C9E-AEB5-876173F4B58B}" name="Itching">
      <calculatedColumnFormula>IF(Data_Mentah!J51="Yes",1,0)</calculatedColumnFormula>
    </tableColumn>
    <tableColumn id="11" xr3:uid="{C43C604C-48AD-422B-B441-4890194DB194}" name="Irritability">
      <calculatedColumnFormula>IF(Data_Mentah!K51="Yes",1,0)</calculatedColumnFormula>
    </tableColumn>
    <tableColumn id="12" xr3:uid="{6E44DB97-31E1-4630-B4D7-C31E2A086F32}" name="delayed healing">
      <calculatedColumnFormula>IF(Data_Mentah!L51="Yes",1,0)</calculatedColumnFormula>
    </tableColumn>
    <tableColumn id="13" xr3:uid="{B22DB7B7-2213-4300-9BD1-D42036C93AE7}" name="partial paresis">
      <calculatedColumnFormula>IF(Data_Mentah!M51="Yes",1,0)</calculatedColumnFormula>
    </tableColumn>
    <tableColumn id="14" xr3:uid="{FCAD15EF-489D-4A84-87CB-B50FC79E36B5}" name="muscle stiffness">
      <calculatedColumnFormula>IF(Data_Mentah!N51="Yes",1,0)</calculatedColumnFormula>
    </tableColumn>
    <tableColumn id="15" xr3:uid="{4B74E079-8417-406D-A3F5-46FB54A14A03}" name="Alopecia">
      <calculatedColumnFormula>IF(Data_Mentah!O51="Yes",1,0)</calculatedColumnFormula>
    </tableColumn>
    <tableColumn id="16" xr3:uid="{F54850D3-BFCC-48DF-943E-5C15B4461058}" name="Obesity">
      <calculatedColumnFormula>IF(Data_Mentah!P51="Yes",1,0)</calculatedColumnFormula>
    </tableColumn>
    <tableColumn id="17" xr3:uid="{06CD3B2D-791B-4CD6-9FCC-B91B685DBAB0}" name="class">
      <calculatedColumnFormula>IF(Data_Mentah!Q51="Positive",1,0)</calculatedColumnFormula>
    </tableColumn>
  </tableColumns>
  <tableStyleInfo name="Label_Encoding-style" showFirstColumn="1" showLastColumn="1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571B6189-28AC-4CFB-A474-1B8E1F50D8B3}" name="Table21822" displayName="Table21822" ref="A1:Q521">
  <tableColumns count="17">
    <tableColumn id="1" xr3:uid="{8C0A6447-EB58-443B-ADD4-B38DB85866F0}" name="Age"/>
    <tableColumn id="2" xr3:uid="{DC08ECF5-85E4-4883-B4DC-0A3A28F1E54D}" name="Gender">
      <calculatedColumnFormula>IF(Data_Mentah!B2="Male",1,0)</calculatedColumnFormula>
    </tableColumn>
    <tableColumn id="3" xr3:uid="{9E7D8F7B-9D22-40C7-BA38-990408DA0FDC}" name="Polyuria">
      <calculatedColumnFormula>IF(Data_Mentah!C2="Yes",1,0)</calculatedColumnFormula>
    </tableColumn>
    <tableColumn id="4" xr3:uid="{D2239DDD-2516-410E-841C-54CBBB617CC1}" name="Polydipsia">
      <calculatedColumnFormula>IF(Data_Mentah!D2="Yes",1,0)</calculatedColumnFormula>
    </tableColumn>
    <tableColumn id="5" xr3:uid="{14F18E2C-DC5D-4B52-B932-771931492277}" name="sudden weight loss">
      <calculatedColumnFormula>IF(Data_Mentah!E2="Yes",1,0)</calculatedColumnFormula>
    </tableColumn>
    <tableColumn id="6" xr3:uid="{1C7CF304-FCB7-44D0-9C06-037FFAE8E6CF}" name="weakness">
      <calculatedColumnFormula>IF(Data_Mentah!F2="Yes",1,0)</calculatedColumnFormula>
    </tableColumn>
    <tableColumn id="7" xr3:uid="{2B7F824B-C852-49F9-A44A-FDD4B51EDDC5}" name="Polyphagia">
      <calculatedColumnFormula>IF(Data_Mentah!G2="Yes",1,0)</calculatedColumnFormula>
    </tableColumn>
    <tableColumn id="8" xr3:uid="{FB65D003-66D4-408E-9D3C-FC0C2F2CBA0B}" name="Genital thrush">
      <calculatedColumnFormula>IF(Data_Mentah!H2="Yes",1,0)</calculatedColumnFormula>
    </tableColumn>
    <tableColumn id="9" xr3:uid="{684AB1C3-7DBA-4A19-841D-6210E97C0080}" name="visual blurring">
      <calculatedColumnFormula>IF(Data_Mentah!I2="Yes",1,0)</calculatedColumnFormula>
    </tableColumn>
    <tableColumn id="10" xr3:uid="{98908961-A0D6-40CD-961D-DE0700533A9E}" name="Itching">
      <calculatedColumnFormula>IF(Data_Mentah!J2="Yes",1,0)</calculatedColumnFormula>
    </tableColumn>
    <tableColumn id="11" xr3:uid="{586F62F4-2736-49A0-9550-CF6C62AA4E7F}" name="Irritability">
      <calculatedColumnFormula>IF(Data_Mentah!K2="Yes",1,0)</calculatedColumnFormula>
    </tableColumn>
    <tableColumn id="12" xr3:uid="{5DDF56F1-F0B2-4C85-8157-311E1A5FBFBC}" name="delayed healing">
      <calculatedColumnFormula>IF(Data_Mentah!L2="Yes",1,0)</calculatedColumnFormula>
    </tableColumn>
    <tableColumn id="13" xr3:uid="{38226D56-352F-462B-B6C9-7045A85EE8DF}" name="partial paresis">
      <calculatedColumnFormula>IF(Data_Mentah!M2="Yes",1,0)</calculatedColumnFormula>
    </tableColumn>
    <tableColumn id="14" xr3:uid="{D3EB94C0-7472-41FC-9BD9-4A5B5359DC7F}" name="muscle stiffness">
      <calculatedColumnFormula>IF(Data_Mentah!N2="Yes",1,0)</calculatedColumnFormula>
    </tableColumn>
    <tableColumn id="15" xr3:uid="{46BA51E7-975D-4C8F-9B07-85EBF4CA68E8}" name="Alopecia">
      <calculatedColumnFormula>IF(Data_Mentah!O2="Yes",1,0)</calculatedColumnFormula>
    </tableColumn>
    <tableColumn id="16" xr3:uid="{052120C9-2BB6-4DD2-BDD4-6B45ED26E84D}" name="Obesity">
      <calculatedColumnFormula>IF(Data_Mentah!P2="Yes",1,0)</calculatedColumnFormula>
    </tableColumn>
    <tableColumn id="17" xr3:uid="{B896C32A-F1CE-4E12-AB4D-4C623CBEBE5A}" name="class">
      <calculatedColumnFormula>IF(Data_Mentah!Q2="Positive",1,0)</calculatedColumnFormula>
    </tableColumn>
  </tableColumns>
  <tableStyleInfo name="Label_Encoding-style" showFirstColumn="1" showLastColumn="1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2F0E083-61FD-4B2A-AFE6-89AF01260C89}" name="Table218222024" displayName="Table218222024" ref="A1:Q521">
  <tableColumns count="17">
    <tableColumn id="1" xr3:uid="{C740103C-2A19-4CDF-81E4-F0825EE6BF4D}" name="Age"/>
    <tableColumn id="2" xr3:uid="{4D18B837-6AFE-4D37-9A37-106DC89D5883}" name="Gender">
      <calculatedColumnFormula>IF(Data_Mentah!B2="Male",1,0)</calculatedColumnFormula>
    </tableColumn>
    <tableColumn id="3" xr3:uid="{15F74808-7B4B-4EA1-B9F5-3F9AF71FECA6}" name="Polyuria">
      <calculatedColumnFormula>IF(Data_Mentah!C2="Yes",1,0)</calculatedColumnFormula>
    </tableColumn>
    <tableColumn id="4" xr3:uid="{703646CA-3AE4-44BD-8D2E-527B92C622AC}" name="Polydipsia">
      <calculatedColumnFormula>IF(Data_Mentah!D2="Yes",1,0)</calculatedColumnFormula>
    </tableColumn>
    <tableColumn id="5" xr3:uid="{81A4BCC6-D557-4690-BC8D-FE25437CC93C}" name="sudden weight loss">
      <calculatedColumnFormula>IF(Data_Mentah!E2="Yes",1,0)</calculatedColumnFormula>
    </tableColumn>
    <tableColumn id="6" xr3:uid="{F490DDBF-336F-47F2-9984-F543BDBB4E1E}" name="weakness">
      <calculatedColumnFormula>IF(Data_Mentah!F2="Yes",1,0)</calculatedColumnFormula>
    </tableColumn>
    <tableColumn id="7" xr3:uid="{F2C6B1EA-C020-415E-9141-C57E718235C4}" name="Polyphagia">
      <calculatedColumnFormula>IF(Data_Mentah!G2="Yes",1,0)</calculatedColumnFormula>
    </tableColumn>
    <tableColumn id="8" xr3:uid="{13980E3F-1BE6-4484-8D15-60458B2172E8}" name="Genital thrush">
      <calculatedColumnFormula>IF(Data_Mentah!H2="Yes",1,0)</calculatedColumnFormula>
    </tableColumn>
    <tableColumn id="9" xr3:uid="{F9F6E624-6D18-45BE-8EB6-EC06A7F02E69}" name="visual blurring">
      <calculatedColumnFormula>IF(Data_Mentah!I2="Yes",1,0)</calculatedColumnFormula>
    </tableColumn>
    <tableColumn id="10" xr3:uid="{F0B563A6-A577-481C-AD17-D3038FCEB321}" name="Itching">
      <calculatedColumnFormula>IF(Data_Mentah!J2="Yes",1,0)</calculatedColumnFormula>
    </tableColumn>
    <tableColumn id="11" xr3:uid="{D46F03FB-456A-4D1D-871C-204BCAF3BA2F}" name="Irritability">
      <calculatedColumnFormula>IF(Data_Mentah!K2="Yes",1,0)</calculatedColumnFormula>
    </tableColumn>
    <tableColumn id="12" xr3:uid="{0CAF01DD-D0D6-41E4-8081-CDF1A3B4B72A}" name="delayed healing">
      <calculatedColumnFormula>IF(Data_Mentah!L2="Yes",1,0)</calculatedColumnFormula>
    </tableColumn>
    <tableColumn id="13" xr3:uid="{AE6A6043-5CD2-4B5A-AF90-742C25E84A73}" name="partial paresis">
      <calculatedColumnFormula>IF(Data_Mentah!M2="Yes",1,0)</calculatedColumnFormula>
    </tableColumn>
    <tableColumn id="14" xr3:uid="{ED21A7A6-7DDE-4091-9AA7-32644787916C}" name="muscle stiffness">
      <calculatedColumnFormula>IF(Data_Mentah!N2="Yes",1,0)</calculatedColumnFormula>
    </tableColumn>
    <tableColumn id="15" xr3:uid="{FB69598E-B8B1-428C-BC46-270DDBEFF34A}" name="Alopecia">
      <calculatedColumnFormula>IF(Data_Mentah!O2="Yes",1,0)</calculatedColumnFormula>
    </tableColumn>
    <tableColumn id="16" xr3:uid="{AF216876-A953-4186-9999-DE1551A7B98B}" name="Obesity">
      <calculatedColumnFormula>IF(Data_Mentah!P2="Yes",1,0)</calculatedColumnFormula>
    </tableColumn>
    <tableColumn id="17" xr3:uid="{1D4A1C53-D75F-40E8-AE85-8F32E188E20A}" name="class">
      <calculatedColumnFormula>IF(Data_Mentah!Q2="Positive",1,0)</calculatedColumnFormula>
    </tableColumn>
  </tableColumns>
  <tableStyleInfo name="Label_Encoding-style" showFirstColumn="1" showLastColumn="1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A0320676-EC77-4721-A67A-2AB73DBA4B5E}" name="Table2182220" displayName="Table2182220" ref="A1:Q521">
  <tableColumns count="17">
    <tableColumn id="1" xr3:uid="{B3B9AE25-B44A-477C-8652-EE12D110BC22}" name="Age"/>
    <tableColumn id="2" xr3:uid="{6B90589C-49E2-4203-8DB6-5950F390C91B}" name="Gender">
      <calculatedColumnFormula>IF(Data_Mentah!B2="Male",1,0)</calculatedColumnFormula>
    </tableColumn>
    <tableColumn id="3" xr3:uid="{629E1491-ADCC-42D1-AE3F-0E4311C9CEB1}" name="Polyuria">
      <calculatedColumnFormula>IF(Data_Mentah!C2="Yes",1,0)</calculatedColumnFormula>
    </tableColumn>
    <tableColumn id="4" xr3:uid="{8C820BAA-43C5-477A-A16B-6355A899A45F}" name="Polydipsia">
      <calculatedColumnFormula>IF(Data_Mentah!D2="Yes",1,0)</calculatedColumnFormula>
    </tableColumn>
    <tableColumn id="5" xr3:uid="{F73576F4-B626-4B3D-8BDA-C37DFF7B0B65}" name="sudden weight loss">
      <calculatedColumnFormula>IF(Data_Mentah!E2="Yes",1,0)</calculatedColumnFormula>
    </tableColumn>
    <tableColumn id="6" xr3:uid="{38E4181F-AB3C-4B21-A90D-6F4803058642}" name="weakness">
      <calculatedColumnFormula>IF(Data_Mentah!F2="Yes",1,0)</calculatedColumnFormula>
    </tableColumn>
    <tableColumn id="7" xr3:uid="{E70CB5F8-735C-4EBA-AA9E-2B036FE09FEA}" name="Polyphagia">
      <calculatedColumnFormula>IF(Data_Mentah!G2="Yes",1,0)</calculatedColumnFormula>
    </tableColumn>
    <tableColumn id="8" xr3:uid="{129DEC0B-6E02-4121-99A1-767687B5FFF2}" name="Genital thrush">
      <calculatedColumnFormula>IF(Data_Mentah!H2="Yes",1,0)</calculatedColumnFormula>
    </tableColumn>
    <tableColumn id="9" xr3:uid="{D6B9B9C0-BF74-445A-950E-E44A365B2083}" name="visual blurring">
      <calculatedColumnFormula>IF(Data_Mentah!I2="Yes",1,0)</calculatedColumnFormula>
    </tableColumn>
    <tableColumn id="10" xr3:uid="{DED5C30C-374B-46C7-B0C9-1EE447BAD4A0}" name="Itching">
      <calculatedColumnFormula>IF(Data_Mentah!J2="Yes",1,0)</calculatedColumnFormula>
    </tableColumn>
    <tableColumn id="11" xr3:uid="{EF711BDD-3FC3-43D3-9380-879ABC0C4DE5}" name="Irritability">
      <calculatedColumnFormula>IF(Data_Mentah!K2="Yes",1,0)</calculatedColumnFormula>
    </tableColumn>
    <tableColumn id="12" xr3:uid="{339F7EF2-11A3-42E7-A600-E5841A859BBD}" name="delayed healing">
      <calculatedColumnFormula>IF(Data_Mentah!L2="Yes",1,0)</calculatedColumnFormula>
    </tableColumn>
    <tableColumn id="13" xr3:uid="{690DED75-468E-42ED-AA87-4956FF0EDFF4}" name="partial paresis">
      <calculatedColumnFormula>IF(Data_Mentah!M2="Yes",1,0)</calculatedColumnFormula>
    </tableColumn>
    <tableColumn id="14" xr3:uid="{EB6DA218-1341-4780-AEBB-73DAD7847C73}" name="muscle stiffness">
      <calculatedColumnFormula>IF(Data_Mentah!N2="Yes",1,0)</calculatedColumnFormula>
    </tableColumn>
    <tableColumn id="15" xr3:uid="{E2DE03CD-3496-4740-B201-8B0B5CC8204E}" name="Alopecia">
      <calculatedColumnFormula>IF(Data_Mentah!O2="Yes",1,0)</calculatedColumnFormula>
    </tableColumn>
    <tableColumn id="16" xr3:uid="{5C127E05-3D71-49BC-A07C-191E4424BF96}" name="Obesity">
      <calculatedColumnFormula>IF(Data_Mentah!P2="Yes",1,0)</calculatedColumnFormula>
    </tableColumn>
    <tableColumn id="17" xr3:uid="{8DC6B3C0-818A-490A-AAE8-3CADF73C642C}" name="class">
      <calculatedColumnFormula>IF(Data_Mentah!Q2="Positive",1,0)</calculatedColumnFormula>
    </tableColumn>
  </tableColumns>
  <tableStyleInfo name="Label_Encoding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Relationship Id="rId6" Type="http://schemas.openxmlformats.org/officeDocument/2006/relationships/table" Target="../tables/table9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table" Target="../tables/table18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table" Target="../tables/table20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521"/>
  <sheetViews>
    <sheetView topLeftCell="D1" workbookViewId="0">
      <pane ySplit="1" topLeftCell="A498" activePane="bottomLeft" state="frozen"/>
      <selection pane="bottomLeft" activeCell="C1" sqref="C1:P1"/>
    </sheetView>
  </sheetViews>
  <sheetFormatPr defaultColWidth="12.7109375" defaultRowHeight="15.75" customHeight="1" x14ac:dyDescent="0.2"/>
  <cols>
    <col min="4" max="4" width="13.140625" customWidth="1"/>
    <col min="5" max="5" width="19.7109375" customWidth="1"/>
    <col min="6" max="6" width="12.85546875" customWidth="1"/>
    <col min="7" max="7" width="13.7109375" customWidth="1"/>
    <col min="8" max="9" width="15.85546875" customWidth="1"/>
    <col min="12" max="12" width="17" customWidth="1"/>
    <col min="13" max="13" width="16" customWidth="1"/>
    <col min="14" max="14" width="17.7109375" customWidth="1"/>
  </cols>
  <sheetData>
    <row r="1" spans="1:17" ht="15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</row>
    <row r="2" spans="1:17" ht="15.75" customHeight="1" x14ac:dyDescent="0.2">
      <c r="A2" s="4">
        <v>40</v>
      </c>
      <c r="B2" s="5" t="s">
        <v>17</v>
      </c>
      <c r="C2" s="5" t="s">
        <v>18</v>
      </c>
      <c r="D2" s="5" t="s">
        <v>19</v>
      </c>
      <c r="E2" s="5" t="s">
        <v>18</v>
      </c>
      <c r="F2" s="5" t="s">
        <v>19</v>
      </c>
      <c r="G2" s="5" t="s">
        <v>18</v>
      </c>
      <c r="H2" s="5" t="s">
        <v>18</v>
      </c>
      <c r="I2" s="5" t="s">
        <v>18</v>
      </c>
      <c r="J2" s="5" t="s">
        <v>19</v>
      </c>
      <c r="K2" s="5" t="s">
        <v>18</v>
      </c>
      <c r="L2" s="5" t="s">
        <v>19</v>
      </c>
      <c r="M2" s="5" t="s">
        <v>18</v>
      </c>
      <c r="N2" s="5" t="s">
        <v>19</v>
      </c>
      <c r="O2" s="5" t="s">
        <v>19</v>
      </c>
      <c r="P2" s="5" t="s">
        <v>19</v>
      </c>
      <c r="Q2" s="6" t="s">
        <v>20</v>
      </c>
    </row>
    <row r="3" spans="1:17" ht="15.75" customHeight="1" x14ac:dyDescent="0.2">
      <c r="A3" s="7">
        <v>58</v>
      </c>
      <c r="B3" s="8" t="s">
        <v>17</v>
      </c>
      <c r="C3" s="8" t="s">
        <v>18</v>
      </c>
      <c r="D3" s="8" t="s">
        <v>18</v>
      </c>
      <c r="E3" s="8" t="s">
        <v>18</v>
      </c>
      <c r="F3" s="8" t="s">
        <v>19</v>
      </c>
      <c r="G3" s="8" t="s">
        <v>18</v>
      </c>
      <c r="H3" s="8" t="s">
        <v>18</v>
      </c>
      <c r="I3" s="8" t="s">
        <v>19</v>
      </c>
      <c r="J3" s="8" t="s">
        <v>18</v>
      </c>
      <c r="K3" s="8" t="s">
        <v>18</v>
      </c>
      <c r="L3" s="8" t="s">
        <v>18</v>
      </c>
      <c r="M3" s="8" t="s">
        <v>19</v>
      </c>
      <c r="N3" s="8" t="s">
        <v>18</v>
      </c>
      <c r="O3" s="8" t="s">
        <v>19</v>
      </c>
      <c r="P3" s="8" t="s">
        <v>18</v>
      </c>
      <c r="Q3" s="9" t="s">
        <v>20</v>
      </c>
    </row>
    <row r="4" spans="1:17" ht="15.75" customHeight="1" x14ac:dyDescent="0.2">
      <c r="A4" s="4">
        <v>41</v>
      </c>
      <c r="B4" s="5" t="s">
        <v>17</v>
      </c>
      <c r="C4" s="5" t="s">
        <v>19</v>
      </c>
      <c r="D4" s="5" t="s">
        <v>18</v>
      </c>
      <c r="E4" s="5" t="s">
        <v>18</v>
      </c>
      <c r="F4" s="5" t="s">
        <v>19</v>
      </c>
      <c r="G4" s="5" t="s">
        <v>19</v>
      </c>
      <c r="H4" s="5" t="s">
        <v>18</v>
      </c>
      <c r="I4" s="5" t="s">
        <v>18</v>
      </c>
      <c r="J4" s="5" t="s">
        <v>19</v>
      </c>
      <c r="K4" s="5" t="s">
        <v>18</v>
      </c>
      <c r="L4" s="5" t="s">
        <v>19</v>
      </c>
      <c r="M4" s="5" t="s">
        <v>18</v>
      </c>
      <c r="N4" s="5" t="s">
        <v>19</v>
      </c>
      <c r="O4" s="5" t="s">
        <v>19</v>
      </c>
      <c r="P4" s="5" t="s">
        <v>18</v>
      </c>
      <c r="Q4" s="6" t="s">
        <v>20</v>
      </c>
    </row>
    <row r="5" spans="1:17" ht="15.75" customHeight="1" x14ac:dyDescent="0.2">
      <c r="A5" s="7">
        <v>45</v>
      </c>
      <c r="B5" s="8" t="s">
        <v>17</v>
      </c>
      <c r="C5" s="8" t="s">
        <v>18</v>
      </c>
      <c r="D5" s="8" t="s">
        <v>18</v>
      </c>
      <c r="E5" s="8" t="s">
        <v>19</v>
      </c>
      <c r="F5" s="8" t="s">
        <v>19</v>
      </c>
      <c r="G5" s="8" t="s">
        <v>19</v>
      </c>
      <c r="H5" s="8" t="s">
        <v>19</v>
      </c>
      <c r="I5" s="8" t="s">
        <v>18</v>
      </c>
      <c r="J5" s="8" t="s">
        <v>19</v>
      </c>
      <c r="K5" s="8" t="s">
        <v>18</v>
      </c>
      <c r="L5" s="8" t="s">
        <v>19</v>
      </c>
      <c r="M5" s="8" t="s">
        <v>18</v>
      </c>
      <c r="N5" s="8" t="s">
        <v>18</v>
      </c>
      <c r="O5" s="8" t="s">
        <v>18</v>
      </c>
      <c r="P5" s="8" t="s">
        <v>18</v>
      </c>
      <c r="Q5" s="9" t="s">
        <v>20</v>
      </c>
    </row>
    <row r="6" spans="1:17" ht="15.75" customHeight="1" x14ac:dyDescent="0.2">
      <c r="A6" s="4">
        <v>60</v>
      </c>
      <c r="B6" s="5" t="s">
        <v>17</v>
      </c>
      <c r="C6" s="5" t="s">
        <v>19</v>
      </c>
      <c r="D6" s="5" t="s">
        <v>19</v>
      </c>
      <c r="E6" s="5" t="s">
        <v>19</v>
      </c>
      <c r="F6" s="5" t="s">
        <v>19</v>
      </c>
      <c r="G6" s="5" t="s">
        <v>19</v>
      </c>
      <c r="H6" s="5" t="s">
        <v>18</v>
      </c>
      <c r="I6" s="5" t="s">
        <v>19</v>
      </c>
      <c r="J6" s="5" t="s">
        <v>19</v>
      </c>
      <c r="K6" s="5" t="s">
        <v>19</v>
      </c>
      <c r="L6" s="5" t="s">
        <v>19</v>
      </c>
      <c r="M6" s="5" t="s">
        <v>19</v>
      </c>
      <c r="N6" s="5" t="s">
        <v>19</v>
      </c>
      <c r="O6" s="5" t="s">
        <v>19</v>
      </c>
      <c r="P6" s="5" t="s">
        <v>19</v>
      </c>
      <c r="Q6" s="6" t="s">
        <v>20</v>
      </c>
    </row>
    <row r="7" spans="1:17" ht="15.75" customHeight="1" x14ac:dyDescent="0.2">
      <c r="A7" s="7">
        <v>55</v>
      </c>
      <c r="B7" s="8" t="s">
        <v>17</v>
      </c>
      <c r="C7" s="8" t="s">
        <v>19</v>
      </c>
      <c r="D7" s="8" t="s">
        <v>19</v>
      </c>
      <c r="E7" s="8" t="s">
        <v>18</v>
      </c>
      <c r="F7" s="8" t="s">
        <v>19</v>
      </c>
      <c r="G7" s="8" t="s">
        <v>19</v>
      </c>
      <c r="H7" s="8" t="s">
        <v>18</v>
      </c>
      <c r="I7" s="8" t="s">
        <v>19</v>
      </c>
      <c r="J7" s="8" t="s">
        <v>19</v>
      </c>
      <c r="K7" s="8" t="s">
        <v>18</v>
      </c>
      <c r="L7" s="8" t="s">
        <v>19</v>
      </c>
      <c r="M7" s="8" t="s">
        <v>18</v>
      </c>
      <c r="N7" s="8" t="s">
        <v>19</v>
      </c>
      <c r="O7" s="8" t="s">
        <v>19</v>
      </c>
      <c r="P7" s="8" t="s">
        <v>19</v>
      </c>
      <c r="Q7" s="9" t="s">
        <v>20</v>
      </c>
    </row>
    <row r="8" spans="1:17" ht="15.75" customHeight="1" x14ac:dyDescent="0.2">
      <c r="A8" s="4">
        <v>57</v>
      </c>
      <c r="B8" s="5" t="s">
        <v>17</v>
      </c>
      <c r="C8" s="5" t="s">
        <v>19</v>
      </c>
      <c r="D8" s="5" t="s">
        <v>19</v>
      </c>
      <c r="E8" s="5" t="s">
        <v>18</v>
      </c>
      <c r="F8" s="5" t="s">
        <v>19</v>
      </c>
      <c r="G8" s="5" t="s">
        <v>19</v>
      </c>
      <c r="H8" s="5" t="s">
        <v>19</v>
      </c>
      <c r="I8" s="5" t="s">
        <v>18</v>
      </c>
      <c r="J8" s="5" t="s">
        <v>18</v>
      </c>
      <c r="K8" s="5" t="s">
        <v>18</v>
      </c>
      <c r="L8" s="5" t="s">
        <v>19</v>
      </c>
      <c r="M8" s="5" t="s">
        <v>19</v>
      </c>
      <c r="N8" s="5" t="s">
        <v>18</v>
      </c>
      <c r="O8" s="5" t="s">
        <v>18</v>
      </c>
      <c r="P8" s="5" t="s">
        <v>18</v>
      </c>
      <c r="Q8" s="6" t="s">
        <v>20</v>
      </c>
    </row>
    <row r="9" spans="1:17" ht="15.75" customHeight="1" x14ac:dyDescent="0.2">
      <c r="A9" s="7">
        <v>66</v>
      </c>
      <c r="B9" s="8" t="s">
        <v>17</v>
      </c>
      <c r="C9" s="8" t="s">
        <v>19</v>
      </c>
      <c r="D9" s="8" t="s">
        <v>19</v>
      </c>
      <c r="E9" s="8" t="s">
        <v>19</v>
      </c>
      <c r="F9" s="8" t="s">
        <v>19</v>
      </c>
      <c r="G9" s="8" t="s">
        <v>18</v>
      </c>
      <c r="H9" s="8" t="s">
        <v>18</v>
      </c>
      <c r="I9" s="8" t="s">
        <v>19</v>
      </c>
      <c r="J9" s="8" t="s">
        <v>19</v>
      </c>
      <c r="K9" s="8" t="s">
        <v>19</v>
      </c>
      <c r="L9" s="8" t="s">
        <v>18</v>
      </c>
      <c r="M9" s="8" t="s">
        <v>19</v>
      </c>
      <c r="N9" s="8" t="s">
        <v>19</v>
      </c>
      <c r="O9" s="8" t="s">
        <v>18</v>
      </c>
      <c r="P9" s="8" t="s">
        <v>18</v>
      </c>
      <c r="Q9" s="9" t="s">
        <v>20</v>
      </c>
    </row>
    <row r="10" spans="1:17" ht="15.75" customHeight="1" x14ac:dyDescent="0.2">
      <c r="A10" s="4">
        <v>67</v>
      </c>
      <c r="B10" s="5" t="s">
        <v>17</v>
      </c>
      <c r="C10" s="5" t="s">
        <v>19</v>
      </c>
      <c r="D10" s="5" t="s">
        <v>19</v>
      </c>
      <c r="E10" s="5" t="s">
        <v>18</v>
      </c>
      <c r="F10" s="5" t="s">
        <v>19</v>
      </c>
      <c r="G10" s="5" t="s">
        <v>19</v>
      </c>
      <c r="H10" s="5" t="s">
        <v>19</v>
      </c>
      <c r="I10" s="5" t="s">
        <v>18</v>
      </c>
      <c r="J10" s="5" t="s">
        <v>19</v>
      </c>
      <c r="K10" s="5" t="s">
        <v>19</v>
      </c>
      <c r="L10" s="5" t="s">
        <v>18</v>
      </c>
      <c r="M10" s="5" t="s">
        <v>19</v>
      </c>
      <c r="N10" s="5" t="s">
        <v>19</v>
      </c>
      <c r="O10" s="5" t="s">
        <v>18</v>
      </c>
      <c r="P10" s="5" t="s">
        <v>19</v>
      </c>
      <c r="Q10" s="6" t="s">
        <v>20</v>
      </c>
    </row>
    <row r="11" spans="1:17" ht="15.75" customHeight="1" x14ac:dyDescent="0.2">
      <c r="A11" s="7">
        <v>70</v>
      </c>
      <c r="B11" s="8" t="s">
        <v>17</v>
      </c>
      <c r="C11" s="8" t="s">
        <v>18</v>
      </c>
      <c r="D11" s="8" t="s">
        <v>19</v>
      </c>
      <c r="E11" s="8" t="s">
        <v>19</v>
      </c>
      <c r="F11" s="8" t="s">
        <v>19</v>
      </c>
      <c r="G11" s="8" t="s">
        <v>19</v>
      </c>
      <c r="H11" s="8" t="s">
        <v>18</v>
      </c>
      <c r="I11" s="8" t="s">
        <v>19</v>
      </c>
      <c r="J11" s="8" t="s">
        <v>19</v>
      </c>
      <c r="K11" s="8" t="s">
        <v>19</v>
      </c>
      <c r="L11" s="8" t="s">
        <v>18</v>
      </c>
      <c r="M11" s="8" t="s">
        <v>18</v>
      </c>
      <c r="N11" s="8" t="s">
        <v>18</v>
      </c>
      <c r="O11" s="8" t="s">
        <v>19</v>
      </c>
      <c r="P11" s="8" t="s">
        <v>18</v>
      </c>
      <c r="Q11" s="9" t="s">
        <v>20</v>
      </c>
    </row>
    <row r="12" spans="1:17" ht="15.75" customHeight="1" x14ac:dyDescent="0.2">
      <c r="A12" s="4">
        <v>44</v>
      </c>
      <c r="B12" s="5" t="s">
        <v>17</v>
      </c>
      <c r="C12" s="5" t="s">
        <v>19</v>
      </c>
      <c r="D12" s="5" t="s">
        <v>19</v>
      </c>
      <c r="E12" s="5" t="s">
        <v>18</v>
      </c>
      <c r="F12" s="5" t="s">
        <v>19</v>
      </c>
      <c r="G12" s="5" t="s">
        <v>18</v>
      </c>
      <c r="H12" s="5" t="s">
        <v>19</v>
      </c>
      <c r="I12" s="5" t="s">
        <v>18</v>
      </c>
      <c r="J12" s="5" t="s">
        <v>18</v>
      </c>
      <c r="K12" s="5" t="s">
        <v>19</v>
      </c>
      <c r="L12" s="5" t="s">
        <v>19</v>
      </c>
      <c r="M12" s="5" t="s">
        <v>18</v>
      </c>
      <c r="N12" s="5" t="s">
        <v>19</v>
      </c>
      <c r="O12" s="5" t="s">
        <v>19</v>
      </c>
      <c r="P12" s="5" t="s">
        <v>18</v>
      </c>
      <c r="Q12" s="6" t="s">
        <v>20</v>
      </c>
    </row>
    <row r="13" spans="1:17" ht="15.75" customHeight="1" x14ac:dyDescent="0.2">
      <c r="A13" s="7">
        <v>38</v>
      </c>
      <c r="B13" s="8" t="s">
        <v>17</v>
      </c>
      <c r="C13" s="8" t="s">
        <v>19</v>
      </c>
      <c r="D13" s="8" t="s">
        <v>19</v>
      </c>
      <c r="E13" s="8" t="s">
        <v>18</v>
      </c>
      <c r="F13" s="8" t="s">
        <v>18</v>
      </c>
      <c r="G13" s="8" t="s">
        <v>19</v>
      </c>
      <c r="H13" s="8" t="s">
        <v>19</v>
      </c>
      <c r="I13" s="8" t="s">
        <v>18</v>
      </c>
      <c r="J13" s="8" t="s">
        <v>19</v>
      </c>
      <c r="K13" s="8" t="s">
        <v>18</v>
      </c>
      <c r="L13" s="8" t="s">
        <v>19</v>
      </c>
      <c r="M13" s="8" t="s">
        <v>18</v>
      </c>
      <c r="N13" s="8" t="s">
        <v>19</v>
      </c>
      <c r="O13" s="8" t="s">
        <v>18</v>
      </c>
      <c r="P13" s="8" t="s">
        <v>18</v>
      </c>
      <c r="Q13" s="9" t="s">
        <v>20</v>
      </c>
    </row>
    <row r="14" spans="1:17" ht="15.75" customHeight="1" x14ac:dyDescent="0.2">
      <c r="A14" s="4">
        <v>35</v>
      </c>
      <c r="B14" s="5" t="s">
        <v>17</v>
      </c>
      <c r="C14" s="5" t="s">
        <v>19</v>
      </c>
      <c r="D14" s="5" t="s">
        <v>18</v>
      </c>
      <c r="E14" s="5" t="s">
        <v>18</v>
      </c>
      <c r="F14" s="5" t="s">
        <v>18</v>
      </c>
      <c r="G14" s="5" t="s">
        <v>19</v>
      </c>
      <c r="H14" s="5" t="s">
        <v>19</v>
      </c>
      <c r="I14" s="5" t="s">
        <v>18</v>
      </c>
      <c r="J14" s="5" t="s">
        <v>18</v>
      </c>
      <c r="K14" s="5" t="s">
        <v>19</v>
      </c>
      <c r="L14" s="5" t="s">
        <v>19</v>
      </c>
      <c r="M14" s="5" t="s">
        <v>18</v>
      </c>
      <c r="N14" s="5" t="s">
        <v>18</v>
      </c>
      <c r="O14" s="5" t="s">
        <v>19</v>
      </c>
      <c r="P14" s="5" t="s">
        <v>18</v>
      </c>
      <c r="Q14" s="6" t="s">
        <v>20</v>
      </c>
    </row>
    <row r="15" spans="1:17" ht="15.75" customHeight="1" x14ac:dyDescent="0.2">
      <c r="A15" s="7">
        <v>61</v>
      </c>
      <c r="B15" s="8" t="s">
        <v>17</v>
      </c>
      <c r="C15" s="8" t="s">
        <v>19</v>
      </c>
      <c r="D15" s="8" t="s">
        <v>19</v>
      </c>
      <c r="E15" s="8" t="s">
        <v>19</v>
      </c>
      <c r="F15" s="8" t="s">
        <v>19</v>
      </c>
      <c r="G15" s="8" t="s">
        <v>19</v>
      </c>
      <c r="H15" s="8" t="s">
        <v>19</v>
      </c>
      <c r="I15" s="8" t="s">
        <v>19</v>
      </c>
      <c r="J15" s="8" t="s">
        <v>19</v>
      </c>
      <c r="K15" s="8" t="s">
        <v>18</v>
      </c>
      <c r="L15" s="8" t="s">
        <v>18</v>
      </c>
      <c r="M15" s="8" t="s">
        <v>18</v>
      </c>
      <c r="N15" s="8" t="s">
        <v>18</v>
      </c>
      <c r="O15" s="8" t="s">
        <v>19</v>
      </c>
      <c r="P15" s="8" t="s">
        <v>19</v>
      </c>
      <c r="Q15" s="9" t="s">
        <v>20</v>
      </c>
    </row>
    <row r="16" spans="1:17" ht="15.75" customHeight="1" x14ac:dyDescent="0.2">
      <c r="A16" s="4">
        <v>60</v>
      </c>
      <c r="B16" s="5" t="s">
        <v>17</v>
      </c>
      <c r="C16" s="5" t="s">
        <v>19</v>
      </c>
      <c r="D16" s="5" t="s">
        <v>19</v>
      </c>
      <c r="E16" s="5" t="s">
        <v>18</v>
      </c>
      <c r="F16" s="5" t="s">
        <v>19</v>
      </c>
      <c r="G16" s="5" t="s">
        <v>19</v>
      </c>
      <c r="H16" s="5" t="s">
        <v>18</v>
      </c>
      <c r="I16" s="5" t="s">
        <v>19</v>
      </c>
      <c r="J16" s="5" t="s">
        <v>19</v>
      </c>
      <c r="K16" s="5" t="s">
        <v>18</v>
      </c>
      <c r="L16" s="5" t="s">
        <v>19</v>
      </c>
      <c r="M16" s="5" t="s">
        <v>19</v>
      </c>
      <c r="N16" s="5" t="s">
        <v>18</v>
      </c>
      <c r="O16" s="5" t="s">
        <v>18</v>
      </c>
      <c r="P16" s="5" t="s">
        <v>18</v>
      </c>
      <c r="Q16" s="6" t="s">
        <v>20</v>
      </c>
    </row>
    <row r="17" spans="1:17" ht="15.75" customHeight="1" x14ac:dyDescent="0.2">
      <c r="A17" s="7">
        <v>58</v>
      </c>
      <c r="B17" s="8" t="s">
        <v>17</v>
      </c>
      <c r="C17" s="8" t="s">
        <v>19</v>
      </c>
      <c r="D17" s="8" t="s">
        <v>19</v>
      </c>
      <c r="E17" s="8" t="s">
        <v>18</v>
      </c>
      <c r="F17" s="8" t="s">
        <v>19</v>
      </c>
      <c r="G17" s="8" t="s">
        <v>19</v>
      </c>
      <c r="H17" s="8" t="s">
        <v>18</v>
      </c>
      <c r="I17" s="8" t="s">
        <v>18</v>
      </c>
      <c r="J17" s="8" t="s">
        <v>18</v>
      </c>
      <c r="K17" s="8" t="s">
        <v>18</v>
      </c>
      <c r="L17" s="8" t="s">
        <v>19</v>
      </c>
      <c r="M17" s="8" t="s">
        <v>19</v>
      </c>
      <c r="N17" s="8" t="s">
        <v>19</v>
      </c>
      <c r="O17" s="8" t="s">
        <v>18</v>
      </c>
      <c r="P17" s="8" t="s">
        <v>18</v>
      </c>
      <c r="Q17" s="9" t="s">
        <v>20</v>
      </c>
    </row>
    <row r="18" spans="1:17" ht="15.75" customHeight="1" x14ac:dyDescent="0.2">
      <c r="A18" s="4">
        <v>54</v>
      </c>
      <c r="B18" s="5" t="s">
        <v>17</v>
      </c>
      <c r="C18" s="5" t="s">
        <v>19</v>
      </c>
      <c r="D18" s="5" t="s">
        <v>19</v>
      </c>
      <c r="E18" s="5" t="s">
        <v>19</v>
      </c>
      <c r="F18" s="5" t="s">
        <v>19</v>
      </c>
      <c r="G18" s="5" t="s">
        <v>18</v>
      </c>
      <c r="H18" s="5" t="s">
        <v>19</v>
      </c>
      <c r="I18" s="5" t="s">
        <v>18</v>
      </c>
      <c r="J18" s="5" t="s">
        <v>18</v>
      </c>
      <c r="K18" s="5" t="s">
        <v>18</v>
      </c>
      <c r="L18" s="5" t="s">
        <v>19</v>
      </c>
      <c r="M18" s="5" t="s">
        <v>18</v>
      </c>
      <c r="N18" s="5" t="s">
        <v>19</v>
      </c>
      <c r="O18" s="5" t="s">
        <v>18</v>
      </c>
      <c r="P18" s="5" t="s">
        <v>18</v>
      </c>
      <c r="Q18" s="6" t="s">
        <v>20</v>
      </c>
    </row>
    <row r="19" spans="1:17" ht="15.75" customHeight="1" x14ac:dyDescent="0.2">
      <c r="A19" s="7">
        <v>67</v>
      </c>
      <c r="B19" s="8" t="s">
        <v>17</v>
      </c>
      <c r="C19" s="8" t="s">
        <v>18</v>
      </c>
      <c r="D19" s="8" t="s">
        <v>19</v>
      </c>
      <c r="E19" s="8" t="s">
        <v>18</v>
      </c>
      <c r="F19" s="8" t="s">
        <v>19</v>
      </c>
      <c r="G19" s="8" t="s">
        <v>19</v>
      </c>
      <c r="H19" s="8" t="s">
        <v>18</v>
      </c>
      <c r="I19" s="8" t="s">
        <v>19</v>
      </c>
      <c r="J19" s="8" t="s">
        <v>18</v>
      </c>
      <c r="K19" s="8" t="s">
        <v>19</v>
      </c>
      <c r="L19" s="8" t="s">
        <v>19</v>
      </c>
      <c r="M19" s="8" t="s">
        <v>19</v>
      </c>
      <c r="N19" s="8" t="s">
        <v>19</v>
      </c>
      <c r="O19" s="8" t="s">
        <v>19</v>
      </c>
      <c r="P19" s="8" t="s">
        <v>19</v>
      </c>
      <c r="Q19" s="9" t="s">
        <v>20</v>
      </c>
    </row>
    <row r="20" spans="1:17" ht="15.75" customHeight="1" x14ac:dyDescent="0.2">
      <c r="A20" s="4">
        <v>66</v>
      </c>
      <c r="B20" s="5" t="s">
        <v>17</v>
      </c>
      <c r="C20" s="5" t="s">
        <v>19</v>
      </c>
      <c r="D20" s="5" t="s">
        <v>19</v>
      </c>
      <c r="E20" s="5" t="s">
        <v>18</v>
      </c>
      <c r="F20" s="5" t="s">
        <v>19</v>
      </c>
      <c r="G20" s="5" t="s">
        <v>19</v>
      </c>
      <c r="H20" s="5" t="s">
        <v>18</v>
      </c>
      <c r="I20" s="5" t="s">
        <v>19</v>
      </c>
      <c r="J20" s="5" t="s">
        <v>18</v>
      </c>
      <c r="K20" s="5" t="s">
        <v>18</v>
      </c>
      <c r="L20" s="5" t="s">
        <v>18</v>
      </c>
      <c r="M20" s="5" t="s">
        <v>19</v>
      </c>
      <c r="N20" s="5" t="s">
        <v>19</v>
      </c>
      <c r="O20" s="5" t="s">
        <v>18</v>
      </c>
      <c r="P20" s="5" t="s">
        <v>18</v>
      </c>
      <c r="Q20" s="6" t="s">
        <v>20</v>
      </c>
    </row>
    <row r="21" spans="1:17" ht="15.75" customHeight="1" x14ac:dyDescent="0.2">
      <c r="A21" s="7">
        <v>43</v>
      </c>
      <c r="B21" s="8" t="s">
        <v>17</v>
      </c>
      <c r="C21" s="8" t="s">
        <v>19</v>
      </c>
      <c r="D21" s="8" t="s">
        <v>19</v>
      </c>
      <c r="E21" s="8" t="s">
        <v>19</v>
      </c>
      <c r="F21" s="8" t="s">
        <v>19</v>
      </c>
      <c r="G21" s="8" t="s">
        <v>18</v>
      </c>
      <c r="H21" s="8" t="s">
        <v>19</v>
      </c>
      <c r="I21" s="8" t="s">
        <v>18</v>
      </c>
      <c r="J21" s="8" t="s">
        <v>18</v>
      </c>
      <c r="K21" s="8" t="s">
        <v>18</v>
      </c>
      <c r="L21" s="8" t="s">
        <v>18</v>
      </c>
      <c r="M21" s="8" t="s">
        <v>18</v>
      </c>
      <c r="N21" s="8" t="s">
        <v>18</v>
      </c>
      <c r="O21" s="8" t="s">
        <v>18</v>
      </c>
      <c r="P21" s="8" t="s">
        <v>18</v>
      </c>
      <c r="Q21" s="9" t="s">
        <v>20</v>
      </c>
    </row>
    <row r="22" spans="1:17" ht="15.75" customHeight="1" x14ac:dyDescent="0.2">
      <c r="A22" s="4">
        <v>62</v>
      </c>
      <c r="B22" s="5" t="s">
        <v>17</v>
      </c>
      <c r="C22" s="5" t="s">
        <v>19</v>
      </c>
      <c r="D22" s="5" t="s">
        <v>19</v>
      </c>
      <c r="E22" s="5" t="s">
        <v>18</v>
      </c>
      <c r="F22" s="5" t="s">
        <v>19</v>
      </c>
      <c r="G22" s="5" t="s">
        <v>19</v>
      </c>
      <c r="H22" s="5" t="s">
        <v>18</v>
      </c>
      <c r="I22" s="5" t="s">
        <v>19</v>
      </c>
      <c r="J22" s="5" t="s">
        <v>18</v>
      </c>
      <c r="K22" s="5" t="s">
        <v>19</v>
      </c>
      <c r="L22" s="5" t="s">
        <v>18</v>
      </c>
      <c r="M22" s="5" t="s">
        <v>19</v>
      </c>
      <c r="N22" s="5" t="s">
        <v>19</v>
      </c>
      <c r="O22" s="5" t="s">
        <v>18</v>
      </c>
      <c r="P22" s="5" t="s">
        <v>18</v>
      </c>
      <c r="Q22" s="6" t="s">
        <v>20</v>
      </c>
    </row>
    <row r="23" spans="1:17" ht="15.75" customHeight="1" x14ac:dyDescent="0.2">
      <c r="A23" s="7">
        <v>54</v>
      </c>
      <c r="B23" s="8" t="s">
        <v>17</v>
      </c>
      <c r="C23" s="8" t="s">
        <v>19</v>
      </c>
      <c r="D23" s="8" t="s">
        <v>19</v>
      </c>
      <c r="E23" s="8" t="s">
        <v>19</v>
      </c>
      <c r="F23" s="8" t="s">
        <v>19</v>
      </c>
      <c r="G23" s="8" t="s">
        <v>19</v>
      </c>
      <c r="H23" s="8" t="s">
        <v>19</v>
      </c>
      <c r="I23" s="8" t="s">
        <v>19</v>
      </c>
      <c r="J23" s="8" t="s">
        <v>19</v>
      </c>
      <c r="K23" s="8" t="s">
        <v>18</v>
      </c>
      <c r="L23" s="8" t="s">
        <v>19</v>
      </c>
      <c r="M23" s="8" t="s">
        <v>18</v>
      </c>
      <c r="N23" s="8" t="s">
        <v>19</v>
      </c>
      <c r="O23" s="8" t="s">
        <v>19</v>
      </c>
      <c r="P23" s="8" t="s">
        <v>18</v>
      </c>
      <c r="Q23" s="9" t="s">
        <v>20</v>
      </c>
    </row>
    <row r="24" spans="1:17" ht="15.75" customHeight="1" x14ac:dyDescent="0.2">
      <c r="A24" s="4">
        <v>39</v>
      </c>
      <c r="B24" s="5" t="s">
        <v>17</v>
      </c>
      <c r="C24" s="5" t="s">
        <v>19</v>
      </c>
      <c r="D24" s="5" t="s">
        <v>18</v>
      </c>
      <c r="E24" s="5" t="s">
        <v>19</v>
      </c>
      <c r="F24" s="5" t="s">
        <v>18</v>
      </c>
      <c r="G24" s="5" t="s">
        <v>18</v>
      </c>
      <c r="H24" s="5" t="s">
        <v>19</v>
      </c>
      <c r="I24" s="5" t="s">
        <v>18</v>
      </c>
      <c r="J24" s="5" t="s">
        <v>19</v>
      </c>
      <c r="K24" s="5" t="s">
        <v>19</v>
      </c>
      <c r="L24" s="5" t="s">
        <v>18</v>
      </c>
      <c r="M24" s="5" t="s">
        <v>18</v>
      </c>
      <c r="N24" s="5" t="s">
        <v>18</v>
      </c>
      <c r="O24" s="5" t="s">
        <v>19</v>
      </c>
      <c r="P24" s="5" t="s">
        <v>18</v>
      </c>
      <c r="Q24" s="6" t="s">
        <v>20</v>
      </c>
    </row>
    <row r="25" spans="1:17" ht="15.75" customHeight="1" x14ac:dyDescent="0.2">
      <c r="A25" s="7">
        <v>48</v>
      </c>
      <c r="B25" s="8" t="s">
        <v>17</v>
      </c>
      <c r="C25" s="8" t="s">
        <v>18</v>
      </c>
      <c r="D25" s="8" t="s">
        <v>19</v>
      </c>
      <c r="E25" s="8" t="s">
        <v>19</v>
      </c>
      <c r="F25" s="8" t="s">
        <v>19</v>
      </c>
      <c r="G25" s="8" t="s">
        <v>18</v>
      </c>
      <c r="H25" s="8" t="s">
        <v>18</v>
      </c>
      <c r="I25" s="8" t="s">
        <v>19</v>
      </c>
      <c r="J25" s="8" t="s">
        <v>19</v>
      </c>
      <c r="K25" s="8" t="s">
        <v>19</v>
      </c>
      <c r="L25" s="8" t="s">
        <v>19</v>
      </c>
      <c r="M25" s="8" t="s">
        <v>18</v>
      </c>
      <c r="N25" s="8" t="s">
        <v>18</v>
      </c>
      <c r="O25" s="8" t="s">
        <v>18</v>
      </c>
      <c r="P25" s="8" t="s">
        <v>18</v>
      </c>
      <c r="Q25" s="9" t="s">
        <v>20</v>
      </c>
    </row>
    <row r="26" spans="1:17" ht="15.75" customHeight="1" x14ac:dyDescent="0.2">
      <c r="A26" s="4">
        <v>58</v>
      </c>
      <c r="B26" s="5" t="s">
        <v>17</v>
      </c>
      <c r="C26" s="5" t="s">
        <v>19</v>
      </c>
      <c r="D26" s="5" t="s">
        <v>19</v>
      </c>
      <c r="E26" s="5" t="s">
        <v>19</v>
      </c>
      <c r="F26" s="5" t="s">
        <v>19</v>
      </c>
      <c r="G26" s="5" t="s">
        <v>19</v>
      </c>
      <c r="H26" s="5" t="s">
        <v>18</v>
      </c>
      <c r="I26" s="5" t="s">
        <v>19</v>
      </c>
      <c r="J26" s="5" t="s">
        <v>18</v>
      </c>
      <c r="K26" s="5" t="s">
        <v>18</v>
      </c>
      <c r="L26" s="5" t="s">
        <v>19</v>
      </c>
      <c r="M26" s="5" t="s">
        <v>19</v>
      </c>
      <c r="N26" s="5" t="s">
        <v>19</v>
      </c>
      <c r="O26" s="5" t="s">
        <v>18</v>
      </c>
      <c r="P26" s="5" t="s">
        <v>19</v>
      </c>
      <c r="Q26" s="6" t="s">
        <v>20</v>
      </c>
    </row>
    <row r="27" spans="1:17" ht="15.75" customHeight="1" x14ac:dyDescent="0.2">
      <c r="A27" s="7">
        <v>32</v>
      </c>
      <c r="B27" s="8" t="s">
        <v>17</v>
      </c>
      <c r="C27" s="8" t="s">
        <v>18</v>
      </c>
      <c r="D27" s="8" t="s">
        <v>18</v>
      </c>
      <c r="E27" s="8" t="s">
        <v>18</v>
      </c>
      <c r="F27" s="8" t="s">
        <v>18</v>
      </c>
      <c r="G27" s="8" t="s">
        <v>18</v>
      </c>
      <c r="H27" s="8" t="s">
        <v>19</v>
      </c>
      <c r="I27" s="8" t="s">
        <v>18</v>
      </c>
      <c r="J27" s="8" t="s">
        <v>18</v>
      </c>
      <c r="K27" s="8" t="s">
        <v>19</v>
      </c>
      <c r="L27" s="8" t="s">
        <v>19</v>
      </c>
      <c r="M27" s="8" t="s">
        <v>18</v>
      </c>
      <c r="N27" s="8" t="s">
        <v>18</v>
      </c>
      <c r="O27" s="8" t="s">
        <v>18</v>
      </c>
      <c r="P27" s="8" t="s">
        <v>19</v>
      </c>
      <c r="Q27" s="9" t="s">
        <v>20</v>
      </c>
    </row>
    <row r="28" spans="1:17" ht="15.75" customHeight="1" x14ac:dyDescent="0.2">
      <c r="A28" s="4">
        <v>42</v>
      </c>
      <c r="B28" s="5" t="s">
        <v>17</v>
      </c>
      <c r="C28" s="5" t="s">
        <v>18</v>
      </c>
      <c r="D28" s="5" t="s">
        <v>18</v>
      </c>
      <c r="E28" s="5" t="s">
        <v>18</v>
      </c>
      <c r="F28" s="5" t="s">
        <v>19</v>
      </c>
      <c r="G28" s="5" t="s">
        <v>19</v>
      </c>
      <c r="H28" s="5" t="s">
        <v>18</v>
      </c>
      <c r="I28" s="5" t="s">
        <v>18</v>
      </c>
      <c r="J28" s="5" t="s">
        <v>18</v>
      </c>
      <c r="K28" s="5" t="s">
        <v>19</v>
      </c>
      <c r="L28" s="5" t="s">
        <v>18</v>
      </c>
      <c r="M28" s="5" t="s">
        <v>18</v>
      </c>
      <c r="N28" s="5" t="s">
        <v>19</v>
      </c>
      <c r="O28" s="5" t="s">
        <v>18</v>
      </c>
      <c r="P28" s="5" t="s">
        <v>18</v>
      </c>
      <c r="Q28" s="6" t="s">
        <v>20</v>
      </c>
    </row>
    <row r="29" spans="1:17" ht="15.75" customHeight="1" x14ac:dyDescent="0.2">
      <c r="A29" s="7">
        <v>52</v>
      </c>
      <c r="B29" s="8" t="s">
        <v>17</v>
      </c>
      <c r="C29" s="8" t="s">
        <v>19</v>
      </c>
      <c r="D29" s="8" t="s">
        <v>19</v>
      </c>
      <c r="E29" s="8" t="s">
        <v>19</v>
      </c>
      <c r="F29" s="8" t="s">
        <v>19</v>
      </c>
      <c r="G29" s="8" t="s">
        <v>19</v>
      </c>
      <c r="H29" s="8" t="s">
        <v>18</v>
      </c>
      <c r="I29" s="8" t="s">
        <v>19</v>
      </c>
      <c r="J29" s="8" t="s">
        <v>19</v>
      </c>
      <c r="K29" s="8" t="s">
        <v>18</v>
      </c>
      <c r="L29" s="8" t="s">
        <v>19</v>
      </c>
      <c r="M29" s="8" t="s">
        <v>19</v>
      </c>
      <c r="N29" s="8" t="s">
        <v>19</v>
      </c>
      <c r="O29" s="8" t="s">
        <v>18</v>
      </c>
      <c r="P29" s="8" t="s">
        <v>18</v>
      </c>
      <c r="Q29" s="9" t="s">
        <v>20</v>
      </c>
    </row>
    <row r="30" spans="1:17" ht="15.75" customHeight="1" x14ac:dyDescent="0.2">
      <c r="A30" s="4">
        <v>38</v>
      </c>
      <c r="B30" s="5" t="s">
        <v>17</v>
      </c>
      <c r="C30" s="5" t="s">
        <v>18</v>
      </c>
      <c r="D30" s="5" t="s">
        <v>19</v>
      </c>
      <c r="E30" s="5" t="s">
        <v>18</v>
      </c>
      <c r="F30" s="5" t="s">
        <v>18</v>
      </c>
      <c r="G30" s="5" t="s">
        <v>18</v>
      </c>
      <c r="H30" s="5" t="s">
        <v>19</v>
      </c>
      <c r="I30" s="5" t="s">
        <v>18</v>
      </c>
      <c r="J30" s="5" t="s">
        <v>18</v>
      </c>
      <c r="K30" s="5" t="s">
        <v>18</v>
      </c>
      <c r="L30" s="5" t="s">
        <v>18</v>
      </c>
      <c r="M30" s="5" t="s">
        <v>18</v>
      </c>
      <c r="N30" s="5" t="s">
        <v>18</v>
      </c>
      <c r="O30" s="5" t="s">
        <v>19</v>
      </c>
      <c r="P30" s="5" t="s">
        <v>18</v>
      </c>
      <c r="Q30" s="6" t="s">
        <v>20</v>
      </c>
    </row>
    <row r="31" spans="1:17" ht="15.75" customHeight="1" x14ac:dyDescent="0.2">
      <c r="A31" s="7">
        <v>53</v>
      </c>
      <c r="B31" s="8" t="s">
        <v>17</v>
      </c>
      <c r="C31" s="8" t="s">
        <v>19</v>
      </c>
      <c r="D31" s="8" t="s">
        <v>19</v>
      </c>
      <c r="E31" s="8" t="s">
        <v>19</v>
      </c>
      <c r="F31" s="8" t="s">
        <v>19</v>
      </c>
      <c r="G31" s="8" t="s">
        <v>19</v>
      </c>
      <c r="H31" s="8" t="s">
        <v>18</v>
      </c>
      <c r="I31" s="8" t="s">
        <v>19</v>
      </c>
      <c r="J31" s="8" t="s">
        <v>18</v>
      </c>
      <c r="K31" s="8" t="s">
        <v>19</v>
      </c>
      <c r="L31" s="8" t="s">
        <v>18</v>
      </c>
      <c r="M31" s="8" t="s">
        <v>19</v>
      </c>
      <c r="N31" s="8" t="s">
        <v>18</v>
      </c>
      <c r="O31" s="8" t="s">
        <v>19</v>
      </c>
      <c r="P31" s="8" t="s">
        <v>18</v>
      </c>
      <c r="Q31" s="9" t="s">
        <v>20</v>
      </c>
    </row>
    <row r="32" spans="1:17" ht="15.75" customHeight="1" x14ac:dyDescent="0.2">
      <c r="A32" s="4">
        <v>57</v>
      </c>
      <c r="B32" s="5" t="s">
        <v>17</v>
      </c>
      <c r="C32" s="5" t="s">
        <v>19</v>
      </c>
      <c r="D32" s="5" t="s">
        <v>19</v>
      </c>
      <c r="E32" s="5" t="s">
        <v>19</v>
      </c>
      <c r="F32" s="5" t="s">
        <v>19</v>
      </c>
      <c r="G32" s="5" t="s">
        <v>19</v>
      </c>
      <c r="H32" s="5" t="s">
        <v>18</v>
      </c>
      <c r="I32" s="5" t="s">
        <v>19</v>
      </c>
      <c r="J32" s="5" t="s">
        <v>18</v>
      </c>
      <c r="K32" s="5" t="s">
        <v>18</v>
      </c>
      <c r="L32" s="5" t="s">
        <v>18</v>
      </c>
      <c r="M32" s="5" t="s">
        <v>19</v>
      </c>
      <c r="N32" s="5" t="s">
        <v>18</v>
      </c>
      <c r="O32" s="5" t="s">
        <v>18</v>
      </c>
      <c r="P32" s="5" t="s">
        <v>18</v>
      </c>
      <c r="Q32" s="6" t="s">
        <v>20</v>
      </c>
    </row>
    <row r="33" spans="1:17" ht="15.75" customHeight="1" x14ac:dyDescent="0.2">
      <c r="A33" s="7">
        <v>41</v>
      </c>
      <c r="B33" s="8" t="s">
        <v>17</v>
      </c>
      <c r="C33" s="8" t="s">
        <v>19</v>
      </c>
      <c r="D33" s="8" t="s">
        <v>19</v>
      </c>
      <c r="E33" s="8" t="s">
        <v>19</v>
      </c>
      <c r="F33" s="8" t="s">
        <v>19</v>
      </c>
      <c r="G33" s="8" t="s">
        <v>19</v>
      </c>
      <c r="H33" s="8" t="s">
        <v>19</v>
      </c>
      <c r="I33" s="8" t="s">
        <v>19</v>
      </c>
      <c r="J33" s="8" t="s">
        <v>19</v>
      </c>
      <c r="K33" s="8" t="s">
        <v>19</v>
      </c>
      <c r="L33" s="8" t="s">
        <v>18</v>
      </c>
      <c r="M33" s="8" t="s">
        <v>18</v>
      </c>
      <c r="N33" s="8" t="s">
        <v>18</v>
      </c>
      <c r="O33" s="8" t="s">
        <v>18</v>
      </c>
      <c r="P33" s="8" t="s">
        <v>19</v>
      </c>
      <c r="Q33" s="9" t="s">
        <v>20</v>
      </c>
    </row>
    <row r="34" spans="1:17" ht="15.75" customHeight="1" x14ac:dyDescent="0.2">
      <c r="A34" s="4">
        <v>37</v>
      </c>
      <c r="B34" s="5" t="s">
        <v>17</v>
      </c>
      <c r="C34" s="5" t="s">
        <v>18</v>
      </c>
      <c r="D34" s="5" t="s">
        <v>18</v>
      </c>
      <c r="E34" s="5" t="s">
        <v>18</v>
      </c>
      <c r="F34" s="5" t="s">
        <v>19</v>
      </c>
      <c r="G34" s="5" t="s">
        <v>18</v>
      </c>
      <c r="H34" s="5" t="s">
        <v>18</v>
      </c>
      <c r="I34" s="5" t="s">
        <v>18</v>
      </c>
      <c r="J34" s="5" t="s">
        <v>18</v>
      </c>
      <c r="K34" s="5" t="s">
        <v>18</v>
      </c>
      <c r="L34" s="5" t="s">
        <v>19</v>
      </c>
      <c r="M34" s="5" t="s">
        <v>18</v>
      </c>
      <c r="N34" s="5" t="s">
        <v>18</v>
      </c>
      <c r="O34" s="5" t="s">
        <v>19</v>
      </c>
      <c r="P34" s="5" t="s">
        <v>18</v>
      </c>
      <c r="Q34" s="6" t="s">
        <v>20</v>
      </c>
    </row>
    <row r="35" spans="1:17" ht="15.75" customHeight="1" x14ac:dyDescent="0.2">
      <c r="A35" s="7">
        <v>54</v>
      </c>
      <c r="B35" s="8" t="s">
        <v>17</v>
      </c>
      <c r="C35" s="8" t="s">
        <v>19</v>
      </c>
      <c r="D35" s="8" t="s">
        <v>19</v>
      </c>
      <c r="E35" s="8" t="s">
        <v>19</v>
      </c>
      <c r="F35" s="8" t="s">
        <v>19</v>
      </c>
      <c r="G35" s="8" t="s">
        <v>18</v>
      </c>
      <c r="H35" s="8" t="s">
        <v>18</v>
      </c>
      <c r="I35" s="8" t="s">
        <v>19</v>
      </c>
      <c r="J35" s="8" t="s">
        <v>19</v>
      </c>
      <c r="K35" s="8" t="s">
        <v>19</v>
      </c>
      <c r="L35" s="8" t="s">
        <v>19</v>
      </c>
      <c r="M35" s="8" t="s">
        <v>19</v>
      </c>
      <c r="N35" s="8" t="s">
        <v>19</v>
      </c>
      <c r="O35" s="8" t="s">
        <v>18</v>
      </c>
      <c r="P35" s="8" t="s">
        <v>18</v>
      </c>
      <c r="Q35" s="9" t="s">
        <v>20</v>
      </c>
    </row>
    <row r="36" spans="1:17" ht="15.75" customHeight="1" x14ac:dyDescent="0.2">
      <c r="A36" s="4">
        <v>49</v>
      </c>
      <c r="B36" s="5" t="s">
        <v>17</v>
      </c>
      <c r="C36" s="5" t="s">
        <v>19</v>
      </c>
      <c r="D36" s="5" t="s">
        <v>19</v>
      </c>
      <c r="E36" s="5" t="s">
        <v>18</v>
      </c>
      <c r="F36" s="5" t="s">
        <v>19</v>
      </c>
      <c r="G36" s="5" t="s">
        <v>18</v>
      </c>
      <c r="H36" s="5" t="s">
        <v>18</v>
      </c>
      <c r="I36" s="5" t="s">
        <v>19</v>
      </c>
      <c r="J36" s="5" t="s">
        <v>19</v>
      </c>
      <c r="K36" s="5" t="s">
        <v>18</v>
      </c>
      <c r="L36" s="5" t="s">
        <v>18</v>
      </c>
      <c r="M36" s="5" t="s">
        <v>18</v>
      </c>
      <c r="N36" s="5" t="s">
        <v>18</v>
      </c>
      <c r="O36" s="5" t="s">
        <v>18</v>
      </c>
      <c r="P36" s="5" t="s">
        <v>18</v>
      </c>
      <c r="Q36" s="6" t="s">
        <v>20</v>
      </c>
    </row>
    <row r="37" spans="1:17" ht="15.75" customHeight="1" x14ac:dyDescent="0.2">
      <c r="A37" s="7">
        <v>48</v>
      </c>
      <c r="B37" s="8" t="s">
        <v>17</v>
      </c>
      <c r="C37" s="8" t="s">
        <v>19</v>
      </c>
      <c r="D37" s="8" t="s">
        <v>19</v>
      </c>
      <c r="E37" s="8" t="s">
        <v>18</v>
      </c>
      <c r="F37" s="8" t="s">
        <v>19</v>
      </c>
      <c r="G37" s="8" t="s">
        <v>18</v>
      </c>
      <c r="H37" s="8" t="s">
        <v>19</v>
      </c>
      <c r="I37" s="8" t="s">
        <v>19</v>
      </c>
      <c r="J37" s="8" t="s">
        <v>19</v>
      </c>
      <c r="K37" s="8" t="s">
        <v>18</v>
      </c>
      <c r="L37" s="8" t="s">
        <v>18</v>
      </c>
      <c r="M37" s="8" t="s">
        <v>18</v>
      </c>
      <c r="N37" s="8" t="s">
        <v>18</v>
      </c>
      <c r="O37" s="8" t="s">
        <v>18</v>
      </c>
      <c r="P37" s="8" t="s">
        <v>18</v>
      </c>
      <c r="Q37" s="9" t="s">
        <v>20</v>
      </c>
    </row>
    <row r="38" spans="1:17" ht="15.75" customHeight="1" x14ac:dyDescent="0.2">
      <c r="A38" s="4">
        <v>60</v>
      </c>
      <c r="B38" s="5" t="s">
        <v>17</v>
      </c>
      <c r="C38" s="5" t="s">
        <v>19</v>
      </c>
      <c r="D38" s="5" t="s">
        <v>18</v>
      </c>
      <c r="E38" s="5" t="s">
        <v>18</v>
      </c>
      <c r="F38" s="5" t="s">
        <v>18</v>
      </c>
      <c r="G38" s="5" t="s">
        <v>18</v>
      </c>
      <c r="H38" s="5" t="s">
        <v>18</v>
      </c>
      <c r="I38" s="5" t="s">
        <v>19</v>
      </c>
      <c r="J38" s="5" t="s">
        <v>18</v>
      </c>
      <c r="K38" s="5" t="s">
        <v>18</v>
      </c>
      <c r="L38" s="5" t="s">
        <v>18</v>
      </c>
      <c r="M38" s="5" t="s">
        <v>19</v>
      </c>
      <c r="N38" s="5" t="s">
        <v>18</v>
      </c>
      <c r="O38" s="5" t="s">
        <v>19</v>
      </c>
      <c r="P38" s="5" t="s">
        <v>18</v>
      </c>
      <c r="Q38" s="6" t="s">
        <v>20</v>
      </c>
    </row>
    <row r="39" spans="1:17" ht="15.75" customHeight="1" x14ac:dyDescent="0.2">
      <c r="A39" s="7">
        <v>63</v>
      </c>
      <c r="B39" s="8" t="s">
        <v>17</v>
      </c>
      <c r="C39" s="8" t="s">
        <v>19</v>
      </c>
      <c r="D39" s="8" t="s">
        <v>19</v>
      </c>
      <c r="E39" s="8" t="s">
        <v>19</v>
      </c>
      <c r="F39" s="8" t="s">
        <v>19</v>
      </c>
      <c r="G39" s="8" t="s">
        <v>19</v>
      </c>
      <c r="H39" s="8" t="s">
        <v>18</v>
      </c>
      <c r="I39" s="8" t="s">
        <v>19</v>
      </c>
      <c r="J39" s="8" t="s">
        <v>18</v>
      </c>
      <c r="K39" s="8" t="s">
        <v>18</v>
      </c>
      <c r="L39" s="8" t="s">
        <v>18</v>
      </c>
      <c r="M39" s="8" t="s">
        <v>18</v>
      </c>
      <c r="N39" s="8" t="s">
        <v>19</v>
      </c>
      <c r="O39" s="8" t="s">
        <v>19</v>
      </c>
      <c r="P39" s="8" t="s">
        <v>19</v>
      </c>
      <c r="Q39" s="9" t="s">
        <v>20</v>
      </c>
    </row>
    <row r="40" spans="1:17" ht="15.75" customHeight="1" x14ac:dyDescent="0.2">
      <c r="A40" s="4">
        <v>35</v>
      </c>
      <c r="B40" s="5" t="s">
        <v>17</v>
      </c>
      <c r="C40" s="5" t="s">
        <v>19</v>
      </c>
      <c r="D40" s="5" t="s">
        <v>18</v>
      </c>
      <c r="E40" s="5" t="s">
        <v>19</v>
      </c>
      <c r="F40" s="5" t="s">
        <v>18</v>
      </c>
      <c r="G40" s="5" t="s">
        <v>18</v>
      </c>
      <c r="H40" s="5" t="s">
        <v>18</v>
      </c>
      <c r="I40" s="5" t="s">
        <v>18</v>
      </c>
      <c r="J40" s="5" t="s">
        <v>18</v>
      </c>
      <c r="K40" s="5" t="s">
        <v>18</v>
      </c>
      <c r="L40" s="5" t="s">
        <v>18</v>
      </c>
      <c r="M40" s="5" t="s">
        <v>19</v>
      </c>
      <c r="N40" s="5" t="s">
        <v>18</v>
      </c>
      <c r="O40" s="5" t="s">
        <v>19</v>
      </c>
      <c r="P40" s="5" t="s">
        <v>18</v>
      </c>
      <c r="Q40" s="6" t="s">
        <v>20</v>
      </c>
    </row>
    <row r="41" spans="1:17" ht="15.75" customHeight="1" x14ac:dyDescent="0.2">
      <c r="A41" s="7">
        <v>30</v>
      </c>
      <c r="B41" s="8" t="s">
        <v>21</v>
      </c>
      <c r="C41" s="8" t="s">
        <v>19</v>
      </c>
      <c r="D41" s="8" t="s">
        <v>18</v>
      </c>
      <c r="E41" s="8" t="s">
        <v>19</v>
      </c>
      <c r="F41" s="8" t="s">
        <v>19</v>
      </c>
      <c r="G41" s="8" t="s">
        <v>19</v>
      </c>
      <c r="H41" s="8" t="s">
        <v>18</v>
      </c>
      <c r="I41" s="8" t="s">
        <v>18</v>
      </c>
      <c r="J41" s="8" t="s">
        <v>18</v>
      </c>
      <c r="K41" s="8" t="s">
        <v>18</v>
      </c>
      <c r="L41" s="8" t="s">
        <v>19</v>
      </c>
      <c r="M41" s="8" t="s">
        <v>18</v>
      </c>
      <c r="N41" s="8" t="s">
        <v>18</v>
      </c>
      <c r="O41" s="8" t="s">
        <v>18</v>
      </c>
      <c r="P41" s="8" t="s">
        <v>18</v>
      </c>
      <c r="Q41" s="9" t="s">
        <v>20</v>
      </c>
    </row>
    <row r="42" spans="1:17" ht="15.75" customHeight="1" x14ac:dyDescent="0.2">
      <c r="A42" s="4">
        <v>53</v>
      </c>
      <c r="B42" s="5" t="s">
        <v>21</v>
      </c>
      <c r="C42" s="5" t="s">
        <v>18</v>
      </c>
      <c r="D42" s="5" t="s">
        <v>19</v>
      </c>
      <c r="E42" s="5" t="s">
        <v>19</v>
      </c>
      <c r="F42" s="5" t="s">
        <v>18</v>
      </c>
      <c r="G42" s="5" t="s">
        <v>19</v>
      </c>
      <c r="H42" s="5" t="s">
        <v>19</v>
      </c>
      <c r="I42" s="5" t="s">
        <v>19</v>
      </c>
      <c r="J42" s="5" t="s">
        <v>19</v>
      </c>
      <c r="K42" s="5" t="s">
        <v>19</v>
      </c>
      <c r="L42" s="5" t="s">
        <v>19</v>
      </c>
      <c r="M42" s="5" t="s">
        <v>18</v>
      </c>
      <c r="N42" s="5" t="s">
        <v>19</v>
      </c>
      <c r="O42" s="5" t="s">
        <v>18</v>
      </c>
      <c r="P42" s="5" t="s">
        <v>18</v>
      </c>
      <c r="Q42" s="6" t="s">
        <v>20</v>
      </c>
    </row>
    <row r="43" spans="1:17" ht="15.75" customHeight="1" x14ac:dyDescent="0.2">
      <c r="A43" s="7">
        <v>50</v>
      </c>
      <c r="B43" s="8" t="s">
        <v>21</v>
      </c>
      <c r="C43" s="8" t="s">
        <v>19</v>
      </c>
      <c r="D43" s="8" t="s">
        <v>19</v>
      </c>
      <c r="E43" s="8" t="s">
        <v>19</v>
      </c>
      <c r="F43" s="8" t="s">
        <v>18</v>
      </c>
      <c r="G43" s="8" t="s">
        <v>19</v>
      </c>
      <c r="H43" s="8" t="s">
        <v>18</v>
      </c>
      <c r="I43" s="8" t="s">
        <v>18</v>
      </c>
      <c r="J43" s="8" t="s">
        <v>18</v>
      </c>
      <c r="K43" s="8" t="s">
        <v>18</v>
      </c>
      <c r="L43" s="8" t="s">
        <v>19</v>
      </c>
      <c r="M43" s="8" t="s">
        <v>19</v>
      </c>
      <c r="N43" s="8" t="s">
        <v>18</v>
      </c>
      <c r="O43" s="8" t="s">
        <v>18</v>
      </c>
      <c r="P43" s="8" t="s">
        <v>18</v>
      </c>
      <c r="Q43" s="9" t="s">
        <v>20</v>
      </c>
    </row>
    <row r="44" spans="1:17" ht="15.75" customHeight="1" x14ac:dyDescent="0.2">
      <c r="A44" s="4">
        <v>50</v>
      </c>
      <c r="B44" s="5" t="s">
        <v>21</v>
      </c>
      <c r="C44" s="5" t="s">
        <v>18</v>
      </c>
      <c r="D44" s="5" t="s">
        <v>19</v>
      </c>
      <c r="E44" s="5" t="s">
        <v>18</v>
      </c>
      <c r="F44" s="5" t="s">
        <v>19</v>
      </c>
      <c r="G44" s="5" t="s">
        <v>19</v>
      </c>
      <c r="H44" s="5" t="s">
        <v>18</v>
      </c>
      <c r="I44" s="5" t="s">
        <v>19</v>
      </c>
      <c r="J44" s="5" t="s">
        <v>19</v>
      </c>
      <c r="K44" s="5" t="s">
        <v>19</v>
      </c>
      <c r="L44" s="5" t="s">
        <v>19</v>
      </c>
      <c r="M44" s="5" t="s">
        <v>19</v>
      </c>
      <c r="N44" s="5" t="s">
        <v>19</v>
      </c>
      <c r="O44" s="5" t="s">
        <v>18</v>
      </c>
      <c r="P44" s="5" t="s">
        <v>18</v>
      </c>
      <c r="Q44" s="6" t="s">
        <v>20</v>
      </c>
    </row>
    <row r="45" spans="1:17" ht="15.75" customHeight="1" x14ac:dyDescent="0.2">
      <c r="A45" s="7">
        <v>35</v>
      </c>
      <c r="B45" s="8" t="s">
        <v>21</v>
      </c>
      <c r="C45" s="8" t="s">
        <v>19</v>
      </c>
      <c r="D45" s="8" t="s">
        <v>19</v>
      </c>
      <c r="E45" s="8" t="s">
        <v>19</v>
      </c>
      <c r="F45" s="8" t="s">
        <v>19</v>
      </c>
      <c r="G45" s="8" t="s">
        <v>19</v>
      </c>
      <c r="H45" s="8" t="s">
        <v>18</v>
      </c>
      <c r="I45" s="8" t="s">
        <v>18</v>
      </c>
      <c r="J45" s="8" t="s">
        <v>19</v>
      </c>
      <c r="K45" s="8" t="s">
        <v>18</v>
      </c>
      <c r="L45" s="8" t="s">
        <v>19</v>
      </c>
      <c r="M45" s="8" t="s">
        <v>19</v>
      </c>
      <c r="N45" s="8" t="s">
        <v>19</v>
      </c>
      <c r="O45" s="8" t="s">
        <v>18</v>
      </c>
      <c r="P45" s="8" t="s">
        <v>18</v>
      </c>
      <c r="Q45" s="9" t="s">
        <v>20</v>
      </c>
    </row>
    <row r="46" spans="1:17" ht="15.75" customHeight="1" x14ac:dyDescent="0.2">
      <c r="A46" s="4">
        <v>40</v>
      </c>
      <c r="B46" s="5" t="s">
        <v>21</v>
      </c>
      <c r="C46" s="5" t="s">
        <v>19</v>
      </c>
      <c r="D46" s="5" t="s">
        <v>19</v>
      </c>
      <c r="E46" s="5" t="s">
        <v>19</v>
      </c>
      <c r="F46" s="5" t="s">
        <v>19</v>
      </c>
      <c r="G46" s="5" t="s">
        <v>18</v>
      </c>
      <c r="H46" s="5" t="s">
        <v>18</v>
      </c>
      <c r="I46" s="5" t="s">
        <v>19</v>
      </c>
      <c r="J46" s="5" t="s">
        <v>19</v>
      </c>
      <c r="K46" s="5" t="s">
        <v>18</v>
      </c>
      <c r="L46" s="5" t="s">
        <v>18</v>
      </c>
      <c r="M46" s="5" t="s">
        <v>19</v>
      </c>
      <c r="N46" s="5" t="s">
        <v>19</v>
      </c>
      <c r="O46" s="5" t="s">
        <v>18</v>
      </c>
      <c r="P46" s="5" t="s">
        <v>18</v>
      </c>
      <c r="Q46" s="6" t="s">
        <v>20</v>
      </c>
    </row>
    <row r="47" spans="1:17" ht="15.75" customHeight="1" x14ac:dyDescent="0.2">
      <c r="A47" s="7">
        <v>48</v>
      </c>
      <c r="B47" s="8" t="s">
        <v>21</v>
      </c>
      <c r="C47" s="8" t="s">
        <v>18</v>
      </c>
      <c r="D47" s="8" t="s">
        <v>18</v>
      </c>
      <c r="E47" s="8" t="s">
        <v>19</v>
      </c>
      <c r="F47" s="8" t="s">
        <v>19</v>
      </c>
      <c r="G47" s="8" t="s">
        <v>18</v>
      </c>
      <c r="H47" s="8" t="s">
        <v>18</v>
      </c>
      <c r="I47" s="8" t="s">
        <v>19</v>
      </c>
      <c r="J47" s="8" t="s">
        <v>19</v>
      </c>
      <c r="K47" s="8" t="s">
        <v>18</v>
      </c>
      <c r="L47" s="8" t="s">
        <v>19</v>
      </c>
      <c r="M47" s="8" t="s">
        <v>19</v>
      </c>
      <c r="N47" s="8" t="s">
        <v>18</v>
      </c>
      <c r="O47" s="8" t="s">
        <v>18</v>
      </c>
      <c r="P47" s="8" t="s">
        <v>18</v>
      </c>
      <c r="Q47" s="9" t="s">
        <v>20</v>
      </c>
    </row>
    <row r="48" spans="1:17" ht="15.75" customHeight="1" x14ac:dyDescent="0.2">
      <c r="A48" s="4">
        <v>60</v>
      </c>
      <c r="B48" s="5" t="s">
        <v>21</v>
      </c>
      <c r="C48" s="5" t="s">
        <v>19</v>
      </c>
      <c r="D48" s="5" t="s">
        <v>19</v>
      </c>
      <c r="E48" s="5" t="s">
        <v>19</v>
      </c>
      <c r="F48" s="5" t="s">
        <v>19</v>
      </c>
      <c r="G48" s="5" t="s">
        <v>19</v>
      </c>
      <c r="H48" s="5" t="s">
        <v>18</v>
      </c>
      <c r="I48" s="5" t="s">
        <v>19</v>
      </c>
      <c r="J48" s="5" t="s">
        <v>19</v>
      </c>
      <c r="K48" s="5" t="s">
        <v>18</v>
      </c>
      <c r="L48" s="5" t="s">
        <v>19</v>
      </c>
      <c r="M48" s="5" t="s">
        <v>19</v>
      </c>
      <c r="N48" s="5" t="s">
        <v>19</v>
      </c>
      <c r="O48" s="5" t="s">
        <v>18</v>
      </c>
      <c r="P48" s="5" t="s">
        <v>19</v>
      </c>
      <c r="Q48" s="6" t="s">
        <v>20</v>
      </c>
    </row>
    <row r="49" spans="1:17" ht="15.75" customHeight="1" x14ac:dyDescent="0.2">
      <c r="A49" s="7">
        <v>60</v>
      </c>
      <c r="B49" s="8" t="s">
        <v>21</v>
      </c>
      <c r="C49" s="8" t="s">
        <v>19</v>
      </c>
      <c r="D49" s="8" t="s">
        <v>19</v>
      </c>
      <c r="E49" s="8" t="s">
        <v>19</v>
      </c>
      <c r="F49" s="8" t="s">
        <v>19</v>
      </c>
      <c r="G49" s="8" t="s">
        <v>19</v>
      </c>
      <c r="H49" s="8" t="s">
        <v>18</v>
      </c>
      <c r="I49" s="8" t="s">
        <v>19</v>
      </c>
      <c r="J49" s="8" t="s">
        <v>19</v>
      </c>
      <c r="K49" s="8" t="s">
        <v>18</v>
      </c>
      <c r="L49" s="8" t="s">
        <v>18</v>
      </c>
      <c r="M49" s="8" t="s">
        <v>19</v>
      </c>
      <c r="N49" s="8" t="s">
        <v>19</v>
      </c>
      <c r="O49" s="8" t="s">
        <v>18</v>
      </c>
      <c r="P49" s="8" t="s">
        <v>18</v>
      </c>
      <c r="Q49" s="9" t="s">
        <v>20</v>
      </c>
    </row>
    <row r="50" spans="1:17" ht="15.75" customHeight="1" x14ac:dyDescent="0.2">
      <c r="A50" s="4">
        <v>35</v>
      </c>
      <c r="B50" s="5" t="s">
        <v>21</v>
      </c>
      <c r="C50" s="5" t="s">
        <v>19</v>
      </c>
      <c r="D50" s="5" t="s">
        <v>19</v>
      </c>
      <c r="E50" s="5" t="s">
        <v>19</v>
      </c>
      <c r="F50" s="5" t="s">
        <v>19</v>
      </c>
      <c r="G50" s="5" t="s">
        <v>19</v>
      </c>
      <c r="H50" s="5" t="s">
        <v>18</v>
      </c>
      <c r="I50" s="5" t="s">
        <v>19</v>
      </c>
      <c r="J50" s="5" t="s">
        <v>19</v>
      </c>
      <c r="K50" s="5" t="s">
        <v>18</v>
      </c>
      <c r="L50" s="5" t="s">
        <v>19</v>
      </c>
      <c r="M50" s="5" t="s">
        <v>18</v>
      </c>
      <c r="N50" s="5" t="s">
        <v>19</v>
      </c>
      <c r="O50" s="5" t="s">
        <v>18</v>
      </c>
      <c r="P50" s="5" t="s">
        <v>19</v>
      </c>
      <c r="Q50" s="6" t="s">
        <v>20</v>
      </c>
    </row>
    <row r="51" spans="1:17" ht="15.75" customHeight="1" x14ac:dyDescent="0.2">
      <c r="A51" s="7">
        <v>46</v>
      </c>
      <c r="B51" s="8" t="s">
        <v>21</v>
      </c>
      <c r="C51" s="8" t="s">
        <v>19</v>
      </c>
      <c r="D51" s="8" t="s">
        <v>18</v>
      </c>
      <c r="E51" s="8" t="s">
        <v>19</v>
      </c>
      <c r="F51" s="8" t="s">
        <v>19</v>
      </c>
      <c r="G51" s="8" t="s">
        <v>18</v>
      </c>
      <c r="H51" s="8" t="s">
        <v>18</v>
      </c>
      <c r="I51" s="8" t="s">
        <v>19</v>
      </c>
      <c r="J51" s="8" t="s">
        <v>18</v>
      </c>
      <c r="K51" s="8" t="s">
        <v>18</v>
      </c>
      <c r="L51" s="8" t="s">
        <v>19</v>
      </c>
      <c r="M51" s="8" t="s">
        <v>19</v>
      </c>
      <c r="N51" s="8" t="s">
        <v>19</v>
      </c>
      <c r="O51" s="8" t="s">
        <v>18</v>
      </c>
      <c r="P51" s="8" t="s">
        <v>18</v>
      </c>
      <c r="Q51" s="9" t="s">
        <v>20</v>
      </c>
    </row>
    <row r="52" spans="1:17" ht="15.75" customHeight="1" x14ac:dyDescent="0.2">
      <c r="A52" s="4">
        <v>36</v>
      </c>
      <c r="B52" s="5" t="s">
        <v>21</v>
      </c>
      <c r="C52" s="5" t="s">
        <v>19</v>
      </c>
      <c r="D52" s="5" t="s">
        <v>19</v>
      </c>
      <c r="E52" s="5" t="s">
        <v>19</v>
      </c>
      <c r="F52" s="5" t="s">
        <v>18</v>
      </c>
      <c r="G52" s="5" t="s">
        <v>19</v>
      </c>
      <c r="H52" s="5" t="s">
        <v>18</v>
      </c>
      <c r="I52" s="5" t="s">
        <v>19</v>
      </c>
      <c r="J52" s="5" t="s">
        <v>18</v>
      </c>
      <c r="K52" s="5" t="s">
        <v>19</v>
      </c>
      <c r="L52" s="5" t="s">
        <v>19</v>
      </c>
      <c r="M52" s="5" t="s">
        <v>19</v>
      </c>
      <c r="N52" s="5" t="s">
        <v>19</v>
      </c>
      <c r="O52" s="5" t="s">
        <v>18</v>
      </c>
      <c r="P52" s="5" t="s">
        <v>18</v>
      </c>
      <c r="Q52" s="6" t="s">
        <v>20</v>
      </c>
    </row>
    <row r="53" spans="1:17" ht="15.75" customHeight="1" x14ac:dyDescent="0.2">
      <c r="A53" s="7">
        <v>50</v>
      </c>
      <c r="B53" s="8" t="s">
        <v>21</v>
      </c>
      <c r="C53" s="8" t="s">
        <v>19</v>
      </c>
      <c r="D53" s="8" t="s">
        <v>19</v>
      </c>
      <c r="E53" s="8" t="s">
        <v>19</v>
      </c>
      <c r="F53" s="8" t="s">
        <v>19</v>
      </c>
      <c r="G53" s="8" t="s">
        <v>19</v>
      </c>
      <c r="H53" s="8" t="s">
        <v>18</v>
      </c>
      <c r="I53" s="8" t="s">
        <v>19</v>
      </c>
      <c r="J53" s="8" t="s">
        <v>18</v>
      </c>
      <c r="K53" s="8" t="s">
        <v>18</v>
      </c>
      <c r="L53" s="8" t="s">
        <v>18</v>
      </c>
      <c r="M53" s="8" t="s">
        <v>19</v>
      </c>
      <c r="N53" s="8" t="s">
        <v>18</v>
      </c>
      <c r="O53" s="8" t="s">
        <v>18</v>
      </c>
      <c r="P53" s="8" t="s">
        <v>18</v>
      </c>
      <c r="Q53" s="9" t="s">
        <v>20</v>
      </c>
    </row>
    <row r="54" spans="1:17" ht="15.75" customHeight="1" x14ac:dyDescent="0.2">
      <c r="A54" s="4">
        <v>60</v>
      </c>
      <c r="B54" s="5" t="s">
        <v>21</v>
      </c>
      <c r="C54" s="5" t="s">
        <v>18</v>
      </c>
      <c r="D54" s="5" t="s">
        <v>19</v>
      </c>
      <c r="E54" s="5" t="s">
        <v>19</v>
      </c>
      <c r="F54" s="5" t="s">
        <v>19</v>
      </c>
      <c r="G54" s="5" t="s">
        <v>19</v>
      </c>
      <c r="H54" s="5" t="s">
        <v>19</v>
      </c>
      <c r="I54" s="5" t="s">
        <v>19</v>
      </c>
      <c r="J54" s="5" t="s">
        <v>18</v>
      </c>
      <c r="K54" s="5" t="s">
        <v>19</v>
      </c>
      <c r="L54" s="5" t="s">
        <v>19</v>
      </c>
      <c r="M54" s="5" t="s">
        <v>19</v>
      </c>
      <c r="N54" s="5" t="s">
        <v>19</v>
      </c>
      <c r="O54" s="5" t="s">
        <v>18</v>
      </c>
      <c r="P54" s="5" t="s">
        <v>18</v>
      </c>
      <c r="Q54" s="6" t="s">
        <v>20</v>
      </c>
    </row>
    <row r="55" spans="1:17" ht="15.75" customHeight="1" x14ac:dyDescent="0.2">
      <c r="A55" s="7">
        <v>50</v>
      </c>
      <c r="B55" s="8" t="s">
        <v>21</v>
      </c>
      <c r="C55" s="8" t="s">
        <v>18</v>
      </c>
      <c r="D55" s="8" t="s">
        <v>19</v>
      </c>
      <c r="E55" s="8" t="s">
        <v>19</v>
      </c>
      <c r="F55" s="8" t="s">
        <v>19</v>
      </c>
      <c r="G55" s="8" t="s">
        <v>18</v>
      </c>
      <c r="H55" s="8" t="s">
        <v>18</v>
      </c>
      <c r="I55" s="8" t="s">
        <v>19</v>
      </c>
      <c r="J55" s="8" t="s">
        <v>18</v>
      </c>
      <c r="K55" s="8" t="s">
        <v>18</v>
      </c>
      <c r="L55" s="8" t="s">
        <v>19</v>
      </c>
      <c r="M55" s="8" t="s">
        <v>18</v>
      </c>
      <c r="N55" s="8" t="s">
        <v>18</v>
      </c>
      <c r="O55" s="8" t="s">
        <v>18</v>
      </c>
      <c r="P55" s="8" t="s">
        <v>18</v>
      </c>
      <c r="Q55" s="9" t="s">
        <v>20</v>
      </c>
    </row>
    <row r="56" spans="1:17" ht="15.75" customHeight="1" x14ac:dyDescent="0.2">
      <c r="A56" s="4">
        <v>51</v>
      </c>
      <c r="B56" s="5" t="s">
        <v>21</v>
      </c>
      <c r="C56" s="5" t="s">
        <v>18</v>
      </c>
      <c r="D56" s="5" t="s">
        <v>18</v>
      </c>
      <c r="E56" s="5" t="s">
        <v>18</v>
      </c>
      <c r="F56" s="5" t="s">
        <v>18</v>
      </c>
      <c r="G56" s="5" t="s">
        <v>18</v>
      </c>
      <c r="H56" s="5" t="s">
        <v>18</v>
      </c>
      <c r="I56" s="5" t="s">
        <v>19</v>
      </c>
      <c r="J56" s="5" t="s">
        <v>18</v>
      </c>
      <c r="K56" s="5" t="s">
        <v>18</v>
      </c>
      <c r="L56" s="5" t="s">
        <v>18</v>
      </c>
      <c r="M56" s="5" t="s">
        <v>19</v>
      </c>
      <c r="N56" s="5" t="s">
        <v>19</v>
      </c>
      <c r="O56" s="5" t="s">
        <v>18</v>
      </c>
      <c r="P56" s="5" t="s">
        <v>18</v>
      </c>
      <c r="Q56" s="6" t="s">
        <v>20</v>
      </c>
    </row>
    <row r="57" spans="1:17" ht="15.75" customHeight="1" x14ac:dyDescent="0.2">
      <c r="A57" s="7">
        <v>38</v>
      </c>
      <c r="B57" s="8" t="s">
        <v>21</v>
      </c>
      <c r="C57" s="8" t="s">
        <v>18</v>
      </c>
      <c r="D57" s="8" t="s">
        <v>18</v>
      </c>
      <c r="E57" s="8" t="s">
        <v>18</v>
      </c>
      <c r="F57" s="8" t="s">
        <v>18</v>
      </c>
      <c r="G57" s="8" t="s">
        <v>18</v>
      </c>
      <c r="H57" s="8" t="s">
        <v>18</v>
      </c>
      <c r="I57" s="8" t="s">
        <v>18</v>
      </c>
      <c r="J57" s="8" t="s">
        <v>18</v>
      </c>
      <c r="K57" s="8" t="s">
        <v>18</v>
      </c>
      <c r="L57" s="8" t="s">
        <v>18</v>
      </c>
      <c r="M57" s="8" t="s">
        <v>18</v>
      </c>
      <c r="N57" s="8" t="s">
        <v>18</v>
      </c>
      <c r="O57" s="8" t="s">
        <v>18</v>
      </c>
      <c r="P57" s="8" t="s">
        <v>19</v>
      </c>
      <c r="Q57" s="9" t="s">
        <v>20</v>
      </c>
    </row>
    <row r="58" spans="1:17" ht="15.75" customHeight="1" x14ac:dyDescent="0.2">
      <c r="A58" s="4">
        <v>66</v>
      </c>
      <c r="B58" s="5" t="s">
        <v>21</v>
      </c>
      <c r="C58" s="5" t="s">
        <v>19</v>
      </c>
      <c r="D58" s="5" t="s">
        <v>19</v>
      </c>
      <c r="E58" s="5" t="s">
        <v>19</v>
      </c>
      <c r="F58" s="5" t="s">
        <v>19</v>
      </c>
      <c r="G58" s="5" t="s">
        <v>19</v>
      </c>
      <c r="H58" s="5" t="s">
        <v>19</v>
      </c>
      <c r="I58" s="5" t="s">
        <v>19</v>
      </c>
      <c r="J58" s="5" t="s">
        <v>19</v>
      </c>
      <c r="K58" s="5" t="s">
        <v>18</v>
      </c>
      <c r="L58" s="5" t="s">
        <v>19</v>
      </c>
      <c r="M58" s="5" t="s">
        <v>19</v>
      </c>
      <c r="N58" s="5" t="s">
        <v>19</v>
      </c>
      <c r="O58" s="5" t="s">
        <v>18</v>
      </c>
      <c r="P58" s="5" t="s">
        <v>18</v>
      </c>
      <c r="Q58" s="6" t="s">
        <v>20</v>
      </c>
    </row>
    <row r="59" spans="1:17" ht="15.75" customHeight="1" x14ac:dyDescent="0.2">
      <c r="A59" s="7">
        <v>53</v>
      </c>
      <c r="B59" s="8" t="s">
        <v>21</v>
      </c>
      <c r="C59" s="8" t="s">
        <v>18</v>
      </c>
      <c r="D59" s="8" t="s">
        <v>18</v>
      </c>
      <c r="E59" s="8" t="s">
        <v>18</v>
      </c>
      <c r="F59" s="8" t="s">
        <v>18</v>
      </c>
      <c r="G59" s="8" t="s">
        <v>19</v>
      </c>
      <c r="H59" s="8" t="s">
        <v>18</v>
      </c>
      <c r="I59" s="8" t="s">
        <v>19</v>
      </c>
      <c r="J59" s="8" t="s">
        <v>18</v>
      </c>
      <c r="K59" s="8" t="s">
        <v>18</v>
      </c>
      <c r="L59" s="8" t="s">
        <v>18</v>
      </c>
      <c r="M59" s="8" t="s">
        <v>19</v>
      </c>
      <c r="N59" s="8" t="s">
        <v>18</v>
      </c>
      <c r="O59" s="8" t="s">
        <v>18</v>
      </c>
      <c r="P59" s="8" t="s">
        <v>18</v>
      </c>
      <c r="Q59" s="9" t="s">
        <v>20</v>
      </c>
    </row>
    <row r="60" spans="1:17" ht="15.75" customHeight="1" x14ac:dyDescent="0.2">
      <c r="A60" s="4">
        <v>59</v>
      </c>
      <c r="B60" s="5" t="s">
        <v>21</v>
      </c>
      <c r="C60" s="5" t="s">
        <v>18</v>
      </c>
      <c r="D60" s="5" t="s">
        <v>18</v>
      </c>
      <c r="E60" s="5" t="s">
        <v>18</v>
      </c>
      <c r="F60" s="5" t="s">
        <v>18</v>
      </c>
      <c r="G60" s="5" t="s">
        <v>18</v>
      </c>
      <c r="H60" s="5" t="s">
        <v>18</v>
      </c>
      <c r="I60" s="5" t="s">
        <v>18</v>
      </c>
      <c r="J60" s="5" t="s">
        <v>18</v>
      </c>
      <c r="K60" s="5" t="s">
        <v>18</v>
      </c>
      <c r="L60" s="5" t="s">
        <v>18</v>
      </c>
      <c r="M60" s="5" t="s">
        <v>18</v>
      </c>
      <c r="N60" s="5" t="s">
        <v>18</v>
      </c>
      <c r="O60" s="5" t="s">
        <v>18</v>
      </c>
      <c r="P60" s="5" t="s">
        <v>18</v>
      </c>
      <c r="Q60" s="6" t="s">
        <v>20</v>
      </c>
    </row>
    <row r="61" spans="1:17" ht="15.75" customHeight="1" x14ac:dyDescent="0.2">
      <c r="A61" s="7">
        <v>39</v>
      </c>
      <c r="B61" s="8" t="s">
        <v>21</v>
      </c>
      <c r="C61" s="8" t="s">
        <v>19</v>
      </c>
      <c r="D61" s="8" t="s">
        <v>19</v>
      </c>
      <c r="E61" s="8" t="s">
        <v>18</v>
      </c>
      <c r="F61" s="8" t="s">
        <v>19</v>
      </c>
      <c r="G61" s="8" t="s">
        <v>19</v>
      </c>
      <c r="H61" s="8" t="s">
        <v>18</v>
      </c>
      <c r="I61" s="8" t="s">
        <v>19</v>
      </c>
      <c r="J61" s="8" t="s">
        <v>18</v>
      </c>
      <c r="K61" s="8" t="s">
        <v>19</v>
      </c>
      <c r="L61" s="8" t="s">
        <v>19</v>
      </c>
      <c r="M61" s="8" t="s">
        <v>19</v>
      </c>
      <c r="N61" s="8" t="s">
        <v>19</v>
      </c>
      <c r="O61" s="8" t="s">
        <v>18</v>
      </c>
      <c r="P61" s="8" t="s">
        <v>19</v>
      </c>
      <c r="Q61" s="9" t="s">
        <v>20</v>
      </c>
    </row>
    <row r="62" spans="1:17" ht="15.75" customHeight="1" x14ac:dyDescent="0.2">
      <c r="A62" s="4">
        <v>65</v>
      </c>
      <c r="B62" s="5" t="s">
        <v>21</v>
      </c>
      <c r="C62" s="5" t="s">
        <v>19</v>
      </c>
      <c r="D62" s="5" t="s">
        <v>19</v>
      </c>
      <c r="E62" s="5" t="s">
        <v>18</v>
      </c>
      <c r="F62" s="5" t="s">
        <v>19</v>
      </c>
      <c r="G62" s="5" t="s">
        <v>19</v>
      </c>
      <c r="H62" s="5" t="s">
        <v>18</v>
      </c>
      <c r="I62" s="5" t="s">
        <v>18</v>
      </c>
      <c r="J62" s="5" t="s">
        <v>19</v>
      </c>
      <c r="K62" s="5" t="s">
        <v>18</v>
      </c>
      <c r="L62" s="5" t="s">
        <v>18</v>
      </c>
      <c r="M62" s="5" t="s">
        <v>19</v>
      </c>
      <c r="N62" s="5" t="s">
        <v>19</v>
      </c>
      <c r="O62" s="5" t="s">
        <v>18</v>
      </c>
      <c r="P62" s="5" t="s">
        <v>18</v>
      </c>
      <c r="Q62" s="6" t="s">
        <v>20</v>
      </c>
    </row>
    <row r="63" spans="1:17" ht="15.75" customHeight="1" x14ac:dyDescent="0.2">
      <c r="A63" s="7">
        <v>35</v>
      </c>
      <c r="B63" s="8" t="s">
        <v>21</v>
      </c>
      <c r="C63" s="8" t="s">
        <v>19</v>
      </c>
      <c r="D63" s="8" t="s">
        <v>19</v>
      </c>
      <c r="E63" s="8" t="s">
        <v>19</v>
      </c>
      <c r="F63" s="8" t="s">
        <v>19</v>
      </c>
      <c r="G63" s="8" t="s">
        <v>19</v>
      </c>
      <c r="H63" s="8" t="s">
        <v>18</v>
      </c>
      <c r="I63" s="8" t="s">
        <v>19</v>
      </c>
      <c r="J63" s="8" t="s">
        <v>19</v>
      </c>
      <c r="K63" s="8" t="s">
        <v>18</v>
      </c>
      <c r="L63" s="8" t="s">
        <v>19</v>
      </c>
      <c r="M63" s="8" t="s">
        <v>19</v>
      </c>
      <c r="N63" s="8" t="s">
        <v>19</v>
      </c>
      <c r="O63" s="8" t="s">
        <v>18</v>
      </c>
      <c r="P63" s="8" t="s">
        <v>18</v>
      </c>
      <c r="Q63" s="9" t="s">
        <v>20</v>
      </c>
    </row>
    <row r="64" spans="1:17" ht="15.75" customHeight="1" x14ac:dyDescent="0.2">
      <c r="A64" s="4">
        <v>55</v>
      </c>
      <c r="B64" s="5" t="s">
        <v>21</v>
      </c>
      <c r="C64" s="5" t="s">
        <v>19</v>
      </c>
      <c r="D64" s="5" t="s">
        <v>19</v>
      </c>
      <c r="E64" s="5" t="s">
        <v>18</v>
      </c>
      <c r="F64" s="5" t="s">
        <v>19</v>
      </c>
      <c r="G64" s="5" t="s">
        <v>19</v>
      </c>
      <c r="H64" s="5" t="s">
        <v>18</v>
      </c>
      <c r="I64" s="5" t="s">
        <v>19</v>
      </c>
      <c r="J64" s="5" t="s">
        <v>19</v>
      </c>
      <c r="K64" s="5" t="s">
        <v>18</v>
      </c>
      <c r="L64" s="5" t="s">
        <v>19</v>
      </c>
      <c r="M64" s="5" t="s">
        <v>19</v>
      </c>
      <c r="N64" s="5" t="s">
        <v>19</v>
      </c>
      <c r="O64" s="5" t="s">
        <v>18</v>
      </c>
      <c r="P64" s="5" t="s">
        <v>18</v>
      </c>
      <c r="Q64" s="6" t="s">
        <v>20</v>
      </c>
    </row>
    <row r="65" spans="1:17" ht="15.75" customHeight="1" x14ac:dyDescent="0.2">
      <c r="A65" s="7">
        <v>60</v>
      </c>
      <c r="B65" s="8" t="s">
        <v>21</v>
      </c>
      <c r="C65" s="8" t="s">
        <v>19</v>
      </c>
      <c r="D65" s="8" t="s">
        <v>18</v>
      </c>
      <c r="E65" s="8" t="s">
        <v>19</v>
      </c>
      <c r="F65" s="8" t="s">
        <v>19</v>
      </c>
      <c r="G65" s="8" t="s">
        <v>18</v>
      </c>
      <c r="H65" s="8" t="s">
        <v>19</v>
      </c>
      <c r="I65" s="8" t="s">
        <v>19</v>
      </c>
      <c r="J65" s="8" t="s">
        <v>19</v>
      </c>
      <c r="K65" s="8" t="s">
        <v>18</v>
      </c>
      <c r="L65" s="8" t="s">
        <v>19</v>
      </c>
      <c r="M65" s="8" t="s">
        <v>19</v>
      </c>
      <c r="N65" s="8" t="s">
        <v>19</v>
      </c>
      <c r="O65" s="8" t="s">
        <v>18</v>
      </c>
      <c r="P65" s="8" t="s">
        <v>19</v>
      </c>
      <c r="Q65" s="9" t="s">
        <v>20</v>
      </c>
    </row>
    <row r="66" spans="1:17" ht="15.75" customHeight="1" x14ac:dyDescent="0.2">
      <c r="A66" s="4">
        <v>45</v>
      </c>
      <c r="B66" s="5" t="s">
        <v>21</v>
      </c>
      <c r="C66" s="5" t="s">
        <v>18</v>
      </c>
      <c r="D66" s="5" t="s">
        <v>18</v>
      </c>
      <c r="E66" s="5" t="s">
        <v>18</v>
      </c>
      <c r="F66" s="5" t="s">
        <v>18</v>
      </c>
      <c r="G66" s="5" t="s">
        <v>18</v>
      </c>
      <c r="H66" s="5" t="s">
        <v>18</v>
      </c>
      <c r="I66" s="5" t="s">
        <v>19</v>
      </c>
      <c r="J66" s="5" t="s">
        <v>19</v>
      </c>
      <c r="K66" s="5" t="s">
        <v>18</v>
      </c>
      <c r="L66" s="5" t="s">
        <v>18</v>
      </c>
      <c r="M66" s="5" t="s">
        <v>19</v>
      </c>
      <c r="N66" s="5" t="s">
        <v>18</v>
      </c>
      <c r="O66" s="5" t="s">
        <v>18</v>
      </c>
      <c r="P66" s="5" t="s">
        <v>18</v>
      </c>
      <c r="Q66" s="6" t="s">
        <v>20</v>
      </c>
    </row>
    <row r="67" spans="1:17" ht="15.75" customHeight="1" x14ac:dyDescent="0.2">
      <c r="A67" s="7">
        <v>40</v>
      </c>
      <c r="B67" s="8" t="s">
        <v>21</v>
      </c>
      <c r="C67" s="8" t="s">
        <v>19</v>
      </c>
      <c r="D67" s="8" t="s">
        <v>18</v>
      </c>
      <c r="E67" s="8" t="s">
        <v>19</v>
      </c>
      <c r="F67" s="8" t="s">
        <v>18</v>
      </c>
      <c r="G67" s="8" t="s">
        <v>19</v>
      </c>
      <c r="H67" s="8" t="s">
        <v>18</v>
      </c>
      <c r="I67" s="8" t="s">
        <v>18</v>
      </c>
      <c r="J67" s="8" t="s">
        <v>18</v>
      </c>
      <c r="K67" s="8" t="s">
        <v>18</v>
      </c>
      <c r="L67" s="8" t="s">
        <v>18</v>
      </c>
      <c r="M67" s="8" t="s">
        <v>18</v>
      </c>
      <c r="N67" s="8" t="s">
        <v>18</v>
      </c>
      <c r="O67" s="8" t="s">
        <v>18</v>
      </c>
      <c r="P67" s="8" t="s">
        <v>18</v>
      </c>
      <c r="Q67" s="9" t="s">
        <v>20</v>
      </c>
    </row>
    <row r="68" spans="1:17" ht="15.75" customHeight="1" x14ac:dyDescent="0.2">
      <c r="A68" s="4">
        <v>30</v>
      </c>
      <c r="B68" s="5" t="s">
        <v>21</v>
      </c>
      <c r="C68" s="5" t="s">
        <v>19</v>
      </c>
      <c r="D68" s="5" t="s">
        <v>19</v>
      </c>
      <c r="E68" s="5" t="s">
        <v>18</v>
      </c>
      <c r="F68" s="5" t="s">
        <v>18</v>
      </c>
      <c r="G68" s="5" t="s">
        <v>18</v>
      </c>
      <c r="H68" s="5" t="s">
        <v>18</v>
      </c>
      <c r="I68" s="5" t="s">
        <v>18</v>
      </c>
      <c r="J68" s="5" t="s">
        <v>19</v>
      </c>
      <c r="K68" s="5" t="s">
        <v>18</v>
      </c>
      <c r="L68" s="5" t="s">
        <v>19</v>
      </c>
      <c r="M68" s="5" t="s">
        <v>19</v>
      </c>
      <c r="N68" s="5" t="s">
        <v>18</v>
      </c>
      <c r="O68" s="5" t="s">
        <v>18</v>
      </c>
      <c r="P68" s="5" t="s">
        <v>18</v>
      </c>
      <c r="Q68" s="6" t="s">
        <v>20</v>
      </c>
    </row>
    <row r="69" spans="1:17" ht="15.75" customHeight="1" x14ac:dyDescent="0.2">
      <c r="A69" s="7">
        <v>35</v>
      </c>
      <c r="B69" s="8" t="s">
        <v>21</v>
      </c>
      <c r="C69" s="8" t="s">
        <v>18</v>
      </c>
      <c r="D69" s="8" t="s">
        <v>19</v>
      </c>
      <c r="E69" s="8" t="s">
        <v>19</v>
      </c>
      <c r="F69" s="8" t="s">
        <v>19</v>
      </c>
      <c r="G69" s="8" t="s">
        <v>19</v>
      </c>
      <c r="H69" s="8" t="s">
        <v>18</v>
      </c>
      <c r="I69" s="8" t="s">
        <v>18</v>
      </c>
      <c r="J69" s="8" t="s">
        <v>19</v>
      </c>
      <c r="K69" s="8" t="s">
        <v>18</v>
      </c>
      <c r="L69" s="8" t="s">
        <v>18</v>
      </c>
      <c r="M69" s="8" t="s">
        <v>19</v>
      </c>
      <c r="N69" s="8" t="s">
        <v>18</v>
      </c>
      <c r="O69" s="8" t="s">
        <v>18</v>
      </c>
      <c r="P69" s="8" t="s">
        <v>18</v>
      </c>
      <c r="Q69" s="9" t="s">
        <v>20</v>
      </c>
    </row>
    <row r="70" spans="1:17" ht="15.75" customHeight="1" x14ac:dyDescent="0.2">
      <c r="A70" s="4">
        <v>25</v>
      </c>
      <c r="B70" s="5" t="s">
        <v>21</v>
      </c>
      <c r="C70" s="5" t="s">
        <v>18</v>
      </c>
      <c r="D70" s="5" t="s">
        <v>18</v>
      </c>
      <c r="E70" s="5" t="s">
        <v>18</v>
      </c>
      <c r="F70" s="5" t="s">
        <v>19</v>
      </c>
      <c r="G70" s="5" t="s">
        <v>19</v>
      </c>
      <c r="H70" s="5" t="s">
        <v>18</v>
      </c>
      <c r="I70" s="5" t="s">
        <v>19</v>
      </c>
      <c r="J70" s="5" t="s">
        <v>18</v>
      </c>
      <c r="K70" s="5" t="s">
        <v>18</v>
      </c>
      <c r="L70" s="5" t="s">
        <v>18</v>
      </c>
      <c r="M70" s="5" t="s">
        <v>18</v>
      </c>
      <c r="N70" s="5" t="s">
        <v>18</v>
      </c>
      <c r="O70" s="5" t="s">
        <v>19</v>
      </c>
      <c r="P70" s="5" t="s">
        <v>18</v>
      </c>
      <c r="Q70" s="6" t="s">
        <v>20</v>
      </c>
    </row>
    <row r="71" spans="1:17" ht="15.75" customHeight="1" x14ac:dyDescent="0.2">
      <c r="A71" s="7">
        <v>50</v>
      </c>
      <c r="B71" s="8" t="s">
        <v>21</v>
      </c>
      <c r="C71" s="8" t="s">
        <v>19</v>
      </c>
      <c r="D71" s="8" t="s">
        <v>19</v>
      </c>
      <c r="E71" s="8" t="s">
        <v>19</v>
      </c>
      <c r="F71" s="8" t="s">
        <v>19</v>
      </c>
      <c r="G71" s="8" t="s">
        <v>19</v>
      </c>
      <c r="H71" s="8" t="s">
        <v>18</v>
      </c>
      <c r="I71" s="8" t="s">
        <v>19</v>
      </c>
      <c r="J71" s="8" t="s">
        <v>18</v>
      </c>
      <c r="K71" s="8" t="s">
        <v>18</v>
      </c>
      <c r="L71" s="8" t="s">
        <v>18</v>
      </c>
      <c r="M71" s="8" t="s">
        <v>19</v>
      </c>
      <c r="N71" s="8" t="s">
        <v>18</v>
      </c>
      <c r="O71" s="8" t="s">
        <v>18</v>
      </c>
      <c r="P71" s="8" t="s">
        <v>19</v>
      </c>
      <c r="Q71" s="9" t="s">
        <v>20</v>
      </c>
    </row>
    <row r="72" spans="1:17" ht="15.75" customHeight="1" x14ac:dyDescent="0.2">
      <c r="A72" s="4">
        <v>40</v>
      </c>
      <c r="B72" s="5" t="s">
        <v>21</v>
      </c>
      <c r="C72" s="5" t="s">
        <v>18</v>
      </c>
      <c r="D72" s="5" t="s">
        <v>18</v>
      </c>
      <c r="E72" s="5" t="s">
        <v>19</v>
      </c>
      <c r="F72" s="5" t="s">
        <v>19</v>
      </c>
      <c r="G72" s="5" t="s">
        <v>18</v>
      </c>
      <c r="H72" s="5" t="s">
        <v>18</v>
      </c>
      <c r="I72" s="5" t="s">
        <v>18</v>
      </c>
      <c r="J72" s="5" t="s">
        <v>18</v>
      </c>
      <c r="K72" s="5" t="s">
        <v>18</v>
      </c>
      <c r="L72" s="5" t="s">
        <v>18</v>
      </c>
      <c r="M72" s="5" t="s">
        <v>18</v>
      </c>
      <c r="N72" s="5" t="s">
        <v>18</v>
      </c>
      <c r="O72" s="5" t="s">
        <v>18</v>
      </c>
      <c r="P72" s="5" t="s">
        <v>18</v>
      </c>
      <c r="Q72" s="6" t="s">
        <v>20</v>
      </c>
    </row>
    <row r="73" spans="1:17" ht="15.75" customHeight="1" x14ac:dyDescent="0.2">
      <c r="A73" s="7">
        <v>35</v>
      </c>
      <c r="B73" s="8" t="s">
        <v>21</v>
      </c>
      <c r="C73" s="8" t="s">
        <v>18</v>
      </c>
      <c r="D73" s="8" t="s">
        <v>19</v>
      </c>
      <c r="E73" s="8" t="s">
        <v>19</v>
      </c>
      <c r="F73" s="8" t="s">
        <v>19</v>
      </c>
      <c r="G73" s="8" t="s">
        <v>18</v>
      </c>
      <c r="H73" s="8" t="s">
        <v>18</v>
      </c>
      <c r="I73" s="8" t="s">
        <v>18</v>
      </c>
      <c r="J73" s="8" t="s">
        <v>19</v>
      </c>
      <c r="K73" s="8" t="s">
        <v>18</v>
      </c>
      <c r="L73" s="8" t="s">
        <v>19</v>
      </c>
      <c r="M73" s="8" t="s">
        <v>19</v>
      </c>
      <c r="N73" s="8" t="s">
        <v>19</v>
      </c>
      <c r="O73" s="8" t="s">
        <v>18</v>
      </c>
      <c r="P73" s="8" t="s">
        <v>18</v>
      </c>
      <c r="Q73" s="9" t="s">
        <v>20</v>
      </c>
    </row>
    <row r="74" spans="1:17" ht="15.75" customHeight="1" x14ac:dyDescent="0.2">
      <c r="A74" s="4">
        <v>65</v>
      </c>
      <c r="B74" s="5" t="s">
        <v>21</v>
      </c>
      <c r="C74" s="5" t="s">
        <v>18</v>
      </c>
      <c r="D74" s="5" t="s">
        <v>18</v>
      </c>
      <c r="E74" s="5" t="s">
        <v>18</v>
      </c>
      <c r="F74" s="5" t="s">
        <v>18</v>
      </c>
      <c r="G74" s="5" t="s">
        <v>18</v>
      </c>
      <c r="H74" s="5" t="s">
        <v>19</v>
      </c>
      <c r="I74" s="5" t="s">
        <v>18</v>
      </c>
      <c r="J74" s="5" t="s">
        <v>18</v>
      </c>
      <c r="K74" s="5" t="s">
        <v>18</v>
      </c>
      <c r="L74" s="5" t="s">
        <v>18</v>
      </c>
      <c r="M74" s="5" t="s">
        <v>18</v>
      </c>
      <c r="N74" s="5" t="s">
        <v>18</v>
      </c>
      <c r="O74" s="5" t="s">
        <v>18</v>
      </c>
      <c r="P74" s="5" t="s">
        <v>18</v>
      </c>
      <c r="Q74" s="6" t="s">
        <v>20</v>
      </c>
    </row>
    <row r="75" spans="1:17" ht="15.75" customHeight="1" x14ac:dyDescent="0.2">
      <c r="A75" s="7">
        <v>38</v>
      </c>
      <c r="B75" s="8" t="s">
        <v>21</v>
      </c>
      <c r="C75" s="8" t="s">
        <v>19</v>
      </c>
      <c r="D75" s="8" t="s">
        <v>19</v>
      </c>
      <c r="E75" s="8" t="s">
        <v>19</v>
      </c>
      <c r="F75" s="8" t="s">
        <v>19</v>
      </c>
      <c r="G75" s="8" t="s">
        <v>19</v>
      </c>
      <c r="H75" s="8" t="s">
        <v>18</v>
      </c>
      <c r="I75" s="8" t="s">
        <v>18</v>
      </c>
      <c r="J75" s="8" t="s">
        <v>18</v>
      </c>
      <c r="K75" s="8" t="s">
        <v>18</v>
      </c>
      <c r="L75" s="8" t="s">
        <v>18</v>
      </c>
      <c r="M75" s="8" t="s">
        <v>19</v>
      </c>
      <c r="N75" s="8" t="s">
        <v>18</v>
      </c>
      <c r="O75" s="8" t="s">
        <v>18</v>
      </c>
      <c r="P75" s="8" t="s">
        <v>18</v>
      </c>
      <c r="Q75" s="9" t="s">
        <v>20</v>
      </c>
    </row>
    <row r="76" spans="1:17" ht="15.75" customHeight="1" x14ac:dyDescent="0.2">
      <c r="A76" s="4">
        <v>50</v>
      </c>
      <c r="B76" s="5" t="s">
        <v>21</v>
      </c>
      <c r="C76" s="5" t="s">
        <v>19</v>
      </c>
      <c r="D76" s="5" t="s">
        <v>19</v>
      </c>
      <c r="E76" s="5" t="s">
        <v>19</v>
      </c>
      <c r="F76" s="5" t="s">
        <v>19</v>
      </c>
      <c r="G76" s="5" t="s">
        <v>19</v>
      </c>
      <c r="H76" s="5" t="s">
        <v>18</v>
      </c>
      <c r="I76" s="5" t="s">
        <v>18</v>
      </c>
      <c r="J76" s="5" t="s">
        <v>19</v>
      </c>
      <c r="K76" s="5" t="s">
        <v>18</v>
      </c>
      <c r="L76" s="5" t="s">
        <v>19</v>
      </c>
      <c r="M76" s="5" t="s">
        <v>19</v>
      </c>
      <c r="N76" s="5" t="s">
        <v>19</v>
      </c>
      <c r="O76" s="5" t="s">
        <v>18</v>
      </c>
      <c r="P76" s="5" t="s">
        <v>18</v>
      </c>
      <c r="Q76" s="6" t="s">
        <v>20</v>
      </c>
    </row>
    <row r="77" spans="1:17" ht="15.75" customHeight="1" x14ac:dyDescent="0.2">
      <c r="A77" s="7">
        <v>55</v>
      </c>
      <c r="B77" s="8" t="s">
        <v>21</v>
      </c>
      <c r="C77" s="8" t="s">
        <v>19</v>
      </c>
      <c r="D77" s="8" t="s">
        <v>19</v>
      </c>
      <c r="E77" s="8" t="s">
        <v>19</v>
      </c>
      <c r="F77" s="8" t="s">
        <v>19</v>
      </c>
      <c r="G77" s="8" t="s">
        <v>18</v>
      </c>
      <c r="H77" s="8" t="s">
        <v>18</v>
      </c>
      <c r="I77" s="8" t="s">
        <v>19</v>
      </c>
      <c r="J77" s="8" t="s">
        <v>18</v>
      </c>
      <c r="K77" s="8" t="s">
        <v>18</v>
      </c>
      <c r="L77" s="8" t="s">
        <v>18</v>
      </c>
      <c r="M77" s="8" t="s">
        <v>19</v>
      </c>
      <c r="N77" s="8" t="s">
        <v>18</v>
      </c>
      <c r="O77" s="8" t="s">
        <v>18</v>
      </c>
      <c r="P77" s="8" t="s">
        <v>19</v>
      </c>
      <c r="Q77" s="9" t="s">
        <v>20</v>
      </c>
    </row>
    <row r="78" spans="1:17" ht="15.75" customHeight="1" x14ac:dyDescent="0.2">
      <c r="A78" s="4">
        <v>48</v>
      </c>
      <c r="B78" s="5" t="s">
        <v>21</v>
      </c>
      <c r="C78" s="5" t="s">
        <v>19</v>
      </c>
      <c r="D78" s="5" t="s">
        <v>19</v>
      </c>
      <c r="E78" s="5" t="s">
        <v>19</v>
      </c>
      <c r="F78" s="5" t="s">
        <v>19</v>
      </c>
      <c r="G78" s="5" t="s">
        <v>19</v>
      </c>
      <c r="H78" s="5" t="s">
        <v>18</v>
      </c>
      <c r="I78" s="5" t="s">
        <v>18</v>
      </c>
      <c r="J78" s="5" t="s">
        <v>18</v>
      </c>
      <c r="K78" s="5" t="s">
        <v>18</v>
      </c>
      <c r="L78" s="5" t="s">
        <v>18</v>
      </c>
      <c r="M78" s="5" t="s">
        <v>19</v>
      </c>
      <c r="N78" s="5" t="s">
        <v>18</v>
      </c>
      <c r="O78" s="5" t="s">
        <v>18</v>
      </c>
      <c r="P78" s="5" t="s">
        <v>18</v>
      </c>
      <c r="Q78" s="6" t="s">
        <v>20</v>
      </c>
    </row>
    <row r="79" spans="1:17" ht="15.75" customHeight="1" x14ac:dyDescent="0.2">
      <c r="A79" s="7">
        <v>55</v>
      </c>
      <c r="B79" s="8" t="s">
        <v>21</v>
      </c>
      <c r="C79" s="8" t="s">
        <v>19</v>
      </c>
      <c r="D79" s="8" t="s">
        <v>19</v>
      </c>
      <c r="E79" s="8" t="s">
        <v>19</v>
      </c>
      <c r="F79" s="8" t="s">
        <v>18</v>
      </c>
      <c r="G79" s="8" t="s">
        <v>19</v>
      </c>
      <c r="H79" s="8" t="s">
        <v>18</v>
      </c>
      <c r="I79" s="8" t="s">
        <v>18</v>
      </c>
      <c r="J79" s="8" t="s">
        <v>19</v>
      </c>
      <c r="K79" s="8" t="s">
        <v>18</v>
      </c>
      <c r="L79" s="8" t="s">
        <v>19</v>
      </c>
      <c r="M79" s="8" t="s">
        <v>19</v>
      </c>
      <c r="N79" s="8" t="s">
        <v>18</v>
      </c>
      <c r="O79" s="8" t="s">
        <v>18</v>
      </c>
      <c r="P79" s="8" t="s">
        <v>18</v>
      </c>
      <c r="Q79" s="9" t="s">
        <v>20</v>
      </c>
    </row>
    <row r="80" spans="1:17" ht="15.75" customHeight="1" x14ac:dyDescent="0.2">
      <c r="A80" s="4">
        <v>39</v>
      </c>
      <c r="B80" s="5" t="s">
        <v>21</v>
      </c>
      <c r="C80" s="5" t="s">
        <v>19</v>
      </c>
      <c r="D80" s="5" t="s">
        <v>19</v>
      </c>
      <c r="E80" s="5" t="s">
        <v>19</v>
      </c>
      <c r="F80" s="5" t="s">
        <v>19</v>
      </c>
      <c r="G80" s="5" t="s">
        <v>19</v>
      </c>
      <c r="H80" s="5" t="s">
        <v>18</v>
      </c>
      <c r="I80" s="5" t="s">
        <v>18</v>
      </c>
      <c r="J80" s="5" t="s">
        <v>19</v>
      </c>
      <c r="K80" s="5" t="s">
        <v>19</v>
      </c>
      <c r="L80" s="5" t="s">
        <v>19</v>
      </c>
      <c r="M80" s="5" t="s">
        <v>19</v>
      </c>
      <c r="N80" s="5" t="s">
        <v>18</v>
      </c>
      <c r="O80" s="5" t="s">
        <v>18</v>
      </c>
      <c r="P80" s="5" t="s">
        <v>18</v>
      </c>
      <c r="Q80" s="6" t="s">
        <v>20</v>
      </c>
    </row>
    <row r="81" spans="1:17" ht="15.75" customHeight="1" x14ac:dyDescent="0.2">
      <c r="A81" s="7">
        <v>43</v>
      </c>
      <c r="B81" s="8" t="s">
        <v>21</v>
      </c>
      <c r="C81" s="8" t="s">
        <v>19</v>
      </c>
      <c r="D81" s="8" t="s">
        <v>19</v>
      </c>
      <c r="E81" s="8" t="s">
        <v>19</v>
      </c>
      <c r="F81" s="8" t="s">
        <v>19</v>
      </c>
      <c r="G81" s="8" t="s">
        <v>19</v>
      </c>
      <c r="H81" s="8" t="s">
        <v>18</v>
      </c>
      <c r="I81" s="8" t="s">
        <v>19</v>
      </c>
      <c r="J81" s="8" t="s">
        <v>18</v>
      </c>
      <c r="K81" s="8" t="s">
        <v>18</v>
      </c>
      <c r="L81" s="8" t="s">
        <v>18</v>
      </c>
      <c r="M81" s="8" t="s">
        <v>19</v>
      </c>
      <c r="N81" s="8" t="s">
        <v>19</v>
      </c>
      <c r="O81" s="8" t="s">
        <v>18</v>
      </c>
      <c r="P81" s="8" t="s">
        <v>19</v>
      </c>
      <c r="Q81" s="9" t="s">
        <v>20</v>
      </c>
    </row>
    <row r="82" spans="1:17" ht="15.75" customHeight="1" x14ac:dyDescent="0.2">
      <c r="A82" s="4">
        <v>35</v>
      </c>
      <c r="B82" s="5" t="s">
        <v>21</v>
      </c>
      <c r="C82" s="5" t="s">
        <v>19</v>
      </c>
      <c r="D82" s="5" t="s">
        <v>19</v>
      </c>
      <c r="E82" s="5" t="s">
        <v>18</v>
      </c>
      <c r="F82" s="5" t="s">
        <v>19</v>
      </c>
      <c r="G82" s="5" t="s">
        <v>18</v>
      </c>
      <c r="H82" s="5" t="s">
        <v>18</v>
      </c>
      <c r="I82" s="5" t="s">
        <v>19</v>
      </c>
      <c r="J82" s="5" t="s">
        <v>18</v>
      </c>
      <c r="K82" s="5" t="s">
        <v>18</v>
      </c>
      <c r="L82" s="5" t="s">
        <v>18</v>
      </c>
      <c r="M82" s="5" t="s">
        <v>18</v>
      </c>
      <c r="N82" s="5" t="s">
        <v>18</v>
      </c>
      <c r="O82" s="5" t="s">
        <v>18</v>
      </c>
      <c r="P82" s="5" t="s">
        <v>18</v>
      </c>
      <c r="Q82" s="6" t="s">
        <v>20</v>
      </c>
    </row>
    <row r="83" spans="1:17" ht="15.75" customHeight="1" x14ac:dyDescent="0.2">
      <c r="A83" s="7">
        <v>47</v>
      </c>
      <c r="B83" s="8" t="s">
        <v>21</v>
      </c>
      <c r="C83" s="8" t="s">
        <v>18</v>
      </c>
      <c r="D83" s="8" t="s">
        <v>18</v>
      </c>
      <c r="E83" s="8" t="s">
        <v>19</v>
      </c>
      <c r="F83" s="8" t="s">
        <v>19</v>
      </c>
      <c r="G83" s="8" t="s">
        <v>19</v>
      </c>
      <c r="H83" s="8" t="s">
        <v>18</v>
      </c>
      <c r="I83" s="8" t="s">
        <v>18</v>
      </c>
      <c r="J83" s="8" t="s">
        <v>18</v>
      </c>
      <c r="K83" s="8" t="s">
        <v>18</v>
      </c>
      <c r="L83" s="8" t="s">
        <v>18</v>
      </c>
      <c r="M83" s="8" t="s">
        <v>18</v>
      </c>
      <c r="N83" s="8" t="s">
        <v>19</v>
      </c>
      <c r="O83" s="8" t="s">
        <v>18</v>
      </c>
      <c r="P83" s="8" t="s">
        <v>18</v>
      </c>
      <c r="Q83" s="9" t="s">
        <v>20</v>
      </c>
    </row>
    <row r="84" spans="1:17" ht="15.75" customHeight="1" x14ac:dyDescent="0.2">
      <c r="A84" s="4">
        <v>50</v>
      </c>
      <c r="B84" s="5" t="s">
        <v>21</v>
      </c>
      <c r="C84" s="5" t="s">
        <v>19</v>
      </c>
      <c r="D84" s="5" t="s">
        <v>19</v>
      </c>
      <c r="E84" s="5" t="s">
        <v>18</v>
      </c>
      <c r="F84" s="5" t="s">
        <v>19</v>
      </c>
      <c r="G84" s="5" t="s">
        <v>19</v>
      </c>
      <c r="H84" s="5" t="s">
        <v>18</v>
      </c>
      <c r="I84" s="5" t="s">
        <v>18</v>
      </c>
      <c r="J84" s="5" t="s">
        <v>18</v>
      </c>
      <c r="K84" s="5" t="s">
        <v>18</v>
      </c>
      <c r="L84" s="5" t="s">
        <v>19</v>
      </c>
      <c r="M84" s="5" t="s">
        <v>19</v>
      </c>
      <c r="N84" s="5" t="s">
        <v>18</v>
      </c>
      <c r="O84" s="5" t="s">
        <v>18</v>
      </c>
      <c r="P84" s="5" t="s">
        <v>18</v>
      </c>
      <c r="Q84" s="6" t="s">
        <v>20</v>
      </c>
    </row>
    <row r="85" spans="1:17" ht="15.75" customHeight="1" x14ac:dyDescent="0.2">
      <c r="A85" s="7">
        <v>48</v>
      </c>
      <c r="B85" s="8" t="s">
        <v>21</v>
      </c>
      <c r="C85" s="8" t="s">
        <v>19</v>
      </c>
      <c r="D85" s="8" t="s">
        <v>19</v>
      </c>
      <c r="E85" s="8" t="s">
        <v>18</v>
      </c>
      <c r="F85" s="8" t="s">
        <v>19</v>
      </c>
      <c r="G85" s="8" t="s">
        <v>18</v>
      </c>
      <c r="H85" s="8" t="s">
        <v>18</v>
      </c>
      <c r="I85" s="8" t="s">
        <v>19</v>
      </c>
      <c r="J85" s="8" t="s">
        <v>19</v>
      </c>
      <c r="K85" s="8" t="s">
        <v>18</v>
      </c>
      <c r="L85" s="8" t="s">
        <v>19</v>
      </c>
      <c r="M85" s="8" t="s">
        <v>19</v>
      </c>
      <c r="N85" s="8" t="s">
        <v>18</v>
      </c>
      <c r="O85" s="8" t="s">
        <v>18</v>
      </c>
      <c r="P85" s="8" t="s">
        <v>18</v>
      </c>
      <c r="Q85" s="9" t="s">
        <v>20</v>
      </c>
    </row>
    <row r="86" spans="1:17" ht="15.75" customHeight="1" x14ac:dyDescent="0.2">
      <c r="A86" s="4">
        <v>35</v>
      </c>
      <c r="B86" s="5" t="s">
        <v>21</v>
      </c>
      <c r="C86" s="5" t="s">
        <v>19</v>
      </c>
      <c r="D86" s="5" t="s">
        <v>19</v>
      </c>
      <c r="E86" s="5" t="s">
        <v>19</v>
      </c>
      <c r="F86" s="5" t="s">
        <v>19</v>
      </c>
      <c r="G86" s="5" t="s">
        <v>19</v>
      </c>
      <c r="H86" s="5" t="s">
        <v>18</v>
      </c>
      <c r="I86" s="5" t="s">
        <v>19</v>
      </c>
      <c r="J86" s="5" t="s">
        <v>19</v>
      </c>
      <c r="K86" s="5" t="s">
        <v>18</v>
      </c>
      <c r="L86" s="5" t="s">
        <v>19</v>
      </c>
      <c r="M86" s="5" t="s">
        <v>19</v>
      </c>
      <c r="N86" s="5" t="s">
        <v>19</v>
      </c>
      <c r="O86" s="5" t="s">
        <v>18</v>
      </c>
      <c r="P86" s="5" t="s">
        <v>18</v>
      </c>
      <c r="Q86" s="6" t="s">
        <v>20</v>
      </c>
    </row>
    <row r="87" spans="1:17" ht="15.75" customHeight="1" x14ac:dyDescent="0.2">
      <c r="A87" s="7">
        <v>49</v>
      </c>
      <c r="B87" s="8" t="s">
        <v>21</v>
      </c>
      <c r="C87" s="8" t="s">
        <v>18</v>
      </c>
      <c r="D87" s="8" t="s">
        <v>18</v>
      </c>
      <c r="E87" s="8" t="s">
        <v>19</v>
      </c>
      <c r="F87" s="8" t="s">
        <v>19</v>
      </c>
      <c r="G87" s="8" t="s">
        <v>18</v>
      </c>
      <c r="H87" s="8" t="s">
        <v>18</v>
      </c>
      <c r="I87" s="8" t="s">
        <v>18</v>
      </c>
      <c r="J87" s="8" t="s">
        <v>18</v>
      </c>
      <c r="K87" s="8" t="s">
        <v>18</v>
      </c>
      <c r="L87" s="8" t="s">
        <v>18</v>
      </c>
      <c r="M87" s="8" t="s">
        <v>18</v>
      </c>
      <c r="N87" s="8" t="s">
        <v>18</v>
      </c>
      <c r="O87" s="8" t="s">
        <v>18</v>
      </c>
      <c r="P87" s="8" t="s">
        <v>19</v>
      </c>
      <c r="Q87" s="9" t="s">
        <v>20</v>
      </c>
    </row>
    <row r="88" spans="1:17" ht="15.75" customHeight="1" x14ac:dyDescent="0.2">
      <c r="A88" s="4">
        <v>38</v>
      </c>
      <c r="B88" s="5" t="s">
        <v>21</v>
      </c>
      <c r="C88" s="5" t="s">
        <v>19</v>
      </c>
      <c r="D88" s="5" t="s">
        <v>19</v>
      </c>
      <c r="E88" s="5" t="s">
        <v>19</v>
      </c>
      <c r="F88" s="5" t="s">
        <v>19</v>
      </c>
      <c r="G88" s="5" t="s">
        <v>19</v>
      </c>
      <c r="H88" s="5" t="s">
        <v>18</v>
      </c>
      <c r="I88" s="5" t="s">
        <v>19</v>
      </c>
      <c r="J88" s="5" t="s">
        <v>19</v>
      </c>
      <c r="K88" s="5" t="s">
        <v>19</v>
      </c>
      <c r="L88" s="5" t="s">
        <v>19</v>
      </c>
      <c r="M88" s="5" t="s">
        <v>19</v>
      </c>
      <c r="N88" s="5" t="s">
        <v>19</v>
      </c>
      <c r="O88" s="5" t="s">
        <v>18</v>
      </c>
      <c r="P88" s="5" t="s">
        <v>18</v>
      </c>
      <c r="Q88" s="6" t="s">
        <v>20</v>
      </c>
    </row>
    <row r="89" spans="1:17" ht="15.75" customHeight="1" x14ac:dyDescent="0.2">
      <c r="A89" s="7">
        <v>28</v>
      </c>
      <c r="B89" s="8" t="s">
        <v>21</v>
      </c>
      <c r="C89" s="8" t="s">
        <v>18</v>
      </c>
      <c r="D89" s="8" t="s">
        <v>18</v>
      </c>
      <c r="E89" s="8" t="s">
        <v>18</v>
      </c>
      <c r="F89" s="8" t="s">
        <v>18</v>
      </c>
      <c r="G89" s="8" t="s">
        <v>18</v>
      </c>
      <c r="H89" s="8" t="s">
        <v>18</v>
      </c>
      <c r="I89" s="8" t="s">
        <v>19</v>
      </c>
      <c r="J89" s="8" t="s">
        <v>18</v>
      </c>
      <c r="K89" s="8" t="s">
        <v>18</v>
      </c>
      <c r="L89" s="8" t="s">
        <v>18</v>
      </c>
      <c r="M89" s="8" t="s">
        <v>19</v>
      </c>
      <c r="N89" s="8" t="s">
        <v>19</v>
      </c>
      <c r="O89" s="8" t="s">
        <v>18</v>
      </c>
      <c r="P89" s="8" t="s">
        <v>18</v>
      </c>
      <c r="Q89" s="9" t="s">
        <v>20</v>
      </c>
    </row>
    <row r="90" spans="1:17" ht="15.75" customHeight="1" x14ac:dyDescent="0.2">
      <c r="A90" s="4">
        <v>68</v>
      </c>
      <c r="B90" s="5" t="s">
        <v>21</v>
      </c>
      <c r="C90" s="5" t="s">
        <v>19</v>
      </c>
      <c r="D90" s="5" t="s">
        <v>19</v>
      </c>
      <c r="E90" s="5" t="s">
        <v>18</v>
      </c>
      <c r="F90" s="5" t="s">
        <v>19</v>
      </c>
      <c r="G90" s="5" t="s">
        <v>19</v>
      </c>
      <c r="H90" s="5" t="s">
        <v>18</v>
      </c>
      <c r="I90" s="5" t="s">
        <v>19</v>
      </c>
      <c r="J90" s="5" t="s">
        <v>19</v>
      </c>
      <c r="K90" s="5" t="s">
        <v>18</v>
      </c>
      <c r="L90" s="5" t="s">
        <v>19</v>
      </c>
      <c r="M90" s="5" t="s">
        <v>19</v>
      </c>
      <c r="N90" s="5" t="s">
        <v>18</v>
      </c>
      <c r="O90" s="5" t="s">
        <v>18</v>
      </c>
      <c r="P90" s="5" t="s">
        <v>18</v>
      </c>
      <c r="Q90" s="6" t="s">
        <v>20</v>
      </c>
    </row>
    <row r="91" spans="1:17" ht="15.75" customHeight="1" x14ac:dyDescent="0.2">
      <c r="A91" s="7">
        <v>35</v>
      </c>
      <c r="B91" s="8" t="s">
        <v>21</v>
      </c>
      <c r="C91" s="8" t="s">
        <v>18</v>
      </c>
      <c r="D91" s="8" t="s">
        <v>18</v>
      </c>
      <c r="E91" s="8" t="s">
        <v>18</v>
      </c>
      <c r="F91" s="8" t="s">
        <v>18</v>
      </c>
      <c r="G91" s="8" t="s">
        <v>18</v>
      </c>
      <c r="H91" s="8" t="s">
        <v>18</v>
      </c>
      <c r="I91" s="8" t="s">
        <v>18</v>
      </c>
      <c r="J91" s="8" t="s">
        <v>18</v>
      </c>
      <c r="K91" s="8" t="s">
        <v>18</v>
      </c>
      <c r="L91" s="8" t="s">
        <v>18</v>
      </c>
      <c r="M91" s="8" t="s">
        <v>18</v>
      </c>
      <c r="N91" s="8" t="s">
        <v>18</v>
      </c>
      <c r="O91" s="8" t="s">
        <v>18</v>
      </c>
      <c r="P91" s="8" t="s">
        <v>18</v>
      </c>
      <c r="Q91" s="9" t="s">
        <v>20</v>
      </c>
    </row>
    <row r="92" spans="1:17" ht="15.75" customHeight="1" x14ac:dyDescent="0.2">
      <c r="A92" s="4">
        <v>45</v>
      </c>
      <c r="B92" s="5" t="s">
        <v>21</v>
      </c>
      <c r="C92" s="5" t="s">
        <v>18</v>
      </c>
      <c r="D92" s="5" t="s">
        <v>18</v>
      </c>
      <c r="E92" s="5" t="s">
        <v>18</v>
      </c>
      <c r="F92" s="5" t="s">
        <v>18</v>
      </c>
      <c r="G92" s="5" t="s">
        <v>19</v>
      </c>
      <c r="H92" s="5" t="s">
        <v>18</v>
      </c>
      <c r="I92" s="5" t="s">
        <v>19</v>
      </c>
      <c r="J92" s="5" t="s">
        <v>19</v>
      </c>
      <c r="K92" s="5" t="s">
        <v>18</v>
      </c>
      <c r="L92" s="5" t="s">
        <v>18</v>
      </c>
      <c r="M92" s="5" t="s">
        <v>19</v>
      </c>
      <c r="N92" s="5" t="s">
        <v>18</v>
      </c>
      <c r="O92" s="5" t="s">
        <v>18</v>
      </c>
      <c r="P92" s="5" t="s">
        <v>18</v>
      </c>
      <c r="Q92" s="6" t="s">
        <v>20</v>
      </c>
    </row>
    <row r="93" spans="1:17" ht="15.75" customHeight="1" x14ac:dyDescent="0.2">
      <c r="A93" s="7">
        <v>48</v>
      </c>
      <c r="B93" s="8" t="s">
        <v>21</v>
      </c>
      <c r="C93" s="8" t="s">
        <v>19</v>
      </c>
      <c r="D93" s="8" t="s">
        <v>19</v>
      </c>
      <c r="E93" s="8" t="s">
        <v>19</v>
      </c>
      <c r="F93" s="8" t="s">
        <v>19</v>
      </c>
      <c r="G93" s="8" t="s">
        <v>19</v>
      </c>
      <c r="H93" s="8" t="s">
        <v>18</v>
      </c>
      <c r="I93" s="8" t="s">
        <v>19</v>
      </c>
      <c r="J93" s="8" t="s">
        <v>19</v>
      </c>
      <c r="K93" s="8" t="s">
        <v>19</v>
      </c>
      <c r="L93" s="8" t="s">
        <v>19</v>
      </c>
      <c r="M93" s="8" t="s">
        <v>19</v>
      </c>
      <c r="N93" s="8" t="s">
        <v>19</v>
      </c>
      <c r="O93" s="8" t="s">
        <v>18</v>
      </c>
      <c r="P93" s="8" t="s">
        <v>18</v>
      </c>
      <c r="Q93" s="9" t="s">
        <v>20</v>
      </c>
    </row>
    <row r="94" spans="1:17" ht="15.75" customHeight="1" x14ac:dyDescent="0.2">
      <c r="A94" s="4">
        <v>40</v>
      </c>
      <c r="B94" s="5" t="s">
        <v>21</v>
      </c>
      <c r="C94" s="5" t="s">
        <v>19</v>
      </c>
      <c r="D94" s="5" t="s">
        <v>19</v>
      </c>
      <c r="E94" s="5" t="s">
        <v>19</v>
      </c>
      <c r="F94" s="5" t="s">
        <v>19</v>
      </c>
      <c r="G94" s="5" t="s">
        <v>18</v>
      </c>
      <c r="H94" s="5" t="s">
        <v>18</v>
      </c>
      <c r="I94" s="5" t="s">
        <v>19</v>
      </c>
      <c r="J94" s="5" t="s">
        <v>18</v>
      </c>
      <c r="K94" s="5" t="s">
        <v>18</v>
      </c>
      <c r="L94" s="5" t="s">
        <v>19</v>
      </c>
      <c r="M94" s="5" t="s">
        <v>19</v>
      </c>
      <c r="N94" s="5" t="s">
        <v>19</v>
      </c>
      <c r="O94" s="5" t="s">
        <v>18</v>
      </c>
      <c r="P94" s="5" t="s">
        <v>18</v>
      </c>
      <c r="Q94" s="6" t="s">
        <v>20</v>
      </c>
    </row>
    <row r="95" spans="1:17" ht="15.75" customHeight="1" x14ac:dyDescent="0.2">
      <c r="A95" s="7">
        <v>40</v>
      </c>
      <c r="B95" s="8" t="s">
        <v>21</v>
      </c>
      <c r="C95" s="8" t="s">
        <v>19</v>
      </c>
      <c r="D95" s="8" t="s">
        <v>19</v>
      </c>
      <c r="E95" s="8" t="s">
        <v>18</v>
      </c>
      <c r="F95" s="8" t="s">
        <v>19</v>
      </c>
      <c r="G95" s="8" t="s">
        <v>19</v>
      </c>
      <c r="H95" s="8" t="s">
        <v>18</v>
      </c>
      <c r="I95" s="8" t="s">
        <v>18</v>
      </c>
      <c r="J95" s="8" t="s">
        <v>19</v>
      </c>
      <c r="K95" s="8" t="s">
        <v>18</v>
      </c>
      <c r="L95" s="8" t="s">
        <v>18</v>
      </c>
      <c r="M95" s="8" t="s">
        <v>19</v>
      </c>
      <c r="N95" s="8" t="s">
        <v>18</v>
      </c>
      <c r="O95" s="8" t="s">
        <v>18</v>
      </c>
      <c r="P95" s="8" t="s">
        <v>18</v>
      </c>
      <c r="Q95" s="9" t="s">
        <v>20</v>
      </c>
    </row>
    <row r="96" spans="1:17" ht="15.75" customHeight="1" x14ac:dyDescent="0.2">
      <c r="A96" s="4">
        <v>36</v>
      </c>
      <c r="B96" s="5" t="s">
        <v>21</v>
      </c>
      <c r="C96" s="5" t="s">
        <v>19</v>
      </c>
      <c r="D96" s="5" t="s">
        <v>19</v>
      </c>
      <c r="E96" s="5" t="s">
        <v>18</v>
      </c>
      <c r="F96" s="5" t="s">
        <v>19</v>
      </c>
      <c r="G96" s="5" t="s">
        <v>19</v>
      </c>
      <c r="H96" s="5" t="s">
        <v>18</v>
      </c>
      <c r="I96" s="5" t="s">
        <v>19</v>
      </c>
      <c r="J96" s="5" t="s">
        <v>19</v>
      </c>
      <c r="K96" s="5" t="s">
        <v>18</v>
      </c>
      <c r="L96" s="5" t="s">
        <v>19</v>
      </c>
      <c r="M96" s="5" t="s">
        <v>19</v>
      </c>
      <c r="N96" s="5" t="s">
        <v>18</v>
      </c>
      <c r="O96" s="5" t="s">
        <v>18</v>
      </c>
      <c r="P96" s="5" t="s">
        <v>18</v>
      </c>
      <c r="Q96" s="6" t="s">
        <v>20</v>
      </c>
    </row>
    <row r="97" spans="1:17" ht="15.75" customHeight="1" x14ac:dyDescent="0.2">
      <c r="A97" s="7">
        <v>56</v>
      </c>
      <c r="B97" s="8" t="s">
        <v>21</v>
      </c>
      <c r="C97" s="8" t="s">
        <v>19</v>
      </c>
      <c r="D97" s="8" t="s">
        <v>19</v>
      </c>
      <c r="E97" s="8" t="s">
        <v>18</v>
      </c>
      <c r="F97" s="8" t="s">
        <v>19</v>
      </c>
      <c r="G97" s="8" t="s">
        <v>18</v>
      </c>
      <c r="H97" s="8" t="s">
        <v>18</v>
      </c>
      <c r="I97" s="8" t="s">
        <v>19</v>
      </c>
      <c r="J97" s="8" t="s">
        <v>19</v>
      </c>
      <c r="K97" s="8" t="s">
        <v>18</v>
      </c>
      <c r="L97" s="8" t="s">
        <v>18</v>
      </c>
      <c r="M97" s="8" t="s">
        <v>19</v>
      </c>
      <c r="N97" s="8" t="s">
        <v>18</v>
      </c>
      <c r="O97" s="8" t="s">
        <v>18</v>
      </c>
      <c r="P97" s="8" t="s">
        <v>18</v>
      </c>
      <c r="Q97" s="9" t="s">
        <v>20</v>
      </c>
    </row>
    <row r="98" spans="1:17" ht="15.75" customHeight="1" x14ac:dyDescent="0.2">
      <c r="A98" s="4">
        <v>30</v>
      </c>
      <c r="B98" s="5" t="s">
        <v>21</v>
      </c>
      <c r="C98" s="5" t="s">
        <v>19</v>
      </c>
      <c r="D98" s="5" t="s">
        <v>19</v>
      </c>
      <c r="E98" s="5" t="s">
        <v>19</v>
      </c>
      <c r="F98" s="5" t="s">
        <v>19</v>
      </c>
      <c r="G98" s="5" t="s">
        <v>18</v>
      </c>
      <c r="H98" s="5" t="s">
        <v>18</v>
      </c>
      <c r="I98" s="5" t="s">
        <v>18</v>
      </c>
      <c r="J98" s="5" t="s">
        <v>19</v>
      </c>
      <c r="K98" s="5" t="s">
        <v>18</v>
      </c>
      <c r="L98" s="5" t="s">
        <v>19</v>
      </c>
      <c r="M98" s="5" t="s">
        <v>19</v>
      </c>
      <c r="N98" s="5" t="s">
        <v>19</v>
      </c>
      <c r="O98" s="5" t="s">
        <v>18</v>
      </c>
      <c r="P98" s="5" t="s">
        <v>18</v>
      </c>
      <c r="Q98" s="6" t="s">
        <v>20</v>
      </c>
    </row>
    <row r="99" spans="1:17" ht="15.75" customHeight="1" x14ac:dyDescent="0.2">
      <c r="A99" s="7">
        <v>31</v>
      </c>
      <c r="B99" s="8" t="s">
        <v>21</v>
      </c>
      <c r="C99" s="8" t="s">
        <v>19</v>
      </c>
      <c r="D99" s="8" t="s">
        <v>19</v>
      </c>
      <c r="E99" s="8" t="s">
        <v>19</v>
      </c>
      <c r="F99" s="8" t="s">
        <v>19</v>
      </c>
      <c r="G99" s="8" t="s">
        <v>19</v>
      </c>
      <c r="H99" s="8" t="s">
        <v>18</v>
      </c>
      <c r="I99" s="8" t="s">
        <v>18</v>
      </c>
      <c r="J99" s="8" t="s">
        <v>19</v>
      </c>
      <c r="K99" s="8" t="s">
        <v>19</v>
      </c>
      <c r="L99" s="8" t="s">
        <v>18</v>
      </c>
      <c r="M99" s="8" t="s">
        <v>19</v>
      </c>
      <c r="N99" s="8" t="s">
        <v>19</v>
      </c>
      <c r="O99" s="8" t="s">
        <v>18</v>
      </c>
      <c r="P99" s="8" t="s">
        <v>18</v>
      </c>
      <c r="Q99" s="9" t="s">
        <v>20</v>
      </c>
    </row>
    <row r="100" spans="1:17" ht="15.75" customHeight="1" x14ac:dyDescent="0.2">
      <c r="A100" s="4">
        <v>35</v>
      </c>
      <c r="B100" s="5" t="s">
        <v>21</v>
      </c>
      <c r="C100" s="5" t="s">
        <v>19</v>
      </c>
      <c r="D100" s="5" t="s">
        <v>19</v>
      </c>
      <c r="E100" s="5" t="s">
        <v>18</v>
      </c>
      <c r="F100" s="5" t="s">
        <v>18</v>
      </c>
      <c r="G100" s="5" t="s">
        <v>18</v>
      </c>
      <c r="H100" s="5" t="s">
        <v>18</v>
      </c>
      <c r="I100" s="5" t="s">
        <v>19</v>
      </c>
      <c r="J100" s="5" t="s">
        <v>18</v>
      </c>
      <c r="K100" s="5" t="s">
        <v>18</v>
      </c>
      <c r="L100" s="5" t="s">
        <v>18</v>
      </c>
      <c r="M100" s="5" t="s">
        <v>18</v>
      </c>
      <c r="N100" s="5" t="s">
        <v>18</v>
      </c>
      <c r="O100" s="5" t="s">
        <v>19</v>
      </c>
      <c r="P100" s="5" t="s">
        <v>18</v>
      </c>
      <c r="Q100" s="6" t="s">
        <v>20</v>
      </c>
    </row>
    <row r="101" spans="1:17" ht="15.75" customHeight="1" x14ac:dyDescent="0.2">
      <c r="A101" s="7">
        <v>39</v>
      </c>
      <c r="B101" s="8" t="s">
        <v>21</v>
      </c>
      <c r="C101" s="8" t="s">
        <v>19</v>
      </c>
      <c r="D101" s="8" t="s">
        <v>19</v>
      </c>
      <c r="E101" s="8" t="s">
        <v>18</v>
      </c>
      <c r="F101" s="8" t="s">
        <v>18</v>
      </c>
      <c r="G101" s="8" t="s">
        <v>19</v>
      </c>
      <c r="H101" s="8" t="s">
        <v>19</v>
      </c>
      <c r="I101" s="8" t="s">
        <v>19</v>
      </c>
      <c r="J101" s="8" t="s">
        <v>19</v>
      </c>
      <c r="K101" s="8" t="s">
        <v>18</v>
      </c>
      <c r="L101" s="8" t="s">
        <v>19</v>
      </c>
      <c r="M101" s="8" t="s">
        <v>19</v>
      </c>
      <c r="N101" s="8" t="s">
        <v>18</v>
      </c>
      <c r="O101" s="8" t="s">
        <v>18</v>
      </c>
      <c r="P101" s="8" t="s">
        <v>18</v>
      </c>
      <c r="Q101" s="9" t="s">
        <v>20</v>
      </c>
    </row>
    <row r="102" spans="1:17" ht="15.75" customHeight="1" x14ac:dyDescent="0.2">
      <c r="A102" s="4">
        <v>48</v>
      </c>
      <c r="B102" s="5" t="s">
        <v>21</v>
      </c>
      <c r="C102" s="5" t="s">
        <v>19</v>
      </c>
      <c r="D102" s="5" t="s">
        <v>19</v>
      </c>
      <c r="E102" s="5" t="s">
        <v>19</v>
      </c>
      <c r="F102" s="5" t="s">
        <v>18</v>
      </c>
      <c r="G102" s="5" t="s">
        <v>19</v>
      </c>
      <c r="H102" s="5" t="s">
        <v>19</v>
      </c>
      <c r="I102" s="5" t="s">
        <v>18</v>
      </c>
      <c r="J102" s="5" t="s">
        <v>18</v>
      </c>
      <c r="K102" s="5" t="s">
        <v>19</v>
      </c>
      <c r="L102" s="5" t="s">
        <v>19</v>
      </c>
      <c r="M102" s="5" t="s">
        <v>18</v>
      </c>
      <c r="N102" s="5" t="s">
        <v>19</v>
      </c>
      <c r="O102" s="5" t="s">
        <v>19</v>
      </c>
      <c r="P102" s="5" t="s">
        <v>19</v>
      </c>
      <c r="Q102" s="6" t="s">
        <v>20</v>
      </c>
    </row>
    <row r="103" spans="1:17" ht="15.75" customHeight="1" x14ac:dyDescent="0.2">
      <c r="A103" s="7">
        <v>85</v>
      </c>
      <c r="B103" s="8" t="s">
        <v>17</v>
      </c>
      <c r="C103" s="8" t="s">
        <v>19</v>
      </c>
      <c r="D103" s="8" t="s">
        <v>19</v>
      </c>
      <c r="E103" s="8" t="s">
        <v>19</v>
      </c>
      <c r="F103" s="8" t="s">
        <v>19</v>
      </c>
      <c r="G103" s="8" t="s">
        <v>19</v>
      </c>
      <c r="H103" s="8" t="s">
        <v>19</v>
      </c>
      <c r="I103" s="8" t="s">
        <v>19</v>
      </c>
      <c r="J103" s="8" t="s">
        <v>19</v>
      </c>
      <c r="K103" s="8" t="s">
        <v>18</v>
      </c>
      <c r="L103" s="8" t="s">
        <v>19</v>
      </c>
      <c r="M103" s="8" t="s">
        <v>19</v>
      </c>
      <c r="N103" s="8" t="s">
        <v>19</v>
      </c>
      <c r="O103" s="8" t="s">
        <v>18</v>
      </c>
      <c r="P103" s="8" t="s">
        <v>18</v>
      </c>
      <c r="Q103" s="9" t="s">
        <v>20</v>
      </c>
    </row>
    <row r="104" spans="1:17" ht="15.75" customHeight="1" x14ac:dyDescent="0.2">
      <c r="A104" s="4">
        <v>90</v>
      </c>
      <c r="B104" s="5" t="s">
        <v>21</v>
      </c>
      <c r="C104" s="5" t="s">
        <v>18</v>
      </c>
      <c r="D104" s="5" t="s">
        <v>19</v>
      </c>
      <c r="E104" s="5" t="s">
        <v>19</v>
      </c>
      <c r="F104" s="5" t="s">
        <v>18</v>
      </c>
      <c r="G104" s="5" t="s">
        <v>18</v>
      </c>
      <c r="H104" s="5" t="s">
        <v>19</v>
      </c>
      <c r="I104" s="5" t="s">
        <v>19</v>
      </c>
      <c r="J104" s="5" t="s">
        <v>19</v>
      </c>
      <c r="K104" s="5" t="s">
        <v>18</v>
      </c>
      <c r="L104" s="5" t="s">
        <v>18</v>
      </c>
      <c r="M104" s="5" t="s">
        <v>18</v>
      </c>
      <c r="N104" s="5" t="s">
        <v>19</v>
      </c>
      <c r="O104" s="5" t="s">
        <v>19</v>
      </c>
      <c r="P104" s="5" t="s">
        <v>18</v>
      </c>
      <c r="Q104" s="6" t="s">
        <v>20</v>
      </c>
    </row>
    <row r="105" spans="1:17" ht="15.75" customHeight="1" x14ac:dyDescent="0.2">
      <c r="A105" s="7">
        <v>72</v>
      </c>
      <c r="B105" s="8" t="s">
        <v>17</v>
      </c>
      <c r="C105" s="8" t="s">
        <v>19</v>
      </c>
      <c r="D105" s="8" t="s">
        <v>18</v>
      </c>
      <c r="E105" s="8" t="s">
        <v>19</v>
      </c>
      <c r="F105" s="8" t="s">
        <v>19</v>
      </c>
      <c r="G105" s="8" t="s">
        <v>19</v>
      </c>
      <c r="H105" s="8" t="s">
        <v>18</v>
      </c>
      <c r="I105" s="8" t="s">
        <v>18</v>
      </c>
      <c r="J105" s="8" t="s">
        <v>18</v>
      </c>
      <c r="K105" s="8" t="s">
        <v>19</v>
      </c>
      <c r="L105" s="8" t="s">
        <v>19</v>
      </c>
      <c r="M105" s="8" t="s">
        <v>19</v>
      </c>
      <c r="N105" s="8" t="s">
        <v>19</v>
      </c>
      <c r="O105" s="8" t="s">
        <v>19</v>
      </c>
      <c r="P105" s="8" t="s">
        <v>18</v>
      </c>
      <c r="Q105" s="9" t="s">
        <v>20</v>
      </c>
    </row>
    <row r="106" spans="1:17" ht="15.75" customHeight="1" x14ac:dyDescent="0.2">
      <c r="A106" s="4">
        <v>70</v>
      </c>
      <c r="B106" s="5" t="s">
        <v>17</v>
      </c>
      <c r="C106" s="5" t="s">
        <v>19</v>
      </c>
      <c r="D106" s="5" t="s">
        <v>18</v>
      </c>
      <c r="E106" s="5" t="s">
        <v>19</v>
      </c>
      <c r="F106" s="5" t="s">
        <v>19</v>
      </c>
      <c r="G106" s="5" t="s">
        <v>19</v>
      </c>
      <c r="H106" s="5" t="s">
        <v>19</v>
      </c>
      <c r="I106" s="5" t="s">
        <v>18</v>
      </c>
      <c r="J106" s="5" t="s">
        <v>18</v>
      </c>
      <c r="K106" s="5" t="s">
        <v>19</v>
      </c>
      <c r="L106" s="5" t="s">
        <v>19</v>
      </c>
      <c r="M106" s="5" t="s">
        <v>19</v>
      </c>
      <c r="N106" s="5" t="s">
        <v>19</v>
      </c>
      <c r="O106" s="5" t="s">
        <v>19</v>
      </c>
      <c r="P106" s="5" t="s">
        <v>18</v>
      </c>
      <c r="Q106" s="6" t="s">
        <v>20</v>
      </c>
    </row>
    <row r="107" spans="1:17" ht="15.75" customHeight="1" x14ac:dyDescent="0.2">
      <c r="A107" s="7">
        <v>69</v>
      </c>
      <c r="B107" s="8" t="s">
        <v>21</v>
      </c>
      <c r="C107" s="8" t="s">
        <v>19</v>
      </c>
      <c r="D107" s="8" t="s">
        <v>18</v>
      </c>
      <c r="E107" s="8" t="s">
        <v>19</v>
      </c>
      <c r="F107" s="8" t="s">
        <v>19</v>
      </c>
      <c r="G107" s="8" t="s">
        <v>19</v>
      </c>
      <c r="H107" s="8" t="s">
        <v>19</v>
      </c>
      <c r="I107" s="8" t="s">
        <v>19</v>
      </c>
      <c r="J107" s="8" t="s">
        <v>19</v>
      </c>
      <c r="K107" s="8" t="s">
        <v>18</v>
      </c>
      <c r="L107" s="8" t="s">
        <v>19</v>
      </c>
      <c r="M107" s="8" t="s">
        <v>18</v>
      </c>
      <c r="N107" s="8" t="s">
        <v>18</v>
      </c>
      <c r="O107" s="8" t="s">
        <v>19</v>
      </c>
      <c r="P107" s="8" t="s">
        <v>18</v>
      </c>
      <c r="Q107" s="9" t="s">
        <v>20</v>
      </c>
    </row>
    <row r="108" spans="1:17" ht="15.75" customHeight="1" x14ac:dyDescent="0.2">
      <c r="A108" s="4">
        <v>58</v>
      </c>
      <c r="B108" s="5" t="s">
        <v>17</v>
      </c>
      <c r="C108" s="5" t="s">
        <v>18</v>
      </c>
      <c r="D108" s="5" t="s">
        <v>19</v>
      </c>
      <c r="E108" s="5" t="s">
        <v>19</v>
      </c>
      <c r="F108" s="5" t="s">
        <v>19</v>
      </c>
      <c r="G108" s="5" t="s">
        <v>19</v>
      </c>
      <c r="H108" s="5" t="s">
        <v>18</v>
      </c>
      <c r="I108" s="5" t="s">
        <v>19</v>
      </c>
      <c r="J108" s="5" t="s">
        <v>19</v>
      </c>
      <c r="K108" s="5" t="s">
        <v>18</v>
      </c>
      <c r="L108" s="5" t="s">
        <v>18</v>
      </c>
      <c r="M108" s="5" t="s">
        <v>19</v>
      </c>
      <c r="N108" s="5" t="s">
        <v>18</v>
      </c>
      <c r="O108" s="5" t="s">
        <v>19</v>
      </c>
      <c r="P108" s="5" t="s">
        <v>19</v>
      </c>
      <c r="Q108" s="6" t="s">
        <v>20</v>
      </c>
    </row>
    <row r="109" spans="1:17" ht="15.75" customHeight="1" x14ac:dyDescent="0.2">
      <c r="A109" s="7">
        <v>47</v>
      </c>
      <c r="B109" s="8" t="s">
        <v>17</v>
      </c>
      <c r="C109" s="8" t="s">
        <v>19</v>
      </c>
      <c r="D109" s="8" t="s">
        <v>18</v>
      </c>
      <c r="E109" s="8" t="s">
        <v>19</v>
      </c>
      <c r="F109" s="8" t="s">
        <v>19</v>
      </c>
      <c r="G109" s="8" t="s">
        <v>19</v>
      </c>
      <c r="H109" s="8" t="s">
        <v>18</v>
      </c>
      <c r="I109" s="8" t="s">
        <v>18</v>
      </c>
      <c r="J109" s="8" t="s">
        <v>18</v>
      </c>
      <c r="K109" s="8" t="s">
        <v>18</v>
      </c>
      <c r="L109" s="8" t="s">
        <v>19</v>
      </c>
      <c r="M109" s="8" t="s">
        <v>19</v>
      </c>
      <c r="N109" s="8" t="s">
        <v>19</v>
      </c>
      <c r="O109" s="8" t="s">
        <v>18</v>
      </c>
      <c r="P109" s="8" t="s">
        <v>18</v>
      </c>
      <c r="Q109" s="9" t="s">
        <v>20</v>
      </c>
    </row>
    <row r="110" spans="1:17" ht="15.75" customHeight="1" x14ac:dyDescent="0.2">
      <c r="A110" s="4">
        <v>25</v>
      </c>
      <c r="B110" s="5" t="s">
        <v>17</v>
      </c>
      <c r="C110" s="5" t="s">
        <v>19</v>
      </c>
      <c r="D110" s="5" t="s">
        <v>19</v>
      </c>
      <c r="E110" s="5" t="s">
        <v>18</v>
      </c>
      <c r="F110" s="5" t="s">
        <v>18</v>
      </c>
      <c r="G110" s="5" t="s">
        <v>19</v>
      </c>
      <c r="H110" s="5" t="s">
        <v>19</v>
      </c>
      <c r="I110" s="5" t="s">
        <v>19</v>
      </c>
      <c r="J110" s="5" t="s">
        <v>19</v>
      </c>
      <c r="K110" s="5" t="s">
        <v>18</v>
      </c>
      <c r="L110" s="5" t="s">
        <v>19</v>
      </c>
      <c r="M110" s="5" t="s">
        <v>18</v>
      </c>
      <c r="N110" s="5" t="s">
        <v>18</v>
      </c>
      <c r="O110" s="5" t="s">
        <v>19</v>
      </c>
      <c r="P110" s="5" t="s">
        <v>18</v>
      </c>
      <c r="Q110" s="6" t="s">
        <v>20</v>
      </c>
    </row>
    <row r="111" spans="1:17" ht="15.75" customHeight="1" x14ac:dyDescent="0.2">
      <c r="A111" s="7">
        <v>39</v>
      </c>
      <c r="B111" s="8" t="s">
        <v>21</v>
      </c>
      <c r="C111" s="8" t="s">
        <v>19</v>
      </c>
      <c r="D111" s="8" t="s">
        <v>19</v>
      </c>
      <c r="E111" s="8" t="s">
        <v>18</v>
      </c>
      <c r="F111" s="8" t="s">
        <v>18</v>
      </c>
      <c r="G111" s="8" t="s">
        <v>19</v>
      </c>
      <c r="H111" s="8" t="s">
        <v>18</v>
      </c>
      <c r="I111" s="8" t="s">
        <v>19</v>
      </c>
      <c r="J111" s="8" t="s">
        <v>18</v>
      </c>
      <c r="K111" s="8" t="s">
        <v>19</v>
      </c>
      <c r="L111" s="8" t="s">
        <v>19</v>
      </c>
      <c r="M111" s="8" t="s">
        <v>19</v>
      </c>
      <c r="N111" s="8" t="s">
        <v>19</v>
      </c>
      <c r="O111" s="8" t="s">
        <v>18</v>
      </c>
      <c r="P111" s="8" t="s">
        <v>18</v>
      </c>
      <c r="Q111" s="9" t="s">
        <v>20</v>
      </c>
    </row>
    <row r="112" spans="1:17" ht="15.75" customHeight="1" x14ac:dyDescent="0.2">
      <c r="A112" s="4">
        <v>53</v>
      </c>
      <c r="B112" s="5" t="s">
        <v>21</v>
      </c>
      <c r="C112" s="5" t="s">
        <v>18</v>
      </c>
      <c r="D112" s="5" t="s">
        <v>18</v>
      </c>
      <c r="E112" s="5" t="s">
        <v>19</v>
      </c>
      <c r="F112" s="5" t="s">
        <v>19</v>
      </c>
      <c r="G112" s="5" t="s">
        <v>18</v>
      </c>
      <c r="H112" s="5" t="s">
        <v>18</v>
      </c>
      <c r="I112" s="5" t="s">
        <v>19</v>
      </c>
      <c r="J112" s="5" t="s">
        <v>19</v>
      </c>
      <c r="K112" s="5" t="s">
        <v>18</v>
      </c>
      <c r="L112" s="5" t="s">
        <v>19</v>
      </c>
      <c r="M112" s="5" t="s">
        <v>18</v>
      </c>
      <c r="N112" s="5" t="s">
        <v>18</v>
      </c>
      <c r="O112" s="5" t="s">
        <v>18</v>
      </c>
      <c r="P112" s="5" t="s">
        <v>18</v>
      </c>
      <c r="Q112" s="6" t="s">
        <v>20</v>
      </c>
    </row>
    <row r="113" spans="1:17" ht="15.75" customHeight="1" x14ac:dyDescent="0.2">
      <c r="A113" s="7">
        <v>52</v>
      </c>
      <c r="B113" s="8" t="s">
        <v>17</v>
      </c>
      <c r="C113" s="8" t="s">
        <v>19</v>
      </c>
      <c r="D113" s="8" t="s">
        <v>19</v>
      </c>
      <c r="E113" s="8" t="s">
        <v>19</v>
      </c>
      <c r="F113" s="8" t="s">
        <v>18</v>
      </c>
      <c r="G113" s="8" t="s">
        <v>19</v>
      </c>
      <c r="H113" s="8" t="s">
        <v>19</v>
      </c>
      <c r="I113" s="8" t="s">
        <v>19</v>
      </c>
      <c r="J113" s="8" t="s">
        <v>18</v>
      </c>
      <c r="K113" s="8" t="s">
        <v>19</v>
      </c>
      <c r="L113" s="8" t="s">
        <v>18</v>
      </c>
      <c r="M113" s="8" t="s">
        <v>19</v>
      </c>
      <c r="N113" s="8" t="s">
        <v>18</v>
      </c>
      <c r="O113" s="8" t="s">
        <v>19</v>
      </c>
      <c r="P113" s="8" t="s">
        <v>19</v>
      </c>
      <c r="Q113" s="9" t="s">
        <v>20</v>
      </c>
    </row>
    <row r="114" spans="1:17" ht="15.75" customHeight="1" x14ac:dyDescent="0.2">
      <c r="A114" s="4">
        <v>68</v>
      </c>
      <c r="B114" s="5" t="s">
        <v>21</v>
      </c>
      <c r="C114" s="5" t="s">
        <v>19</v>
      </c>
      <c r="D114" s="5" t="s">
        <v>19</v>
      </c>
      <c r="E114" s="5" t="s">
        <v>19</v>
      </c>
      <c r="F114" s="5" t="s">
        <v>18</v>
      </c>
      <c r="G114" s="5" t="s">
        <v>19</v>
      </c>
      <c r="H114" s="5" t="s">
        <v>19</v>
      </c>
      <c r="I114" s="5" t="s">
        <v>19</v>
      </c>
      <c r="J114" s="5" t="s">
        <v>18</v>
      </c>
      <c r="K114" s="5" t="s">
        <v>19</v>
      </c>
      <c r="L114" s="5" t="s">
        <v>19</v>
      </c>
      <c r="M114" s="5" t="s">
        <v>18</v>
      </c>
      <c r="N114" s="5" t="s">
        <v>19</v>
      </c>
      <c r="O114" s="5" t="s">
        <v>19</v>
      </c>
      <c r="P114" s="5" t="s">
        <v>18</v>
      </c>
      <c r="Q114" s="6" t="s">
        <v>20</v>
      </c>
    </row>
    <row r="115" spans="1:17" ht="15.75" customHeight="1" x14ac:dyDescent="0.2">
      <c r="A115" s="7">
        <v>79</v>
      </c>
      <c r="B115" s="8" t="s">
        <v>17</v>
      </c>
      <c r="C115" s="8" t="s">
        <v>18</v>
      </c>
      <c r="D115" s="8" t="s">
        <v>19</v>
      </c>
      <c r="E115" s="8" t="s">
        <v>19</v>
      </c>
      <c r="F115" s="8" t="s">
        <v>19</v>
      </c>
      <c r="G115" s="8" t="s">
        <v>19</v>
      </c>
      <c r="H115" s="8" t="s">
        <v>19</v>
      </c>
      <c r="I115" s="8" t="s">
        <v>18</v>
      </c>
      <c r="J115" s="8" t="s">
        <v>19</v>
      </c>
      <c r="K115" s="8" t="s">
        <v>19</v>
      </c>
      <c r="L115" s="8" t="s">
        <v>18</v>
      </c>
      <c r="M115" s="8" t="s">
        <v>19</v>
      </c>
      <c r="N115" s="8" t="s">
        <v>18</v>
      </c>
      <c r="O115" s="8" t="s">
        <v>18</v>
      </c>
      <c r="P115" s="8" t="s">
        <v>18</v>
      </c>
      <c r="Q115" s="9" t="s">
        <v>20</v>
      </c>
    </row>
    <row r="116" spans="1:17" ht="15.75" customHeight="1" x14ac:dyDescent="0.2">
      <c r="A116" s="4">
        <v>55</v>
      </c>
      <c r="B116" s="5" t="s">
        <v>21</v>
      </c>
      <c r="C116" s="5" t="s">
        <v>19</v>
      </c>
      <c r="D116" s="5" t="s">
        <v>18</v>
      </c>
      <c r="E116" s="5" t="s">
        <v>19</v>
      </c>
      <c r="F116" s="5" t="s">
        <v>18</v>
      </c>
      <c r="G116" s="5" t="s">
        <v>18</v>
      </c>
      <c r="H116" s="5" t="s">
        <v>19</v>
      </c>
      <c r="I116" s="5" t="s">
        <v>19</v>
      </c>
      <c r="J116" s="5" t="s">
        <v>19</v>
      </c>
      <c r="K116" s="5" t="s">
        <v>18</v>
      </c>
      <c r="L116" s="5" t="s">
        <v>19</v>
      </c>
      <c r="M116" s="5" t="s">
        <v>19</v>
      </c>
      <c r="N116" s="5" t="s">
        <v>18</v>
      </c>
      <c r="O116" s="5" t="s">
        <v>18</v>
      </c>
      <c r="P116" s="5" t="s">
        <v>18</v>
      </c>
      <c r="Q116" s="6" t="s">
        <v>20</v>
      </c>
    </row>
    <row r="117" spans="1:17" ht="15.75" customHeight="1" x14ac:dyDescent="0.2">
      <c r="A117" s="7">
        <v>45</v>
      </c>
      <c r="B117" s="8" t="s">
        <v>21</v>
      </c>
      <c r="C117" s="8" t="s">
        <v>19</v>
      </c>
      <c r="D117" s="8" t="s">
        <v>19</v>
      </c>
      <c r="E117" s="8" t="s">
        <v>19</v>
      </c>
      <c r="F117" s="8" t="s">
        <v>19</v>
      </c>
      <c r="G117" s="8" t="s">
        <v>19</v>
      </c>
      <c r="H117" s="8" t="s">
        <v>18</v>
      </c>
      <c r="I117" s="8" t="s">
        <v>19</v>
      </c>
      <c r="J117" s="8" t="s">
        <v>19</v>
      </c>
      <c r="K117" s="8" t="s">
        <v>19</v>
      </c>
      <c r="L117" s="8" t="s">
        <v>19</v>
      </c>
      <c r="M117" s="8" t="s">
        <v>19</v>
      </c>
      <c r="N117" s="8" t="s">
        <v>18</v>
      </c>
      <c r="O117" s="8" t="s">
        <v>18</v>
      </c>
      <c r="P117" s="8" t="s">
        <v>18</v>
      </c>
      <c r="Q117" s="9" t="s">
        <v>20</v>
      </c>
    </row>
    <row r="118" spans="1:17" ht="15.75" customHeight="1" x14ac:dyDescent="0.2">
      <c r="A118" s="4">
        <v>30</v>
      </c>
      <c r="B118" s="5" t="s">
        <v>21</v>
      </c>
      <c r="C118" s="5" t="s">
        <v>19</v>
      </c>
      <c r="D118" s="5" t="s">
        <v>19</v>
      </c>
      <c r="E118" s="5" t="s">
        <v>19</v>
      </c>
      <c r="F118" s="5" t="s">
        <v>18</v>
      </c>
      <c r="G118" s="5" t="s">
        <v>19</v>
      </c>
      <c r="H118" s="5" t="s">
        <v>18</v>
      </c>
      <c r="I118" s="5" t="s">
        <v>18</v>
      </c>
      <c r="J118" s="5" t="s">
        <v>18</v>
      </c>
      <c r="K118" s="5" t="s">
        <v>19</v>
      </c>
      <c r="L118" s="5" t="s">
        <v>18</v>
      </c>
      <c r="M118" s="5" t="s">
        <v>19</v>
      </c>
      <c r="N118" s="5" t="s">
        <v>19</v>
      </c>
      <c r="O118" s="5" t="s">
        <v>18</v>
      </c>
      <c r="P118" s="5" t="s">
        <v>18</v>
      </c>
      <c r="Q118" s="6" t="s">
        <v>20</v>
      </c>
    </row>
    <row r="119" spans="1:17" ht="15.75" customHeight="1" x14ac:dyDescent="0.2">
      <c r="A119" s="7">
        <v>45</v>
      </c>
      <c r="B119" s="8" t="s">
        <v>21</v>
      </c>
      <c r="C119" s="8" t="s">
        <v>19</v>
      </c>
      <c r="D119" s="8" t="s">
        <v>19</v>
      </c>
      <c r="E119" s="8" t="s">
        <v>18</v>
      </c>
      <c r="F119" s="8" t="s">
        <v>19</v>
      </c>
      <c r="G119" s="8" t="s">
        <v>19</v>
      </c>
      <c r="H119" s="8" t="s">
        <v>18</v>
      </c>
      <c r="I119" s="8" t="s">
        <v>19</v>
      </c>
      <c r="J119" s="8" t="s">
        <v>19</v>
      </c>
      <c r="K119" s="8" t="s">
        <v>19</v>
      </c>
      <c r="L119" s="8" t="s">
        <v>19</v>
      </c>
      <c r="M119" s="8" t="s">
        <v>19</v>
      </c>
      <c r="N119" s="8" t="s">
        <v>19</v>
      </c>
      <c r="O119" s="8" t="s">
        <v>18</v>
      </c>
      <c r="P119" s="8" t="s">
        <v>18</v>
      </c>
      <c r="Q119" s="9" t="s">
        <v>20</v>
      </c>
    </row>
    <row r="120" spans="1:17" ht="15.75" customHeight="1" x14ac:dyDescent="0.2">
      <c r="A120" s="4">
        <v>65</v>
      </c>
      <c r="B120" s="5" t="s">
        <v>21</v>
      </c>
      <c r="C120" s="5" t="s">
        <v>19</v>
      </c>
      <c r="D120" s="5" t="s">
        <v>19</v>
      </c>
      <c r="E120" s="5" t="s">
        <v>18</v>
      </c>
      <c r="F120" s="5" t="s">
        <v>19</v>
      </c>
      <c r="G120" s="5" t="s">
        <v>18</v>
      </c>
      <c r="H120" s="5" t="s">
        <v>18</v>
      </c>
      <c r="I120" s="5" t="s">
        <v>19</v>
      </c>
      <c r="J120" s="5" t="s">
        <v>19</v>
      </c>
      <c r="K120" s="5" t="s">
        <v>19</v>
      </c>
      <c r="L120" s="5" t="s">
        <v>19</v>
      </c>
      <c r="M120" s="5" t="s">
        <v>19</v>
      </c>
      <c r="N120" s="5" t="s">
        <v>18</v>
      </c>
      <c r="O120" s="5" t="s">
        <v>18</v>
      </c>
      <c r="P120" s="5" t="s">
        <v>18</v>
      </c>
      <c r="Q120" s="6" t="s">
        <v>20</v>
      </c>
    </row>
    <row r="121" spans="1:17" ht="15.75" customHeight="1" x14ac:dyDescent="0.2">
      <c r="A121" s="7">
        <v>34</v>
      </c>
      <c r="B121" s="8" t="s">
        <v>21</v>
      </c>
      <c r="C121" s="8" t="s">
        <v>19</v>
      </c>
      <c r="D121" s="8" t="s">
        <v>19</v>
      </c>
      <c r="E121" s="8" t="s">
        <v>18</v>
      </c>
      <c r="F121" s="8" t="s">
        <v>19</v>
      </c>
      <c r="G121" s="8" t="s">
        <v>18</v>
      </c>
      <c r="H121" s="8" t="s">
        <v>18</v>
      </c>
      <c r="I121" s="8" t="s">
        <v>18</v>
      </c>
      <c r="J121" s="8" t="s">
        <v>18</v>
      </c>
      <c r="K121" s="8" t="s">
        <v>19</v>
      </c>
      <c r="L121" s="8" t="s">
        <v>18</v>
      </c>
      <c r="M121" s="8" t="s">
        <v>18</v>
      </c>
      <c r="N121" s="8" t="s">
        <v>19</v>
      </c>
      <c r="O121" s="8" t="s">
        <v>18</v>
      </c>
      <c r="P121" s="8" t="s">
        <v>18</v>
      </c>
      <c r="Q121" s="9" t="s">
        <v>20</v>
      </c>
    </row>
    <row r="122" spans="1:17" ht="15.75" customHeight="1" x14ac:dyDescent="0.2">
      <c r="A122" s="4">
        <v>48</v>
      </c>
      <c r="B122" s="5" t="s">
        <v>17</v>
      </c>
      <c r="C122" s="5" t="s">
        <v>19</v>
      </c>
      <c r="D122" s="5" t="s">
        <v>19</v>
      </c>
      <c r="E122" s="5" t="s">
        <v>18</v>
      </c>
      <c r="F122" s="5" t="s">
        <v>19</v>
      </c>
      <c r="G122" s="5" t="s">
        <v>19</v>
      </c>
      <c r="H122" s="5" t="s">
        <v>18</v>
      </c>
      <c r="I122" s="5" t="s">
        <v>18</v>
      </c>
      <c r="J122" s="5" t="s">
        <v>18</v>
      </c>
      <c r="K122" s="5" t="s">
        <v>18</v>
      </c>
      <c r="L122" s="5" t="s">
        <v>19</v>
      </c>
      <c r="M122" s="5" t="s">
        <v>18</v>
      </c>
      <c r="N122" s="5" t="s">
        <v>19</v>
      </c>
      <c r="O122" s="5" t="s">
        <v>19</v>
      </c>
      <c r="P122" s="5" t="s">
        <v>18</v>
      </c>
      <c r="Q122" s="6" t="s">
        <v>20</v>
      </c>
    </row>
    <row r="123" spans="1:17" ht="15.75" customHeight="1" x14ac:dyDescent="0.2">
      <c r="A123" s="7">
        <v>35</v>
      </c>
      <c r="B123" s="8" t="s">
        <v>17</v>
      </c>
      <c r="C123" s="8" t="s">
        <v>19</v>
      </c>
      <c r="D123" s="8" t="s">
        <v>19</v>
      </c>
      <c r="E123" s="8" t="s">
        <v>18</v>
      </c>
      <c r="F123" s="8" t="s">
        <v>19</v>
      </c>
      <c r="G123" s="8" t="s">
        <v>19</v>
      </c>
      <c r="H123" s="8" t="s">
        <v>19</v>
      </c>
      <c r="I123" s="8" t="s">
        <v>18</v>
      </c>
      <c r="J123" s="8" t="s">
        <v>19</v>
      </c>
      <c r="K123" s="8" t="s">
        <v>18</v>
      </c>
      <c r="L123" s="8" t="s">
        <v>19</v>
      </c>
      <c r="M123" s="8" t="s">
        <v>19</v>
      </c>
      <c r="N123" s="8" t="s">
        <v>19</v>
      </c>
      <c r="O123" s="8" t="s">
        <v>18</v>
      </c>
      <c r="P123" s="8" t="s">
        <v>18</v>
      </c>
      <c r="Q123" s="9" t="s">
        <v>20</v>
      </c>
    </row>
    <row r="124" spans="1:17" ht="15.75" customHeight="1" x14ac:dyDescent="0.2">
      <c r="A124" s="4">
        <v>40</v>
      </c>
      <c r="B124" s="5" t="s">
        <v>17</v>
      </c>
      <c r="C124" s="5" t="s">
        <v>18</v>
      </c>
      <c r="D124" s="5" t="s">
        <v>19</v>
      </c>
      <c r="E124" s="5" t="s">
        <v>18</v>
      </c>
      <c r="F124" s="5" t="s">
        <v>19</v>
      </c>
      <c r="G124" s="5" t="s">
        <v>19</v>
      </c>
      <c r="H124" s="5" t="s">
        <v>18</v>
      </c>
      <c r="I124" s="5" t="s">
        <v>18</v>
      </c>
      <c r="J124" s="5" t="s">
        <v>19</v>
      </c>
      <c r="K124" s="5" t="s">
        <v>19</v>
      </c>
      <c r="L124" s="5" t="s">
        <v>19</v>
      </c>
      <c r="M124" s="5" t="s">
        <v>19</v>
      </c>
      <c r="N124" s="5" t="s">
        <v>19</v>
      </c>
      <c r="O124" s="5" t="s">
        <v>18</v>
      </c>
      <c r="P124" s="5" t="s">
        <v>19</v>
      </c>
      <c r="Q124" s="6" t="s">
        <v>20</v>
      </c>
    </row>
    <row r="125" spans="1:17" ht="15.75" customHeight="1" x14ac:dyDescent="0.2">
      <c r="A125" s="7">
        <v>47</v>
      </c>
      <c r="B125" s="8" t="s">
        <v>17</v>
      </c>
      <c r="C125" s="8" t="s">
        <v>18</v>
      </c>
      <c r="D125" s="8" t="s">
        <v>19</v>
      </c>
      <c r="E125" s="8" t="s">
        <v>18</v>
      </c>
      <c r="F125" s="8" t="s">
        <v>18</v>
      </c>
      <c r="G125" s="8" t="s">
        <v>18</v>
      </c>
      <c r="H125" s="8" t="s">
        <v>18</v>
      </c>
      <c r="I125" s="8" t="s">
        <v>19</v>
      </c>
      <c r="J125" s="8" t="s">
        <v>19</v>
      </c>
      <c r="K125" s="8" t="s">
        <v>18</v>
      </c>
      <c r="L125" s="8" t="s">
        <v>18</v>
      </c>
      <c r="M125" s="8" t="s">
        <v>18</v>
      </c>
      <c r="N125" s="8" t="s">
        <v>18</v>
      </c>
      <c r="O125" s="8" t="s">
        <v>19</v>
      </c>
      <c r="P125" s="8" t="s">
        <v>19</v>
      </c>
      <c r="Q125" s="9" t="s">
        <v>20</v>
      </c>
    </row>
    <row r="126" spans="1:17" ht="15.75" customHeight="1" x14ac:dyDescent="0.2">
      <c r="A126" s="4">
        <v>38</v>
      </c>
      <c r="B126" s="5" t="s">
        <v>17</v>
      </c>
      <c r="C126" s="5" t="s">
        <v>19</v>
      </c>
      <c r="D126" s="5" t="s">
        <v>18</v>
      </c>
      <c r="E126" s="5" t="s">
        <v>19</v>
      </c>
      <c r="F126" s="5" t="s">
        <v>19</v>
      </c>
      <c r="G126" s="5" t="s">
        <v>18</v>
      </c>
      <c r="H126" s="5" t="s">
        <v>18</v>
      </c>
      <c r="I126" s="5" t="s">
        <v>18</v>
      </c>
      <c r="J126" s="5" t="s">
        <v>18</v>
      </c>
      <c r="K126" s="5" t="s">
        <v>18</v>
      </c>
      <c r="L126" s="5" t="s">
        <v>18</v>
      </c>
      <c r="M126" s="5" t="s">
        <v>18</v>
      </c>
      <c r="N126" s="5" t="s">
        <v>18</v>
      </c>
      <c r="O126" s="5" t="s">
        <v>18</v>
      </c>
      <c r="P126" s="5" t="s">
        <v>18</v>
      </c>
      <c r="Q126" s="6" t="s">
        <v>20</v>
      </c>
    </row>
    <row r="127" spans="1:17" ht="15.75" customHeight="1" x14ac:dyDescent="0.2">
      <c r="A127" s="7">
        <v>55</v>
      </c>
      <c r="B127" s="8" t="s">
        <v>17</v>
      </c>
      <c r="C127" s="8" t="s">
        <v>19</v>
      </c>
      <c r="D127" s="8" t="s">
        <v>19</v>
      </c>
      <c r="E127" s="8" t="s">
        <v>19</v>
      </c>
      <c r="F127" s="8" t="s">
        <v>19</v>
      </c>
      <c r="G127" s="8" t="s">
        <v>19</v>
      </c>
      <c r="H127" s="8" t="s">
        <v>18</v>
      </c>
      <c r="I127" s="8" t="s">
        <v>19</v>
      </c>
      <c r="J127" s="8" t="s">
        <v>18</v>
      </c>
      <c r="K127" s="8" t="s">
        <v>18</v>
      </c>
      <c r="L127" s="8" t="s">
        <v>19</v>
      </c>
      <c r="M127" s="8" t="s">
        <v>19</v>
      </c>
      <c r="N127" s="8" t="s">
        <v>18</v>
      </c>
      <c r="O127" s="8" t="s">
        <v>18</v>
      </c>
      <c r="P127" s="8" t="s">
        <v>18</v>
      </c>
      <c r="Q127" s="9" t="s">
        <v>20</v>
      </c>
    </row>
    <row r="128" spans="1:17" ht="15.75" customHeight="1" x14ac:dyDescent="0.2">
      <c r="A128" s="4">
        <v>66</v>
      </c>
      <c r="B128" s="5" t="s">
        <v>17</v>
      </c>
      <c r="C128" s="5" t="s">
        <v>19</v>
      </c>
      <c r="D128" s="5" t="s">
        <v>19</v>
      </c>
      <c r="E128" s="5" t="s">
        <v>18</v>
      </c>
      <c r="F128" s="5" t="s">
        <v>19</v>
      </c>
      <c r="G128" s="5" t="s">
        <v>18</v>
      </c>
      <c r="H128" s="5" t="s">
        <v>19</v>
      </c>
      <c r="I128" s="5" t="s">
        <v>18</v>
      </c>
      <c r="J128" s="5" t="s">
        <v>19</v>
      </c>
      <c r="K128" s="5" t="s">
        <v>19</v>
      </c>
      <c r="L128" s="5" t="s">
        <v>19</v>
      </c>
      <c r="M128" s="5" t="s">
        <v>19</v>
      </c>
      <c r="N128" s="5" t="s">
        <v>18</v>
      </c>
      <c r="O128" s="5" t="s">
        <v>18</v>
      </c>
      <c r="P128" s="5" t="s">
        <v>18</v>
      </c>
      <c r="Q128" s="6" t="s">
        <v>20</v>
      </c>
    </row>
    <row r="129" spans="1:17" ht="15.75" customHeight="1" x14ac:dyDescent="0.2">
      <c r="A129" s="7">
        <v>57</v>
      </c>
      <c r="B129" s="8" t="s">
        <v>17</v>
      </c>
      <c r="C129" s="8" t="s">
        <v>19</v>
      </c>
      <c r="D129" s="8" t="s">
        <v>18</v>
      </c>
      <c r="E129" s="8" t="s">
        <v>18</v>
      </c>
      <c r="F129" s="8" t="s">
        <v>19</v>
      </c>
      <c r="G129" s="8" t="s">
        <v>19</v>
      </c>
      <c r="H129" s="8" t="s">
        <v>18</v>
      </c>
      <c r="I129" s="8" t="s">
        <v>18</v>
      </c>
      <c r="J129" s="8" t="s">
        <v>19</v>
      </c>
      <c r="K129" s="8" t="s">
        <v>19</v>
      </c>
      <c r="L129" s="8" t="s">
        <v>18</v>
      </c>
      <c r="M129" s="8" t="s">
        <v>18</v>
      </c>
      <c r="N129" s="8" t="s">
        <v>19</v>
      </c>
      <c r="O129" s="8" t="s">
        <v>19</v>
      </c>
      <c r="P129" s="8" t="s">
        <v>18</v>
      </c>
      <c r="Q129" s="9" t="s">
        <v>20</v>
      </c>
    </row>
    <row r="130" spans="1:17" ht="15.75" customHeight="1" x14ac:dyDescent="0.2">
      <c r="A130" s="4">
        <v>32</v>
      </c>
      <c r="B130" s="5" t="s">
        <v>17</v>
      </c>
      <c r="C130" s="5" t="s">
        <v>18</v>
      </c>
      <c r="D130" s="5" t="s">
        <v>19</v>
      </c>
      <c r="E130" s="5" t="s">
        <v>18</v>
      </c>
      <c r="F130" s="5" t="s">
        <v>19</v>
      </c>
      <c r="G130" s="5" t="s">
        <v>19</v>
      </c>
      <c r="H130" s="5" t="s">
        <v>19</v>
      </c>
      <c r="I130" s="5" t="s">
        <v>18</v>
      </c>
      <c r="J130" s="5" t="s">
        <v>19</v>
      </c>
      <c r="K130" s="5" t="s">
        <v>19</v>
      </c>
      <c r="L130" s="5" t="s">
        <v>18</v>
      </c>
      <c r="M130" s="5" t="s">
        <v>18</v>
      </c>
      <c r="N130" s="5" t="s">
        <v>18</v>
      </c>
      <c r="O130" s="5" t="s">
        <v>19</v>
      </c>
      <c r="P130" s="5" t="s">
        <v>18</v>
      </c>
      <c r="Q130" s="6" t="s">
        <v>20</v>
      </c>
    </row>
    <row r="131" spans="1:17" ht="15.75" customHeight="1" x14ac:dyDescent="0.2">
      <c r="A131" s="7">
        <v>48</v>
      </c>
      <c r="B131" s="8" t="s">
        <v>17</v>
      </c>
      <c r="C131" s="8" t="s">
        <v>19</v>
      </c>
      <c r="D131" s="8" t="s">
        <v>19</v>
      </c>
      <c r="E131" s="8" t="s">
        <v>19</v>
      </c>
      <c r="F131" s="8" t="s">
        <v>19</v>
      </c>
      <c r="G131" s="8" t="s">
        <v>18</v>
      </c>
      <c r="H131" s="8" t="s">
        <v>18</v>
      </c>
      <c r="I131" s="8" t="s">
        <v>18</v>
      </c>
      <c r="J131" s="8" t="s">
        <v>19</v>
      </c>
      <c r="K131" s="8" t="s">
        <v>18</v>
      </c>
      <c r="L131" s="8" t="s">
        <v>18</v>
      </c>
      <c r="M131" s="8" t="s">
        <v>19</v>
      </c>
      <c r="N131" s="8" t="s">
        <v>18</v>
      </c>
      <c r="O131" s="8" t="s">
        <v>19</v>
      </c>
      <c r="P131" s="8" t="s">
        <v>18</v>
      </c>
      <c r="Q131" s="9" t="s">
        <v>20</v>
      </c>
    </row>
    <row r="132" spans="1:17" ht="15.75" customHeight="1" x14ac:dyDescent="0.2">
      <c r="A132" s="4">
        <v>47</v>
      </c>
      <c r="B132" s="5" t="s">
        <v>17</v>
      </c>
      <c r="C132" s="5" t="s">
        <v>19</v>
      </c>
      <c r="D132" s="5" t="s">
        <v>19</v>
      </c>
      <c r="E132" s="5" t="s">
        <v>19</v>
      </c>
      <c r="F132" s="5" t="s">
        <v>19</v>
      </c>
      <c r="G132" s="5" t="s">
        <v>19</v>
      </c>
      <c r="H132" s="5" t="s">
        <v>19</v>
      </c>
      <c r="I132" s="5" t="s">
        <v>19</v>
      </c>
      <c r="J132" s="5" t="s">
        <v>19</v>
      </c>
      <c r="K132" s="5" t="s">
        <v>19</v>
      </c>
      <c r="L132" s="5" t="s">
        <v>18</v>
      </c>
      <c r="M132" s="5" t="s">
        <v>18</v>
      </c>
      <c r="N132" s="5" t="s">
        <v>19</v>
      </c>
      <c r="O132" s="5" t="s">
        <v>18</v>
      </c>
      <c r="P132" s="5" t="s">
        <v>18</v>
      </c>
      <c r="Q132" s="6" t="s">
        <v>20</v>
      </c>
    </row>
    <row r="133" spans="1:17" ht="15.75" customHeight="1" x14ac:dyDescent="0.2">
      <c r="A133" s="7">
        <v>43</v>
      </c>
      <c r="B133" s="8" t="s">
        <v>17</v>
      </c>
      <c r="C133" s="8" t="s">
        <v>19</v>
      </c>
      <c r="D133" s="8" t="s">
        <v>18</v>
      </c>
      <c r="E133" s="8" t="s">
        <v>18</v>
      </c>
      <c r="F133" s="8" t="s">
        <v>18</v>
      </c>
      <c r="G133" s="8" t="s">
        <v>19</v>
      </c>
      <c r="H133" s="8" t="s">
        <v>18</v>
      </c>
      <c r="I133" s="8" t="s">
        <v>18</v>
      </c>
      <c r="J133" s="8" t="s">
        <v>18</v>
      </c>
      <c r="K133" s="8" t="s">
        <v>19</v>
      </c>
      <c r="L133" s="8" t="s">
        <v>18</v>
      </c>
      <c r="M133" s="8" t="s">
        <v>18</v>
      </c>
      <c r="N133" s="8" t="s">
        <v>19</v>
      </c>
      <c r="O133" s="8" t="s">
        <v>18</v>
      </c>
      <c r="P133" s="8" t="s">
        <v>18</v>
      </c>
      <c r="Q133" s="9" t="s">
        <v>20</v>
      </c>
    </row>
    <row r="134" spans="1:17" ht="15.75" customHeight="1" x14ac:dyDescent="0.2">
      <c r="A134" s="4">
        <v>30</v>
      </c>
      <c r="B134" s="5" t="s">
        <v>17</v>
      </c>
      <c r="C134" s="5" t="s">
        <v>19</v>
      </c>
      <c r="D134" s="5" t="s">
        <v>19</v>
      </c>
      <c r="E134" s="5" t="s">
        <v>19</v>
      </c>
      <c r="F134" s="5" t="s">
        <v>19</v>
      </c>
      <c r="G134" s="5" t="s">
        <v>18</v>
      </c>
      <c r="H134" s="5" t="s">
        <v>19</v>
      </c>
      <c r="I134" s="5" t="s">
        <v>18</v>
      </c>
      <c r="J134" s="5" t="s">
        <v>18</v>
      </c>
      <c r="K134" s="5" t="s">
        <v>18</v>
      </c>
      <c r="L134" s="5" t="s">
        <v>19</v>
      </c>
      <c r="M134" s="5" t="s">
        <v>18</v>
      </c>
      <c r="N134" s="5" t="s">
        <v>18</v>
      </c>
      <c r="O134" s="5" t="s">
        <v>18</v>
      </c>
      <c r="P134" s="5" t="s">
        <v>18</v>
      </c>
      <c r="Q134" s="6" t="s">
        <v>20</v>
      </c>
    </row>
    <row r="135" spans="1:17" ht="15.75" customHeight="1" x14ac:dyDescent="0.2">
      <c r="A135" s="7">
        <v>16</v>
      </c>
      <c r="B135" s="8" t="s">
        <v>17</v>
      </c>
      <c r="C135" s="8" t="s">
        <v>19</v>
      </c>
      <c r="D135" s="8" t="s">
        <v>18</v>
      </c>
      <c r="E135" s="8" t="s">
        <v>19</v>
      </c>
      <c r="F135" s="8" t="s">
        <v>18</v>
      </c>
      <c r="G135" s="8" t="s">
        <v>19</v>
      </c>
      <c r="H135" s="8" t="s">
        <v>18</v>
      </c>
      <c r="I135" s="8" t="s">
        <v>18</v>
      </c>
      <c r="J135" s="8" t="s">
        <v>18</v>
      </c>
      <c r="K135" s="8" t="s">
        <v>18</v>
      </c>
      <c r="L135" s="8" t="s">
        <v>18</v>
      </c>
      <c r="M135" s="8" t="s">
        <v>18</v>
      </c>
      <c r="N135" s="8" t="s">
        <v>18</v>
      </c>
      <c r="O135" s="8" t="s">
        <v>18</v>
      </c>
      <c r="P135" s="8" t="s">
        <v>18</v>
      </c>
      <c r="Q135" s="9" t="s">
        <v>20</v>
      </c>
    </row>
    <row r="136" spans="1:17" ht="15.75" customHeight="1" x14ac:dyDescent="0.2">
      <c r="A136" s="4">
        <v>35</v>
      </c>
      <c r="B136" s="5" t="s">
        <v>17</v>
      </c>
      <c r="C136" s="5" t="s">
        <v>19</v>
      </c>
      <c r="D136" s="5" t="s">
        <v>19</v>
      </c>
      <c r="E136" s="5" t="s">
        <v>19</v>
      </c>
      <c r="F136" s="5" t="s">
        <v>19</v>
      </c>
      <c r="G136" s="5" t="s">
        <v>18</v>
      </c>
      <c r="H136" s="5" t="s">
        <v>18</v>
      </c>
      <c r="I136" s="5" t="s">
        <v>18</v>
      </c>
      <c r="J136" s="5" t="s">
        <v>18</v>
      </c>
      <c r="K136" s="5" t="s">
        <v>18</v>
      </c>
      <c r="L136" s="5" t="s">
        <v>18</v>
      </c>
      <c r="M136" s="5" t="s">
        <v>18</v>
      </c>
      <c r="N136" s="5" t="s">
        <v>18</v>
      </c>
      <c r="O136" s="5" t="s">
        <v>18</v>
      </c>
      <c r="P136" s="5" t="s">
        <v>18</v>
      </c>
      <c r="Q136" s="6" t="s">
        <v>20</v>
      </c>
    </row>
    <row r="137" spans="1:17" ht="15.75" customHeight="1" x14ac:dyDescent="0.2">
      <c r="A137" s="7">
        <v>66</v>
      </c>
      <c r="B137" s="8" t="s">
        <v>17</v>
      </c>
      <c r="C137" s="8" t="s">
        <v>18</v>
      </c>
      <c r="D137" s="8" t="s">
        <v>18</v>
      </c>
      <c r="E137" s="8" t="s">
        <v>18</v>
      </c>
      <c r="F137" s="8" t="s">
        <v>19</v>
      </c>
      <c r="G137" s="8" t="s">
        <v>18</v>
      </c>
      <c r="H137" s="8" t="s">
        <v>19</v>
      </c>
      <c r="I137" s="8" t="s">
        <v>19</v>
      </c>
      <c r="J137" s="8" t="s">
        <v>18</v>
      </c>
      <c r="K137" s="8" t="s">
        <v>19</v>
      </c>
      <c r="L137" s="8" t="s">
        <v>19</v>
      </c>
      <c r="M137" s="8" t="s">
        <v>19</v>
      </c>
      <c r="N137" s="8" t="s">
        <v>19</v>
      </c>
      <c r="O137" s="8" t="s">
        <v>19</v>
      </c>
      <c r="P137" s="8" t="s">
        <v>18</v>
      </c>
      <c r="Q137" s="9" t="s">
        <v>20</v>
      </c>
    </row>
    <row r="138" spans="1:17" ht="15.75" customHeight="1" x14ac:dyDescent="0.2">
      <c r="A138" s="4">
        <v>54</v>
      </c>
      <c r="B138" s="5" t="s">
        <v>17</v>
      </c>
      <c r="C138" s="5" t="s">
        <v>18</v>
      </c>
      <c r="D138" s="5" t="s">
        <v>18</v>
      </c>
      <c r="E138" s="5" t="s">
        <v>18</v>
      </c>
      <c r="F138" s="5" t="s">
        <v>18</v>
      </c>
      <c r="G138" s="5" t="s">
        <v>18</v>
      </c>
      <c r="H138" s="5" t="s">
        <v>19</v>
      </c>
      <c r="I138" s="5" t="s">
        <v>18</v>
      </c>
      <c r="J138" s="5" t="s">
        <v>19</v>
      </c>
      <c r="K138" s="5" t="s">
        <v>19</v>
      </c>
      <c r="L138" s="5" t="s">
        <v>18</v>
      </c>
      <c r="M138" s="5" t="s">
        <v>18</v>
      </c>
      <c r="N138" s="5" t="s">
        <v>19</v>
      </c>
      <c r="O138" s="5" t="s">
        <v>19</v>
      </c>
      <c r="P138" s="5" t="s">
        <v>19</v>
      </c>
      <c r="Q138" s="6" t="s">
        <v>20</v>
      </c>
    </row>
    <row r="139" spans="1:17" ht="15.75" customHeight="1" x14ac:dyDescent="0.2">
      <c r="A139" s="7">
        <v>58</v>
      </c>
      <c r="B139" s="8" t="s">
        <v>17</v>
      </c>
      <c r="C139" s="8" t="s">
        <v>19</v>
      </c>
      <c r="D139" s="8" t="s">
        <v>19</v>
      </c>
      <c r="E139" s="8" t="s">
        <v>19</v>
      </c>
      <c r="F139" s="8" t="s">
        <v>19</v>
      </c>
      <c r="G139" s="8" t="s">
        <v>19</v>
      </c>
      <c r="H139" s="8" t="s">
        <v>19</v>
      </c>
      <c r="I139" s="8" t="s">
        <v>18</v>
      </c>
      <c r="J139" s="8" t="s">
        <v>19</v>
      </c>
      <c r="K139" s="8" t="s">
        <v>19</v>
      </c>
      <c r="L139" s="8" t="s">
        <v>19</v>
      </c>
      <c r="M139" s="8" t="s">
        <v>19</v>
      </c>
      <c r="N139" s="8" t="s">
        <v>19</v>
      </c>
      <c r="O139" s="8" t="s">
        <v>19</v>
      </c>
      <c r="P139" s="8" t="s">
        <v>19</v>
      </c>
      <c r="Q139" s="9" t="s">
        <v>20</v>
      </c>
    </row>
    <row r="140" spans="1:17" ht="15.75" customHeight="1" x14ac:dyDescent="0.2">
      <c r="A140" s="4">
        <v>51</v>
      </c>
      <c r="B140" s="5" t="s">
        <v>17</v>
      </c>
      <c r="C140" s="5" t="s">
        <v>19</v>
      </c>
      <c r="D140" s="5" t="s">
        <v>19</v>
      </c>
      <c r="E140" s="5" t="s">
        <v>19</v>
      </c>
      <c r="F140" s="5" t="s">
        <v>19</v>
      </c>
      <c r="G140" s="5" t="s">
        <v>18</v>
      </c>
      <c r="H140" s="5" t="s">
        <v>19</v>
      </c>
      <c r="I140" s="5" t="s">
        <v>18</v>
      </c>
      <c r="J140" s="5" t="s">
        <v>18</v>
      </c>
      <c r="K140" s="5" t="s">
        <v>19</v>
      </c>
      <c r="L140" s="5" t="s">
        <v>19</v>
      </c>
      <c r="M140" s="5" t="s">
        <v>19</v>
      </c>
      <c r="N140" s="5" t="s">
        <v>18</v>
      </c>
      <c r="O140" s="5" t="s">
        <v>19</v>
      </c>
      <c r="P140" s="5" t="s">
        <v>18</v>
      </c>
      <c r="Q140" s="6" t="s">
        <v>20</v>
      </c>
    </row>
    <row r="141" spans="1:17" ht="15.75" customHeight="1" x14ac:dyDescent="0.2">
      <c r="A141" s="7">
        <v>40</v>
      </c>
      <c r="B141" s="8" t="s">
        <v>17</v>
      </c>
      <c r="C141" s="8" t="s">
        <v>19</v>
      </c>
      <c r="D141" s="8" t="s">
        <v>18</v>
      </c>
      <c r="E141" s="8" t="s">
        <v>18</v>
      </c>
      <c r="F141" s="8" t="s">
        <v>18</v>
      </c>
      <c r="G141" s="8" t="s">
        <v>18</v>
      </c>
      <c r="H141" s="8" t="s">
        <v>19</v>
      </c>
      <c r="I141" s="8" t="s">
        <v>18</v>
      </c>
      <c r="J141" s="8" t="s">
        <v>19</v>
      </c>
      <c r="K141" s="8" t="s">
        <v>18</v>
      </c>
      <c r="L141" s="8" t="s">
        <v>19</v>
      </c>
      <c r="M141" s="8" t="s">
        <v>18</v>
      </c>
      <c r="N141" s="8" t="s">
        <v>18</v>
      </c>
      <c r="O141" s="8" t="s">
        <v>19</v>
      </c>
      <c r="P141" s="8" t="s">
        <v>18</v>
      </c>
      <c r="Q141" s="9" t="s">
        <v>20</v>
      </c>
    </row>
    <row r="142" spans="1:17" ht="15.75" customHeight="1" x14ac:dyDescent="0.2">
      <c r="A142" s="4">
        <v>47</v>
      </c>
      <c r="B142" s="5" t="s">
        <v>17</v>
      </c>
      <c r="C142" s="5" t="s">
        <v>19</v>
      </c>
      <c r="D142" s="5" t="s">
        <v>19</v>
      </c>
      <c r="E142" s="5" t="s">
        <v>18</v>
      </c>
      <c r="F142" s="5" t="s">
        <v>18</v>
      </c>
      <c r="G142" s="5" t="s">
        <v>18</v>
      </c>
      <c r="H142" s="5" t="s">
        <v>18</v>
      </c>
      <c r="I142" s="5" t="s">
        <v>18</v>
      </c>
      <c r="J142" s="5" t="s">
        <v>18</v>
      </c>
      <c r="K142" s="5" t="s">
        <v>18</v>
      </c>
      <c r="L142" s="5" t="s">
        <v>18</v>
      </c>
      <c r="M142" s="5" t="s">
        <v>18</v>
      </c>
      <c r="N142" s="5" t="s">
        <v>19</v>
      </c>
      <c r="O142" s="5" t="s">
        <v>18</v>
      </c>
      <c r="P142" s="5" t="s">
        <v>18</v>
      </c>
      <c r="Q142" s="6" t="s">
        <v>20</v>
      </c>
    </row>
    <row r="143" spans="1:17" ht="15.75" customHeight="1" x14ac:dyDescent="0.2">
      <c r="A143" s="7">
        <v>62</v>
      </c>
      <c r="B143" s="8" t="s">
        <v>17</v>
      </c>
      <c r="C143" s="8" t="s">
        <v>19</v>
      </c>
      <c r="D143" s="8" t="s">
        <v>19</v>
      </c>
      <c r="E143" s="8" t="s">
        <v>18</v>
      </c>
      <c r="F143" s="8" t="s">
        <v>18</v>
      </c>
      <c r="G143" s="8" t="s">
        <v>19</v>
      </c>
      <c r="H143" s="8" t="s">
        <v>18</v>
      </c>
      <c r="I143" s="8" t="s">
        <v>19</v>
      </c>
      <c r="J143" s="8" t="s">
        <v>18</v>
      </c>
      <c r="K143" s="8" t="s">
        <v>19</v>
      </c>
      <c r="L143" s="8" t="s">
        <v>19</v>
      </c>
      <c r="M143" s="8" t="s">
        <v>19</v>
      </c>
      <c r="N143" s="8" t="s">
        <v>18</v>
      </c>
      <c r="O143" s="8" t="s">
        <v>19</v>
      </c>
      <c r="P143" s="8" t="s">
        <v>18</v>
      </c>
      <c r="Q143" s="9" t="s">
        <v>20</v>
      </c>
    </row>
    <row r="144" spans="1:17" ht="15.75" customHeight="1" x14ac:dyDescent="0.2">
      <c r="A144" s="4">
        <v>49</v>
      </c>
      <c r="B144" s="5" t="s">
        <v>17</v>
      </c>
      <c r="C144" s="5" t="s">
        <v>19</v>
      </c>
      <c r="D144" s="5" t="s">
        <v>19</v>
      </c>
      <c r="E144" s="5" t="s">
        <v>19</v>
      </c>
      <c r="F144" s="5" t="s">
        <v>18</v>
      </c>
      <c r="G144" s="5" t="s">
        <v>18</v>
      </c>
      <c r="H144" s="5" t="s">
        <v>18</v>
      </c>
      <c r="I144" s="5" t="s">
        <v>18</v>
      </c>
      <c r="J144" s="5" t="s">
        <v>19</v>
      </c>
      <c r="K144" s="5" t="s">
        <v>18</v>
      </c>
      <c r="L144" s="5" t="s">
        <v>18</v>
      </c>
      <c r="M144" s="5" t="s">
        <v>18</v>
      </c>
      <c r="N144" s="5" t="s">
        <v>18</v>
      </c>
      <c r="O144" s="5" t="s">
        <v>18</v>
      </c>
      <c r="P144" s="5" t="s">
        <v>18</v>
      </c>
      <c r="Q144" s="6" t="s">
        <v>20</v>
      </c>
    </row>
    <row r="145" spans="1:17" ht="15.75" customHeight="1" x14ac:dyDescent="0.2">
      <c r="A145" s="7">
        <v>53</v>
      </c>
      <c r="B145" s="8" t="s">
        <v>17</v>
      </c>
      <c r="C145" s="8" t="s">
        <v>19</v>
      </c>
      <c r="D145" s="8" t="s">
        <v>18</v>
      </c>
      <c r="E145" s="8" t="s">
        <v>19</v>
      </c>
      <c r="F145" s="8" t="s">
        <v>18</v>
      </c>
      <c r="G145" s="8" t="s">
        <v>18</v>
      </c>
      <c r="H145" s="8" t="s">
        <v>18</v>
      </c>
      <c r="I145" s="8" t="s">
        <v>18</v>
      </c>
      <c r="J145" s="8" t="s">
        <v>18</v>
      </c>
      <c r="K145" s="8" t="s">
        <v>18</v>
      </c>
      <c r="L145" s="8" t="s">
        <v>19</v>
      </c>
      <c r="M145" s="8" t="s">
        <v>19</v>
      </c>
      <c r="N145" s="8" t="s">
        <v>18</v>
      </c>
      <c r="O145" s="8" t="s">
        <v>18</v>
      </c>
      <c r="P145" s="8" t="s">
        <v>18</v>
      </c>
      <c r="Q145" s="9" t="s">
        <v>20</v>
      </c>
    </row>
    <row r="146" spans="1:17" ht="15.75" customHeight="1" x14ac:dyDescent="0.2">
      <c r="A146" s="4">
        <v>68</v>
      </c>
      <c r="B146" s="5" t="s">
        <v>17</v>
      </c>
      <c r="C146" s="5" t="s">
        <v>19</v>
      </c>
      <c r="D146" s="5" t="s">
        <v>19</v>
      </c>
      <c r="E146" s="5" t="s">
        <v>18</v>
      </c>
      <c r="F146" s="5" t="s">
        <v>18</v>
      </c>
      <c r="G146" s="5" t="s">
        <v>19</v>
      </c>
      <c r="H146" s="5" t="s">
        <v>18</v>
      </c>
      <c r="I146" s="5" t="s">
        <v>19</v>
      </c>
      <c r="J146" s="5" t="s">
        <v>19</v>
      </c>
      <c r="K146" s="5" t="s">
        <v>19</v>
      </c>
      <c r="L146" s="5" t="s">
        <v>18</v>
      </c>
      <c r="M146" s="5" t="s">
        <v>19</v>
      </c>
      <c r="N146" s="5" t="s">
        <v>18</v>
      </c>
      <c r="O146" s="5" t="s">
        <v>18</v>
      </c>
      <c r="P146" s="5" t="s">
        <v>18</v>
      </c>
      <c r="Q146" s="6" t="s">
        <v>20</v>
      </c>
    </row>
    <row r="147" spans="1:17" ht="15.75" customHeight="1" x14ac:dyDescent="0.2">
      <c r="A147" s="7">
        <v>61</v>
      </c>
      <c r="B147" s="8" t="s">
        <v>17</v>
      </c>
      <c r="C147" s="8" t="s">
        <v>19</v>
      </c>
      <c r="D147" s="8" t="s">
        <v>18</v>
      </c>
      <c r="E147" s="8" t="s">
        <v>18</v>
      </c>
      <c r="F147" s="8" t="s">
        <v>19</v>
      </c>
      <c r="G147" s="8" t="s">
        <v>19</v>
      </c>
      <c r="H147" s="8" t="s">
        <v>19</v>
      </c>
      <c r="I147" s="8" t="s">
        <v>19</v>
      </c>
      <c r="J147" s="8" t="s">
        <v>19</v>
      </c>
      <c r="K147" s="8" t="s">
        <v>19</v>
      </c>
      <c r="L147" s="8" t="s">
        <v>19</v>
      </c>
      <c r="M147" s="8" t="s">
        <v>19</v>
      </c>
      <c r="N147" s="8" t="s">
        <v>18</v>
      </c>
      <c r="O147" s="8" t="s">
        <v>18</v>
      </c>
      <c r="P147" s="8" t="s">
        <v>18</v>
      </c>
      <c r="Q147" s="9" t="s">
        <v>20</v>
      </c>
    </row>
    <row r="148" spans="1:17" ht="15.75" customHeight="1" x14ac:dyDescent="0.2">
      <c r="A148" s="4">
        <v>39</v>
      </c>
      <c r="B148" s="5" t="s">
        <v>17</v>
      </c>
      <c r="C148" s="5" t="s">
        <v>19</v>
      </c>
      <c r="D148" s="5" t="s">
        <v>19</v>
      </c>
      <c r="E148" s="5" t="s">
        <v>18</v>
      </c>
      <c r="F148" s="5" t="s">
        <v>18</v>
      </c>
      <c r="G148" s="5" t="s">
        <v>18</v>
      </c>
      <c r="H148" s="5" t="s">
        <v>19</v>
      </c>
      <c r="I148" s="5" t="s">
        <v>18</v>
      </c>
      <c r="J148" s="5" t="s">
        <v>19</v>
      </c>
      <c r="K148" s="5" t="s">
        <v>18</v>
      </c>
      <c r="L148" s="5" t="s">
        <v>18</v>
      </c>
      <c r="M148" s="5" t="s">
        <v>18</v>
      </c>
      <c r="N148" s="5" t="s">
        <v>19</v>
      </c>
      <c r="O148" s="5" t="s">
        <v>18</v>
      </c>
      <c r="P148" s="5" t="s">
        <v>19</v>
      </c>
      <c r="Q148" s="6" t="s">
        <v>20</v>
      </c>
    </row>
    <row r="149" spans="1:17" ht="15.75" customHeight="1" x14ac:dyDescent="0.2">
      <c r="A149" s="7">
        <v>38</v>
      </c>
      <c r="B149" s="8" t="s">
        <v>17</v>
      </c>
      <c r="C149" s="8" t="s">
        <v>19</v>
      </c>
      <c r="D149" s="8" t="s">
        <v>18</v>
      </c>
      <c r="E149" s="8" t="s">
        <v>18</v>
      </c>
      <c r="F149" s="8" t="s">
        <v>18</v>
      </c>
      <c r="G149" s="8" t="s">
        <v>18</v>
      </c>
      <c r="H149" s="8" t="s">
        <v>19</v>
      </c>
      <c r="I149" s="8" t="s">
        <v>18</v>
      </c>
      <c r="J149" s="8" t="s">
        <v>19</v>
      </c>
      <c r="K149" s="8" t="s">
        <v>18</v>
      </c>
      <c r="L149" s="8" t="s">
        <v>18</v>
      </c>
      <c r="M149" s="8" t="s">
        <v>18</v>
      </c>
      <c r="N149" s="8" t="s">
        <v>19</v>
      </c>
      <c r="O149" s="8" t="s">
        <v>18</v>
      </c>
      <c r="P149" s="8" t="s">
        <v>19</v>
      </c>
      <c r="Q149" s="9" t="s">
        <v>20</v>
      </c>
    </row>
    <row r="150" spans="1:17" ht="15.75" customHeight="1" x14ac:dyDescent="0.2">
      <c r="A150" s="4">
        <v>44</v>
      </c>
      <c r="B150" s="5" t="s">
        <v>17</v>
      </c>
      <c r="C150" s="5" t="s">
        <v>18</v>
      </c>
      <c r="D150" s="5" t="s">
        <v>19</v>
      </c>
      <c r="E150" s="5" t="s">
        <v>18</v>
      </c>
      <c r="F150" s="5" t="s">
        <v>18</v>
      </c>
      <c r="G150" s="5" t="s">
        <v>18</v>
      </c>
      <c r="H150" s="5" t="s">
        <v>19</v>
      </c>
      <c r="I150" s="5" t="s">
        <v>18</v>
      </c>
      <c r="J150" s="5" t="s">
        <v>18</v>
      </c>
      <c r="K150" s="5" t="s">
        <v>18</v>
      </c>
      <c r="L150" s="5" t="s">
        <v>19</v>
      </c>
      <c r="M150" s="5" t="s">
        <v>18</v>
      </c>
      <c r="N150" s="5" t="s">
        <v>18</v>
      </c>
      <c r="O150" s="5" t="s">
        <v>18</v>
      </c>
      <c r="P150" s="5" t="s">
        <v>19</v>
      </c>
      <c r="Q150" s="6" t="s">
        <v>20</v>
      </c>
    </row>
    <row r="151" spans="1:17" ht="15.75" customHeight="1" x14ac:dyDescent="0.2">
      <c r="A151" s="7">
        <v>45</v>
      </c>
      <c r="B151" s="8" t="s">
        <v>17</v>
      </c>
      <c r="C151" s="8" t="s">
        <v>19</v>
      </c>
      <c r="D151" s="8" t="s">
        <v>19</v>
      </c>
      <c r="E151" s="8" t="s">
        <v>18</v>
      </c>
      <c r="F151" s="8" t="s">
        <v>19</v>
      </c>
      <c r="G151" s="8" t="s">
        <v>18</v>
      </c>
      <c r="H151" s="8" t="s">
        <v>19</v>
      </c>
      <c r="I151" s="8" t="s">
        <v>18</v>
      </c>
      <c r="J151" s="8" t="s">
        <v>18</v>
      </c>
      <c r="K151" s="8" t="s">
        <v>18</v>
      </c>
      <c r="L151" s="8" t="s">
        <v>19</v>
      </c>
      <c r="M151" s="8" t="s">
        <v>18</v>
      </c>
      <c r="N151" s="8" t="s">
        <v>18</v>
      </c>
      <c r="O151" s="8" t="s">
        <v>19</v>
      </c>
      <c r="P151" s="8" t="s">
        <v>18</v>
      </c>
      <c r="Q151" s="9" t="s">
        <v>20</v>
      </c>
    </row>
    <row r="152" spans="1:17" ht="15.75" customHeight="1" x14ac:dyDescent="0.2">
      <c r="A152" s="4">
        <v>50</v>
      </c>
      <c r="B152" s="5" t="s">
        <v>17</v>
      </c>
      <c r="C152" s="5" t="s">
        <v>19</v>
      </c>
      <c r="D152" s="5" t="s">
        <v>19</v>
      </c>
      <c r="E152" s="5" t="s">
        <v>19</v>
      </c>
      <c r="F152" s="5" t="s">
        <v>19</v>
      </c>
      <c r="G152" s="5" t="s">
        <v>19</v>
      </c>
      <c r="H152" s="5" t="s">
        <v>18</v>
      </c>
      <c r="I152" s="5" t="s">
        <v>18</v>
      </c>
      <c r="J152" s="5" t="s">
        <v>19</v>
      </c>
      <c r="K152" s="5" t="s">
        <v>19</v>
      </c>
      <c r="L152" s="5" t="s">
        <v>19</v>
      </c>
      <c r="M152" s="5" t="s">
        <v>18</v>
      </c>
      <c r="N152" s="5" t="s">
        <v>18</v>
      </c>
      <c r="O152" s="5" t="s">
        <v>19</v>
      </c>
      <c r="P152" s="5" t="s">
        <v>18</v>
      </c>
      <c r="Q152" s="6" t="s">
        <v>20</v>
      </c>
    </row>
    <row r="153" spans="1:17" ht="15.75" customHeight="1" x14ac:dyDescent="0.2">
      <c r="A153" s="7">
        <v>42</v>
      </c>
      <c r="B153" s="8" t="s">
        <v>17</v>
      </c>
      <c r="C153" s="8" t="s">
        <v>19</v>
      </c>
      <c r="D153" s="8" t="s">
        <v>19</v>
      </c>
      <c r="E153" s="8" t="s">
        <v>18</v>
      </c>
      <c r="F153" s="8" t="s">
        <v>19</v>
      </c>
      <c r="G153" s="8" t="s">
        <v>18</v>
      </c>
      <c r="H153" s="8" t="s">
        <v>19</v>
      </c>
      <c r="I153" s="8" t="s">
        <v>18</v>
      </c>
      <c r="J153" s="8" t="s">
        <v>18</v>
      </c>
      <c r="K153" s="8" t="s">
        <v>19</v>
      </c>
      <c r="L153" s="8" t="s">
        <v>18</v>
      </c>
      <c r="M153" s="8" t="s">
        <v>19</v>
      </c>
      <c r="N153" s="8" t="s">
        <v>18</v>
      </c>
      <c r="O153" s="8" t="s">
        <v>19</v>
      </c>
      <c r="P153" s="8" t="s">
        <v>18</v>
      </c>
      <c r="Q153" s="9" t="s">
        <v>20</v>
      </c>
    </row>
    <row r="154" spans="1:17" ht="15.75" customHeight="1" x14ac:dyDescent="0.2">
      <c r="A154" s="4">
        <v>55</v>
      </c>
      <c r="B154" s="5" t="s">
        <v>17</v>
      </c>
      <c r="C154" s="5" t="s">
        <v>18</v>
      </c>
      <c r="D154" s="5" t="s">
        <v>19</v>
      </c>
      <c r="E154" s="5" t="s">
        <v>18</v>
      </c>
      <c r="F154" s="5" t="s">
        <v>19</v>
      </c>
      <c r="G154" s="5" t="s">
        <v>18</v>
      </c>
      <c r="H154" s="5" t="s">
        <v>19</v>
      </c>
      <c r="I154" s="5" t="s">
        <v>18</v>
      </c>
      <c r="J154" s="5" t="s">
        <v>18</v>
      </c>
      <c r="K154" s="5" t="s">
        <v>19</v>
      </c>
      <c r="L154" s="5" t="s">
        <v>19</v>
      </c>
      <c r="M154" s="5" t="s">
        <v>18</v>
      </c>
      <c r="N154" s="5" t="s">
        <v>18</v>
      </c>
      <c r="O154" s="5" t="s">
        <v>19</v>
      </c>
      <c r="P154" s="5" t="s">
        <v>18</v>
      </c>
      <c r="Q154" s="6" t="s">
        <v>20</v>
      </c>
    </row>
    <row r="155" spans="1:17" ht="15.75" customHeight="1" x14ac:dyDescent="0.2">
      <c r="A155" s="7">
        <v>57</v>
      </c>
      <c r="B155" s="8" t="s">
        <v>17</v>
      </c>
      <c r="C155" s="8" t="s">
        <v>18</v>
      </c>
      <c r="D155" s="8" t="s">
        <v>19</v>
      </c>
      <c r="E155" s="8" t="s">
        <v>18</v>
      </c>
      <c r="F155" s="8" t="s">
        <v>19</v>
      </c>
      <c r="G155" s="8" t="s">
        <v>18</v>
      </c>
      <c r="H155" s="8" t="s">
        <v>19</v>
      </c>
      <c r="I155" s="8" t="s">
        <v>19</v>
      </c>
      <c r="J155" s="8" t="s">
        <v>18</v>
      </c>
      <c r="K155" s="8" t="s">
        <v>19</v>
      </c>
      <c r="L155" s="8" t="s">
        <v>19</v>
      </c>
      <c r="M155" s="8" t="s">
        <v>19</v>
      </c>
      <c r="N155" s="8" t="s">
        <v>19</v>
      </c>
      <c r="O155" s="8" t="s">
        <v>19</v>
      </c>
      <c r="P155" s="8" t="s">
        <v>18</v>
      </c>
      <c r="Q155" s="9" t="s">
        <v>20</v>
      </c>
    </row>
    <row r="156" spans="1:17" ht="15.75" customHeight="1" x14ac:dyDescent="0.2">
      <c r="A156" s="4">
        <v>62</v>
      </c>
      <c r="B156" s="5" t="s">
        <v>17</v>
      </c>
      <c r="C156" s="5" t="s">
        <v>19</v>
      </c>
      <c r="D156" s="5" t="s">
        <v>18</v>
      </c>
      <c r="E156" s="5" t="s">
        <v>18</v>
      </c>
      <c r="F156" s="5" t="s">
        <v>19</v>
      </c>
      <c r="G156" s="5" t="s">
        <v>18</v>
      </c>
      <c r="H156" s="5" t="s">
        <v>19</v>
      </c>
      <c r="I156" s="5" t="s">
        <v>19</v>
      </c>
      <c r="J156" s="5" t="s">
        <v>19</v>
      </c>
      <c r="K156" s="5" t="s">
        <v>19</v>
      </c>
      <c r="L156" s="5" t="s">
        <v>18</v>
      </c>
      <c r="M156" s="5" t="s">
        <v>19</v>
      </c>
      <c r="N156" s="5" t="s">
        <v>19</v>
      </c>
      <c r="O156" s="5" t="s">
        <v>19</v>
      </c>
      <c r="P156" s="5" t="s">
        <v>19</v>
      </c>
      <c r="Q156" s="6" t="s">
        <v>20</v>
      </c>
    </row>
    <row r="157" spans="1:17" ht="15.75" customHeight="1" x14ac:dyDescent="0.2">
      <c r="A157" s="7">
        <v>33</v>
      </c>
      <c r="B157" s="8" t="s">
        <v>17</v>
      </c>
      <c r="C157" s="8" t="s">
        <v>18</v>
      </c>
      <c r="D157" s="8" t="s">
        <v>19</v>
      </c>
      <c r="E157" s="8" t="s">
        <v>18</v>
      </c>
      <c r="F157" s="8" t="s">
        <v>18</v>
      </c>
      <c r="G157" s="8" t="s">
        <v>18</v>
      </c>
      <c r="H157" s="8" t="s">
        <v>18</v>
      </c>
      <c r="I157" s="8" t="s">
        <v>18</v>
      </c>
      <c r="J157" s="8" t="s">
        <v>18</v>
      </c>
      <c r="K157" s="8" t="s">
        <v>18</v>
      </c>
      <c r="L157" s="8" t="s">
        <v>18</v>
      </c>
      <c r="M157" s="8" t="s">
        <v>18</v>
      </c>
      <c r="N157" s="8" t="s">
        <v>18</v>
      </c>
      <c r="O157" s="8" t="s">
        <v>18</v>
      </c>
      <c r="P157" s="8" t="s">
        <v>18</v>
      </c>
      <c r="Q157" s="9" t="s">
        <v>20</v>
      </c>
    </row>
    <row r="158" spans="1:17" ht="15.75" customHeight="1" x14ac:dyDescent="0.2">
      <c r="A158" s="4">
        <v>55</v>
      </c>
      <c r="B158" s="5" t="s">
        <v>17</v>
      </c>
      <c r="C158" s="5" t="s">
        <v>19</v>
      </c>
      <c r="D158" s="5" t="s">
        <v>19</v>
      </c>
      <c r="E158" s="5" t="s">
        <v>19</v>
      </c>
      <c r="F158" s="5" t="s">
        <v>19</v>
      </c>
      <c r="G158" s="5" t="s">
        <v>18</v>
      </c>
      <c r="H158" s="5" t="s">
        <v>19</v>
      </c>
      <c r="I158" s="5" t="s">
        <v>18</v>
      </c>
      <c r="J158" s="5" t="s">
        <v>18</v>
      </c>
      <c r="K158" s="5" t="s">
        <v>19</v>
      </c>
      <c r="L158" s="5" t="s">
        <v>18</v>
      </c>
      <c r="M158" s="5" t="s">
        <v>19</v>
      </c>
      <c r="N158" s="5" t="s">
        <v>18</v>
      </c>
      <c r="O158" s="5" t="s">
        <v>18</v>
      </c>
      <c r="P158" s="5" t="s">
        <v>18</v>
      </c>
      <c r="Q158" s="6" t="s">
        <v>20</v>
      </c>
    </row>
    <row r="159" spans="1:17" ht="15.75" customHeight="1" x14ac:dyDescent="0.2">
      <c r="A159" s="7">
        <v>48</v>
      </c>
      <c r="B159" s="8" t="s">
        <v>17</v>
      </c>
      <c r="C159" s="8" t="s">
        <v>19</v>
      </c>
      <c r="D159" s="8" t="s">
        <v>19</v>
      </c>
      <c r="E159" s="8" t="s">
        <v>19</v>
      </c>
      <c r="F159" s="8" t="s">
        <v>18</v>
      </c>
      <c r="G159" s="8" t="s">
        <v>19</v>
      </c>
      <c r="H159" s="8" t="s">
        <v>19</v>
      </c>
      <c r="I159" s="8" t="s">
        <v>18</v>
      </c>
      <c r="J159" s="8" t="s">
        <v>18</v>
      </c>
      <c r="K159" s="8" t="s">
        <v>18</v>
      </c>
      <c r="L159" s="8" t="s">
        <v>19</v>
      </c>
      <c r="M159" s="8" t="s">
        <v>18</v>
      </c>
      <c r="N159" s="8" t="s">
        <v>18</v>
      </c>
      <c r="O159" s="8" t="s">
        <v>18</v>
      </c>
      <c r="P159" s="8" t="s">
        <v>18</v>
      </c>
      <c r="Q159" s="9" t="s">
        <v>20</v>
      </c>
    </row>
    <row r="160" spans="1:17" ht="15.75" customHeight="1" x14ac:dyDescent="0.2">
      <c r="A160" s="4">
        <v>56</v>
      </c>
      <c r="B160" s="5" t="s">
        <v>17</v>
      </c>
      <c r="C160" s="5" t="s">
        <v>19</v>
      </c>
      <c r="D160" s="5" t="s">
        <v>18</v>
      </c>
      <c r="E160" s="5" t="s">
        <v>19</v>
      </c>
      <c r="F160" s="5" t="s">
        <v>19</v>
      </c>
      <c r="G160" s="5" t="s">
        <v>18</v>
      </c>
      <c r="H160" s="5" t="s">
        <v>19</v>
      </c>
      <c r="I160" s="5" t="s">
        <v>18</v>
      </c>
      <c r="J160" s="5" t="s">
        <v>19</v>
      </c>
      <c r="K160" s="5" t="s">
        <v>19</v>
      </c>
      <c r="L160" s="5" t="s">
        <v>18</v>
      </c>
      <c r="M160" s="5" t="s">
        <v>18</v>
      </c>
      <c r="N160" s="5" t="s">
        <v>18</v>
      </c>
      <c r="O160" s="5" t="s">
        <v>19</v>
      </c>
      <c r="P160" s="5" t="s">
        <v>18</v>
      </c>
      <c r="Q160" s="6" t="s">
        <v>20</v>
      </c>
    </row>
    <row r="161" spans="1:17" ht="15.75" customHeight="1" x14ac:dyDescent="0.2">
      <c r="A161" s="7">
        <v>38</v>
      </c>
      <c r="B161" s="8" t="s">
        <v>21</v>
      </c>
      <c r="C161" s="8" t="s">
        <v>19</v>
      </c>
      <c r="D161" s="8" t="s">
        <v>19</v>
      </c>
      <c r="E161" s="8" t="s">
        <v>19</v>
      </c>
      <c r="F161" s="8" t="s">
        <v>19</v>
      </c>
      <c r="G161" s="8" t="s">
        <v>19</v>
      </c>
      <c r="H161" s="8" t="s">
        <v>18</v>
      </c>
      <c r="I161" s="8" t="s">
        <v>19</v>
      </c>
      <c r="J161" s="8" t="s">
        <v>19</v>
      </c>
      <c r="K161" s="8" t="s">
        <v>19</v>
      </c>
      <c r="L161" s="8" t="s">
        <v>19</v>
      </c>
      <c r="M161" s="8" t="s">
        <v>19</v>
      </c>
      <c r="N161" s="8" t="s">
        <v>19</v>
      </c>
      <c r="O161" s="8" t="s">
        <v>18</v>
      </c>
      <c r="P161" s="8" t="s">
        <v>18</v>
      </c>
      <c r="Q161" s="9" t="s">
        <v>20</v>
      </c>
    </row>
    <row r="162" spans="1:17" ht="15.75" customHeight="1" x14ac:dyDescent="0.2">
      <c r="A162" s="4">
        <v>28</v>
      </c>
      <c r="B162" s="5" t="s">
        <v>21</v>
      </c>
      <c r="C162" s="5" t="s">
        <v>18</v>
      </c>
      <c r="D162" s="5" t="s">
        <v>18</v>
      </c>
      <c r="E162" s="5" t="s">
        <v>18</v>
      </c>
      <c r="F162" s="5" t="s">
        <v>18</v>
      </c>
      <c r="G162" s="5" t="s">
        <v>18</v>
      </c>
      <c r="H162" s="5" t="s">
        <v>18</v>
      </c>
      <c r="I162" s="5" t="s">
        <v>19</v>
      </c>
      <c r="J162" s="5" t="s">
        <v>18</v>
      </c>
      <c r="K162" s="5" t="s">
        <v>18</v>
      </c>
      <c r="L162" s="5" t="s">
        <v>18</v>
      </c>
      <c r="M162" s="5" t="s">
        <v>19</v>
      </c>
      <c r="N162" s="5" t="s">
        <v>19</v>
      </c>
      <c r="O162" s="5" t="s">
        <v>18</v>
      </c>
      <c r="P162" s="5" t="s">
        <v>18</v>
      </c>
      <c r="Q162" s="6" t="s">
        <v>20</v>
      </c>
    </row>
    <row r="163" spans="1:17" ht="15.75" customHeight="1" x14ac:dyDescent="0.2">
      <c r="A163" s="7">
        <v>68</v>
      </c>
      <c r="B163" s="8" t="s">
        <v>21</v>
      </c>
      <c r="C163" s="8" t="s">
        <v>19</v>
      </c>
      <c r="D163" s="8" t="s">
        <v>19</v>
      </c>
      <c r="E163" s="8" t="s">
        <v>18</v>
      </c>
      <c r="F163" s="8" t="s">
        <v>19</v>
      </c>
      <c r="G163" s="8" t="s">
        <v>19</v>
      </c>
      <c r="H163" s="8" t="s">
        <v>18</v>
      </c>
      <c r="I163" s="8" t="s">
        <v>19</v>
      </c>
      <c r="J163" s="8" t="s">
        <v>19</v>
      </c>
      <c r="K163" s="8" t="s">
        <v>18</v>
      </c>
      <c r="L163" s="8" t="s">
        <v>19</v>
      </c>
      <c r="M163" s="8" t="s">
        <v>19</v>
      </c>
      <c r="N163" s="8" t="s">
        <v>18</v>
      </c>
      <c r="O163" s="8" t="s">
        <v>18</v>
      </c>
      <c r="P163" s="8" t="s">
        <v>18</v>
      </c>
      <c r="Q163" s="9" t="s">
        <v>20</v>
      </c>
    </row>
    <row r="164" spans="1:17" ht="15.75" customHeight="1" x14ac:dyDescent="0.2">
      <c r="A164" s="4">
        <v>35</v>
      </c>
      <c r="B164" s="5" t="s">
        <v>21</v>
      </c>
      <c r="C164" s="5" t="s">
        <v>18</v>
      </c>
      <c r="D164" s="5" t="s">
        <v>18</v>
      </c>
      <c r="E164" s="5" t="s">
        <v>18</v>
      </c>
      <c r="F164" s="5" t="s">
        <v>18</v>
      </c>
      <c r="G164" s="5" t="s">
        <v>18</v>
      </c>
      <c r="H164" s="5" t="s">
        <v>18</v>
      </c>
      <c r="I164" s="5" t="s">
        <v>18</v>
      </c>
      <c r="J164" s="5" t="s">
        <v>18</v>
      </c>
      <c r="K164" s="5" t="s">
        <v>18</v>
      </c>
      <c r="L164" s="5" t="s">
        <v>18</v>
      </c>
      <c r="M164" s="5" t="s">
        <v>18</v>
      </c>
      <c r="N164" s="5" t="s">
        <v>18</v>
      </c>
      <c r="O164" s="5" t="s">
        <v>18</v>
      </c>
      <c r="P164" s="5" t="s">
        <v>18</v>
      </c>
      <c r="Q164" s="6" t="s">
        <v>20</v>
      </c>
    </row>
    <row r="165" spans="1:17" ht="15.75" customHeight="1" x14ac:dyDescent="0.2">
      <c r="A165" s="7">
        <v>45</v>
      </c>
      <c r="B165" s="8" t="s">
        <v>21</v>
      </c>
      <c r="C165" s="8" t="s">
        <v>18</v>
      </c>
      <c r="D165" s="8" t="s">
        <v>18</v>
      </c>
      <c r="E165" s="8" t="s">
        <v>18</v>
      </c>
      <c r="F165" s="8" t="s">
        <v>18</v>
      </c>
      <c r="G165" s="8" t="s">
        <v>19</v>
      </c>
      <c r="H165" s="8" t="s">
        <v>18</v>
      </c>
      <c r="I165" s="8" t="s">
        <v>19</v>
      </c>
      <c r="J165" s="8" t="s">
        <v>19</v>
      </c>
      <c r="K165" s="8" t="s">
        <v>18</v>
      </c>
      <c r="L165" s="8" t="s">
        <v>18</v>
      </c>
      <c r="M165" s="8" t="s">
        <v>19</v>
      </c>
      <c r="N165" s="8" t="s">
        <v>18</v>
      </c>
      <c r="O165" s="8" t="s">
        <v>18</v>
      </c>
      <c r="P165" s="8" t="s">
        <v>18</v>
      </c>
      <c r="Q165" s="9" t="s">
        <v>20</v>
      </c>
    </row>
    <row r="166" spans="1:17" ht="15.75" customHeight="1" x14ac:dyDescent="0.2">
      <c r="A166" s="4">
        <v>48</v>
      </c>
      <c r="B166" s="5" t="s">
        <v>21</v>
      </c>
      <c r="C166" s="5" t="s">
        <v>19</v>
      </c>
      <c r="D166" s="5" t="s">
        <v>19</v>
      </c>
      <c r="E166" s="5" t="s">
        <v>19</v>
      </c>
      <c r="F166" s="5" t="s">
        <v>19</v>
      </c>
      <c r="G166" s="5" t="s">
        <v>19</v>
      </c>
      <c r="H166" s="5" t="s">
        <v>18</v>
      </c>
      <c r="I166" s="5" t="s">
        <v>19</v>
      </c>
      <c r="J166" s="5" t="s">
        <v>19</v>
      </c>
      <c r="K166" s="5" t="s">
        <v>19</v>
      </c>
      <c r="L166" s="5" t="s">
        <v>19</v>
      </c>
      <c r="M166" s="5" t="s">
        <v>19</v>
      </c>
      <c r="N166" s="5" t="s">
        <v>19</v>
      </c>
      <c r="O166" s="5" t="s">
        <v>18</v>
      </c>
      <c r="P166" s="5" t="s">
        <v>18</v>
      </c>
      <c r="Q166" s="6" t="s">
        <v>20</v>
      </c>
    </row>
    <row r="167" spans="1:17" ht="15.75" customHeight="1" x14ac:dyDescent="0.2">
      <c r="A167" s="7">
        <v>40</v>
      </c>
      <c r="B167" s="8" t="s">
        <v>21</v>
      </c>
      <c r="C167" s="8" t="s">
        <v>19</v>
      </c>
      <c r="D167" s="8" t="s">
        <v>19</v>
      </c>
      <c r="E167" s="8" t="s">
        <v>19</v>
      </c>
      <c r="F167" s="8" t="s">
        <v>19</v>
      </c>
      <c r="G167" s="8" t="s">
        <v>18</v>
      </c>
      <c r="H167" s="8" t="s">
        <v>18</v>
      </c>
      <c r="I167" s="8" t="s">
        <v>19</v>
      </c>
      <c r="J167" s="8" t="s">
        <v>18</v>
      </c>
      <c r="K167" s="8" t="s">
        <v>18</v>
      </c>
      <c r="L167" s="8" t="s">
        <v>19</v>
      </c>
      <c r="M167" s="8" t="s">
        <v>19</v>
      </c>
      <c r="N167" s="8" t="s">
        <v>19</v>
      </c>
      <c r="O167" s="8" t="s">
        <v>18</v>
      </c>
      <c r="P167" s="8" t="s">
        <v>18</v>
      </c>
      <c r="Q167" s="9" t="s">
        <v>20</v>
      </c>
    </row>
    <row r="168" spans="1:17" ht="15.75" customHeight="1" x14ac:dyDescent="0.2">
      <c r="A168" s="4">
        <v>57</v>
      </c>
      <c r="B168" s="5" t="s">
        <v>17</v>
      </c>
      <c r="C168" s="5" t="s">
        <v>19</v>
      </c>
      <c r="D168" s="5" t="s">
        <v>19</v>
      </c>
      <c r="E168" s="5" t="s">
        <v>19</v>
      </c>
      <c r="F168" s="5" t="s">
        <v>19</v>
      </c>
      <c r="G168" s="5" t="s">
        <v>19</v>
      </c>
      <c r="H168" s="5" t="s">
        <v>18</v>
      </c>
      <c r="I168" s="5" t="s">
        <v>19</v>
      </c>
      <c r="J168" s="5" t="s">
        <v>18</v>
      </c>
      <c r="K168" s="5" t="s">
        <v>18</v>
      </c>
      <c r="L168" s="5" t="s">
        <v>18</v>
      </c>
      <c r="M168" s="5" t="s">
        <v>19</v>
      </c>
      <c r="N168" s="5" t="s">
        <v>18</v>
      </c>
      <c r="O168" s="5" t="s">
        <v>18</v>
      </c>
      <c r="P168" s="5" t="s">
        <v>18</v>
      </c>
      <c r="Q168" s="6" t="s">
        <v>20</v>
      </c>
    </row>
    <row r="169" spans="1:17" ht="15.75" customHeight="1" x14ac:dyDescent="0.2">
      <c r="A169" s="7">
        <v>41</v>
      </c>
      <c r="B169" s="8" t="s">
        <v>17</v>
      </c>
      <c r="C169" s="8" t="s">
        <v>19</v>
      </c>
      <c r="D169" s="8" t="s">
        <v>19</v>
      </c>
      <c r="E169" s="8" t="s">
        <v>19</v>
      </c>
      <c r="F169" s="8" t="s">
        <v>19</v>
      </c>
      <c r="G169" s="8" t="s">
        <v>19</v>
      </c>
      <c r="H169" s="8" t="s">
        <v>19</v>
      </c>
      <c r="I169" s="8" t="s">
        <v>19</v>
      </c>
      <c r="J169" s="8" t="s">
        <v>19</v>
      </c>
      <c r="K169" s="8" t="s">
        <v>19</v>
      </c>
      <c r="L169" s="8" t="s">
        <v>18</v>
      </c>
      <c r="M169" s="8" t="s">
        <v>18</v>
      </c>
      <c r="N169" s="8" t="s">
        <v>18</v>
      </c>
      <c r="O169" s="8" t="s">
        <v>18</v>
      </c>
      <c r="P169" s="8" t="s">
        <v>19</v>
      </c>
      <c r="Q169" s="9" t="s">
        <v>20</v>
      </c>
    </row>
    <row r="170" spans="1:17" ht="15.75" customHeight="1" x14ac:dyDescent="0.2">
      <c r="A170" s="4">
        <v>37</v>
      </c>
      <c r="B170" s="5" t="s">
        <v>17</v>
      </c>
      <c r="C170" s="5" t="s">
        <v>18</v>
      </c>
      <c r="D170" s="5" t="s">
        <v>18</v>
      </c>
      <c r="E170" s="5" t="s">
        <v>18</v>
      </c>
      <c r="F170" s="5" t="s">
        <v>19</v>
      </c>
      <c r="G170" s="5" t="s">
        <v>18</v>
      </c>
      <c r="H170" s="5" t="s">
        <v>18</v>
      </c>
      <c r="I170" s="5" t="s">
        <v>18</v>
      </c>
      <c r="J170" s="5" t="s">
        <v>18</v>
      </c>
      <c r="K170" s="5" t="s">
        <v>18</v>
      </c>
      <c r="L170" s="5" t="s">
        <v>19</v>
      </c>
      <c r="M170" s="5" t="s">
        <v>18</v>
      </c>
      <c r="N170" s="5" t="s">
        <v>18</v>
      </c>
      <c r="O170" s="5" t="s">
        <v>19</v>
      </c>
      <c r="P170" s="5" t="s">
        <v>18</v>
      </c>
      <c r="Q170" s="6" t="s">
        <v>20</v>
      </c>
    </row>
    <row r="171" spans="1:17" ht="15.75" customHeight="1" x14ac:dyDescent="0.2">
      <c r="A171" s="7">
        <v>54</v>
      </c>
      <c r="B171" s="8" t="s">
        <v>17</v>
      </c>
      <c r="C171" s="8" t="s">
        <v>19</v>
      </c>
      <c r="D171" s="8" t="s">
        <v>19</v>
      </c>
      <c r="E171" s="8" t="s">
        <v>19</v>
      </c>
      <c r="F171" s="8" t="s">
        <v>19</v>
      </c>
      <c r="G171" s="8" t="s">
        <v>18</v>
      </c>
      <c r="H171" s="8" t="s">
        <v>18</v>
      </c>
      <c r="I171" s="8" t="s">
        <v>19</v>
      </c>
      <c r="J171" s="8" t="s">
        <v>19</v>
      </c>
      <c r="K171" s="8" t="s">
        <v>19</v>
      </c>
      <c r="L171" s="8" t="s">
        <v>19</v>
      </c>
      <c r="M171" s="8" t="s">
        <v>19</v>
      </c>
      <c r="N171" s="8" t="s">
        <v>19</v>
      </c>
      <c r="O171" s="8" t="s">
        <v>18</v>
      </c>
      <c r="P171" s="8" t="s">
        <v>18</v>
      </c>
      <c r="Q171" s="9" t="s">
        <v>20</v>
      </c>
    </row>
    <row r="172" spans="1:17" ht="15.75" customHeight="1" x14ac:dyDescent="0.2">
      <c r="A172" s="4">
        <v>49</v>
      </c>
      <c r="B172" s="5" t="s">
        <v>17</v>
      </c>
      <c r="C172" s="5" t="s">
        <v>19</v>
      </c>
      <c r="D172" s="5" t="s">
        <v>19</v>
      </c>
      <c r="E172" s="5" t="s">
        <v>18</v>
      </c>
      <c r="F172" s="5" t="s">
        <v>19</v>
      </c>
      <c r="G172" s="5" t="s">
        <v>18</v>
      </c>
      <c r="H172" s="5" t="s">
        <v>18</v>
      </c>
      <c r="I172" s="5" t="s">
        <v>19</v>
      </c>
      <c r="J172" s="5" t="s">
        <v>19</v>
      </c>
      <c r="K172" s="5" t="s">
        <v>18</v>
      </c>
      <c r="L172" s="5" t="s">
        <v>18</v>
      </c>
      <c r="M172" s="5" t="s">
        <v>18</v>
      </c>
      <c r="N172" s="5" t="s">
        <v>18</v>
      </c>
      <c r="O172" s="5" t="s">
        <v>18</v>
      </c>
      <c r="P172" s="5" t="s">
        <v>18</v>
      </c>
      <c r="Q172" s="6" t="s">
        <v>20</v>
      </c>
    </row>
    <row r="173" spans="1:17" ht="15.75" customHeight="1" x14ac:dyDescent="0.2">
      <c r="A173" s="7">
        <v>48</v>
      </c>
      <c r="B173" s="8" t="s">
        <v>17</v>
      </c>
      <c r="C173" s="8" t="s">
        <v>19</v>
      </c>
      <c r="D173" s="8" t="s">
        <v>19</v>
      </c>
      <c r="E173" s="8" t="s">
        <v>18</v>
      </c>
      <c r="F173" s="8" t="s">
        <v>19</v>
      </c>
      <c r="G173" s="8" t="s">
        <v>18</v>
      </c>
      <c r="H173" s="8" t="s">
        <v>19</v>
      </c>
      <c r="I173" s="8" t="s">
        <v>19</v>
      </c>
      <c r="J173" s="8" t="s">
        <v>19</v>
      </c>
      <c r="K173" s="8" t="s">
        <v>18</v>
      </c>
      <c r="L173" s="8" t="s">
        <v>18</v>
      </c>
      <c r="M173" s="8" t="s">
        <v>18</v>
      </c>
      <c r="N173" s="8" t="s">
        <v>18</v>
      </c>
      <c r="O173" s="8" t="s">
        <v>18</v>
      </c>
      <c r="P173" s="8" t="s">
        <v>18</v>
      </c>
      <c r="Q173" s="9" t="s">
        <v>20</v>
      </c>
    </row>
    <row r="174" spans="1:17" ht="15.75" customHeight="1" x14ac:dyDescent="0.2">
      <c r="A174" s="4">
        <v>60</v>
      </c>
      <c r="B174" s="5" t="s">
        <v>17</v>
      </c>
      <c r="C174" s="5" t="s">
        <v>19</v>
      </c>
      <c r="D174" s="5" t="s">
        <v>18</v>
      </c>
      <c r="E174" s="5" t="s">
        <v>18</v>
      </c>
      <c r="F174" s="5" t="s">
        <v>18</v>
      </c>
      <c r="G174" s="5" t="s">
        <v>18</v>
      </c>
      <c r="H174" s="5" t="s">
        <v>18</v>
      </c>
      <c r="I174" s="5" t="s">
        <v>19</v>
      </c>
      <c r="J174" s="5" t="s">
        <v>18</v>
      </c>
      <c r="K174" s="5" t="s">
        <v>18</v>
      </c>
      <c r="L174" s="5" t="s">
        <v>18</v>
      </c>
      <c r="M174" s="5" t="s">
        <v>19</v>
      </c>
      <c r="N174" s="5" t="s">
        <v>18</v>
      </c>
      <c r="O174" s="5" t="s">
        <v>19</v>
      </c>
      <c r="P174" s="5" t="s">
        <v>18</v>
      </c>
      <c r="Q174" s="6" t="s">
        <v>20</v>
      </c>
    </row>
    <row r="175" spans="1:17" ht="15.75" customHeight="1" x14ac:dyDescent="0.2">
      <c r="A175" s="7">
        <v>63</v>
      </c>
      <c r="B175" s="8" t="s">
        <v>17</v>
      </c>
      <c r="C175" s="8" t="s">
        <v>19</v>
      </c>
      <c r="D175" s="8" t="s">
        <v>19</v>
      </c>
      <c r="E175" s="8" t="s">
        <v>19</v>
      </c>
      <c r="F175" s="8" t="s">
        <v>19</v>
      </c>
      <c r="G175" s="8" t="s">
        <v>19</v>
      </c>
      <c r="H175" s="8" t="s">
        <v>18</v>
      </c>
      <c r="I175" s="8" t="s">
        <v>19</v>
      </c>
      <c r="J175" s="8" t="s">
        <v>18</v>
      </c>
      <c r="K175" s="8" t="s">
        <v>18</v>
      </c>
      <c r="L175" s="8" t="s">
        <v>18</v>
      </c>
      <c r="M175" s="8" t="s">
        <v>18</v>
      </c>
      <c r="N175" s="8" t="s">
        <v>19</v>
      </c>
      <c r="O175" s="8" t="s">
        <v>19</v>
      </c>
      <c r="P175" s="8" t="s">
        <v>19</v>
      </c>
      <c r="Q175" s="9" t="s">
        <v>20</v>
      </c>
    </row>
    <row r="176" spans="1:17" ht="15.75" customHeight="1" x14ac:dyDescent="0.2">
      <c r="A176" s="4">
        <v>35</v>
      </c>
      <c r="B176" s="5" t="s">
        <v>17</v>
      </c>
      <c r="C176" s="5" t="s">
        <v>19</v>
      </c>
      <c r="D176" s="5" t="s">
        <v>18</v>
      </c>
      <c r="E176" s="5" t="s">
        <v>19</v>
      </c>
      <c r="F176" s="5" t="s">
        <v>18</v>
      </c>
      <c r="G176" s="5" t="s">
        <v>18</v>
      </c>
      <c r="H176" s="5" t="s">
        <v>18</v>
      </c>
      <c r="I176" s="5" t="s">
        <v>18</v>
      </c>
      <c r="J176" s="5" t="s">
        <v>18</v>
      </c>
      <c r="K176" s="5" t="s">
        <v>18</v>
      </c>
      <c r="L176" s="5" t="s">
        <v>18</v>
      </c>
      <c r="M176" s="5" t="s">
        <v>19</v>
      </c>
      <c r="N176" s="5" t="s">
        <v>18</v>
      </c>
      <c r="O176" s="5" t="s">
        <v>19</v>
      </c>
      <c r="P176" s="5" t="s">
        <v>18</v>
      </c>
      <c r="Q176" s="6" t="s">
        <v>20</v>
      </c>
    </row>
    <row r="177" spans="1:17" ht="15.75" customHeight="1" x14ac:dyDescent="0.2">
      <c r="A177" s="7">
        <v>30</v>
      </c>
      <c r="B177" s="8" t="s">
        <v>21</v>
      </c>
      <c r="C177" s="8" t="s">
        <v>19</v>
      </c>
      <c r="D177" s="8" t="s">
        <v>18</v>
      </c>
      <c r="E177" s="8" t="s">
        <v>19</v>
      </c>
      <c r="F177" s="8" t="s">
        <v>19</v>
      </c>
      <c r="G177" s="8" t="s">
        <v>19</v>
      </c>
      <c r="H177" s="8" t="s">
        <v>18</v>
      </c>
      <c r="I177" s="8" t="s">
        <v>18</v>
      </c>
      <c r="J177" s="8" t="s">
        <v>18</v>
      </c>
      <c r="K177" s="8" t="s">
        <v>18</v>
      </c>
      <c r="L177" s="8" t="s">
        <v>19</v>
      </c>
      <c r="M177" s="8" t="s">
        <v>18</v>
      </c>
      <c r="N177" s="8" t="s">
        <v>18</v>
      </c>
      <c r="O177" s="8" t="s">
        <v>18</v>
      </c>
      <c r="P177" s="8" t="s">
        <v>18</v>
      </c>
      <c r="Q177" s="9" t="s">
        <v>20</v>
      </c>
    </row>
    <row r="178" spans="1:17" ht="15.75" customHeight="1" x14ac:dyDescent="0.2">
      <c r="A178" s="4">
        <v>53</v>
      </c>
      <c r="B178" s="5" t="s">
        <v>21</v>
      </c>
      <c r="C178" s="5" t="s">
        <v>18</v>
      </c>
      <c r="D178" s="5" t="s">
        <v>19</v>
      </c>
      <c r="E178" s="5" t="s">
        <v>19</v>
      </c>
      <c r="F178" s="5" t="s">
        <v>18</v>
      </c>
      <c r="G178" s="5" t="s">
        <v>19</v>
      </c>
      <c r="H178" s="5" t="s">
        <v>19</v>
      </c>
      <c r="I178" s="5" t="s">
        <v>19</v>
      </c>
      <c r="J178" s="5" t="s">
        <v>19</v>
      </c>
      <c r="K178" s="5" t="s">
        <v>19</v>
      </c>
      <c r="L178" s="5" t="s">
        <v>19</v>
      </c>
      <c r="M178" s="5" t="s">
        <v>18</v>
      </c>
      <c r="N178" s="5" t="s">
        <v>19</v>
      </c>
      <c r="O178" s="5" t="s">
        <v>18</v>
      </c>
      <c r="P178" s="5" t="s">
        <v>18</v>
      </c>
      <c r="Q178" s="6" t="s">
        <v>20</v>
      </c>
    </row>
    <row r="179" spans="1:17" ht="15.75" customHeight="1" x14ac:dyDescent="0.2">
      <c r="A179" s="7">
        <v>50</v>
      </c>
      <c r="B179" s="8" t="s">
        <v>21</v>
      </c>
      <c r="C179" s="8" t="s">
        <v>19</v>
      </c>
      <c r="D179" s="8" t="s">
        <v>19</v>
      </c>
      <c r="E179" s="8" t="s">
        <v>19</v>
      </c>
      <c r="F179" s="8" t="s">
        <v>18</v>
      </c>
      <c r="G179" s="8" t="s">
        <v>19</v>
      </c>
      <c r="H179" s="8" t="s">
        <v>18</v>
      </c>
      <c r="I179" s="8" t="s">
        <v>18</v>
      </c>
      <c r="J179" s="8" t="s">
        <v>18</v>
      </c>
      <c r="K179" s="8" t="s">
        <v>18</v>
      </c>
      <c r="L179" s="8" t="s">
        <v>19</v>
      </c>
      <c r="M179" s="8" t="s">
        <v>19</v>
      </c>
      <c r="N179" s="8" t="s">
        <v>18</v>
      </c>
      <c r="O179" s="8" t="s">
        <v>18</v>
      </c>
      <c r="P179" s="8" t="s">
        <v>18</v>
      </c>
      <c r="Q179" s="9" t="s">
        <v>20</v>
      </c>
    </row>
    <row r="180" spans="1:17" ht="15.75" customHeight="1" x14ac:dyDescent="0.2">
      <c r="A180" s="4">
        <v>50</v>
      </c>
      <c r="B180" s="5" t="s">
        <v>21</v>
      </c>
      <c r="C180" s="5" t="s">
        <v>18</v>
      </c>
      <c r="D180" s="5" t="s">
        <v>19</v>
      </c>
      <c r="E180" s="5" t="s">
        <v>18</v>
      </c>
      <c r="F180" s="5" t="s">
        <v>19</v>
      </c>
      <c r="G180" s="5" t="s">
        <v>19</v>
      </c>
      <c r="H180" s="5" t="s">
        <v>18</v>
      </c>
      <c r="I180" s="5" t="s">
        <v>19</v>
      </c>
      <c r="J180" s="5" t="s">
        <v>19</v>
      </c>
      <c r="K180" s="5" t="s">
        <v>19</v>
      </c>
      <c r="L180" s="5" t="s">
        <v>19</v>
      </c>
      <c r="M180" s="5" t="s">
        <v>19</v>
      </c>
      <c r="N180" s="5" t="s">
        <v>19</v>
      </c>
      <c r="O180" s="5" t="s">
        <v>18</v>
      </c>
      <c r="P180" s="5" t="s">
        <v>18</v>
      </c>
      <c r="Q180" s="6" t="s">
        <v>20</v>
      </c>
    </row>
    <row r="181" spans="1:17" ht="15.75" customHeight="1" x14ac:dyDescent="0.2">
      <c r="A181" s="7">
        <v>35</v>
      </c>
      <c r="B181" s="8" t="s">
        <v>21</v>
      </c>
      <c r="C181" s="8" t="s">
        <v>19</v>
      </c>
      <c r="D181" s="8" t="s">
        <v>19</v>
      </c>
      <c r="E181" s="8" t="s">
        <v>19</v>
      </c>
      <c r="F181" s="8" t="s">
        <v>19</v>
      </c>
      <c r="G181" s="8" t="s">
        <v>19</v>
      </c>
      <c r="H181" s="8" t="s">
        <v>18</v>
      </c>
      <c r="I181" s="8" t="s">
        <v>18</v>
      </c>
      <c r="J181" s="8" t="s">
        <v>19</v>
      </c>
      <c r="K181" s="8" t="s">
        <v>18</v>
      </c>
      <c r="L181" s="8" t="s">
        <v>19</v>
      </c>
      <c r="M181" s="8" t="s">
        <v>19</v>
      </c>
      <c r="N181" s="8" t="s">
        <v>19</v>
      </c>
      <c r="O181" s="8" t="s">
        <v>18</v>
      </c>
      <c r="P181" s="8" t="s">
        <v>18</v>
      </c>
      <c r="Q181" s="9" t="s">
        <v>20</v>
      </c>
    </row>
    <row r="182" spans="1:17" ht="15.75" customHeight="1" x14ac:dyDescent="0.2">
      <c r="A182" s="4">
        <v>40</v>
      </c>
      <c r="B182" s="5" t="s">
        <v>21</v>
      </c>
      <c r="C182" s="5" t="s">
        <v>19</v>
      </c>
      <c r="D182" s="5" t="s">
        <v>19</v>
      </c>
      <c r="E182" s="5" t="s">
        <v>19</v>
      </c>
      <c r="F182" s="5" t="s">
        <v>19</v>
      </c>
      <c r="G182" s="5" t="s">
        <v>18</v>
      </c>
      <c r="H182" s="5" t="s">
        <v>18</v>
      </c>
      <c r="I182" s="5" t="s">
        <v>19</v>
      </c>
      <c r="J182" s="5" t="s">
        <v>19</v>
      </c>
      <c r="K182" s="5" t="s">
        <v>18</v>
      </c>
      <c r="L182" s="5" t="s">
        <v>18</v>
      </c>
      <c r="M182" s="5" t="s">
        <v>19</v>
      </c>
      <c r="N182" s="5" t="s">
        <v>19</v>
      </c>
      <c r="O182" s="5" t="s">
        <v>18</v>
      </c>
      <c r="P182" s="5" t="s">
        <v>18</v>
      </c>
      <c r="Q182" s="6" t="s">
        <v>20</v>
      </c>
    </row>
    <row r="183" spans="1:17" ht="15.75" customHeight="1" x14ac:dyDescent="0.2">
      <c r="A183" s="7">
        <v>31</v>
      </c>
      <c r="B183" s="8" t="s">
        <v>21</v>
      </c>
      <c r="C183" s="8" t="s">
        <v>19</v>
      </c>
      <c r="D183" s="8" t="s">
        <v>19</v>
      </c>
      <c r="E183" s="8" t="s">
        <v>19</v>
      </c>
      <c r="F183" s="8" t="s">
        <v>19</v>
      </c>
      <c r="G183" s="8" t="s">
        <v>19</v>
      </c>
      <c r="H183" s="8" t="s">
        <v>18</v>
      </c>
      <c r="I183" s="8" t="s">
        <v>18</v>
      </c>
      <c r="J183" s="8" t="s">
        <v>19</v>
      </c>
      <c r="K183" s="8" t="s">
        <v>19</v>
      </c>
      <c r="L183" s="8" t="s">
        <v>18</v>
      </c>
      <c r="M183" s="8" t="s">
        <v>19</v>
      </c>
      <c r="N183" s="8" t="s">
        <v>19</v>
      </c>
      <c r="O183" s="8" t="s">
        <v>18</v>
      </c>
      <c r="P183" s="8" t="s">
        <v>18</v>
      </c>
      <c r="Q183" s="9" t="s">
        <v>20</v>
      </c>
    </row>
    <row r="184" spans="1:17" ht="15.75" customHeight="1" x14ac:dyDescent="0.2">
      <c r="A184" s="4">
        <v>35</v>
      </c>
      <c r="B184" s="5" t="s">
        <v>21</v>
      </c>
      <c r="C184" s="5" t="s">
        <v>19</v>
      </c>
      <c r="D184" s="5" t="s">
        <v>19</v>
      </c>
      <c r="E184" s="5" t="s">
        <v>18</v>
      </c>
      <c r="F184" s="5" t="s">
        <v>18</v>
      </c>
      <c r="G184" s="5" t="s">
        <v>18</v>
      </c>
      <c r="H184" s="5" t="s">
        <v>18</v>
      </c>
      <c r="I184" s="5" t="s">
        <v>19</v>
      </c>
      <c r="J184" s="5" t="s">
        <v>18</v>
      </c>
      <c r="K184" s="5" t="s">
        <v>18</v>
      </c>
      <c r="L184" s="5" t="s">
        <v>18</v>
      </c>
      <c r="M184" s="5" t="s">
        <v>18</v>
      </c>
      <c r="N184" s="5" t="s">
        <v>18</v>
      </c>
      <c r="O184" s="5" t="s">
        <v>19</v>
      </c>
      <c r="P184" s="5" t="s">
        <v>18</v>
      </c>
      <c r="Q184" s="6" t="s">
        <v>20</v>
      </c>
    </row>
    <row r="185" spans="1:17" ht="15.75" customHeight="1" x14ac:dyDescent="0.2">
      <c r="A185" s="7">
        <v>39</v>
      </c>
      <c r="B185" s="8" t="s">
        <v>21</v>
      </c>
      <c r="C185" s="8" t="s">
        <v>19</v>
      </c>
      <c r="D185" s="8" t="s">
        <v>19</v>
      </c>
      <c r="E185" s="8" t="s">
        <v>18</v>
      </c>
      <c r="F185" s="8" t="s">
        <v>18</v>
      </c>
      <c r="G185" s="8" t="s">
        <v>19</v>
      </c>
      <c r="H185" s="8" t="s">
        <v>19</v>
      </c>
      <c r="I185" s="8" t="s">
        <v>19</v>
      </c>
      <c r="J185" s="8" t="s">
        <v>19</v>
      </c>
      <c r="K185" s="8" t="s">
        <v>18</v>
      </c>
      <c r="L185" s="8" t="s">
        <v>19</v>
      </c>
      <c r="M185" s="8" t="s">
        <v>19</v>
      </c>
      <c r="N185" s="8" t="s">
        <v>18</v>
      </c>
      <c r="O185" s="8" t="s">
        <v>18</v>
      </c>
      <c r="P185" s="8" t="s">
        <v>18</v>
      </c>
      <c r="Q185" s="9" t="s">
        <v>20</v>
      </c>
    </row>
    <row r="186" spans="1:17" ht="15.75" customHeight="1" x14ac:dyDescent="0.2">
      <c r="A186" s="4">
        <v>48</v>
      </c>
      <c r="B186" s="5" t="s">
        <v>21</v>
      </c>
      <c r="C186" s="5" t="s">
        <v>19</v>
      </c>
      <c r="D186" s="5" t="s">
        <v>19</v>
      </c>
      <c r="E186" s="5" t="s">
        <v>19</v>
      </c>
      <c r="F186" s="5" t="s">
        <v>18</v>
      </c>
      <c r="G186" s="5" t="s">
        <v>19</v>
      </c>
      <c r="H186" s="5" t="s">
        <v>19</v>
      </c>
      <c r="I186" s="5" t="s">
        <v>18</v>
      </c>
      <c r="J186" s="5" t="s">
        <v>18</v>
      </c>
      <c r="K186" s="5" t="s">
        <v>19</v>
      </c>
      <c r="L186" s="5" t="s">
        <v>19</v>
      </c>
      <c r="M186" s="5" t="s">
        <v>18</v>
      </c>
      <c r="N186" s="5" t="s">
        <v>19</v>
      </c>
      <c r="O186" s="5" t="s">
        <v>19</v>
      </c>
      <c r="P186" s="5" t="s">
        <v>19</v>
      </c>
      <c r="Q186" s="6" t="s">
        <v>20</v>
      </c>
    </row>
    <row r="187" spans="1:17" ht="15.75" customHeight="1" x14ac:dyDescent="0.2">
      <c r="A187" s="7">
        <v>85</v>
      </c>
      <c r="B187" s="8" t="s">
        <v>17</v>
      </c>
      <c r="C187" s="8" t="s">
        <v>19</v>
      </c>
      <c r="D187" s="8" t="s">
        <v>19</v>
      </c>
      <c r="E187" s="8" t="s">
        <v>19</v>
      </c>
      <c r="F187" s="8" t="s">
        <v>19</v>
      </c>
      <c r="G187" s="8" t="s">
        <v>19</v>
      </c>
      <c r="H187" s="8" t="s">
        <v>19</v>
      </c>
      <c r="I187" s="8" t="s">
        <v>19</v>
      </c>
      <c r="J187" s="8" t="s">
        <v>19</v>
      </c>
      <c r="K187" s="8" t="s">
        <v>18</v>
      </c>
      <c r="L187" s="8" t="s">
        <v>19</v>
      </c>
      <c r="M187" s="8" t="s">
        <v>19</v>
      </c>
      <c r="N187" s="8" t="s">
        <v>19</v>
      </c>
      <c r="O187" s="8" t="s">
        <v>18</v>
      </c>
      <c r="P187" s="8" t="s">
        <v>18</v>
      </c>
      <c r="Q187" s="9" t="s">
        <v>20</v>
      </c>
    </row>
    <row r="188" spans="1:17" ht="15.75" customHeight="1" x14ac:dyDescent="0.2">
      <c r="A188" s="4">
        <v>90</v>
      </c>
      <c r="B188" s="5" t="s">
        <v>21</v>
      </c>
      <c r="C188" s="5" t="s">
        <v>18</v>
      </c>
      <c r="D188" s="5" t="s">
        <v>19</v>
      </c>
      <c r="E188" s="5" t="s">
        <v>19</v>
      </c>
      <c r="F188" s="5" t="s">
        <v>18</v>
      </c>
      <c r="G188" s="5" t="s">
        <v>18</v>
      </c>
      <c r="H188" s="5" t="s">
        <v>19</v>
      </c>
      <c r="I188" s="5" t="s">
        <v>19</v>
      </c>
      <c r="J188" s="5" t="s">
        <v>19</v>
      </c>
      <c r="K188" s="5" t="s">
        <v>18</v>
      </c>
      <c r="L188" s="5" t="s">
        <v>18</v>
      </c>
      <c r="M188" s="5" t="s">
        <v>18</v>
      </c>
      <c r="N188" s="5" t="s">
        <v>19</v>
      </c>
      <c r="O188" s="5" t="s">
        <v>19</v>
      </c>
      <c r="P188" s="5" t="s">
        <v>18</v>
      </c>
      <c r="Q188" s="6" t="s">
        <v>20</v>
      </c>
    </row>
    <row r="189" spans="1:17" ht="15.75" customHeight="1" x14ac:dyDescent="0.2">
      <c r="A189" s="7">
        <v>72</v>
      </c>
      <c r="B189" s="8" t="s">
        <v>17</v>
      </c>
      <c r="C189" s="8" t="s">
        <v>19</v>
      </c>
      <c r="D189" s="8" t="s">
        <v>18</v>
      </c>
      <c r="E189" s="8" t="s">
        <v>19</v>
      </c>
      <c r="F189" s="8" t="s">
        <v>19</v>
      </c>
      <c r="G189" s="8" t="s">
        <v>19</v>
      </c>
      <c r="H189" s="8" t="s">
        <v>18</v>
      </c>
      <c r="I189" s="8" t="s">
        <v>18</v>
      </c>
      <c r="J189" s="8" t="s">
        <v>18</v>
      </c>
      <c r="K189" s="8" t="s">
        <v>19</v>
      </c>
      <c r="L189" s="8" t="s">
        <v>19</v>
      </c>
      <c r="M189" s="8" t="s">
        <v>19</v>
      </c>
      <c r="N189" s="8" t="s">
        <v>19</v>
      </c>
      <c r="O189" s="8" t="s">
        <v>19</v>
      </c>
      <c r="P189" s="8" t="s">
        <v>18</v>
      </c>
      <c r="Q189" s="9" t="s">
        <v>20</v>
      </c>
    </row>
    <row r="190" spans="1:17" ht="15.75" customHeight="1" x14ac:dyDescent="0.2">
      <c r="A190" s="4">
        <v>70</v>
      </c>
      <c r="B190" s="5" t="s">
        <v>17</v>
      </c>
      <c r="C190" s="5" t="s">
        <v>19</v>
      </c>
      <c r="D190" s="5" t="s">
        <v>18</v>
      </c>
      <c r="E190" s="5" t="s">
        <v>19</v>
      </c>
      <c r="F190" s="5" t="s">
        <v>19</v>
      </c>
      <c r="G190" s="5" t="s">
        <v>19</v>
      </c>
      <c r="H190" s="5" t="s">
        <v>19</v>
      </c>
      <c r="I190" s="5" t="s">
        <v>18</v>
      </c>
      <c r="J190" s="5" t="s">
        <v>18</v>
      </c>
      <c r="K190" s="5" t="s">
        <v>19</v>
      </c>
      <c r="L190" s="5" t="s">
        <v>19</v>
      </c>
      <c r="M190" s="5" t="s">
        <v>19</v>
      </c>
      <c r="N190" s="5" t="s">
        <v>19</v>
      </c>
      <c r="O190" s="5" t="s">
        <v>19</v>
      </c>
      <c r="P190" s="5" t="s">
        <v>18</v>
      </c>
      <c r="Q190" s="6" t="s">
        <v>20</v>
      </c>
    </row>
    <row r="191" spans="1:17" ht="15.75" customHeight="1" x14ac:dyDescent="0.2">
      <c r="A191" s="7">
        <v>69</v>
      </c>
      <c r="B191" s="8" t="s">
        <v>21</v>
      </c>
      <c r="C191" s="8" t="s">
        <v>19</v>
      </c>
      <c r="D191" s="8" t="s">
        <v>18</v>
      </c>
      <c r="E191" s="8" t="s">
        <v>19</v>
      </c>
      <c r="F191" s="8" t="s">
        <v>19</v>
      </c>
      <c r="G191" s="8" t="s">
        <v>19</v>
      </c>
      <c r="H191" s="8" t="s">
        <v>19</v>
      </c>
      <c r="I191" s="8" t="s">
        <v>19</v>
      </c>
      <c r="J191" s="8" t="s">
        <v>19</v>
      </c>
      <c r="K191" s="8" t="s">
        <v>18</v>
      </c>
      <c r="L191" s="8" t="s">
        <v>19</v>
      </c>
      <c r="M191" s="8" t="s">
        <v>18</v>
      </c>
      <c r="N191" s="8" t="s">
        <v>18</v>
      </c>
      <c r="O191" s="8" t="s">
        <v>19</v>
      </c>
      <c r="P191" s="8" t="s">
        <v>18</v>
      </c>
      <c r="Q191" s="9" t="s">
        <v>20</v>
      </c>
    </row>
    <row r="192" spans="1:17" ht="15.75" customHeight="1" x14ac:dyDescent="0.2">
      <c r="A192" s="4">
        <v>58</v>
      </c>
      <c r="B192" s="5" t="s">
        <v>17</v>
      </c>
      <c r="C192" s="5" t="s">
        <v>18</v>
      </c>
      <c r="D192" s="5" t="s">
        <v>19</v>
      </c>
      <c r="E192" s="5" t="s">
        <v>19</v>
      </c>
      <c r="F192" s="5" t="s">
        <v>19</v>
      </c>
      <c r="G192" s="5" t="s">
        <v>19</v>
      </c>
      <c r="H192" s="5" t="s">
        <v>18</v>
      </c>
      <c r="I192" s="5" t="s">
        <v>19</v>
      </c>
      <c r="J192" s="5" t="s">
        <v>19</v>
      </c>
      <c r="K192" s="5" t="s">
        <v>18</v>
      </c>
      <c r="L192" s="5" t="s">
        <v>18</v>
      </c>
      <c r="M192" s="5" t="s">
        <v>19</v>
      </c>
      <c r="N192" s="5" t="s">
        <v>18</v>
      </c>
      <c r="O192" s="5" t="s">
        <v>19</v>
      </c>
      <c r="P192" s="5" t="s">
        <v>19</v>
      </c>
      <c r="Q192" s="6" t="s">
        <v>20</v>
      </c>
    </row>
    <row r="193" spans="1:17" ht="15.75" customHeight="1" x14ac:dyDescent="0.2">
      <c r="A193" s="7">
        <v>54</v>
      </c>
      <c r="B193" s="8" t="s">
        <v>17</v>
      </c>
      <c r="C193" s="8" t="s">
        <v>19</v>
      </c>
      <c r="D193" s="8" t="s">
        <v>19</v>
      </c>
      <c r="E193" s="8" t="s">
        <v>18</v>
      </c>
      <c r="F193" s="8" t="s">
        <v>18</v>
      </c>
      <c r="G193" s="8" t="s">
        <v>18</v>
      </c>
      <c r="H193" s="8" t="s">
        <v>18</v>
      </c>
      <c r="I193" s="8" t="s">
        <v>19</v>
      </c>
      <c r="J193" s="8" t="s">
        <v>18</v>
      </c>
      <c r="K193" s="8" t="s">
        <v>18</v>
      </c>
      <c r="L193" s="8" t="s">
        <v>18</v>
      </c>
      <c r="M193" s="8" t="s">
        <v>18</v>
      </c>
      <c r="N193" s="8" t="s">
        <v>18</v>
      </c>
      <c r="O193" s="8" t="s">
        <v>18</v>
      </c>
      <c r="P193" s="8" t="s">
        <v>18</v>
      </c>
      <c r="Q193" s="9" t="s">
        <v>20</v>
      </c>
    </row>
    <row r="194" spans="1:17" ht="15.75" customHeight="1" x14ac:dyDescent="0.2">
      <c r="A194" s="4">
        <v>64</v>
      </c>
      <c r="B194" s="5" t="s">
        <v>17</v>
      </c>
      <c r="C194" s="5" t="s">
        <v>18</v>
      </c>
      <c r="D194" s="5" t="s">
        <v>19</v>
      </c>
      <c r="E194" s="5" t="s">
        <v>18</v>
      </c>
      <c r="F194" s="5" t="s">
        <v>18</v>
      </c>
      <c r="G194" s="5" t="s">
        <v>18</v>
      </c>
      <c r="H194" s="5" t="s">
        <v>18</v>
      </c>
      <c r="I194" s="5" t="s">
        <v>18</v>
      </c>
      <c r="J194" s="5" t="s">
        <v>18</v>
      </c>
      <c r="K194" s="5" t="s">
        <v>19</v>
      </c>
      <c r="L194" s="5" t="s">
        <v>19</v>
      </c>
      <c r="M194" s="5" t="s">
        <v>18</v>
      </c>
      <c r="N194" s="5" t="s">
        <v>18</v>
      </c>
      <c r="O194" s="5" t="s">
        <v>18</v>
      </c>
      <c r="P194" s="5" t="s">
        <v>18</v>
      </c>
      <c r="Q194" s="6" t="s">
        <v>20</v>
      </c>
    </row>
    <row r="195" spans="1:17" ht="15.75" customHeight="1" x14ac:dyDescent="0.2">
      <c r="A195" s="7">
        <v>36</v>
      </c>
      <c r="B195" s="8" t="s">
        <v>17</v>
      </c>
      <c r="C195" s="8" t="s">
        <v>19</v>
      </c>
      <c r="D195" s="8" t="s">
        <v>18</v>
      </c>
      <c r="E195" s="8" t="s">
        <v>18</v>
      </c>
      <c r="F195" s="8" t="s">
        <v>19</v>
      </c>
      <c r="G195" s="8" t="s">
        <v>18</v>
      </c>
      <c r="H195" s="8" t="s">
        <v>19</v>
      </c>
      <c r="I195" s="8" t="s">
        <v>19</v>
      </c>
      <c r="J195" s="8" t="s">
        <v>19</v>
      </c>
      <c r="K195" s="8" t="s">
        <v>18</v>
      </c>
      <c r="L195" s="8" t="s">
        <v>19</v>
      </c>
      <c r="M195" s="8" t="s">
        <v>18</v>
      </c>
      <c r="N195" s="8" t="s">
        <v>18</v>
      </c>
      <c r="O195" s="8" t="s">
        <v>18</v>
      </c>
      <c r="P195" s="8" t="s">
        <v>18</v>
      </c>
      <c r="Q195" s="9" t="s">
        <v>20</v>
      </c>
    </row>
    <row r="196" spans="1:17" ht="15.75" customHeight="1" x14ac:dyDescent="0.2">
      <c r="A196" s="4">
        <v>43</v>
      </c>
      <c r="B196" s="5" t="s">
        <v>17</v>
      </c>
      <c r="C196" s="5" t="s">
        <v>18</v>
      </c>
      <c r="D196" s="5" t="s">
        <v>18</v>
      </c>
      <c r="E196" s="5" t="s">
        <v>19</v>
      </c>
      <c r="F196" s="5" t="s">
        <v>19</v>
      </c>
      <c r="G196" s="5" t="s">
        <v>19</v>
      </c>
      <c r="H196" s="5" t="s">
        <v>19</v>
      </c>
      <c r="I196" s="5" t="s">
        <v>19</v>
      </c>
      <c r="J196" s="5" t="s">
        <v>19</v>
      </c>
      <c r="K196" s="5" t="s">
        <v>19</v>
      </c>
      <c r="L196" s="5" t="s">
        <v>19</v>
      </c>
      <c r="M196" s="5" t="s">
        <v>18</v>
      </c>
      <c r="N196" s="5" t="s">
        <v>18</v>
      </c>
      <c r="O196" s="5" t="s">
        <v>18</v>
      </c>
      <c r="P196" s="5" t="s">
        <v>18</v>
      </c>
      <c r="Q196" s="6" t="s">
        <v>20</v>
      </c>
    </row>
    <row r="197" spans="1:17" ht="15.75" customHeight="1" x14ac:dyDescent="0.2">
      <c r="A197" s="7">
        <v>31</v>
      </c>
      <c r="B197" s="8" t="s">
        <v>17</v>
      </c>
      <c r="C197" s="8" t="s">
        <v>19</v>
      </c>
      <c r="D197" s="8" t="s">
        <v>18</v>
      </c>
      <c r="E197" s="8" t="s">
        <v>18</v>
      </c>
      <c r="F197" s="8" t="s">
        <v>18</v>
      </c>
      <c r="G197" s="8" t="s">
        <v>19</v>
      </c>
      <c r="H197" s="8" t="s">
        <v>18</v>
      </c>
      <c r="I197" s="8" t="s">
        <v>19</v>
      </c>
      <c r="J197" s="8" t="s">
        <v>18</v>
      </c>
      <c r="K197" s="8" t="s">
        <v>18</v>
      </c>
      <c r="L197" s="8" t="s">
        <v>18</v>
      </c>
      <c r="M197" s="8" t="s">
        <v>19</v>
      </c>
      <c r="N197" s="8" t="s">
        <v>18</v>
      </c>
      <c r="O197" s="8" t="s">
        <v>19</v>
      </c>
      <c r="P197" s="8" t="s">
        <v>18</v>
      </c>
      <c r="Q197" s="9" t="s">
        <v>20</v>
      </c>
    </row>
    <row r="198" spans="1:17" ht="15.75" customHeight="1" x14ac:dyDescent="0.2">
      <c r="A198" s="4">
        <v>66</v>
      </c>
      <c r="B198" s="5" t="s">
        <v>17</v>
      </c>
      <c r="C198" s="5" t="s">
        <v>18</v>
      </c>
      <c r="D198" s="5" t="s">
        <v>18</v>
      </c>
      <c r="E198" s="5" t="s">
        <v>18</v>
      </c>
      <c r="F198" s="5" t="s">
        <v>18</v>
      </c>
      <c r="G198" s="5" t="s">
        <v>19</v>
      </c>
      <c r="H198" s="5" t="s">
        <v>18</v>
      </c>
      <c r="I198" s="5" t="s">
        <v>19</v>
      </c>
      <c r="J198" s="5" t="s">
        <v>18</v>
      </c>
      <c r="K198" s="5" t="s">
        <v>18</v>
      </c>
      <c r="L198" s="5" t="s">
        <v>18</v>
      </c>
      <c r="M198" s="5" t="s">
        <v>19</v>
      </c>
      <c r="N198" s="5" t="s">
        <v>18</v>
      </c>
      <c r="O198" s="5" t="s">
        <v>19</v>
      </c>
      <c r="P198" s="5" t="s">
        <v>18</v>
      </c>
      <c r="Q198" s="6" t="s">
        <v>20</v>
      </c>
    </row>
    <row r="199" spans="1:17" ht="15.75" customHeight="1" x14ac:dyDescent="0.2">
      <c r="A199" s="7">
        <v>61</v>
      </c>
      <c r="B199" s="8" t="s">
        <v>21</v>
      </c>
      <c r="C199" s="8" t="s">
        <v>19</v>
      </c>
      <c r="D199" s="8" t="s">
        <v>18</v>
      </c>
      <c r="E199" s="8" t="s">
        <v>18</v>
      </c>
      <c r="F199" s="8" t="s">
        <v>18</v>
      </c>
      <c r="G199" s="8" t="s">
        <v>19</v>
      </c>
      <c r="H199" s="8" t="s">
        <v>18</v>
      </c>
      <c r="I199" s="8" t="s">
        <v>18</v>
      </c>
      <c r="J199" s="8" t="s">
        <v>18</v>
      </c>
      <c r="K199" s="8" t="s">
        <v>19</v>
      </c>
      <c r="L199" s="8" t="s">
        <v>18</v>
      </c>
      <c r="M199" s="8" t="s">
        <v>18</v>
      </c>
      <c r="N199" s="8" t="s">
        <v>18</v>
      </c>
      <c r="O199" s="8" t="s">
        <v>19</v>
      </c>
      <c r="P199" s="8" t="s">
        <v>18</v>
      </c>
      <c r="Q199" s="9" t="s">
        <v>20</v>
      </c>
    </row>
    <row r="200" spans="1:17" ht="15.75" customHeight="1" x14ac:dyDescent="0.2">
      <c r="A200" s="4">
        <v>58</v>
      </c>
      <c r="B200" s="5" t="s">
        <v>21</v>
      </c>
      <c r="C200" s="5" t="s">
        <v>19</v>
      </c>
      <c r="D200" s="5" t="s">
        <v>18</v>
      </c>
      <c r="E200" s="5" t="s">
        <v>19</v>
      </c>
      <c r="F200" s="5" t="s">
        <v>18</v>
      </c>
      <c r="G200" s="5" t="s">
        <v>19</v>
      </c>
      <c r="H200" s="5" t="s">
        <v>18</v>
      </c>
      <c r="I200" s="5" t="s">
        <v>18</v>
      </c>
      <c r="J200" s="5" t="s">
        <v>18</v>
      </c>
      <c r="K200" s="5" t="s">
        <v>19</v>
      </c>
      <c r="L200" s="5" t="s">
        <v>18</v>
      </c>
      <c r="M200" s="5" t="s">
        <v>18</v>
      </c>
      <c r="N200" s="5" t="s">
        <v>19</v>
      </c>
      <c r="O200" s="5" t="s">
        <v>18</v>
      </c>
      <c r="P200" s="5" t="s">
        <v>19</v>
      </c>
      <c r="Q200" s="6" t="s">
        <v>20</v>
      </c>
    </row>
    <row r="201" spans="1:17" ht="15.75" customHeight="1" x14ac:dyDescent="0.2">
      <c r="A201" s="7">
        <v>69</v>
      </c>
      <c r="B201" s="8" t="s">
        <v>21</v>
      </c>
      <c r="C201" s="8" t="s">
        <v>19</v>
      </c>
      <c r="D201" s="8" t="s">
        <v>19</v>
      </c>
      <c r="E201" s="8" t="s">
        <v>19</v>
      </c>
      <c r="F201" s="8" t="s">
        <v>19</v>
      </c>
      <c r="G201" s="8" t="s">
        <v>18</v>
      </c>
      <c r="H201" s="8" t="s">
        <v>18</v>
      </c>
      <c r="I201" s="8" t="s">
        <v>19</v>
      </c>
      <c r="J201" s="8" t="s">
        <v>19</v>
      </c>
      <c r="K201" s="8" t="s">
        <v>19</v>
      </c>
      <c r="L201" s="8" t="s">
        <v>18</v>
      </c>
      <c r="M201" s="8" t="s">
        <v>18</v>
      </c>
      <c r="N201" s="8" t="s">
        <v>19</v>
      </c>
      <c r="O201" s="8" t="s">
        <v>18</v>
      </c>
      <c r="P201" s="8" t="s">
        <v>19</v>
      </c>
      <c r="Q201" s="9" t="s">
        <v>20</v>
      </c>
    </row>
    <row r="202" spans="1:17" ht="15.75" customHeight="1" x14ac:dyDescent="0.2">
      <c r="A202" s="4">
        <v>40</v>
      </c>
      <c r="B202" s="5" t="s">
        <v>17</v>
      </c>
      <c r="C202" s="5" t="s">
        <v>18</v>
      </c>
      <c r="D202" s="5" t="s">
        <v>19</v>
      </c>
      <c r="E202" s="5" t="s">
        <v>19</v>
      </c>
      <c r="F202" s="5" t="s">
        <v>19</v>
      </c>
      <c r="G202" s="5" t="s">
        <v>18</v>
      </c>
      <c r="H202" s="5" t="s">
        <v>18</v>
      </c>
      <c r="I202" s="5" t="s">
        <v>19</v>
      </c>
      <c r="J202" s="5" t="s">
        <v>19</v>
      </c>
      <c r="K202" s="5" t="s">
        <v>18</v>
      </c>
      <c r="L202" s="5" t="s">
        <v>18</v>
      </c>
      <c r="M202" s="5" t="s">
        <v>19</v>
      </c>
      <c r="N202" s="5" t="s">
        <v>19</v>
      </c>
      <c r="O202" s="5" t="s">
        <v>18</v>
      </c>
      <c r="P202" s="5" t="s">
        <v>18</v>
      </c>
      <c r="Q202" s="6" t="s">
        <v>22</v>
      </c>
    </row>
    <row r="203" spans="1:17" ht="15.75" customHeight="1" x14ac:dyDescent="0.2">
      <c r="A203" s="7">
        <v>28</v>
      </c>
      <c r="B203" s="8" t="s">
        <v>17</v>
      </c>
      <c r="C203" s="8" t="s">
        <v>18</v>
      </c>
      <c r="D203" s="8" t="s">
        <v>18</v>
      </c>
      <c r="E203" s="8" t="s">
        <v>19</v>
      </c>
      <c r="F203" s="8" t="s">
        <v>18</v>
      </c>
      <c r="G203" s="8" t="s">
        <v>18</v>
      </c>
      <c r="H203" s="8" t="s">
        <v>18</v>
      </c>
      <c r="I203" s="8" t="s">
        <v>18</v>
      </c>
      <c r="J203" s="8" t="s">
        <v>18</v>
      </c>
      <c r="K203" s="8" t="s">
        <v>18</v>
      </c>
      <c r="L203" s="8" t="s">
        <v>18</v>
      </c>
      <c r="M203" s="8" t="s">
        <v>18</v>
      </c>
      <c r="N203" s="8" t="s">
        <v>18</v>
      </c>
      <c r="O203" s="8" t="s">
        <v>18</v>
      </c>
      <c r="P203" s="8" t="s">
        <v>18</v>
      </c>
      <c r="Q203" s="9" t="s">
        <v>22</v>
      </c>
    </row>
    <row r="204" spans="1:17" ht="15.75" customHeight="1" x14ac:dyDescent="0.2">
      <c r="A204" s="4">
        <v>37</v>
      </c>
      <c r="B204" s="5" t="s">
        <v>17</v>
      </c>
      <c r="C204" s="5" t="s">
        <v>18</v>
      </c>
      <c r="D204" s="5" t="s">
        <v>18</v>
      </c>
      <c r="E204" s="5" t="s">
        <v>18</v>
      </c>
      <c r="F204" s="5" t="s">
        <v>18</v>
      </c>
      <c r="G204" s="5" t="s">
        <v>18</v>
      </c>
      <c r="H204" s="5" t="s">
        <v>18</v>
      </c>
      <c r="I204" s="5" t="s">
        <v>18</v>
      </c>
      <c r="J204" s="5" t="s">
        <v>18</v>
      </c>
      <c r="K204" s="5" t="s">
        <v>18</v>
      </c>
      <c r="L204" s="5" t="s">
        <v>18</v>
      </c>
      <c r="M204" s="5" t="s">
        <v>18</v>
      </c>
      <c r="N204" s="5" t="s">
        <v>18</v>
      </c>
      <c r="O204" s="5" t="s">
        <v>18</v>
      </c>
      <c r="P204" s="5" t="s">
        <v>18</v>
      </c>
      <c r="Q204" s="6" t="s">
        <v>22</v>
      </c>
    </row>
    <row r="205" spans="1:17" ht="15.75" customHeight="1" x14ac:dyDescent="0.2">
      <c r="A205" s="7">
        <v>34</v>
      </c>
      <c r="B205" s="8" t="s">
        <v>17</v>
      </c>
      <c r="C205" s="8" t="s">
        <v>18</v>
      </c>
      <c r="D205" s="8" t="s">
        <v>18</v>
      </c>
      <c r="E205" s="8" t="s">
        <v>18</v>
      </c>
      <c r="F205" s="8" t="s">
        <v>18</v>
      </c>
      <c r="G205" s="8" t="s">
        <v>18</v>
      </c>
      <c r="H205" s="8" t="s">
        <v>18</v>
      </c>
      <c r="I205" s="8" t="s">
        <v>18</v>
      </c>
      <c r="J205" s="8" t="s">
        <v>18</v>
      </c>
      <c r="K205" s="8" t="s">
        <v>18</v>
      </c>
      <c r="L205" s="8" t="s">
        <v>18</v>
      </c>
      <c r="M205" s="8" t="s">
        <v>18</v>
      </c>
      <c r="N205" s="8" t="s">
        <v>18</v>
      </c>
      <c r="O205" s="8" t="s">
        <v>18</v>
      </c>
      <c r="P205" s="8" t="s">
        <v>18</v>
      </c>
      <c r="Q205" s="9" t="s">
        <v>22</v>
      </c>
    </row>
    <row r="206" spans="1:17" ht="15.75" customHeight="1" x14ac:dyDescent="0.2">
      <c r="A206" s="4">
        <v>30</v>
      </c>
      <c r="B206" s="5" t="s">
        <v>17</v>
      </c>
      <c r="C206" s="5" t="s">
        <v>18</v>
      </c>
      <c r="D206" s="5" t="s">
        <v>18</v>
      </c>
      <c r="E206" s="5" t="s">
        <v>18</v>
      </c>
      <c r="F206" s="5" t="s">
        <v>18</v>
      </c>
      <c r="G206" s="5" t="s">
        <v>18</v>
      </c>
      <c r="H206" s="5" t="s">
        <v>18</v>
      </c>
      <c r="I206" s="5" t="s">
        <v>18</v>
      </c>
      <c r="J206" s="5" t="s">
        <v>18</v>
      </c>
      <c r="K206" s="5" t="s">
        <v>18</v>
      </c>
      <c r="L206" s="5" t="s">
        <v>18</v>
      </c>
      <c r="M206" s="5" t="s">
        <v>18</v>
      </c>
      <c r="N206" s="5" t="s">
        <v>18</v>
      </c>
      <c r="O206" s="5" t="s">
        <v>18</v>
      </c>
      <c r="P206" s="5" t="s">
        <v>18</v>
      </c>
      <c r="Q206" s="6" t="s">
        <v>22</v>
      </c>
    </row>
    <row r="207" spans="1:17" ht="15.75" customHeight="1" x14ac:dyDescent="0.2">
      <c r="A207" s="7">
        <v>67</v>
      </c>
      <c r="B207" s="8" t="s">
        <v>17</v>
      </c>
      <c r="C207" s="8" t="s">
        <v>19</v>
      </c>
      <c r="D207" s="8" t="s">
        <v>18</v>
      </c>
      <c r="E207" s="8" t="s">
        <v>18</v>
      </c>
      <c r="F207" s="8" t="s">
        <v>19</v>
      </c>
      <c r="G207" s="8" t="s">
        <v>19</v>
      </c>
      <c r="H207" s="8" t="s">
        <v>18</v>
      </c>
      <c r="I207" s="8" t="s">
        <v>19</v>
      </c>
      <c r="J207" s="8" t="s">
        <v>19</v>
      </c>
      <c r="K207" s="8" t="s">
        <v>19</v>
      </c>
      <c r="L207" s="8" t="s">
        <v>19</v>
      </c>
      <c r="M207" s="8" t="s">
        <v>18</v>
      </c>
      <c r="N207" s="8" t="s">
        <v>19</v>
      </c>
      <c r="O207" s="8" t="s">
        <v>19</v>
      </c>
      <c r="P207" s="8" t="s">
        <v>19</v>
      </c>
      <c r="Q207" s="9" t="s">
        <v>22</v>
      </c>
    </row>
    <row r="208" spans="1:17" ht="15.75" customHeight="1" x14ac:dyDescent="0.2">
      <c r="A208" s="4">
        <v>60</v>
      </c>
      <c r="B208" s="5" t="s">
        <v>17</v>
      </c>
      <c r="C208" s="5" t="s">
        <v>18</v>
      </c>
      <c r="D208" s="5" t="s">
        <v>18</v>
      </c>
      <c r="E208" s="5" t="s">
        <v>18</v>
      </c>
      <c r="F208" s="5" t="s">
        <v>19</v>
      </c>
      <c r="G208" s="5" t="s">
        <v>18</v>
      </c>
      <c r="H208" s="5" t="s">
        <v>18</v>
      </c>
      <c r="I208" s="5" t="s">
        <v>18</v>
      </c>
      <c r="J208" s="5" t="s">
        <v>18</v>
      </c>
      <c r="K208" s="5" t="s">
        <v>18</v>
      </c>
      <c r="L208" s="5" t="s">
        <v>18</v>
      </c>
      <c r="M208" s="5" t="s">
        <v>19</v>
      </c>
      <c r="N208" s="5" t="s">
        <v>19</v>
      </c>
      <c r="O208" s="5" t="s">
        <v>18</v>
      </c>
      <c r="P208" s="5" t="s">
        <v>18</v>
      </c>
      <c r="Q208" s="6" t="s">
        <v>22</v>
      </c>
    </row>
    <row r="209" spans="1:17" ht="15.75" customHeight="1" x14ac:dyDescent="0.2">
      <c r="A209" s="7">
        <v>58</v>
      </c>
      <c r="B209" s="8" t="s">
        <v>17</v>
      </c>
      <c r="C209" s="8" t="s">
        <v>18</v>
      </c>
      <c r="D209" s="8" t="s">
        <v>18</v>
      </c>
      <c r="E209" s="8" t="s">
        <v>18</v>
      </c>
      <c r="F209" s="8" t="s">
        <v>18</v>
      </c>
      <c r="G209" s="8" t="s">
        <v>19</v>
      </c>
      <c r="H209" s="8" t="s">
        <v>18</v>
      </c>
      <c r="I209" s="8" t="s">
        <v>18</v>
      </c>
      <c r="J209" s="8" t="s">
        <v>19</v>
      </c>
      <c r="K209" s="8" t="s">
        <v>18</v>
      </c>
      <c r="L209" s="8" t="s">
        <v>19</v>
      </c>
      <c r="M209" s="8" t="s">
        <v>18</v>
      </c>
      <c r="N209" s="8" t="s">
        <v>18</v>
      </c>
      <c r="O209" s="8" t="s">
        <v>19</v>
      </c>
      <c r="P209" s="8" t="s">
        <v>19</v>
      </c>
      <c r="Q209" s="9" t="s">
        <v>22</v>
      </c>
    </row>
    <row r="210" spans="1:17" ht="15.75" customHeight="1" x14ac:dyDescent="0.2">
      <c r="A210" s="4">
        <v>54</v>
      </c>
      <c r="B210" s="5" t="s">
        <v>17</v>
      </c>
      <c r="C210" s="5" t="s">
        <v>18</v>
      </c>
      <c r="D210" s="5" t="s">
        <v>18</v>
      </c>
      <c r="E210" s="5" t="s">
        <v>19</v>
      </c>
      <c r="F210" s="5" t="s">
        <v>19</v>
      </c>
      <c r="G210" s="5" t="s">
        <v>18</v>
      </c>
      <c r="H210" s="5" t="s">
        <v>19</v>
      </c>
      <c r="I210" s="5" t="s">
        <v>18</v>
      </c>
      <c r="J210" s="5" t="s">
        <v>18</v>
      </c>
      <c r="K210" s="5" t="s">
        <v>18</v>
      </c>
      <c r="L210" s="5" t="s">
        <v>19</v>
      </c>
      <c r="M210" s="5" t="s">
        <v>18</v>
      </c>
      <c r="N210" s="5" t="s">
        <v>18</v>
      </c>
      <c r="O210" s="5" t="s">
        <v>19</v>
      </c>
      <c r="P210" s="5" t="s">
        <v>18</v>
      </c>
      <c r="Q210" s="6" t="s">
        <v>22</v>
      </c>
    </row>
    <row r="211" spans="1:17" ht="15.75" customHeight="1" x14ac:dyDescent="0.2">
      <c r="A211" s="7">
        <v>43</v>
      </c>
      <c r="B211" s="8" t="s">
        <v>17</v>
      </c>
      <c r="C211" s="8" t="s">
        <v>18</v>
      </c>
      <c r="D211" s="8" t="s">
        <v>18</v>
      </c>
      <c r="E211" s="8" t="s">
        <v>19</v>
      </c>
      <c r="F211" s="8" t="s">
        <v>18</v>
      </c>
      <c r="G211" s="8" t="s">
        <v>18</v>
      </c>
      <c r="H211" s="8" t="s">
        <v>19</v>
      </c>
      <c r="I211" s="8" t="s">
        <v>18</v>
      </c>
      <c r="J211" s="8" t="s">
        <v>18</v>
      </c>
      <c r="K211" s="8" t="s">
        <v>18</v>
      </c>
      <c r="L211" s="8" t="s">
        <v>19</v>
      </c>
      <c r="M211" s="8" t="s">
        <v>18</v>
      </c>
      <c r="N211" s="8" t="s">
        <v>18</v>
      </c>
      <c r="O211" s="8" t="s">
        <v>19</v>
      </c>
      <c r="P211" s="8" t="s">
        <v>18</v>
      </c>
      <c r="Q211" s="9" t="s">
        <v>22</v>
      </c>
    </row>
    <row r="212" spans="1:17" ht="15.75" customHeight="1" x14ac:dyDescent="0.2">
      <c r="A212" s="4">
        <v>39</v>
      </c>
      <c r="B212" s="5" t="s">
        <v>17</v>
      </c>
      <c r="C212" s="5" t="s">
        <v>18</v>
      </c>
      <c r="D212" s="5" t="s">
        <v>18</v>
      </c>
      <c r="E212" s="5" t="s">
        <v>18</v>
      </c>
      <c r="F212" s="5" t="s">
        <v>19</v>
      </c>
      <c r="G212" s="5" t="s">
        <v>18</v>
      </c>
      <c r="H212" s="5" t="s">
        <v>19</v>
      </c>
      <c r="I212" s="5" t="s">
        <v>18</v>
      </c>
      <c r="J212" s="5" t="s">
        <v>18</v>
      </c>
      <c r="K212" s="5" t="s">
        <v>18</v>
      </c>
      <c r="L212" s="5" t="s">
        <v>18</v>
      </c>
      <c r="M212" s="5" t="s">
        <v>18</v>
      </c>
      <c r="N212" s="5" t="s">
        <v>18</v>
      </c>
      <c r="O212" s="5" t="s">
        <v>18</v>
      </c>
      <c r="P212" s="5" t="s">
        <v>18</v>
      </c>
      <c r="Q212" s="6" t="s">
        <v>22</v>
      </c>
    </row>
    <row r="213" spans="1:17" ht="15.75" customHeight="1" x14ac:dyDescent="0.2">
      <c r="A213" s="7">
        <v>40</v>
      </c>
      <c r="B213" s="8" t="s">
        <v>17</v>
      </c>
      <c r="C213" s="8" t="s">
        <v>18</v>
      </c>
      <c r="D213" s="8" t="s">
        <v>18</v>
      </c>
      <c r="E213" s="8" t="s">
        <v>18</v>
      </c>
      <c r="F213" s="8" t="s">
        <v>19</v>
      </c>
      <c r="G213" s="8" t="s">
        <v>18</v>
      </c>
      <c r="H213" s="8" t="s">
        <v>18</v>
      </c>
      <c r="I213" s="8" t="s">
        <v>18</v>
      </c>
      <c r="J213" s="8" t="s">
        <v>18</v>
      </c>
      <c r="K213" s="8" t="s">
        <v>19</v>
      </c>
      <c r="L213" s="8" t="s">
        <v>18</v>
      </c>
      <c r="M213" s="8" t="s">
        <v>18</v>
      </c>
      <c r="N213" s="8" t="s">
        <v>18</v>
      </c>
      <c r="O213" s="8" t="s">
        <v>18</v>
      </c>
      <c r="P213" s="8" t="s">
        <v>18</v>
      </c>
      <c r="Q213" s="9" t="s">
        <v>22</v>
      </c>
    </row>
    <row r="214" spans="1:17" ht="15.75" customHeight="1" x14ac:dyDescent="0.2">
      <c r="A214" s="4">
        <v>43</v>
      </c>
      <c r="B214" s="5" t="s">
        <v>17</v>
      </c>
      <c r="C214" s="5" t="s">
        <v>18</v>
      </c>
      <c r="D214" s="5" t="s">
        <v>18</v>
      </c>
      <c r="E214" s="5" t="s">
        <v>18</v>
      </c>
      <c r="F214" s="5" t="s">
        <v>18</v>
      </c>
      <c r="G214" s="5" t="s">
        <v>18</v>
      </c>
      <c r="H214" s="5" t="s">
        <v>18</v>
      </c>
      <c r="I214" s="5" t="s">
        <v>18</v>
      </c>
      <c r="J214" s="5" t="s">
        <v>18</v>
      </c>
      <c r="K214" s="5" t="s">
        <v>19</v>
      </c>
      <c r="L214" s="5" t="s">
        <v>18</v>
      </c>
      <c r="M214" s="5" t="s">
        <v>18</v>
      </c>
      <c r="N214" s="5" t="s">
        <v>18</v>
      </c>
      <c r="O214" s="5" t="s">
        <v>18</v>
      </c>
      <c r="P214" s="5" t="s">
        <v>18</v>
      </c>
      <c r="Q214" s="6" t="s">
        <v>22</v>
      </c>
    </row>
    <row r="215" spans="1:17" ht="15.75" customHeight="1" x14ac:dyDescent="0.2">
      <c r="A215" s="7">
        <v>49</v>
      </c>
      <c r="B215" s="8" t="s">
        <v>17</v>
      </c>
      <c r="C215" s="8" t="s">
        <v>18</v>
      </c>
      <c r="D215" s="8" t="s">
        <v>19</v>
      </c>
      <c r="E215" s="8" t="s">
        <v>18</v>
      </c>
      <c r="F215" s="8" t="s">
        <v>18</v>
      </c>
      <c r="G215" s="8" t="s">
        <v>18</v>
      </c>
      <c r="H215" s="8" t="s">
        <v>18</v>
      </c>
      <c r="I215" s="8" t="s">
        <v>18</v>
      </c>
      <c r="J215" s="8" t="s">
        <v>19</v>
      </c>
      <c r="K215" s="8" t="s">
        <v>18</v>
      </c>
      <c r="L215" s="8" t="s">
        <v>18</v>
      </c>
      <c r="M215" s="8" t="s">
        <v>19</v>
      </c>
      <c r="N215" s="8" t="s">
        <v>18</v>
      </c>
      <c r="O215" s="8" t="s">
        <v>18</v>
      </c>
      <c r="P215" s="8" t="s">
        <v>19</v>
      </c>
      <c r="Q215" s="9" t="s">
        <v>22</v>
      </c>
    </row>
    <row r="216" spans="1:17" ht="15.75" customHeight="1" x14ac:dyDescent="0.2">
      <c r="A216" s="4">
        <v>47</v>
      </c>
      <c r="B216" s="5" t="s">
        <v>17</v>
      </c>
      <c r="C216" s="5" t="s">
        <v>18</v>
      </c>
      <c r="D216" s="5" t="s">
        <v>18</v>
      </c>
      <c r="E216" s="5" t="s">
        <v>18</v>
      </c>
      <c r="F216" s="5" t="s">
        <v>18</v>
      </c>
      <c r="G216" s="5" t="s">
        <v>18</v>
      </c>
      <c r="H216" s="5" t="s">
        <v>18</v>
      </c>
      <c r="I216" s="5" t="s">
        <v>18</v>
      </c>
      <c r="J216" s="5" t="s">
        <v>19</v>
      </c>
      <c r="K216" s="5" t="s">
        <v>18</v>
      </c>
      <c r="L216" s="5" t="s">
        <v>18</v>
      </c>
      <c r="M216" s="5" t="s">
        <v>18</v>
      </c>
      <c r="N216" s="5" t="s">
        <v>18</v>
      </c>
      <c r="O216" s="5" t="s">
        <v>19</v>
      </c>
      <c r="P216" s="5" t="s">
        <v>18</v>
      </c>
      <c r="Q216" s="6" t="s">
        <v>22</v>
      </c>
    </row>
    <row r="217" spans="1:17" ht="15.75" customHeight="1" x14ac:dyDescent="0.2">
      <c r="A217" s="7">
        <v>45</v>
      </c>
      <c r="B217" s="8" t="s">
        <v>17</v>
      </c>
      <c r="C217" s="8" t="s">
        <v>18</v>
      </c>
      <c r="D217" s="8" t="s">
        <v>18</v>
      </c>
      <c r="E217" s="8" t="s">
        <v>18</v>
      </c>
      <c r="F217" s="8" t="s">
        <v>18</v>
      </c>
      <c r="G217" s="8" t="s">
        <v>19</v>
      </c>
      <c r="H217" s="8" t="s">
        <v>19</v>
      </c>
      <c r="I217" s="8" t="s">
        <v>18</v>
      </c>
      <c r="J217" s="8" t="s">
        <v>18</v>
      </c>
      <c r="K217" s="8" t="s">
        <v>18</v>
      </c>
      <c r="L217" s="8" t="s">
        <v>18</v>
      </c>
      <c r="M217" s="8" t="s">
        <v>18</v>
      </c>
      <c r="N217" s="8" t="s">
        <v>18</v>
      </c>
      <c r="O217" s="8" t="s">
        <v>18</v>
      </c>
      <c r="P217" s="8" t="s">
        <v>18</v>
      </c>
      <c r="Q217" s="9" t="s">
        <v>22</v>
      </c>
    </row>
    <row r="218" spans="1:17" ht="15.75" customHeight="1" x14ac:dyDescent="0.2">
      <c r="A218" s="4">
        <v>57</v>
      </c>
      <c r="B218" s="5" t="s">
        <v>17</v>
      </c>
      <c r="C218" s="5" t="s">
        <v>18</v>
      </c>
      <c r="D218" s="5" t="s">
        <v>18</v>
      </c>
      <c r="E218" s="5" t="s">
        <v>18</v>
      </c>
      <c r="F218" s="5" t="s">
        <v>18</v>
      </c>
      <c r="G218" s="5" t="s">
        <v>19</v>
      </c>
      <c r="H218" s="5" t="s">
        <v>18</v>
      </c>
      <c r="I218" s="5" t="s">
        <v>19</v>
      </c>
      <c r="J218" s="5" t="s">
        <v>18</v>
      </c>
      <c r="K218" s="5" t="s">
        <v>18</v>
      </c>
      <c r="L218" s="5" t="s">
        <v>18</v>
      </c>
      <c r="M218" s="5" t="s">
        <v>18</v>
      </c>
      <c r="N218" s="5" t="s">
        <v>19</v>
      </c>
      <c r="O218" s="5" t="s">
        <v>18</v>
      </c>
      <c r="P218" s="5" t="s">
        <v>18</v>
      </c>
      <c r="Q218" s="6" t="s">
        <v>22</v>
      </c>
    </row>
    <row r="219" spans="1:17" ht="15.75" customHeight="1" x14ac:dyDescent="0.2">
      <c r="A219" s="7">
        <v>72</v>
      </c>
      <c r="B219" s="8" t="s">
        <v>17</v>
      </c>
      <c r="C219" s="8" t="s">
        <v>19</v>
      </c>
      <c r="D219" s="8" t="s">
        <v>18</v>
      </c>
      <c r="E219" s="8" t="s">
        <v>18</v>
      </c>
      <c r="F219" s="8" t="s">
        <v>18</v>
      </c>
      <c r="G219" s="8" t="s">
        <v>19</v>
      </c>
      <c r="H219" s="8" t="s">
        <v>18</v>
      </c>
      <c r="I219" s="8" t="s">
        <v>19</v>
      </c>
      <c r="J219" s="8" t="s">
        <v>19</v>
      </c>
      <c r="K219" s="8" t="s">
        <v>18</v>
      </c>
      <c r="L219" s="8" t="s">
        <v>19</v>
      </c>
      <c r="M219" s="8" t="s">
        <v>19</v>
      </c>
      <c r="N219" s="8" t="s">
        <v>19</v>
      </c>
      <c r="O219" s="8" t="s">
        <v>19</v>
      </c>
      <c r="P219" s="8" t="s">
        <v>18</v>
      </c>
      <c r="Q219" s="9" t="s">
        <v>22</v>
      </c>
    </row>
    <row r="220" spans="1:17" ht="15.75" customHeight="1" x14ac:dyDescent="0.2">
      <c r="A220" s="4">
        <v>30</v>
      </c>
      <c r="B220" s="5" t="s">
        <v>17</v>
      </c>
      <c r="C220" s="5" t="s">
        <v>18</v>
      </c>
      <c r="D220" s="5" t="s">
        <v>18</v>
      </c>
      <c r="E220" s="5" t="s">
        <v>18</v>
      </c>
      <c r="F220" s="5" t="s">
        <v>18</v>
      </c>
      <c r="G220" s="5" t="s">
        <v>18</v>
      </c>
      <c r="H220" s="5" t="s">
        <v>18</v>
      </c>
      <c r="I220" s="5" t="s">
        <v>18</v>
      </c>
      <c r="J220" s="5" t="s">
        <v>18</v>
      </c>
      <c r="K220" s="5" t="s">
        <v>18</v>
      </c>
      <c r="L220" s="5" t="s">
        <v>18</v>
      </c>
      <c r="M220" s="5" t="s">
        <v>18</v>
      </c>
      <c r="N220" s="5" t="s">
        <v>18</v>
      </c>
      <c r="O220" s="5" t="s">
        <v>18</v>
      </c>
      <c r="P220" s="5" t="s">
        <v>18</v>
      </c>
      <c r="Q220" s="6" t="s">
        <v>22</v>
      </c>
    </row>
    <row r="221" spans="1:17" ht="15.75" customHeight="1" x14ac:dyDescent="0.2">
      <c r="A221" s="7">
        <v>27</v>
      </c>
      <c r="B221" s="8" t="s">
        <v>17</v>
      </c>
      <c r="C221" s="8" t="s">
        <v>18</v>
      </c>
      <c r="D221" s="8" t="s">
        <v>18</v>
      </c>
      <c r="E221" s="8" t="s">
        <v>18</v>
      </c>
      <c r="F221" s="8" t="s">
        <v>18</v>
      </c>
      <c r="G221" s="8" t="s">
        <v>18</v>
      </c>
      <c r="H221" s="8" t="s">
        <v>18</v>
      </c>
      <c r="I221" s="8" t="s">
        <v>18</v>
      </c>
      <c r="J221" s="8" t="s">
        <v>18</v>
      </c>
      <c r="K221" s="8" t="s">
        <v>18</v>
      </c>
      <c r="L221" s="8" t="s">
        <v>18</v>
      </c>
      <c r="M221" s="8" t="s">
        <v>18</v>
      </c>
      <c r="N221" s="8" t="s">
        <v>18</v>
      </c>
      <c r="O221" s="8" t="s">
        <v>18</v>
      </c>
      <c r="P221" s="8" t="s">
        <v>18</v>
      </c>
      <c r="Q221" s="9" t="s">
        <v>22</v>
      </c>
    </row>
    <row r="222" spans="1:17" ht="15.75" customHeight="1" x14ac:dyDescent="0.2">
      <c r="A222" s="4">
        <v>38</v>
      </c>
      <c r="B222" s="5" t="s">
        <v>17</v>
      </c>
      <c r="C222" s="5" t="s">
        <v>18</v>
      </c>
      <c r="D222" s="5" t="s">
        <v>18</v>
      </c>
      <c r="E222" s="5" t="s">
        <v>18</v>
      </c>
      <c r="F222" s="5" t="s">
        <v>18</v>
      </c>
      <c r="G222" s="5" t="s">
        <v>18</v>
      </c>
      <c r="H222" s="5" t="s">
        <v>18</v>
      </c>
      <c r="I222" s="5" t="s">
        <v>18</v>
      </c>
      <c r="J222" s="5" t="s">
        <v>18</v>
      </c>
      <c r="K222" s="5" t="s">
        <v>18</v>
      </c>
      <c r="L222" s="5" t="s">
        <v>18</v>
      </c>
      <c r="M222" s="5" t="s">
        <v>18</v>
      </c>
      <c r="N222" s="5" t="s">
        <v>18</v>
      </c>
      <c r="O222" s="5" t="s">
        <v>18</v>
      </c>
      <c r="P222" s="5" t="s">
        <v>18</v>
      </c>
      <c r="Q222" s="6" t="s">
        <v>22</v>
      </c>
    </row>
    <row r="223" spans="1:17" ht="15.75" customHeight="1" x14ac:dyDescent="0.2">
      <c r="A223" s="7">
        <v>43</v>
      </c>
      <c r="B223" s="8" t="s">
        <v>17</v>
      </c>
      <c r="C223" s="8" t="s">
        <v>18</v>
      </c>
      <c r="D223" s="8" t="s">
        <v>18</v>
      </c>
      <c r="E223" s="8" t="s">
        <v>18</v>
      </c>
      <c r="F223" s="8" t="s">
        <v>19</v>
      </c>
      <c r="G223" s="8" t="s">
        <v>18</v>
      </c>
      <c r="H223" s="8" t="s">
        <v>19</v>
      </c>
      <c r="I223" s="8" t="s">
        <v>18</v>
      </c>
      <c r="J223" s="8" t="s">
        <v>19</v>
      </c>
      <c r="K223" s="8" t="s">
        <v>18</v>
      </c>
      <c r="L223" s="8" t="s">
        <v>19</v>
      </c>
      <c r="M223" s="8" t="s">
        <v>18</v>
      </c>
      <c r="N223" s="8" t="s">
        <v>18</v>
      </c>
      <c r="O223" s="8" t="s">
        <v>19</v>
      </c>
      <c r="P223" s="8" t="s">
        <v>18</v>
      </c>
      <c r="Q223" s="9" t="s">
        <v>22</v>
      </c>
    </row>
    <row r="224" spans="1:17" ht="15.75" customHeight="1" x14ac:dyDescent="0.2">
      <c r="A224" s="4">
        <v>40</v>
      </c>
      <c r="B224" s="5" t="s">
        <v>17</v>
      </c>
      <c r="C224" s="5" t="s">
        <v>18</v>
      </c>
      <c r="D224" s="5" t="s">
        <v>18</v>
      </c>
      <c r="E224" s="5" t="s">
        <v>19</v>
      </c>
      <c r="F224" s="5" t="s">
        <v>18</v>
      </c>
      <c r="G224" s="5" t="s">
        <v>18</v>
      </c>
      <c r="H224" s="5" t="s">
        <v>18</v>
      </c>
      <c r="I224" s="5" t="s">
        <v>18</v>
      </c>
      <c r="J224" s="5" t="s">
        <v>18</v>
      </c>
      <c r="K224" s="5" t="s">
        <v>18</v>
      </c>
      <c r="L224" s="5" t="s">
        <v>18</v>
      </c>
      <c r="M224" s="5" t="s">
        <v>18</v>
      </c>
      <c r="N224" s="5" t="s">
        <v>18</v>
      </c>
      <c r="O224" s="5" t="s">
        <v>18</v>
      </c>
      <c r="P224" s="5" t="s">
        <v>19</v>
      </c>
      <c r="Q224" s="6" t="s">
        <v>22</v>
      </c>
    </row>
    <row r="225" spans="1:17" ht="15.75" customHeight="1" x14ac:dyDescent="0.2">
      <c r="A225" s="7">
        <v>55</v>
      </c>
      <c r="B225" s="8" t="s">
        <v>17</v>
      </c>
      <c r="C225" s="8" t="s">
        <v>18</v>
      </c>
      <c r="D225" s="8" t="s">
        <v>18</v>
      </c>
      <c r="E225" s="8" t="s">
        <v>18</v>
      </c>
      <c r="F225" s="8" t="s">
        <v>19</v>
      </c>
      <c r="G225" s="8" t="s">
        <v>19</v>
      </c>
      <c r="H225" s="8" t="s">
        <v>18</v>
      </c>
      <c r="I225" s="8" t="s">
        <v>19</v>
      </c>
      <c r="J225" s="8" t="s">
        <v>19</v>
      </c>
      <c r="K225" s="8" t="s">
        <v>18</v>
      </c>
      <c r="L225" s="8" t="s">
        <v>19</v>
      </c>
      <c r="M225" s="8" t="s">
        <v>18</v>
      </c>
      <c r="N225" s="8" t="s">
        <v>19</v>
      </c>
      <c r="O225" s="8" t="s">
        <v>18</v>
      </c>
      <c r="P225" s="8" t="s">
        <v>19</v>
      </c>
      <c r="Q225" s="9" t="s">
        <v>22</v>
      </c>
    </row>
    <row r="226" spans="1:17" ht="15.75" customHeight="1" x14ac:dyDescent="0.2">
      <c r="A226" s="4">
        <v>68</v>
      </c>
      <c r="B226" s="5" t="s">
        <v>17</v>
      </c>
      <c r="C226" s="5" t="s">
        <v>18</v>
      </c>
      <c r="D226" s="5" t="s">
        <v>18</v>
      </c>
      <c r="E226" s="5" t="s">
        <v>18</v>
      </c>
      <c r="F226" s="5" t="s">
        <v>19</v>
      </c>
      <c r="G226" s="5" t="s">
        <v>19</v>
      </c>
      <c r="H226" s="5" t="s">
        <v>18</v>
      </c>
      <c r="I226" s="5" t="s">
        <v>19</v>
      </c>
      <c r="J226" s="5" t="s">
        <v>19</v>
      </c>
      <c r="K226" s="5" t="s">
        <v>18</v>
      </c>
      <c r="L226" s="5" t="s">
        <v>19</v>
      </c>
      <c r="M226" s="5" t="s">
        <v>18</v>
      </c>
      <c r="N226" s="5" t="s">
        <v>18</v>
      </c>
      <c r="O226" s="5" t="s">
        <v>19</v>
      </c>
      <c r="P226" s="5" t="s">
        <v>18</v>
      </c>
      <c r="Q226" s="6" t="s">
        <v>22</v>
      </c>
    </row>
    <row r="227" spans="1:17" ht="15.75" customHeight="1" x14ac:dyDescent="0.2">
      <c r="A227" s="7">
        <v>29</v>
      </c>
      <c r="B227" s="8" t="s">
        <v>17</v>
      </c>
      <c r="C227" s="8" t="s">
        <v>18</v>
      </c>
      <c r="D227" s="8" t="s">
        <v>18</v>
      </c>
      <c r="E227" s="8" t="s">
        <v>18</v>
      </c>
      <c r="F227" s="8" t="s">
        <v>19</v>
      </c>
      <c r="G227" s="8" t="s">
        <v>18</v>
      </c>
      <c r="H227" s="8" t="s">
        <v>18</v>
      </c>
      <c r="I227" s="8" t="s">
        <v>18</v>
      </c>
      <c r="J227" s="8" t="s">
        <v>18</v>
      </c>
      <c r="K227" s="8" t="s">
        <v>18</v>
      </c>
      <c r="L227" s="8" t="s">
        <v>18</v>
      </c>
      <c r="M227" s="8" t="s">
        <v>18</v>
      </c>
      <c r="N227" s="8" t="s">
        <v>18</v>
      </c>
      <c r="O227" s="8" t="s">
        <v>18</v>
      </c>
      <c r="P227" s="8" t="s">
        <v>18</v>
      </c>
      <c r="Q227" s="9" t="s">
        <v>22</v>
      </c>
    </row>
    <row r="228" spans="1:17" ht="15.75" customHeight="1" x14ac:dyDescent="0.2">
      <c r="A228" s="4">
        <v>37</v>
      </c>
      <c r="B228" s="5" t="s">
        <v>17</v>
      </c>
      <c r="C228" s="5" t="s">
        <v>18</v>
      </c>
      <c r="D228" s="5" t="s">
        <v>18</v>
      </c>
      <c r="E228" s="5" t="s">
        <v>18</v>
      </c>
      <c r="F228" s="5" t="s">
        <v>18</v>
      </c>
      <c r="G228" s="5" t="s">
        <v>18</v>
      </c>
      <c r="H228" s="5" t="s">
        <v>18</v>
      </c>
      <c r="I228" s="5" t="s">
        <v>18</v>
      </c>
      <c r="J228" s="5" t="s">
        <v>19</v>
      </c>
      <c r="K228" s="5" t="s">
        <v>18</v>
      </c>
      <c r="L228" s="5" t="s">
        <v>18</v>
      </c>
      <c r="M228" s="5" t="s">
        <v>18</v>
      </c>
      <c r="N228" s="5" t="s">
        <v>18</v>
      </c>
      <c r="O228" s="5" t="s">
        <v>18</v>
      </c>
      <c r="P228" s="5" t="s">
        <v>18</v>
      </c>
      <c r="Q228" s="6" t="s">
        <v>22</v>
      </c>
    </row>
    <row r="229" spans="1:17" ht="15.75" customHeight="1" x14ac:dyDescent="0.2">
      <c r="A229" s="7">
        <v>30</v>
      </c>
      <c r="B229" s="8" t="s">
        <v>17</v>
      </c>
      <c r="C229" s="8" t="s">
        <v>18</v>
      </c>
      <c r="D229" s="8" t="s">
        <v>18</v>
      </c>
      <c r="E229" s="8" t="s">
        <v>19</v>
      </c>
      <c r="F229" s="8" t="s">
        <v>19</v>
      </c>
      <c r="G229" s="8" t="s">
        <v>18</v>
      </c>
      <c r="H229" s="8" t="s">
        <v>18</v>
      </c>
      <c r="I229" s="8" t="s">
        <v>18</v>
      </c>
      <c r="J229" s="8" t="s">
        <v>18</v>
      </c>
      <c r="K229" s="8" t="s">
        <v>18</v>
      </c>
      <c r="L229" s="8" t="s">
        <v>18</v>
      </c>
      <c r="M229" s="8" t="s">
        <v>18</v>
      </c>
      <c r="N229" s="8" t="s">
        <v>18</v>
      </c>
      <c r="O229" s="8" t="s">
        <v>18</v>
      </c>
      <c r="P229" s="8" t="s">
        <v>18</v>
      </c>
      <c r="Q229" s="9" t="s">
        <v>22</v>
      </c>
    </row>
    <row r="230" spans="1:17" ht="15.75" customHeight="1" x14ac:dyDescent="0.2">
      <c r="A230" s="4">
        <v>45</v>
      </c>
      <c r="B230" s="5" t="s">
        <v>17</v>
      </c>
      <c r="C230" s="5" t="s">
        <v>18</v>
      </c>
      <c r="D230" s="5" t="s">
        <v>18</v>
      </c>
      <c r="E230" s="5" t="s">
        <v>18</v>
      </c>
      <c r="F230" s="5" t="s">
        <v>19</v>
      </c>
      <c r="G230" s="5" t="s">
        <v>18</v>
      </c>
      <c r="H230" s="5" t="s">
        <v>18</v>
      </c>
      <c r="I230" s="5" t="s">
        <v>18</v>
      </c>
      <c r="J230" s="5" t="s">
        <v>19</v>
      </c>
      <c r="K230" s="5" t="s">
        <v>19</v>
      </c>
      <c r="L230" s="5" t="s">
        <v>19</v>
      </c>
      <c r="M230" s="5" t="s">
        <v>19</v>
      </c>
      <c r="N230" s="5" t="s">
        <v>18</v>
      </c>
      <c r="O230" s="5" t="s">
        <v>18</v>
      </c>
      <c r="P230" s="5" t="s">
        <v>18</v>
      </c>
      <c r="Q230" s="6" t="s">
        <v>22</v>
      </c>
    </row>
    <row r="231" spans="1:17" ht="15.75" customHeight="1" x14ac:dyDescent="0.2">
      <c r="A231" s="7">
        <v>47</v>
      </c>
      <c r="B231" s="8" t="s">
        <v>17</v>
      </c>
      <c r="C231" s="8" t="s">
        <v>18</v>
      </c>
      <c r="D231" s="8" t="s">
        <v>18</v>
      </c>
      <c r="E231" s="8" t="s">
        <v>18</v>
      </c>
      <c r="F231" s="8" t="s">
        <v>18</v>
      </c>
      <c r="G231" s="8" t="s">
        <v>18</v>
      </c>
      <c r="H231" s="8" t="s">
        <v>18</v>
      </c>
      <c r="I231" s="8" t="s">
        <v>18</v>
      </c>
      <c r="J231" s="8" t="s">
        <v>19</v>
      </c>
      <c r="K231" s="8" t="s">
        <v>18</v>
      </c>
      <c r="L231" s="8" t="s">
        <v>19</v>
      </c>
      <c r="M231" s="8" t="s">
        <v>18</v>
      </c>
      <c r="N231" s="8" t="s">
        <v>18</v>
      </c>
      <c r="O231" s="8" t="s">
        <v>19</v>
      </c>
      <c r="P231" s="8" t="s">
        <v>18</v>
      </c>
      <c r="Q231" s="9" t="s">
        <v>22</v>
      </c>
    </row>
    <row r="232" spans="1:17" ht="15.75" customHeight="1" x14ac:dyDescent="0.2">
      <c r="A232" s="4">
        <v>35</v>
      </c>
      <c r="B232" s="5" t="s">
        <v>17</v>
      </c>
      <c r="C232" s="5" t="s">
        <v>18</v>
      </c>
      <c r="D232" s="5" t="s">
        <v>18</v>
      </c>
      <c r="E232" s="5" t="s">
        <v>19</v>
      </c>
      <c r="F232" s="5" t="s">
        <v>19</v>
      </c>
      <c r="G232" s="5" t="s">
        <v>18</v>
      </c>
      <c r="H232" s="5" t="s">
        <v>19</v>
      </c>
      <c r="I232" s="5" t="s">
        <v>18</v>
      </c>
      <c r="J232" s="5" t="s">
        <v>18</v>
      </c>
      <c r="K232" s="5" t="s">
        <v>18</v>
      </c>
      <c r="L232" s="5" t="s">
        <v>18</v>
      </c>
      <c r="M232" s="5" t="s">
        <v>18</v>
      </c>
      <c r="N232" s="5" t="s">
        <v>18</v>
      </c>
      <c r="O232" s="5" t="s">
        <v>18</v>
      </c>
      <c r="P232" s="5" t="s">
        <v>18</v>
      </c>
      <c r="Q232" s="6" t="s">
        <v>22</v>
      </c>
    </row>
    <row r="233" spans="1:17" ht="15.75" customHeight="1" x14ac:dyDescent="0.2">
      <c r="A233" s="7">
        <v>32</v>
      </c>
      <c r="B233" s="8" t="s">
        <v>17</v>
      </c>
      <c r="C233" s="8" t="s">
        <v>18</v>
      </c>
      <c r="D233" s="8" t="s">
        <v>18</v>
      </c>
      <c r="E233" s="8" t="s">
        <v>18</v>
      </c>
      <c r="F233" s="8" t="s">
        <v>19</v>
      </c>
      <c r="G233" s="8" t="s">
        <v>18</v>
      </c>
      <c r="H233" s="8" t="s">
        <v>18</v>
      </c>
      <c r="I233" s="8" t="s">
        <v>18</v>
      </c>
      <c r="J233" s="8" t="s">
        <v>18</v>
      </c>
      <c r="K233" s="8" t="s">
        <v>18</v>
      </c>
      <c r="L233" s="8" t="s">
        <v>18</v>
      </c>
      <c r="M233" s="8" t="s">
        <v>18</v>
      </c>
      <c r="N233" s="8" t="s">
        <v>18</v>
      </c>
      <c r="O233" s="8" t="s">
        <v>18</v>
      </c>
      <c r="P233" s="8" t="s">
        <v>18</v>
      </c>
      <c r="Q233" s="9" t="s">
        <v>22</v>
      </c>
    </row>
    <row r="234" spans="1:17" ht="15.75" customHeight="1" x14ac:dyDescent="0.2">
      <c r="A234" s="4">
        <v>56</v>
      </c>
      <c r="B234" s="5" t="s">
        <v>17</v>
      </c>
      <c r="C234" s="5" t="s">
        <v>18</v>
      </c>
      <c r="D234" s="5" t="s">
        <v>19</v>
      </c>
      <c r="E234" s="5" t="s">
        <v>18</v>
      </c>
      <c r="F234" s="5" t="s">
        <v>19</v>
      </c>
      <c r="G234" s="5" t="s">
        <v>19</v>
      </c>
      <c r="H234" s="5" t="s">
        <v>18</v>
      </c>
      <c r="I234" s="5" t="s">
        <v>19</v>
      </c>
      <c r="J234" s="5" t="s">
        <v>19</v>
      </c>
      <c r="K234" s="5" t="s">
        <v>18</v>
      </c>
      <c r="L234" s="5" t="s">
        <v>19</v>
      </c>
      <c r="M234" s="5" t="s">
        <v>18</v>
      </c>
      <c r="N234" s="5" t="s">
        <v>19</v>
      </c>
      <c r="O234" s="5" t="s">
        <v>19</v>
      </c>
      <c r="P234" s="5" t="s">
        <v>18</v>
      </c>
      <c r="Q234" s="6" t="s">
        <v>22</v>
      </c>
    </row>
    <row r="235" spans="1:17" ht="15.75" customHeight="1" x14ac:dyDescent="0.2">
      <c r="A235" s="7">
        <v>50</v>
      </c>
      <c r="B235" s="8" t="s">
        <v>17</v>
      </c>
      <c r="C235" s="8" t="s">
        <v>18</v>
      </c>
      <c r="D235" s="8" t="s">
        <v>18</v>
      </c>
      <c r="E235" s="8" t="s">
        <v>18</v>
      </c>
      <c r="F235" s="8" t="s">
        <v>19</v>
      </c>
      <c r="G235" s="8" t="s">
        <v>18</v>
      </c>
      <c r="H235" s="8" t="s">
        <v>18</v>
      </c>
      <c r="I235" s="8" t="s">
        <v>18</v>
      </c>
      <c r="J235" s="8" t="s">
        <v>19</v>
      </c>
      <c r="K235" s="8" t="s">
        <v>18</v>
      </c>
      <c r="L235" s="8" t="s">
        <v>19</v>
      </c>
      <c r="M235" s="8" t="s">
        <v>19</v>
      </c>
      <c r="N235" s="8" t="s">
        <v>19</v>
      </c>
      <c r="O235" s="8" t="s">
        <v>19</v>
      </c>
      <c r="P235" s="8" t="s">
        <v>18</v>
      </c>
      <c r="Q235" s="9" t="s">
        <v>22</v>
      </c>
    </row>
    <row r="236" spans="1:17" ht="15.75" customHeight="1" x14ac:dyDescent="0.2">
      <c r="A236" s="4">
        <v>52</v>
      </c>
      <c r="B236" s="5" t="s">
        <v>17</v>
      </c>
      <c r="C236" s="5" t="s">
        <v>18</v>
      </c>
      <c r="D236" s="5" t="s">
        <v>18</v>
      </c>
      <c r="E236" s="5" t="s">
        <v>18</v>
      </c>
      <c r="F236" s="5" t="s">
        <v>19</v>
      </c>
      <c r="G236" s="5" t="s">
        <v>19</v>
      </c>
      <c r="H236" s="5" t="s">
        <v>18</v>
      </c>
      <c r="I236" s="5" t="s">
        <v>18</v>
      </c>
      <c r="J236" s="5" t="s">
        <v>19</v>
      </c>
      <c r="K236" s="5" t="s">
        <v>18</v>
      </c>
      <c r="L236" s="5" t="s">
        <v>19</v>
      </c>
      <c r="M236" s="5" t="s">
        <v>18</v>
      </c>
      <c r="N236" s="5" t="s">
        <v>18</v>
      </c>
      <c r="O236" s="5" t="s">
        <v>19</v>
      </c>
      <c r="P236" s="5" t="s">
        <v>18</v>
      </c>
      <c r="Q236" s="6" t="s">
        <v>22</v>
      </c>
    </row>
    <row r="237" spans="1:17" ht="15.75" customHeight="1" x14ac:dyDescent="0.2">
      <c r="A237" s="7">
        <v>26</v>
      </c>
      <c r="B237" s="8" t="s">
        <v>17</v>
      </c>
      <c r="C237" s="8" t="s">
        <v>18</v>
      </c>
      <c r="D237" s="8" t="s">
        <v>18</v>
      </c>
      <c r="E237" s="8" t="s">
        <v>18</v>
      </c>
      <c r="F237" s="8" t="s">
        <v>18</v>
      </c>
      <c r="G237" s="8" t="s">
        <v>18</v>
      </c>
      <c r="H237" s="8" t="s">
        <v>18</v>
      </c>
      <c r="I237" s="8" t="s">
        <v>18</v>
      </c>
      <c r="J237" s="8" t="s">
        <v>18</v>
      </c>
      <c r="K237" s="8" t="s">
        <v>18</v>
      </c>
      <c r="L237" s="8" t="s">
        <v>18</v>
      </c>
      <c r="M237" s="8" t="s">
        <v>18</v>
      </c>
      <c r="N237" s="8" t="s">
        <v>18</v>
      </c>
      <c r="O237" s="8" t="s">
        <v>18</v>
      </c>
      <c r="P237" s="8" t="s">
        <v>18</v>
      </c>
      <c r="Q237" s="9" t="s">
        <v>22</v>
      </c>
    </row>
    <row r="238" spans="1:17" ht="15.75" customHeight="1" x14ac:dyDescent="0.2">
      <c r="A238" s="4">
        <v>60</v>
      </c>
      <c r="B238" s="5" t="s">
        <v>17</v>
      </c>
      <c r="C238" s="5" t="s">
        <v>18</v>
      </c>
      <c r="D238" s="5" t="s">
        <v>18</v>
      </c>
      <c r="E238" s="5" t="s">
        <v>18</v>
      </c>
      <c r="F238" s="5" t="s">
        <v>19</v>
      </c>
      <c r="G238" s="5" t="s">
        <v>19</v>
      </c>
      <c r="H238" s="5" t="s">
        <v>18</v>
      </c>
      <c r="I238" s="5" t="s">
        <v>19</v>
      </c>
      <c r="J238" s="5" t="s">
        <v>19</v>
      </c>
      <c r="K238" s="5" t="s">
        <v>18</v>
      </c>
      <c r="L238" s="5" t="s">
        <v>19</v>
      </c>
      <c r="M238" s="5" t="s">
        <v>18</v>
      </c>
      <c r="N238" s="5" t="s">
        <v>19</v>
      </c>
      <c r="O238" s="5" t="s">
        <v>19</v>
      </c>
      <c r="P238" s="5" t="s">
        <v>18</v>
      </c>
      <c r="Q238" s="6" t="s">
        <v>22</v>
      </c>
    </row>
    <row r="239" spans="1:17" ht="15.75" customHeight="1" x14ac:dyDescent="0.2">
      <c r="A239" s="7">
        <v>65</v>
      </c>
      <c r="B239" s="8" t="s">
        <v>17</v>
      </c>
      <c r="C239" s="8" t="s">
        <v>18</v>
      </c>
      <c r="D239" s="8" t="s">
        <v>18</v>
      </c>
      <c r="E239" s="8" t="s">
        <v>18</v>
      </c>
      <c r="F239" s="8" t="s">
        <v>19</v>
      </c>
      <c r="G239" s="8" t="s">
        <v>18</v>
      </c>
      <c r="H239" s="8" t="s">
        <v>18</v>
      </c>
      <c r="I239" s="8" t="s">
        <v>19</v>
      </c>
      <c r="J239" s="8" t="s">
        <v>19</v>
      </c>
      <c r="K239" s="8" t="s">
        <v>18</v>
      </c>
      <c r="L239" s="8" t="s">
        <v>19</v>
      </c>
      <c r="M239" s="8" t="s">
        <v>19</v>
      </c>
      <c r="N239" s="8" t="s">
        <v>19</v>
      </c>
      <c r="O239" s="8" t="s">
        <v>19</v>
      </c>
      <c r="P239" s="8" t="s">
        <v>18</v>
      </c>
      <c r="Q239" s="9" t="s">
        <v>22</v>
      </c>
    </row>
    <row r="240" spans="1:17" ht="15.75" customHeight="1" x14ac:dyDescent="0.2">
      <c r="A240" s="4">
        <v>72</v>
      </c>
      <c r="B240" s="5" t="s">
        <v>17</v>
      </c>
      <c r="C240" s="5" t="s">
        <v>18</v>
      </c>
      <c r="D240" s="5" t="s">
        <v>18</v>
      </c>
      <c r="E240" s="5" t="s">
        <v>18</v>
      </c>
      <c r="F240" s="5" t="s">
        <v>18</v>
      </c>
      <c r="G240" s="5" t="s">
        <v>19</v>
      </c>
      <c r="H240" s="5" t="s">
        <v>18</v>
      </c>
      <c r="I240" s="5" t="s">
        <v>19</v>
      </c>
      <c r="J240" s="5" t="s">
        <v>19</v>
      </c>
      <c r="K240" s="5" t="s">
        <v>18</v>
      </c>
      <c r="L240" s="5" t="s">
        <v>19</v>
      </c>
      <c r="M240" s="5" t="s">
        <v>18</v>
      </c>
      <c r="N240" s="5" t="s">
        <v>19</v>
      </c>
      <c r="O240" s="5" t="s">
        <v>19</v>
      </c>
      <c r="P240" s="5" t="s">
        <v>18</v>
      </c>
      <c r="Q240" s="6" t="s">
        <v>22</v>
      </c>
    </row>
    <row r="241" spans="1:17" ht="15.75" customHeight="1" x14ac:dyDescent="0.2">
      <c r="A241" s="7">
        <v>30</v>
      </c>
      <c r="B241" s="8" t="s">
        <v>17</v>
      </c>
      <c r="C241" s="8" t="s">
        <v>18</v>
      </c>
      <c r="D241" s="8" t="s">
        <v>18</v>
      </c>
      <c r="E241" s="8" t="s">
        <v>18</v>
      </c>
      <c r="F241" s="8" t="s">
        <v>19</v>
      </c>
      <c r="G241" s="8" t="s">
        <v>18</v>
      </c>
      <c r="H241" s="8" t="s">
        <v>18</v>
      </c>
      <c r="I241" s="8" t="s">
        <v>18</v>
      </c>
      <c r="J241" s="8" t="s">
        <v>18</v>
      </c>
      <c r="K241" s="8" t="s">
        <v>18</v>
      </c>
      <c r="L241" s="8" t="s">
        <v>18</v>
      </c>
      <c r="M241" s="8" t="s">
        <v>18</v>
      </c>
      <c r="N241" s="8" t="s">
        <v>18</v>
      </c>
      <c r="O241" s="8" t="s">
        <v>18</v>
      </c>
      <c r="P241" s="8" t="s">
        <v>18</v>
      </c>
      <c r="Q241" s="9" t="s">
        <v>22</v>
      </c>
    </row>
    <row r="242" spans="1:17" ht="15.75" customHeight="1" x14ac:dyDescent="0.2">
      <c r="A242" s="4">
        <v>45</v>
      </c>
      <c r="B242" s="5" t="s">
        <v>17</v>
      </c>
      <c r="C242" s="5" t="s">
        <v>18</v>
      </c>
      <c r="D242" s="5" t="s">
        <v>18</v>
      </c>
      <c r="E242" s="5" t="s">
        <v>18</v>
      </c>
      <c r="F242" s="5" t="s">
        <v>19</v>
      </c>
      <c r="G242" s="5" t="s">
        <v>18</v>
      </c>
      <c r="H242" s="5" t="s">
        <v>18</v>
      </c>
      <c r="I242" s="5" t="s">
        <v>18</v>
      </c>
      <c r="J242" s="5" t="s">
        <v>19</v>
      </c>
      <c r="K242" s="5" t="s">
        <v>18</v>
      </c>
      <c r="L242" s="5" t="s">
        <v>18</v>
      </c>
      <c r="M242" s="5" t="s">
        <v>19</v>
      </c>
      <c r="N242" s="5" t="s">
        <v>18</v>
      </c>
      <c r="O242" s="5" t="s">
        <v>19</v>
      </c>
      <c r="P242" s="5" t="s">
        <v>18</v>
      </c>
      <c r="Q242" s="6" t="s">
        <v>22</v>
      </c>
    </row>
    <row r="243" spans="1:17" ht="15.75" customHeight="1" x14ac:dyDescent="0.2">
      <c r="A243" s="7">
        <v>65</v>
      </c>
      <c r="B243" s="8" t="s">
        <v>17</v>
      </c>
      <c r="C243" s="8" t="s">
        <v>19</v>
      </c>
      <c r="D243" s="8" t="s">
        <v>18</v>
      </c>
      <c r="E243" s="8" t="s">
        <v>18</v>
      </c>
      <c r="F243" s="8" t="s">
        <v>18</v>
      </c>
      <c r="G243" s="8" t="s">
        <v>18</v>
      </c>
      <c r="H243" s="8" t="s">
        <v>18</v>
      </c>
      <c r="I243" s="8" t="s">
        <v>19</v>
      </c>
      <c r="J243" s="8" t="s">
        <v>19</v>
      </c>
      <c r="K243" s="8" t="s">
        <v>19</v>
      </c>
      <c r="L243" s="8" t="s">
        <v>19</v>
      </c>
      <c r="M243" s="8" t="s">
        <v>18</v>
      </c>
      <c r="N243" s="8" t="s">
        <v>19</v>
      </c>
      <c r="O243" s="8" t="s">
        <v>19</v>
      </c>
      <c r="P243" s="8" t="s">
        <v>19</v>
      </c>
      <c r="Q243" s="9" t="s">
        <v>22</v>
      </c>
    </row>
    <row r="244" spans="1:17" ht="15.75" customHeight="1" x14ac:dyDescent="0.2">
      <c r="A244" s="4">
        <v>70</v>
      </c>
      <c r="B244" s="5" t="s">
        <v>17</v>
      </c>
      <c r="C244" s="5" t="s">
        <v>18</v>
      </c>
      <c r="D244" s="5" t="s">
        <v>18</v>
      </c>
      <c r="E244" s="5" t="s">
        <v>18</v>
      </c>
      <c r="F244" s="5" t="s">
        <v>19</v>
      </c>
      <c r="G244" s="5" t="s">
        <v>18</v>
      </c>
      <c r="H244" s="5" t="s">
        <v>18</v>
      </c>
      <c r="I244" s="5" t="s">
        <v>19</v>
      </c>
      <c r="J244" s="5" t="s">
        <v>19</v>
      </c>
      <c r="K244" s="5" t="s">
        <v>18</v>
      </c>
      <c r="L244" s="5" t="s">
        <v>19</v>
      </c>
      <c r="M244" s="5" t="s">
        <v>18</v>
      </c>
      <c r="N244" s="5" t="s">
        <v>19</v>
      </c>
      <c r="O244" s="5" t="s">
        <v>19</v>
      </c>
      <c r="P244" s="5" t="s">
        <v>18</v>
      </c>
      <c r="Q244" s="6" t="s">
        <v>22</v>
      </c>
    </row>
    <row r="245" spans="1:17" ht="15.75" customHeight="1" x14ac:dyDescent="0.2">
      <c r="A245" s="7">
        <v>35</v>
      </c>
      <c r="B245" s="8" t="s">
        <v>17</v>
      </c>
      <c r="C245" s="8" t="s">
        <v>18</v>
      </c>
      <c r="D245" s="8" t="s">
        <v>18</v>
      </c>
      <c r="E245" s="8" t="s">
        <v>18</v>
      </c>
      <c r="F245" s="8" t="s">
        <v>19</v>
      </c>
      <c r="G245" s="8" t="s">
        <v>18</v>
      </c>
      <c r="H245" s="8" t="s">
        <v>18</v>
      </c>
      <c r="I245" s="8" t="s">
        <v>18</v>
      </c>
      <c r="J245" s="8" t="s">
        <v>18</v>
      </c>
      <c r="K245" s="8" t="s">
        <v>18</v>
      </c>
      <c r="L245" s="8" t="s">
        <v>18</v>
      </c>
      <c r="M245" s="8" t="s">
        <v>18</v>
      </c>
      <c r="N245" s="8" t="s">
        <v>18</v>
      </c>
      <c r="O245" s="8" t="s">
        <v>18</v>
      </c>
      <c r="P245" s="8" t="s">
        <v>18</v>
      </c>
      <c r="Q245" s="9" t="s">
        <v>22</v>
      </c>
    </row>
    <row r="246" spans="1:17" ht="15.75" customHeight="1" x14ac:dyDescent="0.2">
      <c r="A246" s="4">
        <v>54</v>
      </c>
      <c r="B246" s="5" t="s">
        <v>17</v>
      </c>
      <c r="C246" s="5" t="s">
        <v>18</v>
      </c>
      <c r="D246" s="5" t="s">
        <v>18</v>
      </c>
      <c r="E246" s="5" t="s">
        <v>18</v>
      </c>
      <c r="F246" s="5" t="s">
        <v>19</v>
      </c>
      <c r="G246" s="5" t="s">
        <v>18</v>
      </c>
      <c r="H246" s="5" t="s">
        <v>18</v>
      </c>
      <c r="I246" s="5" t="s">
        <v>18</v>
      </c>
      <c r="J246" s="5" t="s">
        <v>19</v>
      </c>
      <c r="K246" s="5" t="s">
        <v>18</v>
      </c>
      <c r="L246" s="5" t="s">
        <v>19</v>
      </c>
      <c r="M246" s="5" t="s">
        <v>18</v>
      </c>
      <c r="N246" s="5" t="s">
        <v>19</v>
      </c>
      <c r="O246" s="5" t="s">
        <v>19</v>
      </c>
      <c r="P246" s="5" t="s">
        <v>18</v>
      </c>
      <c r="Q246" s="6" t="s">
        <v>22</v>
      </c>
    </row>
    <row r="247" spans="1:17" ht="15.75" customHeight="1" x14ac:dyDescent="0.2">
      <c r="A247" s="7">
        <v>30</v>
      </c>
      <c r="B247" s="8" t="s">
        <v>17</v>
      </c>
      <c r="C247" s="8" t="s">
        <v>18</v>
      </c>
      <c r="D247" s="8" t="s">
        <v>18</v>
      </c>
      <c r="E247" s="8" t="s">
        <v>18</v>
      </c>
      <c r="F247" s="8" t="s">
        <v>18</v>
      </c>
      <c r="G247" s="8" t="s">
        <v>18</v>
      </c>
      <c r="H247" s="8" t="s">
        <v>18</v>
      </c>
      <c r="I247" s="8" t="s">
        <v>18</v>
      </c>
      <c r="J247" s="8" t="s">
        <v>18</v>
      </c>
      <c r="K247" s="8" t="s">
        <v>18</v>
      </c>
      <c r="L247" s="8" t="s">
        <v>18</v>
      </c>
      <c r="M247" s="8" t="s">
        <v>18</v>
      </c>
      <c r="N247" s="8" t="s">
        <v>18</v>
      </c>
      <c r="O247" s="8" t="s">
        <v>18</v>
      </c>
      <c r="P247" s="8" t="s">
        <v>18</v>
      </c>
      <c r="Q247" s="9" t="s">
        <v>22</v>
      </c>
    </row>
    <row r="248" spans="1:17" ht="15.75" customHeight="1" x14ac:dyDescent="0.2">
      <c r="A248" s="4">
        <v>46</v>
      </c>
      <c r="B248" s="5" t="s">
        <v>17</v>
      </c>
      <c r="C248" s="5" t="s">
        <v>18</v>
      </c>
      <c r="D248" s="5" t="s">
        <v>18</v>
      </c>
      <c r="E248" s="5" t="s">
        <v>18</v>
      </c>
      <c r="F248" s="5" t="s">
        <v>19</v>
      </c>
      <c r="G248" s="5" t="s">
        <v>18</v>
      </c>
      <c r="H248" s="5" t="s">
        <v>18</v>
      </c>
      <c r="I248" s="5" t="s">
        <v>18</v>
      </c>
      <c r="J248" s="5" t="s">
        <v>19</v>
      </c>
      <c r="K248" s="5" t="s">
        <v>18</v>
      </c>
      <c r="L248" s="5" t="s">
        <v>19</v>
      </c>
      <c r="M248" s="5" t="s">
        <v>18</v>
      </c>
      <c r="N248" s="5" t="s">
        <v>18</v>
      </c>
      <c r="O248" s="5" t="s">
        <v>19</v>
      </c>
      <c r="P248" s="5" t="s">
        <v>18</v>
      </c>
      <c r="Q248" s="6" t="s">
        <v>22</v>
      </c>
    </row>
    <row r="249" spans="1:17" ht="15.75" customHeight="1" x14ac:dyDescent="0.2">
      <c r="A249" s="7">
        <v>53</v>
      </c>
      <c r="B249" s="8" t="s">
        <v>17</v>
      </c>
      <c r="C249" s="8" t="s">
        <v>18</v>
      </c>
      <c r="D249" s="8" t="s">
        <v>18</v>
      </c>
      <c r="E249" s="8" t="s">
        <v>18</v>
      </c>
      <c r="F249" s="8" t="s">
        <v>19</v>
      </c>
      <c r="G249" s="8" t="s">
        <v>19</v>
      </c>
      <c r="H249" s="8" t="s">
        <v>18</v>
      </c>
      <c r="I249" s="8" t="s">
        <v>19</v>
      </c>
      <c r="J249" s="8" t="s">
        <v>19</v>
      </c>
      <c r="K249" s="8" t="s">
        <v>18</v>
      </c>
      <c r="L249" s="8" t="s">
        <v>19</v>
      </c>
      <c r="M249" s="8" t="s">
        <v>19</v>
      </c>
      <c r="N249" s="8" t="s">
        <v>19</v>
      </c>
      <c r="O249" s="8" t="s">
        <v>19</v>
      </c>
      <c r="P249" s="8" t="s">
        <v>18</v>
      </c>
      <c r="Q249" s="9" t="s">
        <v>22</v>
      </c>
    </row>
    <row r="250" spans="1:17" ht="15.75" customHeight="1" x14ac:dyDescent="0.2">
      <c r="A250" s="4">
        <v>42</v>
      </c>
      <c r="B250" s="5" t="s">
        <v>17</v>
      </c>
      <c r="C250" s="5" t="s">
        <v>18</v>
      </c>
      <c r="D250" s="5" t="s">
        <v>18</v>
      </c>
      <c r="E250" s="5" t="s">
        <v>18</v>
      </c>
      <c r="F250" s="5" t="s">
        <v>18</v>
      </c>
      <c r="G250" s="5" t="s">
        <v>18</v>
      </c>
      <c r="H250" s="5" t="s">
        <v>18</v>
      </c>
      <c r="I250" s="5" t="s">
        <v>18</v>
      </c>
      <c r="J250" s="5" t="s">
        <v>18</v>
      </c>
      <c r="K250" s="5" t="s">
        <v>18</v>
      </c>
      <c r="L250" s="5" t="s">
        <v>18</v>
      </c>
      <c r="M250" s="5" t="s">
        <v>18</v>
      </c>
      <c r="N250" s="5" t="s">
        <v>18</v>
      </c>
      <c r="O250" s="5" t="s">
        <v>19</v>
      </c>
      <c r="P250" s="5" t="s">
        <v>18</v>
      </c>
      <c r="Q250" s="6" t="s">
        <v>22</v>
      </c>
    </row>
    <row r="251" spans="1:17" ht="15.75" customHeight="1" x14ac:dyDescent="0.2">
      <c r="A251" s="7">
        <v>55</v>
      </c>
      <c r="B251" s="8" t="s">
        <v>21</v>
      </c>
      <c r="C251" s="8" t="s">
        <v>19</v>
      </c>
      <c r="D251" s="8" t="s">
        <v>19</v>
      </c>
      <c r="E251" s="8" t="s">
        <v>19</v>
      </c>
      <c r="F251" s="8" t="s">
        <v>19</v>
      </c>
      <c r="G251" s="8" t="s">
        <v>18</v>
      </c>
      <c r="H251" s="8" t="s">
        <v>18</v>
      </c>
      <c r="I251" s="8" t="s">
        <v>19</v>
      </c>
      <c r="J251" s="8" t="s">
        <v>18</v>
      </c>
      <c r="K251" s="8" t="s">
        <v>18</v>
      </c>
      <c r="L251" s="8" t="s">
        <v>18</v>
      </c>
      <c r="M251" s="8" t="s">
        <v>19</v>
      </c>
      <c r="N251" s="8" t="s">
        <v>18</v>
      </c>
      <c r="O251" s="8" t="s">
        <v>18</v>
      </c>
      <c r="P251" s="8" t="s">
        <v>19</v>
      </c>
      <c r="Q251" s="9" t="s">
        <v>20</v>
      </c>
    </row>
    <row r="252" spans="1:17" ht="15.75" customHeight="1" x14ac:dyDescent="0.2">
      <c r="A252" s="4">
        <v>48</v>
      </c>
      <c r="B252" s="5" t="s">
        <v>21</v>
      </c>
      <c r="C252" s="5" t="s">
        <v>19</v>
      </c>
      <c r="D252" s="5" t="s">
        <v>19</v>
      </c>
      <c r="E252" s="5" t="s">
        <v>19</v>
      </c>
      <c r="F252" s="5" t="s">
        <v>19</v>
      </c>
      <c r="G252" s="5" t="s">
        <v>19</v>
      </c>
      <c r="H252" s="5" t="s">
        <v>18</v>
      </c>
      <c r="I252" s="5" t="s">
        <v>18</v>
      </c>
      <c r="J252" s="5" t="s">
        <v>18</v>
      </c>
      <c r="K252" s="5" t="s">
        <v>18</v>
      </c>
      <c r="L252" s="5" t="s">
        <v>18</v>
      </c>
      <c r="M252" s="5" t="s">
        <v>19</v>
      </c>
      <c r="N252" s="5" t="s">
        <v>18</v>
      </c>
      <c r="O252" s="5" t="s">
        <v>18</v>
      </c>
      <c r="P252" s="5" t="s">
        <v>18</v>
      </c>
      <c r="Q252" s="6" t="s">
        <v>20</v>
      </c>
    </row>
    <row r="253" spans="1:17" ht="15.75" customHeight="1" x14ac:dyDescent="0.2">
      <c r="A253" s="7">
        <v>55</v>
      </c>
      <c r="B253" s="8" t="s">
        <v>21</v>
      </c>
      <c r="C253" s="8" t="s">
        <v>19</v>
      </c>
      <c r="D253" s="8" t="s">
        <v>19</v>
      </c>
      <c r="E253" s="8" t="s">
        <v>19</v>
      </c>
      <c r="F253" s="8" t="s">
        <v>18</v>
      </c>
      <c r="G253" s="8" t="s">
        <v>19</v>
      </c>
      <c r="H253" s="8" t="s">
        <v>18</v>
      </c>
      <c r="I253" s="8" t="s">
        <v>18</v>
      </c>
      <c r="J253" s="8" t="s">
        <v>19</v>
      </c>
      <c r="K253" s="8" t="s">
        <v>18</v>
      </c>
      <c r="L253" s="8" t="s">
        <v>19</v>
      </c>
      <c r="M253" s="8" t="s">
        <v>19</v>
      </c>
      <c r="N253" s="8" t="s">
        <v>18</v>
      </c>
      <c r="O253" s="8" t="s">
        <v>18</v>
      </c>
      <c r="P253" s="8" t="s">
        <v>18</v>
      </c>
      <c r="Q253" s="9" t="s">
        <v>20</v>
      </c>
    </row>
    <row r="254" spans="1:17" ht="15.75" customHeight="1" x14ac:dyDescent="0.2">
      <c r="A254" s="4">
        <v>39</v>
      </c>
      <c r="B254" s="5" t="s">
        <v>21</v>
      </c>
      <c r="C254" s="5" t="s">
        <v>19</v>
      </c>
      <c r="D254" s="5" t="s">
        <v>19</v>
      </c>
      <c r="E254" s="5" t="s">
        <v>19</v>
      </c>
      <c r="F254" s="5" t="s">
        <v>19</v>
      </c>
      <c r="G254" s="5" t="s">
        <v>19</v>
      </c>
      <c r="H254" s="5" t="s">
        <v>18</v>
      </c>
      <c r="I254" s="5" t="s">
        <v>18</v>
      </c>
      <c r="J254" s="5" t="s">
        <v>19</v>
      </c>
      <c r="K254" s="5" t="s">
        <v>19</v>
      </c>
      <c r="L254" s="5" t="s">
        <v>19</v>
      </c>
      <c r="M254" s="5" t="s">
        <v>19</v>
      </c>
      <c r="N254" s="5" t="s">
        <v>18</v>
      </c>
      <c r="O254" s="5" t="s">
        <v>18</v>
      </c>
      <c r="P254" s="5" t="s">
        <v>18</v>
      </c>
      <c r="Q254" s="6" t="s">
        <v>20</v>
      </c>
    </row>
    <row r="255" spans="1:17" ht="15.75" customHeight="1" x14ac:dyDescent="0.2">
      <c r="A255" s="7">
        <v>43</v>
      </c>
      <c r="B255" s="8" t="s">
        <v>21</v>
      </c>
      <c r="C255" s="8" t="s">
        <v>19</v>
      </c>
      <c r="D255" s="8" t="s">
        <v>19</v>
      </c>
      <c r="E255" s="8" t="s">
        <v>19</v>
      </c>
      <c r="F255" s="8" t="s">
        <v>19</v>
      </c>
      <c r="G255" s="8" t="s">
        <v>19</v>
      </c>
      <c r="H255" s="8" t="s">
        <v>18</v>
      </c>
      <c r="I255" s="8" t="s">
        <v>19</v>
      </c>
      <c r="J255" s="8" t="s">
        <v>18</v>
      </c>
      <c r="K255" s="8" t="s">
        <v>18</v>
      </c>
      <c r="L255" s="8" t="s">
        <v>18</v>
      </c>
      <c r="M255" s="8" t="s">
        <v>19</v>
      </c>
      <c r="N255" s="8" t="s">
        <v>19</v>
      </c>
      <c r="O255" s="8" t="s">
        <v>18</v>
      </c>
      <c r="P255" s="8" t="s">
        <v>19</v>
      </c>
      <c r="Q255" s="9" t="s">
        <v>20</v>
      </c>
    </row>
    <row r="256" spans="1:17" ht="15.75" customHeight="1" x14ac:dyDescent="0.2">
      <c r="A256" s="4">
        <v>35</v>
      </c>
      <c r="B256" s="5" t="s">
        <v>21</v>
      </c>
      <c r="C256" s="5" t="s">
        <v>19</v>
      </c>
      <c r="D256" s="5" t="s">
        <v>19</v>
      </c>
      <c r="E256" s="5" t="s">
        <v>18</v>
      </c>
      <c r="F256" s="5" t="s">
        <v>19</v>
      </c>
      <c r="G256" s="5" t="s">
        <v>18</v>
      </c>
      <c r="H256" s="5" t="s">
        <v>18</v>
      </c>
      <c r="I256" s="5" t="s">
        <v>19</v>
      </c>
      <c r="J256" s="5" t="s">
        <v>18</v>
      </c>
      <c r="K256" s="5" t="s">
        <v>18</v>
      </c>
      <c r="L256" s="5" t="s">
        <v>18</v>
      </c>
      <c r="M256" s="5" t="s">
        <v>18</v>
      </c>
      <c r="N256" s="5" t="s">
        <v>18</v>
      </c>
      <c r="O256" s="5" t="s">
        <v>18</v>
      </c>
      <c r="P256" s="5" t="s">
        <v>18</v>
      </c>
      <c r="Q256" s="6" t="s">
        <v>20</v>
      </c>
    </row>
    <row r="257" spans="1:17" ht="15.75" customHeight="1" x14ac:dyDescent="0.2">
      <c r="A257" s="7">
        <v>47</v>
      </c>
      <c r="B257" s="8" t="s">
        <v>21</v>
      </c>
      <c r="C257" s="8" t="s">
        <v>18</v>
      </c>
      <c r="D257" s="8" t="s">
        <v>18</v>
      </c>
      <c r="E257" s="8" t="s">
        <v>19</v>
      </c>
      <c r="F257" s="8" t="s">
        <v>19</v>
      </c>
      <c r="G257" s="8" t="s">
        <v>19</v>
      </c>
      <c r="H257" s="8" t="s">
        <v>18</v>
      </c>
      <c r="I257" s="8" t="s">
        <v>18</v>
      </c>
      <c r="J257" s="8" t="s">
        <v>18</v>
      </c>
      <c r="K257" s="8" t="s">
        <v>18</v>
      </c>
      <c r="L257" s="8" t="s">
        <v>18</v>
      </c>
      <c r="M257" s="8" t="s">
        <v>18</v>
      </c>
      <c r="N257" s="8" t="s">
        <v>19</v>
      </c>
      <c r="O257" s="8" t="s">
        <v>18</v>
      </c>
      <c r="P257" s="8" t="s">
        <v>18</v>
      </c>
      <c r="Q257" s="9" t="s">
        <v>20</v>
      </c>
    </row>
    <row r="258" spans="1:17" ht="15.75" customHeight="1" x14ac:dyDescent="0.2">
      <c r="A258" s="4">
        <v>50</v>
      </c>
      <c r="B258" s="5" t="s">
        <v>21</v>
      </c>
      <c r="C258" s="5" t="s">
        <v>19</v>
      </c>
      <c r="D258" s="5" t="s">
        <v>19</v>
      </c>
      <c r="E258" s="5" t="s">
        <v>18</v>
      </c>
      <c r="F258" s="5" t="s">
        <v>19</v>
      </c>
      <c r="G258" s="5" t="s">
        <v>19</v>
      </c>
      <c r="H258" s="5" t="s">
        <v>18</v>
      </c>
      <c r="I258" s="5" t="s">
        <v>18</v>
      </c>
      <c r="J258" s="5" t="s">
        <v>18</v>
      </c>
      <c r="K258" s="5" t="s">
        <v>18</v>
      </c>
      <c r="L258" s="5" t="s">
        <v>19</v>
      </c>
      <c r="M258" s="5" t="s">
        <v>19</v>
      </c>
      <c r="N258" s="5" t="s">
        <v>18</v>
      </c>
      <c r="O258" s="5" t="s">
        <v>18</v>
      </c>
      <c r="P258" s="5" t="s">
        <v>18</v>
      </c>
      <c r="Q258" s="6" t="s">
        <v>20</v>
      </c>
    </row>
    <row r="259" spans="1:17" ht="15.75" customHeight="1" x14ac:dyDescent="0.2">
      <c r="A259" s="7">
        <v>48</v>
      </c>
      <c r="B259" s="8" t="s">
        <v>21</v>
      </c>
      <c r="C259" s="8" t="s">
        <v>19</v>
      </c>
      <c r="D259" s="8" t="s">
        <v>19</v>
      </c>
      <c r="E259" s="8" t="s">
        <v>18</v>
      </c>
      <c r="F259" s="8" t="s">
        <v>19</v>
      </c>
      <c r="G259" s="8" t="s">
        <v>18</v>
      </c>
      <c r="H259" s="8" t="s">
        <v>18</v>
      </c>
      <c r="I259" s="8" t="s">
        <v>19</v>
      </c>
      <c r="J259" s="8" t="s">
        <v>19</v>
      </c>
      <c r="K259" s="8" t="s">
        <v>18</v>
      </c>
      <c r="L259" s="8" t="s">
        <v>19</v>
      </c>
      <c r="M259" s="8" t="s">
        <v>19</v>
      </c>
      <c r="N259" s="8" t="s">
        <v>18</v>
      </c>
      <c r="O259" s="8" t="s">
        <v>18</v>
      </c>
      <c r="P259" s="8" t="s">
        <v>18</v>
      </c>
      <c r="Q259" s="9" t="s">
        <v>20</v>
      </c>
    </row>
    <row r="260" spans="1:17" ht="15.75" customHeight="1" x14ac:dyDescent="0.2">
      <c r="A260" s="4">
        <v>35</v>
      </c>
      <c r="B260" s="5" t="s">
        <v>21</v>
      </c>
      <c r="C260" s="5" t="s">
        <v>19</v>
      </c>
      <c r="D260" s="5" t="s">
        <v>19</v>
      </c>
      <c r="E260" s="5" t="s">
        <v>19</v>
      </c>
      <c r="F260" s="5" t="s">
        <v>19</v>
      </c>
      <c r="G260" s="5" t="s">
        <v>19</v>
      </c>
      <c r="H260" s="5" t="s">
        <v>18</v>
      </c>
      <c r="I260" s="5" t="s">
        <v>19</v>
      </c>
      <c r="J260" s="5" t="s">
        <v>19</v>
      </c>
      <c r="K260" s="5" t="s">
        <v>18</v>
      </c>
      <c r="L260" s="5" t="s">
        <v>19</v>
      </c>
      <c r="M260" s="5" t="s">
        <v>19</v>
      </c>
      <c r="N260" s="5" t="s">
        <v>19</v>
      </c>
      <c r="O260" s="5" t="s">
        <v>18</v>
      </c>
      <c r="P260" s="5" t="s">
        <v>18</v>
      </c>
      <c r="Q260" s="6" t="s">
        <v>20</v>
      </c>
    </row>
    <row r="261" spans="1:17" ht="15.75" customHeight="1" x14ac:dyDescent="0.2">
      <c r="A261" s="7">
        <v>62</v>
      </c>
      <c r="B261" s="8" t="s">
        <v>17</v>
      </c>
      <c r="C261" s="8" t="s">
        <v>19</v>
      </c>
      <c r="D261" s="8" t="s">
        <v>18</v>
      </c>
      <c r="E261" s="8" t="s">
        <v>18</v>
      </c>
      <c r="F261" s="8" t="s">
        <v>19</v>
      </c>
      <c r="G261" s="8" t="s">
        <v>18</v>
      </c>
      <c r="H261" s="8" t="s">
        <v>19</v>
      </c>
      <c r="I261" s="8" t="s">
        <v>19</v>
      </c>
      <c r="J261" s="8" t="s">
        <v>19</v>
      </c>
      <c r="K261" s="8" t="s">
        <v>19</v>
      </c>
      <c r="L261" s="8" t="s">
        <v>18</v>
      </c>
      <c r="M261" s="8" t="s">
        <v>19</v>
      </c>
      <c r="N261" s="8" t="s">
        <v>19</v>
      </c>
      <c r="O261" s="8" t="s">
        <v>19</v>
      </c>
      <c r="P261" s="8" t="s">
        <v>19</v>
      </c>
      <c r="Q261" s="9" t="s">
        <v>20</v>
      </c>
    </row>
    <row r="262" spans="1:17" ht="15.75" customHeight="1" x14ac:dyDescent="0.2">
      <c r="A262" s="4">
        <v>33</v>
      </c>
      <c r="B262" s="5" t="s">
        <v>17</v>
      </c>
      <c r="C262" s="5" t="s">
        <v>18</v>
      </c>
      <c r="D262" s="5" t="s">
        <v>19</v>
      </c>
      <c r="E262" s="5" t="s">
        <v>18</v>
      </c>
      <c r="F262" s="5" t="s">
        <v>18</v>
      </c>
      <c r="G262" s="5" t="s">
        <v>18</v>
      </c>
      <c r="H262" s="5" t="s">
        <v>18</v>
      </c>
      <c r="I262" s="5" t="s">
        <v>18</v>
      </c>
      <c r="J262" s="5" t="s">
        <v>18</v>
      </c>
      <c r="K262" s="5" t="s">
        <v>18</v>
      </c>
      <c r="L262" s="5" t="s">
        <v>18</v>
      </c>
      <c r="M262" s="5" t="s">
        <v>18</v>
      </c>
      <c r="N262" s="5" t="s">
        <v>18</v>
      </c>
      <c r="O262" s="5" t="s">
        <v>18</v>
      </c>
      <c r="P262" s="5" t="s">
        <v>18</v>
      </c>
      <c r="Q262" s="6" t="s">
        <v>20</v>
      </c>
    </row>
    <row r="263" spans="1:17" ht="15.75" customHeight="1" x14ac:dyDescent="0.2">
      <c r="A263" s="7">
        <v>55</v>
      </c>
      <c r="B263" s="8" t="s">
        <v>17</v>
      </c>
      <c r="C263" s="8" t="s">
        <v>19</v>
      </c>
      <c r="D263" s="8" t="s">
        <v>19</v>
      </c>
      <c r="E263" s="8" t="s">
        <v>19</v>
      </c>
      <c r="F263" s="8" t="s">
        <v>19</v>
      </c>
      <c r="G263" s="8" t="s">
        <v>18</v>
      </c>
      <c r="H263" s="8" t="s">
        <v>19</v>
      </c>
      <c r="I263" s="8" t="s">
        <v>18</v>
      </c>
      <c r="J263" s="8" t="s">
        <v>18</v>
      </c>
      <c r="K263" s="8" t="s">
        <v>19</v>
      </c>
      <c r="L263" s="8" t="s">
        <v>18</v>
      </c>
      <c r="M263" s="8" t="s">
        <v>19</v>
      </c>
      <c r="N263" s="8" t="s">
        <v>18</v>
      </c>
      <c r="O263" s="8" t="s">
        <v>18</v>
      </c>
      <c r="P263" s="8" t="s">
        <v>18</v>
      </c>
      <c r="Q263" s="9" t="s">
        <v>20</v>
      </c>
    </row>
    <row r="264" spans="1:17" ht="15.75" customHeight="1" x14ac:dyDescent="0.2">
      <c r="A264" s="4">
        <v>48</v>
      </c>
      <c r="B264" s="5" t="s">
        <v>17</v>
      </c>
      <c r="C264" s="5" t="s">
        <v>19</v>
      </c>
      <c r="D264" s="5" t="s">
        <v>19</v>
      </c>
      <c r="E264" s="5" t="s">
        <v>19</v>
      </c>
      <c r="F264" s="5" t="s">
        <v>18</v>
      </c>
      <c r="G264" s="5" t="s">
        <v>19</v>
      </c>
      <c r="H264" s="5" t="s">
        <v>19</v>
      </c>
      <c r="I264" s="5" t="s">
        <v>18</v>
      </c>
      <c r="J264" s="5" t="s">
        <v>18</v>
      </c>
      <c r="K264" s="5" t="s">
        <v>18</v>
      </c>
      <c r="L264" s="5" t="s">
        <v>19</v>
      </c>
      <c r="M264" s="5" t="s">
        <v>18</v>
      </c>
      <c r="N264" s="5" t="s">
        <v>18</v>
      </c>
      <c r="O264" s="5" t="s">
        <v>18</v>
      </c>
      <c r="P264" s="5" t="s">
        <v>18</v>
      </c>
      <c r="Q264" s="6" t="s">
        <v>20</v>
      </c>
    </row>
    <row r="265" spans="1:17" ht="15.75" customHeight="1" x14ac:dyDescent="0.2">
      <c r="A265" s="7">
        <v>56</v>
      </c>
      <c r="B265" s="8" t="s">
        <v>17</v>
      </c>
      <c r="C265" s="8" t="s">
        <v>19</v>
      </c>
      <c r="D265" s="8" t="s">
        <v>18</v>
      </c>
      <c r="E265" s="8" t="s">
        <v>19</v>
      </c>
      <c r="F265" s="8" t="s">
        <v>19</v>
      </c>
      <c r="G265" s="8" t="s">
        <v>18</v>
      </c>
      <c r="H265" s="8" t="s">
        <v>19</v>
      </c>
      <c r="I265" s="8" t="s">
        <v>18</v>
      </c>
      <c r="J265" s="8" t="s">
        <v>19</v>
      </c>
      <c r="K265" s="8" t="s">
        <v>19</v>
      </c>
      <c r="L265" s="8" t="s">
        <v>18</v>
      </c>
      <c r="M265" s="8" t="s">
        <v>18</v>
      </c>
      <c r="N265" s="8" t="s">
        <v>18</v>
      </c>
      <c r="O265" s="8" t="s">
        <v>19</v>
      </c>
      <c r="P265" s="8" t="s">
        <v>18</v>
      </c>
      <c r="Q265" s="9" t="s">
        <v>20</v>
      </c>
    </row>
    <row r="266" spans="1:17" ht="15.75" customHeight="1" x14ac:dyDescent="0.2">
      <c r="A266" s="4">
        <v>38</v>
      </c>
      <c r="B266" s="5" t="s">
        <v>21</v>
      </c>
      <c r="C266" s="5" t="s">
        <v>19</v>
      </c>
      <c r="D266" s="5" t="s">
        <v>19</v>
      </c>
      <c r="E266" s="5" t="s">
        <v>19</v>
      </c>
      <c r="F266" s="5" t="s">
        <v>19</v>
      </c>
      <c r="G266" s="5" t="s">
        <v>19</v>
      </c>
      <c r="H266" s="5" t="s">
        <v>18</v>
      </c>
      <c r="I266" s="5" t="s">
        <v>19</v>
      </c>
      <c r="J266" s="5" t="s">
        <v>19</v>
      </c>
      <c r="K266" s="5" t="s">
        <v>19</v>
      </c>
      <c r="L266" s="5" t="s">
        <v>19</v>
      </c>
      <c r="M266" s="5" t="s">
        <v>19</v>
      </c>
      <c r="N266" s="5" t="s">
        <v>19</v>
      </c>
      <c r="O266" s="5" t="s">
        <v>18</v>
      </c>
      <c r="P266" s="5" t="s">
        <v>18</v>
      </c>
      <c r="Q266" s="6" t="s">
        <v>20</v>
      </c>
    </row>
    <row r="267" spans="1:17" ht="15.75" customHeight="1" x14ac:dyDescent="0.2">
      <c r="A267" s="7">
        <v>28</v>
      </c>
      <c r="B267" s="8" t="s">
        <v>21</v>
      </c>
      <c r="C267" s="8" t="s">
        <v>18</v>
      </c>
      <c r="D267" s="8" t="s">
        <v>18</v>
      </c>
      <c r="E267" s="8" t="s">
        <v>18</v>
      </c>
      <c r="F267" s="8" t="s">
        <v>18</v>
      </c>
      <c r="G267" s="8" t="s">
        <v>18</v>
      </c>
      <c r="H267" s="8" t="s">
        <v>18</v>
      </c>
      <c r="I267" s="8" t="s">
        <v>19</v>
      </c>
      <c r="J267" s="8" t="s">
        <v>18</v>
      </c>
      <c r="K267" s="8" t="s">
        <v>18</v>
      </c>
      <c r="L267" s="8" t="s">
        <v>18</v>
      </c>
      <c r="M267" s="8" t="s">
        <v>19</v>
      </c>
      <c r="N267" s="8" t="s">
        <v>19</v>
      </c>
      <c r="O267" s="8" t="s">
        <v>18</v>
      </c>
      <c r="P267" s="8" t="s">
        <v>18</v>
      </c>
      <c r="Q267" s="9" t="s">
        <v>20</v>
      </c>
    </row>
    <row r="268" spans="1:17" ht="15.75" customHeight="1" x14ac:dyDescent="0.2">
      <c r="A268" s="4">
        <v>68</v>
      </c>
      <c r="B268" s="5" t="s">
        <v>21</v>
      </c>
      <c r="C268" s="5" t="s">
        <v>19</v>
      </c>
      <c r="D268" s="5" t="s">
        <v>19</v>
      </c>
      <c r="E268" s="5" t="s">
        <v>18</v>
      </c>
      <c r="F268" s="5" t="s">
        <v>19</v>
      </c>
      <c r="G268" s="5" t="s">
        <v>19</v>
      </c>
      <c r="H268" s="5" t="s">
        <v>18</v>
      </c>
      <c r="I268" s="5" t="s">
        <v>19</v>
      </c>
      <c r="J268" s="5" t="s">
        <v>19</v>
      </c>
      <c r="K268" s="5" t="s">
        <v>18</v>
      </c>
      <c r="L268" s="5" t="s">
        <v>19</v>
      </c>
      <c r="M268" s="5" t="s">
        <v>19</v>
      </c>
      <c r="N268" s="5" t="s">
        <v>18</v>
      </c>
      <c r="O268" s="5" t="s">
        <v>18</v>
      </c>
      <c r="P268" s="5" t="s">
        <v>18</v>
      </c>
      <c r="Q268" s="6" t="s">
        <v>20</v>
      </c>
    </row>
    <row r="269" spans="1:17" ht="15.75" customHeight="1" x14ac:dyDescent="0.2">
      <c r="A269" s="7">
        <v>35</v>
      </c>
      <c r="B269" s="8" t="s">
        <v>21</v>
      </c>
      <c r="C269" s="8" t="s">
        <v>18</v>
      </c>
      <c r="D269" s="8" t="s">
        <v>18</v>
      </c>
      <c r="E269" s="8" t="s">
        <v>18</v>
      </c>
      <c r="F269" s="8" t="s">
        <v>18</v>
      </c>
      <c r="G269" s="8" t="s">
        <v>18</v>
      </c>
      <c r="H269" s="8" t="s">
        <v>18</v>
      </c>
      <c r="I269" s="8" t="s">
        <v>18</v>
      </c>
      <c r="J269" s="8" t="s">
        <v>18</v>
      </c>
      <c r="K269" s="8" t="s">
        <v>18</v>
      </c>
      <c r="L269" s="8" t="s">
        <v>18</v>
      </c>
      <c r="M269" s="8" t="s">
        <v>18</v>
      </c>
      <c r="N269" s="8" t="s">
        <v>18</v>
      </c>
      <c r="O269" s="8" t="s">
        <v>18</v>
      </c>
      <c r="P269" s="8" t="s">
        <v>18</v>
      </c>
      <c r="Q269" s="9" t="s">
        <v>20</v>
      </c>
    </row>
    <row r="270" spans="1:17" ht="15.75" customHeight="1" x14ac:dyDescent="0.2">
      <c r="A270" s="4">
        <v>45</v>
      </c>
      <c r="B270" s="5" t="s">
        <v>21</v>
      </c>
      <c r="C270" s="5" t="s">
        <v>18</v>
      </c>
      <c r="D270" s="5" t="s">
        <v>18</v>
      </c>
      <c r="E270" s="5" t="s">
        <v>18</v>
      </c>
      <c r="F270" s="5" t="s">
        <v>18</v>
      </c>
      <c r="G270" s="5" t="s">
        <v>19</v>
      </c>
      <c r="H270" s="5" t="s">
        <v>18</v>
      </c>
      <c r="I270" s="5" t="s">
        <v>19</v>
      </c>
      <c r="J270" s="5" t="s">
        <v>19</v>
      </c>
      <c r="K270" s="5" t="s">
        <v>18</v>
      </c>
      <c r="L270" s="5" t="s">
        <v>18</v>
      </c>
      <c r="M270" s="5" t="s">
        <v>19</v>
      </c>
      <c r="N270" s="5" t="s">
        <v>18</v>
      </c>
      <c r="O270" s="5" t="s">
        <v>18</v>
      </c>
      <c r="P270" s="5" t="s">
        <v>18</v>
      </c>
      <c r="Q270" s="6" t="s">
        <v>20</v>
      </c>
    </row>
    <row r="271" spans="1:17" ht="15.75" customHeight="1" x14ac:dyDescent="0.2">
      <c r="A271" s="7">
        <v>48</v>
      </c>
      <c r="B271" s="8" t="s">
        <v>21</v>
      </c>
      <c r="C271" s="8" t="s">
        <v>19</v>
      </c>
      <c r="D271" s="8" t="s">
        <v>19</v>
      </c>
      <c r="E271" s="8" t="s">
        <v>19</v>
      </c>
      <c r="F271" s="8" t="s">
        <v>19</v>
      </c>
      <c r="G271" s="8" t="s">
        <v>19</v>
      </c>
      <c r="H271" s="8" t="s">
        <v>18</v>
      </c>
      <c r="I271" s="8" t="s">
        <v>19</v>
      </c>
      <c r="J271" s="8" t="s">
        <v>19</v>
      </c>
      <c r="K271" s="8" t="s">
        <v>19</v>
      </c>
      <c r="L271" s="8" t="s">
        <v>19</v>
      </c>
      <c r="M271" s="8" t="s">
        <v>19</v>
      </c>
      <c r="N271" s="8" t="s">
        <v>19</v>
      </c>
      <c r="O271" s="8" t="s">
        <v>18</v>
      </c>
      <c r="P271" s="8" t="s">
        <v>18</v>
      </c>
      <c r="Q271" s="9" t="s">
        <v>20</v>
      </c>
    </row>
    <row r="272" spans="1:17" ht="15.75" customHeight="1" x14ac:dyDescent="0.2">
      <c r="A272" s="4">
        <v>40</v>
      </c>
      <c r="B272" s="5" t="s">
        <v>21</v>
      </c>
      <c r="C272" s="5" t="s">
        <v>19</v>
      </c>
      <c r="D272" s="5" t="s">
        <v>19</v>
      </c>
      <c r="E272" s="5" t="s">
        <v>19</v>
      </c>
      <c r="F272" s="5" t="s">
        <v>19</v>
      </c>
      <c r="G272" s="5" t="s">
        <v>18</v>
      </c>
      <c r="H272" s="5" t="s">
        <v>18</v>
      </c>
      <c r="I272" s="5" t="s">
        <v>19</v>
      </c>
      <c r="J272" s="5" t="s">
        <v>18</v>
      </c>
      <c r="K272" s="5" t="s">
        <v>18</v>
      </c>
      <c r="L272" s="5" t="s">
        <v>19</v>
      </c>
      <c r="M272" s="5" t="s">
        <v>19</v>
      </c>
      <c r="N272" s="5" t="s">
        <v>19</v>
      </c>
      <c r="O272" s="5" t="s">
        <v>18</v>
      </c>
      <c r="P272" s="5" t="s">
        <v>18</v>
      </c>
      <c r="Q272" s="6" t="s">
        <v>20</v>
      </c>
    </row>
    <row r="273" spans="1:17" ht="15.75" customHeight="1" x14ac:dyDescent="0.2">
      <c r="A273" s="7">
        <v>57</v>
      </c>
      <c r="B273" s="8" t="s">
        <v>17</v>
      </c>
      <c r="C273" s="8" t="s">
        <v>19</v>
      </c>
      <c r="D273" s="8" t="s">
        <v>19</v>
      </c>
      <c r="E273" s="8" t="s">
        <v>19</v>
      </c>
      <c r="F273" s="8" t="s">
        <v>19</v>
      </c>
      <c r="G273" s="8" t="s">
        <v>19</v>
      </c>
      <c r="H273" s="8" t="s">
        <v>18</v>
      </c>
      <c r="I273" s="8" t="s">
        <v>19</v>
      </c>
      <c r="J273" s="8" t="s">
        <v>18</v>
      </c>
      <c r="K273" s="8" t="s">
        <v>18</v>
      </c>
      <c r="L273" s="8" t="s">
        <v>18</v>
      </c>
      <c r="M273" s="8" t="s">
        <v>19</v>
      </c>
      <c r="N273" s="8" t="s">
        <v>18</v>
      </c>
      <c r="O273" s="8" t="s">
        <v>18</v>
      </c>
      <c r="P273" s="8" t="s">
        <v>18</v>
      </c>
      <c r="Q273" s="9" t="s">
        <v>20</v>
      </c>
    </row>
    <row r="274" spans="1:17" ht="15.75" customHeight="1" x14ac:dyDescent="0.2">
      <c r="A274" s="4">
        <v>47</v>
      </c>
      <c r="B274" s="5" t="s">
        <v>17</v>
      </c>
      <c r="C274" s="5" t="s">
        <v>18</v>
      </c>
      <c r="D274" s="5" t="s">
        <v>18</v>
      </c>
      <c r="E274" s="5" t="s">
        <v>18</v>
      </c>
      <c r="F274" s="5" t="s">
        <v>18</v>
      </c>
      <c r="G274" s="5" t="s">
        <v>18</v>
      </c>
      <c r="H274" s="5" t="s">
        <v>18</v>
      </c>
      <c r="I274" s="5" t="s">
        <v>18</v>
      </c>
      <c r="J274" s="5" t="s">
        <v>19</v>
      </c>
      <c r="K274" s="5" t="s">
        <v>18</v>
      </c>
      <c r="L274" s="5" t="s">
        <v>18</v>
      </c>
      <c r="M274" s="5" t="s">
        <v>18</v>
      </c>
      <c r="N274" s="5" t="s">
        <v>18</v>
      </c>
      <c r="O274" s="5" t="s">
        <v>19</v>
      </c>
      <c r="P274" s="5" t="s">
        <v>18</v>
      </c>
      <c r="Q274" s="6" t="s">
        <v>22</v>
      </c>
    </row>
    <row r="275" spans="1:17" ht="15.75" customHeight="1" x14ac:dyDescent="0.2">
      <c r="A275" s="7">
        <v>45</v>
      </c>
      <c r="B275" s="8" t="s">
        <v>17</v>
      </c>
      <c r="C275" s="8" t="s">
        <v>18</v>
      </c>
      <c r="D275" s="8" t="s">
        <v>18</v>
      </c>
      <c r="E275" s="8" t="s">
        <v>18</v>
      </c>
      <c r="F275" s="8" t="s">
        <v>18</v>
      </c>
      <c r="G275" s="8" t="s">
        <v>19</v>
      </c>
      <c r="H275" s="8" t="s">
        <v>19</v>
      </c>
      <c r="I275" s="8" t="s">
        <v>18</v>
      </c>
      <c r="J275" s="8" t="s">
        <v>18</v>
      </c>
      <c r="K275" s="8" t="s">
        <v>18</v>
      </c>
      <c r="L275" s="8" t="s">
        <v>18</v>
      </c>
      <c r="M275" s="8" t="s">
        <v>18</v>
      </c>
      <c r="N275" s="8" t="s">
        <v>18</v>
      </c>
      <c r="O275" s="8" t="s">
        <v>18</v>
      </c>
      <c r="P275" s="8" t="s">
        <v>18</v>
      </c>
      <c r="Q275" s="9" t="s">
        <v>22</v>
      </c>
    </row>
    <row r="276" spans="1:17" ht="15.75" customHeight="1" x14ac:dyDescent="0.2">
      <c r="A276" s="4">
        <v>57</v>
      </c>
      <c r="B276" s="5" t="s">
        <v>17</v>
      </c>
      <c r="C276" s="5" t="s">
        <v>18</v>
      </c>
      <c r="D276" s="5" t="s">
        <v>18</v>
      </c>
      <c r="E276" s="5" t="s">
        <v>18</v>
      </c>
      <c r="F276" s="5" t="s">
        <v>18</v>
      </c>
      <c r="G276" s="5" t="s">
        <v>19</v>
      </c>
      <c r="H276" s="5" t="s">
        <v>18</v>
      </c>
      <c r="I276" s="5" t="s">
        <v>19</v>
      </c>
      <c r="J276" s="5" t="s">
        <v>18</v>
      </c>
      <c r="K276" s="5" t="s">
        <v>18</v>
      </c>
      <c r="L276" s="5" t="s">
        <v>18</v>
      </c>
      <c r="M276" s="5" t="s">
        <v>18</v>
      </c>
      <c r="N276" s="5" t="s">
        <v>19</v>
      </c>
      <c r="O276" s="5" t="s">
        <v>18</v>
      </c>
      <c r="P276" s="5" t="s">
        <v>18</v>
      </c>
      <c r="Q276" s="6" t="s">
        <v>22</v>
      </c>
    </row>
    <row r="277" spans="1:17" ht="15.75" customHeight="1" x14ac:dyDescent="0.2">
      <c r="A277" s="7">
        <v>72</v>
      </c>
      <c r="B277" s="8" t="s">
        <v>17</v>
      </c>
      <c r="C277" s="8" t="s">
        <v>19</v>
      </c>
      <c r="D277" s="8" t="s">
        <v>18</v>
      </c>
      <c r="E277" s="8" t="s">
        <v>18</v>
      </c>
      <c r="F277" s="8" t="s">
        <v>18</v>
      </c>
      <c r="G277" s="8" t="s">
        <v>19</v>
      </c>
      <c r="H277" s="8" t="s">
        <v>18</v>
      </c>
      <c r="I277" s="8" t="s">
        <v>19</v>
      </c>
      <c r="J277" s="8" t="s">
        <v>19</v>
      </c>
      <c r="K277" s="8" t="s">
        <v>18</v>
      </c>
      <c r="L277" s="8" t="s">
        <v>19</v>
      </c>
      <c r="M277" s="8" t="s">
        <v>19</v>
      </c>
      <c r="N277" s="8" t="s">
        <v>19</v>
      </c>
      <c r="O277" s="8" t="s">
        <v>19</v>
      </c>
      <c r="P277" s="8" t="s">
        <v>18</v>
      </c>
      <c r="Q277" s="9" t="s">
        <v>22</v>
      </c>
    </row>
    <row r="278" spans="1:17" ht="15.75" customHeight="1" x14ac:dyDescent="0.2">
      <c r="A278" s="4">
        <v>30</v>
      </c>
      <c r="B278" s="5" t="s">
        <v>17</v>
      </c>
      <c r="C278" s="5" t="s">
        <v>18</v>
      </c>
      <c r="D278" s="5" t="s">
        <v>18</v>
      </c>
      <c r="E278" s="5" t="s">
        <v>18</v>
      </c>
      <c r="F278" s="5" t="s">
        <v>18</v>
      </c>
      <c r="G278" s="5" t="s">
        <v>18</v>
      </c>
      <c r="H278" s="5" t="s">
        <v>18</v>
      </c>
      <c r="I278" s="5" t="s">
        <v>18</v>
      </c>
      <c r="J278" s="5" t="s">
        <v>18</v>
      </c>
      <c r="K278" s="5" t="s">
        <v>18</v>
      </c>
      <c r="L278" s="5" t="s">
        <v>18</v>
      </c>
      <c r="M278" s="5" t="s">
        <v>18</v>
      </c>
      <c r="N278" s="5" t="s">
        <v>18</v>
      </c>
      <c r="O278" s="5" t="s">
        <v>18</v>
      </c>
      <c r="P278" s="5" t="s">
        <v>18</v>
      </c>
      <c r="Q278" s="6" t="s">
        <v>22</v>
      </c>
    </row>
    <row r="279" spans="1:17" ht="15.75" customHeight="1" x14ac:dyDescent="0.2">
      <c r="A279" s="7">
        <v>27</v>
      </c>
      <c r="B279" s="8" t="s">
        <v>17</v>
      </c>
      <c r="C279" s="8" t="s">
        <v>18</v>
      </c>
      <c r="D279" s="8" t="s">
        <v>18</v>
      </c>
      <c r="E279" s="8" t="s">
        <v>18</v>
      </c>
      <c r="F279" s="8" t="s">
        <v>18</v>
      </c>
      <c r="G279" s="8" t="s">
        <v>18</v>
      </c>
      <c r="H279" s="8" t="s">
        <v>18</v>
      </c>
      <c r="I279" s="8" t="s">
        <v>18</v>
      </c>
      <c r="J279" s="8" t="s">
        <v>18</v>
      </c>
      <c r="K279" s="8" t="s">
        <v>18</v>
      </c>
      <c r="L279" s="8" t="s">
        <v>18</v>
      </c>
      <c r="M279" s="8" t="s">
        <v>18</v>
      </c>
      <c r="N279" s="8" t="s">
        <v>18</v>
      </c>
      <c r="O279" s="8" t="s">
        <v>18</v>
      </c>
      <c r="P279" s="8" t="s">
        <v>18</v>
      </c>
      <c r="Q279" s="9" t="s">
        <v>22</v>
      </c>
    </row>
    <row r="280" spans="1:17" ht="15.75" customHeight="1" x14ac:dyDescent="0.2">
      <c r="A280" s="4">
        <v>38</v>
      </c>
      <c r="B280" s="5" t="s">
        <v>17</v>
      </c>
      <c r="C280" s="5" t="s">
        <v>18</v>
      </c>
      <c r="D280" s="5" t="s">
        <v>18</v>
      </c>
      <c r="E280" s="5" t="s">
        <v>18</v>
      </c>
      <c r="F280" s="5" t="s">
        <v>18</v>
      </c>
      <c r="G280" s="5" t="s">
        <v>18</v>
      </c>
      <c r="H280" s="5" t="s">
        <v>18</v>
      </c>
      <c r="I280" s="5" t="s">
        <v>18</v>
      </c>
      <c r="J280" s="5" t="s">
        <v>18</v>
      </c>
      <c r="K280" s="5" t="s">
        <v>18</v>
      </c>
      <c r="L280" s="5" t="s">
        <v>18</v>
      </c>
      <c r="M280" s="5" t="s">
        <v>18</v>
      </c>
      <c r="N280" s="5" t="s">
        <v>18</v>
      </c>
      <c r="O280" s="5" t="s">
        <v>18</v>
      </c>
      <c r="P280" s="5" t="s">
        <v>18</v>
      </c>
      <c r="Q280" s="6" t="s">
        <v>22</v>
      </c>
    </row>
    <row r="281" spans="1:17" ht="15.75" customHeight="1" x14ac:dyDescent="0.2">
      <c r="A281" s="7">
        <v>43</v>
      </c>
      <c r="B281" s="8" t="s">
        <v>17</v>
      </c>
      <c r="C281" s="8" t="s">
        <v>18</v>
      </c>
      <c r="D281" s="8" t="s">
        <v>18</v>
      </c>
      <c r="E281" s="8" t="s">
        <v>18</v>
      </c>
      <c r="F281" s="8" t="s">
        <v>19</v>
      </c>
      <c r="G281" s="8" t="s">
        <v>18</v>
      </c>
      <c r="H281" s="8" t="s">
        <v>19</v>
      </c>
      <c r="I281" s="8" t="s">
        <v>18</v>
      </c>
      <c r="J281" s="8" t="s">
        <v>19</v>
      </c>
      <c r="K281" s="8" t="s">
        <v>18</v>
      </c>
      <c r="L281" s="8" t="s">
        <v>19</v>
      </c>
      <c r="M281" s="8" t="s">
        <v>18</v>
      </c>
      <c r="N281" s="8" t="s">
        <v>18</v>
      </c>
      <c r="O281" s="8" t="s">
        <v>19</v>
      </c>
      <c r="P281" s="8" t="s">
        <v>18</v>
      </c>
      <c r="Q281" s="9" t="s">
        <v>22</v>
      </c>
    </row>
    <row r="282" spans="1:17" ht="15.75" customHeight="1" x14ac:dyDescent="0.2">
      <c r="A282" s="4">
        <v>40</v>
      </c>
      <c r="B282" s="5" t="s">
        <v>17</v>
      </c>
      <c r="C282" s="5" t="s">
        <v>18</v>
      </c>
      <c r="D282" s="5" t="s">
        <v>18</v>
      </c>
      <c r="E282" s="5" t="s">
        <v>19</v>
      </c>
      <c r="F282" s="5" t="s">
        <v>18</v>
      </c>
      <c r="G282" s="5" t="s">
        <v>18</v>
      </c>
      <c r="H282" s="5" t="s">
        <v>18</v>
      </c>
      <c r="I282" s="5" t="s">
        <v>18</v>
      </c>
      <c r="J282" s="5" t="s">
        <v>18</v>
      </c>
      <c r="K282" s="5" t="s">
        <v>18</v>
      </c>
      <c r="L282" s="5" t="s">
        <v>18</v>
      </c>
      <c r="M282" s="5" t="s">
        <v>18</v>
      </c>
      <c r="N282" s="5" t="s">
        <v>18</v>
      </c>
      <c r="O282" s="5" t="s">
        <v>18</v>
      </c>
      <c r="P282" s="5" t="s">
        <v>19</v>
      </c>
      <c r="Q282" s="6" t="s">
        <v>22</v>
      </c>
    </row>
    <row r="283" spans="1:17" ht="15.75" customHeight="1" x14ac:dyDescent="0.2">
      <c r="A283" s="7">
        <v>47</v>
      </c>
      <c r="B283" s="8" t="s">
        <v>17</v>
      </c>
      <c r="C283" s="8" t="s">
        <v>18</v>
      </c>
      <c r="D283" s="8" t="s">
        <v>18</v>
      </c>
      <c r="E283" s="8" t="s">
        <v>18</v>
      </c>
      <c r="F283" s="8" t="s">
        <v>18</v>
      </c>
      <c r="G283" s="8" t="s">
        <v>18</v>
      </c>
      <c r="H283" s="8" t="s">
        <v>18</v>
      </c>
      <c r="I283" s="8" t="s">
        <v>18</v>
      </c>
      <c r="J283" s="8" t="s">
        <v>19</v>
      </c>
      <c r="K283" s="8" t="s">
        <v>18</v>
      </c>
      <c r="L283" s="8" t="s">
        <v>18</v>
      </c>
      <c r="M283" s="8" t="s">
        <v>18</v>
      </c>
      <c r="N283" s="8" t="s">
        <v>18</v>
      </c>
      <c r="O283" s="8" t="s">
        <v>19</v>
      </c>
      <c r="P283" s="8" t="s">
        <v>18</v>
      </c>
      <c r="Q283" s="9" t="s">
        <v>22</v>
      </c>
    </row>
    <row r="284" spans="1:17" ht="15.75" customHeight="1" x14ac:dyDescent="0.2">
      <c r="A284" s="4">
        <v>45</v>
      </c>
      <c r="B284" s="5" t="s">
        <v>17</v>
      </c>
      <c r="C284" s="5" t="s">
        <v>18</v>
      </c>
      <c r="D284" s="5" t="s">
        <v>18</v>
      </c>
      <c r="E284" s="5" t="s">
        <v>18</v>
      </c>
      <c r="F284" s="5" t="s">
        <v>18</v>
      </c>
      <c r="G284" s="5" t="s">
        <v>19</v>
      </c>
      <c r="H284" s="5" t="s">
        <v>19</v>
      </c>
      <c r="I284" s="5" t="s">
        <v>18</v>
      </c>
      <c r="J284" s="5" t="s">
        <v>18</v>
      </c>
      <c r="K284" s="5" t="s">
        <v>18</v>
      </c>
      <c r="L284" s="5" t="s">
        <v>18</v>
      </c>
      <c r="M284" s="5" t="s">
        <v>18</v>
      </c>
      <c r="N284" s="5" t="s">
        <v>18</v>
      </c>
      <c r="O284" s="5" t="s">
        <v>18</v>
      </c>
      <c r="P284" s="5" t="s">
        <v>18</v>
      </c>
      <c r="Q284" s="6" t="s">
        <v>22</v>
      </c>
    </row>
    <row r="285" spans="1:17" ht="15.75" customHeight="1" x14ac:dyDescent="0.2">
      <c r="A285" s="7">
        <v>57</v>
      </c>
      <c r="B285" s="8" t="s">
        <v>17</v>
      </c>
      <c r="C285" s="8" t="s">
        <v>18</v>
      </c>
      <c r="D285" s="8" t="s">
        <v>18</v>
      </c>
      <c r="E285" s="8" t="s">
        <v>18</v>
      </c>
      <c r="F285" s="8" t="s">
        <v>18</v>
      </c>
      <c r="G285" s="8" t="s">
        <v>19</v>
      </c>
      <c r="H285" s="8" t="s">
        <v>18</v>
      </c>
      <c r="I285" s="8" t="s">
        <v>19</v>
      </c>
      <c r="J285" s="8" t="s">
        <v>18</v>
      </c>
      <c r="K285" s="8" t="s">
        <v>18</v>
      </c>
      <c r="L285" s="8" t="s">
        <v>18</v>
      </c>
      <c r="M285" s="8" t="s">
        <v>18</v>
      </c>
      <c r="N285" s="8" t="s">
        <v>19</v>
      </c>
      <c r="O285" s="8" t="s">
        <v>18</v>
      </c>
      <c r="P285" s="8" t="s">
        <v>18</v>
      </c>
      <c r="Q285" s="9" t="s">
        <v>22</v>
      </c>
    </row>
    <row r="286" spans="1:17" ht="15.75" customHeight="1" x14ac:dyDescent="0.2">
      <c r="A286" s="4">
        <v>72</v>
      </c>
      <c r="B286" s="5" t="s">
        <v>17</v>
      </c>
      <c r="C286" s="5" t="s">
        <v>19</v>
      </c>
      <c r="D286" s="5" t="s">
        <v>18</v>
      </c>
      <c r="E286" s="5" t="s">
        <v>18</v>
      </c>
      <c r="F286" s="5" t="s">
        <v>18</v>
      </c>
      <c r="G286" s="5" t="s">
        <v>19</v>
      </c>
      <c r="H286" s="5" t="s">
        <v>18</v>
      </c>
      <c r="I286" s="5" t="s">
        <v>19</v>
      </c>
      <c r="J286" s="5" t="s">
        <v>19</v>
      </c>
      <c r="K286" s="5" t="s">
        <v>18</v>
      </c>
      <c r="L286" s="5" t="s">
        <v>19</v>
      </c>
      <c r="M286" s="5" t="s">
        <v>19</v>
      </c>
      <c r="N286" s="5" t="s">
        <v>19</v>
      </c>
      <c r="O286" s="5" t="s">
        <v>19</v>
      </c>
      <c r="P286" s="5" t="s">
        <v>18</v>
      </c>
      <c r="Q286" s="6" t="s">
        <v>22</v>
      </c>
    </row>
    <row r="287" spans="1:17" ht="15.75" customHeight="1" x14ac:dyDescent="0.2">
      <c r="A287" s="7">
        <v>30</v>
      </c>
      <c r="B287" s="8" t="s">
        <v>17</v>
      </c>
      <c r="C287" s="8" t="s">
        <v>18</v>
      </c>
      <c r="D287" s="8" t="s">
        <v>18</v>
      </c>
      <c r="E287" s="8" t="s">
        <v>18</v>
      </c>
      <c r="F287" s="8" t="s">
        <v>18</v>
      </c>
      <c r="G287" s="8" t="s">
        <v>18</v>
      </c>
      <c r="H287" s="8" t="s">
        <v>18</v>
      </c>
      <c r="I287" s="8" t="s">
        <v>18</v>
      </c>
      <c r="J287" s="8" t="s">
        <v>18</v>
      </c>
      <c r="K287" s="8" t="s">
        <v>18</v>
      </c>
      <c r="L287" s="8" t="s">
        <v>18</v>
      </c>
      <c r="M287" s="8" t="s">
        <v>18</v>
      </c>
      <c r="N287" s="8" t="s">
        <v>18</v>
      </c>
      <c r="O287" s="8" t="s">
        <v>18</v>
      </c>
      <c r="P287" s="8" t="s">
        <v>18</v>
      </c>
      <c r="Q287" s="9" t="s">
        <v>22</v>
      </c>
    </row>
    <row r="288" spans="1:17" ht="15.75" customHeight="1" x14ac:dyDescent="0.2">
      <c r="A288" s="4">
        <v>27</v>
      </c>
      <c r="B288" s="5" t="s">
        <v>17</v>
      </c>
      <c r="C288" s="5" t="s">
        <v>18</v>
      </c>
      <c r="D288" s="5" t="s">
        <v>18</v>
      </c>
      <c r="E288" s="5" t="s">
        <v>18</v>
      </c>
      <c r="F288" s="5" t="s">
        <v>18</v>
      </c>
      <c r="G288" s="5" t="s">
        <v>18</v>
      </c>
      <c r="H288" s="5" t="s">
        <v>18</v>
      </c>
      <c r="I288" s="5" t="s">
        <v>18</v>
      </c>
      <c r="J288" s="5" t="s">
        <v>18</v>
      </c>
      <c r="K288" s="5" t="s">
        <v>18</v>
      </c>
      <c r="L288" s="5" t="s">
        <v>18</v>
      </c>
      <c r="M288" s="5" t="s">
        <v>18</v>
      </c>
      <c r="N288" s="5" t="s">
        <v>18</v>
      </c>
      <c r="O288" s="5" t="s">
        <v>18</v>
      </c>
      <c r="P288" s="5" t="s">
        <v>18</v>
      </c>
      <c r="Q288" s="6" t="s">
        <v>22</v>
      </c>
    </row>
    <row r="289" spans="1:17" ht="15.75" customHeight="1" x14ac:dyDescent="0.2">
      <c r="A289" s="7">
        <v>38</v>
      </c>
      <c r="B289" s="8" t="s">
        <v>17</v>
      </c>
      <c r="C289" s="8" t="s">
        <v>18</v>
      </c>
      <c r="D289" s="8" t="s">
        <v>18</v>
      </c>
      <c r="E289" s="8" t="s">
        <v>18</v>
      </c>
      <c r="F289" s="8" t="s">
        <v>18</v>
      </c>
      <c r="G289" s="8" t="s">
        <v>18</v>
      </c>
      <c r="H289" s="8" t="s">
        <v>18</v>
      </c>
      <c r="I289" s="8" t="s">
        <v>18</v>
      </c>
      <c r="J289" s="8" t="s">
        <v>18</v>
      </c>
      <c r="K289" s="8" t="s">
        <v>18</v>
      </c>
      <c r="L289" s="8" t="s">
        <v>18</v>
      </c>
      <c r="M289" s="8" t="s">
        <v>18</v>
      </c>
      <c r="N289" s="8" t="s">
        <v>18</v>
      </c>
      <c r="O289" s="8" t="s">
        <v>18</v>
      </c>
      <c r="P289" s="8" t="s">
        <v>18</v>
      </c>
      <c r="Q289" s="9" t="s">
        <v>22</v>
      </c>
    </row>
    <row r="290" spans="1:17" ht="15.75" customHeight="1" x14ac:dyDescent="0.2">
      <c r="A290" s="4">
        <v>43</v>
      </c>
      <c r="B290" s="5" t="s">
        <v>17</v>
      </c>
      <c r="C290" s="5" t="s">
        <v>18</v>
      </c>
      <c r="D290" s="5" t="s">
        <v>18</v>
      </c>
      <c r="E290" s="5" t="s">
        <v>18</v>
      </c>
      <c r="F290" s="5" t="s">
        <v>19</v>
      </c>
      <c r="G290" s="5" t="s">
        <v>18</v>
      </c>
      <c r="H290" s="5" t="s">
        <v>19</v>
      </c>
      <c r="I290" s="5" t="s">
        <v>18</v>
      </c>
      <c r="J290" s="5" t="s">
        <v>19</v>
      </c>
      <c r="K290" s="5" t="s">
        <v>18</v>
      </c>
      <c r="L290" s="5" t="s">
        <v>19</v>
      </c>
      <c r="M290" s="5" t="s">
        <v>18</v>
      </c>
      <c r="N290" s="5" t="s">
        <v>18</v>
      </c>
      <c r="O290" s="5" t="s">
        <v>19</v>
      </c>
      <c r="P290" s="5" t="s">
        <v>18</v>
      </c>
      <c r="Q290" s="6" t="s">
        <v>22</v>
      </c>
    </row>
    <row r="291" spans="1:17" ht="15.75" customHeight="1" x14ac:dyDescent="0.2">
      <c r="A291" s="7">
        <v>40</v>
      </c>
      <c r="B291" s="8" t="s">
        <v>17</v>
      </c>
      <c r="C291" s="8" t="s">
        <v>18</v>
      </c>
      <c r="D291" s="8" t="s">
        <v>18</v>
      </c>
      <c r="E291" s="8" t="s">
        <v>19</v>
      </c>
      <c r="F291" s="8" t="s">
        <v>18</v>
      </c>
      <c r="G291" s="8" t="s">
        <v>18</v>
      </c>
      <c r="H291" s="8" t="s">
        <v>18</v>
      </c>
      <c r="I291" s="8" t="s">
        <v>18</v>
      </c>
      <c r="J291" s="8" t="s">
        <v>18</v>
      </c>
      <c r="K291" s="8" t="s">
        <v>18</v>
      </c>
      <c r="L291" s="8" t="s">
        <v>18</v>
      </c>
      <c r="M291" s="8" t="s">
        <v>18</v>
      </c>
      <c r="N291" s="8" t="s">
        <v>18</v>
      </c>
      <c r="O291" s="8" t="s">
        <v>18</v>
      </c>
      <c r="P291" s="8" t="s">
        <v>19</v>
      </c>
      <c r="Q291" s="9" t="s">
        <v>22</v>
      </c>
    </row>
    <row r="292" spans="1:17" ht="15.75" customHeight="1" x14ac:dyDescent="0.2">
      <c r="A292" s="4">
        <v>54</v>
      </c>
      <c r="B292" s="5" t="s">
        <v>17</v>
      </c>
      <c r="C292" s="5" t="s">
        <v>18</v>
      </c>
      <c r="D292" s="5" t="s">
        <v>18</v>
      </c>
      <c r="E292" s="5" t="s">
        <v>18</v>
      </c>
      <c r="F292" s="5" t="s">
        <v>19</v>
      </c>
      <c r="G292" s="5" t="s">
        <v>18</v>
      </c>
      <c r="H292" s="5" t="s">
        <v>18</v>
      </c>
      <c r="I292" s="5" t="s">
        <v>18</v>
      </c>
      <c r="J292" s="5" t="s">
        <v>19</v>
      </c>
      <c r="K292" s="5" t="s">
        <v>18</v>
      </c>
      <c r="L292" s="5" t="s">
        <v>19</v>
      </c>
      <c r="M292" s="5" t="s">
        <v>18</v>
      </c>
      <c r="N292" s="5" t="s">
        <v>19</v>
      </c>
      <c r="O292" s="5" t="s">
        <v>19</v>
      </c>
      <c r="P292" s="5" t="s">
        <v>18</v>
      </c>
      <c r="Q292" s="6" t="s">
        <v>22</v>
      </c>
    </row>
    <row r="293" spans="1:17" ht="15.75" customHeight="1" x14ac:dyDescent="0.2">
      <c r="A293" s="7">
        <v>30</v>
      </c>
      <c r="B293" s="8" t="s">
        <v>17</v>
      </c>
      <c r="C293" s="8" t="s">
        <v>18</v>
      </c>
      <c r="D293" s="8" t="s">
        <v>18</v>
      </c>
      <c r="E293" s="8" t="s">
        <v>18</v>
      </c>
      <c r="F293" s="8" t="s">
        <v>18</v>
      </c>
      <c r="G293" s="8" t="s">
        <v>18</v>
      </c>
      <c r="H293" s="8" t="s">
        <v>18</v>
      </c>
      <c r="I293" s="8" t="s">
        <v>18</v>
      </c>
      <c r="J293" s="8" t="s">
        <v>18</v>
      </c>
      <c r="K293" s="8" t="s">
        <v>18</v>
      </c>
      <c r="L293" s="8" t="s">
        <v>18</v>
      </c>
      <c r="M293" s="8" t="s">
        <v>18</v>
      </c>
      <c r="N293" s="8" t="s">
        <v>18</v>
      </c>
      <c r="O293" s="8" t="s">
        <v>18</v>
      </c>
      <c r="P293" s="8" t="s">
        <v>18</v>
      </c>
      <c r="Q293" s="9" t="s">
        <v>22</v>
      </c>
    </row>
    <row r="294" spans="1:17" ht="15.75" customHeight="1" x14ac:dyDescent="0.2">
      <c r="A294" s="4">
        <v>46</v>
      </c>
      <c r="B294" s="5" t="s">
        <v>17</v>
      </c>
      <c r="C294" s="5" t="s">
        <v>18</v>
      </c>
      <c r="D294" s="5" t="s">
        <v>18</v>
      </c>
      <c r="E294" s="5" t="s">
        <v>18</v>
      </c>
      <c r="F294" s="5" t="s">
        <v>19</v>
      </c>
      <c r="G294" s="5" t="s">
        <v>18</v>
      </c>
      <c r="H294" s="5" t="s">
        <v>18</v>
      </c>
      <c r="I294" s="5" t="s">
        <v>18</v>
      </c>
      <c r="J294" s="5" t="s">
        <v>19</v>
      </c>
      <c r="K294" s="5" t="s">
        <v>18</v>
      </c>
      <c r="L294" s="5" t="s">
        <v>19</v>
      </c>
      <c r="M294" s="5" t="s">
        <v>18</v>
      </c>
      <c r="N294" s="5" t="s">
        <v>18</v>
      </c>
      <c r="O294" s="5" t="s">
        <v>19</v>
      </c>
      <c r="P294" s="5" t="s">
        <v>18</v>
      </c>
      <c r="Q294" s="6" t="s">
        <v>22</v>
      </c>
    </row>
    <row r="295" spans="1:17" ht="15.75" customHeight="1" x14ac:dyDescent="0.2">
      <c r="A295" s="7">
        <v>53</v>
      </c>
      <c r="B295" s="8" t="s">
        <v>17</v>
      </c>
      <c r="C295" s="8" t="s">
        <v>18</v>
      </c>
      <c r="D295" s="8" t="s">
        <v>18</v>
      </c>
      <c r="E295" s="8" t="s">
        <v>18</v>
      </c>
      <c r="F295" s="8" t="s">
        <v>19</v>
      </c>
      <c r="G295" s="8" t="s">
        <v>19</v>
      </c>
      <c r="H295" s="8" t="s">
        <v>18</v>
      </c>
      <c r="I295" s="8" t="s">
        <v>19</v>
      </c>
      <c r="J295" s="8" t="s">
        <v>19</v>
      </c>
      <c r="K295" s="8" t="s">
        <v>18</v>
      </c>
      <c r="L295" s="8" t="s">
        <v>19</v>
      </c>
      <c r="M295" s="8" t="s">
        <v>19</v>
      </c>
      <c r="N295" s="8" t="s">
        <v>19</v>
      </c>
      <c r="O295" s="8" t="s">
        <v>19</v>
      </c>
      <c r="P295" s="8" t="s">
        <v>18</v>
      </c>
      <c r="Q295" s="9" t="s">
        <v>22</v>
      </c>
    </row>
    <row r="296" spans="1:17" ht="15.75" customHeight="1" x14ac:dyDescent="0.2">
      <c r="A296" s="4">
        <v>42</v>
      </c>
      <c r="B296" s="5" t="s">
        <v>17</v>
      </c>
      <c r="C296" s="5" t="s">
        <v>18</v>
      </c>
      <c r="D296" s="5" t="s">
        <v>18</v>
      </c>
      <c r="E296" s="5" t="s">
        <v>18</v>
      </c>
      <c r="F296" s="5" t="s">
        <v>18</v>
      </c>
      <c r="G296" s="5" t="s">
        <v>18</v>
      </c>
      <c r="H296" s="5" t="s">
        <v>18</v>
      </c>
      <c r="I296" s="5" t="s">
        <v>18</v>
      </c>
      <c r="J296" s="5" t="s">
        <v>18</v>
      </c>
      <c r="K296" s="5" t="s">
        <v>18</v>
      </c>
      <c r="L296" s="5" t="s">
        <v>18</v>
      </c>
      <c r="M296" s="5" t="s">
        <v>18</v>
      </c>
      <c r="N296" s="5" t="s">
        <v>18</v>
      </c>
      <c r="O296" s="5" t="s">
        <v>19</v>
      </c>
      <c r="P296" s="5" t="s">
        <v>18</v>
      </c>
      <c r="Q296" s="6" t="s">
        <v>22</v>
      </c>
    </row>
    <row r="297" spans="1:17" ht="15.75" customHeight="1" x14ac:dyDescent="0.2">
      <c r="A297" s="7">
        <v>55</v>
      </c>
      <c r="B297" s="8" t="s">
        <v>21</v>
      </c>
      <c r="C297" s="8" t="s">
        <v>19</v>
      </c>
      <c r="D297" s="8" t="s">
        <v>19</v>
      </c>
      <c r="E297" s="8" t="s">
        <v>19</v>
      </c>
      <c r="F297" s="8" t="s">
        <v>19</v>
      </c>
      <c r="G297" s="8" t="s">
        <v>18</v>
      </c>
      <c r="H297" s="8" t="s">
        <v>18</v>
      </c>
      <c r="I297" s="8" t="s">
        <v>19</v>
      </c>
      <c r="J297" s="8" t="s">
        <v>18</v>
      </c>
      <c r="K297" s="8" t="s">
        <v>18</v>
      </c>
      <c r="L297" s="8" t="s">
        <v>18</v>
      </c>
      <c r="M297" s="8" t="s">
        <v>19</v>
      </c>
      <c r="N297" s="8" t="s">
        <v>18</v>
      </c>
      <c r="O297" s="8" t="s">
        <v>18</v>
      </c>
      <c r="P297" s="8" t="s">
        <v>19</v>
      </c>
      <c r="Q297" s="9" t="s">
        <v>20</v>
      </c>
    </row>
    <row r="298" spans="1:17" ht="15.75" customHeight="1" x14ac:dyDescent="0.2">
      <c r="A298" s="4">
        <v>48</v>
      </c>
      <c r="B298" s="5" t="s">
        <v>21</v>
      </c>
      <c r="C298" s="5" t="s">
        <v>19</v>
      </c>
      <c r="D298" s="5" t="s">
        <v>19</v>
      </c>
      <c r="E298" s="5" t="s">
        <v>19</v>
      </c>
      <c r="F298" s="5" t="s">
        <v>19</v>
      </c>
      <c r="G298" s="5" t="s">
        <v>19</v>
      </c>
      <c r="H298" s="5" t="s">
        <v>18</v>
      </c>
      <c r="I298" s="5" t="s">
        <v>18</v>
      </c>
      <c r="J298" s="5" t="s">
        <v>18</v>
      </c>
      <c r="K298" s="5" t="s">
        <v>18</v>
      </c>
      <c r="L298" s="5" t="s">
        <v>18</v>
      </c>
      <c r="M298" s="5" t="s">
        <v>19</v>
      </c>
      <c r="N298" s="5" t="s">
        <v>18</v>
      </c>
      <c r="O298" s="5" t="s">
        <v>18</v>
      </c>
      <c r="P298" s="5" t="s">
        <v>18</v>
      </c>
      <c r="Q298" s="6" t="s">
        <v>20</v>
      </c>
    </row>
    <row r="299" spans="1:17" ht="15.75" customHeight="1" x14ac:dyDescent="0.2">
      <c r="A299" s="7">
        <v>55</v>
      </c>
      <c r="B299" s="8" t="s">
        <v>21</v>
      </c>
      <c r="C299" s="8" t="s">
        <v>19</v>
      </c>
      <c r="D299" s="8" t="s">
        <v>19</v>
      </c>
      <c r="E299" s="8" t="s">
        <v>19</v>
      </c>
      <c r="F299" s="8" t="s">
        <v>18</v>
      </c>
      <c r="G299" s="8" t="s">
        <v>19</v>
      </c>
      <c r="H299" s="8" t="s">
        <v>18</v>
      </c>
      <c r="I299" s="8" t="s">
        <v>18</v>
      </c>
      <c r="J299" s="8" t="s">
        <v>19</v>
      </c>
      <c r="K299" s="8" t="s">
        <v>18</v>
      </c>
      <c r="L299" s="8" t="s">
        <v>19</v>
      </c>
      <c r="M299" s="8" t="s">
        <v>19</v>
      </c>
      <c r="N299" s="8" t="s">
        <v>18</v>
      </c>
      <c r="O299" s="8" t="s">
        <v>18</v>
      </c>
      <c r="P299" s="8" t="s">
        <v>18</v>
      </c>
      <c r="Q299" s="9" t="s">
        <v>20</v>
      </c>
    </row>
    <row r="300" spans="1:17" ht="15.75" customHeight="1" x14ac:dyDescent="0.2">
      <c r="A300" s="4">
        <v>39</v>
      </c>
      <c r="B300" s="5" t="s">
        <v>21</v>
      </c>
      <c r="C300" s="5" t="s">
        <v>19</v>
      </c>
      <c r="D300" s="5" t="s">
        <v>19</v>
      </c>
      <c r="E300" s="5" t="s">
        <v>19</v>
      </c>
      <c r="F300" s="5" t="s">
        <v>19</v>
      </c>
      <c r="G300" s="5" t="s">
        <v>19</v>
      </c>
      <c r="H300" s="5" t="s">
        <v>18</v>
      </c>
      <c r="I300" s="5" t="s">
        <v>18</v>
      </c>
      <c r="J300" s="5" t="s">
        <v>19</v>
      </c>
      <c r="K300" s="5" t="s">
        <v>19</v>
      </c>
      <c r="L300" s="5" t="s">
        <v>19</v>
      </c>
      <c r="M300" s="5" t="s">
        <v>19</v>
      </c>
      <c r="N300" s="5" t="s">
        <v>18</v>
      </c>
      <c r="O300" s="5" t="s">
        <v>18</v>
      </c>
      <c r="P300" s="5" t="s">
        <v>18</v>
      </c>
      <c r="Q300" s="6" t="s">
        <v>20</v>
      </c>
    </row>
    <row r="301" spans="1:17" ht="15.75" customHeight="1" x14ac:dyDescent="0.2">
      <c r="A301" s="7">
        <v>43</v>
      </c>
      <c r="B301" s="8" t="s">
        <v>21</v>
      </c>
      <c r="C301" s="8" t="s">
        <v>19</v>
      </c>
      <c r="D301" s="8" t="s">
        <v>19</v>
      </c>
      <c r="E301" s="8" t="s">
        <v>19</v>
      </c>
      <c r="F301" s="8" t="s">
        <v>19</v>
      </c>
      <c r="G301" s="8" t="s">
        <v>19</v>
      </c>
      <c r="H301" s="8" t="s">
        <v>18</v>
      </c>
      <c r="I301" s="8" t="s">
        <v>19</v>
      </c>
      <c r="J301" s="8" t="s">
        <v>18</v>
      </c>
      <c r="K301" s="8" t="s">
        <v>18</v>
      </c>
      <c r="L301" s="8" t="s">
        <v>18</v>
      </c>
      <c r="M301" s="8" t="s">
        <v>19</v>
      </c>
      <c r="N301" s="8" t="s">
        <v>19</v>
      </c>
      <c r="O301" s="8" t="s">
        <v>18</v>
      </c>
      <c r="P301" s="8" t="s">
        <v>19</v>
      </c>
      <c r="Q301" s="9" t="s">
        <v>20</v>
      </c>
    </row>
    <row r="302" spans="1:17" ht="15.75" customHeight="1" x14ac:dyDescent="0.2">
      <c r="A302" s="4">
        <v>35</v>
      </c>
      <c r="B302" s="5" t="s">
        <v>21</v>
      </c>
      <c r="C302" s="5" t="s">
        <v>19</v>
      </c>
      <c r="D302" s="5" t="s">
        <v>19</v>
      </c>
      <c r="E302" s="5" t="s">
        <v>18</v>
      </c>
      <c r="F302" s="5" t="s">
        <v>19</v>
      </c>
      <c r="G302" s="5" t="s">
        <v>18</v>
      </c>
      <c r="H302" s="5" t="s">
        <v>18</v>
      </c>
      <c r="I302" s="5" t="s">
        <v>19</v>
      </c>
      <c r="J302" s="5" t="s">
        <v>18</v>
      </c>
      <c r="K302" s="5" t="s">
        <v>18</v>
      </c>
      <c r="L302" s="5" t="s">
        <v>18</v>
      </c>
      <c r="M302" s="5" t="s">
        <v>18</v>
      </c>
      <c r="N302" s="5" t="s">
        <v>18</v>
      </c>
      <c r="O302" s="5" t="s">
        <v>18</v>
      </c>
      <c r="P302" s="5" t="s">
        <v>18</v>
      </c>
      <c r="Q302" s="6" t="s">
        <v>20</v>
      </c>
    </row>
    <row r="303" spans="1:17" ht="15.75" customHeight="1" x14ac:dyDescent="0.2">
      <c r="A303" s="7">
        <v>47</v>
      </c>
      <c r="B303" s="8" t="s">
        <v>21</v>
      </c>
      <c r="C303" s="8" t="s">
        <v>18</v>
      </c>
      <c r="D303" s="8" t="s">
        <v>18</v>
      </c>
      <c r="E303" s="8" t="s">
        <v>19</v>
      </c>
      <c r="F303" s="8" t="s">
        <v>19</v>
      </c>
      <c r="G303" s="8" t="s">
        <v>19</v>
      </c>
      <c r="H303" s="8" t="s">
        <v>18</v>
      </c>
      <c r="I303" s="8" t="s">
        <v>18</v>
      </c>
      <c r="J303" s="8" t="s">
        <v>18</v>
      </c>
      <c r="K303" s="8" t="s">
        <v>18</v>
      </c>
      <c r="L303" s="8" t="s">
        <v>18</v>
      </c>
      <c r="M303" s="8" t="s">
        <v>18</v>
      </c>
      <c r="N303" s="8" t="s">
        <v>19</v>
      </c>
      <c r="O303" s="8" t="s">
        <v>18</v>
      </c>
      <c r="P303" s="8" t="s">
        <v>18</v>
      </c>
      <c r="Q303" s="9" t="s">
        <v>20</v>
      </c>
    </row>
    <row r="304" spans="1:17" ht="15.75" customHeight="1" x14ac:dyDescent="0.2">
      <c r="A304" s="4">
        <v>61</v>
      </c>
      <c r="B304" s="5" t="s">
        <v>21</v>
      </c>
      <c r="C304" s="5" t="s">
        <v>19</v>
      </c>
      <c r="D304" s="5" t="s">
        <v>18</v>
      </c>
      <c r="E304" s="5" t="s">
        <v>18</v>
      </c>
      <c r="F304" s="5" t="s">
        <v>18</v>
      </c>
      <c r="G304" s="5" t="s">
        <v>19</v>
      </c>
      <c r="H304" s="5" t="s">
        <v>18</v>
      </c>
      <c r="I304" s="5" t="s">
        <v>18</v>
      </c>
      <c r="J304" s="5" t="s">
        <v>18</v>
      </c>
      <c r="K304" s="5" t="s">
        <v>19</v>
      </c>
      <c r="L304" s="5" t="s">
        <v>18</v>
      </c>
      <c r="M304" s="5" t="s">
        <v>18</v>
      </c>
      <c r="N304" s="5" t="s">
        <v>18</v>
      </c>
      <c r="O304" s="5" t="s">
        <v>19</v>
      </c>
      <c r="P304" s="5" t="s">
        <v>18</v>
      </c>
      <c r="Q304" s="6" t="s">
        <v>20</v>
      </c>
    </row>
    <row r="305" spans="1:17" ht="15.75" customHeight="1" x14ac:dyDescent="0.2">
      <c r="A305" s="7">
        <v>58</v>
      </c>
      <c r="B305" s="8" t="s">
        <v>21</v>
      </c>
      <c r="C305" s="8" t="s">
        <v>19</v>
      </c>
      <c r="D305" s="8" t="s">
        <v>18</v>
      </c>
      <c r="E305" s="8" t="s">
        <v>19</v>
      </c>
      <c r="F305" s="8" t="s">
        <v>18</v>
      </c>
      <c r="G305" s="8" t="s">
        <v>19</v>
      </c>
      <c r="H305" s="8" t="s">
        <v>18</v>
      </c>
      <c r="I305" s="8" t="s">
        <v>18</v>
      </c>
      <c r="J305" s="8" t="s">
        <v>18</v>
      </c>
      <c r="K305" s="8" t="s">
        <v>19</v>
      </c>
      <c r="L305" s="8" t="s">
        <v>18</v>
      </c>
      <c r="M305" s="8" t="s">
        <v>18</v>
      </c>
      <c r="N305" s="8" t="s">
        <v>19</v>
      </c>
      <c r="O305" s="8" t="s">
        <v>18</v>
      </c>
      <c r="P305" s="8" t="s">
        <v>19</v>
      </c>
      <c r="Q305" s="9" t="s">
        <v>20</v>
      </c>
    </row>
    <row r="306" spans="1:17" ht="15.75" customHeight="1" x14ac:dyDescent="0.2">
      <c r="A306" s="4">
        <v>69</v>
      </c>
      <c r="B306" s="5" t="s">
        <v>21</v>
      </c>
      <c r="C306" s="5" t="s">
        <v>19</v>
      </c>
      <c r="D306" s="5" t="s">
        <v>19</v>
      </c>
      <c r="E306" s="5" t="s">
        <v>19</v>
      </c>
      <c r="F306" s="5" t="s">
        <v>19</v>
      </c>
      <c r="G306" s="5" t="s">
        <v>18</v>
      </c>
      <c r="H306" s="5" t="s">
        <v>18</v>
      </c>
      <c r="I306" s="5" t="s">
        <v>19</v>
      </c>
      <c r="J306" s="5" t="s">
        <v>19</v>
      </c>
      <c r="K306" s="5" t="s">
        <v>19</v>
      </c>
      <c r="L306" s="5" t="s">
        <v>18</v>
      </c>
      <c r="M306" s="5" t="s">
        <v>18</v>
      </c>
      <c r="N306" s="5" t="s">
        <v>19</v>
      </c>
      <c r="O306" s="5" t="s">
        <v>18</v>
      </c>
      <c r="P306" s="5" t="s">
        <v>19</v>
      </c>
      <c r="Q306" s="6" t="s">
        <v>20</v>
      </c>
    </row>
    <row r="307" spans="1:17" ht="15.75" customHeight="1" x14ac:dyDescent="0.2">
      <c r="A307" s="7">
        <v>40</v>
      </c>
      <c r="B307" s="8" t="s">
        <v>17</v>
      </c>
      <c r="C307" s="8" t="s">
        <v>18</v>
      </c>
      <c r="D307" s="8" t="s">
        <v>19</v>
      </c>
      <c r="E307" s="8" t="s">
        <v>19</v>
      </c>
      <c r="F307" s="8" t="s">
        <v>19</v>
      </c>
      <c r="G307" s="8" t="s">
        <v>18</v>
      </c>
      <c r="H307" s="8" t="s">
        <v>18</v>
      </c>
      <c r="I307" s="8" t="s">
        <v>19</v>
      </c>
      <c r="J307" s="8" t="s">
        <v>19</v>
      </c>
      <c r="K307" s="8" t="s">
        <v>18</v>
      </c>
      <c r="L307" s="8" t="s">
        <v>18</v>
      </c>
      <c r="M307" s="8" t="s">
        <v>19</v>
      </c>
      <c r="N307" s="8" t="s">
        <v>19</v>
      </c>
      <c r="O307" s="8" t="s">
        <v>18</v>
      </c>
      <c r="P307" s="8" t="s">
        <v>18</v>
      </c>
      <c r="Q307" s="9" t="s">
        <v>22</v>
      </c>
    </row>
    <row r="308" spans="1:17" ht="15.75" customHeight="1" x14ac:dyDescent="0.2">
      <c r="A308" s="4">
        <v>28</v>
      </c>
      <c r="B308" s="5" t="s">
        <v>17</v>
      </c>
      <c r="C308" s="5" t="s">
        <v>18</v>
      </c>
      <c r="D308" s="5" t="s">
        <v>18</v>
      </c>
      <c r="E308" s="5" t="s">
        <v>19</v>
      </c>
      <c r="F308" s="5" t="s">
        <v>18</v>
      </c>
      <c r="G308" s="5" t="s">
        <v>18</v>
      </c>
      <c r="H308" s="5" t="s">
        <v>18</v>
      </c>
      <c r="I308" s="5" t="s">
        <v>18</v>
      </c>
      <c r="J308" s="5" t="s">
        <v>18</v>
      </c>
      <c r="K308" s="5" t="s">
        <v>18</v>
      </c>
      <c r="L308" s="5" t="s">
        <v>18</v>
      </c>
      <c r="M308" s="5" t="s">
        <v>18</v>
      </c>
      <c r="N308" s="5" t="s">
        <v>18</v>
      </c>
      <c r="O308" s="5" t="s">
        <v>18</v>
      </c>
      <c r="P308" s="5" t="s">
        <v>18</v>
      </c>
      <c r="Q308" s="6" t="s">
        <v>22</v>
      </c>
    </row>
    <row r="309" spans="1:17" ht="15.75" customHeight="1" x14ac:dyDescent="0.2">
      <c r="A309" s="7">
        <v>37</v>
      </c>
      <c r="B309" s="8" t="s">
        <v>17</v>
      </c>
      <c r="C309" s="8" t="s">
        <v>18</v>
      </c>
      <c r="D309" s="8" t="s">
        <v>18</v>
      </c>
      <c r="E309" s="8" t="s">
        <v>18</v>
      </c>
      <c r="F309" s="8" t="s">
        <v>18</v>
      </c>
      <c r="G309" s="8" t="s">
        <v>18</v>
      </c>
      <c r="H309" s="8" t="s">
        <v>18</v>
      </c>
      <c r="I309" s="8" t="s">
        <v>18</v>
      </c>
      <c r="J309" s="8" t="s">
        <v>18</v>
      </c>
      <c r="K309" s="8" t="s">
        <v>18</v>
      </c>
      <c r="L309" s="8" t="s">
        <v>18</v>
      </c>
      <c r="M309" s="8" t="s">
        <v>18</v>
      </c>
      <c r="N309" s="8" t="s">
        <v>18</v>
      </c>
      <c r="O309" s="8" t="s">
        <v>18</v>
      </c>
      <c r="P309" s="8" t="s">
        <v>18</v>
      </c>
      <c r="Q309" s="9" t="s">
        <v>22</v>
      </c>
    </row>
    <row r="310" spans="1:17" ht="15.75" customHeight="1" x14ac:dyDescent="0.2">
      <c r="A310" s="4">
        <v>34</v>
      </c>
      <c r="B310" s="5" t="s">
        <v>17</v>
      </c>
      <c r="C310" s="5" t="s">
        <v>18</v>
      </c>
      <c r="D310" s="5" t="s">
        <v>18</v>
      </c>
      <c r="E310" s="5" t="s">
        <v>18</v>
      </c>
      <c r="F310" s="5" t="s">
        <v>18</v>
      </c>
      <c r="G310" s="5" t="s">
        <v>18</v>
      </c>
      <c r="H310" s="5" t="s">
        <v>18</v>
      </c>
      <c r="I310" s="5" t="s">
        <v>18</v>
      </c>
      <c r="J310" s="5" t="s">
        <v>18</v>
      </c>
      <c r="K310" s="5" t="s">
        <v>18</v>
      </c>
      <c r="L310" s="5" t="s">
        <v>18</v>
      </c>
      <c r="M310" s="5" t="s">
        <v>18</v>
      </c>
      <c r="N310" s="5" t="s">
        <v>18</v>
      </c>
      <c r="O310" s="5" t="s">
        <v>18</v>
      </c>
      <c r="P310" s="5" t="s">
        <v>18</v>
      </c>
      <c r="Q310" s="6" t="s">
        <v>22</v>
      </c>
    </row>
    <row r="311" spans="1:17" ht="15.75" customHeight="1" x14ac:dyDescent="0.2">
      <c r="A311" s="7">
        <v>30</v>
      </c>
      <c r="B311" s="8" t="s">
        <v>17</v>
      </c>
      <c r="C311" s="8" t="s">
        <v>18</v>
      </c>
      <c r="D311" s="8" t="s">
        <v>18</v>
      </c>
      <c r="E311" s="8" t="s">
        <v>18</v>
      </c>
      <c r="F311" s="8" t="s">
        <v>18</v>
      </c>
      <c r="G311" s="8" t="s">
        <v>18</v>
      </c>
      <c r="H311" s="8" t="s">
        <v>18</v>
      </c>
      <c r="I311" s="8" t="s">
        <v>18</v>
      </c>
      <c r="J311" s="8" t="s">
        <v>18</v>
      </c>
      <c r="K311" s="8" t="s">
        <v>18</v>
      </c>
      <c r="L311" s="8" t="s">
        <v>18</v>
      </c>
      <c r="M311" s="8" t="s">
        <v>18</v>
      </c>
      <c r="N311" s="8" t="s">
        <v>18</v>
      </c>
      <c r="O311" s="8" t="s">
        <v>18</v>
      </c>
      <c r="P311" s="8" t="s">
        <v>18</v>
      </c>
      <c r="Q311" s="9" t="s">
        <v>22</v>
      </c>
    </row>
    <row r="312" spans="1:17" ht="15.75" customHeight="1" x14ac:dyDescent="0.2">
      <c r="A312" s="4">
        <v>67</v>
      </c>
      <c r="B312" s="5" t="s">
        <v>17</v>
      </c>
      <c r="C312" s="5" t="s">
        <v>19</v>
      </c>
      <c r="D312" s="5" t="s">
        <v>18</v>
      </c>
      <c r="E312" s="5" t="s">
        <v>18</v>
      </c>
      <c r="F312" s="5" t="s">
        <v>19</v>
      </c>
      <c r="G312" s="5" t="s">
        <v>19</v>
      </c>
      <c r="H312" s="5" t="s">
        <v>18</v>
      </c>
      <c r="I312" s="5" t="s">
        <v>19</v>
      </c>
      <c r="J312" s="5" t="s">
        <v>19</v>
      </c>
      <c r="K312" s="5" t="s">
        <v>19</v>
      </c>
      <c r="L312" s="5" t="s">
        <v>19</v>
      </c>
      <c r="M312" s="5" t="s">
        <v>18</v>
      </c>
      <c r="N312" s="5" t="s">
        <v>19</v>
      </c>
      <c r="O312" s="5" t="s">
        <v>19</v>
      </c>
      <c r="P312" s="5" t="s">
        <v>19</v>
      </c>
      <c r="Q312" s="6" t="s">
        <v>22</v>
      </c>
    </row>
    <row r="313" spans="1:17" ht="15.75" customHeight="1" x14ac:dyDescent="0.2">
      <c r="A313" s="7">
        <v>60</v>
      </c>
      <c r="B313" s="8" t="s">
        <v>17</v>
      </c>
      <c r="C313" s="8" t="s">
        <v>18</v>
      </c>
      <c r="D313" s="8" t="s">
        <v>18</v>
      </c>
      <c r="E313" s="8" t="s">
        <v>18</v>
      </c>
      <c r="F313" s="8" t="s">
        <v>19</v>
      </c>
      <c r="G313" s="8" t="s">
        <v>18</v>
      </c>
      <c r="H313" s="8" t="s">
        <v>18</v>
      </c>
      <c r="I313" s="8" t="s">
        <v>18</v>
      </c>
      <c r="J313" s="8" t="s">
        <v>18</v>
      </c>
      <c r="K313" s="8" t="s">
        <v>18</v>
      </c>
      <c r="L313" s="8" t="s">
        <v>18</v>
      </c>
      <c r="M313" s="8" t="s">
        <v>19</v>
      </c>
      <c r="N313" s="8" t="s">
        <v>19</v>
      </c>
      <c r="O313" s="8" t="s">
        <v>18</v>
      </c>
      <c r="P313" s="8" t="s">
        <v>18</v>
      </c>
      <c r="Q313" s="9" t="s">
        <v>22</v>
      </c>
    </row>
    <row r="314" spans="1:17" ht="15.75" customHeight="1" x14ac:dyDescent="0.2">
      <c r="A314" s="4">
        <v>58</v>
      </c>
      <c r="B314" s="5" t="s">
        <v>17</v>
      </c>
      <c r="C314" s="5" t="s">
        <v>18</v>
      </c>
      <c r="D314" s="5" t="s">
        <v>18</v>
      </c>
      <c r="E314" s="5" t="s">
        <v>18</v>
      </c>
      <c r="F314" s="5" t="s">
        <v>18</v>
      </c>
      <c r="G314" s="5" t="s">
        <v>19</v>
      </c>
      <c r="H314" s="5" t="s">
        <v>18</v>
      </c>
      <c r="I314" s="5" t="s">
        <v>18</v>
      </c>
      <c r="J314" s="5" t="s">
        <v>19</v>
      </c>
      <c r="K314" s="5" t="s">
        <v>18</v>
      </c>
      <c r="L314" s="5" t="s">
        <v>19</v>
      </c>
      <c r="M314" s="5" t="s">
        <v>18</v>
      </c>
      <c r="N314" s="5" t="s">
        <v>18</v>
      </c>
      <c r="O314" s="5" t="s">
        <v>19</v>
      </c>
      <c r="P314" s="5" t="s">
        <v>19</v>
      </c>
      <c r="Q314" s="6" t="s">
        <v>22</v>
      </c>
    </row>
    <row r="315" spans="1:17" ht="15.75" customHeight="1" x14ac:dyDescent="0.2">
      <c r="A315" s="7">
        <v>54</v>
      </c>
      <c r="B315" s="8" t="s">
        <v>17</v>
      </c>
      <c r="C315" s="8" t="s">
        <v>18</v>
      </c>
      <c r="D315" s="8" t="s">
        <v>18</v>
      </c>
      <c r="E315" s="8" t="s">
        <v>19</v>
      </c>
      <c r="F315" s="8" t="s">
        <v>19</v>
      </c>
      <c r="G315" s="8" t="s">
        <v>18</v>
      </c>
      <c r="H315" s="8" t="s">
        <v>19</v>
      </c>
      <c r="I315" s="8" t="s">
        <v>18</v>
      </c>
      <c r="J315" s="8" t="s">
        <v>18</v>
      </c>
      <c r="K315" s="8" t="s">
        <v>18</v>
      </c>
      <c r="L315" s="8" t="s">
        <v>19</v>
      </c>
      <c r="M315" s="8" t="s">
        <v>18</v>
      </c>
      <c r="N315" s="8" t="s">
        <v>18</v>
      </c>
      <c r="O315" s="8" t="s">
        <v>19</v>
      </c>
      <c r="P315" s="8" t="s">
        <v>18</v>
      </c>
      <c r="Q315" s="9" t="s">
        <v>22</v>
      </c>
    </row>
    <row r="316" spans="1:17" ht="15.75" customHeight="1" x14ac:dyDescent="0.2">
      <c r="A316" s="4">
        <v>43</v>
      </c>
      <c r="B316" s="5" t="s">
        <v>17</v>
      </c>
      <c r="C316" s="5" t="s">
        <v>18</v>
      </c>
      <c r="D316" s="5" t="s">
        <v>18</v>
      </c>
      <c r="E316" s="5" t="s">
        <v>19</v>
      </c>
      <c r="F316" s="5" t="s">
        <v>18</v>
      </c>
      <c r="G316" s="5" t="s">
        <v>18</v>
      </c>
      <c r="H316" s="5" t="s">
        <v>19</v>
      </c>
      <c r="I316" s="5" t="s">
        <v>18</v>
      </c>
      <c r="J316" s="5" t="s">
        <v>18</v>
      </c>
      <c r="K316" s="5" t="s">
        <v>18</v>
      </c>
      <c r="L316" s="5" t="s">
        <v>19</v>
      </c>
      <c r="M316" s="5" t="s">
        <v>18</v>
      </c>
      <c r="N316" s="5" t="s">
        <v>18</v>
      </c>
      <c r="O316" s="5" t="s">
        <v>19</v>
      </c>
      <c r="P316" s="5" t="s">
        <v>18</v>
      </c>
      <c r="Q316" s="6" t="s">
        <v>22</v>
      </c>
    </row>
    <row r="317" spans="1:17" ht="15.75" customHeight="1" x14ac:dyDescent="0.2">
      <c r="A317" s="7">
        <v>33</v>
      </c>
      <c r="B317" s="8" t="s">
        <v>21</v>
      </c>
      <c r="C317" s="8" t="s">
        <v>18</v>
      </c>
      <c r="D317" s="8" t="s">
        <v>18</v>
      </c>
      <c r="E317" s="8" t="s">
        <v>18</v>
      </c>
      <c r="F317" s="8" t="s">
        <v>18</v>
      </c>
      <c r="G317" s="8" t="s">
        <v>18</v>
      </c>
      <c r="H317" s="8" t="s">
        <v>18</v>
      </c>
      <c r="I317" s="8" t="s">
        <v>18</v>
      </c>
      <c r="J317" s="8" t="s">
        <v>18</v>
      </c>
      <c r="K317" s="8" t="s">
        <v>18</v>
      </c>
      <c r="L317" s="8" t="s">
        <v>18</v>
      </c>
      <c r="M317" s="8" t="s">
        <v>18</v>
      </c>
      <c r="N317" s="8" t="s">
        <v>18</v>
      </c>
      <c r="O317" s="8" t="s">
        <v>18</v>
      </c>
      <c r="P317" s="8" t="s">
        <v>18</v>
      </c>
      <c r="Q317" s="9" t="s">
        <v>22</v>
      </c>
    </row>
    <row r="318" spans="1:17" ht="15.75" customHeight="1" x14ac:dyDescent="0.2">
      <c r="A318" s="4">
        <v>55</v>
      </c>
      <c r="B318" s="5" t="s">
        <v>21</v>
      </c>
      <c r="C318" s="5" t="s">
        <v>18</v>
      </c>
      <c r="D318" s="5" t="s">
        <v>18</v>
      </c>
      <c r="E318" s="5" t="s">
        <v>18</v>
      </c>
      <c r="F318" s="5" t="s">
        <v>19</v>
      </c>
      <c r="G318" s="5" t="s">
        <v>18</v>
      </c>
      <c r="H318" s="5" t="s">
        <v>19</v>
      </c>
      <c r="I318" s="5" t="s">
        <v>18</v>
      </c>
      <c r="J318" s="5" t="s">
        <v>19</v>
      </c>
      <c r="K318" s="5" t="s">
        <v>18</v>
      </c>
      <c r="L318" s="5" t="s">
        <v>19</v>
      </c>
      <c r="M318" s="5" t="s">
        <v>19</v>
      </c>
      <c r="N318" s="5" t="s">
        <v>18</v>
      </c>
      <c r="O318" s="5" t="s">
        <v>19</v>
      </c>
      <c r="P318" s="5" t="s">
        <v>18</v>
      </c>
      <c r="Q318" s="6" t="s">
        <v>22</v>
      </c>
    </row>
    <row r="319" spans="1:17" ht="15.75" customHeight="1" x14ac:dyDescent="0.2">
      <c r="A319" s="7">
        <v>36</v>
      </c>
      <c r="B319" s="8" t="s">
        <v>21</v>
      </c>
      <c r="C319" s="8" t="s">
        <v>18</v>
      </c>
      <c r="D319" s="8" t="s">
        <v>18</v>
      </c>
      <c r="E319" s="8" t="s">
        <v>18</v>
      </c>
      <c r="F319" s="8" t="s">
        <v>19</v>
      </c>
      <c r="G319" s="8" t="s">
        <v>18</v>
      </c>
      <c r="H319" s="8" t="s">
        <v>18</v>
      </c>
      <c r="I319" s="8" t="s">
        <v>18</v>
      </c>
      <c r="J319" s="8" t="s">
        <v>18</v>
      </c>
      <c r="K319" s="8" t="s">
        <v>19</v>
      </c>
      <c r="L319" s="8" t="s">
        <v>18</v>
      </c>
      <c r="M319" s="8" t="s">
        <v>18</v>
      </c>
      <c r="N319" s="8" t="s">
        <v>18</v>
      </c>
      <c r="O319" s="8" t="s">
        <v>18</v>
      </c>
      <c r="P319" s="8" t="s">
        <v>18</v>
      </c>
      <c r="Q319" s="9" t="s">
        <v>22</v>
      </c>
    </row>
    <row r="320" spans="1:17" ht="15.75" customHeight="1" x14ac:dyDescent="0.2">
      <c r="A320" s="4">
        <v>28</v>
      </c>
      <c r="B320" s="5" t="s">
        <v>21</v>
      </c>
      <c r="C320" s="5" t="s">
        <v>18</v>
      </c>
      <c r="D320" s="5" t="s">
        <v>18</v>
      </c>
      <c r="E320" s="5" t="s">
        <v>18</v>
      </c>
      <c r="F320" s="5" t="s">
        <v>18</v>
      </c>
      <c r="G320" s="5" t="s">
        <v>19</v>
      </c>
      <c r="H320" s="5" t="s">
        <v>18</v>
      </c>
      <c r="I320" s="5" t="s">
        <v>18</v>
      </c>
      <c r="J320" s="5" t="s">
        <v>18</v>
      </c>
      <c r="K320" s="5" t="s">
        <v>18</v>
      </c>
      <c r="L320" s="5" t="s">
        <v>18</v>
      </c>
      <c r="M320" s="5" t="s">
        <v>19</v>
      </c>
      <c r="N320" s="5" t="s">
        <v>18</v>
      </c>
      <c r="O320" s="5" t="s">
        <v>18</v>
      </c>
      <c r="P320" s="5" t="s">
        <v>18</v>
      </c>
      <c r="Q320" s="6" t="s">
        <v>22</v>
      </c>
    </row>
    <row r="321" spans="1:17" ht="15.75" customHeight="1" x14ac:dyDescent="0.2">
      <c r="A321" s="7">
        <v>34</v>
      </c>
      <c r="B321" s="8" t="s">
        <v>21</v>
      </c>
      <c r="C321" s="8" t="s">
        <v>18</v>
      </c>
      <c r="D321" s="8" t="s">
        <v>18</v>
      </c>
      <c r="E321" s="8" t="s">
        <v>19</v>
      </c>
      <c r="F321" s="8" t="s">
        <v>18</v>
      </c>
      <c r="G321" s="8" t="s">
        <v>18</v>
      </c>
      <c r="H321" s="8" t="s">
        <v>18</v>
      </c>
      <c r="I321" s="8" t="s">
        <v>18</v>
      </c>
      <c r="J321" s="8" t="s">
        <v>18</v>
      </c>
      <c r="K321" s="8" t="s">
        <v>18</v>
      </c>
      <c r="L321" s="8" t="s">
        <v>18</v>
      </c>
      <c r="M321" s="8" t="s">
        <v>18</v>
      </c>
      <c r="N321" s="8" t="s">
        <v>18</v>
      </c>
      <c r="O321" s="8" t="s">
        <v>18</v>
      </c>
      <c r="P321" s="8" t="s">
        <v>18</v>
      </c>
      <c r="Q321" s="9" t="s">
        <v>22</v>
      </c>
    </row>
    <row r="322" spans="1:17" ht="15.75" customHeight="1" x14ac:dyDescent="0.2">
      <c r="A322" s="4">
        <v>65</v>
      </c>
      <c r="B322" s="5" t="s">
        <v>21</v>
      </c>
      <c r="C322" s="5" t="s">
        <v>18</v>
      </c>
      <c r="D322" s="5" t="s">
        <v>18</v>
      </c>
      <c r="E322" s="5" t="s">
        <v>18</v>
      </c>
      <c r="F322" s="5" t="s">
        <v>19</v>
      </c>
      <c r="G322" s="5" t="s">
        <v>18</v>
      </c>
      <c r="H322" s="5" t="s">
        <v>18</v>
      </c>
      <c r="I322" s="5" t="s">
        <v>18</v>
      </c>
      <c r="J322" s="5" t="s">
        <v>19</v>
      </c>
      <c r="K322" s="5" t="s">
        <v>18</v>
      </c>
      <c r="L322" s="5" t="s">
        <v>19</v>
      </c>
      <c r="M322" s="5" t="s">
        <v>18</v>
      </c>
      <c r="N322" s="5" t="s">
        <v>18</v>
      </c>
      <c r="O322" s="5" t="s">
        <v>19</v>
      </c>
      <c r="P322" s="5" t="s">
        <v>18</v>
      </c>
      <c r="Q322" s="6" t="s">
        <v>22</v>
      </c>
    </row>
    <row r="323" spans="1:17" ht="15.75" customHeight="1" x14ac:dyDescent="0.2">
      <c r="A323" s="7">
        <v>34</v>
      </c>
      <c r="B323" s="8" t="s">
        <v>21</v>
      </c>
      <c r="C323" s="8" t="s">
        <v>18</v>
      </c>
      <c r="D323" s="8" t="s">
        <v>18</v>
      </c>
      <c r="E323" s="8" t="s">
        <v>18</v>
      </c>
      <c r="F323" s="8" t="s">
        <v>18</v>
      </c>
      <c r="G323" s="8" t="s">
        <v>18</v>
      </c>
      <c r="H323" s="8" t="s">
        <v>18</v>
      </c>
      <c r="I323" s="8" t="s">
        <v>18</v>
      </c>
      <c r="J323" s="8" t="s">
        <v>18</v>
      </c>
      <c r="K323" s="8" t="s">
        <v>18</v>
      </c>
      <c r="L323" s="8" t="s">
        <v>18</v>
      </c>
      <c r="M323" s="8" t="s">
        <v>18</v>
      </c>
      <c r="N323" s="8" t="s">
        <v>18</v>
      </c>
      <c r="O323" s="8" t="s">
        <v>18</v>
      </c>
      <c r="P323" s="8" t="s">
        <v>18</v>
      </c>
      <c r="Q323" s="9" t="s">
        <v>22</v>
      </c>
    </row>
    <row r="324" spans="1:17" ht="15.75" customHeight="1" x14ac:dyDescent="0.2">
      <c r="A324" s="4">
        <v>64</v>
      </c>
      <c r="B324" s="5" t="s">
        <v>17</v>
      </c>
      <c r="C324" s="5" t="s">
        <v>18</v>
      </c>
      <c r="D324" s="5" t="s">
        <v>18</v>
      </c>
      <c r="E324" s="5" t="s">
        <v>18</v>
      </c>
      <c r="F324" s="5" t="s">
        <v>19</v>
      </c>
      <c r="G324" s="5" t="s">
        <v>19</v>
      </c>
      <c r="H324" s="5" t="s">
        <v>18</v>
      </c>
      <c r="I324" s="5" t="s">
        <v>19</v>
      </c>
      <c r="J324" s="5" t="s">
        <v>19</v>
      </c>
      <c r="K324" s="5" t="s">
        <v>19</v>
      </c>
      <c r="L324" s="5" t="s">
        <v>19</v>
      </c>
      <c r="M324" s="5" t="s">
        <v>18</v>
      </c>
      <c r="N324" s="5" t="s">
        <v>19</v>
      </c>
      <c r="O324" s="5" t="s">
        <v>19</v>
      </c>
      <c r="P324" s="5" t="s">
        <v>18</v>
      </c>
      <c r="Q324" s="6" t="s">
        <v>22</v>
      </c>
    </row>
    <row r="325" spans="1:17" ht="15.75" customHeight="1" x14ac:dyDescent="0.2">
      <c r="A325" s="7">
        <v>44</v>
      </c>
      <c r="B325" s="8" t="s">
        <v>17</v>
      </c>
      <c r="C325" s="8" t="s">
        <v>19</v>
      </c>
      <c r="D325" s="8" t="s">
        <v>18</v>
      </c>
      <c r="E325" s="8" t="s">
        <v>19</v>
      </c>
      <c r="F325" s="8" t="s">
        <v>19</v>
      </c>
      <c r="G325" s="8" t="s">
        <v>18</v>
      </c>
      <c r="H325" s="8" t="s">
        <v>19</v>
      </c>
      <c r="I325" s="8" t="s">
        <v>18</v>
      </c>
      <c r="J325" s="8" t="s">
        <v>19</v>
      </c>
      <c r="K325" s="8" t="s">
        <v>18</v>
      </c>
      <c r="L325" s="8" t="s">
        <v>19</v>
      </c>
      <c r="M325" s="8" t="s">
        <v>18</v>
      </c>
      <c r="N325" s="8" t="s">
        <v>18</v>
      </c>
      <c r="O325" s="8" t="s">
        <v>19</v>
      </c>
      <c r="P325" s="8" t="s">
        <v>19</v>
      </c>
      <c r="Q325" s="9" t="s">
        <v>22</v>
      </c>
    </row>
    <row r="326" spans="1:17" ht="15.75" customHeight="1" x14ac:dyDescent="0.2">
      <c r="A326" s="4">
        <v>36</v>
      </c>
      <c r="B326" s="5" t="s">
        <v>17</v>
      </c>
      <c r="C326" s="5" t="s">
        <v>18</v>
      </c>
      <c r="D326" s="5" t="s">
        <v>18</v>
      </c>
      <c r="E326" s="5" t="s">
        <v>18</v>
      </c>
      <c r="F326" s="5" t="s">
        <v>18</v>
      </c>
      <c r="G326" s="5" t="s">
        <v>18</v>
      </c>
      <c r="H326" s="5" t="s">
        <v>18</v>
      </c>
      <c r="I326" s="5" t="s">
        <v>18</v>
      </c>
      <c r="J326" s="5" t="s">
        <v>18</v>
      </c>
      <c r="K326" s="5" t="s">
        <v>18</v>
      </c>
      <c r="L326" s="5" t="s">
        <v>18</v>
      </c>
      <c r="M326" s="5" t="s">
        <v>18</v>
      </c>
      <c r="N326" s="5" t="s">
        <v>18</v>
      </c>
      <c r="O326" s="5" t="s">
        <v>18</v>
      </c>
      <c r="P326" s="5" t="s">
        <v>18</v>
      </c>
      <c r="Q326" s="6" t="s">
        <v>22</v>
      </c>
    </row>
    <row r="327" spans="1:17" ht="15.75" customHeight="1" x14ac:dyDescent="0.2">
      <c r="A327" s="7">
        <v>43</v>
      </c>
      <c r="B327" s="8" t="s">
        <v>17</v>
      </c>
      <c r="C327" s="8" t="s">
        <v>18</v>
      </c>
      <c r="D327" s="8" t="s">
        <v>18</v>
      </c>
      <c r="E327" s="8" t="s">
        <v>18</v>
      </c>
      <c r="F327" s="8" t="s">
        <v>19</v>
      </c>
      <c r="G327" s="8" t="s">
        <v>18</v>
      </c>
      <c r="H327" s="8" t="s">
        <v>19</v>
      </c>
      <c r="I327" s="8" t="s">
        <v>18</v>
      </c>
      <c r="J327" s="8" t="s">
        <v>19</v>
      </c>
      <c r="K327" s="8" t="s">
        <v>18</v>
      </c>
      <c r="L327" s="8" t="s">
        <v>18</v>
      </c>
      <c r="M327" s="8" t="s">
        <v>18</v>
      </c>
      <c r="N327" s="8" t="s">
        <v>18</v>
      </c>
      <c r="O327" s="8" t="s">
        <v>19</v>
      </c>
      <c r="P327" s="8" t="s">
        <v>18</v>
      </c>
      <c r="Q327" s="9" t="s">
        <v>22</v>
      </c>
    </row>
    <row r="328" spans="1:17" ht="15.75" customHeight="1" x14ac:dyDescent="0.2">
      <c r="A328" s="4">
        <v>53</v>
      </c>
      <c r="B328" s="5" t="s">
        <v>17</v>
      </c>
      <c r="C328" s="5" t="s">
        <v>18</v>
      </c>
      <c r="D328" s="5" t="s">
        <v>18</v>
      </c>
      <c r="E328" s="5" t="s">
        <v>18</v>
      </c>
      <c r="F328" s="5" t="s">
        <v>19</v>
      </c>
      <c r="G328" s="5" t="s">
        <v>18</v>
      </c>
      <c r="H328" s="5" t="s">
        <v>18</v>
      </c>
      <c r="I328" s="5" t="s">
        <v>19</v>
      </c>
      <c r="J328" s="5" t="s">
        <v>19</v>
      </c>
      <c r="K328" s="5" t="s">
        <v>18</v>
      </c>
      <c r="L328" s="5" t="s">
        <v>19</v>
      </c>
      <c r="M328" s="5" t="s">
        <v>18</v>
      </c>
      <c r="N328" s="5" t="s">
        <v>19</v>
      </c>
      <c r="O328" s="5" t="s">
        <v>19</v>
      </c>
      <c r="P328" s="5" t="s">
        <v>18</v>
      </c>
      <c r="Q328" s="6" t="s">
        <v>22</v>
      </c>
    </row>
    <row r="329" spans="1:17" ht="15.75" customHeight="1" x14ac:dyDescent="0.2">
      <c r="A329" s="7">
        <v>47</v>
      </c>
      <c r="B329" s="8" t="s">
        <v>17</v>
      </c>
      <c r="C329" s="8" t="s">
        <v>18</v>
      </c>
      <c r="D329" s="8" t="s">
        <v>18</v>
      </c>
      <c r="E329" s="8" t="s">
        <v>18</v>
      </c>
      <c r="F329" s="8" t="s">
        <v>18</v>
      </c>
      <c r="G329" s="8" t="s">
        <v>18</v>
      </c>
      <c r="H329" s="8" t="s">
        <v>18</v>
      </c>
      <c r="I329" s="8" t="s">
        <v>18</v>
      </c>
      <c r="J329" s="8" t="s">
        <v>18</v>
      </c>
      <c r="K329" s="8" t="s">
        <v>19</v>
      </c>
      <c r="L329" s="8" t="s">
        <v>18</v>
      </c>
      <c r="M329" s="8" t="s">
        <v>19</v>
      </c>
      <c r="N329" s="8" t="s">
        <v>18</v>
      </c>
      <c r="O329" s="8" t="s">
        <v>18</v>
      </c>
      <c r="P329" s="8" t="s">
        <v>19</v>
      </c>
      <c r="Q329" s="9" t="s">
        <v>22</v>
      </c>
    </row>
    <row r="330" spans="1:17" ht="15.75" customHeight="1" x14ac:dyDescent="0.2">
      <c r="A330" s="4">
        <v>58</v>
      </c>
      <c r="B330" s="5" t="s">
        <v>17</v>
      </c>
      <c r="C330" s="5" t="s">
        <v>18</v>
      </c>
      <c r="D330" s="5" t="s">
        <v>19</v>
      </c>
      <c r="E330" s="5" t="s">
        <v>18</v>
      </c>
      <c r="F330" s="5" t="s">
        <v>18</v>
      </c>
      <c r="G330" s="5" t="s">
        <v>18</v>
      </c>
      <c r="H330" s="5" t="s">
        <v>18</v>
      </c>
      <c r="I330" s="5" t="s">
        <v>19</v>
      </c>
      <c r="J330" s="5" t="s">
        <v>19</v>
      </c>
      <c r="K330" s="5" t="s">
        <v>18</v>
      </c>
      <c r="L330" s="5" t="s">
        <v>18</v>
      </c>
      <c r="M330" s="5" t="s">
        <v>18</v>
      </c>
      <c r="N330" s="5" t="s">
        <v>19</v>
      </c>
      <c r="O330" s="5" t="s">
        <v>18</v>
      </c>
      <c r="P330" s="5" t="s">
        <v>18</v>
      </c>
      <c r="Q330" s="6" t="s">
        <v>22</v>
      </c>
    </row>
    <row r="331" spans="1:17" ht="15.75" customHeight="1" x14ac:dyDescent="0.2">
      <c r="A331" s="7">
        <v>56</v>
      </c>
      <c r="B331" s="8" t="s">
        <v>17</v>
      </c>
      <c r="C331" s="8" t="s">
        <v>18</v>
      </c>
      <c r="D331" s="8" t="s">
        <v>18</v>
      </c>
      <c r="E331" s="8" t="s">
        <v>19</v>
      </c>
      <c r="F331" s="8" t="s">
        <v>19</v>
      </c>
      <c r="G331" s="8" t="s">
        <v>19</v>
      </c>
      <c r="H331" s="8" t="s">
        <v>18</v>
      </c>
      <c r="I331" s="8" t="s">
        <v>19</v>
      </c>
      <c r="J331" s="8" t="s">
        <v>19</v>
      </c>
      <c r="K331" s="8" t="s">
        <v>18</v>
      </c>
      <c r="L331" s="8" t="s">
        <v>19</v>
      </c>
      <c r="M331" s="8" t="s">
        <v>18</v>
      </c>
      <c r="N331" s="8" t="s">
        <v>19</v>
      </c>
      <c r="O331" s="8" t="s">
        <v>19</v>
      </c>
      <c r="P331" s="8" t="s">
        <v>18</v>
      </c>
      <c r="Q331" s="9" t="s">
        <v>22</v>
      </c>
    </row>
    <row r="332" spans="1:17" ht="15.75" customHeight="1" x14ac:dyDescent="0.2">
      <c r="A332" s="4">
        <v>51</v>
      </c>
      <c r="B332" s="5" t="s">
        <v>21</v>
      </c>
      <c r="C332" s="5" t="s">
        <v>18</v>
      </c>
      <c r="D332" s="5" t="s">
        <v>18</v>
      </c>
      <c r="E332" s="5" t="s">
        <v>18</v>
      </c>
      <c r="F332" s="5" t="s">
        <v>18</v>
      </c>
      <c r="G332" s="5" t="s">
        <v>18</v>
      </c>
      <c r="H332" s="5" t="s">
        <v>19</v>
      </c>
      <c r="I332" s="5" t="s">
        <v>18</v>
      </c>
      <c r="J332" s="5" t="s">
        <v>19</v>
      </c>
      <c r="K332" s="5" t="s">
        <v>18</v>
      </c>
      <c r="L332" s="5" t="s">
        <v>19</v>
      </c>
      <c r="M332" s="5" t="s">
        <v>18</v>
      </c>
      <c r="N332" s="5" t="s">
        <v>18</v>
      </c>
      <c r="O332" s="5" t="s">
        <v>19</v>
      </c>
      <c r="P332" s="5" t="s">
        <v>18</v>
      </c>
      <c r="Q332" s="6" t="s">
        <v>22</v>
      </c>
    </row>
    <row r="333" spans="1:17" ht="15.75" customHeight="1" x14ac:dyDescent="0.2">
      <c r="A333" s="7">
        <v>59</v>
      </c>
      <c r="B333" s="8" t="s">
        <v>21</v>
      </c>
      <c r="C333" s="8" t="s">
        <v>18</v>
      </c>
      <c r="D333" s="8" t="s">
        <v>18</v>
      </c>
      <c r="E333" s="8" t="s">
        <v>18</v>
      </c>
      <c r="F333" s="8" t="s">
        <v>19</v>
      </c>
      <c r="G333" s="8" t="s">
        <v>18</v>
      </c>
      <c r="H333" s="8" t="s">
        <v>18</v>
      </c>
      <c r="I333" s="8" t="s">
        <v>19</v>
      </c>
      <c r="J333" s="8" t="s">
        <v>19</v>
      </c>
      <c r="K333" s="8" t="s">
        <v>18</v>
      </c>
      <c r="L333" s="8" t="s">
        <v>19</v>
      </c>
      <c r="M333" s="8" t="s">
        <v>18</v>
      </c>
      <c r="N333" s="8" t="s">
        <v>19</v>
      </c>
      <c r="O333" s="8" t="s">
        <v>19</v>
      </c>
      <c r="P333" s="8" t="s">
        <v>19</v>
      </c>
      <c r="Q333" s="9" t="s">
        <v>22</v>
      </c>
    </row>
    <row r="334" spans="1:17" ht="15.75" customHeight="1" x14ac:dyDescent="0.2">
      <c r="A334" s="4">
        <v>50</v>
      </c>
      <c r="B334" s="5" t="s">
        <v>21</v>
      </c>
      <c r="C334" s="5" t="s">
        <v>18</v>
      </c>
      <c r="D334" s="5" t="s">
        <v>18</v>
      </c>
      <c r="E334" s="5" t="s">
        <v>18</v>
      </c>
      <c r="F334" s="5" t="s">
        <v>19</v>
      </c>
      <c r="G334" s="5" t="s">
        <v>18</v>
      </c>
      <c r="H334" s="5" t="s">
        <v>18</v>
      </c>
      <c r="I334" s="5" t="s">
        <v>19</v>
      </c>
      <c r="J334" s="5" t="s">
        <v>19</v>
      </c>
      <c r="K334" s="5" t="s">
        <v>18</v>
      </c>
      <c r="L334" s="5" t="s">
        <v>19</v>
      </c>
      <c r="M334" s="5" t="s">
        <v>18</v>
      </c>
      <c r="N334" s="5" t="s">
        <v>18</v>
      </c>
      <c r="O334" s="5" t="s">
        <v>19</v>
      </c>
      <c r="P334" s="5" t="s">
        <v>18</v>
      </c>
      <c r="Q334" s="6" t="s">
        <v>22</v>
      </c>
    </row>
    <row r="335" spans="1:17" ht="15.75" customHeight="1" x14ac:dyDescent="0.2">
      <c r="A335" s="7">
        <v>30</v>
      </c>
      <c r="B335" s="8" t="s">
        <v>17</v>
      </c>
      <c r="C335" s="8" t="s">
        <v>18</v>
      </c>
      <c r="D335" s="8" t="s">
        <v>18</v>
      </c>
      <c r="E335" s="8" t="s">
        <v>18</v>
      </c>
      <c r="F335" s="8" t="s">
        <v>18</v>
      </c>
      <c r="G335" s="8" t="s">
        <v>18</v>
      </c>
      <c r="H335" s="8" t="s">
        <v>18</v>
      </c>
      <c r="I335" s="8" t="s">
        <v>18</v>
      </c>
      <c r="J335" s="8" t="s">
        <v>18</v>
      </c>
      <c r="K335" s="8" t="s">
        <v>18</v>
      </c>
      <c r="L335" s="8" t="s">
        <v>18</v>
      </c>
      <c r="M335" s="8" t="s">
        <v>18</v>
      </c>
      <c r="N335" s="8" t="s">
        <v>18</v>
      </c>
      <c r="O335" s="8" t="s">
        <v>18</v>
      </c>
      <c r="P335" s="8" t="s">
        <v>18</v>
      </c>
      <c r="Q335" s="9" t="s">
        <v>22</v>
      </c>
    </row>
    <row r="336" spans="1:17" ht="15.75" customHeight="1" x14ac:dyDescent="0.2">
      <c r="A336" s="4">
        <v>46</v>
      </c>
      <c r="B336" s="5" t="s">
        <v>17</v>
      </c>
      <c r="C336" s="5" t="s">
        <v>18</v>
      </c>
      <c r="D336" s="5" t="s">
        <v>18</v>
      </c>
      <c r="E336" s="5" t="s">
        <v>18</v>
      </c>
      <c r="F336" s="5" t="s">
        <v>19</v>
      </c>
      <c r="G336" s="5" t="s">
        <v>18</v>
      </c>
      <c r="H336" s="5" t="s">
        <v>18</v>
      </c>
      <c r="I336" s="5" t="s">
        <v>18</v>
      </c>
      <c r="J336" s="5" t="s">
        <v>19</v>
      </c>
      <c r="K336" s="5" t="s">
        <v>18</v>
      </c>
      <c r="L336" s="5" t="s">
        <v>19</v>
      </c>
      <c r="M336" s="5" t="s">
        <v>18</v>
      </c>
      <c r="N336" s="5" t="s">
        <v>18</v>
      </c>
      <c r="O336" s="5" t="s">
        <v>19</v>
      </c>
      <c r="P336" s="5" t="s">
        <v>18</v>
      </c>
      <c r="Q336" s="6" t="s">
        <v>22</v>
      </c>
    </row>
    <row r="337" spans="1:17" ht="15.75" customHeight="1" x14ac:dyDescent="0.2">
      <c r="A337" s="7">
        <v>53</v>
      </c>
      <c r="B337" s="8" t="s">
        <v>17</v>
      </c>
      <c r="C337" s="8" t="s">
        <v>18</v>
      </c>
      <c r="D337" s="8" t="s">
        <v>18</v>
      </c>
      <c r="E337" s="8" t="s">
        <v>18</v>
      </c>
      <c r="F337" s="8" t="s">
        <v>19</v>
      </c>
      <c r="G337" s="8" t="s">
        <v>19</v>
      </c>
      <c r="H337" s="8" t="s">
        <v>18</v>
      </c>
      <c r="I337" s="8" t="s">
        <v>19</v>
      </c>
      <c r="J337" s="8" t="s">
        <v>19</v>
      </c>
      <c r="K337" s="8" t="s">
        <v>18</v>
      </c>
      <c r="L337" s="8" t="s">
        <v>19</v>
      </c>
      <c r="M337" s="8" t="s">
        <v>19</v>
      </c>
      <c r="N337" s="8" t="s">
        <v>19</v>
      </c>
      <c r="O337" s="8" t="s">
        <v>19</v>
      </c>
      <c r="P337" s="8" t="s">
        <v>18</v>
      </c>
      <c r="Q337" s="9" t="s">
        <v>22</v>
      </c>
    </row>
    <row r="338" spans="1:17" ht="15.75" customHeight="1" x14ac:dyDescent="0.2">
      <c r="A338" s="4">
        <v>42</v>
      </c>
      <c r="B338" s="5" t="s">
        <v>17</v>
      </c>
      <c r="C338" s="5" t="s">
        <v>18</v>
      </c>
      <c r="D338" s="5" t="s">
        <v>18</v>
      </c>
      <c r="E338" s="5" t="s">
        <v>18</v>
      </c>
      <c r="F338" s="5" t="s">
        <v>18</v>
      </c>
      <c r="G338" s="5" t="s">
        <v>18</v>
      </c>
      <c r="H338" s="5" t="s">
        <v>18</v>
      </c>
      <c r="I338" s="5" t="s">
        <v>18</v>
      </c>
      <c r="J338" s="5" t="s">
        <v>18</v>
      </c>
      <c r="K338" s="5" t="s">
        <v>18</v>
      </c>
      <c r="L338" s="5" t="s">
        <v>18</v>
      </c>
      <c r="M338" s="5" t="s">
        <v>18</v>
      </c>
      <c r="N338" s="5" t="s">
        <v>18</v>
      </c>
      <c r="O338" s="5" t="s">
        <v>19</v>
      </c>
      <c r="P338" s="5" t="s">
        <v>18</v>
      </c>
      <c r="Q338" s="6" t="s">
        <v>22</v>
      </c>
    </row>
    <row r="339" spans="1:17" ht="15.75" customHeight="1" x14ac:dyDescent="0.2">
      <c r="A339" s="7">
        <v>55</v>
      </c>
      <c r="B339" s="8" t="s">
        <v>21</v>
      </c>
      <c r="C339" s="8" t="s">
        <v>19</v>
      </c>
      <c r="D339" s="8" t="s">
        <v>19</v>
      </c>
      <c r="E339" s="8" t="s">
        <v>19</v>
      </c>
      <c r="F339" s="8" t="s">
        <v>19</v>
      </c>
      <c r="G339" s="8" t="s">
        <v>18</v>
      </c>
      <c r="H339" s="8" t="s">
        <v>18</v>
      </c>
      <c r="I339" s="8" t="s">
        <v>19</v>
      </c>
      <c r="J339" s="8" t="s">
        <v>18</v>
      </c>
      <c r="K339" s="8" t="s">
        <v>18</v>
      </c>
      <c r="L339" s="8" t="s">
        <v>18</v>
      </c>
      <c r="M339" s="8" t="s">
        <v>19</v>
      </c>
      <c r="N339" s="8" t="s">
        <v>18</v>
      </c>
      <c r="O339" s="8" t="s">
        <v>18</v>
      </c>
      <c r="P339" s="8" t="s">
        <v>19</v>
      </c>
      <c r="Q339" s="9" t="s">
        <v>20</v>
      </c>
    </row>
    <row r="340" spans="1:17" ht="15.75" customHeight="1" x14ac:dyDescent="0.2">
      <c r="A340" s="4">
        <v>48</v>
      </c>
      <c r="B340" s="5" t="s">
        <v>21</v>
      </c>
      <c r="C340" s="5" t="s">
        <v>19</v>
      </c>
      <c r="D340" s="5" t="s">
        <v>19</v>
      </c>
      <c r="E340" s="5" t="s">
        <v>19</v>
      </c>
      <c r="F340" s="5" t="s">
        <v>19</v>
      </c>
      <c r="G340" s="5" t="s">
        <v>19</v>
      </c>
      <c r="H340" s="5" t="s">
        <v>18</v>
      </c>
      <c r="I340" s="5" t="s">
        <v>18</v>
      </c>
      <c r="J340" s="5" t="s">
        <v>18</v>
      </c>
      <c r="K340" s="5" t="s">
        <v>18</v>
      </c>
      <c r="L340" s="5" t="s">
        <v>18</v>
      </c>
      <c r="M340" s="5" t="s">
        <v>19</v>
      </c>
      <c r="N340" s="5" t="s">
        <v>18</v>
      </c>
      <c r="O340" s="5" t="s">
        <v>18</v>
      </c>
      <c r="P340" s="5" t="s">
        <v>18</v>
      </c>
      <c r="Q340" s="6" t="s">
        <v>20</v>
      </c>
    </row>
    <row r="341" spans="1:17" ht="15.75" customHeight="1" x14ac:dyDescent="0.2">
      <c r="A341" s="7">
        <v>55</v>
      </c>
      <c r="B341" s="8" t="s">
        <v>21</v>
      </c>
      <c r="C341" s="8" t="s">
        <v>19</v>
      </c>
      <c r="D341" s="8" t="s">
        <v>19</v>
      </c>
      <c r="E341" s="8" t="s">
        <v>19</v>
      </c>
      <c r="F341" s="8" t="s">
        <v>18</v>
      </c>
      <c r="G341" s="8" t="s">
        <v>19</v>
      </c>
      <c r="H341" s="8" t="s">
        <v>18</v>
      </c>
      <c r="I341" s="8" t="s">
        <v>18</v>
      </c>
      <c r="J341" s="8" t="s">
        <v>19</v>
      </c>
      <c r="K341" s="8" t="s">
        <v>18</v>
      </c>
      <c r="L341" s="8" t="s">
        <v>19</v>
      </c>
      <c r="M341" s="8" t="s">
        <v>19</v>
      </c>
      <c r="N341" s="8" t="s">
        <v>18</v>
      </c>
      <c r="O341" s="8" t="s">
        <v>18</v>
      </c>
      <c r="P341" s="8" t="s">
        <v>18</v>
      </c>
      <c r="Q341" s="9" t="s">
        <v>20</v>
      </c>
    </row>
    <row r="342" spans="1:17" ht="15.75" customHeight="1" x14ac:dyDescent="0.2">
      <c r="A342" s="4">
        <v>39</v>
      </c>
      <c r="B342" s="5" t="s">
        <v>21</v>
      </c>
      <c r="C342" s="5" t="s">
        <v>19</v>
      </c>
      <c r="D342" s="5" t="s">
        <v>19</v>
      </c>
      <c r="E342" s="5" t="s">
        <v>19</v>
      </c>
      <c r="F342" s="5" t="s">
        <v>19</v>
      </c>
      <c r="G342" s="5" t="s">
        <v>19</v>
      </c>
      <c r="H342" s="5" t="s">
        <v>18</v>
      </c>
      <c r="I342" s="5" t="s">
        <v>18</v>
      </c>
      <c r="J342" s="5" t="s">
        <v>19</v>
      </c>
      <c r="K342" s="5" t="s">
        <v>19</v>
      </c>
      <c r="L342" s="5" t="s">
        <v>19</v>
      </c>
      <c r="M342" s="5" t="s">
        <v>19</v>
      </c>
      <c r="N342" s="5" t="s">
        <v>18</v>
      </c>
      <c r="O342" s="5" t="s">
        <v>18</v>
      </c>
      <c r="P342" s="5" t="s">
        <v>18</v>
      </c>
      <c r="Q342" s="6" t="s">
        <v>20</v>
      </c>
    </row>
    <row r="343" spans="1:17" ht="15.75" customHeight="1" x14ac:dyDescent="0.2">
      <c r="A343" s="7">
        <v>43</v>
      </c>
      <c r="B343" s="8" t="s">
        <v>21</v>
      </c>
      <c r="C343" s="8" t="s">
        <v>19</v>
      </c>
      <c r="D343" s="8" t="s">
        <v>19</v>
      </c>
      <c r="E343" s="8" t="s">
        <v>19</v>
      </c>
      <c r="F343" s="8" t="s">
        <v>19</v>
      </c>
      <c r="G343" s="8" t="s">
        <v>19</v>
      </c>
      <c r="H343" s="8" t="s">
        <v>18</v>
      </c>
      <c r="I343" s="8" t="s">
        <v>19</v>
      </c>
      <c r="J343" s="8" t="s">
        <v>18</v>
      </c>
      <c r="K343" s="8" t="s">
        <v>18</v>
      </c>
      <c r="L343" s="8" t="s">
        <v>18</v>
      </c>
      <c r="M343" s="8" t="s">
        <v>19</v>
      </c>
      <c r="N343" s="8" t="s">
        <v>19</v>
      </c>
      <c r="O343" s="8" t="s">
        <v>18</v>
      </c>
      <c r="P343" s="8" t="s">
        <v>19</v>
      </c>
      <c r="Q343" s="9" t="s">
        <v>20</v>
      </c>
    </row>
    <row r="344" spans="1:17" ht="15.75" customHeight="1" x14ac:dyDescent="0.2">
      <c r="A344" s="4">
        <v>35</v>
      </c>
      <c r="B344" s="5" t="s">
        <v>21</v>
      </c>
      <c r="C344" s="5" t="s">
        <v>19</v>
      </c>
      <c r="D344" s="5" t="s">
        <v>19</v>
      </c>
      <c r="E344" s="5" t="s">
        <v>18</v>
      </c>
      <c r="F344" s="5" t="s">
        <v>19</v>
      </c>
      <c r="G344" s="5" t="s">
        <v>18</v>
      </c>
      <c r="H344" s="5" t="s">
        <v>18</v>
      </c>
      <c r="I344" s="5" t="s">
        <v>19</v>
      </c>
      <c r="J344" s="5" t="s">
        <v>18</v>
      </c>
      <c r="K344" s="5" t="s">
        <v>18</v>
      </c>
      <c r="L344" s="5" t="s">
        <v>18</v>
      </c>
      <c r="M344" s="5" t="s">
        <v>18</v>
      </c>
      <c r="N344" s="5" t="s">
        <v>18</v>
      </c>
      <c r="O344" s="5" t="s">
        <v>18</v>
      </c>
      <c r="P344" s="5" t="s">
        <v>18</v>
      </c>
      <c r="Q344" s="6" t="s">
        <v>20</v>
      </c>
    </row>
    <row r="345" spans="1:17" ht="15.75" customHeight="1" x14ac:dyDescent="0.2">
      <c r="A345" s="7">
        <v>47</v>
      </c>
      <c r="B345" s="8" t="s">
        <v>21</v>
      </c>
      <c r="C345" s="8" t="s">
        <v>18</v>
      </c>
      <c r="D345" s="8" t="s">
        <v>18</v>
      </c>
      <c r="E345" s="8" t="s">
        <v>19</v>
      </c>
      <c r="F345" s="8" t="s">
        <v>19</v>
      </c>
      <c r="G345" s="8" t="s">
        <v>19</v>
      </c>
      <c r="H345" s="8" t="s">
        <v>18</v>
      </c>
      <c r="I345" s="8" t="s">
        <v>18</v>
      </c>
      <c r="J345" s="8" t="s">
        <v>18</v>
      </c>
      <c r="K345" s="8" t="s">
        <v>18</v>
      </c>
      <c r="L345" s="8" t="s">
        <v>18</v>
      </c>
      <c r="M345" s="8" t="s">
        <v>18</v>
      </c>
      <c r="N345" s="8" t="s">
        <v>19</v>
      </c>
      <c r="O345" s="8" t="s">
        <v>18</v>
      </c>
      <c r="P345" s="8" t="s">
        <v>18</v>
      </c>
      <c r="Q345" s="9" t="s">
        <v>20</v>
      </c>
    </row>
    <row r="346" spans="1:17" ht="15.75" customHeight="1" x14ac:dyDescent="0.2">
      <c r="A346" s="4">
        <v>61</v>
      </c>
      <c r="B346" s="5" t="s">
        <v>21</v>
      </c>
      <c r="C346" s="5" t="s">
        <v>19</v>
      </c>
      <c r="D346" s="5" t="s">
        <v>18</v>
      </c>
      <c r="E346" s="5" t="s">
        <v>18</v>
      </c>
      <c r="F346" s="5" t="s">
        <v>18</v>
      </c>
      <c r="G346" s="5" t="s">
        <v>19</v>
      </c>
      <c r="H346" s="5" t="s">
        <v>18</v>
      </c>
      <c r="I346" s="5" t="s">
        <v>18</v>
      </c>
      <c r="J346" s="5" t="s">
        <v>18</v>
      </c>
      <c r="K346" s="5" t="s">
        <v>19</v>
      </c>
      <c r="L346" s="5" t="s">
        <v>18</v>
      </c>
      <c r="M346" s="5" t="s">
        <v>18</v>
      </c>
      <c r="N346" s="5" t="s">
        <v>18</v>
      </c>
      <c r="O346" s="5" t="s">
        <v>19</v>
      </c>
      <c r="P346" s="5" t="s">
        <v>18</v>
      </c>
      <c r="Q346" s="6" t="s">
        <v>20</v>
      </c>
    </row>
    <row r="347" spans="1:17" ht="15.75" customHeight="1" x14ac:dyDescent="0.2">
      <c r="A347" s="7">
        <v>58</v>
      </c>
      <c r="B347" s="8" t="s">
        <v>21</v>
      </c>
      <c r="C347" s="8" t="s">
        <v>19</v>
      </c>
      <c r="D347" s="8" t="s">
        <v>18</v>
      </c>
      <c r="E347" s="8" t="s">
        <v>19</v>
      </c>
      <c r="F347" s="8" t="s">
        <v>18</v>
      </c>
      <c r="G347" s="8" t="s">
        <v>19</v>
      </c>
      <c r="H347" s="8" t="s">
        <v>18</v>
      </c>
      <c r="I347" s="8" t="s">
        <v>18</v>
      </c>
      <c r="J347" s="8" t="s">
        <v>18</v>
      </c>
      <c r="K347" s="8" t="s">
        <v>19</v>
      </c>
      <c r="L347" s="8" t="s">
        <v>18</v>
      </c>
      <c r="M347" s="8" t="s">
        <v>18</v>
      </c>
      <c r="N347" s="8" t="s">
        <v>19</v>
      </c>
      <c r="O347" s="8" t="s">
        <v>18</v>
      </c>
      <c r="P347" s="8" t="s">
        <v>19</v>
      </c>
      <c r="Q347" s="9" t="s">
        <v>20</v>
      </c>
    </row>
    <row r="348" spans="1:17" ht="15.75" customHeight="1" x14ac:dyDescent="0.2">
      <c r="A348" s="4">
        <v>69</v>
      </c>
      <c r="B348" s="5" t="s">
        <v>21</v>
      </c>
      <c r="C348" s="5" t="s">
        <v>19</v>
      </c>
      <c r="D348" s="5" t="s">
        <v>19</v>
      </c>
      <c r="E348" s="5" t="s">
        <v>19</v>
      </c>
      <c r="F348" s="5" t="s">
        <v>19</v>
      </c>
      <c r="G348" s="5" t="s">
        <v>18</v>
      </c>
      <c r="H348" s="5" t="s">
        <v>18</v>
      </c>
      <c r="I348" s="5" t="s">
        <v>19</v>
      </c>
      <c r="J348" s="5" t="s">
        <v>19</v>
      </c>
      <c r="K348" s="5" t="s">
        <v>19</v>
      </c>
      <c r="L348" s="5" t="s">
        <v>18</v>
      </c>
      <c r="M348" s="5" t="s">
        <v>18</v>
      </c>
      <c r="N348" s="5" t="s">
        <v>19</v>
      </c>
      <c r="O348" s="5" t="s">
        <v>18</v>
      </c>
      <c r="P348" s="5" t="s">
        <v>19</v>
      </c>
      <c r="Q348" s="6" t="s">
        <v>20</v>
      </c>
    </row>
    <row r="349" spans="1:17" ht="15.75" customHeight="1" x14ac:dyDescent="0.2">
      <c r="A349" s="7">
        <v>40</v>
      </c>
      <c r="B349" s="8" t="s">
        <v>17</v>
      </c>
      <c r="C349" s="8" t="s">
        <v>18</v>
      </c>
      <c r="D349" s="8" t="s">
        <v>19</v>
      </c>
      <c r="E349" s="8" t="s">
        <v>19</v>
      </c>
      <c r="F349" s="8" t="s">
        <v>19</v>
      </c>
      <c r="G349" s="8" t="s">
        <v>18</v>
      </c>
      <c r="H349" s="8" t="s">
        <v>18</v>
      </c>
      <c r="I349" s="8" t="s">
        <v>19</v>
      </c>
      <c r="J349" s="8" t="s">
        <v>19</v>
      </c>
      <c r="K349" s="8" t="s">
        <v>18</v>
      </c>
      <c r="L349" s="8" t="s">
        <v>18</v>
      </c>
      <c r="M349" s="8" t="s">
        <v>19</v>
      </c>
      <c r="N349" s="8" t="s">
        <v>19</v>
      </c>
      <c r="O349" s="8" t="s">
        <v>18</v>
      </c>
      <c r="P349" s="8" t="s">
        <v>18</v>
      </c>
      <c r="Q349" s="9" t="s">
        <v>22</v>
      </c>
    </row>
    <row r="350" spans="1:17" ht="15.75" customHeight="1" x14ac:dyDescent="0.2">
      <c r="A350" s="4">
        <v>28</v>
      </c>
      <c r="B350" s="5" t="s">
        <v>17</v>
      </c>
      <c r="C350" s="5" t="s">
        <v>18</v>
      </c>
      <c r="D350" s="5" t="s">
        <v>18</v>
      </c>
      <c r="E350" s="5" t="s">
        <v>19</v>
      </c>
      <c r="F350" s="5" t="s">
        <v>18</v>
      </c>
      <c r="G350" s="5" t="s">
        <v>18</v>
      </c>
      <c r="H350" s="5" t="s">
        <v>18</v>
      </c>
      <c r="I350" s="5" t="s">
        <v>18</v>
      </c>
      <c r="J350" s="5" t="s">
        <v>18</v>
      </c>
      <c r="K350" s="5" t="s">
        <v>18</v>
      </c>
      <c r="L350" s="5" t="s">
        <v>18</v>
      </c>
      <c r="M350" s="5" t="s">
        <v>18</v>
      </c>
      <c r="N350" s="5" t="s">
        <v>18</v>
      </c>
      <c r="O350" s="5" t="s">
        <v>18</v>
      </c>
      <c r="P350" s="5" t="s">
        <v>18</v>
      </c>
      <c r="Q350" s="6" t="s">
        <v>22</v>
      </c>
    </row>
    <row r="351" spans="1:17" ht="15.75" customHeight="1" x14ac:dyDescent="0.2">
      <c r="A351" s="7">
        <v>37</v>
      </c>
      <c r="B351" s="8" t="s">
        <v>17</v>
      </c>
      <c r="C351" s="8" t="s">
        <v>18</v>
      </c>
      <c r="D351" s="8" t="s">
        <v>18</v>
      </c>
      <c r="E351" s="8" t="s">
        <v>18</v>
      </c>
      <c r="F351" s="8" t="s">
        <v>18</v>
      </c>
      <c r="G351" s="8" t="s">
        <v>18</v>
      </c>
      <c r="H351" s="8" t="s">
        <v>18</v>
      </c>
      <c r="I351" s="8" t="s">
        <v>18</v>
      </c>
      <c r="J351" s="8" t="s">
        <v>18</v>
      </c>
      <c r="K351" s="8" t="s">
        <v>18</v>
      </c>
      <c r="L351" s="8" t="s">
        <v>18</v>
      </c>
      <c r="M351" s="8" t="s">
        <v>18</v>
      </c>
      <c r="N351" s="8" t="s">
        <v>18</v>
      </c>
      <c r="O351" s="8" t="s">
        <v>18</v>
      </c>
      <c r="P351" s="8" t="s">
        <v>18</v>
      </c>
      <c r="Q351" s="9" t="s">
        <v>22</v>
      </c>
    </row>
    <row r="352" spans="1:17" ht="15.75" customHeight="1" x14ac:dyDescent="0.2">
      <c r="A352" s="4">
        <v>34</v>
      </c>
      <c r="B352" s="5" t="s">
        <v>17</v>
      </c>
      <c r="C352" s="5" t="s">
        <v>18</v>
      </c>
      <c r="D352" s="5" t="s">
        <v>18</v>
      </c>
      <c r="E352" s="5" t="s">
        <v>18</v>
      </c>
      <c r="F352" s="5" t="s">
        <v>18</v>
      </c>
      <c r="G352" s="5" t="s">
        <v>18</v>
      </c>
      <c r="H352" s="5" t="s">
        <v>18</v>
      </c>
      <c r="I352" s="5" t="s">
        <v>18</v>
      </c>
      <c r="J352" s="5" t="s">
        <v>18</v>
      </c>
      <c r="K352" s="5" t="s">
        <v>18</v>
      </c>
      <c r="L352" s="5" t="s">
        <v>18</v>
      </c>
      <c r="M352" s="5" t="s">
        <v>18</v>
      </c>
      <c r="N352" s="5" t="s">
        <v>18</v>
      </c>
      <c r="O352" s="5" t="s">
        <v>18</v>
      </c>
      <c r="P352" s="5" t="s">
        <v>18</v>
      </c>
      <c r="Q352" s="6" t="s">
        <v>22</v>
      </c>
    </row>
    <row r="353" spans="1:17" ht="15.75" customHeight="1" x14ac:dyDescent="0.2">
      <c r="A353" s="7">
        <v>30</v>
      </c>
      <c r="B353" s="8" t="s">
        <v>17</v>
      </c>
      <c r="C353" s="8" t="s">
        <v>18</v>
      </c>
      <c r="D353" s="8" t="s">
        <v>18</v>
      </c>
      <c r="E353" s="8" t="s">
        <v>18</v>
      </c>
      <c r="F353" s="8" t="s">
        <v>18</v>
      </c>
      <c r="G353" s="8" t="s">
        <v>18</v>
      </c>
      <c r="H353" s="8" t="s">
        <v>18</v>
      </c>
      <c r="I353" s="8" t="s">
        <v>18</v>
      </c>
      <c r="J353" s="8" t="s">
        <v>18</v>
      </c>
      <c r="K353" s="8" t="s">
        <v>18</v>
      </c>
      <c r="L353" s="8" t="s">
        <v>18</v>
      </c>
      <c r="M353" s="8" t="s">
        <v>18</v>
      </c>
      <c r="N353" s="8" t="s">
        <v>18</v>
      </c>
      <c r="O353" s="8" t="s">
        <v>18</v>
      </c>
      <c r="P353" s="8" t="s">
        <v>18</v>
      </c>
      <c r="Q353" s="9" t="s">
        <v>22</v>
      </c>
    </row>
    <row r="354" spans="1:17" ht="15.75" customHeight="1" x14ac:dyDescent="0.2">
      <c r="A354" s="4">
        <v>67</v>
      </c>
      <c r="B354" s="5" t="s">
        <v>17</v>
      </c>
      <c r="C354" s="5" t="s">
        <v>19</v>
      </c>
      <c r="D354" s="5" t="s">
        <v>18</v>
      </c>
      <c r="E354" s="5" t="s">
        <v>18</v>
      </c>
      <c r="F354" s="5" t="s">
        <v>19</v>
      </c>
      <c r="G354" s="5" t="s">
        <v>19</v>
      </c>
      <c r="H354" s="5" t="s">
        <v>18</v>
      </c>
      <c r="I354" s="5" t="s">
        <v>19</v>
      </c>
      <c r="J354" s="5" t="s">
        <v>19</v>
      </c>
      <c r="K354" s="5" t="s">
        <v>19</v>
      </c>
      <c r="L354" s="5" t="s">
        <v>19</v>
      </c>
      <c r="M354" s="5" t="s">
        <v>18</v>
      </c>
      <c r="N354" s="5" t="s">
        <v>19</v>
      </c>
      <c r="O354" s="5" t="s">
        <v>19</v>
      </c>
      <c r="P354" s="5" t="s">
        <v>19</v>
      </c>
      <c r="Q354" s="6" t="s">
        <v>22</v>
      </c>
    </row>
    <row r="355" spans="1:17" ht="15.75" customHeight="1" x14ac:dyDescent="0.2">
      <c r="A355" s="7">
        <v>60</v>
      </c>
      <c r="B355" s="8" t="s">
        <v>17</v>
      </c>
      <c r="C355" s="8" t="s">
        <v>18</v>
      </c>
      <c r="D355" s="8" t="s">
        <v>18</v>
      </c>
      <c r="E355" s="8" t="s">
        <v>18</v>
      </c>
      <c r="F355" s="8" t="s">
        <v>19</v>
      </c>
      <c r="G355" s="8" t="s">
        <v>18</v>
      </c>
      <c r="H355" s="8" t="s">
        <v>18</v>
      </c>
      <c r="I355" s="8" t="s">
        <v>18</v>
      </c>
      <c r="J355" s="8" t="s">
        <v>18</v>
      </c>
      <c r="K355" s="8" t="s">
        <v>18</v>
      </c>
      <c r="L355" s="8" t="s">
        <v>18</v>
      </c>
      <c r="M355" s="8" t="s">
        <v>19</v>
      </c>
      <c r="N355" s="8" t="s">
        <v>19</v>
      </c>
      <c r="O355" s="8" t="s">
        <v>18</v>
      </c>
      <c r="P355" s="8" t="s">
        <v>18</v>
      </c>
      <c r="Q355" s="9" t="s">
        <v>22</v>
      </c>
    </row>
    <row r="356" spans="1:17" ht="15.75" customHeight="1" x14ac:dyDescent="0.2">
      <c r="A356" s="4">
        <v>58</v>
      </c>
      <c r="B356" s="5" t="s">
        <v>17</v>
      </c>
      <c r="C356" s="5" t="s">
        <v>18</v>
      </c>
      <c r="D356" s="5" t="s">
        <v>18</v>
      </c>
      <c r="E356" s="5" t="s">
        <v>18</v>
      </c>
      <c r="F356" s="5" t="s">
        <v>18</v>
      </c>
      <c r="G356" s="5" t="s">
        <v>19</v>
      </c>
      <c r="H356" s="5" t="s">
        <v>18</v>
      </c>
      <c r="I356" s="5" t="s">
        <v>18</v>
      </c>
      <c r="J356" s="5" t="s">
        <v>19</v>
      </c>
      <c r="K356" s="5" t="s">
        <v>18</v>
      </c>
      <c r="L356" s="5" t="s">
        <v>19</v>
      </c>
      <c r="M356" s="5" t="s">
        <v>18</v>
      </c>
      <c r="N356" s="5" t="s">
        <v>18</v>
      </c>
      <c r="O356" s="5" t="s">
        <v>19</v>
      </c>
      <c r="P356" s="5" t="s">
        <v>19</v>
      </c>
      <c r="Q356" s="6" t="s">
        <v>22</v>
      </c>
    </row>
    <row r="357" spans="1:17" ht="15.75" customHeight="1" x14ac:dyDescent="0.2">
      <c r="A357" s="7">
        <v>54</v>
      </c>
      <c r="B357" s="8" t="s">
        <v>17</v>
      </c>
      <c r="C357" s="8" t="s">
        <v>18</v>
      </c>
      <c r="D357" s="8" t="s">
        <v>18</v>
      </c>
      <c r="E357" s="8" t="s">
        <v>19</v>
      </c>
      <c r="F357" s="8" t="s">
        <v>19</v>
      </c>
      <c r="G357" s="8" t="s">
        <v>18</v>
      </c>
      <c r="H357" s="8" t="s">
        <v>19</v>
      </c>
      <c r="I357" s="8" t="s">
        <v>18</v>
      </c>
      <c r="J357" s="8" t="s">
        <v>18</v>
      </c>
      <c r="K357" s="8" t="s">
        <v>18</v>
      </c>
      <c r="L357" s="8" t="s">
        <v>19</v>
      </c>
      <c r="M357" s="8" t="s">
        <v>18</v>
      </c>
      <c r="N357" s="8" t="s">
        <v>18</v>
      </c>
      <c r="O357" s="8" t="s">
        <v>19</v>
      </c>
      <c r="P357" s="8" t="s">
        <v>18</v>
      </c>
      <c r="Q357" s="9" t="s">
        <v>22</v>
      </c>
    </row>
    <row r="358" spans="1:17" ht="15.75" customHeight="1" x14ac:dyDescent="0.2">
      <c r="A358" s="4">
        <v>43</v>
      </c>
      <c r="B358" s="5" t="s">
        <v>17</v>
      </c>
      <c r="C358" s="5" t="s">
        <v>18</v>
      </c>
      <c r="D358" s="5" t="s">
        <v>18</v>
      </c>
      <c r="E358" s="5" t="s">
        <v>19</v>
      </c>
      <c r="F358" s="5" t="s">
        <v>18</v>
      </c>
      <c r="G358" s="5" t="s">
        <v>18</v>
      </c>
      <c r="H358" s="5" t="s">
        <v>19</v>
      </c>
      <c r="I358" s="5" t="s">
        <v>18</v>
      </c>
      <c r="J358" s="5" t="s">
        <v>18</v>
      </c>
      <c r="K358" s="5" t="s">
        <v>18</v>
      </c>
      <c r="L358" s="5" t="s">
        <v>19</v>
      </c>
      <c r="M358" s="5" t="s">
        <v>18</v>
      </c>
      <c r="N358" s="5" t="s">
        <v>18</v>
      </c>
      <c r="O358" s="5" t="s">
        <v>19</v>
      </c>
      <c r="P358" s="5" t="s">
        <v>18</v>
      </c>
      <c r="Q358" s="6" t="s">
        <v>22</v>
      </c>
    </row>
    <row r="359" spans="1:17" ht="15.75" customHeight="1" x14ac:dyDescent="0.2">
      <c r="A359" s="7">
        <v>33</v>
      </c>
      <c r="B359" s="8" t="s">
        <v>21</v>
      </c>
      <c r="C359" s="8" t="s">
        <v>18</v>
      </c>
      <c r="D359" s="8" t="s">
        <v>18</v>
      </c>
      <c r="E359" s="8" t="s">
        <v>18</v>
      </c>
      <c r="F359" s="8" t="s">
        <v>18</v>
      </c>
      <c r="G359" s="8" t="s">
        <v>18</v>
      </c>
      <c r="H359" s="8" t="s">
        <v>18</v>
      </c>
      <c r="I359" s="8" t="s">
        <v>18</v>
      </c>
      <c r="J359" s="8" t="s">
        <v>18</v>
      </c>
      <c r="K359" s="8" t="s">
        <v>18</v>
      </c>
      <c r="L359" s="8" t="s">
        <v>18</v>
      </c>
      <c r="M359" s="8" t="s">
        <v>18</v>
      </c>
      <c r="N359" s="8" t="s">
        <v>18</v>
      </c>
      <c r="O359" s="8" t="s">
        <v>18</v>
      </c>
      <c r="P359" s="8" t="s">
        <v>18</v>
      </c>
      <c r="Q359" s="9" t="s">
        <v>22</v>
      </c>
    </row>
    <row r="360" spans="1:17" ht="15.75" customHeight="1" x14ac:dyDescent="0.2">
      <c r="A360" s="4">
        <v>55</v>
      </c>
      <c r="B360" s="5" t="s">
        <v>17</v>
      </c>
      <c r="C360" s="5" t="s">
        <v>19</v>
      </c>
      <c r="D360" s="5" t="s">
        <v>19</v>
      </c>
      <c r="E360" s="5" t="s">
        <v>19</v>
      </c>
      <c r="F360" s="5" t="s">
        <v>19</v>
      </c>
      <c r="G360" s="5" t="s">
        <v>18</v>
      </c>
      <c r="H360" s="5" t="s">
        <v>19</v>
      </c>
      <c r="I360" s="5" t="s">
        <v>18</v>
      </c>
      <c r="J360" s="5" t="s">
        <v>18</v>
      </c>
      <c r="K360" s="5" t="s">
        <v>19</v>
      </c>
      <c r="L360" s="5" t="s">
        <v>18</v>
      </c>
      <c r="M360" s="5" t="s">
        <v>19</v>
      </c>
      <c r="N360" s="5" t="s">
        <v>18</v>
      </c>
      <c r="O360" s="5" t="s">
        <v>18</v>
      </c>
      <c r="P360" s="5" t="s">
        <v>18</v>
      </c>
      <c r="Q360" s="6" t="s">
        <v>20</v>
      </c>
    </row>
    <row r="361" spans="1:17" ht="15.75" customHeight="1" x14ac:dyDescent="0.2">
      <c r="A361" s="7">
        <v>48</v>
      </c>
      <c r="B361" s="8" t="s">
        <v>17</v>
      </c>
      <c r="C361" s="8" t="s">
        <v>19</v>
      </c>
      <c r="D361" s="8" t="s">
        <v>19</v>
      </c>
      <c r="E361" s="8" t="s">
        <v>19</v>
      </c>
      <c r="F361" s="8" t="s">
        <v>18</v>
      </c>
      <c r="G361" s="8" t="s">
        <v>19</v>
      </c>
      <c r="H361" s="8" t="s">
        <v>19</v>
      </c>
      <c r="I361" s="8" t="s">
        <v>18</v>
      </c>
      <c r="J361" s="8" t="s">
        <v>18</v>
      </c>
      <c r="K361" s="8" t="s">
        <v>18</v>
      </c>
      <c r="L361" s="8" t="s">
        <v>19</v>
      </c>
      <c r="M361" s="8" t="s">
        <v>18</v>
      </c>
      <c r="N361" s="8" t="s">
        <v>18</v>
      </c>
      <c r="O361" s="8" t="s">
        <v>18</v>
      </c>
      <c r="P361" s="8" t="s">
        <v>18</v>
      </c>
      <c r="Q361" s="9" t="s">
        <v>20</v>
      </c>
    </row>
    <row r="362" spans="1:17" ht="15.75" customHeight="1" x14ac:dyDescent="0.2">
      <c r="A362" s="4">
        <v>56</v>
      </c>
      <c r="B362" s="5" t="s">
        <v>17</v>
      </c>
      <c r="C362" s="5" t="s">
        <v>19</v>
      </c>
      <c r="D362" s="5" t="s">
        <v>18</v>
      </c>
      <c r="E362" s="5" t="s">
        <v>19</v>
      </c>
      <c r="F362" s="5" t="s">
        <v>19</v>
      </c>
      <c r="G362" s="5" t="s">
        <v>18</v>
      </c>
      <c r="H362" s="5" t="s">
        <v>19</v>
      </c>
      <c r="I362" s="5" t="s">
        <v>18</v>
      </c>
      <c r="J362" s="5" t="s">
        <v>19</v>
      </c>
      <c r="K362" s="5" t="s">
        <v>19</v>
      </c>
      <c r="L362" s="5" t="s">
        <v>18</v>
      </c>
      <c r="M362" s="5" t="s">
        <v>18</v>
      </c>
      <c r="N362" s="5" t="s">
        <v>18</v>
      </c>
      <c r="O362" s="5" t="s">
        <v>19</v>
      </c>
      <c r="P362" s="5" t="s">
        <v>18</v>
      </c>
      <c r="Q362" s="6" t="s">
        <v>20</v>
      </c>
    </row>
    <row r="363" spans="1:17" ht="15.75" customHeight="1" x14ac:dyDescent="0.2">
      <c r="A363" s="7">
        <v>38</v>
      </c>
      <c r="B363" s="8" t="s">
        <v>21</v>
      </c>
      <c r="C363" s="8" t="s">
        <v>19</v>
      </c>
      <c r="D363" s="8" t="s">
        <v>19</v>
      </c>
      <c r="E363" s="8" t="s">
        <v>19</v>
      </c>
      <c r="F363" s="8" t="s">
        <v>19</v>
      </c>
      <c r="G363" s="8" t="s">
        <v>19</v>
      </c>
      <c r="H363" s="8" t="s">
        <v>18</v>
      </c>
      <c r="I363" s="8" t="s">
        <v>19</v>
      </c>
      <c r="J363" s="8" t="s">
        <v>19</v>
      </c>
      <c r="K363" s="8" t="s">
        <v>19</v>
      </c>
      <c r="L363" s="8" t="s">
        <v>19</v>
      </c>
      <c r="M363" s="8" t="s">
        <v>19</v>
      </c>
      <c r="N363" s="8" t="s">
        <v>19</v>
      </c>
      <c r="O363" s="8" t="s">
        <v>18</v>
      </c>
      <c r="P363" s="8" t="s">
        <v>18</v>
      </c>
      <c r="Q363" s="9" t="s">
        <v>20</v>
      </c>
    </row>
    <row r="364" spans="1:17" ht="15.75" customHeight="1" x14ac:dyDescent="0.2">
      <c r="A364" s="4">
        <v>28</v>
      </c>
      <c r="B364" s="5" t="s">
        <v>21</v>
      </c>
      <c r="C364" s="5" t="s">
        <v>18</v>
      </c>
      <c r="D364" s="5" t="s">
        <v>18</v>
      </c>
      <c r="E364" s="5" t="s">
        <v>18</v>
      </c>
      <c r="F364" s="5" t="s">
        <v>18</v>
      </c>
      <c r="G364" s="5" t="s">
        <v>18</v>
      </c>
      <c r="H364" s="5" t="s">
        <v>18</v>
      </c>
      <c r="I364" s="5" t="s">
        <v>19</v>
      </c>
      <c r="J364" s="5" t="s">
        <v>18</v>
      </c>
      <c r="K364" s="5" t="s">
        <v>18</v>
      </c>
      <c r="L364" s="5" t="s">
        <v>18</v>
      </c>
      <c r="M364" s="5" t="s">
        <v>19</v>
      </c>
      <c r="N364" s="5" t="s">
        <v>19</v>
      </c>
      <c r="O364" s="5" t="s">
        <v>18</v>
      </c>
      <c r="P364" s="5" t="s">
        <v>18</v>
      </c>
      <c r="Q364" s="6" t="s">
        <v>20</v>
      </c>
    </row>
    <row r="365" spans="1:17" ht="15.75" customHeight="1" x14ac:dyDescent="0.2">
      <c r="A365" s="7">
        <v>68</v>
      </c>
      <c r="B365" s="8" t="s">
        <v>21</v>
      </c>
      <c r="C365" s="8" t="s">
        <v>19</v>
      </c>
      <c r="D365" s="8" t="s">
        <v>19</v>
      </c>
      <c r="E365" s="8" t="s">
        <v>18</v>
      </c>
      <c r="F365" s="8" t="s">
        <v>19</v>
      </c>
      <c r="G365" s="8" t="s">
        <v>19</v>
      </c>
      <c r="H365" s="8" t="s">
        <v>18</v>
      </c>
      <c r="I365" s="8" t="s">
        <v>19</v>
      </c>
      <c r="J365" s="8" t="s">
        <v>19</v>
      </c>
      <c r="K365" s="8" t="s">
        <v>18</v>
      </c>
      <c r="L365" s="8" t="s">
        <v>19</v>
      </c>
      <c r="M365" s="8" t="s">
        <v>19</v>
      </c>
      <c r="N365" s="8" t="s">
        <v>18</v>
      </c>
      <c r="O365" s="8" t="s">
        <v>18</v>
      </c>
      <c r="P365" s="8" t="s">
        <v>18</v>
      </c>
      <c r="Q365" s="9" t="s">
        <v>20</v>
      </c>
    </row>
    <row r="366" spans="1:17" ht="15.75" customHeight="1" x14ac:dyDescent="0.2">
      <c r="A366" s="4">
        <v>35</v>
      </c>
      <c r="B366" s="5" t="s">
        <v>21</v>
      </c>
      <c r="C366" s="5" t="s">
        <v>18</v>
      </c>
      <c r="D366" s="5" t="s">
        <v>18</v>
      </c>
      <c r="E366" s="5" t="s">
        <v>18</v>
      </c>
      <c r="F366" s="5" t="s">
        <v>18</v>
      </c>
      <c r="G366" s="5" t="s">
        <v>18</v>
      </c>
      <c r="H366" s="5" t="s">
        <v>18</v>
      </c>
      <c r="I366" s="5" t="s">
        <v>18</v>
      </c>
      <c r="J366" s="5" t="s">
        <v>18</v>
      </c>
      <c r="K366" s="5" t="s">
        <v>18</v>
      </c>
      <c r="L366" s="5" t="s">
        <v>18</v>
      </c>
      <c r="M366" s="5" t="s">
        <v>18</v>
      </c>
      <c r="N366" s="5" t="s">
        <v>18</v>
      </c>
      <c r="O366" s="5" t="s">
        <v>18</v>
      </c>
      <c r="P366" s="5" t="s">
        <v>18</v>
      </c>
      <c r="Q366" s="6" t="s">
        <v>20</v>
      </c>
    </row>
    <row r="367" spans="1:17" ht="15.75" customHeight="1" x14ac:dyDescent="0.2">
      <c r="A367" s="7">
        <v>45</v>
      </c>
      <c r="B367" s="8" t="s">
        <v>21</v>
      </c>
      <c r="C367" s="8" t="s">
        <v>18</v>
      </c>
      <c r="D367" s="8" t="s">
        <v>18</v>
      </c>
      <c r="E367" s="8" t="s">
        <v>18</v>
      </c>
      <c r="F367" s="8" t="s">
        <v>18</v>
      </c>
      <c r="G367" s="8" t="s">
        <v>19</v>
      </c>
      <c r="H367" s="8" t="s">
        <v>18</v>
      </c>
      <c r="I367" s="8" t="s">
        <v>19</v>
      </c>
      <c r="J367" s="8" t="s">
        <v>19</v>
      </c>
      <c r="K367" s="8" t="s">
        <v>18</v>
      </c>
      <c r="L367" s="8" t="s">
        <v>18</v>
      </c>
      <c r="M367" s="8" t="s">
        <v>19</v>
      </c>
      <c r="N367" s="8" t="s">
        <v>18</v>
      </c>
      <c r="O367" s="8" t="s">
        <v>18</v>
      </c>
      <c r="P367" s="8" t="s">
        <v>18</v>
      </c>
      <c r="Q367" s="9" t="s">
        <v>20</v>
      </c>
    </row>
    <row r="368" spans="1:17" ht="15.75" customHeight="1" x14ac:dyDescent="0.2">
      <c r="A368" s="4">
        <v>48</v>
      </c>
      <c r="B368" s="5" t="s">
        <v>21</v>
      </c>
      <c r="C368" s="5" t="s">
        <v>19</v>
      </c>
      <c r="D368" s="5" t="s">
        <v>19</v>
      </c>
      <c r="E368" s="5" t="s">
        <v>19</v>
      </c>
      <c r="F368" s="5" t="s">
        <v>19</v>
      </c>
      <c r="G368" s="5" t="s">
        <v>19</v>
      </c>
      <c r="H368" s="5" t="s">
        <v>18</v>
      </c>
      <c r="I368" s="5" t="s">
        <v>19</v>
      </c>
      <c r="J368" s="5" t="s">
        <v>19</v>
      </c>
      <c r="K368" s="5" t="s">
        <v>19</v>
      </c>
      <c r="L368" s="5" t="s">
        <v>19</v>
      </c>
      <c r="M368" s="5" t="s">
        <v>19</v>
      </c>
      <c r="N368" s="5" t="s">
        <v>19</v>
      </c>
      <c r="O368" s="5" t="s">
        <v>18</v>
      </c>
      <c r="P368" s="5" t="s">
        <v>18</v>
      </c>
      <c r="Q368" s="6" t="s">
        <v>20</v>
      </c>
    </row>
    <row r="369" spans="1:17" ht="15.75" customHeight="1" x14ac:dyDescent="0.2">
      <c r="A369" s="7">
        <v>40</v>
      </c>
      <c r="B369" s="8" t="s">
        <v>21</v>
      </c>
      <c r="C369" s="8" t="s">
        <v>19</v>
      </c>
      <c r="D369" s="8" t="s">
        <v>19</v>
      </c>
      <c r="E369" s="8" t="s">
        <v>19</v>
      </c>
      <c r="F369" s="8" t="s">
        <v>19</v>
      </c>
      <c r="G369" s="8" t="s">
        <v>18</v>
      </c>
      <c r="H369" s="8" t="s">
        <v>18</v>
      </c>
      <c r="I369" s="8" t="s">
        <v>19</v>
      </c>
      <c r="J369" s="8" t="s">
        <v>18</v>
      </c>
      <c r="K369" s="8" t="s">
        <v>18</v>
      </c>
      <c r="L369" s="8" t="s">
        <v>19</v>
      </c>
      <c r="M369" s="8" t="s">
        <v>19</v>
      </c>
      <c r="N369" s="8" t="s">
        <v>19</v>
      </c>
      <c r="O369" s="8" t="s">
        <v>18</v>
      </c>
      <c r="P369" s="8" t="s">
        <v>18</v>
      </c>
      <c r="Q369" s="9" t="s">
        <v>20</v>
      </c>
    </row>
    <row r="370" spans="1:17" ht="15.75" customHeight="1" x14ac:dyDescent="0.2">
      <c r="A370" s="4">
        <v>57</v>
      </c>
      <c r="B370" s="5" t="s">
        <v>17</v>
      </c>
      <c r="C370" s="5" t="s">
        <v>19</v>
      </c>
      <c r="D370" s="5" t="s">
        <v>19</v>
      </c>
      <c r="E370" s="5" t="s">
        <v>19</v>
      </c>
      <c r="F370" s="5" t="s">
        <v>19</v>
      </c>
      <c r="G370" s="5" t="s">
        <v>19</v>
      </c>
      <c r="H370" s="5" t="s">
        <v>18</v>
      </c>
      <c r="I370" s="5" t="s">
        <v>19</v>
      </c>
      <c r="J370" s="5" t="s">
        <v>18</v>
      </c>
      <c r="K370" s="5" t="s">
        <v>18</v>
      </c>
      <c r="L370" s="5" t="s">
        <v>18</v>
      </c>
      <c r="M370" s="5" t="s">
        <v>19</v>
      </c>
      <c r="N370" s="5" t="s">
        <v>18</v>
      </c>
      <c r="O370" s="5" t="s">
        <v>18</v>
      </c>
      <c r="P370" s="5" t="s">
        <v>18</v>
      </c>
      <c r="Q370" s="6" t="s">
        <v>20</v>
      </c>
    </row>
    <row r="371" spans="1:17" ht="15.75" customHeight="1" x14ac:dyDescent="0.2">
      <c r="A371" s="7">
        <v>47</v>
      </c>
      <c r="B371" s="8" t="s">
        <v>17</v>
      </c>
      <c r="C371" s="8" t="s">
        <v>18</v>
      </c>
      <c r="D371" s="8" t="s">
        <v>18</v>
      </c>
      <c r="E371" s="8" t="s">
        <v>18</v>
      </c>
      <c r="F371" s="8" t="s">
        <v>18</v>
      </c>
      <c r="G371" s="8" t="s">
        <v>18</v>
      </c>
      <c r="H371" s="8" t="s">
        <v>18</v>
      </c>
      <c r="I371" s="8" t="s">
        <v>18</v>
      </c>
      <c r="J371" s="8" t="s">
        <v>19</v>
      </c>
      <c r="K371" s="8" t="s">
        <v>18</v>
      </c>
      <c r="L371" s="8" t="s">
        <v>18</v>
      </c>
      <c r="M371" s="8" t="s">
        <v>18</v>
      </c>
      <c r="N371" s="8" t="s">
        <v>18</v>
      </c>
      <c r="O371" s="8" t="s">
        <v>19</v>
      </c>
      <c r="P371" s="8" t="s">
        <v>18</v>
      </c>
      <c r="Q371" s="9" t="s">
        <v>22</v>
      </c>
    </row>
    <row r="372" spans="1:17" ht="15.75" customHeight="1" x14ac:dyDescent="0.2">
      <c r="A372" s="4">
        <v>45</v>
      </c>
      <c r="B372" s="5" t="s">
        <v>17</v>
      </c>
      <c r="C372" s="5" t="s">
        <v>18</v>
      </c>
      <c r="D372" s="5" t="s">
        <v>18</v>
      </c>
      <c r="E372" s="5" t="s">
        <v>18</v>
      </c>
      <c r="F372" s="5" t="s">
        <v>18</v>
      </c>
      <c r="G372" s="5" t="s">
        <v>19</v>
      </c>
      <c r="H372" s="5" t="s">
        <v>19</v>
      </c>
      <c r="I372" s="5" t="s">
        <v>18</v>
      </c>
      <c r="J372" s="5" t="s">
        <v>18</v>
      </c>
      <c r="K372" s="5" t="s">
        <v>18</v>
      </c>
      <c r="L372" s="5" t="s">
        <v>18</v>
      </c>
      <c r="M372" s="5" t="s">
        <v>18</v>
      </c>
      <c r="N372" s="5" t="s">
        <v>18</v>
      </c>
      <c r="O372" s="5" t="s">
        <v>18</v>
      </c>
      <c r="P372" s="5" t="s">
        <v>18</v>
      </c>
      <c r="Q372" s="6" t="s">
        <v>22</v>
      </c>
    </row>
    <row r="373" spans="1:17" ht="15.75" customHeight="1" x14ac:dyDescent="0.2">
      <c r="A373" s="7">
        <v>57</v>
      </c>
      <c r="B373" s="8" t="s">
        <v>17</v>
      </c>
      <c r="C373" s="8" t="s">
        <v>18</v>
      </c>
      <c r="D373" s="8" t="s">
        <v>18</v>
      </c>
      <c r="E373" s="8" t="s">
        <v>18</v>
      </c>
      <c r="F373" s="8" t="s">
        <v>18</v>
      </c>
      <c r="G373" s="8" t="s">
        <v>19</v>
      </c>
      <c r="H373" s="8" t="s">
        <v>18</v>
      </c>
      <c r="I373" s="8" t="s">
        <v>19</v>
      </c>
      <c r="J373" s="8" t="s">
        <v>18</v>
      </c>
      <c r="K373" s="8" t="s">
        <v>18</v>
      </c>
      <c r="L373" s="8" t="s">
        <v>18</v>
      </c>
      <c r="M373" s="8" t="s">
        <v>18</v>
      </c>
      <c r="N373" s="8" t="s">
        <v>19</v>
      </c>
      <c r="O373" s="8" t="s">
        <v>18</v>
      </c>
      <c r="P373" s="8" t="s">
        <v>18</v>
      </c>
      <c r="Q373" s="9" t="s">
        <v>22</v>
      </c>
    </row>
    <row r="374" spans="1:17" ht="15.75" customHeight="1" x14ac:dyDescent="0.2">
      <c r="A374" s="4">
        <v>72</v>
      </c>
      <c r="B374" s="5" t="s">
        <v>17</v>
      </c>
      <c r="C374" s="5" t="s">
        <v>19</v>
      </c>
      <c r="D374" s="5" t="s">
        <v>18</v>
      </c>
      <c r="E374" s="5" t="s">
        <v>18</v>
      </c>
      <c r="F374" s="5" t="s">
        <v>18</v>
      </c>
      <c r="G374" s="5" t="s">
        <v>19</v>
      </c>
      <c r="H374" s="5" t="s">
        <v>18</v>
      </c>
      <c r="I374" s="5" t="s">
        <v>19</v>
      </c>
      <c r="J374" s="5" t="s">
        <v>19</v>
      </c>
      <c r="K374" s="5" t="s">
        <v>18</v>
      </c>
      <c r="L374" s="5" t="s">
        <v>19</v>
      </c>
      <c r="M374" s="5" t="s">
        <v>19</v>
      </c>
      <c r="N374" s="5" t="s">
        <v>19</v>
      </c>
      <c r="O374" s="5" t="s">
        <v>19</v>
      </c>
      <c r="P374" s="5" t="s">
        <v>18</v>
      </c>
      <c r="Q374" s="6" t="s">
        <v>22</v>
      </c>
    </row>
    <row r="375" spans="1:17" ht="15.75" customHeight="1" x14ac:dyDescent="0.2">
      <c r="A375" s="7">
        <v>30</v>
      </c>
      <c r="B375" s="8" t="s">
        <v>17</v>
      </c>
      <c r="C375" s="8" t="s">
        <v>18</v>
      </c>
      <c r="D375" s="8" t="s">
        <v>18</v>
      </c>
      <c r="E375" s="8" t="s">
        <v>18</v>
      </c>
      <c r="F375" s="8" t="s">
        <v>18</v>
      </c>
      <c r="G375" s="8" t="s">
        <v>18</v>
      </c>
      <c r="H375" s="8" t="s">
        <v>18</v>
      </c>
      <c r="I375" s="8" t="s">
        <v>18</v>
      </c>
      <c r="J375" s="8" t="s">
        <v>18</v>
      </c>
      <c r="K375" s="8" t="s">
        <v>18</v>
      </c>
      <c r="L375" s="8" t="s">
        <v>18</v>
      </c>
      <c r="M375" s="8" t="s">
        <v>18</v>
      </c>
      <c r="N375" s="8" t="s">
        <v>18</v>
      </c>
      <c r="O375" s="8" t="s">
        <v>18</v>
      </c>
      <c r="P375" s="8" t="s">
        <v>18</v>
      </c>
      <c r="Q375" s="9" t="s">
        <v>22</v>
      </c>
    </row>
    <row r="376" spans="1:17" ht="15.75" customHeight="1" x14ac:dyDescent="0.2">
      <c r="A376" s="4">
        <v>27</v>
      </c>
      <c r="B376" s="5" t="s">
        <v>17</v>
      </c>
      <c r="C376" s="5" t="s">
        <v>18</v>
      </c>
      <c r="D376" s="5" t="s">
        <v>18</v>
      </c>
      <c r="E376" s="5" t="s">
        <v>18</v>
      </c>
      <c r="F376" s="5" t="s">
        <v>18</v>
      </c>
      <c r="G376" s="5" t="s">
        <v>18</v>
      </c>
      <c r="H376" s="5" t="s">
        <v>18</v>
      </c>
      <c r="I376" s="5" t="s">
        <v>18</v>
      </c>
      <c r="J376" s="5" t="s">
        <v>18</v>
      </c>
      <c r="K376" s="5" t="s">
        <v>18</v>
      </c>
      <c r="L376" s="5" t="s">
        <v>18</v>
      </c>
      <c r="M376" s="5" t="s">
        <v>18</v>
      </c>
      <c r="N376" s="5" t="s">
        <v>18</v>
      </c>
      <c r="O376" s="5" t="s">
        <v>18</v>
      </c>
      <c r="P376" s="5" t="s">
        <v>18</v>
      </c>
      <c r="Q376" s="6" t="s">
        <v>22</v>
      </c>
    </row>
    <row r="377" spans="1:17" ht="15.75" customHeight="1" x14ac:dyDescent="0.2">
      <c r="A377" s="7">
        <v>38</v>
      </c>
      <c r="B377" s="8" t="s">
        <v>17</v>
      </c>
      <c r="C377" s="8" t="s">
        <v>18</v>
      </c>
      <c r="D377" s="8" t="s">
        <v>18</v>
      </c>
      <c r="E377" s="8" t="s">
        <v>18</v>
      </c>
      <c r="F377" s="8" t="s">
        <v>18</v>
      </c>
      <c r="G377" s="8" t="s">
        <v>18</v>
      </c>
      <c r="H377" s="8" t="s">
        <v>18</v>
      </c>
      <c r="I377" s="8" t="s">
        <v>18</v>
      </c>
      <c r="J377" s="8" t="s">
        <v>18</v>
      </c>
      <c r="K377" s="8" t="s">
        <v>18</v>
      </c>
      <c r="L377" s="8" t="s">
        <v>18</v>
      </c>
      <c r="M377" s="8" t="s">
        <v>18</v>
      </c>
      <c r="N377" s="8" t="s">
        <v>18</v>
      </c>
      <c r="O377" s="8" t="s">
        <v>18</v>
      </c>
      <c r="P377" s="8" t="s">
        <v>18</v>
      </c>
      <c r="Q377" s="9" t="s">
        <v>22</v>
      </c>
    </row>
    <row r="378" spans="1:17" ht="15.75" customHeight="1" x14ac:dyDescent="0.2">
      <c r="A378" s="4">
        <v>43</v>
      </c>
      <c r="B378" s="5" t="s">
        <v>17</v>
      </c>
      <c r="C378" s="5" t="s">
        <v>18</v>
      </c>
      <c r="D378" s="5" t="s">
        <v>18</v>
      </c>
      <c r="E378" s="5" t="s">
        <v>18</v>
      </c>
      <c r="F378" s="5" t="s">
        <v>19</v>
      </c>
      <c r="G378" s="5" t="s">
        <v>18</v>
      </c>
      <c r="H378" s="5" t="s">
        <v>19</v>
      </c>
      <c r="I378" s="5" t="s">
        <v>18</v>
      </c>
      <c r="J378" s="5" t="s">
        <v>19</v>
      </c>
      <c r="K378" s="5" t="s">
        <v>18</v>
      </c>
      <c r="L378" s="5" t="s">
        <v>19</v>
      </c>
      <c r="M378" s="5" t="s">
        <v>18</v>
      </c>
      <c r="N378" s="5" t="s">
        <v>18</v>
      </c>
      <c r="O378" s="5" t="s">
        <v>19</v>
      </c>
      <c r="P378" s="5" t="s">
        <v>18</v>
      </c>
      <c r="Q378" s="6" t="s">
        <v>22</v>
      </c>
    </row>
    <row r="379" spans="1:17" ht="15.75" customHeight="1" x14ac:dyDescent="0.2">
      <c r="A379" s="7">
        <v>40</v>
      </c>
      <c r="B379" s="8" t="s">
        <v>17</v>
      </c>
      <c r="C379" s="8" t="s">
        <v>18</v>
      </c>
      <c r="D379" s="8" t="s">
        <v>18</v>
      </c>
      <c r="E379" s="8" t="s">
        <v>19</v>
      </c>
      <c r="F379" s="8" t="s">
        <v>18</v>
      </c>
      <c r="G379" s="8" t="s">
        <v>18</v>
      </c>
      <c r="H379" s="8" t="s">
        <v>18</v>
      </c>
      <c r="I379" s="8" t="s">
        <v>18</v>
      </c>
      <c r="J379" s="8" t="s">
        <v>18</v>
      </c>
      <c r="K379" s="8" t="s">
        <v>18</v>
      </c>
      <c r="L379" s="8" t="s">
        <v>18</v>
      </c>
      <c r="M379" s="8" t="s">
        <v>18</v>
      </c>
      <c r="N379" s="8" t="s">
        <v>18</v>
      </c>
      <c r="O379" s="8" t="s">
        <v>18</v>
      </c>
      <c r="P379" s="8" t="s">
        <v>19</v>
      </c>
      <c r="Q379" s="9" t="s">
        <v>22</v>
      </c>
    </row>
    <row r="380" spans="1:17" ht="15.75" customHeight="1" x14ac:dyDescent="0.2">
      <c r="A380" s="4">
        <v>47</v>
      </c>
      <c r="B380" s="5" t="s">
        <v>17</v>
      </c>
      <c r="C380" s="5" t="s">
        <v>19</v>
      </c>
      <c r="D380" s="5" t="s">
        <v>19</v>
      </c>
      <c r="E380" s="5" t="s">
        <v>18</v>
      </c>
      <c r="F380" s="5" t="s">
        <v>18</v>
      </c>
      <c r="G380" s="5" t="s">
        <v>18</v>
      </c>
      <c r="H380" s="5" t="s">
        <v>18</v>
      </c>
      <c r="I380" s="5" t="s">
        <v>18</v>
      </c>
      <c r="J380" s="5" t="s">
        <v>18</v>
      </c>
      <c r="K380" s="5" t="s">
        <v>18</v>
      </c>
      <c r="L380" s="5" t="s">
        <v>18</v>
      </c>
      <c r="M380" s="5" t="s">
        <v>18</v>
      </c>
      <c r="N380" s="5" t="s">
        <v>19</v>
      </c>
      <c r="O380" s="5" t="s">
        <v>18</v>
      </c>
      <c r="P380" s="5" t="s">
        <v>18</v>
      </c>
      <c r="Q380" s="6" t="s">
        <v>20</v>
      </c>
    </row>
    <row r="381" spans="1:17" ht="15.75" customHeight="1" x14ac:dyDescent="0.2">
      <c r="A381" s="7">
        <v>62</v>
      </c>
      <c r="B381" s="8" t="s">
        <v>17</v>
      </c>
      <c r="C381" s="8" t="s">
        <v>19</v>
      </c>
      <c r="D381" s="8" t="s">
        <v>19</v>
      </c>
      <c r="E381" s="8" t="s">
        <v>18</v>
      </c>
      <c r="F381" s="8" t="s">
        <v>18</v>
      </c>
      <c r="G381" s="8" t="s">
        <v>19</v>
      </c>
      <c r="H381" s="8" t="s">
        <v>18</v>
      </c>
      <c r="I381" s="8" t="s">
        <v>19</v>
      </c>
      <c r="J381" s="8" t="s">
        <v>18</v>
      </c>
      <c r="K381" s="8" t="s">
        <v>19</v>
      </c>
      <c r="L381" s="8" t="s">
        <v>19</v>
      </c>
      <c r="M381" s="8" t="s">
        <v>19</v>
      </c>
      <c r="N381" s="8" t="s">
        <v>18</v>
      </c>
      <c r="O381" s="8" t="s">
        <v>19</v>
      </c>
      <c r="P381" s="8" t="s">
        <v>18</v>
      </c>
      <c r="Q381" s="9" t="s">
        <v>20</v>
      </c>
    </row>
    <row r="382" spans="1:17" ht="15.75" customHeight="1" x14ac:dyDescent="0.2">
      <c r="A382" s="4">
        <v>49</v>
      </c>
      <c r="B382" s="5" t="s">
        <v>17</v>
      </c>
      <c r="C382" s="5" t="s">
        <v>19</v>
      </c>
      <c r="D382" s="5" t="s">
        <v>19</v>
      </c>
      <c r="E382" s="5" t="s">
        <v>19</v>
      </c>
      <c r="F382" s="5" t="s">
        <v>18</v>
      </c>
      <c r="G382" s="5" t="s">
        <v>18</v>
      </c>
      <c r="H382" s="5" t="s">
        <v>18</v>
      </c>
      <c r="I382" s="5" t="s">
        <v>18</v>
      </c>
      <c r="J382" s="5" t="s">
        <v>19</v>
      </c>
      <c r="K382" s="5" t="s">
        <v>18</v>
      </c>
      <c r="L382" s="5" t="s">
        <v>18</v>
      </c>
      <c r="M382" s="5" t="s">
        <v>18</v>
      </c>
      <c r="N382" s="5" t="s">
        <v>18</v>
      </c>
      <c r="O382" s="5" t="s">
        <v>18</v>
      </c>
      <c r="P382" s="5" t="s">
        <v>18</v>
      </c>
      <c r="Q382" s="6" t="s">
        <v>20</v>
      </c>
    </row>
    <row r="383" spans="1:17" ht="15.75" customHeight="1" x14ac:dyDescent="0.2">
      <c r="A383" s="7">
        <v>53</v>
      </c>
      <c r="B383" s="8" t="s">
        <v>17</v>
      </c>
      <c r="C383" s="8" t="s">
        <v>19</v>
      </c>
      <c r="D383" s="8" t="s">
        <v>18</v>
      </c>
      <c r="E383" s="8" t="s">
        <v>19</v>
      </c>
      <c r="F383" s="8" t="s">
        <v>18</v>
      </c>
      <c r="G383" s="8" t="s">
        <v>18</v>
      </c>
      <c r="H383" s="8" t="s">
        <v>18</v>
      </c>
      <c r="I383" s="8" t="s">
        <v>18</v>
      </c>
      <c r="J383" s="8" t="s">
        <v>18</v>
      </c>
      <c r="K383" s="8" t="s">
        <v>18</v>
      </c>
      <c r="L383" s="8" t="s">
        <v>19</v>
      </c>
      <c r="M383" s="8" t="s">
        <v>19</v>
      </c>
      <c r="N383" s="8" t="s">
        <v>18</v>
      </c>
      <c r="O383" s="8" t="s">
        <v>18</v>
      </c>
      <c r="P383" s="8" t="s">
        <v>18</v>
      </c>
      <c r="Q383" s="9" t="s">
        <v>20</v>
      </c>
    </row>
    <row r="384" spans="1:17" ht="15.75" customHeight="1" x14ac:dyDescent="0.2">
      <c r="A384" s="4">
        <v>68</v>
      </c>
      <c r="B384" s="5" t="s">
        <v>17</v>
      </c>
      <c r="C384" s="5" t="s">
        <v>19</v>
      </c>
      <c r="D384" s="5" t="s">
        <v>19</v>
      </c>
      <c r="E384" s="5" t="s">
        <v>18</v>
      </c>
      <c r="F384" s="5" t="s">
        <v>18</v>
      </c>
      <c r="G384" s="5" t="s">
        <v>19</v>
      </c>
      <c r="H384" s="5" t="s">
        <v>18</v>
      </c>
      <c r="I384" s="5" t="s">
        <v>19</v>
      </c>
      <c r="J384" s="5" t="s">
        <v>19</v>
      </c>
      <c r="K384" s="5" t="s">
        <v>19</v>
      </c>
      <c r="L384" s="5" t="s">
        <v>18</v>
      </c>
      <c r="M384" s="5" t="s">
        <v>19</v>
      </c>
      <c r="N384" s="5" t="s">
        <v>18</v>
      </c>
      <c r="O384" s="5" t="s">
        <v>18</v>
      </c>
      <c r="P384" s="5" t="s">
        <v>18</v>
      </c>
      <c r="Q384" s="6" t="s">
        <v>20</v>
      </c>
    </row>
    <row r="385" spans="1:17" ht="15.75" customHeight="1" x14ac:dyDescent="0.2">
      <c r="A385" s="7">
        <v>61</v>
      </c>
      <c r="B385" s="8" t="s">
        <v>17</v>
      </c>
      <c r="C385" s="8" t="s">
        <v>19</v>
      </c>
      <c r="D385" s="8" t="s">
        <v>18</v>
      </c>
      <c r="E385" s="8" t="s">
        <v>18</v>
      </c>
      <c r="F385" s="8" t="s">
        <v>19</v>
      </c>
      <c r="G385" s="8" t="s">
        <v>19</v>
      </c>
      <c r="H385" s="8" t="s">
        <v>19</v>
      </c>
      <c r="I385" s="8" t="s">
        <v>19</v>
      </c>
      <c r="J385" s="8" t="s">
        <v>19</v>
      </c>
      <c r="K385" s="8" t="s">
        <v>19</v>
      </c>
      <c r="L385" s="8" t="s">
        <v>19</v>
      </c>
      <c r="M385" s="8" t="s">
        <v>19</v>
      </c>
      <c r="N385" s="8" t="s">
        <v>18</v>
      </c>
      <c r="O385" s="8" t="s">
        <v>18</v>
      </c>
      <c r="P385" s="8" t="s">
        <v>18</v>
      </c>
      <c r="Q385" s="9" t="s">
        <v>20</v>
      </c>
    </row>
    <row r="386" spans="1:17" ht="15.75" customHeight="1" x14ac:dyDescent="0.2">
      <c r="A386" s="4">
        <v>39</v>
      </c>
      <c r="B386" s="5" t="s">
        <v>17</v>
      </c>
      <c r="C386" s="5" t="s">
        <v>19</v>
      </c>
      <c r="D386" s="5" t="s">
        <v>19</v>
      </c>
      <c r="E386" s="5" t="s">
        <v>18</v>
      </c>
      <c r="F386" s="5" t="s">
        <v>18</v>
      </c>
      <c r="G386" s="5" t="s">
        <v>18</v>
      </c>
      <c r="H386" s="5" t="s">
        <v>19</v>
      </c>
      <c r="I386" s="5" t="s">
        <v>18</v>
      </c>
      <c r="J386" s="5" t="s">
        <v>19</v>
      </c>
      <c r="K386" s="5" t="s">
        <v>18</v>
      </c>
      <c r="L386" s="5" t="s">
        <v>18</v>
      </c>
      <c r="M386" s="5" t="s">
        <v>18</v>
      </c>
      <c r="N386" s="5" t="s">
        <v>19</v>
      </c>
      <c r="O386" s="5" t="s">
        <v>18</v>
      </c>
      <c r="P386" s="5" t="s">
        <v>19</v>
      </c>
      <c r="Q386" s="6" t="s">
        <v>20</v>
      </c>
    </row>
    <row r="387" spans="1:17" ht="15.75" customHeight="1" x14ac:dyDescent="0.2">
      <c r="A387" s="7">
        <v>38</v>
      </c>
      <c r="B387" s="8" t="s">
        <v>17</v>
      </c>
      <c r="C387" s="8" t="s">
        <v>19</v>
      </c>
      <c r="D387" s="8" t="s">
        <v>18</v>
      </c>
      <c r="E387" s="8" t="s">
        <v>18</v>
      </c>
      <c r="F387" s="8" t="s">
        <v>18</v>
      </c>
      <c r="G387" s="8" t="s">
        <v>18</v>
      </c>
      <c r="H387" s="8" t="s">
        <v>19</v>
      </c>
      <c r="I387" s="8" t="s">
        <v>18</v>
      </c>
      <c r="J387" s="8" t="s">
        <v>19</v>
      </c>
      <c r="K387" s="8" t="s">
        <v>18</v>
      </c>
      <c r="L387" s="8" t="s">
        <v>18</v>
      </c>
      <c r="M387" s="8" t="s">
        <v>18</v>
      </c>
      <c r="N387" s="8" t="s">
        <v>19</v>
      </c>
      <c r="O387" s="8" t="s">
        <v>18</v>
      </c>
      <c r="P387" s="8" t="s">
        <v>19</v>
      </c>
      <c r="Q387" s="9" t="s">
        <v>20</v>
      </c>
    </row>
    <row r="388" spans="1:17" ht="15.75" customHeight="1" x14ac:dyDescent="0.2">
      <c r="A388" s="4">
        <v>44</v>
      </c>
      <c r="B388" s="5" t="s">
        <v>17</v>
      </c>
      <c r="C388" s="5" t="s">
        <v>19</v>
      </c>
      <c r="D388" s="5" t="s">
        <v>18</v>
      </c>
      <c r="E388" s="5" t="s">
        <v>19</v>
      </c>
      <c r="F388" s="5" t="s">
        <v>19</v>
      </c>
      <c r="G388" s="5" t="s">
        <v>18</v>
      </c>
      <c r="H388" s="5" t="s">
        <v>19</v>
      </c>
      <c r="I388" s="5" t="s">
        <v>18</v>
      </c>
      <c r="J388" s="5" t="s">
        <v>19</v>
      </c>
      <c r="K388" s="5" t="s">
        <v>18</v>
      </c>
      <c r="L388" s="5" t="s">
        <v>19</v>
      </c>
      <c r="M388" s="5" t="s">
        <v>18</v>
      </c>
      <c r="N388" s="5" t="s">
        <v>18</v>
      </c>
      <c r="O388" s="5" t="s">
        <v>19</v>
      </c>
      <c r="P388" s="5" t="s">
        <v>19</v>
      </c>
      <c r="Q388" s="6" t="s">
        <v>22</v>
      </c>
    </row>
    <row r="389" spans="1:17" ht="15.75" customHeight="1" x14ac:dyDescent="0.2">
      <c r="A389" s="7">
        <v>36</v>
      </c>
      <c r="B389" s="8" t="s">
        <v>17</v>
      </c>
      <c r="C389" s="8" t="s">
        <v>18</v>
      </c>
      <c r="D389" s="8" t="s">
        <v>18</v>
      </c>
      <c r="E389" s="8" t="s">
        <v>18</v>
      </c>
      <c r="F389" s="8" t="s">
        <v>18</v>
      </c>
      <c r="G389" s="8" t="s">
        <v>18</v>
      </c>
      <c r="H389" s="8" t="s">
        <v>18</v>
      </c>
      <c r="I389" s="8" t="s">
        <v>18</v>
      </c>
      <c r="J389" s="8" t="s">
        <v>18</v>
      </c>
      <c r="K389" s="8" t="s">
        <v>18</v>
      </c>
      <c r="L389" s="8" t="s">
        <v>18</v>
      </c>
      <c r="M389" s="8" t="s">
        <v>18</v>
      </c>
      <c r="N389" s="8" t="s">
        <v>18</v>
      </c>
      <c r="O389" s="8" t="s">
        <v>18</v>
      </c>
      <c r="P389" s="8" t="s">
        <v>18</v>
      </c>
      <c r="Q389" s="9" t="s">
        <v>22</v>
      </c>
    </row>
    <row r="390" spans="1:17" ht="15.75" customHeight="1" x14ac:dyDescent="0.2">
      <c r="A390" s="4">
        <v>43</v>
      </c>
      <c r="B390" s="5" t="s">
        <v>17</v>
      </c>
      <c r="C390" s="5" t="s">
        <v>18</v>
      </c>
      <c r="D390" s="5" t="s">
        <v>18</v>
      </c>
      <c r="E390" s="5" t="s">
        <v>18</v>
      </c>
      <c r="F390" s="5" t="s">
        <v>19</v>
      </c>
      <c r="G390" s="5" t="s">
        <v>18</v>
      </c>
      <c r="H390" s="5" t="s">
        <v>19</v>
      </c>
      <c r="I390" s="5" t="s">
        <v>18</v>
      </c>
      <c r="J390" s="5" t="s">
        <v>19</v>
      </c>
      <c r="K390" s="5" t="s">
        <v>18</v>
      </c>
      <c r="L390" s="5" t="s">
        <v>18</v>
      </c>
      <c r="M390" s="5" t="s">
        <v>18</v>
      </c>
      <c r="N390" s="5" t="s">
        <v>18</v>
      </c>
      <c r="O390" s="5" t="s">
        <v>19</v>
      </c>
      <c r="P390" s="5" t="s">
        <v>18</v>
      </c>
      <c r="Q390" s="6" t="s">
        <v>22</v>
      </c>
    </row>
    <row r="391" spans="1:17" ht="15.75" customHeight="1" x14ac:dyDescent="0.2">
      <c r="A391" s="7">
        <v>53</v>
      </c>
      <c r="B391" s="8" t="s">
        <v>17</v>
      </c>
      <c r="C391" s="8" t="s">
        <v>18</v>
      </c>
      <c r="D391" s="8" t="s">
        <v>18</v>
      </c>
      <c r="E391" s="8" t="s">
        <v>18</v>
      </c>
      <c r="F391" s="8" t="s">
        <v>19</v>
      </c>
      <c r="G391" s="8" t="s">
        <v>18</v>
      </c>
      <c r="H391" s="8" t="s">
        <v>18</v>
      </c>
      <c r="I391" s="8" t="s">
        <v>19</v>
      </c>
      <c r="J391" s="8" t="s">
        <v>19</v>
      </c>
      <c r="K391" s="8" t="s">
        <v>18</v>
      </c>
      <c r="L391" s="8" t="s">
        <v>19</v>
      </c>
      <c r="M391" s="8" t="s">
        <v>18</v>
      </c>
      <c r="N391" s="8" t="s">
        <v>19</v>
      </c>
      <c r="O391" s="8" t="s">
        <v>19</v>
      </c>
      <c r="P391" s="8" t="s">
        <v>18</v>
      </c>
      <c r="Q391" s="9" t="s">
        <v>22</v>
      </c>
    </row>
    <row r="392" spans="1:17" ht="15.75" customHeight="1" x14ac:dyDescent="0.2">
      <c r="A392" s="4">
        <v>47</v>
      </c>
      <c r="B392" s="5" t="s">
        <v>17</v>
      </c>
      <c r="C392" s="5" t="s">
        <v>18</v>
      </c>
      <c r="D392" s="5" t="s">
        <v>18</v>
      </c>
      <c r="E392" s="5" t="s">
        <v>18</v>
      </c>
      <c r="F392" s="5" t="s">
        <v>18</v>
      </c>
      <c r="G392" s="5" t="s">
        <v>18</v>
      </c>
      <c r="H392" s="5" t="s">
        <v>18</v>
      </c>
      <c r="I392" s="5" t="s">
        <v>18</v>
      </c>
      <c r="J392" s="5" t="s">
        <v>18</v>
      </c>
      <c r="K392" s="5" t="s">
        <v>19</v>
      </c>
      <c r="L392" s="5" t="s">
        <v>18</v>
      </c>
      <c r="M392" s="5" t="s">
        <v>19</v>
      </c>
      <c r="N392" s="5" t="s">
        <v>18</v>
      </c>
      <c r="O392" s="5" t="s">
        <v>18</v>
      </c>
      <c r="P392" s="5" t="s">
        <v>19</v>
      </c>
      <c r="Q392" s="6" t="s">
        <v>22</v>
      </c>
    </row>
    <row r="393" spans="1:17" ht="15.75" customHeight="1" x14ac:dyDescent="0.2">
      <c r="A393" s="7">
        <v>58</v>
      </c>
      <c r="B393" s="8" t="s">
        <v>17</v>
      </c>
      <c r="C393" s="8" t="s">
        <v>18</v>
      </c>
      <c r="D393" s="8" t="s">
        <v>19</v>
      </c>
      <c r="E393" s="8" t="s">
        <v>18</v>
      </c>
      <c r="F393" s="8" t="s">
        <v>18</v>
      </c>
      <c r="G393" s="8" t="s">
        <v>18</v>
      </c>
      <c r="H393" s="8" t="s">
        <v>18</v>
      </c>
      <c r="I393" s="8" t="s">
        <v>19</v>
      </c>
      <c r="J393" s="8" t="s">
        <v>19</v>
      </c>
      <c r="K393" s="8" t="s">
        <v>18</v>
      </c>
      <c r="L393" s="8" t="s">
        <v>18</v>
      </c>
      <c r="M393" s="8" t="s">
        <v>18</v>
      </c>
      <c r="N393" s="8" t="s">
        <v>19</v>
      </c>
      <c r="O393" s="8" t="s">
        <v>18</v>
      </c>
      <c r="P393" s="8" t="s">
        <v>18</v>
      </c>
      <c r="Q393" s="9" t="s">
        <v>22</v>
      </c>
    </row>
    <row r="394" spans="1:17" ht="15.75" customHeight="1" x14ac:dyDescent="0.2">
      <c r="A394" s="4">
        <v>56</v>
      </c>
      <c r="B394" s="5" t="s">
        <v>17</v>
      </c>
      <c r="C394" s="5" t="s">
        <v>18</v>
      </c>
      <c r="D394" s="5" t="s">
        <v>18</v>
      </c>
      <c r="E394" s="5" t="s">
        <v>19</v>
      </c>
      <c r="F394" s="5" t="s">
        <v>19</v>
      </c>
      <c r="G394" s="5" t="s">
        <v>19</v>
      </c>
      <c r="H394" s="5" t="s">
        <v>18</v>
      </c>
      <c r="I394" s="5" t="s">
        <v>19</v>
      </c>
      <c r="J394" s="5" t="s">
        <v>19</v>
      </c>
      <c r="K394" s="5" t="s">
        <v>18</v>
      </c>
      <c r="L394" s="5" t="s">
        <v>19</v>
      </c>
      <c r="M394" s="5" t="s">
        <v>18</v>
      </c>
      <c r="N394" s="5" t="s">
        <v>19</v>
      </c>
      <c r="O394" s="5" t="s">
        <v>19</v>
      </c>
      <c r="P394" s="5" t="s">
        <v>18</v>
      </c>
      <c r="Q394" s="6" t="s">
        <v>22</v>
      </c>
    </row>
    <row r="395" spans="1:17" ht="15.75" customHeight="1" x14ac:dyDescent="0.2">
      <c r="A395" s="7">
        <v>51</v>
      </c>
      <c r="B395" s="8" t="s">
        <v>21</v>
      </c>
      <c r="C395" s="8" t="s">
        <v>18</v>
      </c>
      <c r="D395" s="8" t="s">
        <v>18</v>
      </c>
      <c r="E395" s="8" t="s">
        <v>18</v>
      </c>
      <c r="F395" s="8" t="s">
        <v>18</v>
      </c>
      <c r="G395" s="8" t="s">
        <v>18</v>
      </c>
      <c r="H395" s="8" t="s">
        <v>19</v>
      </c>
      <c r="I395" s="8" t="s">
        <v>18</v>
      </c>
      <c r="J395" s="8" t="s">
        <v>19</v>
      </c>
      <c r="K395" s="8" t="s">
        <v>18</v>
      </c>
      <c r="L395" s="8" t="s">
        <v>19</v>
      </c>
      <c r="M395" s="8" t="s">
        <v>18</v>
      </c>
      <c r="N395" s="8" t="s">
        <v>18</v>
      </c>
      <c r="O395" s="8" t="s">
        <v>19</v>
      </c>
      <c r="P395" s="8" t="s">
        <v>18</v>
      </c>
      <c r="Q395" s="9" t="s">
        <v>22</v>
      </c>
    </row>
    <row r="396" spans="1:17" ht="15.75" customHeight="1" x14ac:dyDescent="0.2">
      <c r="A396" s="4">
        <v>59</v>
      </c>
      <c r="B396" s="5" t="s">
        <v>21</v>
      </c>
      <c r="C396" s="5" t="s">
        <v>18</v>
      </c>
      <c r="D396" s="5" t="s">
        <v>18</v>
      </c>
      <c r="E396" s="5" t="s">
        <v>18</v>
      </c>
      <c r="F396" s="5" t="s">
        <v>19</v>
      </c>
      <c r="G396" s="5" t="s">
        <v>18</v>
      </c>
      <c r="H396" s="5" t="s">
        <v>18</v>
      </c>
      <c r="I396" s="5" t="s">
        <v>19</v>
      </c>
      <c r="J396" s="5" t="s">
        <v>19</v>
      </c>
      <c r="K396" s="5" t="s">
        <v>18</v>
      </c>
      <c r="L396" s="5" t="s">
        <v>19</v>
      </c>
      <c r="M396" s="5" t="s">
        <v>18</v>
      </c>
      <c r="N396" s="5" t="s">
        <v>19</v>
      </c>
      <c r="O396" s="5" t="s">
        <v>19</v>
      </c>
      <c r="P396" s="5" t="s">
        <v>19</v>
      </c>
      <c r="Q396" s="6" t="s">
        <v>22</v>
      </c>
    </row>
    <row r="397" spans="1:17" ht="15.75" customHeight="1" x14ac:dyDescent="0.2">
      <c r="A397" s="7">
        <v>50</v>
      </c>
      <c r="B397" s="8" t="s">
        <v>21</v>
      </c>
      <c r="C397" s="8" t="s">
        <v>18</v>
      </c>
      <c r="D397" s="8" t="s">
        <v>18</v>
      </c>
      <c r="E397" s="8" t="s">
        <v>18</v>
      </c>
      <c r="F397" s="8" t="s">
        <v>19</v>
      </c>
      <c r="G397" s="8" t="s">
        <v>18</v>
      </c>
      <c r="H397" s="8" t="s">
        <v>18</v>
      </c>
      <c r="I397" s="8" t="s">
        <v>19</v>
      </c>
      <c r="J397" s="8" t="s">
        <v>19</v>
      </c>
      <c r="K397" s="8" t="s">
        <v>18</v>
      </c>
      <c r="L397" s="8" t="s">
        <v>19</v>
      </c>
      <c r="M397" s="8" t="s">
        <v>18</v>
      </c>
      <c r="N397" s="8" t="s">
        <v>18</v>
      </c>
      <c r="O397" s="8" t="s">
        <v>19</v>
      </c>
      <c r="P397" s="8" t="s">
        <v>18</v>
      </c>
      <c r="Q397" s="9" t="s">
        <v>22</v>
      </c>
    </row>
    <row r="398" spans="1:17" ht="15.75" customHeight="1" x14ac:dyDescent="0.2">
      <c r="A398" s="4">
        <v>30</v>
      </c>
      <c r="B398" s="5" t="s">
        <v>17</v>
      </c>
      <c r="C398" s="5" t="s">
        <v>18</v>
      </c>
      <c r="D398" s="5" t="s">
        <v>18</v>
      </c>
      <c r="E398" s="5" t="s">
        <v>18</v>
      </c>
      <c r="F398" s="5" t="s">
        <v>18</v>
      </c>
      <c r="G398" s="5" t="s">
        <v>18</v>
      </c>
      <c r="H398" s="5" t="s">
        <v>18</v>
      </c>
      <c r="I398" s="5" t="s">
        <v>18</v>
      </c>
      <c r="J398" s="5" t="s">
        <v>18</v>
      </c>
      <c r="K398" s="5" t="s">
        <v>18</v>
      </c>
      <c r="L398" s="5" t="s">
        <v>18</v>
      </c>
      <c r="M398" s="5" t="s">
        <v>18</v>
      </c>
      <c r="N398" s="5" t="s">
        <v>18</v>
      </c>
      <c r="O398" s="5" t="s">
        <v>18</v>
      </c>
      <c r="P398" s="5" t="s">
        <v>18</v>
      </c>
      <c r="Q398" s="6" t="s">
        <v>22</v>
      </c>
    </row>
    <row r="399" spans="1:17" ht="15.75" customHeight="1" x14ac:dyDescent="0.2">
      <c r="A399" s="7">
        <v>46</v>
      </c>
      <c r="B399" s="8" t="s">
        <v>17</v>
      </c>
      <c r="C399" s="8" t="s">
        <v>18</v>
      </c>
      <c r="D399" s="8" t="s">
        <v>18</v>
      </c>
      <c r="E399" s="8" t="s">
        <v>18</v>
      </c>
      <c r="F399" s="8" t="s">
        <v>19</v>
      </c>
      <c r="G399" s="8" t="s">
        <v>18</v>
      </c>
      <c r="H399" s="8" t="s">
        <v>18</v>
      </c>
      <c r="I399" s="8" t="s">
        <v>18</v>
      </c>
      <c r="J399" s="8" t="s">
        <v>19</v>
      </c>
      <c r="K399" s="8" t="s">
        <v>18</v>
      </c>
      <c r="L399" s="8" t="s">
        <v>19</v>
      </c>
      <c r="M399" s="8" t="s">
        <v>18</v>
      </c>
      <c r="N399" s="8" t="s">
        <v>18</v>
      </c>
      <c r="O399" s="8" t="s">
        <v>19</v>
      </c>
      <c r="P399" s="8" t="s">
        <v>18</v>
      </c>
      <c r="Q399" s="9" t="s">
        <v>22</v>
      </c>
    </row>
    <row r="400" spans="1:17" ht="15.75" customHeight="1" x14ac:dyDescent="0.2">
      <c r="A400" s="4">
        <v>53</v>
      </c>
      <c r="B400" s="5" t="s">
        <v>17</v>
      </c>
      <c r="C400" s="5" t="s">
        <v>18</v>
      </c>
      <c r="D400" s="5" t="s">
        <v>18</v>
      </c>
      <c r="E400" s="5" t="s">
        <v>18</v>
      </c>
      <c r="F400" s="5" t="s">
        <v>19</v>
      </c>
      <c r="G400" s="5" t="s">
        <v>19</v>
      </c>
      <c r="H400" s="5" t="s">
        <v>18</v>
      </c>
      <c r="I400" s="5" t="s">
        <v>19</v>
      </c>
      <c r="J400" s="5" t="s">
        <v>19</v>
      </c>
      <c r="K400" s="5" t="s">
        <v>18</v>
      </c>
      <c r="L400" s="5" t="s">
        <v>19</v>
      </c>
      <c r="M400" s="5" t="s">
        <v>19</v>
      </c>
      <c r="N400" s="5" t="s">
        <v>19</v>
      </c>
      <c r="O400" s="5" t="s">
        <v>19</v>
      </c>
      <c r="P400" s="5" t="s">
        <v>18</v>
      </c>
      <c r="Q400" s="6" t="s">
        <v>22</v>
      </c>
    </row>
    <row r="401" spans="1:17" ht="15.75" customHeight="1" x14ac:dyDescent="0.2">
      <c r="A401" s="7">
        <v>64</v>
      </c>
      <c r="B401" s="8" t="s">
        <v>17</v>
      </c>
      <c r="C401" s="8" t="s">
        <v>18</v>
      </c>
      <c r="D401" s="8" t="s">
        <v>18</v>
      </c>
      <c r="E401" s="8" t="s">
        <v>18</v>
      </c>
      <c r="F401" s="8" t="s">
        <v>19</v>
      </c>
      <c r="G401" s="8" t="s">
        <v>19</v>
      </c>
      <c r="H401" s="8" t="s">
        <v>18</v>
      </c>
      <c r="I401" s="8" t="s">
        <v>19</v>
      </c>
      <c r="J401" s="8" t="s">
        <v>19</v>
      </c>
      <c r="K401" s="8" t="s">
        <v>19</v>
      </c>
      <c r="L401" s="8" t="s">
        <v>19</v>
      </c>
      <c r="M401" s="8" t="s">
        <v>18</v>
      </c>
      <c r="N401" s="8" t="s">
        <v>19</v>
      </c>
      <c r="O401" s="8" t="s">
        <v>19</v>
      </c>
      <c r="P401" s="8" t="s">
        <v>18</v>
      </c>
      <c r="Q401" s="9" t="s">
        <v>22</v>
      </c>
    </row>
    <row r="402" spans="1:17" ht="15.75" customHeight="1" x14ac:dyDescent="0.2">
      <c r="A402" s="4">
        <v>44</v>
      </c>
      <c r="B402" s="5" t="s">
        <v>17</v>
      </c>
      <c r="C402" s="5" t="s">
        <v>19</v>
      </c>
      <c r="D402" s="5" t="s">
        <v>18</v>
      </c>
      <c r="E402" s="5" t="s">
        <v>19</v>
      </c>
      <c r="F402" s="5" t="s">
        <v>19</v>
      </c>
      <c r="G402" s="5" t="s">
        <v>18</v>
      </c>
      <c r="H402" s="5" t="s">
        <v>19</v>
      </c>
      <c r="I402" s="5" t="s">
        <v>18</v>
      </c>
      <c r="J402" s="5" t="s">
        <v>19</v>
      </c>
      <c r="K402" s="5" t="s">
        <v>18</v>
      </c>
      <c r="L402" s="5" t="s">
        <v>19</v>
      </c>
      <c r="M402" s="5" t="s">
        <v>18</v>
      </c>
      <c r="N402" s="5" t="s">
        <v>18</v>
      </c>
      <c r="O402" s="5" t="s">
        <v>19</v>
      </c>
      <c r="P402" s="5" t="s">
        <v>19</v>
      </c>
      <c r="Q402" s="6" t="s">
        <v>22</v>
      </c>
    </row>
    <row r="403" spans="1:17" ht="15.75" customHeight="1" x14ac:dyDescent="0.2">
      <c r="A403" s="7">
        <v>36</v>
      </c>
      <c r="B403" s="8" t="s">
        <v>17</v>
      </c>
      <c r="C403" s="8" t="s">
        <v>18</v>
      </c>
      <c r="D403" s="8" t="s">
        <v>18</v>
      </c>
      <c r="E403" s="8" t="s">
        <v>18</v>
      </c>
      <c r="F403" s="8" t="s">
        <v>18</v>
      </c>
      <c r="G403" s="8" t="s">
        <v>18</v>
      </c>
      <c r="H403" s="8" t="s">
        <v>18</v>
      </c>
      <c r="I403" s="8" t="s">
        <v>18</v>
      </c>
      <c r="J403" s="8" t="s">
        <v>18</v>
      </c>
      <c r="K403" s="8" t="s">
        <v>18</v>
      </c>
      <c r="L403" s="8" t="s">
        <v>18</v>
      </c>
      <c r="M403" s="8" t="s">
        <v>18</v>
      </c>
      <c r="N403" s="8" t="s">
        <v>18</v>
      </c>
      <c r="O403" s="8" t="s">
        <v>18</v>
      </c>
      <c r="P403" s="8" t="s">
        <v>18</v>
      </c>
      <c r="Q403" s="9" t="s">
        <v>22</v>
      </c>
    </row>
    <row r="404" spans="1:17" ht="15.75" customHeight="1" x14ac:dyDescent="0.2">
      <c r="A404" s="4">
        <v>43</v>
      </c>
      <c r="B404" s="5" t="s">
        <v>17</v>
      </c>
      <c r="C404" s="5" t="s">
        <v>18</v>
      </c>
      <c r="D404" s="5" t="s">
        <v>18</v>
      </c>
      <c r="E404" s="5" t="s">
        <v>18</v>
      </c>
      <c r="F404" s="5" t="s">
        <v>19</v>
      </c>
      <c r="G404" s="5" t="s">
        <v>18</v>
      </c>
      <c r="H404" s="5" t="s">
        <v>19</v>
      </c>
      <c r="I404" s="5" t="s">
        <v>18</v>
      </c>
      <c r="J404" s="5" t="s">
        <v>19</v>
      </c>
      <c r="K404" s="5" t="s">
        <v>18</v>
      </c>
      <c r="L404" s="5" t="s">
        <v>18</v>
      </c>
      <c r="M404" s="5" t="s">
        <v>18</v>
      </c>
      <c r="N404" s="5" t="s">
        <v>18</v>
      </c>
      <c r="O404" s="5" t="s">
        <v>19</v>
      </c>
      <c r="P404" s="5" t="s">
        <v>18</v>
      </c>
      <c r="Q404" s="6" t="s">
        <v>22</v>
      </c>
    </row>
    <row r="405" spans="1:17" ht="15.75" customHeight="1" x14ac:dyDescent="0.2">
      <c r="A405" s="7">
        <v>53</v>
      </c>
      <c r="B405" s="8" t="s">
        <v>17</v>
      </c>
      <c r="C405" s="8" t="s">
        <v>18</v>
      </c>
      <c r="D405" s="8" t="s">
        <v>18</v>
      </c>
      <c r="E405" s="8" t="s">
        <v>18</v>
      </c>
      <c r="F405" s="8" t="s">
        <v>19</v>
      </c>
      <c r="G405" s="8" t="s">
        <v>18</v>
      </c>
      <c r="H405" s="8" t="s">
        <v>18</v>
      </c>
      <c r="I405" s="8" t="s">
        <v>19</v>
      </c>
      <c r="J405" s="8" t="s">
        <v>19</v>
      </c>
      <c r="K405" s="8" t="s">
        <v>18</v>
      </c>
      <c r="L405" s="8" t="s">
        <v>19</v>
      </c>
      <c r="M405" s="8" t="s">
        <v>18</v>
      </c>
      <c r="N405" s="8" t="s">
        <v>19</v>
      </c>
      <c r="O405" s="8" t="s">
        <v>19</v>
      </c>
      <c r="P405" s="8" t="s">
        <v>18</v>
      </c>
      <c r="Q405" s="9" t="s">
        <v>22</v>
      </c>
    </row>
    <row r="406" spans="1:17" ht="15.75" customHeight="1" x14ac:dyDescent="0.2">
      <c r="A406" s="4">
        <v>47</v>
      </c>
      <c r="B406" s="5" t="s">
        <v>17</v>
      </c>
      <c r="C406" s="5" t="s">
        <v>18</v>
      </c>
      <c r="D406" s="5" t="s">
        <v>18</v>
      </c>
      <c r="E406" s="5" t="s">
        <v>18</v>
      </c>
      <c r="F406" s="5" t="s">
        <v>18</v>
      </c>
      <c r="G406" s="5" t="s">
        <v>18</v>
      </c>
      <c r="H406" s="5" t="s">
        <v>18</v>
      </c>
      <c r="I406" s="5" t="s">
        <v>18</v>
      </c>
      <c r="J406" s="5" t="s">
        <v>18</v>
      </c>
      <c r="K406" s="5" t="s">
        <v>19</v>
      </c>
      <c r="L406" s="5" t="s">
        <v>18</v>
      </c>
      <c r="M406" s="5" t="s">
        <v>19</v>
      </c>
      <c r="N406" s="5" t="s">
        <v>18</v>
      </c>
      <c r="O406" s="5" t="s">
        <v>18</v>
      </c>
      <c r="P406" s="5" t="s">
        <v>19</v>
      </c>
      <c r="Q406" s="6" t="s">
        <v>22</v>
      </c>
    </row>
    <row r="407" spans="1:17" ht="15.75" customHeight="1" x14ac:dyDescent="0.2">
      <c r="A407" s="7">
        <v>58</v>
      </c>
      <c r="B407" s="8" t="s">
        <v>17</v>
      </c>
      <c r="C407" s="8" t="s">
        <v>18</v>
      </c>
      <c r="D407" s="8" t="s">
        <v>19</v>
      </c>
      <c r="E407" s="8" t="s">
        <v>18</v>
      </c>
      <c r="F407" s="8" t="s">
        <v>18</v>
      </c>
      <c r="G407" s="8" t="s">
        <v>18</v>
      </c>
      <c r="H407" s="8" t="s">
        <v>18</v>
      </c>
      <c r="I407" s="8" t="s">
        <v>19</v>
      </c>
      <c r="J407" s="8" t="s">
        <v>19</v>
      </c>
      <c r="K407" s="8" t="s">
        <v>18</v>
      </c>
      <c r="L407" s="8" t="s">
        <v>18</v>
      </c>
      <c r="M407" s="8" t="s">
        <v>18</v>
      </c>
      <c r="N407" s="8" t="s">
        <v>19</v>
      </c>
      <c r="O407" s="8" t="s">
        <v>18</v>
      </c>
      <c r="P407" s="8" t="s">
        <v>18</v>
      </c>
      <c r="Q407" s="9" t="s">
        <v>22</v>
      </c>
    </row>
    <row r="408" spans="1:17" ht="15.75" customHeight="1" x14ac:dyDescent="0.2">
      <c r="A408" s="4">
        <v>56</v>
      </c>
      <c r="B408" s="5" t="s">
        <v>17</v>
      </c>
      <c r="C408" s="5" t="s">
        <v>18</v>
      </c>
      <c r="D408" s="5" t="s">
        <v>18</v>
      </c>
      <c r="E408" s="5" t="s">
        <v>19</v>
      </c>
      <c r="F408" s="5" t="s">
        <v>19</v>
      </c>
      <c r="G408" s="5" t="s">
        <v>19</v>
      </c>
      <c r="H408" s="5" t="s">
        <v>18</v>
      </c>
      <c r="I408" s="5" t="s">
        <v>19</v>
      </c>
      <c r="J408" s="5" t="s">
        <v>19</v>
      </c>
      <c r="K408" s="5" t="s">
        <v>18</v>
      </c>
      <c r="L408" s="5" t="s">
        <v>19</v>
      </c>
      <c r="M408" s="5" t="s">
        <v>18</v>
      </c>
      <c r="N408" s="5" t="s">
        <v>19</v>
      </c>
      <c r="O408" s="5" t="s">
        <v>19</v>
      </c>
      <c r="P408" s="5" t="s">
        <v>18</v>
      </c>
      <c r="Q408" s="6" t="s">
        <v>22</v>
      </c>
    </row>
    <row r="409" spans="1:17" ht="15.75" customHeight="1" x14ac:dyDescent="0.2">
      <c r="A409" s="7">
        <v>51</v>
      </c>
      <c r="B409" s="8" t="s">
        <v>21</v>
      </c>
      <c r="C409" s="8" t="s">
        <v>18</v>
      </c>
      <c r="D409" s="8" t="s">
        <v>18</v>
      </c>
      <c r="E409" s="8" t="s">
        <v>18</v>
      </c>
      <c r="F409" s="8" t="s">
        <v>18</v>
      </c>
      <c r="G409" s="8" t="s">
        <v>18</v>
      </c>
      <c r="H409" s="8" t="s">
        <v>19</v>
      </c>
      <c r="I409" s="8" t="s">
        <v>18</v>
      </c>
      <c r="J409" s="8" t="s">
        <v>19</v>
      </c>
      <c r="K409" s="8" t="s">
        <v>18</v>
      </c>
      <c r="L409" s="8" t="s">
        <v>19</v>
      </c>
      <c r="M409" s="8" t="s">
        <v>18</v>
      </c>
      <c r="N409" s="8" t="s">
        <v>18</v>
      </c>
      <c r="O409" s="8" t="s">
        <v>19</v>
      </c>
      <c r="P409" s="8" t="s">
        <v>18</v>
      </c>
      <c r="Q409" s="9" t="s">
        <v>22</v>
      </c>
    </row>
    <row r="410" spans="1:17" ht="15.75" customHeight="1" x14ac:dyDescent="0.2">
      <c r="A410" s="4">
        <v>59</v>
      </c>
      <c r="B410" s="5" t="s">
        <v>21</v>
      </c>
      <c r="C410" s="5" t="s">
        <v>18</v>
      </c>
      <c r="D410" s="5" t="s">
        <v>18</v>
      </c>
      <c r="E410" s="5" t="s">
        <v>18</v>
      </c>
      <c r="F410" s="5" t="s">
        <v>19</v>
      </c>
      <c r="G410" s="5" t="s">
        <v>18</v>
      </c>
      <c r="H410" s="5" t="s">
        <v>18</v>
      </c>
      <c r="I410" s="5" t="s">
        <v>19</v>
      </c>
      <c r="J410" s="5" t="s">
        <v>19</v>
      </c>
      <c r="K410" s="5" t="s">
        <v>18</v>
      </c>
      <c r="L410" s="5" t="s">
        <v>19</v>
      </c>
      <c r="M410" s="5" t="s">
        <v>18</v>
      </c>
      <c r="N410" s="5" t="s">
        <v>19</v>
      </c>
      <c r="O410" s="5" t="s">
        <v>19</v>
      </c>
      <c r="P410" s="5" t="s">
        <v>19</v>
      </c>
      <c r="Q410" s="6" t="s">
        <v>22</v>
      </c>
    </row>
    <row r="411" spans="1:17" ht="15.75" customHeight="1" x14ac:dyDescent="0.2">
      <c r="A411" s="7">
        <v>50</v>
      </c>
      <c r="B411" s="8" t="s">
        <v>21</v>
      </c>
      <c r="C411" s="8" t="s">
        <v>18</v>
      </c>
      <c r="D411" s="8" t="s">
        <v>18</v>
      </c>
      <c r="E411" s="8" t="s">
        <v>18</v>
      </c>
      <c r="F411" s="8" t="s">
        <v>19</v>
      </c>
      <c r="G411" s="8" t="s">
        <v>18</v>
      </c>
      <c r="H411" s="8" t="s">
        <v>18</v>
      </c>
      <c r="I411" s="8" t="s">
        <v>19</v>
      </c>
      <c r="J411" s="8" t="s">
        <v>19</v>
      </c>
      <c r="K411" s="8" t="s">
        <v>18</v>
      </c>
      <c r="L411" s="8" t="s">
        <v>19</v>
      </c>
      <c r="M411" s="8" t="s">
        <v>18</v>
      </c>
      <c r="N411" s="8" t="s">
        <v>18</v>
      </c>
      <c r="O411" s="8" t="s">
        <v>19</v>
      </c>
      <c r="P411" s="8" t="s">
        <v>18</v>
      </c>
      <c r="Q411" s="9" t="s">
        <v>22</v>
      </c>
    </row>
    <row r="412" spans="1:17" ht="15.75" customHeight="1" x14ac:dyDescent="0.2">
      <c r="A412" s="4">
        <v>30</v>
      </c>
      <c r="B412" s="5" t="s">
        <v>17</v>
      </c>
      <c r="C412" s="5" t="s">
        <v>18</v>
      </c>
      <c r="D412" s="5" t="s">
        <v>18</v>
      </c>
      <c r="E412" s="5" t="s">
        <v>18</v>
      </c>
      <c r="F412" s="5" t="s">
        <v>18</v>
      </c>
      <c r="G412" s="5" t="s">
        <v>18</v>
      </c>
      <c r="H412" s="5" t="s">
        <v>18</v>
      </c>
      <c r="I412" s="5" t="s">
        <v>18</v>
      </c>
      <c r="J412" s="5" t="s">
        <v>18</v>
      </c>
      <c r="K412" s="5" t="s">
        <v>18</v>
      </c>
      <c r="L412" s="5" t="s">
        <v>18</v>
      </c>
      <c r="M412" s="5" t="s">
        <v>18</v>
      </c>
      <c r="N412" s="5" t="s">
        <v>18</v>
      </c>
      <c r="O412" s="5" t="s">
        <v>18</v>
      </c>
      <c r="P412" s="5" t="s">
        <v>18</v>
      </c>
      <c r="Q412" s="6" t="s">
        <v>22</v>
      </c>
    </row>
    <row r="413" spans="1:17" ht="15.75" customHeight="1" x14ac:dyDescent="0.2">
      <c r="A413" s="7">
        <v>46</v>
      </c>
      <c r="B413" s="8" t="s">
        <v>17</v>
      </c>
      <c r="C413" s="8" t="s">
        <v>18</v>
      </c>
      <c r="D413" s="8" t="s">
        <v>18</v>
      </c>
      <c r="E413" s="8" t="s">
        <v>18</v>
      </c>
      <c r="F413" s="8" t="s">
        <v>19</v>
      </c>
      <c r="G413" s="8" t="s">
        <v>18</v>
      </c>
      <c r="H413" s="8" t="s">
        <v>18</v>
      </c>
      <c r="I413" s="8" t="s">
        <v>18</v>
      </c>
      <c r="J413" s="8" t="s">
        <v>19</v>
      </c>
      <c r="K413" s="8" t="s">
        <v>18</v>
      </c>
      <c r="L413" s="8" t="s">
        <v>19</v>
      </c>
      <c r="M413" s="8" t="s">
        <v>18</v>
      </c>
      <c r="N413" s="8" t="s">
        <v>18</v>
      </c>
      <c r="O413" s="8" t="s">
        <v>19</v>
      </c>
      <c r="P413" s="8" t="s">
        <v>18</v>
      </c>
      <c r="Q413" s="9" t="s">
        <v>22</v>
      </c>
    </row>
    <row r="414" spans="1:17" ht="15.75" customHeight="1" x14ac:dyDescent="0.2">
      <c r="A414" s="4">
        <v>53</v>
      </c>
      <c r="B414" s="5" t="s">
        <v>17</v>
      </c>
      <c r="C414" s="5" t="s">
        <v>18</v>
      </c>
      <c r="D414" s="5" t="s">
        <v>18</v>
      </c>
      <c r="E414" s="5" t="s">
        <v>18</v>
      </c>
      <c r="F414" s="5" t="s">
        <v>19</v>
      </c>
      <c r="G414" s="5" t="s">
        <v>19</v>
      </c>
      <c r="H414" s="5" t="s">
        <v>18</v>
      </c>
      <c r="I414" s="5" t="s">
        <v>19</v>
      </c>
      <c r="J414" s="5" t="s">
        <v>19</v>
      </c>
      <c r="K414" s="5" t="s">
        <v>18</v>
      </c>
      <c r="L414" s="5" t="s">
        <v>19</v>
      </c>
      <c r="M414" s="5" t="s">
        <v>19</v>
      </c>
      <c r="N414" s="5" t="s">
        <v>19</v>
      </c>
      <c r="O414" s="5" t="s">
        <v>19</v>
      </c>
      <c r="P414" s="5" t="s">
        <v>18</v>
      </c>
      <c r="Q414" s="6" t="s">
        <v>22</v>
      </c>
    </row>
    <row r="415" spans="1:17" ht="15.75" customHeight="1" x14ac:dyDescent="0.2">
      <c r="A415" s="7">
        <v>42</v>
      </c>
      <c r="B415" s="8" t="s">
        <v>17</v>
      </c>
      <c r="C415" s="8" t="s">
        <v>18</v>
      </c>
      <c r="D415" s="8" t="s">
        <v>18</v>
      </c>
      <c r="E415" s="8" t="s">
        <v>18</v>
      </c>
      <c r="F415" s="8" t="s">
        <v>18</v>
      </c>
      <c r="G415" s="8" t="s">
        <v>18</v>
      </c>
      <c r="H415" s="8" t="s">
        <v>18</v>
      </c>
      <c r="I415" s="8" t="s">
        <v>18</v>
      </c>
      <c r="J415" s="8" t="s">
        <v>18</v>
      </c>
      <c r="K415" s="8" t="s">
        <v>18</v>
      </c>
      <c r="L415" s="8" t="s">
        <v>18</v>
      </c>
      <c r="M415" s="8" t="s">
        <v>18</v>
      </c>
      <c r="N415" s="8" t="s">
        <v>18</v>
      </c>
      <c r="O415" s="8" t="s">
        <v>19</v>
      </c>
      <c r="P415" s="8" t="s">
        <v>18</v>
      </c>
      <c r="Q415" s="9" t="s">
        <v>22</v>
      </c>
    </row>
    <row r="416" spans="1:17" ht="15.75" customHeight="1" x14ac:dyDescent="0.2">
      <c r="A416" s="4">
        <v>55</v>
      </c>
      <c r="B416" s="5" t="s">
        <v>21</v>
      </c>
      <c r="C416" s="5" t="s">
        <v>19</v>
      </c>
      <c r="D416" s="5" t="s">
        <v>19</v>
      </c>
      <c r="E416" s="5" t="s">
        <v>19</v>
      </c>
      <c r="F416" s="5" t="s">
        <v>19</v>
      </c>
      <c r="G416" s="5" t="s">
        <v>18</v>
      </c>
      <c r="H416" s="5" t="s">
        <v>18</v>
      </c>
      <c r="I416" s="5" t="s">
        <v>19</v>
      </c>
      <c r="J416" s="5" t="s">
        <v>18</v>
      </c>
      <c r="K416" s="5" t="s">
        <v>18</v>
      </c>
      <c r="L416" s="5" t="s">
        <v>18</v>
      </c>
      <c r="M416" s="5" t="s">
        <v>19</v>
      </c>
      <c r="N416" s="5" t="s">
        <v>18</v>
      </c>
      <c r="O416" s="5" t="s">
        <v>18</v>
      </c>
      <c r="P416" s="5" t="s">
        <v>19</v>
      </c>
      <c r="Q416" s="6" t="s">
        <v>20</v>
      </c>
    </row>
    <row r="417" spans="1:17" ht="15.75" customHeight="1" x14ac:dyDescent="0.2">
      <c r="A417" s="7">
        <v>48</v>
      </c>
      <c r="B417" s="8" t="s">
        <v>21</v>
      </c>
      <c r="C417" s="8" t="s">
        <v>19</v>
      </c>
      <c r="D417" s="8" t="s">
        <v>19</v>
      </c>
      <c r="E417" s="8" t="s">
        <v>19</v>
      </c>
      <c r="F417" s="8" t="s">
        <v>19</v>
      </c>
      <c r="G417" s="8" t="s">
        <v>19</v>
      </c>
      <c r="H417" s="8" t="s">
        <v>18</v>
      </c>
      <c r="I417" s="8" t="s">
        <v>18</v>
      </c>
      <c r="J417" s="8" t="s">
        <v>18</v>
      </c>
      <c r="K417" s="8" t="s">
        <v>18</v>
      </c>
      <c r="L417" s="8" t="s">
        <v>18</v>
      </c>
      <c r="M417" s="8" t="s">
        <v>19</v>
      </c>
      <c r="N417" s="8" t="s">
        <v>18</v>
      </c>
      <c r="O417" s="8" t="s">
        <v>18</v>
      </c>
      <c r="P417" s="8" t="s">
        <v>18</v>
      </c>
      <c r="Q417" s="9" t="s">
        <v>20</v>
      </c>
    </row>
    <row r="418" spans="1:17" ht="15.75" customHeight="1" x14ac:dyDescent="0.2">
      <c r="A418" s="4">
        <v>55</v>
      </c>
      <c r="B418" s="5" t="s">
        <v>21</v>
      </c>
      <c r="C418" s="5" t="s">
        <v>19</v>
      </c>
      <c r="D418" s="5" t="s">
        <v>19</v>
      </c>
      <c r="E418" s="5" t="s">
        <v>19</v>
      </c>
      <c r="F418" s="5" t="s">
        <v>18</v>
      </c>
      <c r="G418" s="5" t="s">
        <v>19</v>
      </c>
      <c r="H418" s="5" t="s">
        <v>18</v>
      </c>
      <c r="I418" s="5" t="s">
        <v>18</v>
      </c>
      <c r="J418" s="5" t="s">
        <v>19</v>
      </c>
      <c r="K418" s="5" t="s">
        <v>18</v>
      </c>
      <c r="L418" s="5" t="s">
        <v>19</v>
      </c>
      <c r="M418" s="5" t="s">
        <v>19</v>
      </c>
      <c r="N418" s="5" t="s">
        <v>18</v>
      </c>
      <c r="O418" s="5" t="s">
        <v>18</v>
      </c>
      <c r="P418" s="5" t="s">
        <v>18</v>
      </c>
      <c r="Q418" s="6" t="s">
        <v>20</v>
      </c>
    </row>
    <row r="419" spans="1:17" ht="15.75" customHeight="1" x14ac:dyDescent="0.2">
      <c r="A419" s="7">
        <v>39</v>
      </c>
      <c r="B419" s="8" t="s">
        <v>21</v>
      </c>
      <c r="C419" s="8" t="s">
        <v>19</v>
      </c>
      <c r="D419" s="8" t="s">
        <v>19</v>
      </c>
      <c r="E419" s="8" t="s">
        <v>19</v>
      </c>
      <c r="F419" s="8" t="s">
        <v>19</v>
      </c>
      <c r="G419" s="8" t="s">
        <v>19</v>
      </c>
      <c r="H419" s="8" t="s">
        <v>18</v>
      </c>
      <c r="I419" s="8" t="s">
        <v>18</v>
      </c>
      <c r="J419" s="8" t="s">
        <v>19</v>
      </c>
      <c r="K419" s="8" t="s">
        <v>19</v>
      </c>
      <c r="L419" s="8" t="s">
        <v>19</v>
      </c>
      <c r="M419" s="8" t="s">
        <v>19</v>
      </c>
      <c r="N419" s="8" t="s">
        <v>18</v>
      </c>
      <c r="O419" s="8" t="s">
        <v>18</v>
      </c>
      <c r="P419" s="8" t="s">
        <v>18</v>
      </c>
      <c r="Q419" s="9" t="s">
        <v>20</v>
      </c>
    </row>
    <row r="420" spans="1:17" ht="15.75" customHeight="1" x14ac:dyDescent="0.2">
      <c r="A420" s="4">
        <v>43</v>
      </c>
      <c r="B420" s="5" t="s">
        <v>21</v>
      </c>
      <c r="C420" s="5" t="s">
        <v>19</v>
      </c>
      <c r="D420" s="5" t="s">
        <v>19</v>
      </c>
      <c r="E420" s="5" t="s">
        <v>19</v>
      </c>
      <c r="F420" s="5" t="s">
        <v>19</v>
      </c>
      <c r="G420" s="5" t="s">
        <v>19</v>
      </c>
      <c r="H420" s="5" t="s">
        <v>18</v>
      </c>
      <c r="I420" s="5" t="s">
        <v>19</v>
      </c>
      <c r="J420" s="5" t="s">
        <v>18</v>
      </c>
      <c r="K420" s="5" t="s">
        <v>18</v>
      </c>
      <c r="L420" s="5" t="s">
        <v>18</v>
      </c>
      <c r="M420" s="5" t="s">
        <v>19</v>
      </c>
      <c r="N420" s="5" t="s">
        <v>19</v>
      </c>
      <c r="O420" s="5" t="s">
        <v>18</v>
      </c>
      <c r="P420" s="5" t="s">
        <v>19</v>
      </c>
      <c r="Q420" s="6" t="s">
        <v>20</v>
      </c>
    </row>
    <row r="421" spans="1:17" ht="15.75" customHeight="1" x14ac:dyDescent="0.2">
      <c r="A421" s="7">
        <v>35</v>
      </c>
      <c r="B421" s="8" t="s">
        <v>21</v>
      </c>
      <c r="C421" s="8" t="s">
        <v>19</v>
      </c>
      <c r="D421" s="8" t="s">
        <v>19</v>
      </c>
      <c r="E421" s="8" t="s">
        <v>18</v>
      </c>
      <c r="F421" s="8" t="s">
        <v>19</v>
      </c>
      <c r="G421" s="8" t="s">
        <v>18</v>
      </c>
      <c r="H421" s="8" t="s">
        <v>18</v>
      </c>
      <c r="I421" s="8" t="s">
        <v>19</v>
      </c>
      <c r="J421" s="8" t="s">
        <v>18</v>
      </c>
      <c r="K421" s="8" t="s">
        <v>18</v>
      </c>
      <c r="L421" s="8" t="s">
        <v>18</v>
      </c>
      <c r="M421" s="8" t="s">
        <v>18</v>
      </c>
      <c r="N421" s="8" t="s">
        <v>18</v>
      </c>
      <c r="O421" s="8" t="s">
        <v>18</v>
      </c>
      <c r="P421" s="8" t="s">
        <v>18</v>
      </c>
      <c r="Q421" s="9" t="s">
        <v>20</v>
      </c>
    </row>
    <row r="422" spans="1:17" ht="15.75" customHeight="1" x14ac:dyDescent="0.2">
      <c r="A422" s="4">
        <v>47</v>
      </c>
      <c r="B422" s="5" t="s">
        <v>21</v>
      </c>
      <c r="C422" s="5" t="s">
        <v>18</v>
      </c>
      <c r="D422" s="5" t="s">
        <v>18</v>
      </c>
      <c r="E422" s="5" t="s">
        <v>19</v>
      </c>
      <c r="F422" s="5" t="s">
        <v>19</v>
      </c>
      <c r="G422" s="5" t="s">
        <v>19</v>
      </c>
      <c r="H422" s="5" t="s">
        <v>18</v>
      </c>
      <c r="I422" s="5" t="s">
        <v>18</v>
      </c>
      <c r="J422" s="5" t="s">
        <v>18</v>
      </c>
      <c r="K422" s="5" t="s">
        <v>18</v>
      </c>
      <c r="L422" s="5" t="s">
        <v>18</v>
      </c>
      <c r="M422" s="5" t="s">
        <v>18</v>
      </c>
      <c r="N422" s="5" t="s">
        <v>19</v>
      </c>
      <c r="O422" s="5" t="s">
        <v>18</v>
      </c>
      <c r="P422" s="5" t="s">
        <v>18</v>
      </c>
      <c r="Q422" s="6" t="s">
        <v>20</v>
      </c>
    </row>
    <row r="423" spans="1:17" ht="15.75" customHeight="1" x14ac:dyDescent="0.2">
      <c r="A423" s="7">
        <v>61</v>
      </c>
      <c r="B423" s="8" t="s">
        <v>21</v>
      </c>
      <c r="C423" s="8" t="s">
        <v>19</v>
      </c>
      <c r="D423" s="8" t="s">
        <v>18</v>
      </c>
      <c r="E423" s="8" t="s">
        <v>18</v>
      </c>
      <c r="F423" s="8" t="s">
        <v>18</v>
      </c>
      <c r="G423" s="8" t="s">
        <v>19</v>
      </c>
      <c r="H423" s="8" t="s">
        <v>18</v>
      </c>
      <c r="I423" s="8" t="s">
        <v>18</v>
      </c>
      <c r="J423" s="8" t="s">
        <v>18</v>
      </c>
      <c r="K423" s="8" t="s">
        <v>19</v>
      </c>
      <c r="L423" s="8" t="s">
        <v>18</v>
      </c>
      <c r="M423" s="8" t="s">
        <v>18</v>
      </c>
      <c r="N423" s="8" t="s">
        <v>18</v>
      </c>
      <c r="O423" s="8" t="s">
        <v>19</v>
      </c>
      <c r="P423" s="8" t="s">
        <v>18</v>
      </c>
      <c r="Q423" s="9" t="s">
        <v>20</v>
      </c>
    </row>
    <row r="424" spans="1:17" ht="15.75" customHeight="1" x14ac:dyDescent="0.2">
      <c r="A424" s="4">
        <v>67</v>
      </c>
      <c r="B424" s="5" t="s">
        <v>17</v>
      </c>
      <c r="C424" s="5" t="s">
        <v>18</v>
      </c>
      <c r="D424" s="5" t="s">
        <v>19</v>
      </c>
      <c r="E424" s="5" t="s">
        <v>18</v>
      </c>
      <c r="F424" s="5" t="s">
        <v>19</v>
      </c>
      <c r="G424" s="5" t="s">
        <v>19</v>
      </c>
      <c r="H424" s="5" t="s">
        <v>18</v>
      </c>
      <c r="I424" s="5" t="s">
        <v>19</v>
      </c>
      <c r="J424" s="5" t="s">
        <v>18</v>
      </c>
      <c r="K424" s="5" t="s">
        <v>19</v>
      </c>
      <c r="L424" s="5" t="s">
        <v>19</v>
      </c>
      <c r="M424" s="5" t="s">
        <v>19</v>
      </c>
      <c r="N424" s="5" t="s">
        <v>19</v>
      </c>
      <c r="O424" s="5" t="s">
        <v>19</v>
      </c>
      <c r="P424" s="5" t="s">
        <v>19</v>
      </c>
      <c r="Q424" s="6" t="s">
        <v>20</v>
      </c>
    </row>
    <row r="425" spans="1:17" ht="15.75" customHeight="1" x14ac:dyDescent="0.2">
      <c r="A425" s="7">
        <v>66</v>
      </c>
      <c r="B425" s="8" t="s">
        <v>17</v>
      </c>
      <c r="C425" s="8" t="s">
        <v>19</v>
      </c>
      <c r="D425" s="8" t="s">
        <v>19</v>
      </c>
      <c r="E425" s="8" t="s">
        <v>18</v>
      </c>
      <c r="F425" s="8" t="s">
        <v>19</v>
      </c>
      <c r="G425" s="8" t="s">
        <v>19</v>
      </c>
      <c r="H425" s="8" t="s">
        <v>18</v>
      </c>
      <c r="I425" s="8" t="s">
        <v>19</v>
      </c>
      <c r="J425" s="8" t="s">
        <v>18</v>
      </c>
      <c r="K425" s="8" t="s">
        <v>18</v>
      </c>
      <c r="L425" s="8" t="s">
        <v>18</v>
      </c>
      <c r="M425" s="8" t="s">
        <v>19</v>
      </c>
      <c r="N425" s="8" t="s">
        <v>19</v>
      </c>
      <c r="O425" s="8" t="s">
        <v>18</v>
      </c>
      <c r="P425" s="8" t="s">
        <v>18</v>
      </c>
      <c r="Q425" s="9" t="s">
        <v>20</v>
      </c>
    </row>
    <row r="426" spans="1:17" ht="15.75" customHeight="1" x14ac:dyDescent="0.2">
      <c r="A426" s="4">
        <v>43</v>
      </c>
      <c r="B426" s="5" t="s">
        <v>17</v>
      </c>
      <c r="C426" s="5" t="s">
        <v>19</v>
      </c>
      <c r="D426" s="5" t="s">
        <v>19</v>
      </c>
      <c r="E426" s="5" t="s">
        <v>19</v>
      </c>
      <c r="F426" s="5" t="s">
        <v>19</v>
      </c>
      <c r="G426" s="5" t="s">
        <v>18</v>
      </c>
      <c r="H426" s="5" t="s">
        <v>19</v>
      </c>
      <c r="I426" s="5" t="s">
        <v>18</v>
      </c>
      <c r="J426" s="5" t="s">
        <v>18</v>
      </c>
      <c r="K426" s="5" t="s">
        <v>18</v>
      </c>
      <c r="L426" s="5" t="s">
        <v>18</v>
      </c>
      <c r="M426" s="5" t="s">
        <v>18</v>
      </c>
      <c r="N426" s="5" t="s">
        <v>18</v>
      </c>
      <c r="O426" s="5" t="s">
        <v>18</v>
      </c>
      <c r="P426" s="5" t="s">
        <v>18</v>
      </c>
      <c r="Q426" s="6" t="s">
        <v>20</v>
      </c>
    </row>
    <row r="427" spans="1:17" ht="15.75" customHeight="1" x14ac:dyDescent="0.2">
      <c r="A427" s="7">
        <v>62</v>
      </c>
      <c r="B427" s="8" t="s">
        <v>17</v>
      </c>
      <c r="C427" s="8" t="s">
        <v>19</v>
      </c>
      <c r="D427" s="8" t="s">
        <v>19</v>
      </c>
      <c r="E427" s="8" t="s">
        <v>18</v>
      </c>
      <c r="F427" s="8" t="s">
        <v>19</v>
      </c>
      <c r="G427" s="8" t="s">
        <v>19</v>
      </c>
      <c r="H427" s="8" t="s">
        <v>18</v>
      </c>
      <c r="I427" s="8" t="s">
        <v>19</v>
      </c>
      <c r="J427" s="8" t="s">
        <v>18</v>
      </c>
      <c r="K427" s="8" t="s">
        <v>19</v>
      </c>
      <c r="L427" s="8" t="s">
        <v>18</v>
      </c>
      <c r="M427" s="8" t="s">
        <v>19</v>
      </c>
      <c r="N427" s="8" t="s">
        <v>19</v>
      </c>
      <c r="O427" s="8" t="s">
        <v>18</v>
      </c>
      <c r="P427" s="8" t="s">
        <v>18</v>
      </c>
      <c r="Q427" s="9" t="s">
        <v>20</v>
      </c>
    </row>
    <row r="428" spans="1:17" ht="15.75" customHeight="1" x14ac:dyDescent="0.2">
      <c r="A428" s="4">
        <v>54</v>
      </c>
      <c r="B428" s="5" t="s">
        <v>17</v>
      </c>
      <c r="C428" s="5" t="s">
        <v>19</v>
      </c>
      <c r="D428" s="5" t="s">
        <v>19</v>
      </c>
      <c r="E428" s="5" t="s">
        <v>19</v>
      </c>
      <c r="F428" s="5" t="s">
        <v>19</v>
      </c>
      <c r="G428" s="5" t="s">
        <v>19</v>
      </c>
      <c r="H428" s="5" t="s">
        <v>19</v>
      </c>
      <c r="I428" s="5" t="s">
        <v>19</v>
      </c>
      <c r="J428" s="5" t="s">
        <v>19</v>
      </c>
      <c r="K428" s="5" t="s">
        <v>18</v>
      </c>
      <c r="L428" s="5" t="s">
        <v>19</v>
      </c>
      <c r="M428" s="5" t="s">
        <v>18</v>
      </c>
      <c r="N428" s="5" t="s">
        <v>19</v>
      </c>
      <c r="O428" s="5" t="s">
        <v>19</v>
      </c>
      <c r="P428" s="5" t="s">
        <v>18</v>
      </c>
      <c r="Q428" s="6" t="s">
        <v>20</v>
      </c>
    </row>
    <row r="429" spans="1:17" ht="15.75" customHeight="1" x14ac:dyDescent="0.2">
      <c r="A429" s="7">
        <v>39</v>
      </c>
      <c r="B429" s="8" t="s">
        <v>17</v>
      </c>
      <c r="C429" s="8" t="s">
        <v>19</v>
      </c>
      <c r="D429" s="8" t="s">
        <v>18</v>
      </c>
      <c r="E429" s="8" t="s">
        <v>19</v>
      </c>
      <c r="F429" s="8" t="s">
        <v>18</v>
      </c>
      <c r="G429" s="8" t="s">
        <v>18</v>
      </c>
      <c r="H429" s="8" t="s">
        <v>19</v>
      </c>
      <c r="I429" s="8" t="s">
        <v>18</v>
      </c>
      <c r="J429" s="8" t="s">
        <v>19</v>
      </c>
      <c r="K429" s="8" t="s">
        <v>19</v>
      </c>
      <c r="L429" s="8" t="s">
        <v>18</v>
      </c>
      <c r="M429" s="8" t="s">
        <v>18</v>
      </c>
      <c r="N429" s="8" t="s">
        <v>18</v>
      </c>
      <c r="O429" s="8" t="s">
        <v>19</v>
      </c>
      <c r="P429" s="8" t="s">
        <v>18</v>
      </c>
      <c r="Q429" s="9" t="s">
        <v>20</v>
      </c>
    </row>
    <row r="430" spans="1:17" ht="15.75" customHeight="1" x14ac:dyDescent="0.2">
      <c r="A430" s="4">
        <v>48</v>
      </c>
      <c r="B430" s="5" t="s">
        <v>17</v>
      </c>
      <c r="C430" s="5" t="s">
        <v>18</v>
      </c>
      <c r="D430" s="5" t="s">
        <v>19</v>
      </c>
      <c r="E430" s="5" t="s">
        <v>19</v>
      </c>
      <c r="F430" s="5" t="s">
        <v>19</v>
      </c>
      <c r="G430" s="5" t="s">
        <v>18</v>
      </c>
      <c r="H430" s="5" t="s">
        <v>18</v>
      </c>
      <c r="I430" s="5" t="s">
        <v>19</v>
      </c>
      <c r="J430" s="5" t="s">
        <v>19</v>
      </c>
      <c r="K430" s="5" t="s">
        <v>19</v>
      </c>
      <c r="L430" s="5" t="s">
        <v>19</v>
      </c>
      <c r="M430" s="5" t="s">
        <v>18</v>
      </c>
      <c r="N430" s="5" t="s">
        <v>18</v>
      </c>
      <c r="O430" s="5" t="s">
        <v>18</v>
      </c>
      <c r="P430" s="5" t="s">
        <v>18</v>
      </c>
      <c r="Q430" s="6" t="s">
        <v>20</v>
      </c>
    </row>
    <row r="431" spans="1:17" ht="15.75" customHeight="1" x14ac:dyDescent="0.2">
      <c r="A431" s="7">
        <v>58</v>
      </c>
      <c r="B431" s="8" t="s">
        <v>17</v>
      </c>
      <c r="C431" s="8" t="s">
        <v>19</v>
      </c>
      <c r="D431" s="8" t="s">
        <v>19</v>
      </c>
      <c r="E431" s="8" t="s">
        <v>19</v>
      </c>
      <c r="F431" s="8" t="s">
        <v>19</v>
      </c>
      <c r="G431" s="8" t="s">
        <v>19</v>
      </c>
      <c r="H431" s="8" t="s">
        <v>18</v>
      </c>
      <c r="I431" s="8" t="s">
        <v>19</v>
      </c>
      <c r="J431" s="8" t="s">
        <v>18</v>
      </c>
      <c r="K431" s="8" t="s">
        <v>18</v>
      </c>
      <c r="L431" s="8" t="s">
        <v>19</v>
      </c>
      <c r="M431" s="8" t="s">
        <v>19</v>
      </c>
      <c r="N431" s="8" t="s">
        <v>19</v>
      </c>
      <c r="O431" s="8" t="s">
        <v>18</v>
      </c>
      <c r="P431" s="8" t="s">
        <v>19</v>
      </c>
      <c r="Q431" s="9" t="s">
        <v>20</v>
      </c>
    </row>
    <row r="432" spans="1:17" ht="15.75" customHeight="1" x14ac:dyDescent="0.2">
      <c r="A432" s="4">
        <v>32</v>
      </c>
      <c r="B432" s="5" t="s">
        <v>17</v>
      </c>
      <c r="C432" s="5" t="s">
        <v>18</v>
      </c>
      <c r="D432" s="5" t="s">
        <v>18</v>
      </c>
      <c r="E432" s="5" t="s">
        <v>18</v>
      </c>
      <c r="F432" s="5" t="s">
        <v>18</v>
      </c>
      <c r="G432" s="5" t="s">
        <v>18</v>
      </c>
      <c r="H432" s="5" t="s">
        <v>19</v>
      </c>
      <c r="I432" s="5" t="s">
        <v>18</v>
      </c>
      <c r="J432" s="5" t="s">
        <v>18</v>
      </c>
      <c r="K432" s="5" t="s">
        <v>19</v>
      </c>
      <c r="L432" s="5" t="s">
        <v>19</v>
      </c>
      <c r="M432" s="5" t="s">
        <v>18</v>
      </c>
      <c r="N432" s="5" t="s">
        <v>18</v>
      </c>
      <c r="O432" s="5" t="s">
        <v>18</v>
      </c>
      <c r="P432" s="5" t="s">
        <v>19</v>
      </c>
      <c r="Q432" s="6" t="s">
        <v>20</v>
      </c>
    </row>
    <row r="433" spans="1:17" ht="15.75" customHeight="1" x14ac:dyDescent="0.2">
      <c r="A433" s="7">
        <v>42</v>
      </c>
      <c r="B433" s="8" t="s">
        <v>17</v>
      </c>
      <c r="C433" s="8" t="s">
        <v>18</v>
      </c>
      <c r="D433" s="8" t="s">
        <v>18</v>
      </c>
      <c r="E433" s="8" t="s">
        <v>18</v>
      </c>
      <c r="F433" s="8" t="s">
        <v>19</v>
      </c>
      <c r="G433" s="8" t="s">
        <v>19</v>
      </c>
      <c r="H433" s="8" t="s">
        <v>18</v>
      </c>
      <c r="I433" s="8" t="s">
        <v>18</v>
      </c>
      <c r="J433" s="8" t="s">
        <v>18</v>
      </c>
      <c r="K433" s="8" t="s">
        <v>19</v>
      </c>
      <c r="L433" s="8" t="s">
        <v>18</v>
      </c>
      <c r="M433" s="8" t="s">
        <v>18</v>
      </c>
      <c r="N433" s="8" t="s">
        <v>19</v>
      </c>
      <c r="O433" s="8" t="s">
        <v>18</v>
      </c>
      <c r="P433" s="8" t="s">
        <v>18</v>
      </c>
      <c r="Q433" s="9" t="s">
        <v>20</v>
      </c>
    </row>
    <row r="434" spans="1:17" ht="15.75" customHeight="1" x14ac:dyDescent="0.2">
      <c r="A434" s="4">
        <v>52</v>
      </c>
      <c r="B434" s="5" t="s">
        <v>17</v>
      </c>
      <c r="C434" s="5" t="s">
        <v>19</v>
      </c>
      <c r="D434" s="5" t="s">
        <v>19</v>
      </c>
      <c r="E434" s="5" t="s">
        <v>19</v>
      </c>
      <c r="F434" s="5" t="s">
        <v>19</v>
      </c>
      <c r="G434" s="5" t="s">
        <v>19</v>
      </c>
      <c r="H434" s="5" t="s">
        <v>18</v>
      </c>
      <c r="I434" s="5" t="s">
        <v>19</v>
      </c>
      <c r="J434" s="5" t="s">
        <v>19</v>
      </c>
      <c r="K434" s="5" t="s">
        <v>18</v>
      </c>
      <c r="L434" s="5" t="s">
        <v>19</v>
      </c>
      <c r="M434" s="5" t="s">
        <v>19</v>
      </c>
      <c r="N434" s="5" t="s">
        <v>19</v>
      </c>
      <c r="O434" s="5" t="s">
        <v>18</v>
      </c>
      <c r="P434" s="5" t="s">
        <v>18</v>
      </c>
      <c r="Q434" s="6" t="s">
        <v>20</v>
      </c>
    </row>
    <row r="435" spans="1:17" ht="15.75" customHeight="1" x14ac:dyDescent="0.2">
      <c r="A435" s="7">
        <v>38</v>
      </c>
      <c r="B435" s="8" t="s">
        <v>17</v>
      </c>
      <c r="C435" s="8" t="s">
        <v>18</v>
      </c>
      <c r="D435" s="8" t="s">
        <v>19</v>
      </c>
      <c r="E435" s="8" t="s">
        <v>18</v>
      </c>
      <c r="F435" s="8" t="s">
        <v>18</v>
      </c>
      <c r="G435" s="8" t="s">
        <v>18</v>
      </c>
      <c r="H435" s="8" t="s">
        <v>19</v>
      </c>
      <c r="I435" s="8" t="s">
        <v>18</v>
      </c>
      <c r="J435" s="8" t="s">
        <v>18</v>
      </c>
      <c r="K435" s="8" t="s">
        <v>18</v>
      </c>
      <c r="L435" s="8" t="s">
        <v>18</v>
      </c>
      <c r="M435" s="8" t="s">
        <v>18</v>
      </c>
      <c r="N435" s="8" t="s">
        <v>18</v>
      </c>
      <c r="O435" s="8" t="s">
        <v>19</v>
      </c>
      <c r="P435" s="8" t="s">
        <v>18</v>
      </c>
      <c r="Q435" s="9" t="s">
        <v>20</v>
      </c>
    </row>
    <row r="436" spans="1:17" ht="15.75" customHeight="1" x14ac:dyDescent="0.2">
      <c r="A436" s="4">
        <v>53</v>
      </c>
      <c r="B436" s="5" t="s">
        <v>17</v>
      </c>
      <c r="C436" s="5" t="s">
        <v>19</v>
      </c>
      <c r="D436" s="5" t="s">
        <v>19</v>
      </c>
      <c r="E436" s="5" t="s">
        <v>19</v>
      </c>
      <c r="F436" s="5" t="s">
        <v>19</v>
      </c>
      <c r="G436" s="5" t="s">
        <v>19</v>
      </c>
      <c r="H436" s="5" t="s">
        <v>18</v>
      </c>
      <c r="I436" s="5" t="s">
        <v>19</v>
      </c>
      <c r="J436" s="5" t="s">
        <v>18</v>
      </c>
      <c r="K436" s="5" t="s">
        <v>19</v>
      </c>
      <c r="L436" s="5" t="s">
        <v>18</v>
      </c>
      <c r="M436" s="5" t="s">
        <v>19</v>
      </c>
      <c r="N436" s="5" t="s">
        <v>18</v>
      </c>
      <c r="O436" s="5" t="s">
        <v>19</v>
      </c>
      <c r="P436" s="5" t="s">
        <v>18</v>
      </c>
      <c r="Q436" s="6" t="s">
        <v>20</v>
      </c>
    </row>
    <row r="437" spans="1:17" ht="15.75" customHeight="1" x14ac:dyDescent="0.2">
      <c r="A437" s="7">
        <v>57</v>
      </c>
      <c r="B437" s="8" t="s">
        <v>17</v>
      </c>
      <c r="C437" s="8" t="s">
        <v>19</v>
      </c>
      <c r="D437" s="8" t="s">
        <v>19</v>
      </c>
      <c r="E437" s="8" t="s">
        <v>19</v>
      </c>
      <c r="F437" s="8" t="s">
        <v>19</v>
      </c>
      <c r="G437" s="8" t="s">
        <v>19</v>
      </c>
      <c r="H437" s="8" t="s">
        <v>18</v>
      </c>
      <c r="I437" s="8" t="s">
        <v>19</v>
      </c>
      <c r="J437" s="8" t="s">
        <v>18</v>
      </c>
      <c r="K437" s="8" t="s">
        <v>18</v>
      </c>
      <c r="L437" s="8" t="s">
        <v>18</v>
      </c>
      <c r="M437" s="8" t="s">
        <v>19</v>
      </c>
      <c r="N437" s="8" t="s">
        <v>18</v>
      </c>
      <c r="O437" s="8" t="s">
        <v>18</v>
      </c>
      <c r="P437" s="8" t="s">
        <v>18</v>
      </c>
      <c r="Q437" s="9" t="s">
        <v>20</v>
      </c>
    </row>
    <row r="438" spans="1:17" ht="15.75" customHeight="1" x14ac:dyDescent="0.2">
      <c r="A438" s="4">
        <v>41</v>
      </c>
      <c r="B438" s="5" t="s">
        <v>17</v>
      </c>
      <c r="C438" s="5" t="s">
        <v>19</v>
      </c>
      <c r="D438" s="5" t="s">
        <v>19</v>
      </c>
      <c r="E438" s="5" t="s">
        <v>19</v>
      </c>
      <c r="F438" s="5" t="s">
        <v>19</v>
      </c>
      <c r="G438" s="5" t="s">
        <v>19</v>
      </c>
      <c r="H438" s="5" t="s">
        <v>19</v>
      </c>
      <c r="I438" s="5" t="s">
        <v>19</v>
      </c>
      <c r="J438" s="5" t="s">
        <v>19</v>
      </c>
      <c r="K438" s="5" t="s">
        <v>19</v>
      </c>
      <c r="L438" s="5" t="s">
        <v>18</v>
      </c>
      <c r="M438" s="5" t="s">
        <v>18</v>
      </c>
      <c r="N438" s="5" t="s">
        <v>18</v>
      </c>
      <c r="O438" s="5" t="s">
        <v>18</v>
      </c>
      <c r="P438" s="5" t="s">
        <v>19</v>
      </c>
      <c r="Q438" s="6" t="s">
        <v>20</v>
      </c>
    </row>
    <row r="439" spans="1:17" ht="15.75" customHeight="1" x14ac:dyDescent="0.2">
      <c r="A439" s="7">
        <v>37</v>
      </c>
      <c r="B439" s="8" t="s">
        <v>17</v>
      </c>
      <c r="C439" s="8" t="s">
        <v>18</v>
      </c>
      <c r="D439" s="8" t="s">
        <v>18</v>
      </c>
      <c r="E439" s="8" t="s">
        <v>18</v>
      </c>
      <c r="F439" s="8" t="s">
        <v>19</v>
      </c>
      <c r="G439" s="8" t="s">
        <v>18</v>
      </c>
      <c r="H439" s="8" t="s">
        <v>18</v>
      </c>
      <c r="I439" s="8" t="s">
        <v>18</v>
      </c>
      <c r="J439" s="8" t="s">
        <v>18</v>
      </c>
      <c r="K439" s="8" t="s">
        <v>18</v>
      </c>
      <c r="L439" s="8" t="s">
        <v>19</v>
      </c>
      <c r="M439" s="8" t="s">
        <v>18</v>
      </c>
      <c r="N439" s="8" t="s">
        <v>18</v>
      </c>
      <c r="O439" s="8" t="s">
        <v>19</v>
      </c>
      <c r="P439" s="8" t="s">
        <v>18</v>
      </c>
      <c r="Q439" s="9" t="s">
        <v>20</v>
      </c>
    </row>
    <row r="440" spans="1:17" ht="15.75" customHeight="1" x14ac:dyDescent="0.2">
      <c r="A440" s="4">
        <v>54</v>
      </c>
      <c r="B440" s="5" t="s">
        <v>17</v>
      </c>
      <c r="C440" s="5" t="s">
        <v>19</v>
      </c>
      <c r="D440" s="5" t="s">
        <v>19</v>
      </c>
      <c r="E440" s="5" t="s">
        <v>19</v>
      </c>
      <c r="F440" s="5" t="s">
        <v>19</v>
      </c>
      <c r="G440" s="5" t="s">
        <v>18</v>
      </c>
      <c r="H440" s="5" t="s">
        <v>18</v>
      </c>
      <c r="I440" s="5" t="s">
        <v>19</v>
      </c>
      <c r="J440" s="5" t="s">
        <v>19</v>
      </c>
      <c r="K440" s="5" t="s">
        <v>19</v>
      </c>
      <c r="L440" s="5" t="s">
        <v>19</v>
      </c>
      <c r="M440" s="5" t="s">
        <v>19</v>
      </c>
      <c r="N440" s="5" t="s">
        <v>19</v>
      </c>
      <c r="O440" s="5" t="s">
        <v>18</v>
      </c>
      <c r="P440" s="5" t="s">
        <v>18</v>
      </c>
      <c r="Q440" s="6" t="s">
        <v>20</v>
      </c>
    </row>
    <row r="441" spans="1:17" ht="15.75" customHeight="1" x14ac:dyDescent="0.2">
      <c r="A441" s="7">
        <v>49</v>
      </c>
      <c r="B441" s="8" t="s">
        <v>17</v>
      </c>
      <c r="C441" s="8" t="s">
        <v>19</v>
      </c>
      <c r="D441" s="8" t="s">
        <v>19</v>
      </c>
      <c r="E441" s="8" t="s">
        <v>18</v>
      </c>
      <c r="F441" s="8" t="s">
        <v>19</v>
      </c>
      <c r="G441" s="8" t="s">
        <v>18</v>
      </c>
      <c r="H441" s="8" t="s">
        <v>18</v>
      </c>
      <c r="I441" s="8" t="s">
        <v>19</v>
      </c>
      <c r="J441" s="8" t="s">
        <v>19</v>
      </c>
      <c r="K441" s="8" t="s">
        <v>18</v>
      </c>
      <c r="L441" s="8" t="s">
        <v>18</v>
      </c>
      <c r="M441" s="8" t="s">
        <v>18</v>
      </c>
      <c r="N441" s="8" t="s">
        <v>18</v>
      </c>
      <c r="O441" s="8" t="s">
        <v>18</v>
      </c>
      <c r="P441" s="8" t="s">
        <v>18</v>
      </c>
      <c r="Q441" s="9" t="s">
        <v>20</v>
      </c>
    </row>
    <row r="442" spans="1:17" ht="15.75" customHeight="1" x14ac:dyDescent="0.2">
      <c r="A442" s="4">
        <v>48</v>
      </c>
      <c r="B442" s="5" t="s">
        <v>17</v>
      </c>
      <c r="C442" s="5" t="s">
        <v>19</v>
      </c>
      <c r="D442" s="5" t="s">
        <v>19</v>
      </c>
      <c r="E442" s="5" t="s">
        <v>18</v>
      </c>
      <c r="F442" s="5" t="s">
        <v>19</v>
      </c>
      <c r="G442" s="5" t="s">
        <v>18</v>
      </c>
      <c r="H442" s="5" t="s">
        <v>19</v>
      </c>
      <c r="I442" s="5" t="s">
        <v>19</v>
      </c>
      <c r="J442" s="5" t="s">
        <v>19</v>
      </c>
      <c r="K442" s="5" t="s">
        <v>18</v>
      </c>
      <c r="L442" s="5" t="s">
        <v>18</v>
      </c>
      <c r="M442" s="5" t="s">
        <v>18</v>
      </c>
      <c r="N442" s="5" t="s">
        <v>18</v>
      </c>
      <c r="O442" s="5" t="s">
        <v>18</v>
      </c>
      <c r="P442" s="5" t="s">
        <v>18</v>
      </c>
      <c r="Q442" s="6" t="s">
        <v>20</v>
      </c>
    </row>
    <row r="443" spans="1:17" ht="15.75" customHeight="1" x14ac:dyDescent="0.2">
      <c r="A443" s="7">
        <v>60</v>
      </c>
      <c r="B443" s="8" t="s">
        <v>17</v>
      </c>
      <c r="C443" s="8" t="s">
        <v>19</v>
      </c>
      <c r="D443" s="8" t="s">
        <v>18</v>
      </c>
      <c r="E443" s="8" t="s">
        <v>18</v>
      </c>
      <c r="F443" s="8" t="s">
        <v>18</v>
      </c>
      <c r="G443" s="8" t="s">
        <v>18</v>
      </c>
      <c r="H443" s="8" t="s">
        <v>18</v>
      </c>
      <c r="I443" s="8" t="s">
        <v>19</v>
      </c>
      <c r="J443" s="8" t="s">
        <v>18</v>
      </c>
      <c r="K443" s="8" t="s">
        <v>18</v>
      </c>
      <c r="L443" s="8" t="s">
        <v>18</v>
      </c>
      <c r="M443" s="8" t="s">
        <v>19</v>
      </c>
      <c r="N443" s="8" t="s">
        <v>18</v>
      </c>
      <c r="O443" s="8" t="s">
        <v>19</v>
      </c>
      <c r="P443" s="8" t="s">
        <v>18</v>
      </c>
      <c r="Q443" s="9" t="s">
        <v>20</v>
      </c>
    </row>
    <row r="444" spans="1:17" ht="15.75" customHeight="1" x14ac:dyDescent="0.2">
      <c r="A444" s="4">
        <v>63</v>
      </c>
      <c r="B444" s="5" t="s">
        <v>17</v>
      </c>
      <c r="C444" s="5" t="s">
        <v>19</v>
      </c>
      <c r="D444" s="5" t="s">
        <v>19</v>
      </c>
      <c r="E444" s="5" t="s">
        <v>19</v>
      </c>
      <c r="F444" s="5" t="s">
        <v>19</v>
      </c>
      <c r="G444" s="5" t="s">
        <v>19</v>
      </c>
      <c r="H444" s="5" t="s">
        <v>18</v>
      </c>
      <c r="I444" s="5" t="s">
        <v>19</v>
      </c>
      <c r="J444" s="5" t="s">
        <v>18</v>
      </c>
      <c r="K444" s="5" t="s">
        <v>18</v>
      </c>
      <c r="L444" s="5" t="s">
        <v>18</v>
      </c>
      <c r="M444" s="5" t="s">
        <v>18</v>
      </c>
      <c r="N444" s="5" t="s">
        <v>19</v>
      </c>
      <c r="O444" s="5" t="s">
        <v>19</v>
      </c>
      <c r="P444" s="5" t="s">
        <v>19</v>
      </c>
      <c r="Q444" s="6" t="s">
        <v>20</v>
      </c>
    </row>
    <row r="445" spans="1:17" ht="15.75" customHeight="1" x14ac:dyDescent="0.2">
      <c r="A445" s="7">
        <v>35</v>
      </c>
      <c r="B445" s="8" t="s">
        <v>17</v>
      </c>
      <c r="C445" s="8" t="s">
        <v>19</v>
      </c>
      <c r="D445" s="8" t="s">
        <v>18</v>
      </c>
      <c r="E445" s="8" t="s">
        <v>19</v>
      </c>
      <c r="F445" s="8" t="s">
        <v>18</v>
      </c>
      <c r="G445" s="8" t="s">
        <v>18</v>
      </c>
      <c r="H445" s="8" t="s">
        <v>18</v>
      </c>
      <c r="I445" s="8" t="s">
        <v>18</v>
      </c>
      <c r="J445" s="8" t="s">
        <v>18</v>
      </c>
      <c r="K445" s="8" t="s">
        <v>18</v>
      </c>
      <c r="L445" s="8" t="s">
        <v>18</v>
      </c>
      <c r="M445" s="8" t="s">
        <v>19</v>
      </c>
      <c r="N445" s="8" t="s">
        <v>18</v>
      </c>
      <c r="O445" s="8" t="s">
        <v>19</v>
      </c>
      <c r="P445" s="8" t="s">
        <v>18</v>
      </c>
      <c r="Q445" s="9" t="s">
        <v>20</v>
      </c>
    </row>
    <row r="446" spans="1:17" ht="15.75" customHeight="1" x14ac:dyDescent="0.2">
      <c r="A446" s="4">
        <v>30</v>
      </c>
      <c r="B446" s="5" t="s">
        <v>21</v>
      </c>
      <c r="C446" s="5" t="s">
        <v>19</v>
      </c>
      <c r="D446" s="5" t="s">
        <v>18</v>
      </c>
      <c r="E446" s="5" t="s">
        <v>19</v>
      </c>
      <c r="F446" s="5" t="s">
        <v>19</v>
      </c>
      <c r="G446" s="5" t="s">
        <v>19</v>
      </c>
      <c r="H446" s="5" t="s">
        <v>18</v>
      </c>
      <c r="I446" s="5" t="s">
        <v>18</v>
      </c>
      <c r="J446" s="5" t="s">
        <v>18</v>
      </c>
      <c r="K446" s="5" t="s">
        <v>18</v>
      </c>
      <c r="L446" s="5" t="s">
        <v>19</v>
      </c>
      <c r="M446" s="5" t="s">
        <v>18</v>
      </c>
      <c r="N446" s="5" t="s">
        <v>18</v>
      </c>
      <c r="O446" s="5" t="s">
        <v>18</v>
      </c>
      <c r="P446" s="5" t="s">
        <v>18</v>
      </c>
      <c r="Q446" s="6" t="s">
        <v>20</v>
      </c>
    </row>
    <row r="447" spans="1:17" ht="15.75" customHeight="1" x14ac:dyDescent="0.2">
      <c r="A447" s="7">
        <v>53</v>
      </c>
      <c r="B447" s="8" t="s">
        <v>21</v>
      </c>
      <c r="C447" s="8" t="s">
        <v>18</v>
      </c>
      <c r="D447" s="8" t="s">
        <v>19</v>
      </c>
      <c r="E447" s="8" t="s">
        <v>19</v>
      </c>
      <c r="F447" s="8" t="s">
        <v>18</v>
      </c>
      <c r="G447" s="8" t="s">
        <v>19</v>
      </c>
      <c r="H447" s="8" t="s">
        <v>19</v>
      </c>
      <c r="I447" s="8" t="s">
        <v>19</v>
      </c>
      <c r="J447" s="8" t="s">
        <v>19</v>
      </c>
      <c r="K447" s="8" t="s">
        <v>19</v>
      </c>
      <c r="L447" s="8" t="s">
        <v>19</v>
      </c>
      <c r="M447" s="8" t="s">
        <v>18</v>
      </c>
      <c r="N447" s="8" t="s">
        <v>19</v>
      </c>
      <c r="O447" s="8" t="s">
        <v>18</v>
      </c>
      <c r="P447" s="8" t="s">
        <v>18</v>
      </c>
      <c r="Q447" s="9" t="s">
        <v>20</v>
      </c>
    </row>
    <row r="448" spans="1:17" ht="15.75" customHeight="1" x14ac:dyDescent="0.2">
      <c r="A448" s="4">
        <v>50</v>
      </c>
      <c r="B448" s="5" t="s">
        <v>21</v>
      </c>
      <c r="C448" s="5" t="s">
        <v>19</v>
      </c>
      <c r="D448" s="5" t="s">
        <v>19</v>
      </c>
      <c r="E448" s="5" t="s">
        <v>19</v>
      </c>
      <c r="F448" s="5" t="s">
        <v>18</v>
      </c>
      <c r="G448" s="5" t="s">
        <v>19</v>
      </c>
      <c r="H448" s="5" t="s">
        <v>18</v>
      </c>
      <c r="I448" s="5" t="s">
        <v>18</v>
      </c>
      <c r="J448" s="5" t="s">
        <v>18</v>
      </c>
      <c r="K448" s="5" t="s">
        <v>18</v>
      </c>
      <c r="L448" s="5" t="s">
        <v>19</v>
      </c>
      <c r="M448" s="5" t="s">
        <v>19</v>
      </c>
      <c r="N448" s="5" t="s">
        <v>18</v>
      </c>
      <c r="O448" s="5" t="s">
        <v>18</v>
      </c>
      <c r="P448" s="5" t="s">
        <v>18</v>
      </c>
      <c r="Q448" s="6" t="s">
        <v>20</v>
      </c>
    </row>
    <row r="449" spans="1:17" ht="15.75" customHeight="1" x14ac:dyDescent="0.2">
      <c r="A449" s="7">
        <v>50</v>
      </c>
      <c r="B449" s="8" t="s">
        <v>21</v>
      </c>
      <c r="C449" s="8" t="s">
        <v>18</v>
      </c>
      <c r="D449" s="8" t="s">
        <v>19</v>
      </c>
      <c r="E449" s="8" t="s">
        <v>18</v>
      </c>
      <c r="F449" s="8" t="s">
        <v>19</v>
      </c>
      <c r="G449" s="8" t="s">
        <v>19</v>
      </c>
      <c r="H449" s="8" t="s">
        <v>18</v>
      </c>
      <c r="I449" s="8" t="s">
        <v>19</v>
      </c>
      <c r="J449" s="8" t="s">
        <v>19</v>
      </c>
      <c r="K449" s="8" t="s">
        <v>19</v>
      </c>
      <c r="L449" s="8" t="s">
        <v>19</v>
      </c>
      <c r="M449" s="8" t="s">
        <v>19</v>
      </c>
      <c r="N449" s="8" t="s">
        <v>19</v>
      </c>
      <c r="O449" s="8" t="s">
        <v>18</v>
      </c>
      <c r="P449" s="8" t="s">
        <v>18</v>
      </c>
      <c r="Q449" s="9" t="s">
        <v>20</v>
      </c>
    </row>
    <row r="450" spans="1:17" ht="15.75" customHeight="1" x14ac:dyDescent="0.2">
      <c r="A450" s="4">
        <v>35</v>
      </c>
      <c r="B450" s="5" t="s">
        <v>21</v>
      </c>
      <c r="C450" s="5" t="s">
        <v>19</v>
      </c>
      <c r="D450" s="5" t="s">
        <v>19</v>
      </c>
      <c r="E450" s="5" t="s">
        <v>19</v>
      </c>
      <c r="F450" s="5" t="s">
        <v>19</v>
      </c>
      <c r="G450" s="5" t="s">
        <v>19</v>
      </c>
      <c r="H450" s="5" t="s">
        <v>18</v>
      </c>
      <c r="I450" s="5" t="s">
        <v>18</v>
      </c>
      <c r="J450" s="5" t="s">
        <v>19</v>
      </c>
      <c r="K450" s="5" t="s">
        <v>18</v>
      </c>
      <c r="L450" s="5" t="s">
        <v>19</v>
      </c>
      <c r="M450" s="5" t="s">
        <v>19</v>
      </c>
      <c r="N450" s="5" t="s">
        <v>19</v>
      </c>
      <c r="O450" s="5" t="s">
        <v>18</v>
      </c>
      <c r="P450" s="5" t="s">
        <v>18</v>
      </c>
      <c r="Q450" s="6" t="s">
        <v>20</v>
      </c>
    </row>
    <row r="451" spans="1:17" ht="15.75" customHeight="1" x14ac:dyDescent="0.2">
      <c r="A451" s="7">
        <v>40</v>
      </c>
      <c r="B451" s="8" t="s">
        <v>21</v>
      </c>
      <c r="C451" s="8" t="s">
        <v>19</v>
      </c>
      <c r="D451" s="8" t="s">
        <v>19</v>
      </c>
      <c r="E451" s="8" t="s">
        <v>19</v>
      </c>
      <c r="F451" s="8" t="s">
        <v>19</v>
      </c>
      <c r="G451" s="8" t="s">
        <v>18</v>
      </c>
      <c r="H451" s="8" t="s">
        <v>18</v>
      </c>
      <c r="I451" s="8" t="s">
        <v>19</v>
      </c>
      <c r="J451" s="8" t="s">
        <v>19</v>
      </c>
      <c r="K451" s="8" t="s">
        <v>18</v>
      </c>
      <c r="L451" s="8" t="s">
        <v>18</v>
      </c>
      <c r="M451" s="8" t="s">
        <v>19</v>
      </c>
      <c r="N451" s="8" t="s">
        <v>19</v>
      </c>
      <c r="O451" s="8" t="s">
        <v>18</v>
      </c>
      <c r="P451" s="8" t="s">
        <v>18</v>
      </c>
      <c r="Q451" s="9" t="s">
        <v>20</v>
      </c>
    </row>
    <row r="452" spans="1:17" ht="15.75" customHeight="1" x14ac:dyDescent="0.2">
      <c r="A452" s="4">
        <v>48</v>
      </c>
      <c r="B452" s="5" t="s">
        <v>21</v>
      </c>
      <c r="C452" s="5" t="s">
        <v>18</v>
      </c>
      <c r="D452" s="5" t="s">
        <v>18</v>
      </c>
      <c r="E452" s="5" t="s">
        <v>19</v>
      </c>
      <c r="F452" s="5" t="s">
        <v>19</v>
      </c>
      <c r="G452" s="5" t="s">
        <v>18</v>
      </c>
      <c r="H452" s="5" t="s">
        <v>18</v>
      </c>
      <c r="I452" s="5" t="s">
        <v>19</v>
      </c>
      <c r="J452" s="5" t="s">
        <v>19</v>
      </c>
      <c r="K452" s="5" t="s">
        <v>18</v>
      </c>
      <c r="L452" s="5" t="s">
        <v>19</v>
      </c>
      <c r="M452" s="5" t="s">
        <v>19</v>
      </c>
      <c r="N452" s="5" t="s">
        <v>18</v>
      </c>
      <c r="O452" s="5" t="s">
        <v>18</v>
      </c>
      <c r="P452" s="5" t="s">
        <v>18</v>
      </c>
      <c r="Q452" s="6" t="s">
        <v>20</v>
      </c>
    </row>
    <row r="453" spans="1:17" ht="15.75" customHeight="1" x14ac:dyDescent="0.2">
      <c r="A453" s="7">
        <v>60</v>
      </c>
      <c r="B453" s="8" t="s">
        <v>21</v>
      </c>
      <c r="C453" s="8" t="s">
        <v>19</v>
      </c>
      <c r="D453" s="8" t="s">
        <v>19</v>
      </c>
      <c r="E453" s="8" t="s">
        <v>19</v>
      </c>
      <c r="F453" s="8" t="s">
        <v>19</v>
      </c>
      <c r="G453" s="8" t="s">
        <v>19</v>
      </c>
      <c r="H453" s="8" t="s">
        <v>18</v>
      </c>
      <c r="I453" s="8" t="s">
        <v>19</v>
      </c>
      <c r="J453" s="8" t="s">
        <v>19</v>
      </c>
      <c r="K453" s="8" t="s">
        <v>18</v>
      </c>
      <c r="L453" s="8" t="s">
        <v>19</v>
      </c>
      <c r="M453" s="8" t="s">
        <v>19</v>
      </c>
      <c r="N453" s="8" t="s">
        <v>19</v>
      </c>
      <c r="O453" s="8" t="s">
        <v>18</v>
      </c>
      <c r="P453" s="8" t="s">
        <v>19</v>
      </c>
      <c r="Q453" s="9" t="s">
        <v>20</v>
      </c>
    </row>
    <row r="454" spans="1:17" ht="15.75" customHeight="1" x14ac:dyDescent="0.2">
      <c r="A454" s="4">
        <v>38</v>
      </c>
      <c r="B454" s="5" t="s">
        <v>21</v>
      </c>
      <c r="C454" s="5" t="s">
        <v>19</v>
      </c>
      <c r="D454" s="5" t="s">
        <v>19</v>
      </c>
      <c r="E454" s="5" t="s">
        <v>19</v>
      </c>
      <c r="F454" s="5" t="s">
        <v>19</v>
      </c>
      <c r="G454" s="5" t="s">
        <v>19</v>
      </c>
      <c r="H454" s="5" t="s">
        <v>18</v>
      </c>
      <c r="I454" s="5" t="s">
        <v>19</v>
      </c>
      <c r="J454" s="5" t="s">
        <v>19</v>
      </c>
      <c r="K454" s="5" t="s">
        <v>19</v>
      </c>
      <c r="L454" s="5" t="s">
        <v>19</v>
      </c>
      <c r="M454" s="5" t="s">
        <v>19</v>
      </c>
      <c r="N454" s="5" t="s">
        <v>19</v>
      </c>
      <c r="O454" s="5" t="s">
        <v>18</v>
      </c>
      <c r="P454" s="5" t="s">
        <v>18</v>
      </c>
      <c r="Q454" s="6" t="s">
        <v>20</v>
      </c>
    </row>
    <row r="455" spans="1:17" ht="15.75" customHeight="1" x14ac:dyDescent="0.2">
      <c r="A455" s="7">
        <v>28</v>
      </c>
      <c r="B455" s="8" t="s">
        <v>21</v>
      </c>
      <c r="C455" s="8" t="s">
        <v>18</v>
      </c>
      <c r="D455" s="8" t="s">
        <v>18</v>
      </c>
      <c r="E455" s="8" t="s">
        <v>18</v>
      </c>
      <c r="F455" s="8" t="s">
        <v>18</v>
      </c>
      <c r="G455" s="8" t="s">
        <v>18</v>
      </c>
      <c r="H455" s="8" t="s">
        <v>18</v>
      </c>
      <c r="I455" s="8" t="s">
        <v>19</v>
      </c>
      <c r="J455" s="8" t="s">
        <v>18</v>
      </c>
      <c r="K455" s="8" t="s">
        <v>18</v>
      </c>
      <c r="L455" s="8" t="s">
        <v>18</v>
      </c>
      <c r="M455" s="8" t="s">
        <v>19</v>
      </c>
      <c r="N455" s="8" t="s">
        <v>19</v>
      </c>
      <c r="O455" s="8" t="s">
        <v>18</v>
      </c>
      <c r="P455" s="8" t="s">
        <v>18</v>
      </c>
      <c r="Q455" s="9" t="s">
        <v>20</v>
      </c>
    </row>
    <row r="456" spans="1:17" ht="15.75" customHeight="1" x14ac:dyDescent="0.2">
      <c r="A456" s="4">
        <v>68</v>
      </c>
      <c r="B456" s="5" t="s">
        <v>21</v>
      </c>
      <c r="C456" s="5" t="s">
        <v>19</v>
      </c>
      <c r="D456" s="5" t="s">
        <v>19</v>
      </c>
      <c r="E456" s="5" t="s">
        <v>18</v>
      </c>
      <c r="F456" s="5" t="s">
        <v>19</v>
      </c>
      <c r="G456" s="5" t="s">
        <v>19</v>
      </c>
      <c r="H456" s="5" t="s">
        <v>18</v>
      </c>
      <c r="I456" s="5" t="s">
        <v>19</v>
      </c>
      <c r="J456" s="5" t="s">
        <v>19</v>
      </c>
      <c r="K456" s="5" t="s">
        <v>18</v>
      </c>
      <c r="L456" s="5" t="s">
        <v>19</v>
      </c>
      <c r="M456" s="5" t="s">
        <v>19</v>
      </c>
      <c r="N456" s="5" t="s">
        <v>18</v>
      </c>
      <c r="O456" s="5" t="s">
        <v>18</v>
      </c>
      <c r="P456" s="5" t="s">
        <v>18</v>
      </c>
      <c r="Q456" s="6" t="s">
        <v>20</v>
      </c>
    </row>
    <row r="457" spans="1:17" ht="15.75" customHeight="1" x14ac:dyDescent="0.2">
      <c r="A457" s="7">
        <v>35</v>
      </c>
      <c r="B457" s="8" t="s">
        <v>21</v>
      </c>
      <c r="C457" s="8" t="s">
        <v>18</v>
      </c>
      <c r="D457" s="8" t="s">
        <v>18</v>
      </c>
      <c r="E457" s="8" t="s">
        <v>18</v>
      </c>
      <c r="F457" s="8" t="s">
        <v>18</v>
      </c>
      <c r="G457" s="8" t="s">
        <v>18</v>
      </c>
      <c r="H457" s="8" t="s">
        <v>18</v>
      </c>
      <c r="I457" s="8" t="s">
        <v>18</v>
      </c>
      <c r="J457" s="8" t="s">
        <v>18</v>
      </c>
      <c r="K457" s="8" t="s">
        <v>18</v>
      </c>
      <c r="L457" s="8" t="s">
        <v>18</v>
      </c>
      <c r="M457" s="8" t="s">
        <v>18</v>
      </c>
      <c r="N457" s="8" t="s">
        <v>18</v>
      </c>
      <c r="O457" s="8" t="s">
        <v>18</v>
      </c>
      <c r="P457" s="8" t="s">
        <v>18</v>
      </c>
      <c r="Q457" s="9" t="s">
        <v>20</v>
      </c>
    </row>
    <row r="458" spans="1:17" ht="15.75" customHeight="1" x14ac:dyDescent="0.2">
      <c r="A458" s="4">
        <v>45</v>
      </c>
      <c r="B458" s="5" t="s">
        <v>21</v>
      </c>
      <c r="C458" s="5" t="s">
        <v>18</v>
      </c>
      <c r="D458" s="5" t="s">
        <v>18</v>
      </c>
      <c r="E458" s="5" t="s">
        <v>18</v>
      </c>
      <c r="F458" s="5" t="s">
        <v>18</v>
      </c>
      <c r="G458" s="5" t="s">
        <v>19</v>
      </c>
      <c r="H458" s="5" t="s">
        <v>18</v>
      </c>
      <c r="I458" s="5" t="s">
        <v>19</v>
      </c>
      <c r="J458" s="5" t="s">
        <v>19</v>
      </c>
      <c r="K458" s="5" t="s">
        <v>18</v>
      </c>
      <c r="L458" s="5" t="s">
        <v>18</v>
      </c>
      <c r="M458" s="5" t="s">
        <v>19</v>
      </c>
      <c r="N458" s="5" t="s">
        <v>18</v>
      </c>
      <c r="O458" s="5" t="s">
        <v>18</v>
      </c>
      <c r="P458" s="5" t="s">
        <v>18</v>
      </c>
      <c r="Q458" s="6" t="s">
        <v>20</v>
      </c>
    </row>
    <row r="459" spans="1:17" ht="15.75" customHeight="1" x14ac:dyDescent="0.2">
      <c r="A459" s="7">
        <v>48</v>
      </c>
      <c r="B459" s="8" t="s">
        <v>21</v>
      </c>
      <c r="C459" s="8" t="s">
        <v>19</v>
      </c>
      <c r="D459" s="8" t="s">
        <v>19</v>
      </c>
      <c r="E459" s="8" t="s">
        <v>19</v>
      </c>
      <c r="F459" s="8" t="s">
        <v>19</v>
      </c>
      <c r="G459" s="8" t="s">
        <v>19</v>
      </c>
      <c r="H459" s="8" t="s">
        <v>18</v>
      </c>
      <c r="I459" s="8" t="s">
        <v>19</v>
      </c>
      <c r="J459" s="8" t="s">
        <v>19</v>
      </c>
      <c r="K459" s="8" t="s">
        <v>19</v>
      </c>
      <c r="L459" s="8" t="s">
        <v>19</v>
      </c>
      <c r="M459" s="8" t="s">
        <v>19</v>
      </c>
      <c r="N459" s="8" t="s">
        <v>19</v>
      </c>
      <c r="O459" s="8" t="s">
        <v>18</v>
      </c>
      <c r="P459" s="8" t="s">
        <v>18</v>
      </c>
      <c r="Q459" s="9" t="s">
        <v>20</v>
      </c>
    </row>
    <row r="460" spans="1:17" ht="15.75" customHeight="1" x14ac:dyDescent="0.2">
      <c r="A460" s="4">
        <v>40</v>
      </c>
      <c r="B460" s="5" t="s">
        <v>21</v>
      </c>
      <c r="C460" s="5" t="s">
        <v>19</v>
      </c>
      <c r="D460" s="5" t="s">
        <v>19</v>
      </c>
      <c r="E460" s="5" t="s">
        <v>19</v>
      </c>
      <c r="F460" s="5" t="s">
        <v>19</v>
      </c>
      <c r="G460" s="5" t="s">
        <v>18</v>
      </c>
      <c r="H460" s="5" t="s">
        <v>18</v>
      </c>
      <c r="I460" s="5" t="s">
        <v>19</v>
      </c>
      <c r="J460" s="5" t="s">
        <v>18</v>
      </c>
      <c r="K460" s="5" t="s">
        <v>18</v>
      </c>
      <c r="L460" s="5" t="s">
        <v>19</v>
      </c>
      <c r="M460" s="5" t="s">
        <v>19</v>
      </c>
      <c r="N460" s="5" t="s">
        <v>19</v>
      </c>
      <c r="O460" s="5" t="s">
        <v>18</v>
      </c>
      <c r="P460" s="5" t="s">
        <v>18</v>
      </c>
      <c r="Q460" s="6" t="s">
        <v>20</v>
      </c>
    </row>
    <row r="461" spans="1:17" ht="15.75" customHeight="1" x14ac:dyDescent="0.2">
      <c r="A461" s="7">
        <v>57</v>
      </c>
      <c r="B461" s="8" t="s">
        <v>17</v>
      </c>
      <c r="C461" s="8" t="s">
        <v>19</v>
      </c>
      <c r="D461" s="8" t="s">
        <v>19</v>
      </c>
      <c r="E461" s="8" t="s">
        <v>19</v>
      </c>
      <c r="F461" s="8" t="s">
        <v>19</v>
      </c>
      <c r="G461" s="8" t="s">
        <v>19</v>
      </c>
      <c r="H461" s="8" t="s">
        <v>18</v>
      </c>
      <c r="I461" s="8" t="s">
        <v>19</v>
      </c>
      <c r="J461" s="8" t="s">
        <v>18</v>
      </c>
      <c r="K461" s="8" t="s">
        <v>18</v>
      </c>
      <c r="L461" s="8" t="s">
        <v>18</v>
      </c>
      <c r="M461" s="8" t="s">
        <v>19</v>
      </c>
      <c r="N461" s="8" t="s">
        <v>18</v>
      </c>
      <c r="O461" s="8" t="s">
        <v>18</v>
      </c>
      <c r="P461" s="8" t="s">
        <v>18</v>
      </c>
      <c r="Q461" s="9" t="s">
        <v>20</v>
      </c>
    </row>
    <row r="462" spans="1:17" ht="15.75" customHeight="1" x14ac:dyDescent="0.2">
      <c r="A462" s="4">
        <v>47</v>
      </c>
      <c r="B462" s="5" t="s">
        <v>17</v>
      </c>
      <c r="C462" s="5" t="s">
        <v>18</v>
      </c>
      <c r="D462" s="5" t="s">
        <v>18</v>
      </c>
      <c r="E462" s="5" t="s">
        <v>18</v>
      </c>
      <c r="F462" s="5" t="s">
        <v>18</v>
      </c>
      <c r="G462" s="5" t="s">
        <v>18</v>
      </c>
      <c r="H462" s="5" t="s">
        <v>18</v>
      </c>
      <c r="I462" s="5" t="s">
        <v>18</v>
      </c>
      <c r="J462" s="5" t="s">
        <v>19</v>
      </c>
      <c r="K462" s="5" t="s">
        <v>18</v>
      </c>
      <c r="L462" s="5" t="s">
        <v>18</v>
      </c>
      <c r="M462" s="5" t="s">
        <v>18</v>
      </c>
      <c r="N462" s="5" t="s">
        <v>18</v>
      </c>
      <c r="O462" s="5" t="s">
        <v>19</v>
      </c>
      <c r="P462" s="5" t="s">
        <v>18</v>
      </c>
      <c r="Q462" s="6" t="s">
        <v>22</v>
      </c>
    </row>
    <row r="463" spans="1:17" ht="15.75" customHeight="1" x14ac:dyDescent="0.2">
      <c r="A463" s="7">
        <v>45</v>
      </c>
      <c r="B463" s="8" t="s">
        <v>17</v>
      </c>
      <c r="C463" s="8" t="s">
        <v>18</v>
      </c>
      <c r="D463" s="8" t="s">
        <v>18</v>
      </c>
      <c r="E463" s="8" t="s">
        <v>18</v>
      </c>
      <c r="F463" s="8" t="s">
        <v>18</v>
      </c>
      <c r="G463" s="8" t="s">
        <v>19</v>
      </c>
      <c r="H463" s="8" t="s">
        <v>19</v>
      </c>
      <c r="I463" s="8" t="s">
        <v>18</v>
      </c>
      <c r="J463" s="8" t="s">
        <v>18</v>
      </c>
      <c r="K463" s="8" t="s">
        <v>18</v>
      </c>
      <c r="L463" s="8" t="s">
        <v>18</v>
      </c>
      <c r="M463" s="8" t="s">
        <v>18</v>
      </c>
      <c r="N463" s="8" t="s">
        <v>18</v>
      </c>
      <c r="O463" s="8" t="s">
        <v>18</v>
      </c>
      <c r="P463" s="8" t="s">
        <v>18</v>
      </c>
      <c r="Q463" s="9" t="s">
        <v>22</v>
      </c>
    </row>
    <row r="464" spans="1:17" ht="15.75" customHeight="1" x14ac:dyDescent="0.2">
      <c r="A464" s="4">
        <v>57</v>
      </c>
      <c r="B464" s="5" t="s">
        <v>17</v>
      </c>
      <c r="C464" s="5" t="s">
        <v>18</v>
      </c>
      <c r="D464" s="5" t="s">
        <v>18</v>
      </c>
      <c r="E464" s="5" t="s">
        <v>18</v>
      </c>
      <c r="F464" s="5" t="s">
        <v>18</v>
      </c>
      <c r="G464" s="5" t="s">
        <v>19</v>
      </c>
      <c r="H464" s="5" t="s">
        <v>18</v>
      </c>
      <c r="I464" s="5" t="s">
        <v>19</v>
      </c>
      <c r="J464" s="5" t="s">
        <v>18</v>
      </c>
      <c r="K464" s="5" t="s">
        <v>18</v>
      </c>
      <c r="L464" s="5" t="s">
        <v>18</v>
      </c>
      <c r="M464" s="5" t="s">
        <v>18</v>
      </c>
      <c r="N464" s="5" t="s">
        <v>19</v>
      </c>
      <c r="O464" s="5" t="s">
        <v>18</v>
      </c>
      <c r="P464" s="5" t="s">
        <v>18</v>
      </c>
      <c r="Q464" s="6" t="s">
        <v>22</v>
      </c>
    </row>
    <row r="465" spans="1:17" ht="15.75" customHeight="1" x14ac:dyDescent="0.2">
      <c r="A465" s="7">
        <v>72</v>
      </c>
      <c r="B465" s="8" t="s">
        <v>17</v>
      </c>
      <c r="C465" s="8" t="s">
        <v>19</v>
      </c>
      <c r="D465" s="8" t="s">
        <v>18</v>
      </c>
      <c r="E465" s="8" t="s">
        <v>18</v>
      </c>
      <c r="F465" s="8" t="s">
        <v>18</v>
      </c>
      <c r="G465" s="8" t="s">
        <v>19</v>
      </c>
      <c r="H465" s="8" t="s">
        <v>18</v>
      </c>
      <c r="I465" s="8" t="s">
        <v>19</v>
      </c>
      <c r="J465" s="8" t="s">
        <v>19</v>
      </c>
      <c r="K465" s="8" t="s">
        <v>18</v>
      </c>
      <c r="L465" s="8" t="s">
        <v>19</v>
      </c>
      <c r="M465" s="8" t="s">
        <v>19</v>
      </c>
      <c r="N465" s="8" t="s">
        <v>19</v>
      </c>
      <c r="O465" s="8" t="s">
        <v>19</v>
      </c>
      <c r="P465" s="8" t="s">
        <v>18</v>
      </c>
      <c r="Q465" s="9" t="s">
        <v>22</v>
      </c>
    </row>
    <row r="466" spans="1:17" ht="15.75" customHeight="1" x14ac:dyDescent="0.2">
      <c r="A466" s="4">
        <v>30</v>
      </c>
      <c r="B466" s="5" t="s">
        <v>17</v>
      </c>
      <c r="C466" s="5" t="s">
        <v>18</v>
      </c>
      <c r="D466" s="5" t="s">
        <v>18</v>
      </c>
      <c r="E466" s="5" t="s">
        <v>18</v>
      </c>
      <c r="F466" s="5" t="s">
        <v>18</v>
      </c>
      <c r="G466" s="5" t="s">
        <v>18</v>
      </c>
      <c r="H466" s="5" t="s">
        <v>18</v>
      </c>
      <c r="I466" s="5" t="s">
        <v>18</v>
      </c>
      <c r="J466" s="5" t="s">
        <v>18</v>
      </c>
      <c r="K466" s="5" t="s">
        <v>18</v>
      </c>
      <c r="L466" s="5" t="s">
        <v>18</v>
      </c>
      <c r="M466" s="5" t="s">
        <v>18</v>
      </c>
      <c r="N466" s="5" t="s">
        <v>18</v>
      </c>
      <c r="O466" s="5" t="s">
        <v>18</v>
      </c>
      <c r="P466" s="5" t="s">
        <v>18</v>
      </c>
      <c r="Q466" s="6" t="s">
        <v>22</v>
      </c>
    </row>
    <row r="467" spans="1:17" ht="15.75" customHeight="1" x14ac:dyDescent="0.2">
      <c r="A467" s="7">
        <v>27</v>
      </c>
      <c r="B467" s="8" t="s">
        <v>17</v>
      </c>
      <c r="C467" s="8" t="s">
        <v>18</v>
      </c>
      <c r="D467" s="8" t="s">
        <v>18</v>
      </c>
      <c r="E467" s="8" t="s">
        <v>18</v>
      </c>
      <c r="F467" s="8" t="s">
        <v>18</v>
      </c>
      <c r="G467" s="8" t="s">
        <v>18</v>
      </c>
      <c r="H467" s="8" t="s">
        <v>18</v>
      </c>
      <c r="I467" s="8" t="s">
        <v>18</v>
      </c>
      <c r="J467" s="8" t="s">
        <v>18</v>
      </c>
      <c r="K467" s="8" t="s">
        <v>18</v>
      </c>
      <c r="L467" s="8" t="s">
        <v>18</v>
      </c>
      <c r="M467" s="8" t="s">
        <v>18</v>
      </c>
      <c r="N467" s="8" t="s">
        <v>18</v>
      </c>
      <c r="O467" s="8" t="s">
        <v>18</v>
      </c>
      <c r="P467" s="8" t="s">
        <v>18</v>
      </c>
      <c r="Q467" s="9" t="s">
        <v>22</v>
      </c>
    </row>
    <row r="468" spans="1:17" ht="15.75" customHeight="1" x14ac:dyDescent="0.2">
      <c r="A468" s="4">
        <v>38</v>
      </c>
      <c r="B468" s="5" t="s">
        <v>17</v>
      </c>
      <c r="C468" s="5" t="s">
        <v>18</v>
      </c>
      <c r="D468" s="5" t="s">
        <v>18</v>
      </c>
      <c r="E468" s="5" t="s">
        <v>18</v>
      </c>
      <c r="F468" s="5" t="s">
        <v>18</v>
      </c>
      <c r="G468" s="5" t="s">
        <v>18</v>
      </c>
      <c r="H468" s="5" t="s">
        <v>18</v>
      </c>
      <c r="I468" s="5" t="s">
        <v>18</v>
      </c>
      <c r="J468" s="5" t="s">
        <v>18</v>
      </c>
      <c r="K468" s="5" t="s">
        <v>18</v>
      </c>
      <c r="L468" s="5" t="s">
        <v>18</v>
      </c>
      <c r="M468" s="5" t="s">
        <v>18</v>
      </c>
      <c r="N468" s="5" t="s">
        <v>18</v>
      </c>
      <c r="O468" s="5" t="s">
        <v>18</v>
      </c>
      <c r="P468" s="5" t="s">
        <v>18</v>
      </c>
      <c r="Q468" s="6" t="s">
        <v>22</v>
      </c>
    </row>
    <row r="469" spans="1:17" ht="15.75" customHeight="1" x14ac:dyDescent="0.2">
      <c r="A469" s="7">
        <v>43</v>
      </c>
      <c r="B469" s="8" t="s">
        <v>17</v>
      </c>
      <c r="C469" s="8" t="s">
        <v>18</v>
      </c>
      <c r="D469" s="8" t="s">
        <v>18</v>
      </c>
      <c r="E469" s="8" t="s">
        <v>18</v>
      </c>
      <c r="F469" s="8" t="s">
        <v>19</v>
      </c>
      <c r="G469" s="8" t="s">
        <v>18</v>
      </c>
      <c r="H469" s="8" t="s">
        <v>19</v>
      </c>
      <c r="I469" s="8" t="s">
        <v>18</v>
      </c>
      <c r="J469" s="8" t="s">
        <v>19</v>
      </c>
      <c r="K469" s="8" t="s">
        <v>18</v>
      </c>
      <c r="L469" s="8" t="s">
        <v>19</v>
      </c>
      <c r="M469" s="8" t="s">
        <v>18</v>
      </c>
      <c r="N469" s="8" t="s">
        <v>18</v>
      </c>
      <c r="O469" s="8" t="s">
        <v>19</v>
      </c>
      <c r="P469" s="8" t="s">
        <v>18</v>
      </c>
      <c r="Q469" s="9" t="s">
        <v>22</v>
      </c>
    </row>
    <row r="470" spans="1:17" ht="15.75" customHeight="1" x14ac:dyDescent="0.2">
      <c r="A470" s="4">
        <v>40</v>
      </c>
      <c r="B470" s="5" t="s">
        <v>17</v>
      </c>
      <c r="C470" s="5" t="s">
        <v>18</v>
      </c>
      <c r="D470" s="5" t="s">
        <v>18</v>
      </c>
      <c r="E470" s="5" t="s">
        <v>19</v>
      </c>
      <c r="F470" s="5" t="s">
        <v>18</v>
      </c>
      <c r="G470" s="5" t="s">
        <v>18</v>
      </c>
      <c r="H470" s="5" t="s">
        <v>18</v>
      </c>
      <c r="I470" s="5" t="s">
        <v>18</v>
      </c>
      <c r="J470" s="5" t="s">
        <v>18</v>
      </c>
      <c r="K470" s="5" t="s">
        <v>18</v>
      </c>
      <c r="L470" s="5" t="s">
        <v>18</v>
      </c>
      <c r="M470" s="5" t="s">
        <v>18</v>
      </c>
      <c r="N470" s="5" t="s">
        <v>18</v>
      </c>
      <c r="O470" s="5" t="s">
        <v>18</v>
      </c>
      <c r="P470" s="5" t="s">
        <v>19</v>
      </c>
      <c r="Q470" s="6" t="s">
        <v>22</v>
      </c>
    </row>
    <row r="471" spans="1:17" ht="15.75" customHeight="1" x14ac:dyDescent="0.2">
      <c r="A471" s="7">
        <v>47</v>
      </c>
      <c r="B471" s="8" t="s">
        <v>17</v>
      </c>
      <c r="C471" s="8" t="s">
        <v>18</v>
      </c>
      <c r="D471" s="8" t="s">
        <v>18</v>
      </c>
      <c r="E471" s="8" t="s">
        <v>18</v>
      </c>
      <c r="F471" s="8" t="s">
        <v>18</v>
      </c>
      <c r="G471" s="8" t="s">
        <v>18</v>
      </c>
      <c r="H471" s="8" t="s">
        <v>18</v>
      </c>
      <c r="I471" s="8" t="s">
        <v>18</v>
      </c>
      <c r="J471" s="8" t="s">
        <v>19</v>
      </c>
      <c r="K471" s="8" t="s">
        <v>18</v>
      </c>
      <c r="L471" s="8" t="s">
        <v>18</v>
      </c>
      <c r="M471" s="8" t="s">
        <v>18</v>
      </c>
      <c r="N471" s="8" t="s">
        <v>18</v>
      </c>
      <c r="O471" s="8" t="s">
        <v>19</v>
      </c>
      <c r="P471" s="8" t="s">
        <v>18</v>
      </c>
      <c r="Q471" s="9" t="s">
        <v>22</v>
      </c>
    </row>
    <row r="472" spans="1:17" ht="15.75" customHeight="1" x14ac:dyDescent="0.2">
      <c r="A472" s="4">
        <v>45</v>
      </c>
      <c r="B472" s="5" t="s">
        <v>17</v>
      </c>
      <c r="C472" s="5" t="s">
        <v>18</v>
      </c>
      <c r="D472" s="5" t="s">
        <v>18</v>
      </c>
      <c r="E472" s="5" t="s">
        <v>18</v>
      </c>
      <c r="F472" s="5" t="s">
        <v>18</v>
      </c>
      <c r="G472" s="5" t="s">
        <v>19</v>
      </c>
      <c r="H472" s="5" t="s">
        <v>19</v>
      </c>
      <c r="I472" s="5" t="s">
        <v>18</v>
      </c>
      <c r="J472" s="5" t="s">
        <v>18</v>
      </c>
      <c r="K472" s="5" t="s">
        <v>18</v>
      </c>
      <c r="L472" s="5" t="s">
        <v>18</v>
      </c>
      <c r="M472" s="5" t="s">
        <v>18</v>
      </c>
      <c r="N472" s="5" t="s">
        <v>18</v>
      </c>
      <c r="O472" s="5" t="s">
        <v>18</v>
      </c>
      <c r="P472" s="5" t="s">
        <v>18</v>
      </c>
      <c r="Q472" s="6" t="s">
        <v>22</v>
      </c>
    </row>
    <row r="473" spans="1:17" ht="15.75" customHeight="1" x14ac:dyDescent="0.2">
      <c r="A473" s="7">
        <v>57</v>
      </c>
      <c r="B473" s="8" t="s">
        <v>17</v>
      </c>
      <c r="C473" s="8" t="s">
        <v>18</v>
      </c>
      <c r="D473" s="8" t="s">
        <v>18</v>
      </c>
      <c r="E473" s="8" t="s">
        <v>18</v>
      </c>
      <c r="F473" s="8" t="s">
        <v>18</v>
      </c>
      <c r="G473" s="8" t="s">
        <v>19</v>
      </c>
      <c r="H473" s="8" t="s">
        <v>18</v>
      </c>
      <c r="I473" s="8" t="s">
        <v>19</v>
      </c>
      <c r="J473" s="8" t="s">
        <v>18</v>
      </c>
      <c r="K473" s="8" t="s">
        <v>18</v>
      </c>
      <c r="L473" s="8" t="s">
        <v>18</v>
      </c>
      <c r="M473" s="8" t="s">
        <v>18</v>
      </c>
      <c r="N473" s="8" t="s">
        <v>19</v>
      </c>
      <c r="O473" s="8" t="s">
        <v>18</v>
      </c>
      <c r="P473" s="8" t="s">
        <v>18</v>
      </c>
      <c r="Q473" s="9" t="s">
        <v>22</v>
      </c>
    </row>
    <row r="474" spans="1:17" ht="15.75" customHeight="1" x14ac:dyDescent="0.2">
      <c r="A474" s="4">
        <v>72</v>
      </c>
      <c r="B474" s="5" t="s">
        <v>17</v>
      </c>
      <c r="C474" s="5" t="s">
        <v>19</v>
      </c>
      <c r="D474" s="5" t="s">
        <v>18</v>
      </c>
      <c r="E474" s="5" t="s">
        <v>18</v>
      </c>
      <c r="F474" s="5" t="s">
        <v>18</v>
      </c>
      <c r="G474" s="5" t="s">
        <v>19</v>
      </c>
      <c r="H474" s="5" t="s">
        <v>18</v>
      </c>
      <c r="I474" s="5" t="s">
        <v>19</v>
      </c>
      <c r="J474" s="5" t="s">
        <v>19</v>
      </c>
      <c r="K474" s="5" t="s">
        <v>18</v>
      </c>
      <c r="L474" s="5" t="s">
        <v>19</v>
      </c>
      <c r="M474" s="5" t="s">
        <v>19</v>
      </c>
      <c r="N474" s="5" t="s">
        <v>19</v>
      </c>
      <c r="O474" s="5" t="s">
        <v>19</v>
      </c>
      <c r="P474" s="5" t="s">
        <v>18</v>
      </c>
      <c r="Q474" s="6" t="s">
        <v>22</v>
      </c>
    </row>
    <row r="475" spans="1:17" ht="15.75" customHeight="1" x14ac:dyDescent="0.2">
      <c r="A475" s="7">
        <v>30</v>
      </c>
      <c r="B475" s="8" t="s">
        <v>17</v>
      </c>
      <c r="C475" s="8" t="s">
        <v>18</v>
      </c>
      <c r="D475" s="8" t="s">
        <v>18</v>
      </c>
      <c r="E475" s="8" t="s">
        <v>18</v>
      </c>
      <c r="F475" s="8" t="s">
        <v>18</v>
      </c>
      <c r="G475" s="8" t="s">
        <v>18</v>
      </c>
      <c r="H475" s="8" t="s">
        <v>18</v>
      </c>
      <c r="I475" s="8" t="s">
        <v>18</v>
      </c>
      <c r="J475" s="8" t="s">
        <v>18</v>
      </c>
      <c r="K475" s="8" t="s">
        <v>18</v>
      </c>
      <c r="L475" s="8" t="s">
        <v>18</v>
      </c>
      <c r="M475" s="8" t="s">
        <v>18</v>
      </c>
      <c r="N475" s="8" t="s">
        <v>18</v>
      </c>
      <c r="O475" s="8" t="s">
        <v>18</v>
      </c>
      <c r="P475" s="8" t="s">
        <v>18</v>
      </c>
      <c r="Q475" s="9" t="s">
        <v>22</v>
      </c>
    </row>
    <row r="476" spans="1:17" ht="15.75" customHeight="1" x14ac:dyDescent="0.2">
      <c r="A476" s="4">
        <v>27</v>
      </c>
      <c r="B476" s="5" t="s">
        <v>17</v>
      </c>
      <c r="C476" s="5" t="s">
        <v>18</v>
      </c>
      <c r="D476" s="5" t="s">
        <v>18</v>
      </c>
      <c r="E476" s="5" t="s">
        <v>18</v>
      </c>
      <c r="F476" s="5" t="s">
        <v>18</v>
      </c>
      <c r="G476" s="5" t="s">
        <v>18</v>
      </c>
      <c r="H476" s="5" t="s">
        <v>18</v>
      </c>
      <c r="I476" s="5" t="s">
        <v>18</v>
      </c>
      <c r="J476" s="5" t="s">
        <v>18</v>
      </c>
      <c r="K476" s="5" t="s">
        <v>18</v>
      </c>
      <c r="L476" s="5" t="s">
        <v>18</v>
      </c>
      <c r="M476" s="5" t="s">
        <v>18</v>
      </c>
      <c r="N476" s="5" t="s">
        <v>18</v>
      </c>
      <c r="O476" s="5" t="s">
        <v>18</v>
      </c>
      <c r="P476" s="5" t="s">
        <v>18</v>
      </c>
      <c r="Q476" s="6" t="s">
        <v>22</v>
      </c>
    </row>
    <row r="477" spans="1:17" ht="15.75" customHeight="1" x14ac:dyDescent="0.2">
      <c r="A477" s="7">
        <v>38</v>
      </c>
      <c r="B477" s="8" t="s">
        <v>17</v>
      </c>
      <c r="C477" s="8" t="s">
        <v>18</v>
      </c>
      <c r="D477" s="8" t="s">
        <v>18</v>
      </c>
      <c r="E477" s="8" t="s">
        <v>18</v>
      </c>
      <c r="F477" s="8" t="s">
        <v>18</v>
      </c>
      <c r="G477" s="8" t="s">
        <v>18</v>
      </c>
      <c r="H477" s="8" t="s">
        <v>18</v>
      </c>
      <c r="I477" s="8" t="s">
        <v>18</v>
      </c>
      <c r="J477" s="8" t="s">
        <v>18</v>
      </c>
      <c r="K477" s="8" t="s">
        <v>18</v>
      </c>
      <c r="L477" s="8" t="s">
        <v>18</v>
      </c>
      <c r="M477" s="8" t="s">
        <v>18</v>
      </c>
      <c r="N477" s="8" t="s">
        <v>18</v>
      </c>
      <c r="O477" s="8" t="s">
        <v>18</v>
      </c>
      <c r="P477" s="8" t="s">
        <v>18</v>
      </c>
      <c r="Q477" s="9" t="s">
        <v>22</v>
      </c>
    </row>
    <row r="478" spans="1:17" ht="15.75" customHeight="1" x14ac:dyDescent="0.2">
      <c r="A478" s="4">
        <v>43</v>
      </c>
      <c r="B478" s="5" t="s">
        <v>17</v>
      </c>
      <c r="C478" s="5" t="s">
        <v>18</v>
      </c>
      <c r="D478" s="5" t="s">
        <v>18</v>
      </c>
      <c r="E478" s="5" t="s">
        <v>18</v>
      </c>
      <c r="F478" s="5" t="s">
        <v>19</v>
      </c>
      <c r="G478" s="5" t="s">
        <v>18</v>
      </c>
      <c r="H478" s="5" t="s">
        <v>19</v>
      </c>
      <c r="I478" s="5" t="s">
        <v>18</v>
      </c>
      <c r="J478" s="5" t="s">
        <v>19</v>
      </c>
      <c r="K478" s="5" t="s">
        <v>18</v>
      </c>
      <c r="L478" s="5" t="s">
        <v>19</v>
      </c>
      <c r="M478" s="5" t="s">
        <v>18</v>
      </c>
      <c r="N478" s="5" t="s">
        <v>18</v>
      </c>
      <c r="O478" s="5" t="s">
        <v>19</v>
      </c>
      <c r="P478" s="5" t="s">
        <v>18</v>
      </c>
      <c r="Q478" s="6" t="s">
        <v>22</v>
      </c>
    </row>
    <row r="479" spans="1:17" ht="15.75" customHeight="1" x14ac:dyDescent="0.2">
      <c r="A479" s="7">
        <v>40</v>
      </c>
      <c r="B479" s="8" t="s">
        <v>17</v>
      </c>
      <c r="C479" s="8" t="s">
        <v>18</v>
      </c>
      <c r="D479" s="8" t="s">
        <v>18</v>
      </c>
      <c r="E479" s="8" t="s">
        <v>19</v>
      </c>
      <c r="F479" s="8" t="s">
        <v>18</v>
      </c>
      <c r="G479" s="8" t="s">
        <v>18</v>
      </c>
      <c r="H479" s="8" t="s">
        <v>18</v>
      </c>
      <c r="I479" s="8" t="s">
        <v>18</v>
      </c>
      <c r="J479" s="8" t="s">
        <v>18</v>
      </c>
      <c r="K479" s="8" t="s">
        <v>18</v>
      </c>
      <c r="L479" s="8" t="s">
        <v>18</v>
      </c>
      <c r="M479" s="8" t="s">
        <v>18</v>
      </c>
      <c r="N479" s="8" t="s">
        <v>18</v>
      </c>
      <c r="O479" s="8" t="s">
        <v>18</v>
      </c>
      <c r="P479" s="8" t="s">
        <v>19</v>
      </c>
      <c r="Q479" s="9" t="s">
        <v>22</v>
      </c>
    </row>
    <row r="480" spans="1:17" ht="15.75" customHeight="1" x14ac:dyDescent="0.2">
      <c r="A480" s="4">
        <v>54</v>
      </c>
      <c r="B480" s="5" t="s">
        <v>17</v>
      </c>
      <c r="C480" s="5" t="s">
        <v>18</v>
      </c>
      <c r="D480" s="5" t="s">
        <v>18</v>
      </c>
      <c r="E480" s="5" t="s">
        <v>18</v>
      </c>
      <c r="F480" s="5" t="s">
        <v>19</v>
      </c>
      <c r="G480" s="5" t="s">
        <v>18</v>
      </c>
      <c r="H480" s="5" t="s">
        <v>18</v>
      </c>
      <c r="I480" s="5" t="s">
        <v>18</v>
      </c>
      <c r="J480" s="5" t="s">
        <v>19</v>
      </c>
      <c r="K480" s="5" t="s">
        <v>18</v>
      </c>
      <c r="L480" s="5" t="s">
        <v>19</v>
      </c>
      <c r="M480" s="5" t="s">
        <v>18</v>
      </c>
      <c r="N480" s="5" t="s">
        <v>19</v>
      </c>
      <c r="O480" s="5" t="s">
        <v>19</v>
      </c>
      <c r="P480" s="5" t="s">
        <v>18</v>
      </c>
      <c r="Q480" s="6" t="s">
        <v>22</v>
      </c>
    </row>
    <row r="481" spans="1:17" ht="15.75" customHeight="1" x14ac:dyDescent="0.2">
      <c r="A481" s="7">
        <v>30</v>
      </c>
      <c r="B481" s="8" t="s">
        <v>17</v>
      </c>
      <c r="C481" s="8" t="s">
        <v>18</v>
      </c>
      <c r="D481" s="8" t="s">
        <v>18</v>
      </c>
      <c r="E481" s="8" t="s">
        <v>18</v>
      </c>
      <c r="F481" s="8" t="s">
        <v>18</v>
      </c>
      <c r="G481" s="8" t="s">
        <v>18</v>
      </c>
      <c r="H481" s="8" t="s">
        <v>18</v>
      </c>
      <c r="I481" s="8" t="s">
        <v>18</v>
      </c>
      <c r="J481" s="8" t="s">
        <v>18</v>
      </c>
      <c r="K481" s="8" t="s">
        <v>18</v>
      </c>
      <c r="L481" s="8" t="s">
        <v>18</v>
      </c>
      <c r="M481" s="8" t="s">
        <v>18</v>
      </c>
      <c r="N481" s="8" t="s">
        <v>18</v>
      </c>
      <c r="O481" s="8" t="s">
        <v>18</v>
      </c>
      <c r="P481" s="8" t="s">
        <v>18</v>
      </c>
      <c r="Q481" s="9" t="s">
        <v>22</v>
      </c>
    </row>
    <row r="482" spans="1:17" ht="15.75" customHeight="1" x14ac:dyDescent="0.2">
      <c r="A482" s="4">
        <v>46</v>
      </c>
      <c r="B482" s="5" t="s">
        <v>17</v>
      </c>
      <c r="C482" s="5" t="s">
        <v>18</v>
      </c>
      <c r="D482" s="5" t="s">
        <v>18</v>
      </c>
      <c r="E482" s="5" t="s">
        <v>18</v>
      </c>
      <c r="F482" s="5" t="s">
        <v>19</v>
      </c>
      <c r="G482" s="5" t="s">
        <v>18</v>
      </c>
      <c r="H482" s="5" t="s">
        <v>18</v>
      </c>
      <c r="I482" s="5" t="s">
        <v>18</v>
      </c>
      <c r="J482" s="5" t="s">
        <v>19</v>
      </c>
      <c r="K482" s="5" t="s">
        <v>18</v>
      </c>
      <c r="L482" s="5" t="s">
        <v>19</v>
      </c>
      <c r="M482" s="5" t="s">
        <v>18</v>
      </c>
      <c r="N482" s="5" t="s">
        <v>18</v>
      </c>
      <c r="O482" s="5" t="s">
        <v>19</v>
      </c>
      <c r="P482" s="5" t="s">
        <v>18</v>
      </c>
      <c r="Q482" s="6" t="s">
        <v>22</v>
      </c>
    </row>
    <row r="483" spans="1:17" ht="15.75" customHeight="1" x14ac:dyDescent="0.2">
      <c r="A483" s="7">
        <v>53</v>
      </c>
      <c r="B483" s="8" t="s">
        <v>17</v>
      </c>
      <c r="C483" s="8" t="s">
        <v>18</v>
      </c>
      <c r="D483" s="8" t="s">
        <v>18</v>
      </c>
      <c r="E483" s="8" t="s">
        <v>18</v>
      </c>
      <c r="F483" s="8" t="s">
        <v>19</v>
      </c>
      <c r="G483" s="8" t="s">
        <v>19</v>
      </c>
      <c r="H483" s="8" t="s">
        <v>18</v>
      </c>
      <c r="I483" s="8" t="s">
        <v>19</v>
      </c>
      <c r="J483" s="8" t="s">
        <v>19</v>
      </c>
      <c r="K483" s="8" t="s">
        <v>18</v>
      </c>
      <c r="L483" s="8" t="s">
        <v>19</v>
      </c>
      <c r="M483" s="8" t="s">
        <v>19</v>
      </c>
      <c r="N483" s="8" t="s">
        <v>19</v>
      </c>
      <c r="O483" s="8" t="s">
        <v>19</v>
      </c>
      <c r="P483" s="8" t="s">
        <v>18</v>
      </c>
      <c r="Q483" s="9" t="s">
        <v>22</v>
      </c>
    </row>
    <row r="484" spans="1:17" ht="15.75" customHeight="1" x14ac:dyDescent="0.2">
      <c r="A484" s="4">
        <v>42</v>
      </c>
      <c r="B484" s="5" t="s">
        <v>17</v>
      </c>
      <c r="C484" s="5" t="s">
        <v>18</v>
      </c>
      <c r="D484" s="5" t="s">
        <v>18</v>
      </c>
      <c r="E484" s="5" t="s">
        <v>18</v>
      </c>
      <c r="F484" s="5" t="s">
        <v>18</v>
      </c>
      <c r="G484" s="5" t="s">
        <v>18</v>
      </c>
      <c r="H484" s="5" t="s">
        <v>18</v>
      </c>
      <c r="I484" s="5" t="s">
        <v>18</v>
      </c>
      <c r="J484" s="5" t="s">
        <v>18</v>
      </c>
      <c r="K484" s="5" t="s">
        <v>18</v>
      </c>
      <c r="L484" s="5" t="s">
        <v>18</v>
      </c>
      <c r="M484" s="5" t="s">
        <v>18</v>
      </c>
      <c r="N484" s="5" t="s">
        <v>18</v>
      </c>
      <c r="O484" s="5" t="s">
        <v>19</v>
      </c>
      <c r="P484" s="5" t="s">
        <v>18</v>
      </c>
      <c r="Q484" s="6" t="s">
        <v>22</v>
      </c>
    </row>
    <row r="485" spans="1:17" ht="15.75" customHeight="1" x14ac:dyDescent="0.2">
      <c r="A485" s="7">
        <v>55</v>
      </c>
      <c r="B485" s="8" t="s">
        <v>21</v>
      </c>
      <c r="C485" s="8" t="s">
        <v>19</v>
      </c>
      <c r="D485" s="8" t="s">
        <v>19</v>
      </c>
      <c r="E485" s="8" t="s">
        <v>19</v>
      </c>
      <c r="F485" s="8" t="s">
        <v>19</v>
      </c>
      <c r="G485" s="8" t="s">
        <v>18</v>
      </c>
      <c r="H485" s="8" t="s">
        <v>18</v>
      </c>
      <c r="I485" s="8" t="s">
        <v>19</v>
      </c>
      <c r="J485" s="8" t="s">
        <v>18</v>
      </c>
      <c r="K485" s="8" t="s">
        <v>18</v>
      </c>
      <c r="L485" s="8" t="s">
        <v>18</v>
      </c>
      <c r="M485" s="8" t="s">
        <v>19</v>
      </c>
      <c r="N485" s="8" t="s">
        <v>18</v>
      </c>
      <c r="O485" s="8" t="s">
        <v>18</v>
      </c>
      <c r="P485" s="8" t="s">
        <v>19</v>
      </c>
      <c r="Q485" s="9" t="s">
        <v>20</v>
      </c>
    </row>
    <row r="486" spans="1:17" ht="15.75" customHeight="1" x14ac:dyDescent="0.2">
      <c r="A486" s="4">
        <v>48</v>
      </c>
      <c r="B486" s="5" t="s">
        <v>21</v>
      </c>
      <c r="C486" s="5" t="s">
        <v>19</v>
      </c>
      <c r="D486" s="5" t="s">
        <v>19</v>
      </c>
      <c r="E486" s="5" t="s">
        <v>19</v>
      </c>
      <c r="F486" s="5" t="s">
        <v>19</v>
      </c>
      <c r="G486" s="5" t="s">
        <v>19</v>
      </c>
      <c r="H486" s="5" t="s">
        <v>18</v>
      </c>
      <c r="I486" s="5" t="s">
        <v>18</v>
      </c>
      <c r="J486" s="5" t="s">
        <v>18</v>
      </c>
      <c r="K486" s="5" t="s">
        <v>18</v>
      </c>
      <c r="L486" s="5" t="s">
        <v>18</v>
      </c>
      <c r="M486" s="5" t="s">
        <v>19</v>
      </c>
      <c r="N486" s="5" t="s">
        <v>18</v>
      </c>
      <c r="O486" s="5" t="s">
        <v>18</v>
      </c>
      <c r="P486" s="5" t="s">
        <v>18</v>
      </c>
      <c r="Q486" s="6" t="s">
        <v>20</v>
      </c>
    </row>
    <row r="487" spans="1:17" ht="15.75" customHeight="1" x14ac:dyDescent="0.2">
      <c r="A487" s="7">
        <v>55</v>
      </c>
      <c r="B487" s="8" t="s">
        <v>21</v>
      </c>
      <c r="C487" s="8" t="s">
        <v>19</v>
      </c>
      <c r="D487" s="8" t="s">
        <v>19</v>
      </c>
      <c r="E487" s="8" t="s">
        <v>19</v>
      </c>
      <c r="F487" s="8" t="s">
        <v>18</v>
      </c>
      <c r="G487" s="8" t="s">
        <v>19</v>
      </c>
      <c r="H487" s="8" t="s">
        <v>18</v>
      </c>
      <c r="I487" s="8" t="s">
        <v>18</v>
      </c>
      <c r="J487" s="8" t="s">
        <v>19</v>
      </c>
      <c r="K487" s="8" t="s">
        <v>18</v>
      </c>
      <c r="L487" s="8" t="s">
        <v>19</v>
      </c>
      <c r="M487" s="8" t="s">
        <v>19</v>
      </c>
      <c r="N487" s="8" t="s">
        <v>18</v>
      </c>
      <c r="O487" s="8" t="s">
        <v>18</v>
      </c>
      <c r="P487" s="8" t="s">
        <v>18</v>
      </c>
      <c r="Q487" s="9" t="s">
        <v>20</v>
      </c>
    </row>
    <row r="488" spans="1:17" ht="15.75" customHeight="1" x14ac:dyDescent="0.2">
      <c r="A488" s="4">
        <v>39</v>
      </c>
      <c r="B488" s="5" t="s">
        <v>21</v>
      </c>
      <c r="C488" s="5" t="s">
        <v>19</v>
      </c>
      <c r="D488" s="5" t="s">
        <v>19</v>
      </c>
      <c r="E488" s="5" t="s">
        <v>19</v>
      </c>
      <c r="F488" s="5" t="s">
        <v>19</v>
      </c>
      <c r="G488" s="5" t="s">
        <v>19</v>
      </c>
      <c r="H488" s="5" t="s">
        <v>18</v>
      </c>
      <c r="I488" s="5" t="s">
        <v>18</v>
      </c>
      <c r="J488" s="5" t="s">
        <v>19</v>
      </c>
      <c r="K488" s="5" t="s">
        <v>19</v>
      </c>
      <c r="L488" s="5" t="s">
        <v>19</v>
      </c>
      <c r="M488" s="5" t="s">
        <v>19</v>
      </c>
      <c r="N488" s="5" t="s">
        <v>18</v>
      </c>
      <c r="O488" s="5" t="s">
        <v>18</v>
      </c>
      <c r="P488" s="5" t="s">
        <v>18</v>
      </c>
      <c r="Q488" s="6" t="s">
        <v>20</v>
      </c>
    </row>
    <row r="489" spans="1:17" ht="15.75" customHeight="1" x14ac:dyDescent="0.2">
      <c r="A489" s="7">
        <v>43</v>
      </c>
      <c r="B489" s="8" t="s">
        <v>21</v>
      </c>
      <c r="C489" s="8" t="s">
        <v>19</v>
      </c>
      <c r="D489" s="8" t="s">
        <v>19</v>
      </c>
      <c r="E489" s="8" t="s">
        <v>19</v>
      </c>
      <c r="F489" s="8" t="s">
        <v>19</v>
      </c>
      <c r="G489" s="8" t="s">
        <v>19</v>
      </c>
      <c r="H489" s="8" t="s">
        <v>18</v>
      </c>
      <c r="I489" s="8" t="s">
        <v>19</v>
      </c>
      <c r="J489" s="8" t="s">
        <v>18</v>
      </c>
      <c r="K489" s="8" t="s">
        <v>18</v>
      </c>
      <c r="L489" s="8" t="s">
        <v>18</v>
      </c>
      <c r="M489" s="8" t="s">
        <v>19</v>
      </c>
      <c r="N489" s="8" t="s">
        <v>19</v>
      </c>
      <c r="O489" s="8" t="s">
        <v>18</v>
      </c>
      <c r="P489" s="8" t="s">
        <v>19</v>
      </c>
      <c r="Q489" s="9" t="s">
        <v>20</v>
      </c>
    </row>
    <row r="490" spans="1:17" ht="15.75" customHeight="1" x14ac:dyDescent="0.2">
      <c r="A490" s="4">
        <v>50</v>
      </c>
      <c r="B490" s="5" t="s">
        <v>21</v>
      </c>
      <c r="C490" s="5" t="s">
        <v>18</v>
      </c>
      <c r="D490" s="5" t="s">
        <v>18</v>
      </c>
      <c r="E490" s="5" t="s">
        <v>18</v>
      </c>
      <c r="F490" s="5" t="s">
        <v>19</v>
      </c>
      <c r="G490" s="5" t="s">
        <v>18</v>
      </c>
      <c r="H490" s="5" t="s">
        <v>18</v>
      </c>
      <c r="I490" s="5" t="s">
        <v>19</v>
      </c>
      <c r="J490" s="5" t="s">
        <v>19</v>
      </c>
      <c r="K490" s="5" t="s">
        <v>18</v>
      </c>
      <c r="L490" s="5" t="s">
        <v>19</v>
      </c>
      <c r="M490" s="5" t="s">
        <v>18</v>
      </c>
      <c r="N490" s="5" t="s">
        <v>18</v>
      </c>
      <c r="O490" s="5" t="s">
        <v>19</v>
      </c>
      <c r="P490" s="5" t="s">
        <v>18</v>
      </c>
      <c r="Q490" s="6" t="s">
        <v>22</v>
      </c>
    </row>
    <row r="491" spans="1:17" ht="15.75" customHeight="1" x14ac:dyDescent="0.2">
      <c r="A491" s="7">
        <v>30</v>
      </c>
      <c r="B491" s="8" t="s">
        <v>17</v>
      </c>
      <c r="C491" s="8" t="s">
        <v>18</v>
      </c>
      <c r="D491" s="8" t="s">
        <v>18</v>
      </c>
      <c r="E491" s="8" t="s">
        <v>18</v>
      </c>
      <c r="F491" s="8" t="s">
        <v>18</v>
      </c>
      <c r="G491" s="8" t="s">
        <v>18</v>
      </c>
      <c r="H491" s="8" t="s">
        <v>18</v>
      </c>
      <c r="I491" s="8" t="s">
        <v>18</v>
      </c>
      <c r="J491" s="8" t="s">
        <v>18</v>
      </c>
      <c r="K491" s="8" t="s">
        <v>18</v>
      </c>
      <c r="L491" s="8" t="s">
        <v>18</v>
      </c>
      <c r="M491" s="8" t="s">
        <v>18</v>
      </c>
      <c r="N491" s="8" t="s">
        <v>18</v>
      </c>
      <c r="O491" s="8" t="s">
        <v>18</v>
      </c>
      <c r="P491" s="8" t="s">
        <v>18</v>
      </c>
      <c r="Q491" s="9" t="s">
        <v>22</v>
      </c>
    </row>
    <row r="492" spans="1:17" ht="15.75" customHeight="1" x14ac:dyDescent="0.2">
      <c r="A492" s="4">
        <v>46</v>
      </c>
      <c r="B492" s="5" t="s">
        <v>17</v>
      </c>
      <c r="C492" s="5" t="s">
        <v>18</v>
      </c>
      <c r="D492" s="5" t="s">
        <v>18</v>
      </c>
      <c r="E492" s="5" t="s">
        <v>18</v>
      </c>
      <c r="F492" s="5" t="s">
        <v>19</v>
      </c>
      <c r="G492" s="5" t="s">
        <v>18</v>
      </c>
      <c r="H492" s="5" t="s">
        <v>18</v>
      </c>
      <c r="I492" s="5" t="s">
        <v>18</v>
      </c>
      <c r="J492" s="5" t="s">
        <v>19</v>
      </c>
      <c r="K492" s="5" t="s">
        <v>18</v>
      </c>
      <c r="L492" s="5" t="s">
        <v>19</v>
      </c>
      <c r="M492" s="5" t="s">
        <v>18</v>
      </c>
      <c r="N492" s="5" t="s">
        <v>18</v>
      </c>
      <c r="O492" s="5" t="s">
        <v>19</v>
      </c>
      <c r="P492" s="5" t="s">
        <v>18</v>
      </c>
      <c r="Q492" s="6" t="s">
        <v>22</v>
      </c>
    </row>
    <row r="493" spans="1:17" ht="15.75" customHeight="1" x14ac:dyDescent="0.2">
      <c r="A493" s="7">
        <v>53</v>
      </c>
      <c r="B493" s="8" t="s">
        <v>17</v>
      </c>
      <c r="C493" s="8" t="s">
        <v>18</v>
      </c>
      <c r="D493" s="8" t="s">
        <v>18</v>
      </c>
      <c r="E493" s="8" t="s">
        <v>18</v>
      </c>
      <c r="F493" s="8" t="s">
        <v>19</v>
      </c>
      <c r="G493" s="8" t="s">
        <v>19</v>
      </c>
      <c r="H493" s="8" t="s">
        <v>18</v>
      </c>
      <c r="I493" s="8" t="s">
        <v>19</v>
      </c>
      <c r="J493" s="8" t="s">
        <v>19</v>
      </c>
      <c r="K493" s="8" t="s">
        <v>18</v>
      </c>
      <c r="L493" s="8" t="s">
        <v>19</v>
      </c>
      <c r="M493" s="8" t="s">
        <v>19</v>
      </c>
      <c r="N493" s="8" t="s">
        <v>19</v>
      </c>
      <c r="O493" s="8" t="s">
        <v>19</v>
      </c>
      <c r="P493" s="8" t="s">
        <v>18</v>
      </c>
      <c r="Q493" s="9" t="s">
        <v>22</v>
      </c>
    </row>
    <row r="494" spans="1:17" ht="15.75" customHeight="1" x14ac:dyDescent="0.2">
      <c r="A494" s="4">
        <v>64</v>
      </c>
      <c r="B494" s="5" t="s">
        <v>17</v>
      </c>
      <c r="C494" s="5" t="s">
        <v>18</v>
      </c>
      <c r="D494" s="5" t="s">
        <v>18</v>
      </c>
      <c r="E494" s="5" t="s">
        <v>18</v>
      </c>
      <c r="F494" s="5" t="s">
        <v>19</v>
      </c>
      <c r="G494" s="5" t="s">
        <v>19</v>
      </c>
      <c r="H494" s="5" t="s">
        <v>18</v>
      </c>
      <c r="I494" s="5" t="s">
        <v>19</v>
      </c>
      <c r="J494" s="5" t="s">
        <v>19</v>
      </c>
      <c r="K494" s="5" t="s">
        <v>19</v>
      </c>
      <c r="L494" s="5" t="s">
        <v>19</v>
      </c>
      <c r="M494" s="5" t="s">
        <v>18</v>
      </c>
      <c r="N494" s="5" t="s">
        <v>19</v>
      </c>
      <c r="O494" s="5" t="s">
        <v>19</v>
      </c>
      <c r="P494" s="5" t="s">
        <v>18</v>
      </c>
      <c r="Q494" s="6" t="s">
        <v>22</v>
      </c>
    </row>
    <row r="495" spans="1:17" ht="15.75" customHeight="1" x14ac:dyDescent="0.2">
      <c r="A495" s="7">
        <v>44</v>
      </c>
      <c r="B495" s="8" t="s">
        <v>17</v>
      </c>
      <c r="C495" s="8" t="s">
        <v>19</v>
      </c>
      <c r="D495" s="8" t="s">
        <v>18</v>
      </c>
      <c r="E495" s="8" t="s">
        <v>19</v>
      </c>
      <c r="F495" s="8" t="s">
        <v>19</v>
      </c>
      <c r="G495" s="8" t="s">
        <v>18</v>
      </c>
      <c r="H495" s="8" t="s">
        <v>19</v>
      </c>
      <c r="I495" s="8" t="s">
        <v>18</v>
      </c>
      <c r="J495" s="8" t="s">
        <v>19</v>
      </c>
      <c r="K495" s="8" t="s">
        <v>18</v>
      </c>
      <c r="L495" s="8" t="s">
        <v>19</v>
      </c>
      <c r="M495" s="8" t="s">
        <v>18</v>
      </c>
      <c r="N495" s="8" t="s">
        <v>18</v>
      </c>
      <c r="O495" s="8" t="s">
        <v>19</v>
      </c>
      <c r="P495" s="8" t="s">
        <v>19</v>
      </c>
      <c r="Q495" s="9" t="s">
        <v>22</v>
      </c>
    </row>
    <row r="496" spans="1:17" ht="15.75" customHeight="1" x14ac:dyDescent="0.2">
      <c r="A496" s="4">
        <v>36</v>
      </c>
      <c r="B496" s="5" t="s">
        <v>17</v>
      </c>
      <c r="C496" s="5" t="s">
        <v>18</v>
      </c>
      <c r="D496" s="5" t="s">
        <v>18</v>
      </c>
      <c r="E496" s="5" t="s">
        <v>18</v>
      </c>
      <c r="F496" s="5" t="s">
        <v>18</v>
      </c>
      <c r="G496" s="5" t="s">
        <v>18</v>
      </c>
      <c r="H496" s="5" t="s">
        <v>18</v>
      </c>
      <c r="I496" s="5" t="s">
        <v>18</v>
      </c>
      <c r="J496" s="5" t="s">
        <v>18</v>
      </c>
      <c r="K496" s="5" t="s">
        <v>18</v>
      </c>
      <c r="L496" s="5" t="s">
        <v>18</v>
      </c>
      <c r="M496" s="5" t="s">
        <v>18</v>
      </c>
      <c r="N496" s="5" t="s">
        <v>18</v>
      </c>
      <c r="O496" s="5" t="s">
        <v>18</v>
      </c>
      <c r="P496" s="5" t="s">
        <v>18</v>
      </c>
      <c r="Q496" s="6" t="s">
        <v>22</v>
      </c>
    </row>
    <row r="497" spans="1:17" ht="15.75" customHeight="1" x14ac:dyDescent="0.2">
      <c r="A497" s="7">
        <v>43</v>
      </c>
      <c r="B497" s="8" t="s">
        <v>17</v>
      </c>
      <c r="C497" s="8" t="s">
        <v>18</v>
      </c>
      <c r="D497" s="8" t="s">
        <v>18</v>
      </c>
      <c r="E497" s="8" t="s">
        <v>18</v>
      </c>
      <c r="F497" s="8" t="s">
        <v>19</v>
      </c>
      <c r="G497" s="8" t="s">
        <v>18</v>
      </c>
      <c r="H497" s="8" t="s">
        <v>19</v>
      </c>
      <c r="I497" s="8" t="s">
        <v>18</v>
      </c>
      <c r="J497" s="8" t="s">
        <v>19</v>
      </c>
      <c r="K497" s="8" t="s">
        <v>18</v>
      </c>
      <c r="L497" s="8" t="s">
        <v>18</v>
      </c>
      <c r="M497" s="8" t="s">
        <v>18</v>
      </c>
      <c r="N497" s="8" t="s">
        <v>18</v>
      </c>
      <c r="O497" s="8" t="s">
        <v>19</v>
      </c>
      <c r="P497" s="8" t="s">
        <v>18</v>
      </c>
      <c r="Q497" s="9" t="s">
        <v>22</v>
      </c>
    </row>
    <row r="498" spans="1:17" ht="15.75" customHeight="1" x14ac:dyDescent="0.2">
      <c r="A498" s="4">
        <v>53</v>
      </c>
      <c r="B498" s="5" t="s">
        <v>17</v>
      </c>
      <c r="C498" s="5" t="s">
        <v>18</v>
      </c>
      <c r="D498" s="5" t="s">
        <v>18</v>
      </c>
      <c r="E498" s="5" t="s">
        <v>18</v>
      </c>
      <c r="F498" s="5" t="s">
        <v>19</v>
      </c>
      <c r="G498" s="5" t="s">
        <v>18</v>
      </c>
      <c r="H498" s="5" t="s">
        <v>18</v>
      </c>
      <c r="I498" s="5" t="s">
        <v>19</v>
      </c>
      <c r="J498" s="5" t="s">
        <v>19</v>
      </c>
      <c r="K498" s="5" t="s">
        <v>18</v>
      </c>
      <c r="L498" s="5" t="s">
        <v>19</v>
      </c>
      <c r="M498" s="5" t="s">
        <v>18</v>
      </c>
      <c r="N498" s="5" t="s">
        <v>19</v>
      </c>
      <c r="O498" s="5" t="s">
        <v>19</v>
      </c>
      <c r="P498" s="5" t="s">
        <v>18</v>
      </c>
      <c r="Q498" s="6" t="s">
        <v>22</v>
      </c>
    </row>
    <row r="499" spans="1:17" ht="15.75" customHeight="1" x14ac:dyDescent="0.2">
      <c r="A499" s="7">
        <v>47</v>
      </c>
      <c r="B499" s="8" t="s">
        <v>17</v>
      </c>
      <c r="C499" s="8" t="s">
        <v>18</v>
      </c>
      <c r="D499" s="8" t="s">
        <v>18</v>
      </c>
      <c r="E499" s="8" t="s">
        <v>18</v>
      </c>
      <c r="F499" s="8" t="s">
        <v>18</v>
      </c>
      <c r="G499" s="8" t="s">
        <v>18</v>
      </c>
      <c r="H499" s="8" t="s">
        <v>18</v>
      </c>
      <c r="I499" s="8" t="s">
        <v>18</v>
      </c>
      <c r="J499" s="8" t="s">
        <v>18</v>
      </c>
      <c r="K499" s="8" t="s">
        <v>19</v>
      </c>
      <c r="L499" s="8" t="s">
        <v>18</v>
      </c>
      <c r="M499" s="8" t="s">
        <v>19</v>
      </c>
      <c r="N499" s="8" t="s">
        <v>18</v>
      </c>
      <c r="O499" s="8" t="s">
        <v>18</v>
      </c>
      <c r="P499" s="8" t="s">
        <v>19</v>
      </c>
      <c r="Q499" s="9" t="s">
        <v>22</v>
      </c>
    </row>
    <row r="500" spans="1:17" ht="15.75" customHeight="1" x14ac:dyDescent="0.2">
      <c r="A500" s="4">
        <v>68</v>
      </c>
      <c r="B500" s="5" t="s">
        <v>21</v>
      </c>
      <c r="C500" s="5" t="s">
        <v>19</v>
      </c>
      <c r="D500" s="5" t="s">
        <v>19</v>
      </c>
      <c r="E500" s="5" t="s">
        <v>18</v>
      </c>
      <c r="F500" s="5" t="s">
        <v>19</v>
      </c>
      <c r="G500" s="5" t="s">
        <v>19</v>
      </c>
      <c r="H500" s="5" t="s">
        <v>18</v>
      </c>
      <c r="I500" s="5" t="s">
        <v>19</v>
      </c>
      <c r="J500" s="5" t="s">
        <v>19</v>
      </c>
      <c r="K500" s="5" t="s">
        <v>18</v>
      </c>
      <c r="L500" s="5" t="s">
        <v>19</v>
      </c>
      <c r="M500" s="5" t="s">
        <v>19</v>
      </c>
      <c r="N500" s="5" t="s">
        <v>18</v>
      </c>
      <c r="O500" s="5" t="s">
        <v>18</v>
      </c>
      <c r="P500" s="5" t="s">
        <v>18</v>
      </c>
      <c r="Q500" s="6" t="s">
        <v>20</v>
      </c>
    </row>
    <row r="501" spans="1:17" ht="15.75" customHeight="1" x14ac:dyDescent="0.2">
      <c r="A501" s="7">
        <v>64</v>
      </c>
      <c r="B501" s="8" t="s">
        <v>17</v>
      </c>
      <c r="C501" s="8" t="s">
        <v>18</v>
      </c>
      <c r="D501" s="8" t="s">
        <v>18</v>
      </c>
      <c r="E501" s="8" t="s">
        <v>18</v>
      </c>
      <c r="F501" s="8" t="s">
        <v>19</v>
      </c>
      <c r="G501" s="8" t="s">
        <v>19</v>
      </c>
      <c r="H501" s="8" t="s">
        <v>18</v>
      </c>
      <c r="I501" s="8" t="s">
        <v>19</v>
      </c>
      <c r="J501" s="8" t="s">
        <v>19</v>
      </c>
      <c r="K501" s="8" t="s">
        <v>19</v>
      </c>
      <c r="L501" s="8" t="s">
        <v>19</v>
      </c>
      <c r="M501" s="8" t="s">
        <v>18</v>
      </c>
      <c r="N501" s="8" t="s">
        <v>19</v>
      </c>
      <c r="O501" s="8" t="s">
        <v>19</v>
      </c>
      <c r="P501" s="8" t="s">
        <v>18</v>
      </c>
      <c r="Q501" s="9" t="s">
        <v>22</v>
      </c>
    </row>
    <row r="502" spans="1:17" ht="15.75" customHeight="1" x14ac:dyDescent="0.2">
      <c r="A502" s="4">
        <v>66</v>
      </c>
      <c r="B502" s="5" t="s">
        <v>17</v>
      </c>
      <c r="C502" s="5" t="s">
        <v>19</v>
      </c>
      <c r="D502" s="5" t="s">
        <v>18</v>
      </c>
      <c r="E502" s="5" t="s">
        <v>19</v>
      </c>
      <c r="F502" s="5" t="s">
        <v>18</v>
      </c>
      <c r="G502" s="5" t="s">
        <v>18</v>
      </c>
      <c r="H502" s="5" t="s">
        <v>19</v>
      </c>
      <c r="I502" s="5" t="s">
        <v>18</v>
      </c>
      <c r="J502" s="5" t="s">
        <v>19</v>
      </c>
      <c r="K502" s="5" t="s">
        <v>19</v>
      </c>
      <c r="L502" s="5" t="s">
        <v>18</v>
      </c>
      <c r="M502" s="5" t="s">
        <v>18</v>
      </c>
      <c r="N502" s="5" t="s">
        <v>18</v>
      </c>
      <c r="O502" s="5" t="s">
        <v>19</v>
      </c>
      <c r="P502" s="5" t="s">
        <v>18</v>
      </c>
      <c r="Q502" s="6" t="s">
        <v>20</v>
      </c>
    </row>
    <row r="503" spans="1:17" ht="15.75" customHeight="1" x14ac:dyDescent="0.2">
      <c r="A503" s="7">
        <v>67</v>
      </c>
      <c r="B503" s="8" t="s">
        <v>17</v>
      </c>
      <c r="C503" s="8" t="s">
        <v>18</v>
      </c>
      <c r="D503" s="8" t="s">
        <v>18</v>
      </c>
      <c r="E503" s="8" t="s">
        <v>18</v>
      </c>
      <c r="F503" s="8" t="s">
        <v>18</v>
      </c>
      <c r="G503" s="8" t="s">
        <v>19</v>
      </c>
      <c r="H503" s="8" t="s">
        <v>18</v>
      </c>
      <c r="I503" s="8" t="s">
        <v>19</v>
      </c>
      <c r="J503" s="8" t="s">
        <v>18</v>
      </c>
      <c r="K503" s="8" t="s">
        <v>18</v>
      </c>
      <c r="L503" s="8" t="s">
        <v>18</v>
      </c>
      <c r="M503" s="8" t="s">
        <v>18</v>
      </c>
      <c r="N503" s="8" t="s">
        <v>19</v>
      </c>
      <c r="O503" s="8" t="s">
        <v>18</v>
      </c>
      <c r="P503" s="8" t="s">
        <v>18</v>
      </c>
      <c r="Q503" s="9" t="s">
        <v>22</v>
      </c>
    </row>
    <row r="504" spans="1:17" ht="15.75" customHeight="1" x14ac:dyDescent="0.2">
      <c r="A504" s="4">
        <v>70</v>
      </c>
      <c r="B504" s="5" t="s">
        <v>17</v>
      </c>
      <c r="C504" s="5" t="s">
        <v>19</v>
      </c>
      <c r="D504" s="5" t="s">
        <v>18</v>
      </c>
      <c r="E504" s="5" t="s">
        <v>18</v>
      </c>
      <c r="F504" s="5" t="s">
        <v>18</v>
      </c>
      <c r="G504" s="5" t="s">
        <v>19</v>
      </c>
      <c r="H504" s="5" t="s">
        <v>18</v>
      </c>
      <c r="I504" s="5" t="s">
        <v>19</v>
      </c>
      <c r="J504" s="5" t="s">
        <v>19</v>
      </c>
      <c r="K504" s="5" t="s">
        <v>18</v>
      </c>
      <c r="L504" s="5" t="s">
        <v>19</v>
      </c>
      <c r="M504" s="5" t="s">
        <v>19</v>
      </c>
      <c r="N504" s="5" t="s">
        <v>19</v>
      </c>
      <c r="O504" s="5" t="s">
        <v>19</v>
      </c>
      <c r="P504" s="5" t="s">
        <v>18</v>
      </c>
      <c r="Q504" s="6" t="s">
        <v>22</v>
      </c>
    </row>
    <row r="505" spans="1:17" ht="15.75" customHeight="1" x14ac:dyDescent="0.2">
      <c r="A505" s="7">
        <v>44</v>
      </c>
      <c r="B505" s="8" t="s">
        <v>17</v>
      </c>
      <c r="C505" s="8" t="s">
        <v>18</v>
      </c>
      <c r="D505" s="8" t="s">
        <v>18</v>
      </c>
      <c r="E505" s="8" t="s">
        <v>18</v>
      </c>
      <c r="F505" s="8" t="s">
        <v>18</v>
      </c>
      <c r="G505" s="8" t="s">
        <v>18</v>
      </c>
      <c r="H505" s="8" t="s">
        <v>18</v>
      </c>
      <c r="I505" s="8" t="s">
        <v>18</v>
      </c>
      <c r="J505" s="8" t="s">
        <v>18</v>
      </c>
      <c r="K505" s="8" t="s">
        <v>18</v>
      </c>
      <c r="L505" s="8" t="s">
        <v>18</v>
      </c>
      <c r="M505" s="8" t="s">
        <v>18</v>
      </c>
      <c r="N505" s="8" t="s">
        <v>18</v>
      </c>
      <c r="O505" s="8" t="s">
        <v>18</v>
      </c>
      <c r="P505" s="8" t="s">
        <v>18</v>
      </c>
      <c r="Q505" s="9" t="s">
        <v>22</v>
      </c>
    </row>
    <row r="506" spans="1:17" ht="15.75" customHeight="1" x14ac:dyDescent="0.2">
      <c r="A506" s="4">
        <v>38</v>
      </c>
      <c r="B506" s="5" t="s">
        <v>17</v>
      </c>
      <c r="C506" s="5" t="s">
        <v>18</v>
      </c>
      <c r="D506" s="5" t="s">
        <v>18</v>
      </c>
      <c r="E506" s="5" t="s">
        <v>18</v>
      </c>
      <c r="F506" s="5" t="s">
        <v>18</v>
      </c>
      <c r="G506" s="5" t="s">
        <v>18</v>
      </c>
      <c r="H506" s="5" t="s">
        <v>18</v>
      </c>
      <c r="I506" s="5" t="s">
        <v>18</v>
      </c>
      <c r="J506" s="5" t="s">
        <v>18</v>
      </c>
      <c r="K506" s="5" t="s">
        <v>18</v>
      </c>
      <c r="L506" s="5" t="s">
        <v>18</v>
      </c>
      <c r="M506" s="5" t="s">
        <v>18</v>
      </c>
      <c r="N506" s="5" t="s">
        <v>18</v>
      </c>
      <c r="O506" s="5" t="s">
        <v>18</v>
      </c>
      <c r="P506" s="5" t="s">
        <v>18</v>
      </c>
      <c r="Q506" s="6" t="s">
        <v>22</v>
      </c>
    </row>
    <row r="507" spans="1:17" ht="15.75" customHeight="1" x14ac:dyDescent="0.2">
      <c r="A507" s="7">
        <v>35</v>
      </c>
      <c r="B507" s="8" t="s">
        <v>17</v>
      </c>
      <c r="C507" s="8" t="s">
        <v>18</v>
      </c>
      <c r="D507" s="8" t="s">
        <v>18</v>
      </c>
      <c r="E507" s="8" t="s">
        <v>18</v>
      </c>
      <c r="F507" s="8" t="s">
        <v>18</v>
      </c>
      <c r="G507" s="8" t="s">
        <v>18</v>
      </c>
      <c r="H507" s="8" t="s">
        <v>18</v>
      </c>
      <c r="I507" s="8" t="s">
        <v>18</v>
      </c>
      <c r="J507" s="8" t="s">
        <v>18</v>
      </c>
      <c r="K507" s="8" t="s">
        <v>18</v>
      </c>
      <c r="L507" s="8" t="s">
        <v>18</v>
      </c>
      <c r="M507" s="8" t="s">
        <v>18</v>
      </c>
      <c r="N507" s="8" t="s">
        <v>18</v>
      </c>
      <c r="O507" s="8" t="s">
        <v>18</v>
      </c>
      <c r="P507" s="8" t="s">
        <v>18</v>
      </c>
      <c r="Q507" s="9" t="s">
        <v>22</v>
      </c>
    </row>
    <row r="508" spans="1:17" ht="15.75" customHeight="1" x14ac:dyDescent="0.2">
      <c r="A508" s="4">
        <v>61</v>
      </c>
      <c r="B508" s="5" t="s">
        <v>17</v>
      </c>
      <c r="C508" s="5" t="s">
        <v>18</v>
      </c>
      <c r="D508" s="5" t="s">
        <v>18</v>
      </c>
      <c r="E508" s="5" t="s">
        <v>18</v>
      </c>
      <c r="F508" s="5" t="s">
        <v>19</v>
      </c>
      <c r="G508" s="5" t="s">
        <v>18</v>
      </c>
      <c r="H508" s="5" t="s">
        <v>19</v>
      </c>
      <c r="I508" s="5" t="s">
        <v>18</v>
      </c>
      <c r="J508" s="5" t="s">
        <v>19</v>
      </c>
      <c r="K508" s="5" t="s">
        <v>18</v>
      </c>
      <c r="L508" s="5" t="s">
        <v>19</v>
      </c>
      <c r="M508" s="5" t="s">
        <v>18</v>
      </c>
      <c r="N508" s="5" t="s">
        <v>18</v>
      </c>
      <c r="O508" s="5" t="s">
        <v>19</v>
      </c>
      <c r="P508" s="5" t="s">
        <v>18</v>
      </c>
      <c r="Q508" s="6" t="s">
        <v>22</v>
      </c>
    </row>
    <row r="509" spans="1:17" ht="15.75" customHeight="1" x14ac:dyDescent="0.2">
      <c r="A509" s="7">
        <v>60</v>
      </c>
      <c r="B509" s="8" t="s">
        <v>17</v>
      </c>
      <c r="C509" s="8" t="s">
        <v>18</v>
      </c>
      <c r="D509" s="8" t="s">
        <v>18</v>
      </c>
      <c r="E509" s="8" t="s">
        <v>19</v>
      </c>
      <c r="F509" s="8" t="s">
        <v>18</v>
      </c>
      <c r="G509" s="8" t="s">
        <v>18</v>
      </c>
      <c r="H509" s="8" t="s">
        <v>18</v>
      </c>
      <c r="I509" s="8" t="s">
        <v>18</v>
      </c>
      <c r="J509" s="8" t="s">
        <v>18</v>
      </c>
      <c r="K509" s="8" t="s">
        <v>18</v>
      </c>
      <c r="L509" s="8" t="s">
        <v>18</v>
      </c>
      <c r="M509" s="8" t="s">
        <v>18</v>
      </c>
      <c r="N509" s="8" t="s">
        <v>18</v>
      </c>
      <c r="O509" s="8" t="s">
        <v>18</v>
      </c>
      <c r="P509" s="8" t="s">
        <v>19</v>
      </c>
      <c r="Q509" s="9" t="s">
        <v>22</v>
      </c>
    </row>
    <row r="510" spans="1:17" ht="15.75" customHeight="1" x14ac:dyDescent="0.2">
      <c r="A510" s="4">
        <v>58</v>
      </c>
      <c r="B510" s="5" t="s">
        <v>17</v>
      </c>
      <c r="C510" s="5" t="s">
        <v>18</v>
      </c>
      <c r="D510" s="5" t="s">
        <v>18</v>
      </c>
      <c r="E510" s="5" t="s">
        <v>18</v>
      </c>
      <c r="F510" s="5" t="s">
        <v>19</v>
      </c>
      <c r="G510" s="5" t="s">
        <v>18</v>
      </c>
      <c r="H510" s="5" t="s">
        <v>18</v>
      </c>
      <c r="I510" s="5" t="s">
        <v>18</v>
      </c>
      <c r="J510" s="5" t="s">
        <v>19</v>
      </c>
      <c r="K510" s="5" t="s">
        <v>18</v>
      </c>
      <c r="L510" s="5" t="s">
        <v>19</v>
      </c>
      <c r="M510" s="5" t="s">
        <v>18</v>
      </c>
      <c r="N510" s="5" t="s">
        <v>19</v>
      </c>
      <c r="O510" s="5" t="s">
        <v>19</v>
      </c>
      <c r="P510" s="5" t="s">
        <v>18</v>
      </c>
      <c r="Q510" s="6" t="s">
        <v>22</v>
      </c>
    </row>
    <row r="511" spans="1:17" ht="15.75" customHeight="1" x14ac:dyDescent="0.2">
      <c r="A511" s="7">
        <v>54</v>
      </c>
      <c r="B511" s="8" t="s">
        <v>17</v>
      </c>
      <c r="C511" s="8" t="s">
        <v>18</v>
      </c>
      <c r="D511" s="8" t="s">
        <v>18</v>
      </c>
      <c r="E511" s="8" t="s">
        <v>18</v>
      </c>
      <c r="F511" s="8" t="s">
        <v>18</v>
      </c>
      <c r="G511" s="8" t="s">
        <v>18</v>
      </c>
      <c r="H511" s="8" t="s">
        <v>18</v>
      </c>
      <c r="I511" s="8" t="s">
        <v>18</v>
      </c>
      <c r="J511" s="8" t="s">
        <v>18</v>
      </c>
      <c r="K511" s="8" t="s">
        <v>18</v>
      </c>
      <c r="L511" s="8" t="s">
        <v>18</v>
      </c>
      <c r="M511" s="8" t="s">
        <v>18</v>
      </c>
      <c r="N511" s="8" t="s">
        <v>18</v>
      </c>
      <c r="O511" s="8" t="s">
        <v>18</v>
      </c>
      <c r="P511" s="8" t="s">
        <v>18</v>
      </c>
      <c r="Q511" s="9" t="s">
        <v>22</v>
      </c>
    </row>
    <row r="512" spans="1:17" ht="15.75" customHeight="1" x14ac:dyDescent="0.2">
      <c r="A512" s="4">
        <v>67</v>
      </c>
      <c r="B512" s="5" t="s">
        <v>17</v>
      </c>
      <c r="C512" s="5" t="s">
        <v>18</v>
      </c>
      <c r="D512" s="5" t="s">
        <v>18</v>
      </c>
      <c r="E512" s="5" t="s">
        <v>18</v>
      </c>
      <c r="F512" s="5" t="s">
        <v>19</v>
      </c>
      <c r="G512" s="5" t="s">
        <v>18</v>
      </c>
      <c r="H512" s="5" t="s">
        <v>18</v>
      </c>
      <c r="I512" s="5" t="s">
        <v>18</v>
      </c>
      <c r="J512" s="5" t="s">
        <v>19</v>
      </c>
      <c r="K512" s="5" t="s">
        <v>18</v>
      </c>
      <c r="L512" s="5" t="s">
        <v>19</v>
      </c>
      <c r="M512" s="5" t="s">
        <v>18</v>
      </c>
      <c r="N512" s="5" t="s">
        <v>18</v>
      </c>
      <c r="O512" s="5" t="s">
        <v>19</v>
      </c>
      <c r="P512" s="5" t="s">
        <v>18</v>
      </c>
      <c r="Q512" s="6" t="s">
        <v>22</v>
      </c>
    </row>
    <row r="513" spans="1:17" ht="15.75" customHeight="1" x14ac:dyDescent="0.2">
      <c r="A513" s="7">
        <v>66</v>
      </c>
      <c r="B513" s="8" t="s">
        <v>17</v>
      </c>
      <c r="C513" s="8" t="s">
        <v>18</v>
      </c>
      <c r="D513" s="8" t="s">
        <v>18</v>
      </c>
      <c r="E513" s="8" t="s">
        <v>18</v>
      </c>
      <c r="F513" s="8" t="s">
        <v>19</v>
      </c>
      <c r="G513" s="8" t="s">
        <v>19</v>
      </c>
      <c r="H513" s="8" t="s">
        <v>18</v>
      </c>
      <c r="I513" s="8" t="s">
        <v>19</v>
      </c>
      <c r="J513" s="8" t="s">
        <v>19</v>
      </c>
      <c r="K513" s="8" t="s">
        <v>18</v>
      </c>
      <c r="L513" s="8" t="s">
        <v>19</v>
      </c>
      <c r="M513" s="8" t="s">
        <v>19</v>
      </c>
      <c r="N513" s="8" t="s">
        <v>19</v>
      </c>
      <c r="O513" s="8" t="s">
        <v>19</v>
      </c>
      <c r="P513" s="8" t="s">
        <v>18</v>
      </c>
      <c r="Q513" s="9" t="s">
        <v>22</v>
      </c>
    </row>
    <row r="514" spans="1:17" ht="15.75" customHeight="1" x14ac:dyDescent="0.2">
      <c r="A514" s="4">
        <v>43</v>
      </c>
      <c r="B514" s="5" t="s">
        <v>17</v>
      </c>
      <c r="C514" s="5" t="s">
        <v>18</v>
      </c>
      <c r="D514" s="5" t="s">
        <v>18</v>
      </c>
      <c r="E514" s="5" t="s">
        <v>18</v>
      </c>
      <c r="F514" s="5" t="s">
        <v>18</v>
      </c>
      <c r="G514" s="5" t="s">
        <v>18</v>
      </c>
      <c r="H514" s="5" t="s">
        <v>18</v>
      </c>
      <c r="I514" s="5" t="s">
        <v>18</v>
      </c>
      <c r="J514" s="5" t="s">
        <v>18</v>
      </c>
      <c r="K514" s="5" t="s">
        <v>18</v>
      </c>
      <c r="L514" s="5" t="s">
        <v>18</v>
      </c>
      <c r="M514" s="5" t="s">
        <v>18</v>
      </c>
      <c r="N514" s="5" t="s">
        <v>18</v>
      </c>
      <c r="O514" s="5" t="s">
        <v>19</v>
      </c>
      <c r="P514" s="5" t="s">
        <v>18</v>
      </c>
      <c r="Q514" s="6" t="s">
        <v>22</v>
      </c>
    </row>
    <row r="515" spans="1:17" ht="15.75" customHeight="1" x14ac:dyDescent="0.2">
      <c r="A515" s="7">
        <v>62</v>
      </c>
      <c r="B515" s="8" t="s">
        <v>21</v>
      </c>
      <c r="C515" s="8" t="s">
        <v>19</v>
      </c>
      <c r="D515" s="8" t="s">
        <v>19</v>
      </c>
      <c r="E515" s="8" t="s">
        <v>19</v>
      </c>
      <c r="F515" s="8" t="s">
        <v>19</v>
      </c>
      <c r="G515" s="8" t="s">
        <v>18</v>
      </c>
      <c r="H515" s="8" t="s">
        <v>18</v>
      </c>
      <c r="I515" s="8" t="s">
        <v>19</v>
      </c>
      <c r="J515" s="8" t="s">
        <v>18</v>
      </c>
      <c r="K515" s="8" t="s">
        <v>18</v>
      </c>
      <c r="L515" s="8" t="s">
        <v>18</v>
      </c>
      <c r="M515" s="8" t="s">
        <v>19</v>
      </c>
      <c r="N515" s="8" t="s">
        <v>18</v>
      </c>
      <c r="O515" s="8" t="s">
        <v>18</v>
      </c>
      <c r="P515" s="8" t="s">
        <v>19</v>
      </c>
      <c r="Q515" s="9" t="s">
        <v>20</v>
      </c>
    </row>
    <row r="516" spans="1:17" ht="15.75" customHeight="1" x14ac:dyDescent="0.2">
      <c r="A516" s="4">
        <v>54</v>
      </c>
      <c r="B516" s="5" t="s">
        <v>21</v>
      </c>
      <c r="C516" s="5" t="s">
        <v>19</v>
      </c>
      <c r="D516" s="5" t="s">
        <v>19</v>
      </c>
      <c r="E516" s="5" t="s">
        <v>19</v>
      </c>
      <c r="F516" s="5" t="s">
        <v>19</v>
      </c>
      <c r="G516" s="5" t="s">
        <v>19</v>
      </c>
      <c r="H516" s="5" t="s">
        <v>18</v>
      </c>
      <c r="I516" s="5" t="s">
        <v>18</v>
      </c>
      <c r="J516" s="5" t="s">
        <v>18</v>
      </c>
      <c r="K516" s="5" t="s">
        <v>18</v>
      </c>
      <c r="L516" s="5" t="s">
        <v>18</v>
      </c>
      <c r="M516" s="5" t="s">
        <v>19</v>
      </c>
      <c r="N516" s="5" t="s">
        <v>18</v>
      </c>
      <c r="O516" s="5" t="s">
        <v>18</v>
      </c>
      <c r="P516" s="5" t="s">
        <v>18</v>
      </c>
      <c r="Q516" s="6" t="s">
        <v>20</v>
      </c>
    </row>
    <row r="517" spans="1:17" ht="15.75" customHeight="1" x14ac:dyDescent="0.2">
      <c r="A517" s="7">
        <v>39</v>
      </c>
      <c r="B517" s="8" t="s">
        <v>21</v>
      </c>
      <c r="C517" s="8" t="s">
        <v>19</v>
      </c>
      <c r="D517" s="8" t="s">
        <v>19</v>
      </c>
      <c r="E517" s="8" t="s">
        <v>19</v>
      </c>
      <c r="F517" s="8" t="s">
        <v>18</v>
      </c>
      <c r="G517" s="8" t="s">
        <v>19</v>
      </c>
      <c r="H517" s="8" t="s">
        <v>18</v>
      </c>
      <c r="I517" s="8" t="s">
        <v>18</v>
      </c>
      <c r="J517" s="8" t="s">
        <v>19</v>
      </c>
      <c r="K517" s="8" t="s">
        <v>18</v>
      </c>
      <c r="L517" s="8" t="s">
        <v>19</v>
      </c>
      <c r="M517" s="8" t="s">
        <v>19</v>
      </c>
      <c r="N517" s="8" t="s">
        <v>18</v>
      </c>
      <c r="O517" s="8" t="s">
        <v>18</v>
      </c>
      <c r="P517" s="8" t="s">
        <v>18</v>
      </c>
      <c r="Q517" s="9" t="s">
        <v>20</v>
      </c>
    </row>
    <row r="518" spans="1:17" ht="15.75" customHeight="1" x14ac:dyDescent="0.2">
      <c r="A518" s="4">
        <v>48</v>
      </c>
      <c r="B518" s="5" t="s">
        <v>21</v>
      </c>
      <c r="C518" s="5" t="s">
        <v>19</v>
      </c>
      <c r="D518" s="5" t="s">
        <v>19</v>
      </c>
      <c r="E518" s="5" t="s">
        <v>19</v>
      </c>
      <c r="F518" s="5" t="s">
        <v>19</v>
      </c>
      <c r="G518" s="5" t="s">
        <v>19</v>
      </c>
      <c r="H518" s="5" t="s">
        <v>18</v>
      </c>
      <c r="I518" s="5" t="s">
        <v>18</v>
      </c>
      <c r="J518" s="5" t="s">
        <v>19</v>
      </c>
      <c r="K518" s="5" t="s">
        <v>19</v>
      </c>
      <c r="L518" s="5" t="s">
        <v>19</v>
      </c>
      <c r="M518" s="5" t="s">
        <v>19</v>
      </c>
      <c r="N518" s="5" t="s">
        <v>18</v>
      </c>
      <c r="O518" s="5" t="s">
        <v>18</v>
      </c>
      <c r="P518" s="5" t="s">
        <v>18</v>
      </c>
      <c r="Q518" s="6" t="s">
        <v>20</v>
      </c>
    </row>
    <row r="519" spans="1:17" ht="15.75" customHeight="1" x14ac:dyDescent="0.2">
      <c r="A519" s="7">
        <v>58</v>
      </c>
      <c r="B519" s="8" t="s">
        <v>21</v>
      </c>
      <c r="C519" s="8" t="s">
        <v>19</v>
      </c>
      <c r="D519" s="8" t="s">
        <v>19</v>
      </c>
      <c r="E519" s="8" t="s">
        <v>19</v>
      </c>
      <c r="F519" s="8" t="s">
        <v>19</v>
      </c>
      <c r="G519" s="8" t="s">
        <v>19</v>
      </c>
      <c r="H519" s="8" t="s">
        <v>18</v>
      </c>
      <c r="I519" s="8" t="s">
        <v>19</v>
      </c>
      <c r="J519" s="8" t="s">
        <v>18</v>
      </c>
      <c r="K519" s="8" t="s">
        <v>18</v>
      </c>
      <c r="L519" s="8" t="s">
        <v>18</v>
      </c>
      <c r="M519" s="8" t="s">
        <v>19</v>
      </c>
      <c r="N519" s="8" t="s">
        <v>19</v>
      </c>
      <c r="O519" s="8" t="s">
        <v>18</v>
      </c>
      <c r="P519" s="8" t="s">
        <v>19</v>
      </c>
      <c r="Q519" s="9" t="s">
        <v>20</v>
      </c>
    </row>
    <row r="520" spans="1:17" ht="15.75" customHeight="1" x14ac:dyDescent="0.2">
      <c r="A520" s="4">
        <v>32</v>
      </c>
      <c r="B520" s="5" t="s">
        <v>21</v>
      </c>
      <c r="C520" s="5" t="s">
        <v>18</v>
      </c>
      <c r="D520" s="5" t="s">
        <v>18</v>
      </c>
      <c r="E520" s="5" t="s">
        <v>18</v>
      </c>
      <c r="F520" s="5" t="s">
        <v>19</v>
      </c>
      <c r="G520" s="5" t="s">
        <v>18</v>
      </c>
      <c r="H520" s="5" t="s">
        <v>18</v>
      </c>
      <c r="I520" s="5" t="s">
        <v>19</v>
      </c>
      <c r="J520" s="5" t="s">
        <v>19</v>
      </c>
      <c r="K520" s="5" t="s">
        <v>18</v>
      </c>
      <c r="L520" s="5" t="s">
        <v>19</v>
      </c>
      <c r="M520" s="5" t="s">
        <v>18</v>
      </c>
      <c r="N520" s="5" t="s">
        <v>18</v>
      </c>
      <c r="O520" s="5" t="s">
        <v>19</v>
      </c>
      <c r="P520" s="5" t="s">
        <v>18</v>
      </c>
      <c r="Q520" s="6" t="s">
        <v>22</v>
      </c>
    </row>
    <row r="521" spans="1:17" ht="12.75" x14ac:dyDescent="0.2">
      <c r="A521" s="10">
        <v>42</v>
      </c>
      <c r="B521" s="11" t="s">
        <v>17</v>
      </c>
      <c r="C521" s="11" t="s">
        <v>18</v>
      </c>
      <c r="D521" s="11" t="s">
        <v>18</v>
      </c>
      <c r="E521" s="11" t="s">
        <v>18</v>
      </c>
      <c r="F521" s="11" t="s">
        <v>18</v>
      </c>
      <c r="G521" s="11" t="s">
        <v>18</v>
      </c>
      <c r="H521" s="11" t="s">
        <v>18</v>
      </c>
      <c r="I521" s="11" t="s">
        <v>18</v>
      </c>
      <c r="J521" s="11" t="s">
        <v>18</v>
      </c>
      <c r="K521" s="11" t="s">
        <v>18</v>
      </c>
      <c r="L521" s="11" t="s">
        <v>18</v>
      </c>
      <c r="M521" s="11" t="s">
        <v>18</v>
      </c>
      <c r="N521" s="11" t="s">
        <v>18</v>
      </c>
      <c r="O521" s="11" t="s">
        <v>18</v>
      </c>
      <c r="P521" s="11" t="s">
        <v>18</v>
      </c>
      <c r="Q521" s="12" t="s">
        <v>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U521"/>
  <sheetViews>
    <sheetView topLeftCell="G1" workbookViewId="0">
      <pane ySplit="1" topLeftCell="A2" activePane="bottomLeft" state="frozen"/>
      <selection pane="bottomLeft" activeCell="R511" sqref="R511"/>
    </sheetView>
  </sheetViews>
  <sheetFormatPr defaultColWidth="12.7109375" defaultRowHeight="15.75" customHeight="1" x14ac:dyDescent="0.2"/>
  <cols>
    <col min="4" max="4" width="13.140625" customWidth="1"/>
    <col min="5" max="5" width="19.7109375" customWidth="1"/>
    <col min="6" max="6" width="12.85546875" customWidth="1"/>
    <col min="7" max="7" width="13.7109375" customWidth="1"/>
    <col min="8" max="9" width="15.85546875" customWidth="1"/>
    <col min="12" max="12" width="17" customWidth="1"/>
    <col min="13" max="13" width="16" customWidth="1"/>
    <col min="14" max="14" width="17.7109375" customWidth="1"/>
  </cols>
  <sheetData>
    <row r="1" spans="1:21" ht="15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</row>
    <row r="2" spans="1:21" ht="15.75" customHeight="1" x14ac:dyDescent="0.2">
      <c r="A2" s="4">
        <v>40</v>
      </c>
      <c r="B2" s="5">
        <f>IF(Data_Mentah!B2="Male",1,0)</f>
        <v>1</v>
      </c>
      <c r="C2" s="5">
        <f>IF(Data_Mentah!C2="Yes",1,0)</f>
        <v>0</v>
      </c>
      <c r="D2" s="5">
        <f>IF(Data_Mentah!D2="Yes",1,0)</f>
        <v>1</v>
      </c>
      <c r="E2" s="5">
        <f>IF(Data_Mentah!E2="Yes",1,0)</f>
        <v>0</v>
      </c>
      <c r="F2" s="5">
        <f>IF(Data_Mentah!F2="Yes",1,0)</f>
        <v>1</v>
      </c>
      <c r="G2" s="5">
        <f>IF(Data_Mentah!G2="Yes",1,0)</f>
        <v>0</v>
      </c>
      <c r="H2" s="5">
        <f>IF(Data_Mentah!H2="Yes",1,0)</f>
        <v>0</v>
      </c>
      <c r="I2" s="5">
        <f>IF(Data_Mentah!I2="Yes",1,0)</f>
        <v>0</v>
      </c>
      <c r="J2" s="5">
        <f>IF(Data_Mentah!J2="Yes",1,0)</f>
        <v>1</v>
      </c>
      <c r="K2" s="5">
        <f>IF(Data_Mentah!K2="Yes",1,0)</f>
        <v>0</v>
      </c>
      <c r="L2" s="5">
        <f>IF(Data_Mentah!L2="Yes",1,0)</f>
        <v>1</v>
      </c>
      <c r="M2" s="5">
        <f>IF(Data_Mentah!M2="Yes",1,0)</f>
        <v>0</v>
      </c>
      <c r="N2" s="5">
        <f>IF(Data_Mentah!N2="Yes",1,0)</f>
        <v>1</v>
      </c>
      <c r="O2" s="5">
        <f>IF(Data_Mentah!O2="Yes",1,0)</f>
        <v>1</v>
      </c>
      <c r="P2" s="5">
        <f>IF(Data_Mentah!P2="Yes",1,0)</f>
        <v>1</v>
      </c>
      <c r="Q2" s="6">
        <f>IF(Data_Mentah!Q2="Positive",1,0)</f>
        <v>1</v>
      </c>
    </row>
    <row r="3" spans="1:21" ht="15.75" customHeight="1" x14ac:dyDescent="0.2">
      <c r="A3" s="7">
        <v>58</v>
      </c>
      <c r="B3" s="8">
        <f>IF(Data_Mentah!B3="Male",1,0)</f>
        <v>1</v>
      </c>
      <c r="C3" s="8">
        <f>IF(Data_Mentah!C3="Yes",1,0)</f>
        <v>0</v>
      </c>
      <c r="D3" s="8">
        <f>IF(Data_Mentah!D3="Yes",1,0)</f>
        <v>0</v>
      </c>
      <c r="E3" s="8">
        <f>IF(Data_Mentah!E3="Yes",1,0)</f>
        <v>0</v>
      </c>
      <c r="F3" s="8">
        <f>IF(Data_Mentah!F3="Yes",1,0)</f>
        <v>1</v>
      </c>
      <c r="G3" s="8">
        <f>IF(Data_Mentah!G3="Yes",1,0)</f>
        <v>0</v>
      </c>
      <c r="H3" s="8">
        <f>IF(Data_Mentah!H3="Yes",1,0)</f>
        <v>0</v>
      </c>
      <c r="I3" s="8">
        <f>IF(Data_Mentah!I3="Yes",1,0)</f>
        <v>1</v>
      </c>
      <c r="J3" s="8">
        <f>IF(Data_Mentah!J3="Yes",1,0)</f>
        <v>0</v>
      </c>
      <c r="K3" s="8">
        <f>IF(Data_Mentah!K3="Yes",1,0)</f>
        <v>0</v>
      </c>
      <c r="L3" s="8">
        <f>IF(Data_Mentah!L3="Yes",1,0)</f>
        <v>0</v>
      </c>
      <c r="M3" s="8">
        <f>IF(Data_Mentah!M3="Yes",1,0)</f>
        <v>1</v>
      </c>
      <c r="N3" s="8">
        <f>IF(Data_Mentah!N3="Yes",1,0)</f>
        <v>0</v>
      </c>
      <c r="O3" s="8">
        <f>IF(Data_Mentah!O3="Yes",1,0)</f>
        <v>1</v>
      </c>
      <c r="P3" s="8">
        <f>IF(Data_Mentah!P3="Yes",1,0)</f>
        <v>0</v>
      </c>
      <c r="Q3" s="9">
        <f>IF(Data_Mentah!Q3="Positive",1,0)</f>
        <v>1</v>
      </c>
    </row>
    <row r="4" spans="1:21" ht="15.75" customHeight="1" x14ac:dyDescent="0.2">
      <c r="A4" s="4">
        <v>41</v>
      </c>
      <c r="B4" s="5">
        <f>IF(Data_Mentah!B4="Male",1,0)</f>
        <v>1</v>
      </c>
      <c r="C4" s="5">
        <f>IF(Data_Mentah!C4="Yes",1,0)</f>
        <v>1</v>
      </c>
      <c r="D4" s="5">
        <f>IF(Data_Mentah!D4="Yes",1,0)</f>
        <v>0</v>
      </c>
      <c r="E4" s="5">
        <f>IF(Data_Mentah!E4="Yes",1,0)</f>
        <v>0</v>
      </c>
      <c r="F4" s="5">
        <f>IF(Data_Mentah!F4="Yes",1,0)</f>
        <v>1</v>
      </c>
      <c r="G4" s="5">
        <f>IF(Data_Mentah!G4="Yes",1,0)</f>
        <v>1</v>
      </c>
      <c r="H4" s="5">
        <f>IF(Data_Mentah!H4="Yes",1,0)</f>
        <v>0</v>
      </c>
      <c r="I4" s="5">
        <f>IF(Data_Mentah!I4="Yes",1,0)</f>
        <v>0</v>
      </c>
      <c r="J4" s="5">
        <f>IF(Data_Mentah!J4="Yes",1,0)</f>
        <v>1</v>
      </c>
      <c r="K4" s="5">
        <f>IF(Data_Mentah!K4="Yes",1,0)</f>
        <v>0</v>
      </c>
      <c r="L4" s="5">
        <f>IF(Data_Mentah!L4="Yes",1,0)</f>
        <v>1</v>
      </c>
      <c r="M4" s="5">
        <f>IF(Data_Mentah!M4="Yes",1,0)</f>
        <v>0</v>
      </c>
      <c r="N4" s="5">
        <f>IF(Data_Mentah!N4="Yes",1,0)</f>
        <v>1</v>
      </c>
      <c r="O4" s="5">
        <f>IF(Data_Mentah!O4="Yes",1,0)</f>
        <v>1</v>
      </c>
      <c r="P4" s="5">
        <f>IF(Data_Mentah!P4="Yes",1,0)</f>
        <v>0</v>
      </c>
      <c r="Q4" s="6">
        <f>IF(Data_Mentah!Q4="Positive",1,0)</f>
        <v>1</v>
      </c>
    </row>
    <row r="5" spans="1:21" ht="15.75" customHeight="1" x14ac:dyDescent="0.2">
      <c r="A5" s="7">
        <v>45</v>
      </c>
      <c r="B5" s="8">
        <f>IF(Data_Mentah!B5="Male",1,0)</f>
        <v>1</v>
      </c>
      <c r="C5" s="8">
        <f>IF(Data_Mentah!C5="Yes",1,0)</f>
        <v>0</v>
      </c>
      <c r="D5" s="8">
        <f>IF(Data_Mentah!D5="Yes",1,0)</f>
        <v>0</v>
      </c>
      <c r="E5" s="8">
        <f>IF(Data_Mentah!E5="Yes",1,0)</f>
        <v>1</v>
      </c>
      <c r="F5" s="8">
        <f>IF(Data_Mentah!F5="Yes",1,0)</f>
        <v>1</v>
      </c>
      <c r="G5" s="8">
        <f>IF(Data_Mentah!G5="Yes",1,0)</f>
        <v>1</v>
      </c>
      <c r="H5" s="8">
        <f>IF(Data_Mentah!H5="Yes",1,0)</f>
        <v>1</v>
      </c>
      <c r="I5" s="8">
        <f>IF(Data_Mentah!I5="Yes",1,0)</f>
        <v>0</v>
      </c>
      <c r="J5" s="8">
        <f>IF(Data_Mentah!J5="Yes",1,0)</f>
        <v>1</v>
      </c>
      <c r="K5" s="8">
        <f>IF(Data_Mentah!K5="Yes",1,0)</f>
        <v>0</v>
      </c>
      <c r="L5" s="8">
        <f>IF(Data_Mentah!L5="Yes",1,0)</f>
        <v>1</v>
      </c>
      <c r="M5" s="8">
        <f>IF(Data_Mentah!M5="Yes",1,0)</f>
        <v>0</v>
      </c>
      <c r="N5" s="8">
        <f>IF(Data_Mentah!N5="Yes",1,0)</f>
        <v>0</v>
      </c>
      <c r="O5" s="8">
        <f>IF(Data_Mentah!O5="Yes",1,0)</f>
        <v>0</v>
      </c>
      <c r="P5" s="8">
        <f>IF(Data_Mentah!P5="Yes",1,0)</f>
        <v>0</v>
      </c>
      <c r="Q5" s="9">
        <f>IF(Data_Mentah!Q5="Positive",1,0)</f>
        <v>1</v>
      </c>
      <c r="S5" s="13" t="s">
        <v>23</v>
      </c>
    </row>
    <row r="6" spans="1:21" ht="15.75" customHeight="1" x14ac:dyDescent="0.2">
      <c r="A6" s="4">
        <v>60</v>
      </c>
      <c r="B6" s="5">
        <f>IF(Data_Mentah!B6="Male",1,0)</f>
        <v>1</v>
      </c>
      <c r="C6" s="5">
        <f>IF(Data_Mentah!C6="Yes",1,0)</f>
        <v>1</v>
      </c>
      <c r="D6" s="5">
        <f>IF(Data_Mentah!D6="Yes",1,0)</f>
        <v>1</v>
      </c>
      <c r="E6" s="5">
        <f>IF(Data_Mentah!E6="Yes",1,0)</f>
        <v>1</v>
      </c>
      <c r="F6" s="5">
        <f>IF(Data_Mentah!F6="Yes",1,0)</f>
        <v>1</v>
      </c>
      <c r="G6" s="5">
        <f>IF(Data_Mentah!G6="Yes",1,0)</f>
        <v>1</v>
      </c>
      <c r="H6" s="5">
        <f>IF(Data_Mentah!H6="Yes",1,0)</f>
        <v>0</v>
      </c>
      <c r="I6" s="5">
        <f>IF(Data_Mentah!I6="Yes",1,0)</f>
        <v>1</v>
      </c>
      <c r="J6" s="5">
        <f>IF(Data_Mentah!J6="Yes",1,0)</f>
        <v>1</v>
      </c>
      <c r="K6" s="5">
        <f>IF(Data_Mentah!K6="Yes",1,0)</f>
        <v>1</v>
      </c>
      <c r="L6" s="5">
        <f>IF(Data_Mentah!L6="Yes",1,0)</f>
        <v>1</v>
      </c>
      <c r="M6" s="5">
        <f>IF(Data_Mentah!M6="Yes",1,0)</f>
        <v>1</v>
      </c>
      <c r="N6" s="5">
        <f>IF(Data_Mentah!N6="Yes",1,0)</f>
        <v>1</v>
      </c>
      <c r="O6" s="5">
        <f>IF(Data_Mentah!O6="Yes",1,0)</f>
        <v>1</v>
      </c>
      <c r="P6" s="5">
        <f>IF(Data_Mentah!P6="Yes",1,0)</f>
        <v>1</v>
      </c>
      <c r="Q6" s="6">
        <f>IF(Data_Mentah!Q6="Positive",1,0)</f>
        <v>1</v>
      </c>
    </row>
    <row r="7" spans="1:21" ht="15.75" customHeight="1" x14ac:dyDescent="0.2">
      <c r="A7" s="7">
        <v>55</v>
      </c>
      <c r="B7" s="8">
        <f>IF(Data_Mentah!B7="Male",1,0)</f>
        <v>1</v>
      </c>
      <c r="C7" s="8">
        <f>IF(Data_Mentah!C7="Yes",1,0)</f>
        <v>1</v>
      </c>
      <c r="D7" s="8">
        <f>IF(Data_Mentah!D7="Yes",1,0)</f>
        <v>1</v>
      </c>
      <c r="E7" s="8">
        <f>IF(Data_Mentah!E7="Yes",1,0)</f>
        <v>0</v>
      </c>
      <c r="F7" s="8">
        <f>IF(Data_Mentah!F7="Yes",1,0)</f>
        <v>1</v>
      </c>
      <c r="G7" s="8">
        <f>IF(Data_Mentah!G7="Yes",1,0)</f>
        <v>1</v>
      </c>
      <c r="H7" s="8">
        <f>IF(Data_Mentah!H7="Yes",1,0)</f>
        <v>0</v>
      </c>
      <c r="I7" s="8">
        <f>IF(Data_Mentah!I7="Yes",1,0)</f>
        <v>1</v>
      </c>
      <c r="J7" s="8">
        <f>IF(Data_Mentah!J7="Yes",1,0)</f>
        <v>1</v>
      </c>
      <c r="K7" s="8">
        <f>IF(Data_Mentah!K7="Yes",1,0)</f>
        <v>0</v>
      </c>
      <c r="L7" s="8">
        <f>IF(Data_Mentah!L7="Yes",1,0)</f>
        <v>1</v>
      </c>
      <c r="M7" s="8">
        <f>IF(Data_Mentah!M7="Yes",1,0)</f>
        <v>0</v>
      </c>
      <c r="N7" s="8">
        <f>IF(Data_Mentah!N7="Yes",1,0)</f>
        <v>1</v>
      </c>
      <c r="O7" s="8">
        <f>IF(Data_Mentah!O7="Yes",1,0)</f>
        <v>1</v>
      </c>
      <c r="P7" s="8">
        <f>IF(Data_Mentah!P7="Yes",1,0)</f>
        <v>1</v>
      </c>
      <c r="Q7" s="9">
        <f>IF(Data_Mentah!Q7="Positive",1,0)</f>
        <v>1</v>
      </c>
      <c r="S7" s="14"/>
      <c r="T7" s="14"/>
      <c r="U7" s="14"/>
    </row>
    <row r="8" spans="1:21" ht="15.75" customHeight="1" x14ac:dyDescent="0.2">
      <c r="A8" s="4">
        <v>57</v>
      </c>
      <c r="B8" s="5">
        <f>IF(Data_Mentah!B8="Male",1,0)</f>
        <v>1</v>
      </c>
      <c r="C8" s="5">
        <f>IF(Data_Mentah!C8="Yes",1,0)</f>
        <v>1</v>
      </c>
      <c r="D8" s="5">
        <f>IF(Data_Mentah!D8="Yes",1,0)</f>
        <v>1</v>
      </c>
      <c r="E8" s="5">
        <f>IF(Data_Mentah!E8="Yes",1,0)</f>
        <v>0</v>
      </c>
      <c r="F8" s="5">
        <f>IF(Data_Mentah!F8="Yes",1,0)</f>
        <v>1</v>
      </c>
      <c r="G8" s="5">
        <f>IF(Data_Mentah!G8="Yes",1,0)</f>
        <v>1</v>
      </c>
      <c r="H8" s="5">
        <f>IF(Data_Mentah!H8="Yes",1,0)</f>
        <v>1</v>
      </c>
      <c r="I8" s="5">
        <f>IF(Data_Mentah!I8="Yes",1,0)</f>
        <v>0</v>
      </c>
      <c r="J8" s="5">
        <f>IF(Data_Mentah!J8="Yes",1,0)</f>
        <v>0</v>
      </c>
      <c r="K8" s="5">
        <f>IF(Data_Mentah!K8="Yes",1,0)</f>
        <v>0</v>
      </c>
      <c r="L8" s="5">
        <f>IF(Data_Mentah!L8="Yes",1,0)</f>
        <v>1</v>
      </c>
      <c r="M8" s="5">
        <f>IF(Data_Mentah!M8="Yes",1,0)</f>
        <v>1</v>
      </c>
      <c r="N8" s="5">
        <f>IF(Data_Mentah!N8="Yes",1,0)</f>
        <v>0</v>
      </c>
      <c r="O8" s="5">
        <f>IF(Data_Mentah!O8="Yes",1,0)</f>
        <v>0</v>
      </c>
      <c r="P8" s="5">
        <f>IF(Data_Mentah!P8="Yes",1,0)</f>
        <v>0</v>
      </c>
      <c r="Q8" s="6">
        <f>IF(Data_Mentah!Q8="Positive",1,0)</f>
        <v>1</v>
      </c>
      <c r="S8" s="13" t="s">
        <v>24</v>
      </c>
    </row>
    <row r="9" spans="1:21" ht="15.75" customHeight="1" x14ac:dyDescent="0.2">
      <c r="A9" s="7">
        <v>66</v>
      </c>
      <c r="B9" s="8">
        <f>IF(Data_Mentah!B9="Male",1,0)</f>
        <v>1</v>
      </c>
      <c r="C9" s="8">
        <f>IF(Data_Mentah!C9="Yes",1,0)</f>
        <v>1</v>
      </c>
      <c r="D9" s="8">
        <f>IF(Data_Mentah!D9="Yes",1,0)</f>
        <v>1</v>
      </c>
      <c r="E9" s="8">
        <f>IF(Data_Mentah!E9="Yes",1,0)</f>
        <v>1</v>
      </c>
      <c r="F9" s="8">
        <f>IF(Data_Mentah!F9="Yes",1,0)</f>
        <v>1</v>
      </c>
      <c r="G9" s="8">
        <f>IF(Data_Mentah!G9="Yes",1,0)</f>
        <v>0</v>
      </c>
      <c r="H9" s="8">
        <f>IF(Data_Mentah!H9="Yes",1,0)</f>
        <v>0</v>
      </c>
      <c r="I9" s="8">
        <f>IF(Data_Mentah!I9="Yes",1,0)</f>
        <v>1</v>
      </c>
      <c r="J9" s="8">
        <f>IF(Data_Mentah!J9="Yes",1,0)</f>
        <v>1</v>
      </c>
      <c r="K9" s="8">
        <f>IF(Data_Mentah!K9="Yes",1,0)</f>
        <v>1</v>
      </c>
      <c r="L9" s="8">
        <f>IF(Data_Mentah!L9="Yes",1,0)</f>
        <v>0</v>
      </c>
      <c r="M9" s="8">
        <f>IF(Data_Mentah!M9="Yes",1,0)</f>
        <v>1</v>
      </c>
      <c r="N9" s="8">
        <f>IF(Data_Mentah!N9="Yes",1,0)</f>
        <v>1</v>
      </c>
      <c r="O9" s="8">
        <f>IF(Data_Mentah!O9="Yes",1,0)</f>
        <v>0</v>
      </c>
      <c r="P9" s="8">
        <f>IF(Data_Mentah!P9="Yes",1,0)</f>
        <v>0</v>
      </c>
      <c r="Q9" s="9">
        <f>IF(Data_Mentah!Q9="Positive",1,0)</f>
        <v>1</v>
      </c>
    </row>
    <row r="10" spans="1:21" ht="15.75" customHeight="1" x14ac:dyDescent="0.2">
      <c r="A10" s="4">
        <v>67</v>
      </c>
      <c r="B10" s="5">
        <f>IF(Data_Mentah!B10="Male",1,0)</f>
        <v>1</v>
      </c>
      <c r="C10" s="5">
        <f>IF(Data_Mentah!C10="Yes",1,0)</f>
        <v>1</v>
      </c>
      <c r="D10" s="5">
        <f>IF(Data_Mentah!D10="Yes",1,0)</f>
        <v>1</v>
      </c>
      <c r="E10" s="5">
        <f>IF(Data_Mentah!E10="Yes",1,0)</f>
        <v>0</v>
      </c>
      <c r="F10" s="5">
        <f>IF(Data_Mentah!F10="Yes",1,0)</f>
        <v>1</v>
      </c>
      <c r="G10" s="5">
        <f>IF(Data_Mentah!G10="Yes",1,0)</f>
        <v>1</v>
      </c>
      <c r="H10" s="5">
        <f>IF(Data_Mentah!H10="Yes",1,0)</f>
        <v>1</v>
      </c>
      <c r="I10" s="5">
        <f>IF(Data_Mentah!I10="Yes",1,0)</f>
        <v>0</v>
      </c>
      <c r="J10" s="5">
        <f>IF(Data_Mentah!J10="Yes",1,0)</f>
        <v>1</v>
      </c>
      <c r="K10" s="5">
        <f>IF(Data_Mentah!K10="Yes",1,0)</f>
        <v>1</v>
      </c>
      <c r="L10" s="5">
        <f>IF(Data_Mentah!L10="Yes",1,0)</f>
        <v>0</v>
      </c>
      <c r="M10" s="5">
        <f>IF(Data_Mentah!M10="Yes",1,0)</f>
        <v>1</v>
      </c>
      <c r="N10" s="5">
        <f>IF(Data_Mentah!N10="Yes",1,0)</f>
        <v>1</v>
      </c>
      <c r="O10" s="5">
        <f>IF(Data_Mentah!O10="Yes",1,0)</f>
        <v>0</v>
      </c>
      <c r="P10" s="5">
        <f>IF(Data_Mentah!P10="Yes",1,0)</f>
        <v>1</v>
      </c>
      <c r="Q10" s="6">
        <f>IF(Data_Mentah!Q10="Positive",1,0)</f>
        <v>1</v>
      </c>
    </row>
    <row r="11" spans="1:21" ht="15.75" customHeight="1" x14ac:dyDescent="0.2">
      <c r="A11" s="7">
        <v>70</v>
      </c>
      <c r="B11" s="8">
        <f>IF(Data_Mentah!B11="Male",1,0)</f>
        <v>1</v>
      </c>
      <c r="C11" s="8">
        <f>IF(Data_Mentah!C11="Yes",1,0)</f>
        <v>0</v>
      </c>
      <c r="D11" s="8">
        <f>IF(Data_Mentah!D11="Yes",1,0)</f>
        <v>1</v>
      </c>
      <c r="E11" s="8">
        <f>IF(Data_Mentah!E11="Yes",1,0)</f>
        <v>1</v>
      </c>
      <c r="F11" s="8">
        <f>IF(Data_Mentah!F11="Yes",1,0)</f>
        <v>1</v>
      </c>
      <c r="G11" s="8">
        <f>IF(Data_Mentah!G11="Yes",1,0)</f>
        <v>1</v>
      </c>
      <c r="H11" s="8">
        <f>IF(Data_Mentah!H11="Yes",1,0)</f>
        <v>0</v>
      </c>
      <c r="I11" s="8">
        <f>IF(Data_Mentah!I11="Yes",1,0)</f>
        <v>1</v>
      </c>
      <c r="J11" s="8">
        <f>IF(Data_Mentah!J11="Yes",1,0)</f>
        <v>1</v>
      </c>
      <c r="K11" s="8">
        <f>IF(Data_Mentah!K11="Yes",1,0)</f>
        <v>1</v>
      </c>
      <c r="L11" s="8">
        <f>IF(Data_Mentah!L11="Yes",1,0)</f>
        <v>0</v>
      </c>
      <c r="M11" s="8">
        <f>IF(Data_Mentah!M11="Yes",1,0)</f>
        <v>0</v>
      </c>
      <c r="N11" s="8">
        <f>IF(Data_Mentah!N11="Yes",1,0)</f>
        <v>0</v>
      </c>
      <c r="O11" s="8">
        <f>IF(Data_Mentah!O11="Yes",1,0)</f>
        <v>1</v>
      </c>
      <c r="P11" s="8">
        <f>IF(Data_Mentah!P11="Yes",1,0)</f>
        <v>0</v>
      </c>
      <c r="Q11" s="9">
        <f>IF(Data_Mentah!Q11="Positive",1,0)</f>
        <v>1</v>
      </c>
    </row>
    <row r="12" spans="1:21" ht="15.75" customHeight="1" x14ac:dyDescent="0.2">
      <c r="A12" s="4">
        <v>44</v>
      </c>
      <c r="B12" s="5">
        <f>IF(Data_Mentah!B12="Male",1,0)</f>
        <v>1</v>
      </c>
      <c r="C12" s="5">
        <f>IF(Data_Mentah!C12="Yes",1,0)</f>
        <v>1</v>
      </c>
      <c r="D12" s="5">
        <f>IF(Data_Mentah!D12="Yes",1,0)</f>
        <v>1</v>
      </c>
      <c r="E12" s="5">
        <f>IF(Data_Mentah!E12="Yes",1,0)</f>
        <v>0</v>
      </c>
      <c r="F12" s="5">
        <f>IF(Data_Mentah!F12="Yes",1,0)</f>
        <v>1</v>
      </c>
      <c r="G12" s="5">
        <f>IF(Data_Mentah!G12="Yes",1,0)</f>
        <v>0</v>
      </c>
      <c r="H12" s="5">
        <f>IF(Data_Mentah!H12="Yes",1,0)</f>
        <v>1</v>
      </c>
      <c r="I12" s="5">
        <f>IF(Data_Mentah!I12="Yes",1,0)</f>
        <v>0</v>
      </c>
      <c r="J12" s="5">
        <f>IF(Data_Mentah!J12="Yes",1,0)</f>
        <v>0</v>
      </c>
      <c r="K12" s="5">
        <f>IF(Data_Mentah!K12="Yes",1,0)</f>
        <v>1</v>
      </c>
      <c r="L12" s="5">
        <f>IF(Data_Mentah!L12="Yes",1,0)</f>
        <v>1</v>
      </c>
      <c r="M12" s="5">
        <f>IF(Data_Mentah!M12="Yes",1,0)</f>
        <v>0</v>
      </c>
      <c r="N12" s="5">
        <f>IF(Data_Mentah!N12="Yes",1,0)</f>
        <v>1</v>
      </c>
      <c r="O12" s="5">
        <f>IF(Data_Mentah!O12="Yes",1,0)</f>
        <v>1</v>
      </c>
      <c r="P12" s="5">
        <f>IF(Data_Mentah!P12="Yes",1,0)</f>
        <v>0</v>
      </c>
      <c r="Q12" s="6">
        <f>IF(Data_Mentah!Q12="Positive",1,0)</f>
        <v>1</v>
      </c>
    </row>
    <row r="13" spans="1:21" ht="15.75" customHeight="1" x14ac:dyDescent="0.2">
      <c r="A13" s="7">
        <v>38</v>
      </c>
      <c r="B13" s="8">
        <f>IF(Data_Mentah!B13="Male",1,0)</f>
        <v>1</v>
      </c>
      <c r="C13" s="8">
        <f>IF(Data_Mentah!C13="Yes",1,0)</f>
        <v>1</v>
      </c>
      <c r="D13" s="8">
        <f>IF(Data_Mentah!D13="Yes",1,0)</f>
        <v>1</v>
      </c>
      <c r="E13" s="8">
        <f>IF(Data_Mentah!E13="Yes",1,0)</f>
        <v>0</v>
      </c>
      <c r="F13" s="8">
        <f>IF(Data_Mentah!F13="Yes",1,0)</f>
        <v>0</v>
      </c>
      <c r="G13" s="8">
        <f>IF(Data_Mentah!G13="Yes",1,0)</f>
        <v>1</v>
      </c>
      <c r="H13" s="8">
        <f>IF(Data_Mentah!H13="Yes",1,0)</f>
        <v>1</v>
      </c>
      <c r="I13" s="8">
        <f>IF(Data_Mentah!I13="Yes",1,0)</f>
        <v>0</v>
      </c>
      <c r="J13" s="8">
        <f>IF(Data_Mentah!J13="Yes",1,0)</f>
        <v>1</v>
      </c>
      <c r="K13" s="8">
        <f>IF(Data_Mentah!K13="Yes",1,0)</f>
        <v>0</v>
      </c>
      <c r="L13" s="8">
        <f>IF(Data_Mentah!L13="Yes",1,0)</f>
        <v>1</v>
      </c>
      <c r="M13" s="8">
        <f>IF(Data_Mentah!M13="Yes",1,0)</f>
        <v>0</v>
      </c>
      <c r="N13" s="8">
        <f>IF(Data_Mentah!N13="Yes",1,0)</f>
        <v>1</v>
      </c>
      <c r="O13" s="8">
        <f>IF(Data_Mentah!O13="Yes",1,0)</f>
        <v>0</v>
      </c>
      <c r="P13" s="8">
        <f>IF(Data_Mentah!P13="Yes",1,0)</f>
        <v>0</v>
      </c>
      <c r="Q13" s="9">
        <f>IF(Data_Mentah!Q13="Positive",1,0)</f>
        <v>1</v>
      </c>
    </row>
    <row r="14" spans="1:21" ht="15.75" customHeight="1" x14ac:dyDescent="0.2">
      <c r="A14" s="4">
        <v>35</v>
      </c>
      <c r="B14" s="5">
        <f>IF(Data_Mentah!B14="Male",1,0)</f>
        <v>1</v>
      </c>
      <c r="C14" s="5">
        <f>IF(Data_Mentah!C14="Yes",1,0)</f>
        <v>1</v>
      </c>
      <c r="D14" s="5">
        <f>IF(Data_Mentah!D14="Yes",1,0)</f>
        <v>0</v>
      </c>
      <c r="E14" s="5">
        <f>IF(Data_Mentah!E14="Yes",1,0)</f>
        <v>0</v>
      </c>
      <c r="F14" s="5">
        <f>IF(Data_Mentah!F14="Yes",1,0)</f>
        <v>0</v>
      </c>
      <c r="G14" s="5">
        <f>IF(Data_Mentah!G14="Yes",1,0)</f>
        <v>1</v>
      </c>
      <c r="H14" s="5">
        <f>IF(Data_Mentah!H14="Yes",1,0)</f>
        <v>1</v>
      </c>
      <c r="I14" s="5">
        <f>IF(Data_Mentah!I14="Yes",1,0)</f>
        <v>0</v>
      </c>
      <c r="J14" s="5">
        <f>IF(Data_Mentah!J14="Yes",1,0)</f>
        <v>0</v>
      </c>
      <c r="K14" s="5">
        <f>IF(Data_Mentah!K14="Yes",1,0)</f>
        <v>1</v>
      </c>
      <c r="L14" s="5">
        <f>IF(Data_Mentah!L14="Yes",1,0)</f>
        <v>1</v>
      </c>
      <c r="M14" s="5">
        <f>IF(Data_Mentah!M14="Yes",1,0)</f>
        <v>0</v>
      </c>
      <c r="N14" s="5">
        <f>IF(Data_Mentah!N14="Yes",1,0)</f>
        <v>0</v>
      </c>
      <c r="O14" s="5">
        <f>IF(Data_Mentah!O14="Yes",1,0)</f>
        <v>1</v>
      </c>
      <c r="P14" s="5">
        <f>IF(Data_Mentah!P14="Yes",1,0)</f>
        <v>0</v>
      </c>
      <c r="Q14" s="6">
        <f>IF(Data_Mentah!Q14="Positive",1,0)</f>
        <v>1</v>
      </c>
    </row>
    <row r="15" spans="1:21" ht="15.75" customHeight="1" x14ac:dyDescent="0.2">
      <c r="A15" s="7">
        <v>61</v>
      </c>
      <c r="B15" s="8">
        <f>IF(Data_Mentah!B15="Male",1,0)</f>
        <v>1</v>
      </c>
      <c r="C15" s="8">
        <f>IF(Data_Mentah!C15="Yes",1,0)</f>
        <v>1</v>
      </c>
      <c r="D15" s="8">
        <f>IF(Data_Mentah!D15="Yes",1,0)</f>
        <v>1</v>
      </c>
      <c r="E15" s="8">
        <f>IF(Data_Mentah!E15="Yes",1,0)</f>
        <v>1</v>
      </c>
      <c r="F15" s="8">
        <f>IF(Data_Mentah!F15="Yes",1,0)</f>
        <v>1</v>
      </c>
      <c r="G15" s="8">
        <f>IF(Data_Mentah!G15="Yes",1,0)</f>
        <v>1</v>
      </c>
      <c r="H15" s="8">
        <f>IF(Data_Mentah!H15="Yes",1,0)</f>
        <v>1</v>
      </c>
      <c r="I15" s="8">
        <f>IF(Data_Mentah!I15="Yes",1,0)</f>
        <v>1</v>
      </c>
      <c r="J15" s="8">
        <f>IF(Data_Mentah!J15="Yes",1,0)</f>
        <v>1</v>
      </c>
      <c r="K15" s="8">
        <f>IF(Data_Mentah!K15="Yes",1,0)</f>
        <v>0</v>
      </c>
      <c r="L15" s="8">
        <f>IF(Data_Mentah!L15="Yes",1,0)</f>
        <v>0</v>
      </c>
      <c r="M15" s="8">
        <f>IF(Data_Mentah!M15="Yes",1,0)</f>
        <v>0</v>
      </c>
      <c r="N15" s="8">
        <f>IF(Data_Mentah!N15="Yes",1,0)</f>
        <v>0</v>
      </c>
      <c r="O15" s="8">
        <f>IF(Data_Mentah!O15="Yes",1,0)</f>
        <v>1</v>
      </c>
      <c r="P15" s="8">
        <f>IF(Data_Mentah!P15="Yes",1,0)</f>
        <v>1</v>
      </c>
      <c r="Q15" s="9">
        <f>IF(Data_Mentah!Q15="Positive",1,0)</f>
        <v>1</v>
      </c>
    </row>
    <row r="16" spans="1:21" ht="15.75" customHeight="1" x14ac:dyDescent="0.2">
      <c r="A16" s="4">
        <v>60</v>
      </c>
      <c r="B16" s="5">
        <f>IF(Data_Mentah!B16="Male",1,0)</f>
        <v>1</v>
      </c>
      <c r="C16" s="5">
        <f>IF(Data_Mentah!C16="Yes",1,0)</f>
        <v>1</v>
      </c>
      <c r="D16" s="5">
        <f>IF(Data_Mentah!D16="Yes",1,0)</f>
        <v>1</v>
      </c>
      <c r="E16" s="5">
        <f>IF(Data_Mentah!E16="Yes",1,0)</f>
        <v>0</v>
      </c>
      <c r="F16" s="5">
        <f>IF(Data_Mentah!F16="Yes",1,0)</f>
        <v>1</v>
      </c>
      <c r="G16" s="5">
        <f>IF(Data_Mentah!G16="Yes",1,0)</f>
        <v>1</v>
      </c>
      <c r="H16" s="5">
        <f>IF(Data_Mentah!H16="Yes",1,0)</f>
        <v>0</v>
      </c>
      <c r="I16" s="5">
        <f>IF(Data_Mentah!I16="Yes",1,0)</f>
        <v>1</v>
      </c>
      <c r="J16" s="5">
        <f>IF(Data_Mentah!J16="Yes",1,0)</f>
        <v>1</v>
      </c>
      <c r="K16" s="5">
        <f>IF(Data_Mentah!K16="Yes",1,0)</f>
        <v>0</v>
      </c>
      <c r="L16" s="5">
        <f>IF(Data_Mentah!L16="Yes",1,0)</f>
        <v>1</v>
      </c>
      <c r="M16" s="5">
        <f>IF(Data_Mentah!M16="Yes",1,0)</f>
        <v>1</v>
      </c>
      <c r="N16" s="5">
        <f>IF(Data_Mentah!N16="Yes",1,0)</f>
        <v>0</v>
      </c>
      <c r="O16" s="5">
        <f>IF(Data_Mentah!O16="Yes",1,0)</f>
        <v>0</v>
      </c>
      <c r="P16" s="5">
        <f>IF(Data_Mentah!P16="Yes",1,0)</f>
        <v>0</v>
      </c>
      <c r="Q16" s="6">
        <f>IF(Data_Mentah!Q16="Positive",1,0)</f>
        <v>1</v>
      </c>
    </row>
    <row r="17" spans="1:17" ht="15.75" customHeight="1" x14ac:dyDescent="0.2">
      <c r="A17" s="7">
        <v>58</v>
      </c>
      <c r="B17" s="8">
        <f>IF(Data_Mentah!B17="Male",1,0)</f>
        <v>1</v>
      </c>
      <c r="C17" s="8">
        <f>IF(Data_Mentah!C17="Yes",1,0)</f>
        <v>1</v>
      </c>
      <c r="D17" s="8">
        <f>IF(Data_Mentah!D17="Yes",1,0)</f>
        <v>1</v>
      </c>
      <c r="E17" s="8">
        <f>IF(Data_Mentah!E17="Yes",1,0)</f>
        <v>0</v>
      </c>
      <c r="F17" s="8">
        <f>IF(Data_Mentah!F17="Yes",1,0)</f>
        <v>1</v>
      </c>
      <c r="G17" s="8">
        <f>IF(Data_Mentah!G17="Yes",1,0)</f>
        <v>1</v>
      </c>
      <c r="H17" s="8">
        <f>IF(Data_Mentah!H17="Yes",1,0)</f>
        <v>0</v>
      </c>
      <c r="I17" s="8">
        <f>IF(Data_Mentah!I17="Yes",1,0)</f>
        <v>0</v>
      </c>
      <c r="J17" s="8">
        <f>IF(Data_Mentah!J17="Yes",1,0)</f>
        <v>0</v>
      </c>
      <c r="K17" s="8">
        <f>IF(Data_Mentah!K17="Yes",1,0)</f>
        <v>0</v>
      </c>
      <c r="L17" s="8">
        <f>IF(Data_Mentah!L17="Yes",1,0)</f>
        <v>1</v>
      </c>
      <c r="M17" s="8">
        <f>IF(Data_Mentah!M17="Yes",1,0)</f>
        <v>1</v>
      </c>
      <c r="N17" s="8">
        <f>IF(Data_Mentah!N17="Yes",1,0)</f>
        <v>1</v>
      </c>
      <c r="O17" s="8">
        <f>IF(Data_Mentah!O17="Yes",1,0)</f>
        <v>0</v>
      </c>
      <c r="P17" s="8">
        <f>IF(Data_Mentah!P17="Yes",1,0)</f>
        <v>0</v>
      </c>
      <c r="Q17" s="9">
        <f>IF(Data_Mentah!Q17="Positive",1,0)</f>
        <v>1</v>
      </c>
    </row>
    <row r="18" spans="1:17" ht="15.75" customHeight="1" x14ac:dyDescent="0.2">
      <c r="A18" s="4">
        <v>54</v>
      </c>
      <c r="B18" s="5">
        <f>IF(Data_Mentah!B18="Male",1,0)</f>
        <v>1</v>
      </c>
      <c r="C18" s="5">
        <f>IF(Data_Mentah!C18="Yes",1,0)</f>
        <v>1</v>
      </c>
      <c r="D18" s="5">
        <f>IF(Data_Mentah!D18="Yes",1,0)</f>
        <v>1</v>
      </c>
      <c r="E18" s="5">
        <f>IF(Data_Mentah!E18="Yes",1,0)</f>
        <v>1</v>
      </c>
      <c r="F18" s="5">
        <f>IF(Data_Mentah!F18="Yes",1,0)</f>
        <v>1</v>
      </c>
      <c r="G18" s="5">
        <f>IF(Data_Mentah!G18="Yes",1,0)</f>
        <v>0</v>
      </c>
      <c r="H18" s="5">
        <f>IF(Data_Mentah!H18="Yes",1,0)</f>
        <v>1</v>
      </c>
      <c r="I18" s="5">
        <f>IF(Data_Mentah!I18="Yes",1,0)</f>
        <v>0</v>
      </c>
      <c r="J18" s="5">
        <f>IF(Data_Mentah!J18="Yes",1,0)</f>
        <v>0</v>
      </c>
      <c r="K18" s="5">
        <f>IF(Data_Mentah!K18="Yes",1,0)</f>
        <v>0</v>
      </c>
      <c r="L18" s="5">
        <f>IF(Data_Mentah!L18="Yes",1,0)</f>
        <v>1</v>
      </c>
      <c r="M18" s="5">
        <f>IF(Data_Mentah!M18="Yes",1,0)</f>
        <v>0</v>
      </c>
      <c r="N18" s="5">
        <f>IF(Data_Mentah!N18="Yes",1,0)</f>
        <v>1</v>
      </c>
      <c r="O18" s="5">
        <f>IF(Data_Mentah!O18="Yes",1,0)</f>
        <v>0</v>
      </c>
      <c r="P18" s="5">
        <f>IF(Data_Mentah!P18="Yes",1,0)</f>
        <v>0</v>
      </c>
      <c r="Q18" s="6">
        <f>IF(Data_Mentah!Q18="Positive",1,0)</f>
        <v>1</v>
      </c>
    </row>
    <row r="19" spans="1:17" ht="15.75" customHeight="1" x14ac:dyDescent="0.2">
      <c r="A19" s="7">
        <v>67</v>
      </c>
      <c r="B19" s="8">
        <f>IF(Data_Mentah!B19="Male",1,0)</f>
        <v>1</v>
      </c>
      <c r="C19" s="8">
        <f>IF(Data_Mentah!C19="Yes",1,0)</f>
        <v>0</v>
      </c>
      <c r="D19" s="8">
        <f>IF(Data_Mentah!D19="Yes",1,0)</f>
        <v>1</v>
      </c>
      <c r="E19" s="8">
        <f>IF(Data_Mentah!E19="Yes",1,0)</f>
        <v>0</v>
      </c>
      <c r="F19" s="8">
        <f>IF(Data_Mentah!F19="Yes",1,0)</f>
        <v>1</v>
      </c>
      <c r="G19" s="8">
        <f>IF(Data_Mentah!G19="Yes",1,0)</f>
        <v>1</v>
      </c>
      <c r="H19" s="8">
        <f>IF(Data_Mentah!H19="Yes",1,0)</f>
        <v>0</v>
      </c>
      <c r="I19" s="8">
        <f>IF(Data_Mentah!I19="Yes",1,0)</f>
        <v>1</v>
      </c>
      <c r="J19" s="8">
        <f>IF(Data_Mentah!J19="Yes",1,0)</f>
        <v>0</v>
      </c>
      <c r="K19" s="8">
        <f>IF(Data_Mentah!K19="Yes",1,0)</f>
        <v>1</v>
      </c>
      <c r="L19" s="8">
        <f>IF(Data_Mentah!L19="Yes",1,0)</f>
        <v>1</v>
      </c>
      <c r="M19" s="8">
        <f>IF(Data_Mentah!M19="Yes",1,0)</f>
        <v>1</v>
      </c>
      <c r="N19" s="8">
        <f>IF(Data_Mentah!N19="Yes",1,0)</f>
        <v>1</v>
      </c>
      <c r="O19" s="8">
        <f>IF(Data_Mentah!O19="Yes",1,0)</f>
        <v>1</v>
      </c>
      <c r="P19" s="8">
        <f>IF(Data_Mentah!P19="Yes",1,0)</f>
        <v>1</v>
      </c>
      <c r="Q19" s="9">
        <f>IF(Data_Mentah!Q19="Positive",1,0)</f>
        <v>1</v>
      </c>
    </row>
    <row r="20" spans="1:17" ht="15.75" customHeight="1" x14ac:dyDescent="0.2">
      <c r="A20" s="4">
        <v>66</v>
      </c>
      <c r="B20" s="5">
        <f>IF(Data_Mentah!B20="Male",1,0)</f>
        <v>1</v>
      </c>
      <c r="C20" s="5">
        <f>IF(Data_Mentah!C20="Yes",1,0)</f>
        <v>1</v>
      </c>
      <c r="D20" s="5">
        <f>IF(Data_Mentah!D20="Yes",1,0)</f>
        <v>1</v>
      </c>
      <c r="E20" s="5">
        <f>IF(Data_Mentah!E20="Yes",1,0)</f>
        <v>0</v>
      </c>
      <c r="F20" s="5">
        <f>IF(Data_Mentah!F20="Yes",1,0)</f>
        <v>1</v>
      </c>
      <c r="G20" s="5">
        <f>IF(Data_Mentah!G20="Yes",1,0)</f>
        <v>1</v>
      </c>
      <c r="H20" s="5">
        <f>IF(Data_Mentah!H20="Yes",1,0)</f>
        <v>0</v>
      </c>
      <c r="I20" s="5">
        <f>IF(Data_Mentah!I20="Yes",1,0)</f>
        <v>1</v>
      </c>
      <c r="J20" s="5">
        <f>IF(Data_Mentah!J20="Yes",1,0)</f>
        <v>0</v>
      </c>
      <c r="K20" s="5">
        <f>IF(Data_Mentah!K20="Yes",1,0)</f>
        <v>0</v>
      </c>
      <c r="L20" s="5">
        <f>IF(Data_Mentah!L20="Yes",1,0)</f>
        <v>0</v>
      </c>
      <c r="M20" s="5">
        <f>IF(Data_Mentah!M20="Yes",1,0)</f>
        <v>1</v>
      </c>
      <c r="N20" s="5">
        <f>IF(Data_Mentah!N20="Yes",1,0)</f>
        <v>1</v>
      </c>
      <c r="O20" s="5">
        <f>IF(Data_Mentah!O20="Yes",1,0)</f>
        <v>0</v>
      </c>
      <c r="P20" s="5">
        <f>IF(Data_Mentah!P20="Yes",1,0)</f>
        <v>0</v>
      </c>
      <c r="Q20" s="6">
        <f>IF(Data_Mentah!Q20="Positive",1,0)</f>
        <v>1</v>
      </c>
    </row>
    <row r="21" spans="1:17" ht="15.75" customHeight="1" x14ac:dyDescent="0.2">
      <c r="A21" s="7">
        <v>43</v>
      </c>
      <c r="B21" s="8">
        <f>IF(Data_Mentah!B21="Male",1,0)</f>
        <v>1</v>
      </c>
      <c r="C21" s="8">
        <f>IF(Data_Mentah!C21="Yes",1,0)</f>
        <v>1</v>
      </c>
      <c r="D21" s="8">
        <f>IF(Data_Mentah!D21="Yes",1,0)</f>
        <v>1</v>
      </c>
      <c r="E21" s="8">
        <f>IF(Data_Mentah!E21="Yes",1,0)</f>
        <v>1</v>
      </c>
      <c r="F21" s="8">
        <f>IF(Data_Mentah!F21="Yes",1,0)</f>
        <v>1</v>
      </c>
      <c r="G21" s="8">
        <f>IF(Data_Mentah!G21="Yes",1,0)</f>
        <v>0</v>
      </c>
      <c r="H21" s="8">
        <f>IF(Data_Mentah!H21="Yes",1,0)</f>
        <v>1</v>
      </c>
      <c r="I21" s="8">
        <f>IF(Data_Mentah!I21="Yes",1,0)</f>
        <v>0</v>
      </c>
      <c r="J21" s="8">
        <f>IF(Data_Mentah!J21="Yes",1,0)</f>
        <v>0</v>
      </c>
      <c r="K21" s="8">
        <f>IF(Data_Mentah!K21="Yes",1,0)</f>
        <v>0</v>
      </c>
      <c r="L21" s="8">
        <f>IF(Data_Mentah!L21="Yes",1,0)</f>
        <v>0</v>
      </c>
      <c r="M21" s="8">
        <f>IF(Data_Mentah!M21="Yes",1,0)</f>
        <v>0</v>
      </c>
      <c r="N21" s="8">
        <f>IF(Data_Mentah!N21="Yes",1,0)</f>
        <v>0</v>
      </c>
      <c r="O21" s="8">
        <f>IF(Data_Mentah!O21="Yes",1,0)</f>
        <v>0</v>
      </c>
      <c r="P21" s="8">
        <f>IF(Data_Mentah!P21="Yes",1,0)</f>
        <v>0</v>
      </c>
      <c r="Q21" s="9">
        <f>IF(Data_Mentah!Q21="Positive",1,0)</f>
        <v>1</v>
      </c>
    </row>
    <row r="22" spans="1:17" ht="15.75" customHeight="1" x14ac:dyDescent="0.2">
      <c r="A22" s="4">
        <v>62</v>
      </c>
      <c r="B22" s="5">
        <f>IF(Data_Mentah!B22="Male",1,0)</f>
        <v>1</v>
      </c>
      <c r="C22" s="5">
        <f>IF(Data_Mentah!C22="Yes",1,0)</f>
        <v>1</v>
      </c>
      <c r="D22" s="5">
        <f>IF(Data_Mentah!D22="Yes",1,0)</f>
        <v>1</v>
      </c>
      <c r="E22" s="5">
        <f>IF(Data_Mentah!E22="Yes",1,0)</f>
        <v>0</v>
      </c>
      <c r="F22" s="5">
        <f>IF(Data_Mentah!F22="Yes",1,0)</f>
        <v>1</v>
      </c>
      <c r="G22" s="5">
        <f>IF(Data_Mentah!G22="Yes",1,0)</f>
        <v>1</v>
      </c>
      <c r="H22" s="5">
        <f>IF(Data_Mentah!H22="Yes",1,0)</f>
        <v>0</v>
      </c>
      <c r="I22" s="5">
        <f>IF(Data_Mentah!I22="Yes",1,0)</f>
        <v>1</v>
      </c>
      <c r="J22" s="5">
        <f>IF(Data_Mentah!J22="Yes",1,0)</f>
        <v>0</v>
      </c>
      <c r="K22" s="5">
        <f>IF(Data_Mentah!K22="Yes",1,0)</f>
        <v>1</v>
      </c>
      <c r="L22" s="5">
        <f>IF(Data_Mentah!L22="Yes",1,0)</f>
        <v>0</v>
      </c>
      <c r="M22" s="5">
        <f>IF(Data_Mentah!M22="Yes",1,0)</f>
        <v>1</v>
      </c>
      <c r="N22" s="5">
        <f>IF(Data_Mentah!N22="Yes",1,0)</f>
        <v>1</v>
      </c>
      <c r="O22" s="5">
        <f>IF(Data_Mentah!O22="Yes",1,0)</f>
        <v>0</v>
      </c>
      <c r="P22" s="5">
        <f>IF(Data_Mentah!P22="Yes",1,0)</f>
        <v>0</v>
      </c>
      <c r="Q22" s="6">
        <f>IF(Data_Mentah!Q22="Positive",1,0)</f>
        <v>1</v>
      </c>
    </row>
    <row r="23" spans="1:17" ht="15.75" customHeight="1" x14ac:dyDescent="0.2">
      <c r="A23" s="7">
        <v>54</v>
      </c>
      <c r="B23" s="8">
        <f>IF(Data_Mentah!B23="Male",1,0)</f>
        <v>1</v>
      </c>
      <c r="C23" s="8">
        <f>IF(Data_Mentah!C23="Yes",1,0)</f>
        <v>1</v>
      </c>
      <c r="D23" s="8">
        <f>IF(Data_Mentah!D23="Yes",1,0)</f>
        <v>1</v>
      </c>
      <c r="E23" s="8">
        <f>IF(Data_Mentah!E23="Yes",1,0)</f>
        <v>1</v>
      </c>
      <c r="F23" s="8">
        <f>IF(Data_Mentah!F23="Yes",1,0)</f>
        <v>1</v>
      </c>
      <c r="G23" s="8">
        <f>IF(Data_Mentah!G23="Yes",1,0)</f>
        <v>1</v>
      </c>
      <c r="H23" s="8">
        <f>IF(Data_Mentah!H23="Yes",1,0)</f>
        <v>1</v>
      </c>
      <c r="I23" s="8">
        <f>IF(Data_Mentah!I23="Yes",1,0)</f>
        <v>1</v>
      </c>
      <c r="J23" s="8">
        <f>IF(Data_Mentah!J23="Yes",1,0)</f>
        <v>1</v>
      </c>
      <c r="K23" s="8">
        <f>IF(Data_Mentah!K23="Yes",1,0)</f>
        <v>0</v>
      </c>
      <c r="L23" s="8">
        <f>IF(Data_Mentah!L23="Yes",1,0)</f>
        <v>1</v>
      </c>
      <c r="M23" s="8">
        <f>IF(Data_Mentah!M23="Yes",1,0)</f>
        <v>0</v>
      </c>
      <c r="N23" s="8">
        <f>IF(Data_Mentah!N23="Yes",1,0)</f>
        <v>1</v>
      </c>
      <c r="O23" s="8">
        <f>IF(Data_Mentah!O23="Yes",1,0)</f>
        <v>1</v>
      </c>
      <c r="P23" s="8">
        <f>IF(Data_Mentah!P23="Yes",1,0)</f>
        <v>0</v>
      </c>
      <c r="Q23" s="9">
        <f>IF(Data_Mentah!Q23="Positive",1,0)</f>
        <v>1</v>
      </c>
    </row>
    <row r="24" spans="1:17" ht="15.75" customHeight="1" x14ac:dyDescent="0.2">
      <c r="A24" s="4">
        <v>39</v>
      </c>
      <c r="B24" s="5">
        <f>IF(Data_Mentah!B24="Male",1,0)</f>
        <v>1</v>
      </c>
      <c r="C24" s="5">
        <f>IF(Data_Mentah!C24="Yes",1,0)</f>
        <v>1</v>
      </c>
      <c r="D24" s="5">
        <f>IF(Data_Mentah!D24="Yes",1,0)</f>
        <v>0</v>
      </c>
      <c r="E24" s="5">
        <f>IF(Data_Mentah!E24="Yes",1,0)</f>
        <v>1</v>
      </c>
      <c r="F24" s="5">
        <f>IF(Data_Mentah!F24="Yes",1,0)</f>
        <v>0</v>
      </c>
      <c r="G24" s="5">
        <f>IF(Data_Mentah!G24="Yes",1,0)</f>
        <v>0</v>
      </c>
      <c r="H24" s="5">
        <f>IF(Data_Mentah!H24="Yes",1,0)</f>
        <v>1</v>
      </c>
      <c r="I24" s="5">
        <f>IF(Data_Mentah!I24="Yes",1,0)</f>
        <v>0</v>
      </c>
      <c r="J24" s="5">
        <f>IF(Data_Mentah!J24="Yes",1,0)</f>
        <v>1</v>
      </c>
      <c r="K24" s="5">
        <f>IF(Data_Mentah!K24="Yes",1,0)</f>
        <v>1</v>
      </c>
      <c r="L24" s="5">
        <f>IF(Data_Mentah!L24="Yes",1,0)</f>
        <v>0</v>
      </c>
      <c r="M24" s="5">
        <f>IF(Data_Mentah!M24="Yes",1,0)</f>
        <v>0</v>
      </c>
      <c r="N24" s="5">
        <f>IF(Data_Mentah!N24="Yes",1,0)</f>
        <v>0</v>
      </c>
      <c r="O24" s="5">
        <f>IF(Data_Mentah!O24="Yes",1,0)</f>
        <v>1</v>
      </c>
      <c r="P24" s="5">
        <f>IF(Data_Mentah!P24="Yes",1,0)</f>
        <v>0</v>
      </c>
      <c r="Q24" s="6">
        <f>IF(Data_Mentah!Q24="Positive",1,0)</f>
        <v>1</v>
      </c>
    </row>
    <row r="25" spans="1:17" ht="15.75" customHeight="1" x14ac:dyDescent="0.2">
      <c r="A25" s="7">
        <v>48</v>
      </c>
      <c r="B25" s="8">
        <f>IF(Data_Mentah!B25="Male",1,0)</f>
        <v>1</v>
      </c>
      <c r="C25" s="8">
        <f>IF(Data_Mentah!C25="Yes",1,0)</f>
        <v>0</v>
      </c>
      <c r="D25" s="8">
        <f>IF(Data_Mentah!D25="Yes",1,0)</f>
        <v>1</v>
      </c>
      <c r="E25" s="8">
        <f>IF(Data_Mentah!E25="Yes",1,0)</f>
        <v>1</v>
      </c>
      <c r="F25" s="8">
        <f>IF(Data_Mentah!F25="Yes",1,0)</f>
        <v>1</v>
      </c>
      <c r="G25" s="8">
        <f>IF(Data_Mentah!G25="Yes",1,0)</f>
        <v>0</v>
      </c>
      <c r="H25" s="8">
        <f>IF(Data_Mentah!H25="Yes",1,0)</f>
        <v>0</v>
      </c>
      <c r="I25" s="8">
        <f>IF(Data_Mentah!I25="Yes",1,0)</f>
        <v>1</v>
      </c>
      <c r="J25" s="8">
        <f>IF(Data_Mentah!J25="Yes",1,0)</f>
        <v>1</v>
      </c>
      <c r="K25" s="8">
        <f>IF(Data_Mentah!K25="Yes",1,0)</f>
        <v>1</v>
      </c>
      <c r="L25" s="8">
        <f>IF(Data_Mentah!L25="Yes",1,0)</f>
        <v>1</v>
      </c>
      <c r="M25" s="8">
        <f>IF(Data_Mentah!M25="Yes",1,0)</f>
        <v>0</v>
      </c>
      <c r="N25" s="8">
        <f>IF(Data_Mentah!N25="Yes",1,0)</f>
        <v>0</v>
      </c>
      <c r="O25" s="8">
        <f>IF(Data_Mentah!O25="Yes",1,0)</f>
        <v>0</v>
      </c>
      <c r="P25" s="8">
        <f>IF(Data_Mentah!P25="Yes",1,0)</f>
        <v>0</v>
      </c>
      <c r="Q25" s="9">
        <f>IF(Data_Mentah!Q25="Positive",1,0)</f>
        <v>1</v>
      </c>
    </row>
    <row r="26" spans="1:17" ht="15.75" customHeight="1" x14ac:dyDescent="0.2">
      <c r="A26" s="4">
        <v>58</v>
      </c>
      <c r="B26" s="5">
        <f>IF(Data_Mentah!B26="Male",1,0)</f>
        <v>1</v>
      </c>
      <c r="C26" s="5">
        <f>IF(Data_Mentah!C26="Yes",1,0)</f>
        <v>1</v>
      </c>
      <c r="D26" s="5">
        <f>IF(Data_Mentah!D26="Yes",1,0)</f>
        <v>1</v>
      </c>
      <c r="E26" s="5">
        <f>IF(Data_Mentah!E26="Yes",1,0)</f>
        <v>1</v>
      </c>
      <c r="F26" s="5">
        <f>IF(Data_Mentah!F26="Yes",1,0)</f>
        <v>1</v>
      </c>
      <c r="G26" s="5">
        <f>IF(Data_Mentah!G26="Yes",1,0)</f>
        <v>1</v>
      </c>
      <c r="H26" s="5">
        <f>IF(Data_Mentah!H26="Yes",1,0)</f>
        <v>0</v>
      </c>
      <c r="I26" s="5">
        <f>IF(Data_Mentah!I26="Yes",1,0)</f>
        <v>1</v>
      </c>
      <c r="J26" s="5">
        <f>IF(Data_Mentah!J26="Yes",1,0)</f>
        <v>0</v>
      </c>
      <c r="K26" s="5">
        <f>IF(Data_Mentah!K26="Yes",1,0)</f>
        <v>0</v>
      </c>
      <c r="L26" s="5">
        <f>IF(Data_Mentah!L26="Yes",1,0)</f>
        <v>1</v>
      </c>
      <c r="M26" s="5">
        <f>IF(Data_Mentah!M26="Yes",1,0)</f>
        <v>1</v>
      </c>
      <c r="N26" s="5">
        <f>IF(Data_Mentah!N26="Yes",1,0)</f>
        <v>1</v>
      </c>
      <c r="O26" s="5">
        <f>IF(Data_Mentah!O26="Yes",1,0)</f>
        <v>0</v>
      </c>
      <c r="P26" s="5">
        <f>IF(Data_Mentah!P26="Yes",1,0)</f>
        <v>1</v>
      </c>
      <c r="Q26" s="6">
        <f>IF(Data_Mentah!Q26="Positive",1,0)</f>
        <v>1</v>
      </c>
    </row>
    <row r="27" spans="1:17" ht="15.75" customHeight="1" x14ac:dyDescent="0.2">
      <c r="A27" s="7">
        <v>32</v>
      </c>
      <c r="B27" s="8">
        <f>IF(Data_Mentah!B27="Male",1,0)</f>
        <v>1</v>
      </c>
      <c r="C27" s="8">
        <f>IF(Data_Mentah!C27="Yes",1,0)</f>
        <v>0</v>
      </c>
      <c r="D27" s="8">
        <f>IF(Data_Mentah!D27="Yes",1,0)</f>
        <v>0</v>
      </c>
      <c r="E27" s="8">
        <f>IF(Data_Mentah!E27="Yes",1,0)</f>
        <v>0</v>
      </c>
      <c r="F27" s="8">
        <f>IF(Data_Mentah!F27="Yes",1,0)</f>
        <v>0</v>
      </c>
      <c r="G27" s="8">
        <f>IF(Data_Mentah!G27="Yes",1,0)</f>
        <v>0</v>
      </c>
      <c r="H27" s="8">
        <f>IF(Data_Mentah!H27="Yes",1,0)</f>
        <v>1</v>
      </c>
      <c r="I27" s="8">
        <f>IF(Data_Mentah!I27="Yes",1,0)</f>
        <v>0</v>
      </c>
      <c r="J27" s="8">
        <f>IF(Data_Mentah!J27="Yes",1,0)</f>
        <v>0</v>
      </c>
      <c r="K27" s="8">
        <f>IF(Data_Mentah!K27="Yes",1,0)</f>
        <v>1</v>
      </c>
      <c r="L27" s="8">
        <f>IF(Data_Mentah!L27="Yes",1,0)</f>
        <v>1</v>
      </c>
      <c r="M27" s="8">
        <f>IF(Data_Mentah!M27="Yes",1,0)</f>
        <v>0</v>
      </c>
      <c r="N27" s="8">
        <f>IF(Data_Mentah!N27="Yes",1,0)</f>
        <v>0</v>
      </c>
      <c r="O27" s="8">
        <f>IF(Data_Mentah!O27="Yes",1,0)</f>
        <v>0</v>
      </c>
      <c r="P27" s="8">
        <f>IF(Data_Mentah!P27="Yes",1,0)</f>
        <v>1</v>
      </c>
      <c r="Q27" s="9">
        <f>IF(Data_Mentah!Q27="Positive",1,0)</f>
        <v>1</v>
      </c>
    </row>
    <row r="28" spans="1:17" ht="15.75" customHeight="1" x14ac:dyDescent="0.2">
      <c r="A28" s="4">
        <v>42</v>
      </c>
      <c r="B28" s="5">
        <f>IF(Data_Mentah!B28="Male",1,0)</f>
        <v>1</v>
      </c>
      <c r="C28" s="5">
        <f>IF(Data_Mentah!C28="Yes",1,0)</f>
        <v>0</v>
      </c>
      <c r="D28" s="5">
        <f>IF(Data_Mentah!D28="Yes",1,0)</f>
        <v>0</v>
      </c>
      <c r="E28" s="5">
        <f>IF(Data_Mentah!E28="Yes",1,0)</f>
        <v>0</v>
      </c>
      <c r="F28" s="5">
        <f>IF(Data_Mentah!F28="Yes",1,0)</f>
        <v>1</v>
      </c>
      <c r="G28" s="5">
        <f>IF(Data_Mentah!G28="Yes",1,0)</f>
        <v>1</v>
      </c>
      <c r="H28" s="5">
        <f>IF(Data_Mentah!H28="Yes",1,0)</f>
        <v>0</v>
      </c>
      <c r="I28" s="5">
        <f>IF(Data_Mentah!I28="Yes",1,0)</f>
        <v>0</v>
      </c>
      <c r="J28" s="5">
        <f>IF(Data_Mentah!J28="Yes",1,0)</f>
        <v>0</v>
      </c>
      <c r="K28" s="5">
        <f>IF(Data_Mentah!K28="Yes",1,0)</f>
        <v>1</v>
      </c>
      <c r="L28" s="5">
        <f>IF(Data_Mentah!L28="Yes",1,0)</f>
        <v>0</v>
      </c>
      <c r="M28" s="5">
        <f>IF(Data_Mentah!M28="Yes",1,0)</f>
        <v>0</v>
      </c>
      <c r="N28" s="5">
        <f>IF(Data_Mentah!N28="Yes",1,0)</f>
        <v>1</v>
      </c>
      <c r="O28" s="5">
        <f>IF(Data_Mentah!O28="Yes",1,0)</f>
        <v>0</v>
      </c>
      <c r="P28" s="5">
        <f>IF(Data_Mentah!P28="Yes",1,0)</f>
        <v>0</v>
      </c>
      <c r="Q28" s="6">
        <f>IF(Data_Mentah!Q28="Positive",1,0)</f>
        <v>1</v>
      </c>
    </row>
    <row r="29" spans="1:17" ht="15.75" customHeight="1" x14ac:dyDescent="0.2">
      <c r="A29" s="7">
        <v>52</v>
      </c>
      <c r="B29" s="8">
        <f>IF(Data_Mentah!B29="Male",1,0)</f>
        <v>1</v>
      </c>
      <c r="C29" s="8">
        <f>IF(Data_Mentah!C29="Yes",1,0)</f>
        <v>1</v>
      </c>
      <c r="D29" s="8">
        <f>IF(Data_Mentah!D29="Yes",1,0)</f>
        <v>1</v>
      </c>
      <c r="E29" s="8">
        <f>IF(Data_Mentah!E29="Yes",1,0)</f>
        <v>1</v>
      </c>
      <c r="F29" s="8">
        <f>IF(Data_Mentah!F29="Yes",1,0)</f>
        <v>1</v>
      </c>
      <c r="G29" s="8">
        <f>IF(Data_Mentah!G29="Yes",1,0)</f>
        <v>1</v>
      </c>
      <c r="H29" s="8">
        <f>IF(Data_Mentah!H29="Yes",1,0)</f>
        <v>0</v>
      </c>
      <c r="I29" s="8">
        <f>IF(Data_Mentah!I29="Yes",1,0)</f>
        <v>1</v>
      </c>
      <c r="J29" s="8">
        <f>IF(Data_Mentah!J29="Yes",1,0)</f>
        <v>1</v>
      </c>
      <c r="K29" s="8">
        <f>IF(Data_Mentah!K29="Yes",1,0)</f>
        <v>0</v>
      </c>
      <c r="L29" s="8">
        <f>IF(Data_Mentah!L29="Yes",1,0)</f>
        <v>1</v>
      </c>
      <c r="M29" s="8">
        <f>IF(Data_Mentah!M29="Yes",1,0)</f>
        <v>1</v>
      </c>
      <c r="N29" s="8">
        <f>IF(Data_Mentah!N29="Yes",1,0)</f>
        <v>1</v>
      </c>
      <c r="O29" s="8">
        <f>IF(Data_Mentah!O29="Yes",1,0)</f>
        <v>0</v>
      </c>
      <c r="P29" s="8">
        <f>IF(Data_Mentah!P29="Yes",1,0)</f>
        <v>0</v>
      </c>
      <c r="Q29" s="9">
        <f>IF(Data_Mentah!Q29="Positive",1,0)</f>
        <v>1</v>
      </c>
    </row>
    <row r="30" spans="1:17" ht="15.75" customHeight="1" x14ac:dyDescent="0.2">
      <c r="A30" s="4">
        <v>38</v>
      </c>
      <c r="B30" s="5">
        <f>IF(Data_Mentah!B30="Male",1,0)</f>
        <v>1</v>
      </c>
      <c r="C30" s="5">
        <f>IF(Data_Mentah!C30="Yes",1,0)</f>
        <v>0</v>
      </c>
      <c r="D30" s="5">
        <f>IF(Data_Mentah!D30="Yes",1,0)</f>
        <v>1</v>
      </c>
      <c r="E30" s="5">
        <f>IF(Data_Mentah!E30="Yes",1,0)</f>
        <v>0</v>
      </c>
      <c r="F30" s="5">
        <f>IF(Data_Mentah!F30="Yes",1,0)</f>
        <v>0</v>
      </c>
      <c r="G30" s="5">
        <f>IF(Data_Mentah!G30="Yes",1,0)</f>
        <v>0</v>
      </c>
      <c r="H30" s="5">
        <f>IF(Data_Mentah!H30="Yes",1,0)</f>
        <v>1</v>
      </c>
      <c r="I30" s="5">
        <f>IF(Data_Mentah!I30="Yes",1,0)</f>
        <v>0</v>
      </c>
      <c r="J30" s="5">
        <f>IF(Data_Mentah!J30="Yes",1,0)</f>
        <v>0</v>
      </c>
      <c r="K30" s="5">
        <f>IF(Data_Mentah!K30="Yes",1,0)</f>
        <v>0</v>
      </c>
      <c r="L30" s="5">
        <f>IF(Data_Mentah!L30="Yes",1,0)</f>
        <v>0</v>
      </c>
      <c r="M30" s="5">
        <f>IF(Data_Mentah!M30="Yes",1,0)</f>
        <v>0</v>
      </c>
      <c r="N30" s="5">
        <f>IF(Data_Mentah!N30="Yes",1,0)</f>
        <v>0</v>
      </c>
      <c r="O30" s="5">
        <f>IF(Data_Mentah!O30="Yes",1,0)</f>
        <v>1</v>
      </c>
      <c r="P30" s="5">
        <f>IF(Data_Mentah!P30="Yes",1,0)</f>
        <v>0</v>
      </c>
      <c r="Q30" s="6">
        <f>IF(Data_Mentah!Q30="Positive",1,0)</f>
        <v>1</v>
      </c>
    </row>
    <row r="31" spans="1:17" ht="15.75" customHeight="1" x14ac:dyDescent="0.2">
      <c r="A31" s="7">
        <v>53</v>
      </c>
      <c r="B31" s="8">
        <f>IF(Data_Mentah!B31="Male",1,0)</f>
        <v>1</v>
      </c>
      <c r="C31" s="8">
        <f>IF(Data_Mentah!C31="Yes",1,0)</f>
        <v>1</v>
      </c>
      <c r="D31" s="8">
        <f>IF(Data_Mentah!D31="Yes",1,0)</f>
        <v>1</v>
      </c>
      <c r="E31" s="8">
        <f>IF(Data_Mentah!E31="Yes",1,0)</f>
        <v>1</v>
      </c>
      <c r="F31" s="8">
        <f>IF(Data_Mentah!F31="Yes",1,0)</f>
        <v>1</v>
      </c>
      <c r="G31" s="8">
        <f>IF(Data_Mentah!G31="Yes",1,0)</f>
        <v>1</v>
      </c>
      <c r="H31" s="8">
        <f>IF(Data_Mentah!H31="Yes",1,0)</f>
        <v>0</v>
      </c>
      <c r="I31" s="8">
        <f>IF(Data_Mentah!I31="Yes",1,0)</f>
        <v>1</v>
      </c>
      <c r="J31" s="8">
        <f>IF(Data_Mentah!J31="Yes",1,0)</f>
        <v>0</v>
      </c>
      <c r="K31" s="8">
        <f>IF(Data_Mentah!K31="Yes",1,0)</f>
        <v>1</v>
      </c>
      <c r="L31" s="8">
        <f>IF(Data_Mentah!L31="Yes",1,0)</f>
        <v>0</v>
      </c>
      <c r="M31" s="8">
        <f>IF(Data_Mentah!M31="Yes",1,0)</f>
        <v>1</v>
      </c>
      <c r="N31" s="8">
        <f>IF(Data_Mentah!N31="Yes",1,0)</f>
        <v>0</v>
      </c>
      <c r="O31" s="8">
        <f>IF(Data_Mentah!O31="Yes",1,0)</f>
        <v>1</v>
      </c>
      <c r="P31" s="8">
        <f>IF(Data_Mentah!P31="Yes",1,0)</f>
        <v>0</v>
      </c>
      <c r="Q31" s="9">
        <f>IF(Data_Mentah!Q31="Positive",1,0)</f>
        <v>1</v>
      </c>
    </row>
    <row r="32" spans="1:17" ht="15.75" customHeight="1" x14ac:dyDescent="0.2">
      <c r="A32" s="4">
        <v>57</v>
      </c>
      <c r="B32" s="5">
        <f>IF(Data_Mentah!B32="Male",1,0)</f>
        <v>1</v>
      </c>
      <c r="C32" s="5">
        <f>IF(Data_Mentah!C32="Yes",1,0)</f>
        <v>1</v>
      </c>
      <c r="D32" s="5">
        <f>IF(Data_Mentah!D32="Yes",1,0)</f>
        <v>1</v>
      </c>
      <c r="E32" s="5">
        <f>IF(Data_Mentah!E32="Yes",1,0)</f>
        <v>1</v>
      </c>
      <c r="F32" s="5">
        <f>IF(Data_Mentah!F32="Yes",1,0)</f>
        <v>1</v>
      </c>
      <c r="G32" s="5">
        <f>IF(Data_Mentah!G32="Yes",1,0)</f>
        <v>1</v>
      </c>
      <c r="H32" s="5">
        <f>IF(Data_Mentah!H32="Yes",1,0)</f>
        <v>0</v>
      </c>
      <c r="I32" s="5">
        <f>IF(Data_Mentah!I32="Yes",1,0)</f>
        <v>1</v>
      </c>
      <c r="J32" s="5">
        <f>IF(Data_Mentah!J32="Yes",1,0)</f>
        <v>0</v>
      </c>
      <c r="K32" s="5">
        <f>IF(Data_Mentah!K32="Yes",1,0)</f>
        <v>0</v>
      </c>
      <c r="L32" s="5">
        <f>IF(Data_Mentah!L32="Yes",1,0)</f>
        <v>0</v>
      </c>
      <c r="M32" s="5">
        <f>IF(Data_Mentah!M32="Yes",1,0)</f>
        <v>1</v>
      </c>
      <c r="N32" s="5">
        <f>IF(Data_Mentah!N32="Yes",1,0)</f>
        <v>0</v>
      </c>
      <c r="O32" s="5">
        <f>IF(Data_Mentah!O32="Yes",1,0)</f>
        <v>0</v>
      </c>
      <c r="P32" s="5">
        <f>IF(Data_Mentah!P32="Yes",1,0)</f>
        <v>0</v>
      </c>
      <c r="Q32" s="6">
        <f>IF(Data_Mentah!Q32="Positive",1,0)</f>
        <v>1</v>
      </c>
    </row>
    <row r="33" spans="1:17" ht="15.75" customHeight="1" x14ac:dyDescent="0.2">
      <c r="A33" s="7">
        <v>41</v>
      </c>
      <c r="B33" s="8">
        <f>IF(Data_Mentah!B33="Male",1,0)</f>
        <v>1</v>
      </c>
      <c r="C33" s="8">
        <f>IF(Data_Mentah!C33="Yes",1,0)</f>
        <v>1</v>
      </c>
      <c r="D33" s="8">
        <f>IF(Data_Mentah!D33="Yes",1,0)</f>
        <v>1</v>
      </c>
      <c r="E33" s="8">
        <f>IF(Data_Mentah!E33="Yes",1,0)</f>
        <v>1</v>
      </c>
      <c r="F33" s="8">
        <f>IF(Data_Mentah!F33="Yes",1,0)</f>
        <v>1</v>
      </c>
      <c r="G33" s="8">
        <f>IF(Data_Mentah!G33="Yes",1,0)</f>
        <v>1</v>
      </c>
      <c r="H33" s="8">
        <f>IF(Data_Mentah!H33="Yes",1,0)</f>
        <v>1</v>
      </c>
      <c r="I33" s="8">
        <f>IF(Data_Mentah!I33="Yes",1,0)</f>
        <v>1</v>
      </c>
      <c r="J33" s="8">
        <f>IF(Data_Mentah!J33="Yes",1,0)</f>
        <v>1</v>
      </c>
      <c r="K33" s="8">
        <f>IF(Data_Mentah!K33="Yes",1,0)</f>
        <v>1</v>
      </c>
      <c r="L33" s="8">
        <f>IF(Data_Mentah!L33="Yes",1,0)</f>
        <v>0</v>
      </c>
      <c r="M33" s="8">
        <f>IF(Data_Mentah!M33="Yes",1,0)</f>
        <v>0</v>
      </c>
      <c r="N33" s="8">
        <f>IF(Data_Mentah!N33="Yes",1,0)</f>
        <v>0</v>
      </c>
      <c r="O33" s="8">
        <f>IF(Data_Mentah!O33="Yes",1,0)</f>
        <v>0</v>
      </c>
      <c r="P33" s="8">
        <f>IF(Data_Mentah!P33="Yes",1,0)</f>
        <v>1</v>
      </c>
      <c r="Q33" s="9">
        <f>IF(Data_Mentah!Q33="Positive",1,0)</f>
        <v>1</v>
      </c>
    </row>
    <row r="34" spans="1:17" ht="15.75" customHeight="1" x14ac:dyDescent="0.2">
      <c r="A34" s="4">
        <v>37</v>
      </c>
      <c r="B34" s="5">
        <f>IF(Data_Mentah!B34="Male",1,0)</f>
        <v>1</v>
      </c>
      <c r="C34" s="5">
        <f>IF(Data_Mentah!C34="Yes",1,0)</f>
        <v>0</v>
      </c>
      <c r="D34" s="5">
        <f>IF(Data_Mentah!D34="Yes",1,0)</f>
        <v>0</v>
      </c>
      <c r="E34" s="5">
        <f>IF(Data_Mentah!E34="Yes",1,0)</f>
        <v>0</v>
      </c>
      <c r="F34" s="5">
        <f>IF(Data_Mentah!F34="Yes",1,0)</f>
        <v>1</v>
      </c>
      <c r="G34" s="5">
        <f>IF(Data_Mentah!G34="Yes",1,0)</f>
        <v>0</v>
      </c>
      <c r="H34" s="5">
        <f>IF(Data_Mentah!H34="Yes",1,0)</f>
        <v>0</v>
      </c>
      <c r="I34" s="5">
        <f>IF(Data_Mentah!I34="Yes",1,0)</f>
        <v>0</v>
      </c>
      <c r="J34" s="5">
        <f>IF(Data_Mentah!J34="Yes",1,0)</f>
        <v>0</v>
      </c>
      <c r="K34" s="5">
        <f>IF(Data_Mentah!K34="Yes",1,0)</f>
        <v>0</v>
      </c>
      <c r="L34" s="5">
        <f>IF(Data_Mentah!L34="Yes",1,0)</f>
        <v>1</v>
      </c>
      <c r="M34" s="5">
        <f>IF(Data_Mentah!M34="Yes",1,0)</f>
        <v>0</v>
      </c>
      <c r="N34" s="5">
        <f>IF(Data_Mentah!N34="Yes",1,0)</f>
        <v>0</v>
      </c>
      <c r="O34" s="5">
        <f>IF(Data_Mentah!O34="Yes",1,0)</f>
        <v>1</v>
      </c>
      <c r="P34" s="5">
        <f>IF(Data_Mentah!P34="Yes",1,0)</f>
        <v>0</v>
      </c>
      <c r="Q34" s="6">
        <f>IF(Data_Mentah!Q34="Positive",1,0)</f>
        <v>1</v>
      </c>
    </row>
    <row r="35" spans="1:17" ht="15.75" customHeight="1" x14ac:dyDescent="0.2">
      <c r="A35" s="7">
        <v>54</v>
      </c>
      <c r="B35" s="8">
        <f>IF(Data_Mentah!B35="Male",1,0)</f>
        <v>1</v>
      </c>
      <c r="C35" s="8">
        <f>IF(Data_Mentah!C35="Yes",1,0)</f>
        <v>1</v>
      </c>
      <c r="D35" s="8">
        <f>IF(Data_Mentah!D35="Yes",1,0)</f>
        <v>1</v>
      </c>
      <c r="E35" s="8">
        <f>IF(Data_Mentah!E35="Yes",1,0)</f>
        <v>1</v>
      </c>
      <c r="F35" s="8">
        <f>IF(Data_Mentah!F35="Yes",1,0)</f>
        <v>1</v>
      </c>
      <c r="G35" s="8">
        <f>IF(Data_Mentah!G35="Yes",1,0)</f>
        <v>0</v>
      </c>
      <c r="H35" s="8">
        <f>IF(Data_Mentah!H35="Yes",1,0)</f>
        <v>0</v>
      </c>
      <c r="I35" s="8">
        <f>IF(Data_Mentah!I35="Yes",1,0)</f>
        <v>1</v>
      </c>
      <c r="J35" s="8">
        <f>IF(Data_Mentah!J35="Yes",1,0)</f>
        <v>1</v>
      </c>
      <c r="K35" s="8">
        <f>IF(Data_Mentah!K35="Yes",1,0)</f>
        <v>1</v>
      </c>
      <c r="L35" s="8">
        <f>IF(Data_Mentah!L35="Yes",1,0)</f>
        <v>1</v>
      </c>
      <c r="M35" s="8">
        <f>IF(Data_Mentah!M35="Yes",1,0)</f>
        <v>1</v>
      </c>
      <c r="N35" s="8">
        <f>IF(Data_Mentah!N35="Yes",1,0)</f>
        <v>1</v>
      </c>
      <c r="O35" s="8">
        <f>IF(Data_Mentah!O35="Yes",1,0)</f>
        <v>0</v>
      </c>
      <c r="P35" s="8">
        <f>IF(Data_Mentah!P35="Yes",1,0)</f>
        <v>0</v>
      </c>
      <c r="Q35" s="9">
        <f>IF(Data_Mentah!Q35="Positive",1,0)</f>
        <v>1</v>
      </c>
    </row>
    <row r="36" spans="1:17" ht="15.75" customHeight="1" x14ac:dyDescent="0.2">
      <c r="A36" s="4">
        <v>49</v>
      </c>
      <c r="B36" s="5">
        <f>IF(Data_Mentah!B36="Male",1,0)</f>
        <v>1</v>
      </c>
      <c r="C36" s="5">
        <f>IF(Data_Mentah!C36="Yes",1,0)</f>
        <v>1</v>
      </c>
      <c r="D36" s="5">
        <f>IF(Data_Mentah!D36="Yes",1,0)</f>
        <v>1</v>
      </c>
      <c r="E36" s="5">
        <f>IF(Data_Mentah!E36="Yes",1,0)</f>
        <v>0</v>
      </c>
      <c r="F36" s="5">
        <f>IF(Data_Mentah!F36="Yes",1,0)</f>
        <v>1</v>
      </c>
      <c r="G36" s="5">
        <f>IF(Data_Mentah!G36="Yes",1,0)</f>
        <v>0</v>
      </c>
      <c r="H36" s="5">
        <f>IF(Data_Mentah!H36="Yes",1,0)</f>
        <v>0</v>
      </c>
      <c r="I36" s="5">
        <f>IF(Data_Mentah!I36="Yes",1,0)</f>
        <v>1</v>
      </c>
      <c r="J36" s="5">
        <f>IF(Data_Mentah!J36="Yes",1,0)</f>
        <v>1</v>
      </c>
      <c r="K36" s="5">
        <f>IF(Data_Mentah!K36="Yes",1,0)</f>
        <v>0</v>
      </c>
      <c r="L36" s="5">
        <f>IF(Data_Mentah!L36="Yes",1,0)</f>
        <v>0</v>
      </c>
      <c r="M36" s="5">
        <f>IF(Data_Mentah!M36="Yes",1,0)</f>
        <v>0</v>
      </c>
      <c r="N36" s="5">
        <f>IF(Data_Mentah!N36="Yes",1,0)</f>
        <v>0</v>
      </c>
      <c r="O36" s="5">
        <f>IF(Data_Mentah!O36="Yes",1,0)</f>
        <v>0</v>
      </c>
      <c r="P36" s="5">
        <f>IF(Data_Mentah!P36="Yes",1,0)</f>
        <v>0</v>
      </c>
      <c r="Q36" s="6">
        <f>IF(Data_Mentah!Q36="Positive",1,0)</f>
        <v>1</v>
      </c>
    </row>
    <row r="37" spans="1:17" ht="15.75" customHeight="1" x14ac:dyDescent="0.2">
      <c r="A37" s="7">
        <v>48</v>
      </c>
      <c r="B37" s="8">
        <f>IF(Data_Mentah!B37="Male",1,0)</f>
        <v>1</v>
      </c>
      <c r="C37" s="8">
        <f>IF(Data_Mentah!C37="Yes",1,0)</f>
        <v>1</v>
      </c>
      <c r="D37" s="8">
        <f>IF(Data_Mentah!D37="Yes",1,0)</f>
        <v>1</v>
      </c>
      <c r="E37" s="8">
        <f>IF(Data_Mentah!E37="Yes",1,0)</f>
        <v>0</v>
      </c>
      <c r="F37" s="8">
        <f>IF(Data_Mentah!F37="Yes",1,0)</f>
        <v>1</v>
      </c>
      <c r="G37" s="8">
        <f>IF(Data_Mentah!G37="Yes",1,0)</f>
        <v>0</v>
      </c>
      <c r="H37" s="8">
        <f>IF(Data_Mentah!H37="Yes",1,0)</f>
        <v>1</v>
      </c>
      <c r="I37" s="8">
        <f>IF(Data_Mentah!I37="Yes",1,0)</f>
        <v>1</v>
      </c>
      <c r="J37" s="8">
        <f>IF(Data_Mentah!J37="Yes",1,0)</f>
        <v>1</v>
      </c>
      <c r="K37" s="8">
        <f>IF(Data_Mentah!K37="Yes",1,0)</f>
        <v>0</v>
      </c>
      <c r="L37" s="8">
        <f>IF(Data_Mentah!L37="Yes",1,0)</f>
        <v>0</v>
      </c>
      <c r="M37" s="8">
        <f>IF(Data_Mentah!M37="Yes",1,0)</f>
        <v>0</v>
      </c>
      <c r="N37" s="8">
        <f>IF(Data_Mentah!N37="Yes",1,0)</f>
        <v>0</v>
      </c>
      <c r="O37" s="8">
        <f>IF(Data_Mentah!O37="Yes",1,0)</f>
        <v>0</v>
      </c>
      <c r="P37" s="8">
        <f>IF(Data_Mentah!P37="Yes",1,0)</f>
        <v>0</v>
      </c>
      <c r="Q37" s="9">
        <f>IF(Data_Mentah!Q37="Positive",1,0)</f>
        <v>1</v>
      </c>
    </row>
    <row r="38" spans="1:17" ht="15.75" customHeight="1" x14ac:dyDescent="0.2">
      <c r="A38" s="4">
        <v>60</v>
      </c>
      <c r="B38" s="5">
        <f>IF(Data_Mentah!B38="Male",1,0)</f>
        <v>1</v>
      </c>
      <c r="C38" s="5">
        <f>IF(Data_Mentah!C38="Yes",1,0)</f>
        <v>1</v>
      </c>
      <c r="D38" s="5">
        <f>IF(Data_Mentah!D38="Yes",1,0)</f>
        <v>0</v>
      </c>
      <c r="E38" s="5">
        <f>IF(Data_Mentah!E38="Yes",1,0)</f>
        <v>0</v>
      </c>
      <c r="F38" s="5">
        <f>IF(Data_Mentah!F38="Yes",1,0)</f>
        <v>0</v>
      </c>
      <c r="G38" s="5">
        <f>IF(Data_Mentah!G38="Yes",1,0)</f>
        <v>0</v>
      </c>
      <c r="H38" s="5">
        <f>IF(Data_Mentah!H38="Yes",1,0)</f>
        <v>0</v>
      </c>
      <c r="I38" s="5">
        <f>IF(Data_Mentah!I38="Yes",1,0)</f>
        <v>1</v>
      </c>
      <c r="J38" s="5">
        <f>IF(Data_Mentah!J38="Yes",1,0)</f>
        <v>0</v>
      </c>
      <c r="K38" s="5">
        <f>IF(Data_Mentah!K38="Yes",1,0)</f>
        <v>0</v>
      </c>
      <c r="L38" s="5">
        <f>IF(Data_Mentah!L38="Yes",1,0)</f>
        <v>0</v>
      </c>
      <c r="M38" s="5">
        <f>IF(Data_Mentah!M38="Yes",1,0)</f>
        <v>1</v>
      </c>
      <c r="N38" s="5">
        <f>IF(Data_Mentah!N38="Yes",1,0)</f>
        <v>0</v>
      </c>
      <c r="O38" s="5">
        <f>IF(Data_Mentah!O38="Yes",1,0)</f>
        <v>1</v>
      </c>
      <c r="P38" s="5">
        <f>IF(Data_Mentah!P38="Yes",1,0)</f>
        <v>0</v>
      </c>
      <c r="Q38" s="6">
        <f>IF(Data_Mentah!Q38="Positive",1,0)</f>
        <v>1</v>
      </c>
    </row>
    <row r="39" spans="1:17" ht="15.75" customHeight="1" x14ac:dyDescent="0.2">
      <c r="A39" s="7">
        <v>63</v>
      </c>
      <c r="B39" s="8">
        <f>IF(Data_Mentah!B39="Male",1,0)</f>
        <v>1</v>
      </c>
      <c r="C39" s="8">
        <f>IF(Data_Mentah!C39="Yes",1,0)</f>
        <v>1</v>
      </c>
      <c r="D39" s="8">
        <f>IF(Data_Mentah!D39="Yes",1,0)</f>
        <v>1</v>
      </c>
      <c r="E39" s="8">
        <f>IF(Data_Mentah!E39="Yes",1,0)</f>
        <v>1</v>
      </c>
      <c r="F39" s="8">
        <f>IF(Data_Mentah!F39="Yes",1,0)</f>
        <v>1</v>
      </c>
      <c r="G39" s="8">
        <f>IF(Data_Mentah!G39="Yes",1,0)</f>
        <v>1</v>
      </c>
      <c r="H39" s="8">
        <f>IF(Data_Mentah!H39="Yes",1,0)</f>
        <v>0</v>
      </c>
      <c r="I39" s="8">
        <f>IF(Data_Mentah!I39="Yes",1,0)</f>
        <v>1</v>
      </c>
      <c r="J39" s="8">
        <f>IF(Data_Mentah!J39="Yes",1,0)</f>
        <v>0</v>
      </c>
      <c r="K39" s="8">
        <f>IF(Data_Mentah!K39="Yes",1,0)</f>
        <v>0</v>
      </c>
      <c r="L39" s="8">
        <f>IF(Data_Mentah!L39="Yes",1,0)</f>
        <v>0</v>
      </c>
      <c r="M39" s="8">
        <f>IF(Data_Mentah!M39="Yes",1,0)</f>
        <v>0</v>
      </c>
      <c r="N39" s="8">
        <f>IF(Data_Mentah!N39="Yes",1,0)</f>
        <v>1</v>
      </c>
      <c r="O39" s="8">
        <f>IF(Data_Mentah!O39="Yes",1,0)</f>
        <v>1</v>
      </c>
      <c r="P39" s="8">
        <f>IF(Data_Mentah!P39="Yes",1,0)</f>
        <v>1</v>
      </c>
      <c r="Q39" s="9">
        <f>IF(Data_Mentah!Q39="Positive",1,0)</f>
        <v>1</v>
      </c>
    </row>
    <row r="40" spans="1:17" ht="15.75" customHeight="1" x14ac:dyDescent="0.2">
      <c r="A40" s="4">
        <v>35</v>
      </c>
      <c r="B40" s="5">
        <f>IF(Data_Mentah!B40="Male",1,0)</f>
        <v>1</v>
      </c>
      <c r="C40" s="5">
        <f>IF(Data_Mentah!C40="Yes",1,0)</f>
        <v>1</v>
      </c>
      <c r="D40" s="5">
        <f>IF(Data_Mentah!D40="Yes",1,0)</f>
        <v>0</v>
      </c>
      <c r="E40" s="5">
        <f>IF(Data_Mentah!E40="Yes",1,0)</f>
        <v>1</v>
      </c>
      <c r="F40" s="5">
        <f>IF(Data_Mentah!F40="Yes",1,0)</f>
        <v>0</v>
      </c>
      <c r="G40" s="5">
        <f>IF(Data_Mentah!G40="Yes",1,0)</f>
        <v>0</v>
      </c>
      <c r="H40" s="5">
        <f>IF(Data_Mentah!H40="Yes",1,0)</f>
        <v>0</v>
      </c>
      <c r="I40" s="5">
        <f>IF(Data_Mentah!I40="Yes",1,0)</f>
        <v>0</v>
      </c>
      <c r="J40" s="5">
        <f>IF(Data_Mentah!J40="Yes",1,0)</f>
        <v>0</v>
      </c>
      <c r="K40" s="5">
        <f>IF(Data_Mentah!K40="Yes",1,0)</f>
        <v>0</v>
      </c>
      <c r="L40" s="5">
        <f>IF(Data_Mentah!L40="Yes",1,0)</f>
        <v>0</v>
      </c>
      <c r="M40" s="5">
        <f>IF(Data_Mentah!M40="Yes",1,0)</f>
        <v>1</v>
      </c>
      <c r="N40" s="5">
        <f>IF(Data_Mentah!N40="Yes",1,0)</f>
        <v>0</v>
      </c>
      <c r="O40" s="5">
        <f>IF(Data_Mentah!O40="Yes",1,0)</f>
        <v>1</v>
      </c>
      <c r="P40" s="5">
        <f>IF(Data_Mentah!P40="Yes",1,0)</f>
        <v>0</v>
      </c>
      <c r="Q40" s="6">
        <f>IF(Data_Mentah!Q40="Positive",1,0)</f>
        <v>1</v>
      </c>
    </row>
    <row r="41" spans="1:17" ht="15.75" customHeight="1" x14ac:dyDescent="0.2">
      <c r="A41" s="7">
        <v>30</v>
      </c>
      <c r="B41" s="8">
        <f>IF(Data_Mentah!B41="Male",1,0)</f>
        <v>0</v>
      </c>
      <c r="C41" s="8">
        <f>IF(Data_Mentah!C41="Yes",1,0)</f>
        <v>1</v>
      </c>
      <c r="D41" s="8">
        <f>IF(Data_Mentah!D41="Yes",1,0)</f>
        <v>0</v>
      </c>
      <c r="E41" s="8">
        <f>IF(Data_Mentah!E41="Yes",1,0)</f>
        <v>1</v>
      </c>
      <c r="F41" s="8">
        <f>IF(Data_Mentah!F41="Yes",1,0)</f>
        <v>1</v>
      </c>
      <c r="G41" s="8">
        <f>IF(Data_Mentah!G41="Yes",1,0)</f>
        <v>1</v>
      </c>
      <c r="H41" s="8">
        <f>IF(Data_Mentah!H41="Yes",1,0)</f>
        <v>0</v>
      </c>
      <c r="I41" s="8">
        <f>IF(Data_Mentah!I41="Yes",1,0)</f>
        <v>0</v>
      </c>
      <c r="J41" s="8">
        <f>IF(Data_Mentah!J41="Yes",1,0)</f>
        <v>0</v>
      </c>
      <c r="K41" s="8">
        <f>IF(Data_Mentah!K41="Yes",1,0)</f>
        <v>0</v>
      </c>
      <c r="L41" s="8">
        <f>IF(Data_Mentah!L41="Yes",1,0)</f>
        <v>1</v>
      </c>
      <c r="M41" s="8">
        <f>IF(Data_Mentah!M41="Yes",1,0)</f>
        <v>0</v>
      </c>
      <c r="N41" s="8">
        <f>IF(Data_Mentah!N41="Yes",1,0)</f>
        <v>0</v>
      </c>
      <c r="O41" s="8">
        <f>IF(Data_Mentah!O41="Yes",1,0)</f>
        <v>0</v>
      </c>
      <c r="P41" s="8">
        <f>IF(Data_Mentah!P41="Yes",1,0)</f>
        <v>0</v>
      </c>
      <c r="Q41" s="9">
        <f>IF(Data_Mentah!Q41="Positive",1,0)</f>
        <v>1</v>
      </c>
    </row>
    <row r="42" spans="1:17" ht="15.75" customHeight="1" x14ac:dyDescent="0.2">
      <c r="A42" s="4">
        <v>53</v>
      </c>
      <c r="B42" s="5">
        <f>IF(Data_Mentah!B42="Male",1,0)</f>
        <v>0</v>
      </c>
      <c r="C42" s="5">
        <f>IF(Data_Mentah!C42="Yes",1,0)</f>
        <v>0</v>
      </c>
      <c r="D42" s="5">
        <f>IF(Data_Mentah!D42="Yes",1,0)</f>
        <v>1</v>
      </c>
      <c r="E42" s="5">
        <f>IF(Data_Mentah!E42="Yes",1,0)</f>
        <v>1</v>
      </c>
      <c r="F42" s="5">
        <f>IF(Data_Mentah!F42="Yes",1,0)</f>
        <v>0</v>
      </c>
      <c r="G42" s="5">
        <f>IF(Data_Mentah!G42="Yes",1,0)</f>
        <v>1</v>
      </c>
      <c r="H42" s="5">
        <f>IF(Data_Mentah!H42="Yes",1,0)</f>
        <v>1</v>
      </c>
      <c r="I42" s="5">
        <f>IF(Data_Mentah!I42="Yes",1,0)</f>
        <v>1</v>
      </c>
      <c r="J42" s="5">
        <f>IF(Data_Mentah!J42="Yes",1,0)</f>
        <v>1</v>
      </c>
      <c r="K42" s="5">
        <f>IF(Data_Mentah!K42="Yes",1,0)</f>
        <v>1</v>
      </c>
      <c r="L42" s="5">
        <f>IF(Data_Mentah!L42="Yes",1,0)</f>
        <v>1</v>
      </c>
      <c r="M42" s="5">
        <f>IF(Data_Mentah!M42="Yes",1,0)</f>
        <v>0</v>
      </c>
      <c r="N42" s="5">
        <f>IF(Data_Mentah!N42="Yes",1,0)</f>
        <v>1</v>
      </c>
      <c r="O42" s="5">
        <f>IF(Data_Mentah!O42="Yes",1,0)</f>
        <v>0</v>
      </c>
      <c r="P42" s="5">
        <f>IF(Data_Mentah!P42="Yes",1,0)</f>
        <v>0</v>
      </c>
      <c r="Q42" s="6">
        <f>IF(Data_Mentah!Q42="Positive",1,0)</f>
        <v>1</v>
      </c>
    </row>
    <row r="43" spans="1:17" ht="15.75" customHeight="1" x14ac:dyDescent="0.2">
      <c r="A43" s="7">
        <v>50</v>
      </c>
      <c r="B43" s="8">
        <f>IF(Data_Mentah!B43="Male",1,0)</f>
        <v>0</v>
      </c>
      <c r="C43" s="8">
        <f>IF(Data_Mentah!C43="Yes",1,0)</f>
        <v>1</v>
      </c>
      <c r="D43" s="8">
        <f>IF(Data_Mentah!D43="Yes",1,0)</f>
        <v>1</v>
      </c>
      <c r="E43" s="8">
        <f>IF(Data_Mentah!E43="Yes",1,0)</f>
        <v>1</v>
      </c>
      <c r="F43" s="8">
        <f>IF(Data_Mentah!F43="Yes",1,0)</f>
        <v>0</v>
      </c>
      <c r="G43" s="8">
        <f>IF(Data_Mentah!G43="Yes",1,0)</f>
        <v>1</v>
      </c>
      <c r="H43" s="8">
        <f>IF(Data_Mentah!H43="Yes",1,0)</f>
        <v>0</v>
      </c>
      <c r="I43" s="8">
        <f>IF(Data_Mentah!I43="Yes",1,0)</f>
        <v>0</v>
      </c>
      <c r="J43" s="8">
        <f>IF(Data_Mentah!J43="Yes",1,0)</f>
        <v>0</v>
      </c>
      <c r="K43" s="8">
        <f>IF(Data_Mentah!K43="Yes",1,0)</f>
        <v>0</v>
      </c>
      <c r="L43" s="8">
        <f>IF(Data_Mentah!L43="Yes",1,0)</f>
        <v>1</v>
      </c>
      <c r="M43" s="8">
        <f>IF(Data_Mentah!M43="Yes",1,0)</f>
        <v>1</v>
      </c>
      <c r="N43" s="8">
        <f>IF(Data_Mentah!N43="Yes",1,0)</f>
        <v>0</v>
      </c>
      <c r="O43" s="8">
        <f>IF(Data_Mentah!O43="Yes",1,0)</f>
        <v>0</v>
      </c>
      <c r="P43" s="8">
        <f>IF(Data_Mentah!P43="Yes",1,0)</f>
        <v>0</v>
      </c>
      <c r="Q43" s="9">
        <f>IF(Data_Mentah!Q43="Positive",1,0)</f>
        <v>1</v>
      </c>
    </row>
    <row r="44" spans="1:17" ht="15.75" customHeight="1" x14ac:dyDescent="0.2">
      <c r="A44" s="4">
        <v>50</v>
      </c>
      <c r="B44" s="5">
        <f>IF(Data_Mentah!B44="Male",1,0)</f>
        <v>0</v>
      </c>
      <c r="C44" s="5">
        <f>IF(Data_Mentah!C44="Yes",1,0)</f>
        <v>0</v>
      </c>
      <c r="D44" s="5">
        <f>IF(Data_Mentah!D44="Yes",1,0)</f>
        <v>1</v>
      </c>
      <c r="E44" s="5">
        <f>IF(Data_Mentah!E44="Yes",1,0)</f>
        <v>0</v>
      </c>
      <c r="F44" s="5">
        <f>IF(Data_Mentah!F44="Yes",1,0)</f>
        <v>1</v>
      </c>
      <c r="G44" s="5">
        <f>IF(Data_Mentah!G44="Yes",1,0)</f>
        <v>1</v>
      </c>
      <c r="H44" s="5">
        <f>IF(Data_Mentah!H44="Yes",1,0)</f>
        <v>0</v>
      </c>
      <c r="I44" s="5">
        <f>IF(Data_Mentah!I44="Yes",1,0)</f>
        <v>1</v>
      </c>
      <c r="J44" s="5">
        <f>IF(Data_Mentah!J44="Yes",1,0)</f>
        <v>1</v>
      </c>
      <c r="K44" s="5">
        <f>IF(Data_Mentah!K44="Yes",1,0)</f>
        <v>1</v>
      </c>
      <c r="L44" s="5">
        <f>IF(Data_Mentah!L44="Yes",1,0)</f>
        <v>1</v>
      </c>
      <c r="M44" s="5">
        <f>IF(Data_Mentah!M44="Yes",1,0)</f>
        <v>1</v>
      </c>
      <c r="N44" s="5">
        <f>IF(Data_Mentah!N44="Yes",1,0)</f>
        <v>1</v>
      </c>
      <c r="O44" s="5">
        <f>IF(Data_Mentah!O44="Yes",1,0)</f>
        <v>0</v>
      </c>
      <c r="P44" s="5">
        <f>IF(Data_Mentah!P44="Yes",1,0)</f>
        <v>0</v>
      </c>
      <c r="Q44" s="6">
        <f>IF(Data_Mentah!Q44="Positive",1,0)</f>
        <v>1</v>
      </c>
    </row>
    <row r="45" spans="1:17" ht="15.75" customHeight="1" x14ac:dyDescent="0.2">
      <c r="A45" s="7">
        <v>35</v>
      </c>
      <c r="B45" s="8">
        <f>IF(Data_Mentah!B45="Male",1,0)</f>
        <v>0</v>
      </c>
      <c r="C45" s="8">
        <f>IF(Data_Mentah!C45="Yes",1,0)</f>
        <v>1</v>
      </c>
      <c r="D45" s="8">
        <f>IF(Data_Mentah!D45="Yes",1,0)</f>
        <v>1</v>
      </c>
      <c r="E45" s="8">
        <f>IF(Data_Mentah!E45="Yes",1,0)</f>
        <v>1</v>
      </c>
      <c r="F45" s="8">
        <f>IF(Data_Mentah!F45="Yes",1,0)</f>
        <v>1</v>
      </c>
      <c r="G45" s="8">
        <f>IF(Data_Mentah!G45="Yes",1,0)</f>
        <v>1</v>
      </c>
      <c r="H45" s="8">
        <f>IF(Data_Mentah!H45="Yes",1,0)</f>
        <v>0</v>
      </c>
      <c r="I45" s="8">
        <f>IF(Data_Mentah!I45="Yes",1,0)</f>
        <v>0</v>
      </c>
      <c r="J45" s="8">
        <f>IF(Data_Mentah!J45="Yes",1,0)</f>
        <v>1</v>
      </c>
      <c r="K45" s="8">
        <f>IF(Data_Mentah!K45="Yes",1,0)</f>
        <v>0</v>
      </c>
      <c r="L45" s="8">
        <f>IF(Data_Mentah!L45="Yes",1,0)</f>
        <v>1</v>
      </c>
      <c r="M45" s="8">
        <f>IF(Data_Mentah!M45="Yes",1,0)</f>
        <v>1</v>
      </c>
      <c r="N45" s="8">
        <f>IF(Data_Mentah!N45="Yes",1,0)</f>
        <v>1</v>
      </c>
      <c r="O45" s="8">
        <f>IF(Data_Mentah!O45="Yes",1,0)</f>
        <v>0</v>
      </c>
      <c r="P45" s="8">
        <f>IF(Data_Mentah!P45="Yes",1,0)</f>
        <v>0</v>
      </c>
      <c r="Q45" s="9">
        <f>IF(Data_Mentah!Q45="Positive",1,0)</f>
        <v>1</v>
      </c>
    </row>
    <row r="46" spans="1:17" ht="15.75" customHeight="1" x14ac:dyDescent="0.2">
      <c r="A46" s="4">
        <v>40</v>
      </c>
      <c r="B46" s="5">
        <f>IF(Data_Mentah!B46="Male",1,0)</f>
        <v>0</v>
      </c>
      <c r="C46" s="5">
        <f>IF(Data_Mentah!C46="Yes",1,0)</f>
        <v>1</v>
      </c>
      <c r="D46" s="5">
        <f>IF(Data_Mentah!D46="Yes",1,0)</f>
        <v>1</v>
      </c>
      <c r="E46" s="5">
        <f>IF(Data_Mentah!E46="Yes",1,0)</f>
        <v>1</v>
      </c>
      <c r="F46" s="5">
        <f>IF(Data_Mentah!F46="Yes",1,0)</f>
        <v>1</v>
      </c>
      <c r="G46" s="5">
        <f>IF(Data_Mentah!G46="Yes",1,0)</f>
        <v>0</v>
      </c>
      <c r="H46" s="5">
        <f>IF(Data_Mentah!H46="Yes",1,0)</f>
        <v>0</v>
      </c>
      <c r="I46" s="5">
        <f>IF(Data_Mentah!I46="Yes",1,0)</f>
        <v>1</v>
      </c>
      <c r="J46" s="5">
        <f>IF(Data_Mentah!J46="Yes",1,0)</f>
        <v>1</v>
      </c>
      <c r="K46" s="5">
        <f>IF(Data_Mentah!K46="Yes",1,0)</f>
        <v>0</v>
      </c>
      <c r="L46" s="5">
        <f>IF(Data_Mentah!L46="Yes",1,0)</f>
        <v>0</v>
      </c>
      <c r="M46" s="5">
        <f>IF(Data_Mentah!M46="Yes",1,0)</f>
        <v>1</v>
      </c>
      <c r="N46" s="5">
        <f>IF(Data_Mentah!N46="Yes",1,0)</f>
        <v>1</v>
      </c>
      <c r="O46" s="5">
        <f>IF(Data_Mentah!O46="Yes",1,0)</f>
        <v>0</v>
      </c>
      <c r="P46" s="5">
        <f>IF(Data_Mentah!P46="Yes",1,0)</f>
        <v>0</v>
      </c>
      <c r="Q46" s="6">
        <f>IF(Data_Mentah!Q46="Positive",1,0)</f>
        <v>1</v>
      </c>
    </row>
    <row r="47" spans="1:17" ht="15.75" customHeight="1" x14ac:dyDescent="0.2">
      <c r="A47" s="7">
        <v>48</v>
      </c>
      <c r="B47" s="8">
        <f>IF(Data_Mentah!B47="Male",1,0)</f>
        <v>0</v>
      </c>
      <c r="C47" s="8">
        <f>IF(Data_Mentah!C47="Yes",1,0)</f>
        <v>0</v>
      </c>
      <c r="D47" s="8">
        <f>IF(Data_Mentah!D47="Yes",1,0)</f>
        <v>0</v>
      </c>
      <c r="E47" s="8">
        <f>IF(Data_Mentah!E47="Yes",1,0)</f>
        <v>1</v>
      </c>
      <c r="F47" s="8">
        <f>IF(Data_Mentah!F47="Yes",1,0)</f>
        <v>1</v>
      </c>
      <c r="G47" s="8">
        <f>IF(Data_Mentah!G47="Yes",1,0)</f>
        <v>0</v>
      </c>
      <c r="H47" s="8">
        <f>IF(Data_Mentah!H47="Yes",1,0)</f>
        <v>0</v>
      </c>
      <c r="I47" s="8">
        <f>IF(Data_Mentah!I47="Yes",1,0)</f>
        <v>1</v>
      </c>
      <c r="J47" s="8">
        <f>IF(Data_Mentah!J47="Yes",1,0)</f>
        <v>1</v>
      </c>
      <c r="K47" s="8">
        <f>IF(Data_Mentah!K47="Yes",1,0)</f>
        <v>0</v>
      </c>
      <c r="L47" s="8">
        <f>IF(Data_Mentah!L47="Yes",1,0)</f>
        <v>1</v>
      </c>
      <c r="M47" s="8">
        <f>IF(Data_Mentah!M47="Yes",1,0)</f>
        <v>1</v>
      </c>
      <c r="N47" s="8">
        <f>IF(Data_Mentah!N47="Yes",1,0)</f>
        <v>0</v>
      </c>
      <c r="O47" s="8">
        <f>IF(Data_Mentah!O47="Yes",1,0)</f>
        <v>0</v>
      </c>
      <c r="P47" s="8">
        <f>IF(Data_Mentah!P47="Yes",1,0)</f>
        <v>0</v>
      </c>
      <c r="Q47" s="9">
        <f>IF(Data_Mentah!Q47="Positive",1,0)</f>
        <v>1</v>
      </c>
    </row>
    <row r="48" spans="1:17" ht="15.75" customHeight="1" x14ac:dyDescent="0.2">
      <c r="A48" s="4">
        <v>60</v>
      </c>
      <c r="B48" s="5">
        <f>IF(Data_Mentah!B48="Male",1,0)</f>
        <v>0</v>
      </c>
      <c r="C48" s="5">
        <f>IF(Data_Mentah!C48="Yes",1,0)</f>
        <v>1</v>
      </c>
      <c r="D48" s="5">
        <f>IF(Data_Mentah!D48="Yes",1,0)</f>
        <v>1</v>
      </c>
      <c r="E48" s="5">
        <f>IF(Data_Mentah!E48="Yes",1,0)</f>
        <v>1</v>
      </c>
      <c r="F48" s="5">
        <f>IF(Data_Mentah!F48="Yes",1,0)</f>
        <v>1</v>
      </c>
      <c r="G48" s="5">
        <f>IF(Data_Mentah!G48="Yes",1,0)</f>
        <v>1</v>
      </c>
      <c r="H48" s="5">
        <f>IF(Data_Mentah!H48="Yes",1,0)</f>
        <v>0</v>
      </c>
      <c r="I48" s="5">
        <f>IF(Data_Mentah!I48="Yes",1,0)</f>
        <v>1</v>
      </c>
      <c r="J48" s="5">
        <f>IF(Data_Mentah!J48="Yes",1,0)</f>
        <v>1</v>
      </c>
      <c r="K48" s="5">
        <f>IF(Data_Mentah!K48="Yes",1,0)</f>
        <v>0</v>
      </c>
      <c r="L48" s="5">
        <f>IF(Data_Mentah!L48="Yes",1,0)</f>
        <v>1</v>
      </c>
      <c r="M48" s="5">
        <f>IF(Data_Mentah!M48="Yes",1,0)</f>
        <v>1</v>
      </c>
      <c r="N48" s="5">
        <f>IF(Data_Mentah!N48="Yes",1,0)</f>
        <v>1</v>
      </c>
      <c r="O48" s="5">
        <f>IF(Data_Mentah!O48="Yes",1,0)</f>
        <v>0</v>
      </c>
      <c r="P48" s="5">
        <f>IF(Data_Mentah!P48="Yes",1,0)</f>
        <v>1</v>
      </c>
      <c r="Q48" s="6">
        <f>IF(Data_Mentah!Q48="Positive",1,0)</f>
        <v>1</v>
      </c>
    </row>
    <row r="49" spans="1:17" ht="15.75" customHeight="1" x14ac:dyDescent="0.2">
      <c r="A49" s="7">
        <v>60</v>
      </c>
      <c r="B49" s="8">
        <f>IF(Data_Mentah!B49="Male",1,0)</f>
        <v>0</v>
      </c>
      <c r="C49" s="8">
        <f>IF(Data_Mentah!C49="Yes",1,0)</f>
        <v>1</v>
      </c>
      <c r="D49" s="8">
        <f>IF(Data_Mentah!D49="Yes",1,0)</f>
        <v>1</v>
      </c>
      <c r="E49" s="8">
        <f>IF(Data_Mentah!E49="Yes",1,0)</f>
        <v>1</v>
      </c>
      <c r="F49" s="8">
        <f>IF(Data_Mentah!F49="Yes",1,0)</f>
        <v>1</v>
      </c>
      <c r="G49" s="8">
        <f>IF(Data_Mentah!G49="Yes",1,0)</f>
        <v>1</v>
      </c>
      <c r="H49" s="8">
        <f>IF(Data_Mentah!H49="Yes",1,0)</f>
        <v>0</v>
      </c>
      <c r="I49" s="8">
        <f>IF(Data_Mentah!I49="Yes",1,0)</f>
        <v>1</v>
      </c>
      <c r="J49" s="8">
        <f>IF(Data_Mentah!J49="Yes",1,0)</f>
        <v>1</v>
      </c>
      <c r="K49" s="8">
        <f>IF(Data_Mentah!K49="Yes",1,0)</f>
        <v>0</v>
      </c>
      <c r="L49" s="8">
        <f>IF(Data_Mentah!L49="Yes",1,0)</f>
        <v>0</v>
      </c>
      <c r="M49" s="8">
        <f>IF(Data_Mentah!M49="Yes",1,0)</f>
        <v>1</v>
      </c>
      <c r="N49" s="8">
        <f>IF(Data_Mentah!N49="Yes",1,0)</f>
        <v>1</v>
      </c>
      <c r="O49" s="8">
        <f>IF(Data_Mentah!O49="Yes",1,0)</f>
        <v>0</v>
      </c>
      <c r="P49" s="8">
        <f>IF(Data_Mentah!P49="Yes",1,0)</f>
        <v>0</v>
      </c>
      <c r="Q49" s="9">
        <f>IF(Data_Mentah!Q49="Positive",1,0)</f>
        <v>1</v>
      </c>
    </row>
    <row r="50" spans="1:17" ht="15.75" customHeight="1" x14ac:dyDescent="0.2">
      <c r="A50" s="4">
        <v>35</v>
      </c>
      <c r="B50" s="5">
        <f>IF(Data_Mentah!B50="Male",1,0)</f>
        <v>0</v>
      </c>
      <c r="C50" s="5">
        <f>IF(Data_Mentah!C50="Yes",1,0)</f>
        <v>1</v>
      </c>
      <c r="D50" s="5">
        <f>IF(Data_Mentah!D50="Yes",1,0)</f>
        <v>1</v>
      </c>
      <c r="E50" s="5">
        <f>IF(Data_Mentah!E50="Yes",1,0)</f>
        <v>1</v>
      </c>
      <c r="F50" s="5">
        <f>IF(Data_Mentah!F50="Yes",1,0)</f>
        <v>1</v>
      </c>
      <c r="G50" s="5">
        <f>IF(Data_Mentah!G50="Yes",1,0)</f>
        <v>1</v>
      </c>
      <c r="H50" s="5">
        <f>IF(Data_Mentah!H50="Yes",1,0)</f>
        <v>0</v>
      </c>
      <c r="I50" s="5">
        <f>IF(Data_Mentah!I50="Yes",1,0)</f>
        <v>1</v>
      </c>
      <c r="J50" s="5">
        <f>IF(Data_Mentah!J50="Yes",1,0)</f>
        <v>1</v>
      </c>
      <c r="K50" s="5">
        <f>IF(Data_Mentah!K50="Yes",1,0)</f>
        <v>0</v>
      </c>
      <c r="L50" s="5">
        <f>IF(Data_Mentah!L50="Yes",1,0)</f>
        <v>1</v>
      </c>
      <c r="M50" s="5">
        <f>IF(Data_Mentah!M50="Yes",1,0)</f>
        <v>0</v>
      </c>
      <c r="N50" s="5">
        <f>IF(Data_Mentah!N50="Yes",1,0)</f>
        <v>1</v>
      </c>
      <c r="O50" s="5">
        <f>IF(Data_Mentah!O50="Yes",1,0)</f>
        <v>0</v>
      </c>
      <c r="P50" s="5">
        <f>IF(Data_Mentah!P50="Yes",1,0)</f>
        <v>1</v>
      </c>
      <c r="Q50" s="6">
        <f>IF(Data_Mentah!Q50="Positive",1,0)</f>
        <v>1</v>
      </c>
    </row>
    <row r="51" spans="1:17" ht="15.75" customHeight="1" x14ac:dyDescent="0.2">
      <c r="A51" s="7">
        <v>46</v>
      </c>
      <c r="B51" s="8">
        <f>IF(Data_Mentah!B51="Male",1,0)</f>
        <v>0</v>
      </c>
      <c r="C51" s="8">
        <f>IF(Data_Mentah!C51="Yes",1,0)</f>
        <v>1</v>
      </c>
      <c r="D51" s="8">
        <f>IF(Data_Mentah!D51="Yes",1,0)</f>
        <v>0</v>
      </c>
      <c r="E51" s="8">
        <f>IF(Data_Mentah!E51="Yes",1,0)</f>
        <v>1</v>
      </c>
      <c r="F51" s="8">
        <f>IF(Data_Mentah!F51="Yes",1,0)</f>
        <v>1</v>
      </c>
      <c r="G51" s="8">
        <f>IF(Data_Mentah!G51="Yes",1,0)</f>
        <v>0</v>
      </c>
      <c r="H51" s="8">
        <f>IF(Data_Mentah!H51="Yes",1,0)</f>
        <v>0</v>
      </c>
      <c r="I51" s="8">
        <f>IF(Data_Mentah!I51="Yes",1,0)</f>
        <v>1</v>
      </c>
      <c r="J51" s="8">
        <f>IF(Data_Mentah!J51="Yes",1,0)</f>
        <v>0</v>
      </c>
      <c r="K51" s="8">
        <f>IF(Data_Mentah!K51="Yes",1,0)</f>
        <v>0</v>
      </c>
      <c r="L51" s="8">
        <f>IF(Data_Mentah!L51="Yes",1,0)</f>
        <v>1</v>
      </c>
      <c r="M51" s="8">
        <f>IF(Data_Mentah!M51="Yes",1,0)</f>
        <v>1</v>
      </c>
      <c r="N51" s="8">
        <f>IF(Data_Mentah!N51="Yes",1,0)</f>
        <v>1</v>
      </c>
      <c r="O51" s="8">
        <f>IF(Data_Mentah!O51="Yes",1,0)</f>
        <v>0</v>
      </c>
      <c r="P51" s="8">
        <f>IF(Data_Mentah!P51="Yes",1,0)</f>
        <v>0</v>
      </c>
      <c r="Q51" s="9">
        <f>IF(Data_Mentah!Q51="Positive",1,0)</f>
        <v>1</v>
      </c>
    </row>
    <row r="52" spans="1:17" ht="15.75" customHeight="1" x14ac:dyDescent="0.2">
      <c r="A52" s="4">
        <v>36</v>
      </c>
      <c r="B52" s="5">
        <f>IF(Data_Mentah!B52="Male",1,0)</f>
        <v>0</v>
      </c>
      <c r="C52" s="5">
        <f>IF(Data_Mentah!C52="Yes",1,0)</f>
        <v>1</v>
      </c>
      <c r="D52" s="5">
        <f>IF(Data_Mentah!D52="Yes",1,0)</f>
        <v>1</v>
      </c>
      <c r="E52" s="5">
        <f>IF(Data_Mentah!E52="Yes",1,0)</f>
        <v>1</v>
      </c>
      <c r="F52" s="5">
        <f>IF(Data_Mentah!F52="Yes",1,0)</f>
        <v>0</v>
      </c>
      <c r="G52" s="5">
        <f>IF(Data_Mentah!G52="Yes",1,0)</f>
        <v>1</v>
      </c>
      <c r="H52" s="5">
        <f>IF(Data_Mentah!H52="Yes",1,0)</f>
        <v>0</v>
      </c>
      <c r="I52" s="5">
        <f>IF(Data_Mentah!I52="Yes",1,0)</f>
        <v>1</v>
      </c>
      <c r="J52" s="5">
        <f>IF(Data_Mentah!J52="Yes",1,0)</f>
        <v>0</v>
      </c>
      <c r="K52" s="5">
        <f>IF(Data_Mentah!K52="Yes",1,0)</f>
        <v>1</v>
      </c>
      <c r="L52" s="5">
        <f>IF(Data_Mentah!L52="Yes",1,0)</f>
        <v>1</v>
      </c>
      <c r="M52" s="5">
        <f>IF(Data_Mentah!M52="Yes",1,0)</f>
        <v>1</v>
      </c>
      <c r="N52" s="5">
        <f>IF(Data_Mentah!N52="Yes",1,0)</f>
        <v>1</v>
      </c>
      <c r="O52" s="5">
        <f>IF(Data_Mentah!O52="Yes",1,0)</f>
        <v>0</v>
      </c>
      <c r="P52" s="5">
        <f>IF(Data_Mentah!P52="Yes",1,0)</f>
        <v>0</v>
      </c>
      <c r="Q52" s="6">
        <f>IF(Data_Mentah!Q52="Positive",1,0)</f>
        <v>1</v>
      </c>
    </row>
    <row r="53" spans="1:17" ht="15.75" customHeight="1" x14ac:dyDescent="0.2">
      <c r="A53" s="7">
        <v>50</v>
      </c>
      <c r="B53" s="8">
        <f>IF(Data_Mentah!B53="Male",1,0)</f>
        <v>0</v>
      </c>
      <c r="C53" s="8">
        <f>IF(Data_Mentah!C53="Yes",1,0)</f>
        <v>1</v>
      </c>
      <c r="D53" s="8">
        <f>IF(Data_Mentah!D53="Yes",1,0)</f>
        <v>1</v>
      </c>
      <c r="E53" s="8">
        <f>IF(Data_Mentah!E53="Yes",1,0)</f>
        <v>1</v>
      </c>
      <c r="F53" s="8">
        <f>IF(Data_Mentah!F53="Yes",1,0)</f>
        <v>1</v>
      </c>
      <c r="G53" s="8">
        <f>IF(Data_Mentah!G53="Yes",1,0)</f>
        <v>1</v>
      </c>
      <c r="H53" s="8">
        <f>IF(Data_Mentah!H53="Yes",1,0)</f>
        <v>0</v>
      </c>
      <c r="I53" s="8">
        <f>IF(Data_Mentah!I53="Yes",1,0)</f>
        <v>1</v>
      </c>
      <c r="J53" s="8">
        <f>IF(Data_Mentah!J53="Yes",1,0)</f>
        <v>0</v>
      </c>
      <c r="K53" s="8">
        <f>IF(Data_Mentah!K53="Yes",1,0)</f>
        <v>0</v>
      </c>
      <c r="L53" s="8">
        <f>IF(Data_Mentah!L53="Yes",1,0)</f>
        <v>0</v>
      </c>
      <c r="M53" s="8">
        <f>IF(Data_Mentah!M53="Yes",1,0)</f>
        <v>1</v>
      </c>
      <c r="N53" s="8">
        <f>IF(Data_Mentah!N53="Yes",1,0)</f>
        <v>0</v>
      </c>
      <c r="O53" s="8">
        <f>IF(Data_Mentah!O53="Yes",1,0)</f>
        <v>0</v>
      </c>
      <c r="P53" s="8">
        <f>IF(Data_Mentah!P53="Yes",1,0)</f>
        <v>0</v>
      </c>
      <c r="Q53" s="9">
        <f>IF(Data_Mentah!Q53="Positive",1,0)</f>
        <v>1</v>
      </c>
    </row>
    <row r="54" spans="1:17" ht="15.75" customHeight="1" x14ac:dyDescent="0.2">
      <c r="A54" s="4">
        <v>60</v>
      </c>
      <c r="B54" s="5">
        <f>IF(Data_Mentah!B54="Male",1,0)</f>
        <v>0</v>
      </c>
      <c r="C54" s="5">
        <f>IF(Data_Mentah!C54="Yes",1,0)</f>
        <v>0</v>
      </c>
      <c r="D54" s="5">
        <f>IF(Data_Mentah!D54="Yes",1,0)</f>
        <v>1</v>
      </c>
      <c r="E54" s="5">
        <f>IF(Data_Mentah!E54="Yes",1,0)</f>
        <v>1</v>
      </c>
      <c r="F54" s="5">
        <f>IF(Data_Mentah!F54="Yes",1,0)</f>
        <v>1</v>
      </c>
      <c r="G54" s="5">
        <f>IF(Data_Mentah!G54="Yes",1,0)</f>
        <v>1</v>
      </c>
      <c r="H54" s="5">
        <f>IF(Data_Mentah!H54="Yes",1,0)</f>
        <v>1</v>
      </c>
      <c r="I54" s="5">
        <f>IF(Data_Mentah!I54="Yes",1,0)</f>
        <v>1</v>
      </c>
      <c r="J54" s="5">
        <f>IF(Data_Mentah!J54="Yes",1,0)</f>
        <v>0</v>
      </c>
      <c r="K54" s="5">
        <f>IF(Data_Mentah!K54="Yes",1,0)</f>
        <v>1</v>
      </c>
      <c r="L54" s="5">
        <f>IF(Data_Mentah!L54="Yes",1,0)</f>
        <v>1</v>
      </c>
      <c r="M54" s="5">
        <f>IF(Data_Mentah!M54="Yes",1,0)</f>
        <v>1</v>
      </c>
      <c r="N54" s="5">
        <f>IF(Data_Mentah!N54="Yes",1,0)</f>
        <v>1</v>
      </c>
      <c r="O54" s="5">
        <f>IF(Data_Mentah!O54="Yes",1,0)</f>
        <v>0</v>
      </c>
      <c r="P54" s="5">
        <f>IF(Data_Mentah!P54="Yes",1,0)</f>
        <v>0</v>
      </c>
      <c r="Q54" s="6">
        <f>IF(Data_Mentah!Q54="Positive",1,0)</f>
        <v>1</v>
      </c>
    </row>
    <row r="55" spans="1:17" ht="15.75" customHeight="1" x14ac:dyDescent="0.2">
      <c r="A55" s="7">
        <v>50</v>
      </c>
      <c r="B55" s="8">
        <f>IF(Data_Mentah!B55="Male",1,0)</f>
        <v>0</v>
      </c>
      <c r="C55" s="8">
        <f>IF(Data_Mentah!C55="Yes",1,0)</f>
        <v>0</v>
      </c>
      <c r="D55" s="8">
        <f>IF(Data_Mentah!D55="Yes",1,0)</f>
        <v>1</v>
      </c>
      <c r="E55" s="8">
        <f>IF(Data_Mentah!E55="Yes",1,0)</f>
        <v>1</v>
      </c>
      <c r="F55" s="8">
        <f>IF(Data_Mentah!F55="Yes",1,0)</f>
        <v>1</v>
      </c>
      <c r="G55" s="8">
        <f>IF(Data_Mentah!G55="Yes",1,0)</f>
        <v>0</v>
      </c>
      <c r="H55" s="8">
        <f>IF(Data_Mentah!H55="Yes",1,0)</f>
        <v>0</v>
      </c>
      <c r="I55" s="8">
        <f>IF(Data_Mentah!I55="Yes",1,0)</f>
        <v>1</v>
      </c>
      <c r="J55" s="8">
        <f>IF(Data_Mentah!J55="Yes",1,0)</f>
        <v>0</v>
      </c>
      <c r="K55" s="8">
        <f>IF(Data_Mentah!K55="Yes",1,0)</f>
        <v>0</v>
      </c>
      <c r="L55" s="8">
        <f>IF(Data_Mentah!L55="Yes",1,0)</f>
        <v>1</v>
      </c>
      <c r="M55" s="8">
        <f>IF(Data_Mentah!M55="Yes",1,0)</f>
        <v>0</v>
      </c>
      <c r="N55" s="8">
        <f>IF(Data_Mentah!N55="Yes",1,0)</f>
        <v>0</v>
      </c>
      <c r="O55" s="8">
        <f>IF(Data_Mentah!O55="Yes",1,0)</f>
        <v>0</v>
      </c>
      <c r="P55" s="8">
        <f>IF(Data_Mentah!P55="Yes",1,0)</f>
        <v>0</v>
      </c>
      <c r="Q55" s="9">
        <f>IF(Data_Mentah!Q55="Positive",1,0)</f>
        <v>1</v>
      </c>
    </row>
    <row r="56" spans="1:17" ht="15.75" customHeight="1" x14ac:dyDescent="0.2">
      <c r="A56" s="4">
        <v>51</v>
      </c>
      <c r="B56" s="5">
        <f>IF(Data_Mentah!B56="Male",1,0)</f>
        <v>0</v>
      </c>
      <c r="C56" s="5">
        <f>IF(Data_Mentah!C56="Yes",1,0)</f>
        <v>0</v>
      </c>
      <c r="D56" s="5">
        <f>IF(Data_Mentah!D56="Yes",1,0)</f>
        <v>0</v>
      </c>
      <c r="E56" s="5">
        <f>IF(Data_Mentah!E56="Yes",1,0)</f>
        <v>0</v>
      </c>
      <c r="F56" s="5">
        <f>IF(Data_Mentah!F56="Yes",1,0)</f>
        <v>0</v>
      </c>
      <c r="G56" s="5">
        <f>IF(Data_Mentah!G56="Yes",1,0)</f>
        <v>0</v>
      </c>
      <c r="H56" s="5">
        <f>IF(Data_Mentah!H56="Yes",1,0)</f>
        <v>0</v>
      </c>
      <c r="I56" s="5">
        <f>IF(Data_Mentah!I56="Yes",1,0)</f>
        <v>1</v>
      </c>
      <c r="J56" s="5">
        <f>IF(Data_Mentah!J56="Yes",1,0)</f>
        <v>0</v>
      </c>
      <c r="K56" s="5">
        <f>IF(Data_Mentah!K56="Yes",1,0)</f>
        <v>0</v>
      </c>
      <c r="L56" s="5">
        <f>IF(Data_Mentah!L56="Yes",1,0)</f>
        <v>0</v>
      </c>
      <c r="M56" s="5">
        <f>IF(Data_Mentah!M56="Yes",1,0)</f>
        <v>1</v>
      </c>
      <c r="N56" s="5">
        <f>IF(Data_Mentah!N56="Yes",1,0)</f>
        <v>1</v>
      </c>
      <c r="O56" s="5">
        <f>IF(Data_Mentah!O56="Yes",1,0)</f>
        <v>0</v>
      </c>
      <c r="P56" s="5">
        <f>IF(Data_Mentah!P56="Yes",1,0)</f>
        <v>0</v>
      </c>
      <c r="Q56" s="6">
        <f>IF(Data_Mentah!Q56="Positive",1,0)</f>
        <v>1</v>
      </c>
    </row>
    <row r="57" spans="1:17" ht="15.75" customHeight="1" x14ac:dyDescent="0.2">
      <c r="A57" s="7">
        <v>38</v>
      </c>
      <c r="B57" s="8">
        <f>IF(Data_Mentah!B57="Male",1,0)</f>
        <v>0</v>
      </c>
      <c r="C57" s="8">
        <f>IF(Data_Mentah!C57="Yes",1,0)</f>
        <v>0</v>
      </c>
      <c r="D57" s="8">
        <f>IF(Data_Mentah!D57="Yes",1,0)</f>
        <v>0</v>
      </c>
      <c r="E57" s="8">
        <f>IF(Data_Mentah!E57="Yes",1,0)</f>
        <v>0</v>
      </c>
      <c r="F57" s="8">
        <f>IF(Data_Mentah!F57="Yes",1,0)</f>
        <v>0</v>
      </c>
      <c r="G57" s="8">
        <f>IF(Data_Mentah!G57="Yes",1,0)</f>
        <v>0</v>
      </c>
      <c r="H57" s="8">
        <f>IF(Data_Mentah!H57="Yes",1,0)</f>
        <v>0</v>
      </c>
      <c r="I57" s="8">
        <f>IF(Data_Mentah!I57="Yes",1,0)</f>
        <v>0</v>
      </c>
      <c r="J57" s="8">
        <f>IF(Data_Mentah!J57="Yes",1,0)</f>
        <v>0</v>
      </c>
      <c r="K57" s="8">
        <f>IF(Data_Mentah!K57="Yes",1,0)</f>
        <v>0</v>
      </c>
      <c r="L57" s="8">
        <f>IF(Data_Mentah!L57="Yes",1,0)</f>
        <v>0</v>
      </c>
      <c r="M57" s="8">
        <f>IF(Data_Mentah!M57="Yes",1,0)</f>
        <v>0</v>
      </c>
      <c r="N57" s="8">
        <f>IF(Data_Mentah!N57="Yes",1,0)</f>
        <v>0</v>
      </c>
      <c r="O57" s="8">
        <f>IF(Data_Mentah!O57="Yes",1,0)</f>
        <v>0</v>
      </c>
      <c r="P57" s="8">
        <f>IF(Data_Mentah!P57="Yes",1,0)</f>
        <v>1</v>
      </c>
      <c r="Q57" s="9">
        <f>IF(Data_Mentah!Q57="Positive",1,0)</f>
        <v>1</v>
      </c>
    </row>
    <row r="58" spans="1:17" ht="15.75" customHeight="1" x14ac:dyDescent="0.2">
      <c r="A58" s="4">
        <v>66</v>
      </c>
      <c r="B58" s="5">
        <f>IF(Data_Mentah!B58="Male",1,0)</f>
        <v>0</v>
      </c>
      <c r="C58" s="5">
        <f>IF(Data_Mentah!C58="Yes",1,0)</f>
        <v>1</v>
      </c>
      <c r="D58" s="5">
        <f>IF(Data_Mentah!D58="Yes",1,0)</f>
        <v>1</v>
      </c>
      <c r="E58" s="5">
        <f>IF(Data_Mentah!E58="Yes",1,0)</f>
        <v>1</v>
      </c>
      <c r="F58" s="5">
        <f>IF(Data_Mentah!F58="Yes",1,0)</f>
        <v>1</v>
      </c>
      <c r="G58" s="5">
        <f>IF(Data_Mentah!G58="Yes",1,0)</f>
        <v>1</v>
      </c>
      <c r="H58" s="5">
        <f>IF(Data_Mentah!H58="Yes",1,0)</f>
        <v>1</v>
      </c>
      <c r="I58" s="5">
        <f>IF(Data_Mentah!I58="Yes",1,0)</f>
        <v>1</v>
      </c>
      <c r="J58" s="5">
        <f>IF(Data_Mentah!J58="Yes",1,0)</f>
        <v>1</v>
      </c>
      <c r="K58" s="5">
        <f>IF(Data_Mentah!K58="Yes",1,0)</f>
        <v>0</v>
      </c>
      <c r="L58" s="5">
        <f>IF(Data_Mentah!L58="Yes",1,0)</f>
        <v>1</v>
      </c>
      <c r="M58" s="5">
        <f>IF(Data_Mentah!M58="Yes",1,0)</f>
        <v>1</v>
      </c>
      <c r="N58" s="5">
        <f>IF(Data_Mentah!N58="Yes",1,0)</f>
        <v>1</v>
      </c>
      <c r="O58" s="5">
        <f>IF(Data_Mentah!O58="Yes",1,0)</f>
        <v>0</v>
      </c>
      <c r="P58" s="5">
        <f>IF(Data_Mentah!P58="Yes",1,0)</f>
        <v>0</v>
      </c>
      <c r="Q58" s="6">
        <f>IF(Data_Mentah!Q58="Positive",1,0)</f>
        <v>1</v>
      </c>
    </row>
    <row r="59" spans="1:17" ht="15.75" customHeight="1" x14ac:dyDescent="0.2">
      <c r="A59" s="7">
        <v>53</v>
      </c>
      <c r="B59" s="8">
        <f>IF(Data_Mentah!B59="Male",1,0)</f>
        <v>0</v>
      </c>
      <c r="C59" s="8">
        <f>IF(Data_Mentah!C59="Yes",1,0)</f>
        <v>0</v>
      </c>
      <c r="D59" s="8">
        <f>IF(Data_Mentah!D59="Yes",1,0)</f>
        <v>0</v>
      </c>
      <c r="E59" s="8">
        <f>IF(Data_Mentah!E59="Yes",1,0)</f>
        <v>0</v>
      </c>
      <c r="F59" s="8">
        <f>IF(Data_Mentah!F59="Yes",1,0)</f>
        <v>0</v>
      </c>
      <c r="G59" s="8">
        <f>IF(Data_Mentah!G59="Yes",1,0)</f>
        <v>1</v>
      </c>
      <c r="H59" s="8">
        <f>IF(Data_Mentah!H59="Yes",1,0)</f>
        <v>0</v>
      </c>
      <c r="I59" s="8">
        <f>IF(Data_Mentah!I59="Yes",1,0)</f>
        <v>1</v>
      </c>
      <c r="J59" s="8">
        <f>IF(Data_Mentah!J59="Yes",1,0)</f>
        <v>0</v>
      </c>
      <c r="K59" s="8">
        <f>IF(Data_Mentah!K59="Yes",1,0)</f>
        <v>0</v>
      </c>
      <c r="L59" s="8">
        <f>IF(Data_Mentah!L59="Yes",1,0)</f>
        <v>0</v>
      </c>
      <c r="M59" s="8">
        <f>IF(Data_Mentah!M59="Yes",1,0)</f>
        <v>1</v>
      </c>
      <c r="N59" s="8">
        <f>IF(Data_Mentah!N59="Yes",1,0)</f>
        <v>0</v>
      </c>
      <c r="O59" s="8">
        <f>IF(Data_Mentah!O59="Yes",1,0)</f>
        <v>0</v>
      </c>
      <c r="P59" s="8">
        <f>IF(Data_Mentah!P59="Yes",1,0)</f>
        <v>0</v>
      </c>
      <c r="Q59" s="9">
        <f>IF(Data_Mentah!Q59="Positive",1,0)</f>
        <v>1</v>
      </c>
    </row>
    <row r="60" spans="1:17" ht="15.75" customHeight="1" x14ac:dyDescent="0.2">
      <c r="A60" s="4">
        <v>59</v>
      </c>
      <c r="B60" s="5">
        <f>IF(Data_Mentah!B60="Male",1,0)</f>
        <v>0</v>
      </c>
      <c r="C60" s="5">
        <f>IF(Data_Mentah!C60="Yes",1,0)</f>
        <v>0</v>
      </c>
      <c r="D60" s="5">
        <f>IF(Data_Mentah!D60="Yes",1,0)</f>
        <v>0</v>
      </c>
      <c r="E60" s="5">
        <f>IF(Data_Mentah!E60="Yes",1,0)</f>
        <v>0</v>
      </c>
      <c r="F60" s="5">
        <f>IF(Data_Mentah!F60="Yes",1,0)</f>
        <v>0</v>
      </c>
      <c r="G60" s="5">
        <f>IF(Data_Mentah!G60="Yes",1,0)</f>
        <v>0</v>
      </c>
      <c r="H60" s="5">
        <f>IF(Data_Mentah!H60="Yes",1,0)</f>
        <v>0</v>
      </c>
      <c r="I60" s="5">
        <f>IF(Data_Mentah!I60="Yes",1,0)</f>
        <v>0</v>
      </c>
      <c r="J60" s="5">
        <f>IF(Data_Mentah!J60="Yes",1,0)</f>
        <v>0</v>
      </c>
      <c r="K60" s="5">
        <f>IF(Data_Mentah!K60="Yes",1,0)</f>
        <v>0</v>
      </c>
      <c r="L60" s="5">
        <f>IF(Data_Mentah!L60="Yes",1,0)</f>
        <v>0</v>
      </c>
      <c r="M60" s="5">
        <f>IF(Data_Mentah!M60="Yes",1,0)</f>
        <v>0</v>
      </c>
      <c r="N60" s="5">
        <f>IF(Data_Mentah!N60="Yes",1,0)</f>
        <v>0</v>
      </c>
      <c r="O60" s="5">
        <f>IF(Data_Mentah!O60="Yes",1,0)</f>
        <v>0</v>
      </c>
      <c r="P60" s="5">
        <f>IF(Data_Mentah!P60="Yes",1,0)</f>
        <v>0</v>
      </c>
      <c r="Q60" s="6">
        <f>IF(Data_Mentah!Q60="Positive",1,0)</f>
        <v>1</v>
      </c>
    </row>
    <row r="61" spans="1:17" ht="15.75" customHeight="1" x14ac:dyDescent="0.2">
      <c r="A61" s="7">
        <v>39</v>
      </c>
      <c r="B61" s="8">
        <f>IF(Data_Mentah!B61="Male",1,0)</f>
        <v>0</v>
      </c>
      <c r="C61" s="8">
        <f>IF(Data_Mentah!C61="Yes",1,0)</f>
        <v>1</v>
      </c>
      <c r="D61" s="8">
        <f>IF(Data_Mentah!D61="Yes",1,0)</f>
        <v>1</v>
      </c>
      <c r="E61" s="8">
        <f>IF(Data_Mentah!E61="Yes",1,0)</f>
        <v>0</v>
      </c>
      <c r="F61" s="8">
        <f>IF(Data_Mentah!F61="Yes",1,0)</f>
        <v>1</v>
      </c>
      <c r="G61" s="8">
        <f>IF(Data_Mentah!G61="Yes",1,0)</f>
        <v>1</v>
      </c>
      <c r="H61" s="8">
        <f>IF(Data_Mentah!H61="Yes",1,0)</f>
        <v>0</v>
      </c>
      <c r="I61" s="8">
        <f>IF(Data_Mentah!I61="Yes",1,0)</f>
        <v>1</v>
      </c>
      <c r="J61" s="8">
        <f>IF(Data_Mentah!J61="Yes",1,0)</f>
        <v>0</v>
      </c>
      <c r="K61" s="8">
        <f>IF(Data_Mentah!K61="Yes",1,0)</f>
        <v>1</v>
      </c>
      <c r="L61" s="8">
        <f>IF(Data_Mentah!L61="Yes",1,0)</f>
        <v>1</v>
      </c>
      <c r="M61" s="8">
        <f>IF(Data_Mentah!M61="Yes",1,0)</f>
        <v>1</v>
      </c>
      <c r="N61" s="8">
        <f>IF(Data_Mentah!N61="Yes",1,0)</f>
        <v>1</v>
      </c>
      <c r="O61" s="8">
        <f>IF(Data_Mentah!O61="Yes",1,0)</f>
        <v>0</v>
      </c>
      <c r="P61" s="8">
        <f>IF(Data_Mentah!P61="Yes",1,0)</f>
        <v>1</v>
      </c>
      <c r="Q61" s="9">
        <f>IF(Data_Mentah!Q61="Positive",1,0)</f>
        <v>1</v>
      </c>
    </row>
    <row r="62" spans="1:17" ht="15.75" customHeight="1" x14ac:dyDescent="0.2">
      <c r="A62" s="4">
        <v>65</v>
      </c>
      <c r="B62" s="5">
        <f>IF(Data_Mentah!B62="Male",1,0)</f>
        <v>0</v>
      </c>
      <c r="C62" s="5">
        <f>IF(Data_Mentah!C62="Yes",1,0)</f>
        <v>1</v>
      </c>
      <c r="D62" s="5">
        <f>IF(Data_Mentah!D62="Yes",1,0)</f>
        <v>1</v>
      </c>
      <c r="E62" s="5">
        <f>IF(Data_Mentah!E62="Yes",1,0)</f>
        <v>0</v>
      </c>
      <c r="F62" s="5">
        <f>IF(Data_Mentah!F62="Yes",1,0)</f>
        <v>1</v>
      </c>
      <c r="G62" s="5">
        <f>IF(Data_Mentah!G62="Yes",1,0)</f>
        <v>1</v>
      </c>
      <c r="H62" s="5">
        <f>IF(Data_Mentah!H62="Yes",1,0)</f>
        <v>0</v>
      </c>
      <c r="I62" s="5">
        <f>IF(Data_Mentah!I62="Yes",1,0)</f>
        <v>0</v>
      </c>
      <c r="J62" s="5">
        <f>IF(Data_Mentah!J62="Yes",1,0)</f>
        <v>1</v>
      </c>
      <c r="K62" s="5">
        <f>IF(Data_Mentah!K62="Yes",1,0)</f>
        <v>0</v>
      </c>
      <c r="L62" s="5">
        <f>IF(Data_Mentah!L62="Yes",1,0)</f>
        <v>0</v>
      </c>
      <c r="M62" s="5">
        <f>IF(Data_Mentah!M62="Yes",1,0)</f>
        <v>1</v>
      </c>
      <c r="N62" s="5">
        <f>IF(Data_Mentah!N62="Yes",1,0)</f>
        <v>1</v>
      </c>
      <c r="O62" s="5">
        <f>IF(Data_Mentah!O62="Yes",1,0)</f>
        <v>0</v>
      </c>
      <c r="P62" s="5">
        <f>IF(Data_Mentah!P62="Yes",1,0)</f>
        <v>0</v>
      </c>
      <c r="Q62" s="6">
        <f>IF(Data_Mentah!Q62="Positive",1,0)</f>
        <v>1</v>
      </c>
    </row>
    <row r="63" spans="1:17" ht="15.75" customHeight="1" x14ac:dyDescent="0.2">
      <c r="A63" s="7">
        <v>35</v>
      </c>
      <c r="B63" s="8">
        <f>IF(Data_Mentah!B63="Male",1,0)</f>
        <v>0</v>
      </c>
      <c r="C63" s="8">
        <f>IF(Data_Mentah!C63="Yes",1,0)</f>
        <v>1</v>
      </c>
      <c r="D63" s="8">
        <f>IF(Data_Mentah!D63="Yes",1,0)</f>
        <v>1</v>
      </c>
      <c r="E63" s="8">
        <f>IF(Data_Mentah!E63="Yes",1,0)</f>
        <v>1</v>
      </c>
      <c r="F63" s="8">
        <f>IF(Data_Mentah!F63="Yes",1,0)</f>
        <v>1</v>
      </c>
      <c r="G63" s="8">
        <f>IF(Data_Mentah!G63="Yes",1,0)</f>
        <v>1</v>
      </c>
      <c r="H63" s="8">
        <f>IF(Data_Mentah!H63="Yes",1,0)</f>
        <v>0</v>
      </c>
      <c r="I63" s="8">
        <f>IF(Data_Mentah!I63="Yes",1,0)</f>
        <v>1</v>
      </c>
      <c r="J63" s="8">
        <f>IF(Data_Mentah!J63="Yes",1,0)</f>
        <v>1</v>
      </c>
      <c r="K63" s="8">
        <f>IF(Data_Mentah!K63="Yes",1,0)</f>
        <v>0</v>
      </c>
      <c r="L63" s="8">
        <f>IF(Data_Mentah!L63="Yes",1,0)</f>
        <v>1</v>
      </c>
      <c r="M63" s="8">
        <f>IF(Data_Mentah!M63="Yes",1,0)</f>
        <v>1</v>
      </c>
      <c r="N63" s="8">
        <f>IF(Data_Mentah!N63="Yes",1,0)</f>
        <v>1</v>
      </c>
      <c r="O63" s="8">
        <f>IF(Data_Mentah!O63="Yes",1,0)</f>
        <v>0</v>
      </c>
      <c r="P63" s="8">
        <f>IF(Data_Mentah!P63="Yes",1,0)</f>
        <v>0</v>
      </c>
      <c r="Q63" s="9">
        <f>IF(Data_Mentah!Q63="Positive",1,0)</f>
        <v>1</v>
      </c>
    </row>
    <row r="64" spans="1:17" ht="15.75" customHeight="1" x14ac:dyDescent="0.2">
      <c r="A64" s="4">
        <v>55</v>
      </c>
      <c r="B64" s="5">
        <f>IF(Data_Mentah!B64="Male",1,0)</f>
        <v>0</v>
      </c>
      <c r="C64" s="5">
        <f>IF(Data_Mentah!C64="Yes",1,0)</f>
        <v>1</v>
      </c>
      <c r="D64" s="5">
        <f>IF(Data_Mentah!D64="Yes",1,0)</f>
        <v>1</v>
      </c>
      <c r="E64" s="5">
        <f>IF(Data_Mentah!E64="Yes",1,0)</f>
        <v>0</v>
      </c>
      <c r="F64" s="5">
        <f>IF(Data_Mentah!F64="Yes",1,0)</f>
        <v>1</v>
      </c>
      <c r="G64" s="5">
        <f>IF(Data_Mentah!G64="Yes",1,0)</f>
        <v>1</v>
      </c>
      <c r="H64" s="5">
        <f>IF(Data_Mentah!H64="Yes",1,0)</f>
        <v>0</v>
      </c>
      <c r="I64" s="5">
        <f>IF(Data_Mentah!I64="Yes",1,0)</f>
        <v>1</v>
      </c>
      <c r="J64" s="5">
        <f>IF(Data_Mentah!J64="Yes",1,0)</f>
        <v>1</v>
      </c>
      <c r="K64" s="5">
        <f>IF(Data_Mentah!K64="Yes",1,0)</f>
        <v>0</v>
      </c>
      <c r="L64" s="5">
        <f>IF(Data_Mentah!L64="Yes",1,0)</f>
        <v>1</v>
      </c>
      <c r="M64" s="5">
        <f>IF(Data_Mentah!M64="Yes",1,0)</f>
        <v>1</v>
      </c>
      <c r="N64" s="5">
        <f>IF(Data_Mentah!N64="Yes",1,0)</f>
        <v>1</v>
      </c>
      <c r="O64" s="5">
        <f>IF(Data_Mentah!O64="Yes",1,0)</f>
        <v>0</v>
      </c>
      <c r="P64" s="5">
        <f>IF(Data_Mentah!P64="Yes",1,0)</f>
        <v>0</v>
      </c>
      <c r="Q64" s="6">
        <f>IF(Data_Mentah!Q64="Positive",1,0)</f>
        <v>1</v>
      </c>
    </row>
    <row r="65" spans="1:17" ht="15.75" customHeight="1" x14ac:dyDescent="0.2">
      <c r="A65" s="7">
        <v>60</v>
      </c>
      <c r="B65" s="8">
        <f>IF(Data_Mentah!B65="Male",1,0)</f>
        <v>0</v>
      </c>
      <c r="C65" s="8">
        <f>IF(Data_Mentah!C65="Yes",1,0)</f>
        <v>1</v>
      </c>
      <c r="D65" s="8">
        <f>IF(Data_Mentah!D65="Yes",1,0)</f>
        <v>0</v>
      </c>
      <c r="E65" s="8">
        <f>IF(Data_Mentah!E65="Yes",1,0)</f>
        <v>1</v>
      </c>
      <c r="F65" s="8">
        <f>IF(Data_Mentah!F65="Yes",1,0)</f>
        <v>1</v>
      </c>
      <c r="G65" s="8">
        <f>IF(Data_Mentah!G65="Yes",1,0)</f>
        <v>0</v>
      </c>
      <c r="H65" s="8">
        <f>IF(Data_Mentah!H65="Yes",1,0)</f>
        <v>1</v>
      </c>
      <c r="I65" s="8">
        <f>IF(Data_Mentah!I65="Yes",1,0)</f>
        <v>1</v>
      </c>
      <c r="J65" s="8">
        <f>IF(Data_Mentah!J65="Yes",1,0)</f>
        <v>1</v>
      </c>
      <c r="K65" s="8">
        <f>IF(Data_Mentah!K65="Yes",1,0)</f>
        <v>0</v>
      </c>
      <c r="L65" s="8">
        <f>IF(Data_Mentah!L65="Yes",1,0)</f>
        <v>1</v>
      </c>
      <c r="M65" s="8">
        <f>IF(Data_Mentah!M65="Yes",1,0)</f>
        <v>1</v>
      </c>
      <c r="N65" s="8">
        <f>IF(Data_Mentah!N65="Yes",1,0)</f>
        <v>1</v>
      </c>
      <c r="O65" s="8">
        <f>IF(Data_Mentah!O65="Yes",1,0)</f>
        <v>0</v>
      </c>
      <c r="P65" s="8">
        <f>IF(Data_Mentah!P65="Yes",1,0)</f>
        <v>1</v>
      </c>
      <c r="Q65" s="9">
        <f>IF(Data_Mentah!Q65="Positive",1,0)</f>
        <v>1</v>
      </c>
    </row>
    <row r="66" spans="1:17" ht="15.75" customHeight="1" x14ac:dyDescent="0.2">
      <c r="A66" s="4">
        <v>45</v>
      </c>
      <c r="B66" s="5">
        <f>IF(Data_Mentah!B66="Male",1,0)</f>
        <v>0</v>
      </c>
      <c r="C66" s="5">
        <f>IF(Data_Mentah!C66="Yes",1,0)</f>
        <v>0</v>
      </c>
      <c r="D66" s="5">
        <f>IF(Data_Mentah!D66="Yes",1,0)</f>
        <v>0</v>
      </c>
      <c r="E66" s="5">
        <f>IF(Data_Mentah!E66="Yes",1,0)</f>
        <v>0</v>
      </c>
      <c r="F66" s="5">
        <f>IF(Data_Mentah!F66="Yes",1,0)</f>
        <v>0</v>
      </c>
      <c r="G66" s="5">
        <f>IF(Data_Mentah!G66="Yes",1,0)</f>
        <v>0</v>
      </c>
      <c r="H66" s="5">
        <f>IF(Data_Mentah!H66="Yes",1,0)</f>
        <v>0</v>
      </c>
      <c r="I66" s="5">
        <f>IF(Data_Mentah!I66="Yes",1,0)</f>
        <v>1</v>
      </c>
      <c r="J66" s="5">
        <f>IF(Data_Mentah!J66="Yes",1,0)</f>
        <v>1</v>
      </c>
      <c r="K66" s="5">
        <f>IF(Data_Mentah!K66="Yes",1,0)</f>
        <v>0</v>
      </c>
      <c r="L66" s="5">
        <f>IF(Data_Mentah!L66="Yes",1,0)</f>
        <v>0</v>
      </c>
      <c r="M66" s="5">
        <f>IF(Data_Mentah!M66="Yes",1,0)</f>
        <v>1</v>
      </c>
      <c r="N66" s="5">
        <f>IF(Data_Mentah!N66="Yes",1,0)</f>
        <v>0</v>
      </c>
      <c r="O66" s="5">
        <f>IF(Data_Mentah!O66="Yes",1,0)</f>
        <v>0</v>
      </c>
      <c r="P66" s="5">
        <f>IF(Data_Mentah!P66="Yes",1,0)</f>
        <v>0</v>
      </c>
      <c r="Q66" s="6">
        <f>IF(Data_Mentah!Q66="Positive",1,0)</f>
        <v>1</v>
      </c>
    </row>
    <row r="67" spans="1:17" ht="15.75" customHeight="1" x14ac:dyDescent="0.2">
      <c r="A67" s="7">
        <v>40</v>
      </c>
      <c r="B67" s="8">
        <f>IF(Data_Mentah!B67="Male",1,0)</f>
        <v>0</v>
      </c>
      <c r="C67" s="8">
        <f>IF(Data_Mentah!C67="Yes",1,0)</f>
        <v>1</v>
      </c>
      <c r="D67" s="8">
        <f>IF(Data_Mentah!D67="Yes",1,0)</f>
        <v>0</v>
      </c>
      <c r="E67" s="8">
        <f>IF(Data_Mentah!E67="Yes",1,0)</f>
        <v>1</v>
      </c>
      <c r="F67" s="8">
        <f>IF(Data_Mentah!F67="Yes",1,0)</f>
        <v>0</v>
      </c>
      <c r="G67" s="8">
        <f>IF(Data_Mentah!G67="Yes",1,0)</f>
        <v>1</v>
      </c>
      <c r="H67" s="8">
        <f>IF(Data_Mentah!H67="Yes",1,0)</f>
        <v>0</v>
      </c>
      <c r="I67" s="8">
        <f>IF(Data_Mentah!I67="Yes",1,0)</f>
        <v>0</v>
      </c>
      <c r="J67" s="8">
        <f>IF(Data_Mentah!J67="Yes",1,0)</f>
        <v>0</v>
      </c>
      <c r="K67" s="8">
        <f>IF(Data_Mentah!K67="Yes",1,0)</f>
        <v>0</v>
      </c>
      <c r="L67" s="8">
        <f>IF(Data_Mentah!L67="Yes",1,0)</f>
        <v>0</v>
      </c>
      <c r="M67" s="8">
        <f>IF(Data_Mentah!M67="Yes",1,0)</f>
        <v>0</v>
      </c>
      <c r="N67" s="8">
        <f>IF(Data_Mentah!N67="Yes",1,0)</f>
        <v>0</v>
      </c>
      <c r="O67" s="8">
        <f>IF(Data_Mentah!O67="Yes",1,0)</f>
        <v>0</v>
      </c>
      <c r="P67" s="8">
        <f>IF(Data_Mentah!P67="Yes",1,0)</f>
        <v>0</v>
      </c>
      <c r="Q67" s="9">
        <f>IF(Data_Mentah!Q67="Positive",1,0)</f>
        <v>1</v>
      </c>
    </row>
    <row r="68" spans="1:17" ht="15.75" customHeight="1" x14ac:dyDescent="0.2">
      <c r="A68" s="4">
        <v>30</v>
      </c>
      <c r="B68" s="5">
        <f>IF(Data_Mentah!B68="Male",1,0)</f>
        <v>0</v>
      </c>
      <c r="C68" s="5">
        <f>IF(Data_Mentah!C68="Yes",1,0)</f>
        <v>1</v>
      </c>
      <c r="D68" s="5">
        <f>IF(Data_Mentah!D68="Yes",1,0)</f>
        <v>1</v>
      </c>
      <c r="E68" s="5">
        <f>IF(Data_Mentah!E68="Yes",1,0)</f>
        <v>0</v>
      </c>
      <c r="F68" s="5">
        <f>IF(Data_Mentah!F68="Yes",1,0)</f>
        <v>0</v>
      </c>
      <c r="G68" s="5">
        <f>IF(Data_Mentah!G68="Yes",1,0)</f>
        <v>0</v>
      </c>
      <c r="H68" s="5">
        <f>IF(Data_Mentah!H68="Yes",1,0)</f>
        <v>0</v>
      </c>
      <c r="I68" s="5">
        <f>IF(Data_Mentah!I68="Yes",1,0)</f>
        <v>0</v>
      </c>
      <c r="J68" s="5">
        <f>IF(Data_Mentah!J68="Yes",1,0)</f>
        <v>1</v>
      </c>
      <c r="K68" s="5">
        <f>IF(Data_Mentah!K68="Yes",1,0)</f>
        <v>0</v>
      </c>
      <c r="L68" s="5">
        <f>IF(Data_Mentah!L68="Yes",1,0)</f>
        <v>1</v>
      </c>
      <c r="M68" s="5">
        <f>IF(Data_Mentah!M68="Yes",1,0)</f>
        <v>1</v>
      </c>
      <c r="N68" s="5">
        <f>IF(Data_Mentah!N68="Yes",1,0)</f>
        <v>0</v>
      </c>
      <c r="O68" s="5">
        <f>IF(Data_Mentah!O68="Yes",1,0)</f>
        <v>0</v>
      </c>
      <c r="P68" s="5">
        <f>IF(Data_Mentah!P68="Yes",1,0)</f>
        <v>0</v>
      </c>
      <c r="Q68" s="6">
        <f>IF(Data_Mentah!Q68="Positive",1,0)</f>
        <v>1</v>
      </c>
    </row>
    <row r="69" spans="1:17" ht="15.75" customHeight="1" x14ac:dyDescent="0.2">
      <c r="A69" s="7">
        <v>35</v>
      </c>
      <c r="B69" s="8">
        <f>IF(Data_Mentah!B69="Male",1,0)</f>
        <v>0</v>
      </c>
      <c r="C69" s="8">
        <f>IF(Data_Mentah!C69="Yes",1,0)</f>
        <v>0</v>
      </c>
      <c r="D69" s="8">
        <f>IF(Data_Mentah!D69="Yes",1,0)</f>
        <v>1</v>
      </c>
      <c r="E69" s="8">
        <f>IF(Data_Mentah!E69="Yes",1,0)</f>
        <v>1</v>
      </c>
      <c r="F69" s="8">
        <f>IF(Data_Mentah!F69="Yes",1,0)</f>
        <v>1</v>
      </c>
      <c r="G69" s="8">
        <f>IF(Data_Mentah!G69="Yes",1,0)</f>
        <v>1</v>
      </c>
      <c r="H69" s="8">
        <f>IF(Data_Mentah!H69="Yes",1,0)</f>
        <v>0</v>
      </c>
      <c r="I69" s="8">
        <f>IF(Data_Mentah!I69="Yes",1,0)</f>
        <v>0</v>
      </c>
      <c r="J69" s="8">
        <f>IF(Data_Mentah!J69="Yes",1,0)</f>
        <v>1</v>
      </c>
      <c r="K69" s="8">
        <f>IF(Data_Mentah!K69="Yes",1,0)</f>
        <v>0</v>
      </c>
      <c r="L69" s="8">
        <f>IF(Data_Mentah!L69="Yes",1,0)</f>
        <v>0</v>
      </c>
      <c r="M69" s="8">
        <f>IF(Data_Mentah!M69="Yes",1,0)</f>
        <v>1</v>
      </c>
      <c r="N69" s="8">
        <f>IF(Data_Mentah!N69="Yes",1,0)</f>
        <v>0</v>
      </c>
      <c r="O69" s="8">
        <f>IF(Data_Mentah!O69="Yes",1,0)</f>
        <v>0</v>
      </c>
      <c r="P69" s="8">
        <f>IF(Data_Mentah!P69="Yes",1,0)</f>
        <v>0</v>
      </c>
      <c r="Q69" s="9">
        <f>IF(Data_Mentah!Q69="Positive",1,0)</f>
        <v>1</v>
      </c>
    </row>
    <row r="70" spans="1:17" ht="15.75" customHeight="1" x14ac:dyDescent="0.2">
      <c r="A70" s="4">
        <v>25</v>
      </c>
      <c r="B70" s="5">
        <f>IF(Data_Mentah!B70="Male",1,0)</f>
        <v>0</v>
      </c>
      <c r="C70" s="5">
        <f>IF(Data_Mentah!C70="Yes",1,0)</f>
        <v>0</v>
      </c>
      <c r="D70" s="5">
        <f>IF(Data_Mentah!D70="Yes",1,0)</f>
        <v>0</v>
      </c>
      <c r="E70" s="5">
        <f>IF(Data_Mentah!E70="Yes",1,0)</f>
        <v>0</v>
      </c>
      <c r="F70" s="5">
        <f>IF(Data_Mentah!F70="Yes",1,0)</f>
        <v>1</v>
      </c>
      <c r="G70" s="5">
        <f>IF(Data_Mentah!G70="Yes",1,0)</f>
        <v>1</v>
      </c>
      <c r="H70" s="5">
        <f>IF(Data_Mentah!H70="Yes",1,0)</f>
        <v>0</v>
      </c>
      <c r="I70" s="5">
        <f>IF(Data_Mentah!I70="Yes",1,0)</f>
        <v>1</v>
      </c>
      <c r="J70" s="5">
        <f>IF(Data_Mentah!J70="Yes",1,0)</f>
        <v>0</v>
      </c>
      <c r="K70" s="5">
        <f>IF(Data_Mentah!K70="Yes",1,0)</f>
        <v>0</v>
      </c>
      <c r="L70" s="5">
        <f>IF(Data_Mentah!L70="Yes",1,0)</f>
        <v>0</v>
      </c>
      <c r="M70" s="5">
        <f>IF(Data_Mentah!M70="Yes",1,0)</f>
        <v>0</v>
      </c>
      <c r="N70" s="5">
        <f>IF(Data_Mentah!N70="Yes",1,0)</f>
        <v>0</v>
      </c>
      <c r="O70" s="5">
        <f>IF(Data_Mentah!O70="Yes",1,0)</f>
        <v>1</v>
      </c>
      <c r="P70" s="5">
        <f>IF(Data_Mentah!P70="Yes",1,0)</f>
        <v>0</v>
      </c>
      <c r="Q70" s="6">
        <f>IF(Data_Mentah!Q70="Positive",1,0)</f>
        <v>1</v>
      </c>
    </row>
    <row r="71" spans="1:17" ht="15.75" customHeight="1" x14ac:dyDescent="0.2">
      <c r="A71" s="7">
        <v>50</v>
      </c>
      <c r="B71" s="8">
        <f>IF(Data_Mentah!B71="Male",1,0)</f>
        <v>0</v>
      </c>
      <c r="C71" s="8">
        <f>IF(Data_Mentah!C71="Yes",1,0)</f>
        <v>1</v>
      </c>
      <c r="D71" s="8">
        <f>IF(Data_Mentah!D71="Yes",1,0)</f>
        <v>1</v>
      </c>
      <c r="E71" s="8">
        <f>IF(Data_Mentah!E71="Yes",1,0)</f>
        <v>1</v>
      </c>
      <c r="F71" s="8">
        <f>IF(Data_Mentah!F71="Yes",1,0)</f>
        <v>1</v>
      </c>
      <c r="G71" s="8">
        <f>IF(Data_Mentah!G71="Yes",1,0)</f>
        <v>1</v>
      </c>
      <c r="H71" s="8">
        <f>IF(Data_Mentah!H71="Yes",1,0)</f>
        <v>0</v>
      </c>
      <c r="I71" s="8">
        <f>IF(Data_Mentah!I71="Yes",1,0)</f>
        <v>1</v>
      </c>
      <c r="J71" s="8">
        <f>IF(Data_Mentah!J71="Yes",1,0)</f>
        <v>0</v>
      </c>
      <c r="K71" s="8">
        <f>IF(Data_Mentah!K71="Yes",1,0)</f>
        <v>0</v>
      </c>
      <c r="L71" s="8">
        <f>IF(Data_Mentah!L71="Yes",1,0)</f>
        <v>0</v>
      </c>
      <c r="M71" s="8">
        <f>IF(Data_Mentah!M71="Yes",1,0)</f>
        <v>1</v>
      </c>
      <c r="N71" s="8">
        <f>IF(Data_Mentah!N71="Yes",1,0)</f>
        <v>0</v>
      </c>
      <c r="O71" s="8">
        <f>IF(Data_Mentah!O71="Yes",1,0)</f>
        <v>0</v>
      </c>
      <c r="P71" s="8">
        <f>IF(Data_Mentah!P71="Yes",1,0)</f>
        <v>1</v>
      </c>
      <c r="Q71" s="9">
        <f>IF(Data_Mentah!Q71="Positive",1,0)</f>
        <v>1</v>
      </c>
    </row>
    <row r="72" spans="1:17" ht="15.75" customHeight="1" x14ac:dyDescent="0.2">
      <c r="A72" s="4">
        <v>40</v>
      </c>
      <c r="B72" s="5">
        <f>IF(Data_Mentah!B72="Male",1,0)</f>
        <v>0</v>
      </c>
      <c r="C72" s="5">
        <f>IF(Data_Mentah!C72="Yes",1,0)</f>
        <v>0</v>
      </c>
      <c r="D72" s="5">
        <f>IF(Data_Mentah!D72="Yes",1,0)</f>
        <v>0</v>
      </c>
      <c r="E72" s="5">
        <f>IF(Data_Mentah!E72="Yes",1,0)</f>
        <v>1</v>
      </c>
      <c r="F72" s="5">
        <f>IF(Data_Mentah!F72="Yes",1,0)</f>
        <v>1</v>
      </c>
      <c r="G72" s="5">
        <f>IF(Data_Mentah!G72="Yes",1,0)</f>
        <v>0</v>
      </c>
      <c r="H72" s="5">
        <f>IF(Data_Mentah!H72="Yes",1,0)</f>
        <v>0</v>
      </c>
      <c r="I72" s="5">
        <f>IF(Data_Mentah!I72="Yes",1,0)</f>
        <v>0</v>
      </c>
      <c r="J72" s="5">
        <f>IF(Data_Mentah!J72="Yes",1,0)</f>
        <v>0</v>
      </c>
      <c r="K72" s="5">
        <f>IF(Data_Mentah!K72="Yes",1,0)</f>
        <v>0</v>
      </c>
      <c r="L72" s="5">
        <f>IF(Data_Mentah!L72="Yes",1,0)</f>
        <v>0</v>
      </c>
      <c r="M72" s="5">
        <f>IF(Data_Mentah!M72="Yes",1,0)</f>
        <v>0</v>
      </c>
      <c r="N72" s="5">
        <f>IF(Data_Mentah!N72="Yes",1,0)</f>
        <v>0</v>
      </c>
      <c r="O72" s="5">
        <f>IF(Data_Mentah!O72="Yes",1,0)</f>
        <v>0</v>
      </c>
      <c r="P72" s="5">
        <f>IF(Data_Mentah!P72="Yes",1,0)</f>
        <v>0</v>
      </c>
      <c r="Q72" s="6">
        <f>IF(Data_Mentah!Q72="Positive",1,0)</f>
        <v>1</v>
      </c>
    </row>
    <row r="73" spans="1:17" ht="15.75" customHeight="1" x14ac:dyDescent="0.2">
      <c r="A73" s="7">
        <v>35</v>
      </c>
      <c r="B73" s="8">
        <f>IF(Data_Mentah!B73="Male",1,0)</f>
        <v>0</v>
      </c>
      <c r="C73" s="8">
        <f>IF(Data_Mentah!C73="Yes",1,0)</f>
        <v>0</v>
      </c>
      <c r="D73" s="8">
        <f>IF(Data_Mentah!D73="Yes",1,0)</f>
        <v>1</v>
      </c>
      <c r="E73" s="8">
        <f>IF(Data_Mentah!E73="Yes",1,0)</f>
        <v>1</v>
      </c>
      <c r="F73" s="8">
        <f>IF(Data_Mentah!F73="Yes",1,0)</f>
        <v>1</v>
      </c>
      <c r="G73" s="8">
        <f>IF(Data_Mentah!G73="Yes",1,0)</f>
        <v>0</v>
      </c>
      <c r="H73" s="8">
        <f>IF(Data_Mentah!H73="Yes",1,0)</f>
        <v>0</v>
      </c>
      <c r="I73" s="8">
        <f>IF(Data_Mentah!I73="Yes",1,0)</f>
        <v>0</v>
      </c>
      <c r="J73" s="8">
        <f>IF(Data_Mentah!J73="Yes",1,0)</f>
        <v>1</v>
      </c>
      <c r="K73" s="8">
        <f>IF(Data_Mentah!K73="Yes",1,0)</f>
        <v>0</v>
      </c>
      <c r="L73" s="8">
        <f>IF(Data_Mentah!L73="Yes",1,0)</f>
        <v>1</v>
      </c>
      <c r="M73" s="8">
        <f>IF(Data_Mentah!M73="Yes",1,0)</f>
        <v>1</v>
      </c>
      <c r="N73" s="8">
        <f>IF(Data_Mentah!N73="Yes",1,0)</f>
        <v>1</v>
      </c>
      <c r="O73" s="8">
        <f>IF(Data_Mentah!O73="Yes",1,0)</f>
        <v>0</v>
      </c>
      <c r="P73" s="8">
        <f>IF(Data_Mentah!P73="Yes",1,0)</f>
        <v>0</v>
      </c>
      <c r="Q73" s="9">
        <f>IF(Data_Mentah!Q73="Positive",1,0)</f>
        <v>1</v>
      </c>
    </row>
    <row r="74" spans="1:17" ht="15.75" customHeight="1" x14ac:dyDescent="0.2">
      <c r="A74" s="4">
        <v>65</v>
      </c>
      <c r="B74" s="5">
        <f>IF(Data_Mentah!B74="Male",1,0)</f>
        <v>0</v>
      </c>
      <c r="C74" s="5">
        <f>IF(Data_Mentah!C74="Yes",1,0)</f>
        <v>0</v>
      </c>
      <c r="D74" s="5">
        <f>IF(Data_Mentah!D74="Yes",1,0)</f>
        <v>0</v>
      </c>
      <c r="E74" s="5">
        <f>IF(Data_Mentah!E74="Yes",1,0)</f>
        <v>0</v>
      </c>
      <c r="F74" s="5">
        <f>IF(Data_Mentah!F74="Yes",1,0)</f>
        <v>0</v>
      </c>
      <c r="G74" s="5">
        <f>IF(Data_Mentah!G74="Yes",1,0)</f>
        <v>0</v>
      </c>
      <c r="H74" s="5">
        <f>IF(Data_Mentah!H74="Yes",1,0)</f>
        <v>1</v>
      </c>
      <c r="I74" s="5">
        <f>IF(Data_Mentah!I74="Yes",1,0)</f>
        <v>0</v>
      </c>
      <c r="J74" s="5">
        <f>IF(Data_Mentah!J74="Yes",1,0)</f>
        <v>0</v>
      </c>
      <c r="K74" s="5">
        <f>IF(Data_Mentah!K74="Yes",1,0)</f>
        <v>0</v>
      </c>
      <c r="L74" s="5">
        <f>IF(Data_Mentah!L74="Yes",1,0)</f>
        <v>0</v>
      </c>
      <c r="M74" s="5">
        <f>IF(Data_Mentah!M74="Yes",1,0)</f>
        <v>0</v>
      </c>
      <c r="N74" s="5">
        <f>IF(Data_Mentah!N74="Yes",1,0)</f>
        <v>0</v>
      </c>
      <c r="O74" s="5">
        <f>IF(Data_Mentah!O74="Yes",1,0)</f>
        <v>0</v>
      </c>
      <c r="P74" s="5">
        <f>IF(Data_Mentah!P74="Yes",1,0)</f>
        <v>0</v>
      </c>
      <c r="Q74" s="6">
        <f>IF(Data_Mentah!Q74="Positive",1,0)</f>
        <v>1</v>
      </c>
    </row>
    <row r="75" spans="1:17" ht="15.75" customHeight="1" x14ac:dyDescent="0.2">
      <c r="A75" s="7">
        <v>38</v>
      </c>
      <c r="B75" s="8">
        <f>IF(Data_Mentah!B75="Male",1,0)</f>
        <v>0</v>
      </c>
      <c r="C75" s="8">
        <f>IF(Data_Mentah!C75="Yes",1,0)</f>
        <v>1</v>
      </c>
      <c r="D75" s="8">
        <f>IF(Data_Mentah!D75="Yes",1,0)</f>
        <v>1</v>
      </c>
      <c r="E75" s="8">
        <f>IF(Data_Mentah!E75="Yes",1,0)</f>
        <v>1</v>
      </c>
      <c r="F75" s="8">
        <f>IF(Data_Mentah!F75="Yes",1,0)</f>
        <v>1</v>
      </c>
      <c r="G75" s="8">
        <f>IF(Data_Mentah!G75="Yes",1,0)</f>
        <v>1</v>
      </c>
      <c r="H75" s="8">
        <f>IF(Data_Mentah!H75="Yes",1,0)</f>
        <v>0</v>
      </c>
      <c r="I75" s="8">
        <f>IF(Data_Mentah!I75="Yes",1,0)</f>
        <v>0</v>
      </c>
      <c r="J75" s="8">
        <f>IF(Data_Mentah!J75="Yes",1,0)</f>
        <v>0</v>
      </c>
      <c r="K75" s="8">
        <f>IF(Data_Mentah!K75="Yes",1,0)</f>
        <v>0</v>
      </c>
      <c r="L75" s="8">
        <f>IF(Data_Mentah!L75="Yes",1,0)</f>
        <v>0</v>
      </c>
      <c r="M75" s="8">
        <f>IF(Data_Mentah!M75="Yes",1,0)</f>
        <v>1</v>
      </c>
      <c r="N75" s="8">
        <f>IF(Data_Mentah!N75="Yes",1,0)</f>
        <v>0</v>
      </c>
      <c r="O75" s="8">
        <f>IF(Data_Mentah!O75="Yes",1,0)</f>
        <v>0</v>
      </c>
      <c r="P75" s="8">
        <f>IF(Data_Mentah!P75="Yes",1,0)</f>
        <v>0</v>
      </c>
      <c r="Q75" s="9">
        <f>IF(Data_Mentah!Q75="Positive",1,0)</f>
        <v>1</v>
      </c>
    </row>
    <row r="76" spans="1:17" ht="15.75" customHeight="1" x14ac:dyDescent="0.2">
      <c r="A76" s="4">
        <v>50</v>
      </c>
      <c r="B76" s="5">
        <f>IF(Data_Mentah!B76="Male",1,0)</f>
        <v>0</v>
      </c>
      <c r="C76" s="5">
        <f>IF(Data_Mentah!C76="Yes",1,0)</f>
        <v>1</v>
      </c>
      <c r="D76" s="5">
        <f>IF(Data_Mentah!D76="Yes",1,0)</f>
        <v>1</v>
      </c>
      <c r="E76" s="5">
        <f>IF(Data_Mentah!E76="Yes",1,0)</f>
        <v>1</v>
      </c>
      <c r="F76" s="5">
        <f>IF(Data_Mentah!F76="Yes",1,0)</f>
        <v>1</v>
      </c>
      <c r="G76" s="5">
        <f>IF(Data_Mentah!G76="Yes",1,0)</f>
        <v>1</v>
      </c>
      <c r="H76" s="5">
        <f>IF(Data_Mentah!H76="Yes",1,0)</f>
        <v>0</v>
      </c>
      <c r="I76" s="5">
        <f>IF(Data_Mentah!I76="Yes",1,0)</f>
        <v>0</v>
      </c>
      <c r="J76" s="5">
        <f>IF(Data_Mentah!J76="Yes",1,0)</f>
        <v>1</v>
      </c>
      <c r="K76" s="5">
        <f>IF(Data_Mentah!K76="Yes",1,0)</f>
        <v>0</v>
      </c>
      <c r="L76" s="5">
        <f>IF(Data_Mentah!L76="Yes",1,0)</f>
        <v>1</v>
      </c>
      <c r="M76" s="5">
        <f>IF(Data_Mentah!M76="Yes",1,0)</f>
        <v>1</v>
      </c>
      <c r="N76" s="5">
        <f>IF(Data_Mentah!N76="Yes",1,0)</f>
        <v>1</v>
      </c>
      <c r="O76" s="5">
        <f>IF(Data_Mentah!O76="Yes",1,0)</f>
        <v>0</v>
      </c>
      <c r="P76" s="5">
        <f>IF(Data_Mentah!P76="Yes",1,0)</f>
        <v>0</v>
      </c>
      <c r="Q76" s="6">
        <f>IF(Data_Mentah!Q76="Positive",1,0)</f>
        <v>1</v>
      </c>
    </row>
    <row r="77" spans="1:17" ht="15.75" customHeight="1" x14ac:dyDescent="0.2">
      <c r="A77" s="7">
        <v>55</v>
      </c>
      <c r="B77" s="8">
        <f>IF(Data_Mentah!B77="Male",1,0)</f>
        <v>0</v>
      </c>
      <c r="C77" s="8">
        <f>IF(Data_Mentah!C77="Yes",1,0)</f>
        <v>1</v>
      </c>
      <c r="D77" s="8">
        <f>IF(Data_Mentah!D77="Yes",1,0)</f>
        <v>1</v>
      </c>
      <c r="E77" s="8">
        <f>IF(Data_Mentah!E77="Yes",1,0)</f>
        <v>1</v>
      </c>
      <c r="F77" s="8">
        <f>IF(Data_Mentah!F77="Yes",1,0)</f>
        <v>1</v>
      </c>
      <c r="G77" s="8">
        <f>IF(Data_Mentah!G77="Yes",1,0)</f>
        <v>0</v>
      </c>
      <c r="H77" s="8">
        <f>IF(Data_Mentah!H77="Yes",1,0)</f>
        <v>0</v>
      </c>
      <c r="I77" s="8">
        <f>IF(Data_Mentah!I77="Yes",1,0)</f>
        <v>1</v>
      </c>
      <c r="J77" s="8">
        <f>IF(Data_Mentah!J77="Yes",1,0)</f>
        <v>0</v>
      </c>
      <c r="K77" s="8">
        <f>IF(Data_Mentah!K77="Yes",1,0)</f>
        <v>0</v>
      </c>
      <c r="L77" s="8">
        <f>IF(Data_Mentah!L77="Yes",1,0)</f>
        <v>0</v>
      </c>
      <c r="M77" s="8">
        <f>IF(Data_Mentah!M77="Yes",1,0)</f>
        <v>1</v>
      </c>
      <c r="N77" s="8">
        <f>IF(Data_Mentah!N77="Yes",1,0)</f>
        <v>0</v>
      </c>
      <c r="O77" s="8">
        <f>IF(Data_Mentah!O77="Yes",1,0)</f>
        <v>0</v>
      </c>
      <c r="P77" s="8">
        <f>IF(Data_Mentah!P77="Yes",1,0)</f>
        <v>1</v>
      </c>
      <c r="Q77" s="9">
        <f>IF(Data_Mentah!Q77="Positive",1,0)</f>
        <v>1</v>
      </c>
    </row>
    <row r="78" spans="1:17" ht="15.75" customHeight="1" x14ac:dyDescent="0.2">
      <c r="A78" s="4">
        <v>48</v>
      </c>
      <c r="B78" s="5">
        <f>IF(Data_Mentah!B78="Male",1,0)</f>
        <v>0</v>
      </c>
      <c r="C78" s="5">
        <f>IF(Data_Mentah!C78="Yes",1,0)</f>
        <v>1</v>
      </c>
      <c r="D78" s="5">
        <f>IF(Data_Mentah!D78="Yes",1,0)</f>
        <v>1</v>
      </c>
      <c r="E78" s="5">
        <f>IF(Data_Mentah!E78="Yes",1,0)</f>
        <v>1</v>
      </c>
      <c r="F78" s="5">
        <f>IF(Data_Mentah!F78="Yes",1,0)</f>
        <v>1</v>
      </c>
      <c r="G78" s="5">
        <f>IF(Data_Mentah!G78="Yes",1,0)</f>
        <v>1</v>
      </c>
      <c r="H78" s="5">
        <f>IF(Data_Mentah!H78="Yes",1,0)</f>
        <v>0</v>
      </c>
      <c r="I78" s="5">
        <f>IF(Data_Mentah!I78="Yes",1,0)</f>
        <v>0</v>
      </c>
      <c r="J78" s="5">
        <f>IF(Data_Mentah!J78="Yes",1,0)</f>
        <v>0</v>
      </c>
      <c r="K78" s="5">
        <f>IF(Data_Mentah!K78="Yes",1,0)</f>
        <v>0</v>
      </c>
      <c r="L78" s="5">
        <f>IF(Data_Mentah!L78="Yes",1,0)</f>
        <v>0</v>
      </c>
      <c r="M78" s="5">
        <f>IF(Data_Mentah!M78="Yes",1,0)</f>
        <v>1</v>
      </c>
      <c r="N78" s="5">
        <f>IF(Data_Mentah!N78="Yes",1,0)</f>
        <v>0</v>
      </c>
      <c r="O78" s="5">
        <f>IF(Data_Mentah!O78="Yes",1,0)</f>
        <v>0</v>
      </c>
      <c r="P78" s="5">
        <f>IF(Data_Mentah!P78="Yes",1,0)</f>
        <v>0</v>
      </c>
      <c r="Q78" s="6">
        <f>IF(Data_Mentah!Q78="Positive",1,0)</f>
        <v>1</v>
      </c>
    </row>
    <row r="79" spans="1:17" ht="15.75" customHeight="1" x14ac:dyDescent="0.2">
      <c r="A79" s="7">
        <v>55</v>
      </c>
      <c r="B79" s="8">
        <f>IF(Data_Mentah!B79="Male",1,0)</f>
        <v>0</v>
      </c>
      <c r="C79" s="8">
        <f>IF(Data_Mentah!C79="Yes",1,0)</f>
        <v>1</v>
      </c>
      <c r="D79" s="8">
        <f>IF(Data_Mentah!D79="Yes",1,0)</f>
        <v>1</v>
      </c>
      <c r="E79" s="8">
        <f>IF(Data_Mentah!E79="Yes",1,0)</f>
        <v>1</v>
      </c>
      <c r="F79" s="8">
        <f>IF(Data_Mentah!F79="Yes",1,0)</f>
        <v>0</v>
      </c>
      <c r="G79" s="8">
        <f>IF(Data_Mentah!G79="Yes",1,0)</f>
        <v>1</v>
      </c>
      <c r="H79" s="8">
        <f>IF(Data_Mentah!H79="Yes",1,0)</f>
        <v>0</v>
      </c>
      <c r="I79" s="8">
        <f>IF(Data_Mentah!I79="Yes",1,0)</f>
        <v>0</v>
      </c>
      <c r="J79" s="8">
        <f>IF(Data_Mentah!J79="Yes",1,0)</f>
        <v>1</v>
      </c>
      <c r="K79" s="8">
        <f>IF(Data_Mentah!K79="Yes",1,0)</f>
        <v>0</v>
      </c>
      <c r="L79" s="8">
        <f>IF(Data_Mentah!L79="Yes",1,0)</f>
        <v>1</v>
      </c>
      <c r="M79" s="8">
        <f>IF(Data_Mentah!M79="Yes",1,0)</f>
        <v>1</v>
      </c>
      <c r="N79" s="8">
        <f>IF(Data_Mentah!N79="Yes",1,0)</f>
        <v>0</v>
      </c>
      <c r="O79" s="8">
        <f>IF(Data_Mentah!O79="Yes",1,0)</f>
        <v>0</v>
      </c>
      <c r="P79" s="8">
        <f>IF(Data_Mentah!P79="Yes",1,0)</f>
        <v>0</v>
      </c>
      <c r="Q79" s="9">
        <f>IF(Data_Mentah!Q79="Positive",1,0)</f>
        <v>1</v>
      </c>
    </row>
    <row r="80" spans="1:17" ht="15.75" customHeight="1" x14ac:dyDescent="0.2">
      <c r="A80" s="4">
        <v>39</v>
      </c>
      <c r="B80" s="5">
        <f>IF(Data_Mentah!B80="Male",1,0)</f>
        <v>0</v>
      </c>
      <c r="C80" s="5">
        <f>IF(Data_Mentah!C80="Yes",1,0)</f>
        <v>1</v>
      </c>
      <c r="D80" s="5">
        <f>IF(Data_Mentah!D80="Yes",1,0)</f>
        <v>1</v>
      </c>
      <c r="E80" s="5">
        <f>IF(Data_Mentah!E80="Yes",1,0)</f>
        <v>1</v>
      </c>
      <c r="F80" s="5">
        <f>IF(Data_Mentah!F80="Yes",1,0)</f>
        <v>1</v>
      </c>
      <c r="G80" s="5">
        <f>IF(Data_Mentah!G80="Yes",1,0)</f>
        <v>1</v>
      </c>
      <c r="H80" s="5">
        <f>IF(Data_Mentah!H80="Yes",1,0)</f>
        <v>0</v>
      </c>
      <c r="I80" s="5">
        <f>IF(Data_Mentah!I80="Yes",1,0)</f>
        <v>0</v>
      </c>
      <c r="J80" s="5">
        <f>IF(Data_Mentah!J80="Yes",1,0)</f>
        <v>1</v>
      </c>
      <c r="K80" s="5">
        <f>IF(Data_Mentah!K80="Yes",1,0)</f>
        <v>1</v>
      </c>
      <c r="L80" s="5">
        <f>IF(Data_Mentah!L80="Yes",1,0)</f>
        <v>1</v>
      </c>
      <c r="M80" s="5">
        <f>IF(Data_Mentah!M80="Yes",1,0)</f>
        <v>1</v>
      </c>
      <c r="N80" s="5">
        <f>IF(Data_Mentah!N80="Yes",1,0)</f>
        <v>0</v>
      </c>
      <c r="O80" s="5">
        <f>IF(Data_Mentah!O80="Yes",1,0)</f>
        <v>0</v>
      </c>
      <c r="P80" s="5">
        <f>IF(Data_Mentah!P80="Yes",1,0)</f>
        <v>0</v>
      </c>
      <c r="Q80" s="6">
        <f>IF(Data_Mentah!Q80="Positive",1,0)</f>
        <v>1</v>
      </c>
    </row>
    <row r="81" spans="1:17" ht="15.75" customHeight="1" x14ac:dyDescent="0.2">
      <c r="A81" s="7">
        <v>43</v>
      </c>
      <c r="B81" s="8">
        <f>IF(Data_Mentah!B81="Male",1,0)</f>
        <v>0</v>
      </c>
      <c r="C81" s="8">
        <f>IF(Data_Mentah!C81="Yes",1,0)</f>
        <v>1</v>
      </c>
      <c r="D81" s="8">
        <f>IF(Data_Mentah!D81="Yes",1,0)</f>
        <v>1</v>
      </c>
      <c r="E81" s="8">
        <f>IF(Data_Mentah!E81="Yes",1,0)</f>
        <v>1</v>
      </c>
      <c r="F81" s="8">
        <f>IF(Data_Mentah!F81="Yes",1,0)</f>
        <v>1</v>
      </c>
      <c r="G81" s="8">
        <f>IF(Data_Mentah!G81="Yes",1,0)</f>
        <v>1</v>
      </c>
      <c r="H81" s="8">
        <f>IF(Data_Mentah!H81="Yes",1,0)</f>
        <v>0</v>
      </c>
      <c r="I81" s="8">
        <f>IF(Data_Mentah!I81="Yes",1,0)</f>
        <v>1</v>
      </c>
      <c r="J81" s="8">
        <f>IF(Data_Mentah!J81="Yes",1,0)</f>
        <v>0</v>
      </c>
      <c r="K81" s="8">
        <f>IF(Data_Mentah!K81="Yes",1,0)</f>
        <v>0</v>
      </c>
      <c r="L81" s="8">
        <f>IF(Data_Mentah!L81="Yes",1,0)</f>
        <v>0</v>
      </c>
      <c r="M81" s="8">
        <f>IF(Data_Mentah!M81="Yes",1,0)</f>
        <v>1</v>
      </c>
      <c r="N81" s="8">
        <f>IF(Data_Mentah!N81="Yes",1,0)</f>
        <v>1</v>
      </c>
      <c r="O81" s="8">
        <f>IF(Data_Mentah!O81="Yes",1,0)</f>
        <v>0</v>
      </c>
      <c r="P81" s="8">
        <f>IF(Data_Mentah!P81="Yes",1,0)</f>
        <v>1</v>
      </c>
      <c r="Q81" s="9">
        <f>IF(Data_Mentah!Q81="Positive",1,0)</f>
        <v>1</v>
      </c>
    </row>
    <row r="82" spans="1:17" ht="15.75" customHeight="1" x14ac:dyDescent="0.2">
      <c r="A82" s="4">
        <v>35</v>
      </c>
      <c r="B82" s="5">
        <f>IF(Data_Mentah!B82="Male",1,0)</f>
        <v>0</v>
      </c>
      <c r="C82" s="5">
        <f>IF(Data_Mentah!C82="Yes",1,0)</f>
        <v>1</v>
      </c>
      <c r="D82" s="5">
        <f>IF(Data_Mentah!D82="Yes",1,0)</f>
        <v>1</v>
      </c>
      <c r="E82" s="5">
        <f>IF(Data_Mentah!E82="Yes",1,0)</f>
        <v>0</v>
      </c>
      <c r="F82" s="5">
        <f>IF(Data_Mentah!F82="Yes",1,0)</f>
        <v>1</v>
      </c>
      <c r="G82" s="5">
        <f>IF(Data_Mentah!G82="Yes",1,0)</f>
        <v>0</v>
      </c>
      <c r="H82" s="5">
        <f>IF(Data_Mentah!H82="Yes",1,0)</f>
        <v>0</v>
      </c>
      <c r="I82" s="5">
        <f>IF(Data_Mentah!I82="Yes",1,0)</f>
        <v>1</v>
      </c>
      <c r="J82" s="5">
        <f>IF(Data_Mentah!J82="Yes",1,0)</f>
        <v>0</v>
      </c>
      <c r="K82" s="5">
        <f>IF(Data_Mentah!K82="Yes",1,0)</f>
        <v>0</v>
      </c>
      <c r="L82" s="5">
        <f>IF(Data_Mentah!L82="Yes",1,0)</f>
        <v>0</v>
      </c>
      <c r="M82" s="5">
        <f>IF(Data_Mentah!M82="Yes",1,0)</f>
        <v>0</v>
      </c>
      <c r="N82" s="5">
        <f>IF(Data_Mentah!N82="Yes",1,0)</f>
        <v>0</v>
      </c>
      <c r="O82" s="5">
        <f>IF(Data_Mentah!O82="Yes",1,0)</f>
        <v>0</v>
      </c>
      <c r="P82" s="5">
        <f>IF(Data_Mentah!P82="Yes",1,0)</f>
        <v>0</v>
      </c>
      <c r="Q82" s="6">
        <f>IF(Data_Mentah!Q82="Positive",1,0)</f>
        <v>1</v>
      </c>
    </row>
    <row r="83" spans="1:17" ht="15.75" customHeight="1" x14ac:dyDescent="0.2">
      <c r="A83" s="7">
        <v>47</v>
      </c>
      <c r="B83" s="8">
        <f>IF(Data_Mentah!B83="Male",1,0)</f>
        <v>0</v>
      </c>
      <c r="C83" s="8">
        <f>IF(Data_Mentah!C83="Yes",1,0)</f>
        <v>0</v>
      </c>
      <c r="D83" s="8">
        <f>IF(Data_Mentah!D83="Yes",1,0)</f>
        <v>0</v>
      </c>
      <c r="E83" s="8">
        <f>IF(Data_Mentah!E83="Yes",1,0)</f>
        <v>1</v>
      </c>
      <c r="F83" s="8">
        <f>IF(Data_Mentah!F83="Yes",1,0)</f>
        <v>1</v>
      </c>
      <c r="G83" s="8">
        <f>IF(Data_Mentah!G83="Yes",1,0)</f>
        <v>1</v>
      </c>
      <c r="H83" s="8">
        <f>IF(Data_Mentah!H83="Yes",1,0)</f>
        <v>0</v>
      </c>
      <c r="I83" s="8">
        <f>IF(Data_Mentah!I83="Yes",1,0)</f>
        <v>0</v>
      </c>
      <c r="J83" s="8">
        <f>IF(Data_Mentah!J83="Yes",1,0)</f>
        <v>0</v>
      </c>
      <c r="K83" s="8">
        <f>IF(Data_Mentah!K83="Yes",1,0)</f>
        <v>0</v>
      </c>
      <c r="L83" s="8">
        <f>IF(Data_Mentah!L83="Yes",1,0)</f>
        <v>0</v>
      </c>
      <c r="M83" s="8">
        <f>IF(Data_Mentah!M83="Yes",1,0)</f>
        <v>0</v>
      </c>
      <c r="N83" s="8">
        <f>IF(Data_Mentah!N83="Yes",1,0)</f>
        <v>1</v>
      </c>
      <c r="O83" s="8">
        <f>IF(Data_Mentah!O83="Yes",1,0)</f>
        <v>0</v>
      </c>
      <c r="P83" s="8">
        <f>IF(Data_Mentah!P83="Yes",1,0)</f>
        <v>0</v>
      </c>
      <c r="Q83" s="9">
        <f>IF(Data_Mentah!Q83="Positive",1,0)</f>
        <v>1</v>
      </c>
    </row>
    <row r="84" spans="1:17" ht="15.75" customHeight="1" x14ac:dyDescent="0.2">
      <c r="A84" s="4">
        <v>50</v>
      </c>
      <c r="B84" s="5">
        <f>IF(Data_Mentah!B84="Male",1,0)</f>
        <v>0</v>
      </c>
      <c r="C84" s="5">
        <f>IF(Data_Mentah!C84="Yes",1,0)</f>
        <v>1</v>
      </c>
      <c r="D84" s="5">
        <f>IF(Data_Mentah!D84="Yes",1,0)</f>
        <v>1</v>
      </c>
      <c r="E84" s="5">
        <f>IF(Data_Mentah!E84="Yes",1,0)</f>
        <v>0</v>
      </c>
      <c r="F84" s="5">
        <f>IF(Data_Mentah!F84="Yes",1,0)</f>
        <v>1</v>
      </c>
      <c r="G84" s="5">
        <f>IF(Data_Mentah!G84="Yes",1,0)</f>
        <v>1</v>
      </c>
      <c r="H84" s="5">
        <f>IF(Data_Mentah!H84="Yes",1,0)</f>
        <v>0</v>
      </c>
      <c r="I84" s="5">
        <f>IF(Data_Mentah!I84="Yes",1,0)</f>
        <v>0</v>
      </c>
      <c r="J84" s="5">
        <f>IF(Data_Mentah!J84="Yes",1,0)</f>
        <v>0</v>
      </c>
      <c r="K84" s="5">
        <f>IF(Data_Mentah!K84="Yes",1,0)</f>
        <v>0</v>
      </c>
      <c r="L84" s="5">
        <f>IF(Data_Mentah!L84="Yes",1,0)</f>
        <v>1</v>
      </c>
      <c r="M84" s="5">
        <f>IF(Data_Mentah!M84="Yes",1,0)</f>
        <v>1</v>
      </c>
      <c r="N84" s="5">
        <f>IF(Data_Mentah!N84="Yes",1,0)</f>
        <v>0</v>
      </c>
      <c r="O84" s="5">
        <f>IF(Data_Mentah!O84="Yes",1,0)</f>
        <v>0</v>
      </c>
      <c r="P84" s="5">
        <f>IF(Data_Mentah!P84="Yes",1,0)</f>
        <v>0</v>
      </c>
      <c r="Q84" s="6">
        <f>IF(Data_Mentah!Q84="Positive",1,0)</f>
        <v>1</v>
      </c>
    </row>
    <row r="85" spans="1:17" ht="15.75" customHeight="1" x14ac:dyDescent="0.2">
      <c r="A85" s="7">
        <v>48</v>
      </c>
      <c r="B85" s="8">
        <f>IF(Data_Mentah!B85="Male",1,0)</f>
        <v>0</v>
      </c>
      <c r="C85" s="8">
        <f>IF(Data_Mentah!C85="Yes",1,0)</f>
        <v>1</v>
      </c>
      <c r="D85" s="8">
        <f>IF(Data_Mentah!D85="Yes",1,0)</f>
        <v>1</v>
      </c>
      <c r="E85" s="8">
        <f>IF(Data_Mentah!E85="Yes",1,0)</f>
        <v>0</v>
      </c>
      <c r="F85" s="8">
        <f>IF(Data_Mentah!F85="Yes",1,0)</f>
        <v>1</v>
      </c>
      <c r="G85" s="8">
        <f>IF(Data_Mentah!G85="Yes",1,0)</f>
        <v>0</v>
      </c>
      <c r="H85" s="8">
        <f>IF(Data_Mentah!H85="Yes",1,0)</f>
        <v>0</v>
      </c>
      <c r="I85" s="8">
        <f>IF(Data_Mentah!I85="Yes",1,0)</f>
        <v>1</v>
      </c>
      <c r="J85" s="8">
        <f>IF(Data_Mentah!J85="Yes",1,0)</f>
        <v>1</v>
      </c>
      <c r="K85" s="8">
        <f>IF(Data_Mentah!K85="Yes",1,0)</f>
        <v>0</v>
      </c>
      <c r="L85" s="8">
        <f>IF(Data_Mentah!L85="Yes",1,0)</f>
        <v>1</v>
      </c>
      <c r="M85" s="8">
        <f>IF(Data_Mentah!M85="Yes",1,0)</f>
        <v>1</v>
      </c>
      <c r="N85" s="8">
        <f>IF(Data_Mentah!N85="Yes",1,0)</f>
        <v>0</v>
      </c>
      <c r="O85" s="8">
        <f>IF(Data_Mentah!O85="Yes",1,0)</f>
        <v>0</v>
      </c>
      <c r="P85" s="8">
        <f>IF(Data_Mentah!P85="Yes",1,0)</f>
        <v>0</v>
      </c>
      <c r="Q85" s="9">
        <f>IF(Data_Mentah!Q85="Positive",1,0)</f>
        <v>1</v>
      </c>
    </row>
    <row r="86" spans="1:17" ht="15.75" customHeight="1" x14ac:dyDescent="0.2">
      <c r="A86" s="4">
        <v>35</v>
      </c>
      <c r="B86" s="5">
        <f>IF(Data_Mentah!B86="Male",1,0)</f>
        <v>0</v>
      </c>
      <c r="C86" s="5">
        <f>IF(Data_Mentah!C86="Yes",1,0)</f>
        <v>1</v>
      </c>
      <c r="D86" s="5">
        <f>IF(Data_Mentah!D86="Yes",1,0)</f>
        <v>1</v>
      </c>
      <c r="E86" s="5">
        <f>IF(Data_Mentah!E86="Yes",1,0)</f>
        <v>1</v>
      </c>
      <c r="F86" s="5">
        <f>IF(Data_Mentah!F86="Yes",1,0)</f>
        <v>1</v>
      </c>
      <c r="G86" s="5">
        <f>IF(Data_Mentah!G86="Yes",1,0)</f>
        <v>1</v>
      </c>
      <c r="H86" s="5">
        <f>IF(Data_Mentah!H86="Yes",1,0)</f>
        <v>0</v>
      </c>
      <c r="I86" s="5">
        <f>IF(Data_Mentah!I86="Yes",1,0)</f>
        <v>1</v>
      </c>
      <c r="J86" s="5">
        <f>IF(Data_Mentah!J86="Yes",1,0)</f>
        <v>1</v>
      </c>
      <c r="K86" s="5">
        <f>IF(Data_Mentah!K86="Yes",1,0)</f>
        <v>0</v>
      </c>
      <c r="L86" s="5">
        <f>IF(Data_Mentah!L86="Yes",1,0)</f>
        <v>1</v>
      </c>
      <c r="M86" s="5">
        <f>IF(Data_Mentah!M86="Yes",1,0)</f>
        <v>1</v>
      </c>
      <c r="N86" s="5">
        <f>IF(Data_Mentah!N86="Yes",1,0)</f>
        <v>1</v>
      </c>
      <c r="O86" s="5">
        <f>IF(Data_Mentah!O86="Yes",1,0)</f>
        <v>0</v>
      </c>
      <c r="P86" s="5">
        <f>IF(Data_Mentah!P86="Yes",1,0)</f>
        <v>0</v>
      </c>
      <c r="Q86" s="6">
        <f>IF(Data_Mentah!Q86="Positive",1,0)</f>
        <v>1</v>
      </c>
    </row>
    <row r="87" spans="1:17" ht="15.75" customHeight="1" x14ac:dyDescent="0.2">
      <c r="A87" s="7">
        <v>49</v>
      </c>
      <c r="B87" s="8">
        <f>IF(Data_Mentah!B87="Male",1,0)</f>
        <v>0</v>
      </c>
      <c r="C87" s="8">
        <f>IF(Data_Mentah!C87="Yes",1,0)</f>
        <v>0</v>
      </c>
      <c r="D87" s="8">
        <f>IF(Data_Mentah!D87="Yes",1,0)</f>
        <v>0</v>
      </c>
      <c r="E87" s="8">
        <f>IF(Data_Mentah!E87="Yes",1,0)</f>
        <v>1</v>
      </c>
      <c r="F87" s="8">
        <f>IF(Data_Mentah!F87="Yes",1,0)</f>
        <v>1</v>
      </c>
      <c r="G87" s="8">
        <f>IF(Data_Mentah!G87="Yes",1,0)</f>
        <v>0</v>
      </c>
      <c r="H87" s="8">
        <f>IF(Data_Mentah!H87="Yes",1,0)</f>
        <v>0</v>
      </c>
      <c r="I87" s="8">
        <f>IF(Data_Mentah!I87="Yes",1,0)</f>
        <v>0</v>
      </c>
      <c r="J87" s="8">
        <f>IF(Data_Mentah!J87="Yes",1,0)</f>
        <v>0</v>
      </c>
      <c r="K87" s="8">
        <f>IF(Data_Mentah!K87="Yes",1,0)</f>
        <v>0</v>
      </c>
      <c r="L87" s="8">
        <f>IF(Data_Mentah!L87="Yes",1,0)</f>
        <v>0</v>
      </c>
      <c r="M87" s="8">
        <f>IF(Data_Mentah!M87="Yes",1,0)</f>
        <v>0</v>
      </c>
      <c r="N87" s="8">
        <f>IF(Data_Mentah!N87="Yes",1,0)</f>
        <v>0</v>
      </c>
      <c r="O87" s="8">
        <f>IF(Data_Mentah!O87="Yes",1,0)</f>
        <v>0</v>
      </c>
      <c r="P87" s="8">
        <f>IF(Data_Mentah!P87="Yes",1,0)</f>
        <v>1</v>
      </c>
      <c r="Q87" s="9">
        <f>IF(Data_Mentah!Q87="Positive",1,0)</f>
        <v>1</v>
      </c>
    </row>
    <row r="88" spans="1:17" ht="15.75" customHeight="1" x14ac:dyDescent="0.2">
      <c r="A88" s="4">
        <v>38</v>
      </c>
      <c r="B88" s="5">
        <f>IF(Data_Mentah!B88="Male",1,0)</f>
        <v>0</v>
      </c>
      <c r="C88" s="5">
        <f>IF(Data_Mentah!C88="Yes",1,0)</f>
        <v>1</v>
      </c>
      <c r="D88" s="5">
        <f>IF(Data_Mentah!D88="Yes",1,0)</f>
        <v>1</v>
      </c>
      <c r="E88" s="5">
        <f>IF(Data_Mentah!E88="Yes",1,0)</f>
        <v>1</v>
      </c>
      <c r="F88" s="5">
        <f>IF(Data_Mentah!F88="Yes",1,0)</f>
        <v>1</v>
      </c>
      <c r="G88" s="5">
        <f>IF(Data_Mentah!G88="Yes",1,0)</f>
        <v>1</v>
      </c>
      <c r="H88" s="5">
        <f>IF(Data_Mentah!H88="Yes",1,0)</f>
        <v>0</v>
      </c>
      <c r="I88" s="5">
        <f>IF(Data_Mentah!I88="Yes",1,0)</f>
        <v>1</v>
      </c>
      <c r="J88" s="5">
        <f>IF(Data_Mentah!J88="Yes",1,0)</f>
        <v>1</v>
      </c>
      <c r="K88" s="5">
        <f>IF(Data_Mentah!K88="Yes",1,0)</f>
        <v>1</v>
      </c>
      <c r="L88" s="5">
        <f>IF(Data_Mentah!L88="Yes",1,0)</f>
        <v>1</v>
      </c>
      <c r="M88" s="5">
        <f>IF(Data_Mentah!M88="Yes",1,0)</f>
        <v>1</v>
      </c>
      <c r="N88" s="5">
        <f>IF(Data_Mentah!N88="Yes",1,0)</f>
        <v>1</v>
      </c>
      <c r="O88" s="5">
        <f>IF(Data_Mentah!O88="Yes",1,0)</f>
        <v>0</v>
      </c>
      <c r="P88" s="5">
        <f>IF(Data_Mentah!P88="Yes",1,0)</f>
        <v>0</v>
      </c>
      <c r="Q88" s="6">
        <f>IF(Data_Mentah!Q88="Positive",1,0)</f>
        <v>1</v>
      </c>
    </row>
    <row r="89" spans="1:17" ht="15.75" customHeight="1" x14ac:dyDescent="0.2">
      <c r="A89" s="7">
        <v>28</v>
      </c>
      <c r="B89" s="8">
        <f>IF(Data_Mentah!B89="Male",1,0)</f>
        <v>0</v>
      </c>
      <c r="C89" s="8">
        <f>IF(Data_Mentah!C89="Yes",1,0)</f>
        <v>0</v>
      </c>
      <c r="D89" s="8">
        <f>IF(Data_Mentah!D89="Yes",1,0)</f>
        <v>0</v>
      </c>
      <c r="E89" s="8">
        <f>IF(Data_Mentah!E89="Yes",1,0)</f>
        <v>0</v>
      </c>
      <c r="F89" s="8">
        <f>IF(Data_Mentah!F89="Yes",1,0)</f>
        <v>0</v>
      </c>
      <c r="G89" s="8">
        <f>IF(Data_Mentah!G89="Yes",1,0)</f>
        <v>0</v>
      </c>
      <c r="H89" s="8">
        <f>IF(Data_Mentah!H89="Yes",1,0)</f>
        <v>0</v>
      </c>
      <c r="I89" s="8">
        <f>IF(Data_Mentah!I89="Yes",1,0)</f>
        <v>1</v>
      </c>
      <c r="J89" s="8">
        <f>IF(Data_Mentah!J89="Yes",1,0)</f>
        <v>0</v>
      </c>
      <c r="K89" s="8">
        <f>IF(Data_Mentah!K89="Yes",1,0)</f>
        <v>0</v>
      </c>
      <c r="L89" s="8">
        <f>IF(Data_Mentah!L89="Yes",1,0)</f>
        <v>0</v>
      </c>
      <c r="M89" s="8">
        <f>IF(Data_Mentah!M89="Yes",1,0)</f>
        <v>1</v>
      </c>
      <c r="N89" s="8">
        <f>IF(Data_Mentah!N89="Yes",1,0)</f>
        <v>1</v>
      </c>
      <c r="O89" s="8">
        <f>IF(Data_Mentah!O89="Yes",1,0)</f>
        <v>0</v>
      </c>
      <c r="P89" s="8">
        <f>IF(Data_Mentah!P89="Yes",1,0)</f>
        <v>0</v>
      </c>
      <c r="Q89" s="9">
        <f>IF(Data_Mentah!Q89="Positive",1,0)</f>
        <v>1</v>
      </c>
    </row>
    <row r="90" spans="1:17" ht="15.75" customHeight="1" x14ac:dyDescent="0.2">
      <c r="A90" s="4">
        <v>68</v>
      </c>
      <c r="B90" s="5">
        <f>IF(Data_Mentah!B90="Male",1,0)</f>
        <v>0</v>
      </c>
      <c r="C90" s="5">
        <f>IF(Data_Mentah!C90="Yes",1,0)</f>
        <v>1</v>
      </c>
      <c r="D90" s="5">
        <f>IF(Data_Mentah!D90="Yes",1,0)</f>
        <v>1</v>
      </c>
      <c r="E90" s="5">
        <f>IF(Data_Mentah!E90="Yes",1,0)</f>
        <v>0</v>
      </c>
      <c r="F90" s="5">
        <f>IF(Data_Mentah!F90="Yes",1,0)</f>
        <v>1</v>
      </c>
      <c r="G90" s="5">
        <f>IF(Data_Mentah!G90="Yes",1,0)</f>
        <v>1</v>
      </c>
      <c r="H90" s="5">
        <f>IF(Data_Mentah!H90="Yes",1,0)</f>
        <v>0</v>
      </c>
      <c r="I90" s="5">
        <f>IF(Data_Mentah!I90="Yes",1,0)</f>
        <v>1</v>
      </c>
      <c r="J90" s="5">
        <f>IF(Data_Mentah!J90="Yes",1,0)</f>
        <v>1</v>
      </c>
      <c r="K90" s="5">
        <f>IF(Data_Mentah!K90="Yes",1,0)</f>
        <v>0</v>
      </c>
      <c r="L90" s="5">
        <f>IF(Data_Mentah!L90="Yes",1,0)</f>
        <v>1</v>
      </c>
      <c r="M90" s="5">
        <f>IF(Data_Mentah!M90="Yes",1,0)</f>
        <v>1</v>
      </c>
      <c r="N90" s="5">
        <f>IF(Data_Mentah!N90="Yes",1,0)</f>
        <v>0</v>
      </c>
      <c r="O90" s="5">
        <f>IF(Data_Mentah!O90="Yes",1,0)</f>
        <v>0</v>
      </c>
      <c r="P90" s="5">
        <f>IF(Data_Mentah!P90="Yes",1,0)</f>
        <v>0</v>
      </c>
      <c r="Q90" s="6">
        <f>IF(Data_Mentah!Q90="Positive",1,0)</f>
        <v>1</v>
      </c>
    </row>
    <row r="91" spans="1:17" ht="15.75" customHeight="1" x14ac:dyDescent="0.2">
      <c r="A91" s="7">
        <v>35</v>
      </c>
      <c r="B91" s="8">
        <f>IF(Data_Mentah!B91="Male",1,0)</f>
        <v>0</v>
      </c>
      <c r="C91" s="8">
        <f>IF(Data_Mentah!C91="Yes",1,0)</f>
        <v>0</v>
      </c>
      <c r="D91" s="8">
        <f>IF(Data_Mentah!D91="Yes",1,0)</f>
        <v>0</v>
      </c>
      <c r="E91" s="8">
        <f>IF(Data_Mentah!E91="Yes",1,0)</f>
        <v>0</v>
      </c>
      <c r="F91" s="8">
        <f>IF(Data_Mentah!F91="Yes",1,0)</f>
        <v>0</v>
      </c>
      <c r="G91" s="8">
        <f>IF(Data_Mentah!G91="Yes",1,0)</f>
        <v>0</v>
      </c>
      <c r="H91" s="8">
        <f>IF(Data_Mentah!H91="Yes",1,0)</f>
        <v>0</v>
      </c>
      <c r="I91" s="8">
        <f>IF(Data_Mentah!I91="Yes",1,0)</f>
        <v>0</v>
      </c>
      <c r="J91" s="8">
        <f>IF(Data_Mentah!J91="Yes",1,0)</f>
        <v>0</v>
      </c>
      <c r="K91" s="8">
        <f>IF(Data_Mentah!K91="Yes",1,0)</f>
        <v>0</v>
      </c>
      <c r="L91" s="8">
        <f>IF(Data_Mentah!L91="Yes",1,0)</f>
        <v>0</v>
      </c>
      <c r="M91" s="8">
        <f>IF(Data_Mentah!M91="Yes",1,0)</f>
        <v>0</v>
      </c>
      <c r="N91" s="8">
        <f>IF(Data_Mentah!N91="Yes",1,0)</f>
        <v>0</v>
      </c>
      <c r="O91" s="8">
        <f>IF(Data_Mentah!O91="Yes",1,0)</f>
        <v>0</v>
      </c>
      <c r="P91" s="8">
        <f>IF(Data_Mentah!P91="Yes",1,0)</f>
        <v>0</v>
      </c>
      <c r="Q91" s="9">
        <f>IF(Data_Mentah!Q91="Positive",1,0)</f>
        <v>1</v>
      </c>
    </row>
    <row r="92" spans="1:17" ht="15.75" customHeight="1" x14ac:dyDescent="0.2">
      <c r="A92" s="4">
        <v>45</v>
      </c>
      <c r="B92" s="5">
        <f>IF(Data_Mentah!B92="Male",1,0)</f>
        <v>0</v>
      </c>
      <c r="C92" s="5">
        <f>IF(Data_Mentah!C92="Yes",1,0)</f>
        <v>0</v>
      </c>
      <c r="D92" s="5">
        <f>IF(Data_Mentah!D92="Yes",1,0)</f>
        <v>0</v>
      </c>
      <c r="E92" s="5">
        <f>IF(Data_Mentah!E92="Yes",1,0)</f>
        <v>0</v>
      </c>
      <c r="F92" s="5">
        <f>IF(Data_Mentah!F92="Yes",1,0)</f>
        <v>0</v>
      </c>
      <c r="G92" s="5">
        <f>IF(Data_Mentah!G92="Yes",1,0)</f>
        <v>1</v>
      </c>
      <c r="H92" s="5">
        <f>IF(Data_Mentah!H92="Yes",1,0)</f>
        <v>0</v>
      </c>
      <c r="I92" s="5">
        <f>IF(Data_Mentah!I92="Yes",1,0)</f>
        <v>1</v>
      </c>
      <c r="J92" s="5">
        <f>IF(Data_Mentah!J92="Yes",1,0)</f>
        <v>1</v>
      </c>
      <c r="K92" s="5">
        <f>IF(Data_Mentah!K92="Yes",1,0)</f>
        <v>0</v>
      </c>
      <c r="L92" s="5">
        <f>IF(Data_Mentah!L92="Yes",1,0)</f>
        <v>0</v>
      </c>
      <c r="M92" s="5">
        <f>IF(Data_Mentah!M92="Yes",1,0)</f>
        <v>1</v>
      </c>
      <c r="N92" s="5">
        <f>IF(Data_Mentah!N92="Yes",1,0)</f>
        <v>0</v>
      </c>
      <c r="O92" s="5">
        <f>IF(Data_Mentah!O92="Yes",1,0)</f>
        <v>0</v>
      </c>
      <c r="P92" s="5">
        <f>IF(Data_Mentah!P92="Yes",1,0)</f>
        <v>0</v>
      </c>
      <c r="Q92" s="6">
        <f>IF(Data_Mentah!Q92="Positive",1,0)</f>
        <v>1</v>
      </c>
    </row>
    <row r="93" spans="1:17" ht="15.75" customHeight="1" x14ac:dyDescent="0.2">
      <c r="A93" s="7">
        <v>48</v>
      </c>
      <c r="B93" s="8">
        <f>IF(Data_Mentah!B93="Male",1,0)</f>
        <v>0</v>
      </c>
      <c r="C93" s="8">
        <f>IF(Data_Mentah!C93="Yes",1,0)</f>
        <v>1</v>
      </c>
      <c r="D93" s="8">
        <f>IF(Data_Mentah!D93="Yes",1,0)</f>
        <v>1</v>
      </c>
      <c r="E93" s="8">
        <f>IF(Data_Mentah!E93="Yes",1,0)</f>
        <v>1</v>
      </c>
      <c r="F93" s="8">
        <f>IF(Data_Mentah!F93="Yes",1,0)</f>
        <v>1</v>
      </c>
      <c r="G93" s="8">
        <f>IF(Data_Mentah!G93="Yes",1,0)</f>
        <v>1</v>
      </c>
      <c r="H93" s="8">
        <f>IF(Data_Mentah!H93="Yes",1,0)</f>
        <v>0</v>
      </c>
      <c r="I93" s="8">
        <f>IF(Data_Mentah!I93="Yes",1,0)</f>
        <v>1</v>
      </c>
      <c r="J93" s="8">
        <f>IF(Data_Mentah!J93="Yes",1,0)</f>
        <v>1</v>
      </c>
      <c r="K93" s="8">
        <f>IF(Data_Mentah!K93="Yes",1,0)</f>
        <v>1</v>
      </c>
      <c r="L93" s="8">
        <f>IF(Data_Mentah!L93="Yes",1,0)</f>
        <v>1</v>
      </c>
      <c r="M93" s="8">
        <f>IF(Data_Mentah!M93="Yes",1,0)</f>
        <v>1</v>
      </c>
      <c r="N93" s="8">
        <f>IF(Data_Mentah!N93="Yes",1,0)</f>
        <v>1</v>
      </c>
      <c r="O93" s="8">
        <f>IF(Data_Mentah!O93="Yes",1,0)</f>
        <v>0</v>
      </c>
      <c r="P93" s="8">
        <f>IF(Data_Mentah!P93="Yes",1,0)</f>
        <v>0</v>
      </c>
      <c r="Q93" s="9">
        <f>IF(Data_Mentah!Q93="Positive",1,0)</f>
        <v>1</v>
      </c>
    </row>
    <row r="94" spans="1:17" ht="15.75" customHeight="1" x14ac:dyDescent="0.2">
      <c r="A94" s="4">
        <v>40</v>
      </c>
      <c r="B94" s="5">
        <f>IF(Data_Mentah!B94="Male",1,0)</f>
        <v>0</v>
      </c>
      <c r="C94" s="5">
        <f>IF(Data_Mentah!C94="Yes",1,0)</f>
        <v>1</v>
      </c>
      <c r="D94" s="5">
        <f>IF(Data_Mentah!D94="Yes",1,0)</f>
        <v>1</v>
      </c>
      <c r="E94" s="5">
        <f>IF(Data_Mentah!E94="Yes",1,0)</f>
        <v>1</v>
      </c>
      <c r="F94" s="5">
        <f>IF(Data_Mentah!F94="Yes",1,0)</f>
        <v>1</v>
      </c>
      <c r="G94" s="5">
        <f>IF(Data_Mentah!G94="Yes",1,0)</f>
        <v>0</v>
      </c>
      <c r="H94" s="5">
        <f>IF(Data_Mentah!H94="Yes",1,0)</f>
        <v>0</v>
      </c>
      <c r="I94" s="5">
        <f>IF(Data_Mentah!I94="Yes",1,0)</f>
        <v>1</v>
      </c>
      <c r="J94" s="5">
        <f>IF(Data_Mentah!J94="Yes",1,0)</f>
        <v>0</v>
      </c>
      <c r="K94" s="5">
        <f>IF(Data_Mentah!K94="Yes",1,0)</f>
        <v>0</v>
      </c>
      <c r="L94" s="5">
        <f>IF(Data_Mentah!L94="Yes",1,0)</f>
        <v>1</v>
      </c>
      <c r="M94" s="5">
        <f>IF(Data_Mentah!M94="Yes",1,0)</f>
        <v>1</v>
      </c>
      <c r="N94" s="5">
        <f>IF(Data_Mentah!N94="Yes",1,0)</f>
        <v>1</v>
      </c>
      <c r="O94" s="5">
        <f>IF(Data_Mentah!O94="Yes",1,0)</f>
        <v>0</v>
      </c>
      <c r="P94" s="5">
        <f>IF(Data_Mentah!P94="Yes",1,0)</f>
        <v>0</v>
      </c>
      <c r="Q94" s="6">
        <f>IF(Data_Mentah!Q94="Positive",1,0)</f>
        <v>1</v>
      </c>
    </row>
    <row r="95" spans="1:17" ht="15.75" customHeight="1" x14ac:dyDescent="0.2">
      <c r="A95" s="7">
        <v>40</v>
      </c>
      <c r="B95" s="8">
        <f>IF(Data_Mentah!B95="Male",1,0)</f>
        <v>0</v>
      </c>
      <c r="C95" s="8">
        <f>IF(Data_Mentah!C95="Yes",1,0)</f>
        <v>1</v>
      </c>
      <c r="D95" s="8">
        <f>IF(Data_Mentah!D95="Yes",1,0)</f>
        <v>1</v>
      </c>
      <c r="E95" s="8">
        <f>IF(Data_Mentah!E95="Yes",1,0)</f>
        <v>0</v>
      </c>
      <c r="F95" s="8">
        <f>IF(Data_Mentah!F95="Yes",1,0)</f>
        <v>1</v>
      </c>
      <c r="G95" s="8">
        <f>IF(Data_Mentah!G95="Yes",1,0)</f>
        <v>1</v>
      </c>
      <c r="H95" s="8">
        <f>IF(Data_Mentah!H95="Yes",1,0)</f>
        <v>0</v>
      </c>
      <c r="I95" s="8">
        <f>IF(Data_Mentah!I95="Yes",1,0)</f>
        <v>0</v>
      </c>
      <c r="J95" s="8">
        <f>IF(Data_Mentah!J95="Yes",1,0)</f>
        <v>1</v>
      </c>
      <c r="K95" s="8">
        <f>IF(Data_Mentah!K95="Yes",1,0)</f>
        <v>0</v>
      </c>
      <c r="L95" s="8">
        <f>IF(Data_Mentah!L95="Yes",1,0)</f>
        <v>0</v>
      </c>
      <c r="M95" s="8">
        <f>IF(Data_Mentah!M95="Yes",1,0)</f>
        <v>1</v>
      </c>
      <c r="N95" s="8">
        <f>IF(Data_Mentah!N95="Yes",1,0)</f>
        <v>0</v>
      </c>
      <c r="O95" s="8">
        <f>IF(Data_Mentah!O95="Yes",1,0)</f>
        <v>0</v>
      </c>
      <c r="P95" s="8">
        <f>IF(Data_Mentah!P95="Yes",1,0)</f>
        <v>0</v>
      </c>
      <c r="Q95" s="9">
        <f>IF(Data_Mentah!Q95="Positive",1,0)</f>
        <v>1</v>
      </c>
    </row>
    <row r="96" spans="1:17" ht="15.75" customHeight="1" x14ac:dyDescent="0.2">
      <c r="A96" s="4">
        <v>36</v>
      </c>
      <c r="B96" s="5">
        <f>IF(Data_Mentah!B96="Male",1,0)</f>
        <v>0</v>
      </c>
      <c r="C96" s="5">
        <f>IF(Data_Mentah!C96="Yes",1,0)</f>
        <v>1</v>
      </c>
      <c r="D96" s="5">
        <f>IF(Data_Mentah!D96="Yes",1,0)</f>
        <v>1</v>
      </c>
      <c r="E96" s="5">
        <f>IF(Data_Mentah!E96="Yes",1,0)</f>
        <v>0</v>
      </c>
      <c r="F96" s="5">
        <f>IF(Data_Mentah!F96="Yes",1,0)</f>
        <v>1</v>
      </c>
      <c r="G96" s="5">
        <f>IF(Data_Mentah!G96="Yes",1,0)</f>
        <v>1</v>
      </c>
      <c r="H96" s="5">
        <f>IF(Data_Mentah!H96="Yes",1,0)</f>
        <v>0</v>
      </c>
      <c r="I96" s="5">
        <f>IF(Data_Mentah!I96="Yes",1,0)</f>
        <v>1</v>
      </c>
      <c r="J96" s="5">
        <f>IF(Data_Mentah!J96="Yes",1,0)</f>
        <v>1</v>
      </c>
      <c r="K96" s="5">
        <f>IF(Data_Mentah!K96="Yes",1,0)</f>
        <v>0</v>
      </c>
      <c r="L96" s="5">
        <f>IF(Data_Mentah!L96="Yes",1,0)</f>
        <v>1</v>
      </c>
      <c r="M96" s="5">
        <f>IF(Data_Mentah!M96="Yes",1,0)</f>
        <v>1</v>
      </c>
      <c r="N96" s="5">
        <f>IF(Data_Mentah!N96="Yes",1,0)</f>
        <v>0</v>
      </c>
      <c r="O96" s="5">
        <f>IF(Data_Mentah!O96="Yes",1,0)</f>
        <v>0</v>
      </c>
      <c r="P96" s="5">
        <f>IF(Data_Mentah!P96="Yes",1,0)</f>
        <v>0</v>
      </c>
      <c r="Q96" s="6">
        <f>IF(Data_Mentah!Q96="Positive",1,0)</f>
        <v>1</v>
      </c>
    </row>
    <row r="97" spans="1:17" ht="15.75" customHeight="1" x14ac:dyDescent="0.2">
      <c r="A97" s="7">
        <v>56</v>
      </c>
      <c r="B97" s="8">
        <f>IF(Data_Mentah!B97="Male",1,0)</f>
        <v>0</v>
      </c>
      <c r="C97" s="8">
        <f>IF(Data_Mentah!C97="Yes",1,0)</f>
        <v>1</v>
      </c>
      <c r="D97" s="8">
        <f>IF(Data_Mentah!D97="Yes",1,0)</f>
        <v>1</v>
      </c>
      <c r="E97" s="8">
        <f>IF(Data_Mentah!E97="Yes",1,0)</f>
        <v>0</v>
      </c>
      <c r="F97" s="8">
        <f>IF(Data_Mentah!F97="Yes",1,0)</f>
        <v>1</v>
      </c>
      <c r="G97" s="8">
        <f>IF(Data_Mentah!G97="Yes",1,0)</f>
        <v>0</v>
      </c>
      <c r="H97" s="8">
        <f>IF(Data_Mentah!H97="Yes",1,0)</f>
        <v>0</v>
      </c>
      <c r="I97" s="8">
        <f>IF(Data_Mentah!I97="Yes",1,0)</f>
        <v>1</v>
      </c>
      <c r="J97" s="8">
        <f>IF(Data_Mentah!J97="Yes",1,0)</f>
        <v>1</v>
      </c>
      <c r="K97" s="8">
        <f>IF(Data_Mentah!K97="Yes",1,0)</f>
        <v>0</v>
      </c>
      <c r="L97" s="8">
        <f>IF(Data_Mentah!L97="Yes",1,0)</f>
        <v>0</v>
      </c>
      <c r="M97" s="8">
        <f>IF(Data_Mentah!M97="Yes",1,0)</f>
        <v>1</v>
      </c>
      <c r="N97" s="8">
        <f>IF(Data_Mentah!N97="Yes",1,0)</f>
        <v>0</v>
      </c>
      <c r="O97" s="8">
        <f>IF(Data_Mentah!O97="Yes",1,0)</f>
        <v>0</v>
      </c>
      <c r="P97" s="8">
        <f>IF(Data_Mentah!P97="Yes",1,0)</f>
        <v>0</v>
      </c>
      <c r="Q97" s="9">
        <f>IF(Data_Mentah!Q97="Positive",1,0)</f>
        <v>1</v>
      </c>
    </row>
    <row r="98" spans="1:17" ht="15.75" customHeight="1" x14ac:dyDescent="0.2">
      <c r="A98" s="4">
        <v>30</v>
      </c>
      <c r="B98" s="5">
        <f>IF(Data_Mentah!B98="Male",1,0)</f>
        <v>0</v>
      </c>
      <c r="C98" s="5">
        <f>IF(Data_Mentah!C98="Yes",1,0)</f>
        <v>1</v>
      </c>
      <c r="D98" s="5">
        <f>IF(Data_Mentah!D98="Yes",1,0)</f>
        <v>1</v>
      </c>
      <c r="E98" s="5">
        <f>IF(Data_Mentah!E98="Yes",1,0)</f>
        <v>1</v>
      </c>
      <c r="F98" s="5">
        <f>IF(Data_Mentah!F98="Yes",1,0)</f>
        <v>1</v>
      </c>
      <c r="G98" s="5">
        <f>IF(Data_Mentah!G98="Yes",1,0)</f>
        <v>0</v>
      </c>
      <c r="H98" s="5">
        <f>IF(Data_Mentah!H98="Yes",1,0)</f>
        <v>0</v>
      </c>
      <c r="I98" s="5">
        <f>IF(Data_Mentah!I98="Yes",1,0)</f>
        <v>0</v>
      </c>
      <c r="J98" s="5">
        <f>IF(Data_Mentah!J98="Yes",1,0)</f>
        <v>1</v>
      </c>
      <c r="K98" s="5">
        <f>IF(Data_Mentah!K98="Yes",1,0)</f>
        <v>0</v>
      </c>
      <c r="L98" s="5">
        <f>IF(Data_Mentah!L98="Yes",1,0)</f>
        <v>1</v>
      </c>
      <c r="M98" s="5">
        <f>IF(Data_Mentah!M98="Yes",1,0)</f>
        <v>1</v>
      </c>
      <c r="N98" s="5">
        <f>IF(Data_Mentah!N98="Yes",1,0)</f>
        <v>1</v>
      </c>
      <c r="O98" s="5">
        <f>IF(Data_Mentah!O98="Yes",1,0)</f>
        <v>0</v>
      </c>
      <c r="P98" s="5">
        <f>IF(Data_Mentah!P98="Yes",1,0)</f>
        <v>0</v>
      </c>
      <c r="Q98" s="6">
        <f>IF(Data_Mentah!Q98="Positive",1,0)</f>
        <v>1</v>
      </c>
    </row>
    <row r="99" spans="1:17" ht="15.75" customHeight="1" x14ac:dyDescent="0.2">
      <c r="A99" s="7">
        <v>31</v>
      </c>
      <c r="B99" s="8">
        <f>IF(Data_Mentah!B99="Male",1,0)</f>
        <v>0</v>
      </c>
      <c r="C99" s="8">
        <f>IF(Data_Mentah!C99="Yes",1,0)</f>
        <v>1</v>
      </c>
      <c r="D99" s="8">
        <f>IF(Data_Mentah!D99="Yes",1,0)</f>
        <v>1</v>
      </c>
      <c r="E99" s="8">
        <f>IF(Data_Mentah!E99="Yes",1,0)</f>
        <v>1</v>
      </c>
      <c r="F99" s="8">
        <f>IF(Data_Mentah!F99="Yes",1,0)</f>
        <v>1</v>
      </c>
      <c r="G99" s="8">
        <f>IF(Data_Mentah!G99="Yes",1,0)</f>
        <v>1</v>
      </c>
      <c r="H99" s="8">
        <f>IF(Data_Mentah!H99="Yes",1,0)</f>
        <v>0</v>
      </c>
      <c r="I99" s="8">
        <f>IF(Data_Mentah!I99="Yes",1,0)</f>
        <v>0</v>
      </c>
      <c r="J99" s="8">
        <f>IF(Data_Mentah!J99="Yes",1,0)</f>
        <v>1</v>
      </c>
      <c r="K99" s="8">
        <f>IF(Data_Mentah!K99="Yes",1,0)</f>
        <v>1</v>
      </c>
      <c r="L99" s="8">
        <f>IF(Data_Mentah!L99="Yes",1,0)</f>
        <v>0</v>
      </c>
      <c r="M99" s="8">
        <f>IF(Data_Mentah!M99="Yes",1,0)</f>
        <v>1</v>
      </c>
      <c r="N99" s="8">
        <f>IF(Data_Mentah!N99="Yes",1,0)</f>
        <v>1</v>
      </c>
      <c r="O99" s="8">
        <f>IF(Data_Mentah!O99="Yes",1,0)</f>
        <v>0</v>
      </c>
      <c r="P99" s="8">
        <f>IF(Data_Mentah!P99="Yes",1,0)</f>
        <v>0</v>
      </c>
      <c r="Q99" s="9">
        <f>IF(Data_Mentah!Q99="Positive",1,0)</f>
        <v>1</v>
      </c>
    </row>
    <row r="100" spans="1:17" ht="15.75" customHeight="1" x14ac:dyDescent="0.2">
      <c r="A100" s="4">
        <v>35</v>
      </c>
      <c r="B100" s="5">
        <f>IF(Data_Mentah!B100="Male",1,0)</f>
        <v>0</v>
      </c>
      <c r="C100" s="5">
        <f>IF(Data_Mentah!C100="Yes",1,0)</f>
        <v>1</v>
      </c>
      <c r="D100" s="5">
        <f>IF(Data_Mentah!D100="Yes",1,0)</f>
        <v>1</v>
      </c>
      <c r="E100" s="5">
        <f>IF(Data_Mentah!E100="Yes",1,0)</f>
        <v>0</v>
      </c>
      <c r="F100" s="5">
        <f>IF(Data_Mentah!F100="Yes",1,0)</f>
        <v>0</v>
      </c>
      <c r="G100" s="5">
        <f>IF(Data_Mentah!G100="Yes",1,0)</f>
        <v>0</v>
      </c>
      <c r="H100" s="5">
        <f>IF(Data_Mentah!H100="Yes",1,0)</f>
        <v>0</v>
      </c>
      <c r="I100" s="5">
        <f>IF(Data_Mentah!I100="Yes",1,0)</f>
        <v>1</v>
      </c>
      <c r="J100" s="5">
        <f>IF(Data_Mentah!J100="Yes",1,0)</f>
        <v>0</v>
      </c>
      <c r="K100" s="5">
        <f>IF(Data_Mentah!K100="Yes",1,0)</f>
        <v>0</v>
      </c>
      <c r="L100" s="5">
        <f>IF(Data_Mentah!L100="Yes",1,0)</f>
        <v>0</v>
      </c>
      <c r="M100" s="5">
        <f>IF(Data_Mentah!M100="Yes",1,0)</f>
        <v>0</v>
      </c>
      <c r="N100" s="5">
        <f>IF(Data_Mentah!N100="Yes",1,0)</f>
        <v>0</v>
      </c>
      <c r="O100" s="5">
        <f>IF(Data_Mentah!O100="Yes",1,0)</f>
        <v>1</v>
      </c>
      <c r="P100" s="5">
        <f>IF(Data_Mentah!P100="Yes",1,0)</f>
        <v>0</v>
      </c>
      <c r="Q100" s="6">
        <f>IF(Data_Mentah!Q100="Positive",1,0)</f>
        <v>1</v>
      </c>
    </row>
    <row r="101" spans="1:17" ht="15.75" customHeight="1" x14ac:dyDescent="0.2">
      <c r="A101" s="7">
        <v>39</v>
      </c>
      <c r="B101" s="8">
        <f>IF(Data_Mentah!B101="Male",1,0)</f>
        <v>0</v>
      </c>
      <c r="C101" s="8">
        <f>IF(Data_Mentah!C101="Yes",1,0)</f>
        <v>1</v>
      </c>
      <c r="D101" s="8">
        <f>IF(Data_Mentah!D101="Yes",1,0)</f>
        <v>1</v>
      </c>
      <c r="E101" s="8">
        <f>IF(Data_Mentah!E101="Yes",1,0)</f>
        <v>0</v>
      </c>
      <c r="F101" s="8">
        <f>IF(Data_Mentah!F101="Yes",1,0)</f>
        <v>0</v>
      </c>
      <c r="G101" s="8">
        <f>IF(Data_Mentah!G101="Yes",1,0)</f>
        <v>1</v>
      </c>
      <c r="H101" s="8">
        <f>IF(Data_Mentah!H101="Yes",1,0)</f>
        <v>1</v>
      </c>
      <c r="I101" s="8">
        <f>IF(Data_Mentah!I101="Yes",1,0)</f>
        <v>1</v>
      </c>
      <c r="J101" s="8">
        <f>IF(Data_Mentah!J101="Yes",1,0)</f>
        <v>1</v>
      </c>
      <c r="K101" s="8">
        <f>IF(Data_Mentah!K101="Yes",1,0)</f>
        <v>0</v>
      </c>
      <c r="L101" s="8">
        <f>IF(Data_Mentah!L101="Yes",1,0)</f>
        <v>1</v>
      </c>
      <c r="M101" s="8">
        <f>IF(Data_Mentah!M101="Yes",1,0)</f>
        <v>1</v>
      </c>
      <c r="N101" s="8">
        <f>IF(Data_Mentah!N101="Yes",1,0)</f>
        <v>0</v>
      </c>
      <c r="O101" s="8">
        <f>IF(Data_Mentah!O101="Yes",1,0)</f>
        <v>0</v>
      </c>
      <c r="P101" s="8">
        <f>IF(Data_Mentah!P101="Yes",1,0)</f>
        <v>0</v>
      </c>
      <c r="Q101" s="9">
        <f>IF(Data_Mentah!Q101="Positive",1,0)</f>
        <v>1</v>
      </c>
    </row>
    <row r="102" spans="1:17" ht="15.75" customHeight="1" x14ac:dyDescent="0.2">
      <c r="A102" s="4">
        <v>48</v>
      </c>
      <c r="B102" s="5">
        <f>IF(Data_Mentah!B102="Male",1,0)</f>
        <v>0</v>
      </c>
      <c r="C102" s="5">
        <f>IF(Data_Mentah!C102="Yes",1,0)</f>
        <v>1</v>
      </c>
      <c r="D102" s="5">
        <f>IF(Data_Mentah!D102="Yes",1,0)</f>
        <v>1</v>
      </c>
      <c r="E102" s="5">
        <f>IF(Data_Mentah!E102="Yes",1,0)</f>
        <v>1</v>
      </c>
      <c r="F102" s="5">
        <f>IF(Data_Mentah!F102="Yes",1,0)</f>
        <v>0</v>
      </c>
      <c r="G102" s="5">
        <f>IF(Data_Mentah!G102="Yes",1,0)</f>
        <v>1</v>
      </c>
      <c r="H102" s="5">
        <f>IF(Data_Mentah!H102="Yes",1,0)</f>
        <v>1</v>
      </c>
      <c r="I102" s="5">
        <f>IF(Data_Mentah!I102="Yes",1,0)</f>
        <v>0</v>
      </c>
      <c r="J102" s="5">
        <f>IF(Data_Mentah!J102="Yes",1,0)</f>
        <v>0</v>
      </c>
      <c r="K102" s="5">
        <f>IF(Data_Mentah!K102="Yes",1,0)</f>
        <v>1</v>
      </c>
      <c r="L102" s="5">
        <f>IF(Data_Mentah!L102="Yes",1,0)</f>
        <v>1</v>
      </c>
      <c r="M102" s="5">
        <f>IF(Data_Mentah!M102="Yes",1,0)</f>
        <v>0</v>
      </c>
      <c r="N102" s="5">
        <f>IF(Data_Mentah!N102="Yes",1,0)</f>
        <v>1</v>
      </c>
      <c r="O102" s="5">
        <f>IF(Data_Mentah!O102="Yes",1,0)</f>
        <v>1</v>
      </c>
      <c r="P102" s="5">
        <f>IF(Data_Mentah!P102="Yes",1,0)</f>
        <v>1</v>
      </c>
      <c r="Q102" s="6">
        <f>IF(Data_Mentah!Q102="Positive",1,0)</f>
        <v>1</v>
      </c>
    </row>
    <row r="103" spans="1:17" ht="15.75" customHeight="1" x14ac:dyDescent="0.2">
      <c r="A103" s="7">
        <v>85</v>
      </c>
      <c r="B103" s="8">
        <f>IF(Data_Mentah!B103="Male",1,0)</f>
        <v>1</v>
      </c>
      <c r="C103" s="8">
        <f>IF(Data_Mentah!C103="Yes",1,0)</f>
        <v>1</v>
      </c>
      <c r="D103" s="8">
        <f>IF(Data_Mentah!D103="Yes",1,0)</f>
        <v>1</v>
      </c>
      <c r="E103" s="8">
        <f>IF(Data_Mentah!E103="Yes",1,0)</f>
        <v>1</v>
      </c>
      <c r="F103" s="8">
        <f>IF(Data_Mentah!F103="Yes",1,0)</f>
        <v>1</v>
      </c>
      <c r="G103" s="8">
        <f>IF(Data_Mentah!G103="Yes",1,0)</f>
        <v>1</v>
      </c>
      <c r="H103" s="8">
        <f>IF(Data_Mentah!H103="Yes",1,0)</f>
        <v>1</v>
      </c>
      <c r="I103" s="8">
        <f>IF(Data_Mentah!I103="Yes",1,0)</f>
        <v>1</v>
      </c>
      <c r="J103" s="8">
        <f>IF(Data_Mentah!J103="Yes",1,0)</f>
        <v>1</v>
      </c>
      <c r="K103" s="8">
        <f>IF(Data_Mentah!K103="Yes",1,0)</f>
        <v>0</v>
      </c>
      <c r="L103" s="8">
        <f>IF(Data_Mentah!L103="Yes",1,0)</f>
        <v>1</v>
      </c>
      <c r="M103" s="8">
        <f>IF(Data_Mentah!M103="Yes",1,0)</f>
        <v>1</v>
      </c>
      <c r="N103" s="8">
        <f>IF(Data_Mentah!N103="Yes",1,0)</f>
        <v>1</v>
      </c>
      <c r="O103" s="8">
        <f>IF(Data_Mentah!O103="Yes",1,0)</f>
        <v>0</v>
      </c>
      <c r="P103" s="8">
        <f>IF(Data_Mentah!P103="Yes",1,0)</f>
        <v>0</v>
      </c>
      <c r="Q103" s="9">
        <f>IF(Data_Mentah!Q103="Positive",1,0)</f>
        <v>1</v>
      </c>
    </row>
    <row r="104" spans="1:17" ht="15.75" customHeight="1" x14ac:dyDescent="0.2">
      <c r="A104" s="4">
        <v>90</v>
      </c>
      <c r="B104" s="5">
        <f>IF(Data_Mentah!B104="Male",1,0)</f>
        <v>0</v>
      </c>
      <c r="C104" s="5">
        <f>IF(Data_Mentah!C104="Yes",1,0)</f>
        <v>0</v>
      </c>
      <c r="D104" s="5">
        <f>IF(Data_Mentah!D104="Yes",1,0)</f>
        <v>1</v>
      </c>
      <c r="E104" s="5">
        <f>IF(Data_Mentah!E104="Yes",1,0)</f>
        <v>1</v>
      </c>
      <c r="F104" s="5">
        <f>IF(Data_Mentah!F104="Yes",1,0)</f>
        <v>0</v>
      </c>
      <c r="G104" s="5">
        <f>IF(Data_Mentah!G104="Yes",1,0)</f>
        <v>0</v>
      </c>
      <c r="H104" s="5">
        <f>IF(Data_Mentah!H104="Yes",1,0)</f>
        <v>1</v>
      </c>
      <c r="I104" s="5">
        <f>IF(Data_Mentah!I104="Yes",1,0)</f>
        <v>1</v>
      </c>
      <c r="J104" s="5">
        <f>IF(Data_Mentah!J104="Yes",1,0)</f>
        <v>1</v>
      </c>
      <c r="K104" s="5">
        <f>IF(Data_Mentah!K104="Yes",1,0)</f>
        <v>0</v>
      </c>
      <c r="L104" s="5">
        <f>IF(Data_Mentah!L104="Yes",1,0)</f>
        <v>0</v>
      </c>
      <c r="M104" s="5">
        <f>IF(Data_Mentah!M104="Yes",1,0)</f>
        <v>0</v>
      </c>
      <c r="N104" s="5">
        <f>IF(Data_Mentah!N104="Yes",1,0)</f>
        <v>1</v>
      </c>
      <c r="O104" s="5">
        <f>IF(Data_Mentah!O104="Yes",1,0)</f>
        <v>1</v>
      </c>
      <c r="P104" s="5">
        <f>IF(Data_Mentah!P104="Yes",1,0)</f>
        <v>0</v>
      </c>
      <c r="Q104" s="6">
        <f>IF(Data_Mentah!Q104="Positive",1,0)</f>
        <v>1</v>
      </c>
    </row>
    <row r="105" spans="1:17" ht="15.75" customHeight="1" x14ac:dyDescent="0.2">
      <c r="A105" s="7">
        <v>72</v>
      </c>
      <c r="B105" s="8">
        <f>IF(Data_Mentah!B105="Male",1,0)</f>
        <v>1</v>
      </c>
      <c r="C105" s="8">
        <f>IF(Data_Mentah!C105="Yes",1,0)</f>
        <v>1</v>
      </c>
      <c r="D105" s="8">
        <f>IF(Data_Mentah!D105="Yes",1,0)</f>
        <v>0</v>
      </c>
      <c r="E105" s="8">
        <f>IF(Data_Mentah!E105="Yes",1,0)</f>
        <v>1</v>
      </c>
      <c r="F105" s="8">
        <f>IF(Data_Mentah!F105="Yes",1,0)</f>
        <v>1</v>
      </c>
      <c r="G105" s="8">
        <f>IF(Data_Mentah!G105="Yes",1,0)</f>
        <v>1</v>
      </c>
      <c r="H105" s="8">
        <f>IF(Data_Mentah!H105="Yes",1,0)</f>
        <v>0</v>
      </c>
      <c r="I105" s="8">
        <f>IF(Data_Mentah!I105="Yes",1,0)</f>
        <v>0</v>
      </c>
      <c r="J105" s="8">
        <f>IF(Data_Mentah!J105="Yes",1,0)</f>
        <v>0</v>
      </c>
      <c r="K105" s="8">
        <f>IF(Data_Mentah!K105="Yes",1,0)</f>
        <v>1</v>
      </c>
      <c r="L105" s="8">
        <f>IF(Data_Mentah!L105="Yes",1,0)</f>
        <v>1</v>
      </c>
      <c r="M105" s="8">
        <f>IF(Data_Mentah!M105="Yes",1,0)</f>
        <v>1</v>
      </c>
      <c r="N105" s="8">
        <f>IF(Data_Mentah!N105="Yes",1,0)</f>
        <v>1</v>
      </c>
      <c r="O105" s="8">
        <f>IF(Data_Mentah!O105="Yes",1,0)</f>
        <v>1</v>
      </c>
      <c r="P105" s="8">
        <f>IF(Data_Mentah!P105="Yes",1,0)</f>
        <v>0</v>
      </c>
      <c r="Q105" s="9">
        <f>IF(Data_Mentah!Q105="Positive",1,0)</f>
        <v>1</v>
      </c>
    </row>
    <row r="106" spans="1:17" ht="15.75" customHeight="1" x14ac:dyDescent="0.2">
      <c r="A106" s="4">
        <v>70</v>
      </c>
      <c r="B106" s="5">
        <f>IF(Data_Mentah!B106="Male",1,0)</f>
        <v>1</v>
      </c>
      <c r="C106" s="5">
        <f>IF(Data_Mentah!C106="Yes",1,0)</f>
        <v>1</v>
      </c>
      <c r="D106" s="5">
        <f>IF(Data_Mentah!D106="Yes",1,0)</f>
        <v>0</v>
      </c>
      <c r="E106" s="5">
        <f>IF(Data_Mentah!E106="Yes",1,0)</f>
        <v>1</v>
      </c>
      <c r="F106" s="5">
        <f>IF(Data_Mentah!F106="Yes",1,0)</f>
        <v>1</v>
      </c>
      <c r="G106" s="5">
        <f>IF(Data_Mentah!G106="Yes",1,0)</f>
        <v>1</v>
      </c>
      <c r="H106" s="5">
        <f>IF(Data_Mentah!H106="Yes",1,0)</f>
        <v>1</v>
      </c>
      <c r="I106" s="5">
        <f>IF(Data_Mentah!I106="Yes",1,0)</f>
        <v>0</v>
      </c>
      <c r="J106" s="5">
        <f>IF(Data_Mentah!J106="Yes",1,0)</f>
        <v>0</v>
      </c>
      <c r="K106" s="5">
        <f>IF(Data_Mentah!K106="Yes",1,0)</f>
        <v>1</v>
      </c>
      <c r="L106" s="5">
        <f>IF(Data_Mentah!L106="Yes",1,0)</f>
        <v>1</v>
      </c>
      <c r="M106" s="5">
        <f>IF(Data_Mentah!M106="Yes",1,0)</f>
        <v>1</v>
      </c>
      <c r="N106" s="5">
        <f>IF(Data_Mentah!N106="Yes",1,0)</f>
        <v>1</v>
      </c>
      <c r="O106" s="5">
        <f>IF(Data_Mentah!O106="Yes",1,0)</f>
        <v>1</v>
      </c>
      <c r="P106" s="5">
        <f>IF(Data_Mentah!P106="Yes",1,0)</f>
        <v>0</v>
      </c>
      <c r="Q106" s="6">
        <f>IF(Data_Mentah!Q106="Positive",1,0)</f>
        <v>1</v>
      </c>
    </row>
    <row r="107" spans="1:17" ht="15.75" customHeight="1" x14ac:dyDescent="0.2">
      <c r="A107" s="7">
        <v>69</v>
      </c>
      <c r="B107" s="8">
        <f>IF(Data_Mentah!B107="Male",1,0)</f>
        <v>0</v>
      </c>
      <c r="C107" s="8">
        <f>IF(Data_Mentah!C107="Yes",1,0)</f>
        <v>1</v>
      </c>
      <c r="D107" s="8">
        <f>IF(Data_Mentah!D107="Yes",1,0)</f>
        <v>0</v>
      </c>
      <c r="E107" s="8">
        <f>IF(Data_Mentah!E107="Yes",1,0)</f>
        <v>1</v>
      </c>
      <c r="F107" s="8">
        <f>IF(Data_Mentah!F107="Yes",1,0)</f>
        <v>1</v>
      </c>
      <c r="G107" s="8">
        <f>IF(Data_Mentah!G107="Yes",1,0)</f>
        <v>1</v>
      </c>
      <c r="H107" s="8">
        <f>IF(Data_Mentah!H107="Yes",1,0)</f>
        <v>1</v>
      </c>
      <c r="I107" s="8">
        <f>IF(Data_Mentah!I107="Yes",1,0)</f>
        <v>1</v>
      </c>
      <c r="J107" s="8">
        <f>IF(Data_Mentah!J107="Yes",1,0)</f>
        <v>1</v>
      </c>
      <c r="K107" s="8">
        <f>IF(Data_Mentah!K107="Yes",1,0)</f>
        <v>0</v>
      </c>
      <c r="L107" s="8">
        <f>IF(Data_Mentah!L107="Yes",1,0)</f>
        <v>1</v>
      </c>
      <c r="M107" s="8">
        <f>IF(Data_Mentah!M107="Yes",1,0)</f>
        <v>0</v>
      </c>
      <c r="N107" s="8">
        <f>IF(Data_Mentah!N107="Yes",1,0)</f>
        <v>0</v>
      </c>
      <c r="O107" s="8">
        <f>IF(Data_Mentah!O107="Yes",1,0)</f>
        <v>1</v>
      </c>
      <c r="P107" s="8">
        <f>IF(Data_Mentah!P107="Yes",1,0)</f>
        <v>0</v>
      </c>
      <c r="Q107" s="9">
        <f>IF(Data_Mentah!Q107="Positive",1,0)</f>
        <v>1</v>
      </c>
    </row>
    <row r="108" spans="1:17" ht="15.75" customHeight="1" x14ac:dyDescent="0.2">
      <c r="A108" s="4">
        <v>58</v>
      </c>
      <c r="B108" s="5">
        <f>IF(Data_Mentah!B108="Male",1,0)</f>
        <v>1</v>
      </c>
      <c r="C108" s="5">
        <f>IF(Data_Mentah!C108="Yes",1,0)</f>
        <v>0</v>
      </c>
      <c r="D108" s="5">
        <f>IF(Data_Mentah!D108="Yes",1,0)</f>
        <v>1</v>
      </c>
      <c r="E108" s="5">
        <f>IF(Data_Mentah!E108="Yes",1,0)</f>
        <v>1</v>
      </c>
      <c r="F108" s="5">
        <f>IF(Data_Mentah!F108="Yes",1,0)</f>
        <v>1</v>
      </c>
      <c r="G108" s="5">
        <f>IF(Data_Mentah!G108="Yes",1,0)</f>
        <v>1</v>
      </c>
      <c r="H108" s="5">
        <f>IF(Data_Mentah!H108="Yes",1,0)</f>
        <v>0</v>
      </c>
      <c r="I108" s="5">
        <f>IF(Data_Mentah!I108="Yes",1,0)</f>
        <v>1</v>
      </c>
      <c r="J108" s="5">
        <f>IF(Data_Mentah!J108="Yes",1,0)</f>
        <v>1</v>
      </c>
      <c r="K108" s="5">
        <f>IF(Data_Mentah!K108="Yes",1,0)</f>
        <v>0</v>
      </c>
      <c r="L108" s="5">
        <f>IF(Data_Mentah!L108="Yes",1,0)</f>
        <v>0</v>
      </c>
      <c r="M108" s="5">
        <f>IF(Data_Mentah!M108="Yes",1,0)</f>
        <v>1</v>
      </c>
      <c r="N108" s="5">
        <f>IF(Data_Mentah!N108="Yes",1,0)</f>
        <v>0</v>
      </c>
      <c r="O108" s="5">
        <f>IF(Data_Mentah!O108="Yes",1,0)</f>
        <v>1</v>
      </c>
      <c r="P108" s="5">
        <f>IF(Data_Mentah!P108="Yes",1,0)</f>
        <v>1</v>
      </c>
      <c r="Q108" s="6">
        <f>IF(Data_Mentah!Q108="Positive",1,0)</f>
        <v>1</v>
      </c>
    </row>
    <row r="109" spans="1:17" ht="15.75" customHeight="1" x14ac:dyDescent="0.2">
      <c r="A109" s="7">
        <v>47</v>
      </c>
      <c r="B109" s="8">
        <f>IF(Data_Mentah!B109="Male",1,0)</f>
        <v>1</v>
      </c>
      <c r="C109" s="8">
        <f>IF(Data_Mentah!C109="Yes",1,0)</f>
        <v>1</v>
      </c>
      <c r="D109" s="8">
        <f>IF(Data_Mentah!D109="Yes",1,0)</f>
        <v>0</v>
      </c>
      <c r="E109" s="8">
        <f>IF(Data_Mentah!E109="Yes",1,0)</f>
        <v>1</v>
      </c>
      <c r="F109" s="8">
        <f>IF(Data_Mentah!F109="Yes",1,0)</f>
        <v>1</v>
      </c>
      <c r="G109" s="8">
        <f>IF(Data_Mentah!G109="Yes",1,0)</f>
        <v>1</v>
      </c>
      <c r="H109" s="8">
        <f>IF(Data_Mentah!H109="Yes",1,0)</f>
        <v>0</v>
      </c>
      <c r="I109" s="8">
        <f>IF(Data_Mentah!I109="Yes",1,0)</f>
        <v>0</v>
      </c>
      <c r="J109" s="8">
        <f>IF(Data_Mentah!J109="Yes",1,0)</f>
        <v>0</v>
      </c>
      <c r="K109" s="8">
        <f>IF(Data_Mentah!K109="Yes",1,0)</f>
        <v>0</v>
      </c>
      <c r="L109" s="8">
        <f>IF(Data_Mentah!L109="Yes",1,0)</f>
        <v>1</v>
      </c>
      <c r="M109" s="8">
        <f>IF(Data_Mentah!M109="Yes",1,0)</f>
        <v>1</v>
      </c>
      <c r="N109" s="8">
        <f>IF(Data_Mentah!N109="Yes",1,0)</f>
        <v>1</v>
      </c>
      <c r="O109" s="8">
        <f>IF(Data_Mentah!O109="Yes",1,0)</f>
        <v>0</v>
      </c>
      <c r="P109" s="8">
        <f>IF(Data_Mentah!P109="Yes",1,0)</f>
        <v>0</v>
      </c>
      <c r="Q109" s="9">
        <f>IF(Data_Mentah!Q109="Positive",1,0)</f>
        <v>1</v>
      </c>
    </row>
    <row r="110" spans="1:17" ht="15.75" customHeight="1" x14ac:dyDescent="0.2">
      <c r="A110" s="4">
        <v>25</v>
      </c>
      <c r="B110" s="5">
        <f>IF(Data_Mentah!B110="Male",1,0)</f>
        <v>1</v>
      </c>
      <c r="C110" s="5">
        <f>IF(Data_Mentah!C110="Yes",1,0)</f>
        <v>1</v>
      </c>
      <c r="D110" s="5">
        <f>IF(Data_Mentah!D110="Yes",1,0)</f>
        <v>1</v>
      </c>
      <c r="E110" s="5">
        <f>IF(Data_Mentah!E110="Yes",1,0)</f>
        <v>0</v>
      </c>
      <c r="F110" s="5">
        <f>IF(Data_Mentah!F110="Yes",1,0)</f>
        <v>0</v>
      </c>
      <c r="G110" s="5">
        <f>IF(Data_Mentah!G110="Yes",1,0)</f>
        <v>1</v>
      </c>
      <c r="H110" s="5">
        <f>IF(Data_Mentah!H110="Yes",1,0)</f>
        <v>1</v>
      </c>
      <c r="I110" s="5">
        <f>IF(Data_Mentah!I110="Yes",1,0)</f>
        <v>1</v>
      </c>
      <c r="J110" s="5">
        <f>IF(Data_Mentah!J110="Yes",1,0)</f>
        <v>1</v>
      </c>
      <c r="K110" s="5">
        <f>IF(Data_Mentah!K110="Yes",1,0)</f>
        <v>0</v>
      </c>
      <c r="L110" s="5">
        <f>IF(Data_Mentah!L110="Yes",1,0)</f>
        <v>1</v>
      </c>
      <c r="M110" s="5">
        <f>IF(Data_Mentah!M110="Yes",1,0)</f>
        <v>0</v>
      </c>
      <c r="N110" s="5">
        <f>IF(Data_Mentah!N110="Yes",1,0)</f>
        <v>0</v>
      </c>
      <c r="O110" s="5">
        <f>IF(Data_Mentah!O110="Yes",1,0)</f>
        <v>1</v>
      </c>
      <c r="P110" s="5">
        <f>IF(Data_Mentah!P110="Yes",1,0)</f>
        <v>0</v>
      </c>
      <c r="Q110" s="6">
        <f>IF(Data_Mentah!Q110="Positive",1,0)</f>
        <v>1</v>
      </c>
    </row>
    <row r="111" spans="1:17" ht="15.75" customHeight="1" x14ac:dyDescent="0.2">
      <c r="A111" s="7">
        <v>39</v>
      </c>
      <c r="B111" s="8">
        <f>IF(Data_Mentah!B111="Male",1,0)</f>
        <v>0</v>
      </c>
      <c r="C111" s="8">
        <f>IF(Data_Mentah!C111="Yes",1,0)</f>
        <v>1</v>
      </c>
      <c r="D111" s="8">
        <f>IF(Data_Mentah!D111="Yes",1,0)</f>
        <v>1</v>
      </c>
      <c r="E111" s="8">
        <f>IF(Data_Mentah!E111="Yes",1,0)</f>
        <v>0</v>
      </c>
      <c r="F111" s="8">
        <f>IF(Data_Mentah!F111="Yes",1,0)</f>
        <v>0</v>
      </c>
      <c r="G111" s="8">
        <f>IF(Data_Mentah!G111="Yes",1,0)</f>
        <v>1</v>
      </c>
      <c r="H111" s="8">
        <f>IF(Data_Mentah!H111="Yes",1,0)</f>
        <v>0</v>
      </c>
      <c r="I111" s="8">
        <f>IF(Data_Mentah!I111="Yes",1,0)</f>
        <v>1</v>
      </c>
      <c r="J111" s="8">
        <f>IF(Data_Mentah!J111="Yes",1,0)</f>
        <v>0</v>
      </c>
      <c r="K111" s="8">
        <f>IF(Data_Mentah!K111="Yes",1,0)</f>
        <v>1</v>
      </c>
      <c r="L111" s="8">
        <f>IF(Data_Mentah!L111="Yes",1,0)</f>
        <v>1</v>
      </c>
      <c r="M111" s="8">
        <f>IF(Data_Mentah!M111="Yes",1,0)</f>
        <v>1</v>
      </c>
      <c r="N111" s="8">
        <f>IF(Data_Mentah!N111="Yes",1,0)</f>
        <v>1</v>
      </c>
      <c r="O111" s="8">
        <f>IF(Data_Mentah!O111="Yes",1,0)</f>
        <v>0</v>
      </c>
      <c r="P111" s="8">
        <f>IF(Data_Mentah!P111="Yes",1,0)</f>
        <v>0</v>
      </c>
      <c r="Q111" s="9">
        <f>IF(Data_Mentah!Q111="Positive",1,0)</f>
        <v>1</v>
      </c>
    </row>
    <row r="112" spans="1:17" ht="15.75" customHeight="1" x14ac:dyDescent="0.2">
      <c r="A112" s="4">
        <v>53</v>
      </c>
      <c r="B112" s="5">
        <f>IF(Data_Mentah!B112="Male",1,0)</f>
        <v>0</v>
      </c>
      <c r="C112" s="5">
        <f>IF(Data_Mentah!C112="Yes",1,0)</f>
        <v>0</v>
      </c>
      <c r="D112" s="5">
        <f>IF(Data_Mentah!D112="Yes",1,0)</f>
        <v>0</v>
      </c>
      <c r="E112" s="5">
        <f>IF(Data_Mentah!E112="Yes",1,0)</f>
        <v>1</v>
      </c>
      <c r="F112" s="5">
        <f>IF(Data_Mentah!F112="Yes",1,0)</f>
        <v>1</v>
      </c>
      <c r="G112" s="5">
        <f>IF(Data_Mentah!G112="Yes",1,0)</f>
        <v>0</v>
      </c>
      <c r="H112" s="5">
        <f>IF(Data_Mentah!H112="Yes",1,0)</f>
        <v>0</v>
      </c>
      <c r="I112" s="5">
        <f>IF(Data_Mentah!I112="Yes",1,0)</f>
        <v>1</v>
      </c>
      <c r="J112" s="5">
        <f>IF(Data_Mentah!J112="Yes",1,0)</f>
        <v>1</v>
      </c>
      <c r="K112" s="5">
        <f>IF(Data_Mentah!K112="Yes",1,0)</f>
        <v>0</v>
      </c>
      <c r="L112" s="5">
        <f>IF(Data_Mentah!L112="Yes",1,0)</f>
        <v>1</v>
      </c>
      <c r="M112" s="5">
        <f>IF(Data_Mentah!M112="Yes",1,0)</f>
        <v>0</v>
      </c>
      <c r="N112" s="5">
        <f>IF(Data_Mentah!N112="Yes",1,0)</f>
        <v>0</v>
      </c>
      <c r="O112" s="5">
        <f>IF(Data_Mentah!O112="Yes",1,0)</f>
        <v>0</v>
      </c>
      <c r="P112" s="5">
        <f>IF(Data_Mentah!P112="Yes",1,0)</f>
        <v>0</v>
      </c>
      <c r="Q112" s="6">
        <f>IF(Data_Mentah!Q112="Positive",1,0)</f>
        <v>1</v>
      </c>
    </row>
    <row r="113" spans="1:17" ht="15.75" customHeight="1" x14ac:dyDescent="0.2">
      <c r="A113" s="7">
        <v>52</v>
      </c>
      <c r="B113" s="8">
        <f>IF(Data_Mentah!B113="Male",1,0)</f>
        <v>1</v>
      </c>
      <c r="C113" s="8">
        <f>IF(Data_Mentah!C113="Yes",1,0)</f>
        <v>1</v>
      </c>
      <c r="D113" s="8">
        <f>IF(Data_Mentah!D113="Yes",1,0)</f>
        <v>1</v>
      </c>
      <c r="E113" s="8">
        <f>IF(Data_Mentah!E113="Yes",1,0)</f>
        <v>1</v>
      </c>
      <c r="F113" s="8">
        <f>IF(Data_Mentah!F113="Yes",1,0)</f>
        <v>0</v>
      </c>
      <c r="G113" s="8">
        <f>IF(Data_Mentah!G113="Yes",1,0)</f>
        <v>1</v>
      </c>
      <c r="H113" s="8">
        <f>IF(Data_Mentah!H113="Yes",1,0)</f>
        <v>1</v>
      </c>
      <c r="I113" s="8">
        <f>IF(Data_Mentah!I113="Yes",1,0)</f>
        <v>1</v>
      </c>
      <c r="J113" s="8">
        <f>IF(Data_Mentah!J113="Yes",1,0)</f>
        <v>0</v>
      </c>
      <c r="K113" s="8">
        <f>IF(Data_Mentah!K113="Yes",1,0)</f>
        <v>1</v>
      </c>
      <c r="L113" s="8">
        <f>IF(Data_Mentah!L113="Yes",1,0)</f>
        <v>0</v>
      </c>
      <c r="M113" s="8">
        <f>IF(Data_Mentah!M113="Yes",1,0)</f>
        <v>1</v>
      </c>
      <c r="N113" s="8">
        <f>IF(Data_Mentah!N113="Yes",1,0)</f>
        <v>0</v>
      </c>
      <c r="O113" s="8">
        <f>IF(Data_Mentah!O113="Yes",1,0)</f>
        <v>1</v>
      </c>
      <c r="P113" s="8">
        <f>IF(Data_Mentah!P113="Yes",1,0)</f>
        <v>1</v>
      </c>
      <c r="Q113" s="9">
        <f>IF(Data_Mentah!Q113="Positive",1,0)</f>
        <v>1</v>
      </c>
    </row>
    <row r="114" spans="1:17" ht="15.75" customHeight="1" x14ac:dyDescent="0.2">
      <c r="A114" s="4">
        <v>68</v>
      </c>
      <c r="B114" s="5">
        <f>IF(Data_Mentah!B114="Male",1,0)</f>
        <v>0</v>
      </c>
      <c r="C114" s="5">
        <f>IF(Data_Mentah!C114="Yes",1,0)</f>
        <v>1</v>
      </c>
      <c r="D114" s="5">
        <f>IF(Data_Mentah!D114="Yes",1,0)</f>
        <v>1</v>
      </c>
      <c r="E114" s="5">
        <f>IF(Data_Mentah!E114="Yes",1,0)</f>
        <v>1</v>
      </c>
      <c r="F114" s="5">
        <f>IF(Data_Mentah!F114="Yes",1,0)</f>
        <v>0</v>
      </c>
      <c r="G114" s="5">
        <f>IF(Data_Mentah!G114="Yes",1,0)</f>
        <v>1</v>
      </c>
      <c r="H114" s="5">
        <f>IF(Data_Mentah!H114="Yes",1,0)</f>
        <v>1</v>
      </c>
      <c r="I114" s="5">
        <f>IF(Data_Mentah!I114="Yes",1,0)</f>
        <v>1</v>
      </c>
      <c r="J114" s="5">
        <f>IF(Data_Mentah!J114="Yes",1,0)</f>
        <v>0</v>
      </c>
      <c r="K114" s="5">
        <f>IF(Data_Mentah!K114="Yes",1,0)</f>
        <v>1</v>
      </c>
      <c r="L114" s="5">
        <f>IF(Data_Mentah!L114="Yes",1,0)</f>
        <v>1</v>
      </c>
      <c r="M114" s="5">
        <f>IF(Data_Mentah!M114="Yes",1,0)</f>
        <v>0</v>
      </c>
      <c r="N114" s="5">
        <f>IF(Data_Mentah!N114="Yes",1,0)</f>
        <v>1</v>
      </c>
      <c r="O114" s="5">
        <f>IF(Data_Mentah!O114="Yes",1,0)</f>
        <v>1</v>
      </c>
      <c r="P114" s="5">
        <f>IF(Data_Mentah!P114="Yes",1,0)</f>
        <v>0</v>
      </c>
      <c r="Q114" s="6">
        <f>IF(Data_Mentah!Q114="Positive",1,0)</f>
        <v>1</v>
      </c>
    </row>
    <row r="115" spans="1:17" ht="15.75" customHeight="1" x14ac:dyDescent="0.2">
      <c r="A115" s="7">
        <v>79</v>
      </c>
      <c r="B115" s="8">
        <f>IF(Data_Mentah!B115="Male",1,0)</f>
        <v>1</v>
      </c>
      <c r="C115" s="8">
        <f>IF(Data_Mentah!C115="Yes",1,0)</f>
        <v>0</v>
      </c>
      <c r="D115" s="8">
        <f>IF(Data_Mentah!D115="Yes",1,0)</f>
        <v>1</v>
      </c>
      <c r="E115" s="8">
        <f>IF(Data_Mentah!E115="Yes",1,0)</f>
        <v>1</v>
      </c>
      <c r="F115" s="8">
        <f>IF(Data_Mentah!F115="Yes",1,0)</f>
        <v>1</v>
      </c>
      <c r="G115" s="8">
        <f>IF(Data_Mentah!G115="Yes",1,0)</f>
        <v>1</v>
      </c>
      <c r="H115" s="8">
        <f>IF(Data_Mentah!H115="Yes",1,0)</f>
        <v>1</v>
      </c>
      <c r="I115" s="8">
        <f>IF(Data_Mentah!I115="Yes",1,0)</f>
        <v>0</v>
      </c>
      <c r="J115" s="8">
        <f>IF(Data_Mentah!J115="Yes",1,0)</f>
        <v>1</v>
      </c>
      <c r="K115" s="8">
        <f>IF(Data_Mentah!K115="Yes",1,0)</f>
        <v>1</v>
      </c>
      <c r="L115" s="8">
        <f>IF(Data_Mentah!L115="Yes",1,0)</f>
        <v>0</v>
      </c>
      <c r="M115" s="8">
        <f>IF(Data_Mentah!M115="Yes",1,0)</f>
        <v>1</v>
      </c>
      <c r="N115" s="8">
        <f>IF(Data_Mentah!N115="Yes",1,0)</f>
        <v>0</v>
      </c>
      <c r="O115" s="8">
        <f>IF(Data_Mentah!O115="Yes",1,0)</f>
        <v>0</v>
      </c>
      <c r="P115" s="8">
        <f>IF(Data_Mentah!P115="Yes",1,0)</f>
        <v>0</v>
      </c>
      <c r="Q115" s="9">
        <f>IF(Data_Mentah!Q115="Positive",1,0)</f>
        <v>1</v>
      </c>
    </row>
    <row r="116" spans="1:17" ht="15.75" customHeight="1" x14ac:dyDescent="0.2">
      <c r="A116" s="4">
        <v>55</v>
      </c>
      <c r="B116" s="5">
        <f>IF(Data_Mentah!B116="Male",1,0)</f>
        <v>0</v>
      </c>
      <c r="C116" s="5">
        <f>IF(Data_Mentah!C116="Yes",1,0)</f>
        <v>1</v>
      </c>
      <c r="D116" s="5">
        <f>IF(Data_Mentah!D116="Yes",1,0)</f>
        <v>0</v>
      </c>
      <c r="E116" s="5">
        <f>IF(Data_Mentah!E116="Yes",1,0)</f>
        <v>1</v>
      </c>
      <c r="F116" s="5">
        <f>IF(Data_Mentah!F116="Yes",1,0)</f>
        <v>0</v>
      </c>
      <c r="G116" s="5">
        <f>IF(Data_Mentah!G116="Yes",1,0)</f>
        <v>0</v>
      </c>
      <c r="H116" s="5">
        <f>IF(Data_Mentah!H116="Yes",1,0)</f>
        <v>1</v>
      </c>
      <c r="I116" s="5">
        <f>IF(Data_Mentah!I116="Yes",1,0)</f>
        <v>1</v>
      </c>
      <c r="J116" s="5">
        <f>IF(Data_Mentah!J116="Yes",1,0)</f>
        <v>1</v>
      </c>
      <c r="K116" s="5">
        <f>IF(Data_Mentah!K116="Yes",1,0)</f>
        <v>0</v>
      </c>
      <c r="L116" s="5">
        <f>IF(Data_Mentah!L116="Yes",1,0)</f>
        <v>1</v>
      </c>
      <c r="M116" s="5">
        <f>IF(Data_Mentah!M116="Yes",1,0)</f>
        <v>1</v>
      </c>
      <c r="N116" s="5">
        <f>IF(Data_Mentah!N116="Yes",1,0)</f>
        <v>0</v>
      </c>
      <c r="O116" s="5">
        <f>IF(Data_Mentah!O116="Yes",1,0)</f>
        <v>0</v>
      </c>
      <c r="P116" s="5">
        <f>IF(Data_Mentah!P116="Yes",1,0)</f>
        <v>0</v>
      </c>
      <c r="Q116" s="6">
        <f>IF(Data_Mentah!Q116="Positive",1,0)</f>
        <v>1</v>
      </c>
    </row>
    <row r="117" spans="1:17" ht="15.75" customHeight="1" x14ac:dyDescent="0.2">
      <c r="A117" s="7">
        <v>45</v>
      </c>
      <c r="B117" s="8">
        <f>IF(Data_Mentah!B117="Male",1,0)</f>
        <v>0</v>
      </c>
      <c r="C117" s="8">
        <f>IF(Data_Mentah!C117="Yes",1,0)</f>
        <v>1</v>
      </c>
      <c r="D117" s="8">
        <f>IF(Data_Mentah!D117="Yes",1,0)</f>
        <v>1</v>
      </c>
      <c r="E117" s="8">
        <f>IF(Data_Mentah!E117="Yes",1,0)</f>
        <v>1</v>
      </c>
      <c r="F117" s="8">
        <f>IF(Data_Mentah!F117="Yes",1,0)</f>
        <v>1</v>
      </c>
      <c r="G117" s="8">
        <f>IF(Data_Mentah!G117="Yes",1,0)</f>
        <v>1</v>
      </c>
      <c r="H117" s="8">
        <f>IF(Data_Mentah!H117="Yes",1,0)</f>
        <v>0</v>
      </c>
      <c r="I117" s="8">
        <f>IF(Data_Mentah!I117="Yes",1,0)</f>
        <v>1</v>
      </c>
      <c r="J117" s="8">
        <f>IF(Data_Mentah!J117="Yes",1,0)</f>
        <v>1</v>
      </c>
      <c r="K117" s="8">
        <f>IF(Data_Mentah!K117="Yes",1,0)</f>
        <v>1</v>
      </c>
      <c r="L117" s="8">
        <f>IF(Data_Mentah!L117="Yes",1,0)</f>
        <v>1</v>
      </c>
      <c r="M117" s="8">
        <f>IF(Data_Mentah!M117="Yes",1,0)</f>
        <v>1</v>
      </c>
      <c r="N117" s="8">
        <f>IF(Data_Mentah!N117="Yes",1,0)</f>
        <v>0</v>
      </c>
      <c r="O117" s="8">
        <f>IF(Data_Mentah!O117="Yes",1,0)</f>
        <v>0</v>
      </c>
      <c r="P117" s="8">
        <f>IF(Data_Mentah!P117="Yes",1,0)</f>
        <v>0</v>
      </c>
      <c r="Q117" s="9">
        <f>IF(Data_Mentah!Q117="Positive",1,0)</f>
        <v>1</v>
      </c>
    </row>
    <row r="118" spans="1:17" ht="15.75" customHeight="1" x14ac:dyDescent="0.2">
      <c r="A118" s="4">
        <v>30</v>
      </c>
      <c r="B118" s="5">
        <f>IF(Data_Mentah!B118="Male",1,0)</f>
        <v>0</v>
      </c>
      <c r="C118" s="5">
        <f>IF(Data_Mentah!C118="Yes",1,0)</f>
        <v>1</v>
      </c>
      <c r="D118" s="5">
        <f>IF(Data_Mentah!D118="Yes",1,0)</f>
        <v>1</v>
      </c>
      <c r="E118" s="5">
        <f>IF(Data_Mentah!E118="Yes",1,0)</f>
        <v>1</v>
      </c>
      <c r="F118" s="5">
        <f>IF(Data_Mentah!F118="Yes",1,0)</f>
        <v>0</v>
      </c>
      <c r="G118" s="5">
        <f>IF(Data_Mentah!G118="Yes",1,0)</f>
        <v>1</v>
      </c>
      <c r="H118" s="5">
        <f>IF(Data_Mentah!H118="Yes",1,0)</f>
        <v>0</v>
      </c>
      <c r="I118" s="5">
        <f>IF(Data_Mentah!I118="Yes",1,0)</f>
        <v>0</v>
      </c>
      <c r="J118" s="5">
        <f>IF(Data_Mentah!J118="Yes",1,0)</f>
        <v>0</v>
      </c>
      <c r="K118" s="5">
        <f>IF(Data_Mentah!K118="Yes",1,0)</f>
        <v>1</v>
      </c>
      <c r="L118" s="5">
        <f>IF(Data_Mentah!L118="Yes",1,0)</f>
        <v>0</v>
      </c>
      <c r="M118" s="5">
        <f>IF(Data_Mentah!M118="Yes",1,0)</f>
        <v>1</v>
      </c>
      <c r="N118" s="5">
        <f>IF(Data_Mentah!N118="Yes",1,0)</f>
        <v>1</v>
      </c>
      <c r="O118" s="5">
        <f>IF(Data_Mentah!O118="Yes",1,0)</f>
        <v>0</v>
      </c>
      <c r="P118" s="5">
        <f>IF(Data_Mentah!P118="Yes",1,0)</f>
        <v>0</v>
      </c>
      <c r="Q118" s="6">
        <f>IF(Data_Mentah!Q118="Positive",1,0)</f>
        <v>1</v>
      </c>
    </row>
    <row r="119" spans="1:17" ht="15.75" customHeight="1" x14ac:dyDescent="0.2">
      <c r="A119" s="7">
        <v>45</v>
      </c>
      <c r="B119" s="8">
        <f>IF(Data_Mentah!B119="Male",1,0)</f>
        <v>0</v>
      </c>
      <c r="C119" s="8">
        <f>IF(Data_Mentah!C119="Yes",1,0)</f>
        <v>1</v>
      </c>
      <c r="D119" s="8">
        <f>IF(Data_Mentah!D119="Yes",1,0)</f>
        <v>1</v>
      </c>
      <c r="E119" s="8">
        <f>IF(Data_Mentah!E119="Yes",1,0)</f>
        <v>0</v>
      </c>
      <c r="F119" s="8">
        <f>IF(Data_Mentah!F119="Yes",1,0)</f>
        <v>1</v>
      </c>
      <c r="G119" s="8">
        <f>IF(Data_Mentah!G119="Yes",1,0)</f>
        <v>1</v>
      </c>
      <c r="H119" s="8">
        <f>IF(Data_Mentah!H119="Yes",1,0)</f>
        <v>0</v>
      </c>
      <c r="I119" s="8">
        <f>IF(Data_Mentah!I119="Yes",1,0)</f>
        <v>1</v>
      </c>
      <c r="J119" s="8">
        <f>IF(Data_Mentah!J119="Yes",1,0)</f>
        <v>1</v>
      </c>
      <c r="K119" s="8">
        <f>IF(Data_Mentah!K119="Yes",1,0)</f>
        <v>1</v>
      </c>
      <c r="L119" s="8">
        <f>IF(Data_Mentah!L119="Yes",1,0)</f>
        <v>1</v>
      </c>
      <c r="M119" s="8">
        <f>IF(Data_Mentah!M119="Yes",1,0)</f>
        <v>1</v>
      </c>
      <c r="N119" s="8">
        <f>IF(Data_Mentah!N119="Yes",1,0)</f>
        <v>1</v>
      </c>
      <c r="O119" s="8">
        <f>IF(Data_Mentah!O119="Yes",1,0)</f>
        <v>0</v>
      </c>
      <c r="P119" s="8">
        <f>IF(Data_Mentah!P119="Yes",1,0)</f>
        <v>0</v>
      </c>
      <c r="Q119" s="9">
        <f>IF(Data_Mentah!Q119="Positive",1,0)</f>
        <v>1</v>
      </c>
    </row>
    <row r="120" spans="1:17" ht="15.75" customHeight="1" x14ac:dyDescent="0.2">
      <c r="A120" s="4">
        <v>65</v>
      </c>
      <c r="B120" s="5">
        <f>IF(Data_Mentah!B120="Male",1,0)</f>
        <v>0</v>
      </c>
      <c r="C120" s="5">
        <f>IF(Data_Mentah!C120="Yes",1,0)</f>
        <v>1</v>
      </c>
      <c r="D120" s="5">
        <f>IF(Data_Mentah!D120="Yes",1,0)</f>
        <v>1</v>
      </c>
      <c r="E120" s="5">
        <f>IF(Data_Mentah!E120="Yes",1,0)</f>
        <v>0</v>
      </c>
      <c r="F120" s="5">
        <f>IF(Data_Mentah!F120="Yes",1,0)</f>
        <v>1</v>
      </c>
      <c r="G120" s="5">
        <f>IF(Data_Mentah!G120="Yes",1,0)</f>
        <v>0</v>
      </c>
      <c r="H120" s="5">
        <f>IF(Data_Mentah!H120="Yes",1,0)</f>
        <v>0</v>
      </c>
      <c r="I120" s="5">
        <f>IF(Data_Mentah!I120="Yes",1,0)</f>
        <v>1</v>
      </c>
      <c r="J120" s="5">
        <f>IF(Data_Mentah!J120="Yes",1,0)</f>
        <v>1</v>
      </c>
      <c r="K120" s="5">
        <f>IF(Data_Mentah!K120="Yes",1,0)</f>
        <v>1</v>
      </c>
      <c r="L120" s="5">
        <f>IF(Data_Mentah!L120="Yes",1,0)</f>
        <v>1</v>
      </c>
      <c r="M120" s="5">
        <f>IF(Data_Mentah!M120="Yes",1,0)</f>
        <v>1</v>
      </c>
      <c r="N120" s="5">
        <f>IF(Data_Mentah!N120="Yes",1,0)</f>
        <v>0</v>
      </c>
      <c r="O120" s="5">
        <f>IF(Data_Mentah!O120="Yes",1,0)</f>
        <v>0</v>
      </c>
      <c r="P120" s="5">
        <f>IF(Data_Mentah!P120="Yes",1,0)</f>
        <v>0</v>
      </c>
      <c r="Q120" s="6">
        <f>IF(Data_Mentah!Q120="Positive",1,0)</f>
        <v>1</v>
      </c>
    </row>
    <row r="121" spans="1:17" ht="15.75" customHeight="1" x14ac:dyDescent="0.2">
      <c r="A121" s="7">
        <v>34</v>
      </c>
      <c r="B121" s="8">
        <f>IF(Data_Mentah!B121="Male",1,0)</f>
        <v>0</v>
      </c>
      <c r="C121" s="8">
        <f>IF(Data_Mentah!C121="Yes",1,0)</f>
        <v>1</v>
      </c>
      <c r="D121" s="8">
        <f>IF(Data_Mentah!D121="Yes",1,0)</f>
        <v>1</v>
      </c>
      <c r="E121" s="8">
        <f>IF(Data_Mentah!E121="Yes",1,0)</f>
        <v>0</v>
      </c>
      <c r="F121" s="8">
        <f>IF(Data_Mentah!F121="Yes",1,0)</f>
        <v>1</v>
      </c>
      <c r="G121" s="8">
        <f>IF(Data_Mentah!G121="Yes",1,0)</f>
        <v>0</v>
      </c>
      <c r="H121" s="8">
        <f>IF(Data_Mentah!H121="Yes",1,0)</f>
        <v>0</v>
      </c>
      <c r="I121" s="8">
        <f>IF(Data_Mentah!I121="Yes",1,0)</f>
        <v>0</v>
      </c>
      <c r="J121" s="8">
        <f>IF(Data_Mentah!J121="Yes",1,0)</f>
        <v>0</v>
      </c>
      <c r="K121" s="8">
        <f>IF(Data_Mentah!K121="Yes",1,0)</f>
        <v>1</v>
      </c>
      <c r="L121" s="8">
        <f>IF(Data_Mentah!L121="Yes",1,0)</f>
        <v>0</v>
      </c>
      <c r="M121" s="8">
        <f>IF(Data_Mentah!M121="Yes",1,0)</f>
        <v>0</v>
      </c>
      <c r="N121" s="8">
        <f>IF(Data_Mentah!N121="Yes",1,0)</f>
        <v>1</v>
      </c>
      <c r="O121" s="8">
        <f>IF(Data_Mentah!O121="Yes",1,0)</f>
        <v>0</v>
      </c>
      <c r="P121" s="8">
        <f>IF(Data_Mentah!P121="Yes",1,0)</f>
        <v>0</v>
      </c>
      <c r="Q121" s="9">
        <f>IF(Data_Mentah!Q121="Positive",1,0)</f>
        <v>1</v>
      </c>
    </row>
    <row r="122" spans="1:17" ht="15.75" customHeight="1" x14ac:dyDescent="0.2">
      <c r="A122" s="4">
        <v>48</v>
      </c>
      <c r="B122" s="5">
        <f>IF(Data_Mentah!B122="Male",1,0)</f>
        <v>1</v>
      </c>
      <c r="C122" s="5">
        <f>IF(Data_Mentah!C122="Yes",1,0)</f>
        <v>1</v>
      </c>
      <c r="D122" s="5">
        <f>IF(Data_Mentah!D122="Yes",1,0)</f>
        <v>1</v>
      </c>
      <c r="E122" s="5">
        <f>IF(Data_Mentah!E122="Yes",1,0)</f>
        <v>0</v>
      </c>
      <c r="F122" s="5">
        <f>IF(Data_Mentah!F122="Yes",1,0)</f>
        <v>1</v>
      </c>
      <c r="G122" s="5">
        <f>IF(Data_Mentah!G122="Yes",1,0)</f>
        <v>1</v>
      </c>
      <c r="H122" s="5">
        <f>IF(Data_Mentah!H122="Yes",1,0)</f>
        <v>0</v>
      </c>
      <c r="I122" s="5">
        <f>IF(Data_Mentah!I122="Yes",1,0)</f>
        <v>0</v>
      </c>
      <c r="J122" s="5">
        <f>IF(Data_Mentah!J122="Yes",1,0)</f>
        <v>0</v>
      </c>
      <c r="K122" s="5">
        <f>IF(Data_Mentah!K122="Yes",1,0)</f>
        <v>0</v>
      </c>
      <c r="L122" s="5">
        <f>IF(Data_Mentah!L122="Yes",1,0)</f>
        <v>1</v>
      </c>
      <c r="M122" s="5">
        <f>IF(Data_Mentah!M122="Yes",1,0)</f>
        <v>0</v>
      </c>
      <c r="N122" s="5">
        <f>IF(Data_Mentah!N122="Yes",1,0)</f>
        <v>1</v>
      </c>
      <c r="O122" s="5">
        <f>IF(Data_Mentah!O122="Yes",1,0)</f>
        <v>1</v>
      </c>
      <c r="P122" s="5">
        <f>IF(Data_Mentah!P122="Yes",1,0)</f>
        <v>0</v>
      </c>
      <c r="Q122" s="6">
        <f>IF(Data_Mentah!Q122="Positive",1,0)</f>
        <v>1</v>
      </c>
    </row>
    <row r="123" spans="1:17" ht="15.75" customHeight="1" x14ac:dyDescent="0.2">
      <c r="A123" s="7">
        <v>35</v>
      </c>
      <c r="B123" s="8">
        <f>IF(Data_Mentah!B123="Male",1,0)</f>
        <v>1</v>
      </c>
      <c r="C123" s="8">
        <f>IF(Data_Mentah!C123="Yes",1,0)</f>
        <v>1</v>
      </c>
      <c r="D123" s="8">
        <f>IF(Data_Mentah!D123="Yes",1,0)</f>
        <v>1</v>
      </c>
      <c r="E123" s="8">
        <f>IF(Data_Mentah!E123="Yes",1,0)</f>
        <v>0</v>
      </c>
      <c r="F123" s="8">
        <f>IF(Data_Mentah!F123="Yes",1,0)</f>
        <v>1</v>
      </c>
      <c r="G123" s="8">
        <f>IF(Data_Mentah!G123="Yes",1,0)</f>
        <v>1</v>
      </c>
      <c r="H123" s="8">
        <f>IF(Data_Mentah!H123="Yes",1,0)</f>
        <v>1</v>
      </c>
      <c r="I123" s="8">
        <f>IF(Data_Mentah!I123="Yes",1,0)</f>
        <v>0</v>
      </c>
      <c r="J123" s="8">
        <f>IF(Data_Mentah!J123="Yes",1,0)</f>
        <v>1</v>
      </c>
      <c r="K123" s="8">
        <f>IF(Data_Mentah!K123="Yes",1,0)</f>
        <v>0</v>
      </c>
      <c r="L123" s="8">
        <f>IF(Data_Mentah!L123="Yes",1,0)</f>
        <v>1</v>
      </c>
      <c r="M123" s="8">
        <f>IF(Data_Mentah!M123="Yes",1,0)</f>
        <v>1</v>
      </c>
      <c r="N123" s="8">
        <f>IF(Data_Mentah!N123="Yes",1,0)</f>
        <v>1</v>
      </c>
      <c r="O123" s="8">
        <f>IF(Data_Mentah!O123="Yes",1,0)</f>
        <v>0</v>
      </c>
      <c r="P123" s="8">
        <f>IF(Data_Mentah!P123="Yes",1,0)</f>
        <v>0</v>
      </c>
      <c r="Q123" s="9">
        <f>IF(Data_Mentah!Q123="Positive",1,0)</f>
        <v>1</v>
      </c>
    </row>
    <row r="124" spans="1:17" ht="15.75" customHeight="1" x14ac:dyDescent="0.2">
      <c r="A124" s="4">
        <v>40</v>
      </c>
      <c r="B124" s="5">
        <f>IF(Data_Mentah!B124="Male",1,0)</f>
        <v>1</v>
      </c>
      <c r="C124" s="5">
        <f>IF(Data_Mentah!C124="Yes",1,0)</f>
        <v>0</v>
      </c>
      <c r="D124" s="5">
        <f>IF(Data_Mentah!D124="Yes",1,0)</f>
        <v>1</v>
      </c>
      <c r="E124" s="5">
        <f>IF(Data_Mentah!E124="Yes",1,0)</f>
        <v>0</v>
      </c>
      <c r="F124" s="5">
        <f>IF(Data_Mentah!F124="Yes",1,0)</f>
        <v>1</v>
      </c>
      <c r="G124" s="5">
        <f>IF(Data_Mentah!G124="Yes",1,0)</f>
        <v>1</v>
      </c>
      <c r="H124" s="5">
        <f>IF(Data_Mentah!H124="Yes",1,0)</f>
        <v>0</v>
      </c>
      <c r="I124" s="5">
        <f>IF(Data_Mentah!I124="Yes",1,0)</f>
        <v>0</v>
      </c>
      <c r="J124" s="5">
        <f>IF(Data_Mentah!J124="Yes",1,0)</f>
        <v>1</v>
      </c>
      <c r="K124" s="5">
        <f>IF(Data_Mentah!K124="Yes",1,0)</f>
        <v>1</v>
      </c>
      <c r="L124" s="5">
        <f>IF(Data_Mentah!L124="Yes",1,0)</f>
        <v>1</v>
      </c>
      <c r="M124" s="5">
        <f>IF(Data_Mentah!M124="Yes",1,0)</f>
        <v>1</v>
      </c>
      <c r="N124" s="5">
        <f>IF(Data_Mentah!N124="Yes",1,0)</f>
        <v>1</v>
      </c>
      <c r="O124" s="5">
        <f>IF(Data_Mentah!O124="Yes",1,0)</f>
        <v>0</v>
      </c>
      <c r="P124" s="5">
        <f>IF(Data_Mentah!P124="Yes",1,0)</f>
        <v>1</v>
      </c>
      <c r="Q124" s="6">
        <f>IF(Data_Mentah!Q124="Positive",1,0)</f>
        <v>1</v>
      </c>
    </row>
    <row r="125" spans="1:17" ht="15.75" customHeight="1" x14ac:dyDescent="0.2">
      <c r="A125" s="7">
        <v>47</v>
      </c>
      <c r="B125" s="8">
        <f>IF(Data_Mentah!B125="Male",1,0)</f>
        <v>1</v>
      </c>
      <c r="C125" s="8">
        <f>IF(Data_Mentah!C125="Yes",1,0)</f>
        <v>0</v>
      </c>
      <c r="D125" s="8">
        <f>IF(Data_Mentah!D125="Yes",1,0)</f>
        <v>1</v>
      </c>
      <c r="E125" s="8">
        <f>IF(Data_Mentah!E125="Yes",1,0)</f>
        <v>0</v>
      </c>
      <c r="F125" s="8">
        <f>IF(Data_Mentah!F125="Yes",1,0)</f>
        <v>0</v>
      </c>
      <c r="G125" s="8">
        <f>IF(Data_Mentah!G125="Yes",1,0)</f>
        <v>0</v>
      </c>
      <c r="H125" s="8">
        <f>IF(Data_Mentah!H125="Yes",1,0)</f>
        <v>0</v>
      </c>
      <c r="I125" s="8">
        <f>IF(Data_Mentah!I125="Yes",1,0)</f>
        <v>1</v>
      </c>
      <c r="J125" s="8">
        <f>IF(Data_Mentah!J125="Yes",1,0)</f>
        <v>1</v>
      </c>
      <c r="K125" s="8">
        <f>IF(Data_Mentah!K125="Yes",1,0)</f>
        <v>0</v>
      </c>
      <c r="L125" s="8">
        <f>IF(Data_Mentah!L125="Yes",1,0)</f>
        <v>0</v>
      </c>
      <c r="M125" s="8">
        <f>IF(Data_Mentah!M125="Yes",1,0)</f>
        <v>0</v>
      </c>
      <c r="N125" s="8">
        <f>IF(Data_Mentah!N125="Yes",1,0)</f>
        <v>0</v>
      </c>
      <c r="O125" s="8">
        <f>IF(Data_Mentah!O125="Yes",1,0)</f>
        <v>1</v>
      </c>
      <c r="P125" s="8">
        <f>IF(Data_Mentah!P125="Yes",1,0)</f>
        <v>1</v>
      </c>
      <c r="Q125" s="9">
        <f>IF(Data_Mentah!Q125="Positive",1,0)</f>
        <v>1</v>
      </c>
    </row>
    <row r="126" spans="1:17" ht="15.75" customHeight="1" x14ac:dyDescent="0.2">
      <c r="A126" s="4">
        <v>38</v>
      </c>
      <c r="B126" s="5">
        <f>IF(Data_Mentah!B126="Male",1,0)</f>
        <v>1</v>
      </c>
      <c r="C126" s="5">
        <f>IF(Data_Mentah!C126="Yes",1,0)</f>
        <v>1</v>
      </c>
      <c r="D126" s="5">
        <f>IF(Data_Mentah!D126="Yes",1,0)</f>
        <v>0</v>
      </c>
      <c r="E126" s="5">
        <f>IF(Data_Mentah!E126="Yes",1,0)</f>
        <v>1</v>
      </c>
      <c r="F126" s="5">
        <f>IF(Data_Mentah!F126="Yes",1,0)</f>
        <v>1</v>
      </c>
      <c r="G126" s="5">
        <f>IF(Data_Mentah!G126="Yes",1,0)</f>
        <v>0</v>
      </c>
      <c r="H126" s="5">
        <f>IF(Data_Mentah!H126="Yes",1,0)</f>
        <v>0</v>
      </c>
      <c r="I126" s="5">
        <f>IF(Data_Mentah!I126="Yes",1,0)</f>
        <v>0</v>
      </c>
      <c r="J126" s="5">
        <f>IF(Data_Mentah!J126="Yes",1,0)</f>
        <v>0</v>
      </c>
      <c r="K126" s="5">
        <f>IF(Data_Mentah!K126="Yes",1,0)</f>
        <v>0</v>
      </c>
      <c r="L126" s="5">
        <f>IF(Data_Mentah!L126="Yes",1,0)</f>
        <v>0</v>
      </c>
      <c r="M126" s="5">
        <f>IF(Data_Mentah!M126="Yes",1,0)</f>
        <v>0</v>
      </c>
      <c r="N126" s="5">
        <f>IF(Data_Mentah!N126="Yes",1,0)</f>
        <v>0</v>
      </c>
      <c r="O126" s="5">
        <f>IF(Data_Mentah!O126="Yes",1,0)</f>
        <v>0</v>
      </c>
      <c r="P126" s="5">
        <f>IF(Data_Mentah!P126="Yes",1,0)</f>
        <v>0</v>
      </c>
      <c r="Q126" s="6">
        <f>IF(Data_Mentah!Q126="Positive",1,0)</f>
        <v>1</v>
      </c>
    </row>
    <row r="127" spans="1:17" ht="15.75" customHeight="1" x14ac:dyDescent="0.2">
      <c r="A127" s="7">
        <v>55</v>
      </c>
      <c r="B127" s="8">
        <f>IF(Data_Mentah!B127="Male",1,0)</f>
        <v>1</v>
      </c>
      <c r="C127" s="8">
        <f>IF(Data_Mentah!C127="Yes",1,0)</f>
        <v>1</v>
      </c>
      <c r="D127" s="8">
        <f>IF(Data_Mentah!D127="Yes",1,0)</f>
        <v>1</v>
      </c>
      <c r="E127" s="8">
        <f>IF(Data_Mentah!E127="Yes",1,0)</f>
        <v>1</v>
      </c>
      <c r="F127" s="8">
        <f>IF(Data_Mentah!F127="Yes",1,0)</f>
        <v>1</v>
      </c>
      <c r="G127" s="8">
        <f>IF(Data_Mentah!G127="Yes",1,0)</f>
        <v>1</v>
      </c>
      <c r="H127" s="8">
        <f>IF(Data_Mentah!H127="Yes",1,0)</f>
        <v>0</v>
      </c>
      <c r="I127" s="8">
        <f>IF(Data_Mentah!I127="Yes",1,0)</f>
        <v>1</v>
      </c>
      <c r="J127" s="8">
        <f>IF(Data_Mentah!J127="Yes",1,0)</f>
        <v>0</v>
      </c>
      <c r="K127" s="8">
        <f>IF(Data_Mentah!K127="Yes",1,0)</f>
        <v>0</v>
      </c>
      <c r="L127" s="8">
        <f>IF(Data_Mentah!L127="Yes",1,0)</f>
        <v>1</v>
      </c>
      <c r="M127" s="8">
        <f>IF(Data_Mentah!M127="Yes",1,0)</f>
        <v>1</v>
      </c>
      <c r="N127" s="8">
        <f>IF(Data_Mentah!N127="Yes",1,0)</f>
        <v>0</v>
      </c>
      <c r="O127" s="8">
        <f>IF(Data_Mentah!O127="Yes",1,0)</f>
        <v>0</v>
      </c>
      <c r="P127" s="8">
        <f>IF(Data_Mentah!P127="Yes",1,0)</f>
        <v>0</v>
      </c>
      <c r="Q127" s="9">
        <f>IF(Data_Mentah!Q127="Positive",1,0)</f>
        <v>1</v>
      </c>
    </row>
    <row r="128" spans="1:17" ht="15.75" customHeight="1" x14ac:dyDescent="0.2">
      <c r="A128" s="4">
        <v>66</v>
      </c>
      <c r="B128" s="5">
        <f>IF(Data_Mentah!B128="Male",1,0)</f>
        <v>1</v>
      </c>
      <c r="C128" s="5">
        <f>IF(Data_Mentah!C128="Yes",1,0)</f>
        <v>1</v>
      </c>
      <c r="D128" s="5">
        <f>IF(Data_Mentah!D128="Yes",1,0)</f>
        <v>1</v>
      </c>
      <c r="E128" s="5">
        <f>IF(Data_Mentah!E128="Yes",1,0)</f>
        <v>0</v>
      </c>
      <c r="F128" s="5">
        <f>IF(Data_Mentah!F128="Yes",1,0)</f>
        <v>1</v>
      </c>
      <c r="G128" s="5">
        <f>IF(Data_Mentah!G128="Yes",1,0)</f>
        <v>0</v>
      </c>
      <c r="H128" s="5">
        <f>IF(Data_Mentah!H128="Yes",1,0)</f>
        <v>1</v>
      </c>
      <c r="I128" s="5">
        <f>IF(Data_Mentah!I128="Yes",1,0)</f>
        <v>0</v>
      </c>
      <c r="J128" s="5">
        <f>IF(Data_Mentah!J128="Yes",1,0)</f>
        <v>1</v>
      </c>
      <c r="K128" s="5">
        <f>IF(Data_Mentah!K128="Yes",1,0)</f>
        <v>1</v>
      </c>
      <c r="L128" s="5">
        <f>IF(Data_Mentah!L128="Yes",1,0)</f>
        <v>1</v>
      </c>
      <c r="M128" s="5">
        <f>IF(Data_Mentah!M128="Yes",1,0)</f>
        <v>1</v>
      </c>
      <c r="N128" s="5">
        <f>IF(Data_Mentah!N128="Yes",1,0)</f>
        <v>0</v>
      </c>
      <c r="O128" s="5">
        <f>IF(Data_Mentah!O128="Yes",1,0)</f>
        <v>0</v>
      </c>
      <c r="P128" s="5">
        <f>IF(Data_Mentah!P128="Yes",1,0)</f>
        <v>0</v>
      </c>
      <c r="Q128" s="6">
        <f>IF(Data_Mentah!Q128="Positive",1,0)</f>
        <v>1</v>
      </c>
    </row>
    <row r="129" spans="1:17" ht="15.75" customHeight="1" x14ac:dyDescent="0.2">
      <c r="A129" s="7">
        <v>57</v>
      </c>
      <c r="B129" s="8">
        <f>IF(Data_Mentah!B129="Male",1,0)</f>
        <v>1</v>
      </c>
      <c r="C129" s="8">
        <f>IF(Data_Mentah!C129="Yes",1,0)</f>
        <v>1</v>
      </c>
      <c r="D129" s="8">
        <f>IF(Data_Mentah!D129="Yes",1,0)</f>
        <v>0</v>
      </c>
      <c r="E129" s="8">
        <f>IF(Data_Mentah!E129="Yes",1,0)</f>
        <v>0</v>
      </c>
      <c r="F129" s="8">
        <f>IF(Data_Mentah!F129="Yes",1,0)</f>
        <v>1</v>
      </c>
      <c r="G129" s="8">
        <f>IF(Data_Mentah!G129="Yes",1,0)</f>
        <v>1</v>
      </c>
      <c r="H129" s="8">
        <f>IF(Data_Mentah!H129="Yes",1,0)</f>
        <v>0</v>
      </c>
      <c r="I129" s="8">
        <f>IF(Data_Mentah!I129="Yes",1,0)</f>
        <v>0</v>
      </c>
      <c r="J129" s="8">
        <f>IF(Data_Mentah!J129="Yes",1,0)</f>
        <v>1</v>
      </c>
      <c r="K129" s="8">
        <f>IF(Data_Mentah!K129="Yes",1,0)</f>
        <v>1</v>
      </c>
      <c r="L129" s="8">
        <f>IF(Data_Mentah!L129="Yes",1,0)</f>
        <v>0</v>
      </c>
      <c r="M129" s="8">
        <f>IF(Data_Mentah!M129="Yes",1,0)</f>
        <v>0</v>
      </c>
      <c r="N129" s="8">
        <f>IF(Data_Mentah!N129="Yes",1,0)</f>
        <v>1</v>
      </c>
      <c r="O129" s="8">
        <f>IF(Data_Mentah!O129="Yes",1,0)</f>
        <v>1</v>
      </c>
      <c r="P129" s="8">
        <f>IF(Data_Mentah!P129="Yes",1,0)</f>
        <v>0</v>
      </c>
      <c r="Q129" s="9">
        <f>IF(Data_Mentah!Q129="Positive",1,0)</f>
        <v>1</v>
      </c>
    </row>
    <row r="130" spans="1:17" ht="15.75" customHeight="1" x14ac:dyDescent="0.2">
      <c r="A130" s="4">
        <v>32</v>
      </c>
      <c r="B130" s="5">
        <f>IF(Data_Mentah!B130="Male",1,0)</f>
        <v>1</v>
      </c>
      <c r="C130" s="5">
        <f>IF(Data_Mentah!C130="Yes",1,0)</f>
        <v>0</v>
      </c>
      <c r="D130" s="5">
        <f>IF(Data_Mentah!D130="Yes",1,0)</f>
        <v>1</v>
      </c>
      <c r="E130" s="5">
        <f>IF(Data_Mentah!E130="Yes",1,0)</f>
        <v>0</v>
      </c>
      <c r="F130" s="5">
        <f>IF(Data_Mentah!F130="Yes",1,0)</f>
        <v>1</v>
      </c>
      <c r="G130" s="5">
        <f>IF(Data_Mentah!G130="Yes",1,0)</f>
        <v>1</v>
      </c>
      <c r="H130" s="5">
        <f>IF(Data_Mentah!H130="Yes",1,0)</f>
        <v>1</v>
      </c>
      <c r="I130" s="5">
        <f>IF(Data_Mentah!I130="Yes",1,0)</f>
        <v>0</v>
      </c>
      <c r="J130" s="5">
        <f>IF(Data_Mentah!J130="Yes",1,0)</f>
        <v>1</v>
      </c>
      <c r="K130" s="5">
        <f>IF(Data_Mentah!K130="Yes",1,0)</f>
        <v>1</v>
      </c>
      <c r="L130" s="5">
        <f>IF(Data_Mentah!L130="Yes",1,0)</f>
        <v>0</v>
      </c>
      <c r="M130" s="5">
        <f>IF(Data_Mentah!M130="Yes",1,0)</f>
        <v>0</v>
      </c>
      <c r="N130" s="5">
        <f>IF(Data_Mentah!N130="Yes",1,0)</f>
        <v>0</v>
      </c>
      <c r="O130" s="5">
        <f>IF(Data_Mentah!O130="Yes",1,0)</f>
        <v>1</v>
      </c>
      <c r="P130" s="5">
        <f>IF(Data_Mentah!P130="Yes",1,0)</f>
        <v>0</v>
      </c>
      <c r="Q130" s="6">
        <f>IF(Data_Mentah!Q130="Positive",1,0)</f>
        <v>1</v>
      </c>
    </row>
    <row r="131" spans="1:17" ht="15.75" customHeight="1" x14ac:dyDescent="0.2">
      <c r="A131" s="7">
        <v>48</v>
      </c>
      <c r="B131" s="8">
        <f>IF(Data_Mentah!B131="Male",1,0)</f>
        <v>1</v>
      </c>
      <c r="C131" s="8">
        <f>IF(Data_Mentah!C131="Yes",1,0)</f>
        <v>1</v>
      </c>
      <c r="D131" s="8">
        <f>IF(Data_Mentah!D131="Yes",1,0)</f>
        <v>1</v>
      </c>
      <c r="E131" s="8">
        <f>IF(Data_Mentah!E131="Yes",1,0)</f>
        <v>1</v>
      </c>
      <c r="F131" s="8">
        <f>IF(Data_Mentah!F131="Yes",1,0)</f>
        <v>1</v>
      </c>
      <c r="G131" s="8">
        <f>IF(Data_Mentah!G131="Yes",1,0)</f>
        <v>0</v>
      </c>
      <c r="H131" s="8">
        <f>IF(Data_Mentah!H131="Yes",1,0)</f>
        <v>0</v>
      </c>
      <c r="I131" s="8">
        <f>IF(Data_Mentah!I131="Yes",1,0)</f>
        <v>0</v>
      </c>
      <c r="J131" s="8">
        <f>IF(Data_Mentah!J131="Yes",1,0)</f>
        <v>1</v>
      </c>
      <c r="K131" s="8">
        <f>IF(Data_Mentah!K131="Yes",1,0)</f>
        <v>0</v>
      </c>
      <c r="L131" s="8">
        <f>IF(Data_Mentah!L131="Yes",1,0)</f>
        <v>0</v>
      </c>
      <c r="M131" s="8">
        <f>IF(Data_Mentah!M131="Yes",1,0)</f>
        <v>1</v>
      </c>
      <c r="N131" s="8">
        <f>IF(Data_Mentah!N131="Yes",1,0)</f>
        <v>0</v>
      </c>
      <c r="O131" s="8">
        <f>IF(Data_Mentah!O131="Yes",1,0)</f>
        <v>1</v>
      </c>
      <c r="P131" s="8">
        <f>IF(Data_Mentah!P131="Yes",1,0)</f>
        <v>0</v>
      </c>
      <c r="Q131" s="9">
        <f>IF(Data_Mentah!Q131="Positive",1,0)</f>
        <v>1</v>
      </c>
    </row>
    <row r="132" spans="1:17" ht="15.75" customHeight="1" x14ac:dyDescent="0.2">
      <c r="A132" s="4">
        <v>47</v>
      </c>
      <c r="B132" s="5">
        <f>IF(Data_Mentah!B132="Male",1,0)</f>
        <v>1</v>
      </c>
      <c r="C132" s="5">
        <f>IF(Data_Mentah!C132="Yes",1,0)</f>
        <v>1</v>
      </c>
      <c r="D132" s="5">
        <f>IF(Data_Mentah!D132="Yes",1,0)</f>
        <v>1</v>
      </c>
      <c r="E132" s="5">
        <f>IF(Data_Mentah!E132="Yes",1,0)</f>
        <v>1</v>
      </c>
      <c r="F132" s="5">
        <f>IF(Data_Mentah!F132="Yes",1,0)</f>
        <v>1</v>
      </c>
      <c r="G132" s="5">
        <f>IF(Data_Mentah!G132="Yes",1,0)</f>
        <v>1</v>
      </c>
      <c r="H132" s="5">
        <f>IF(Data_Mentah!H132="Yes",1,0)</f>
        <v>1</v>
      </c>
      <c r="I132" s="5">
        <f>IF(Data_Mentah!I132="Yes",1,0)</f>
        <v>1</v>
      </c>
      <c r="J132" s="5">
        <f>IF(Data_Mentah!J132="Yes",1,0)</f>
        <v>1</v>
      </c>
      <c r="K132" s="5">
        <f>IF(Data_Mentah!K132="Yes",1,0)</f>
        <v>1</v>
      </c>
      <c r="L132" s="5">
        <f>IF(Data_Mentah!L132="Yes",1,0)</f>
        <v>0</v>
      </c>
      <c r="M132" s="5">
        <f>IF(Data_Mentah!M132="Yes",1,0)</f>
        <v>0</v>
      </c>
      <c r="N132" s="5">
        <f>IF(Data_Mentah!N132="Yes",1,0)</f>
        <v>1</v>
      </c>
      <c r="O132" s="5">
        <f>IF(Data_Mentah!O132="Yes",1,0)</f>
        <v>0</v>
      </c>
      <c r="P132" s="5">
        <f>IF(Data_Mentah!P132="Yes",1,0)</f>
        <v>0</v>
      </c>
      <c r="Q132" s="6">
        <f>IF(Data_Mentah!Q132="Positive",1,0)</f>
        <v>1</v>
      </c>
    </row>
    <row r="133" spans="1:17" ht="15.75" customHeight="1" x14ac:dyDescent="0.2">
      <c r="A133" s="7">
        <v>43</v>
      </c>
      <c r="B133" s="8">
        <f>IF(Data_Mentah!B133="Male",1,0)</f>
        <v>1</v>
      </c>
      <c r="C133" s="8">
        <f>IF(Data_Mentah!C133="Yes",1,0)</f>
        <v>1</v>
      </c>
      <c r="D133" s="8">
        <f>IF(Data_Mentah!D133="Yes",1,0)</f>
        <v>0</v>
      </c>
      <c r="E133" s="8">
        <f>IF(Data_Mentah!E133="Yes",1,0)</f>
        <v>0</v>
      </c>
      <c r="F133" s="8">
        <f>IF(Data_Mentah!F133="Yes",1,0)</f>
        <v>0</v>
      </c>
      <c r="G133" s="8">
        <f>IF(Data_Mentah!G133="Yes",1,0)</f>
        <v>1</v>
      </c>
      <c r="H133" s="8">
        <f>IF(Data_Mentah!H133="Yes",1,0)</f>
        <v>0</v>
      </c>
      <c r="I133" s="8">
        <f>IF(Data_Mentah!I133="Yes",1,0)</f>
        <v>0</v>
      </c>
      <c r="J133" s="8">
        <f>IF(Data_Mentah!J133="Yes",1,0)</f>
        <v>0</v>
      </c>
      <c r="K133" s="8">
        <f>IF(Data_Mentah!K133="Yes",1,0)</f>
        <v>1</v>
      </c>
      <c r="L133" s="8">
        <f>IF(Data_Mentah!L133="Yes",1,0)</f>
        <v>0</v>
      </c>
      <c r="M133" s="8">
        <f>IF(Data_Mentah!M133="Yes",1,0)</f>
        <v>0</v>
      </c>
      <c r="N133" s="8">
        <f>IF(Data_Mentah!N133="Yes",1,0)</f>
        <v>1</v>
      </c>
      <c r="O133" s="8">
        <f>IF(Data_Mentah!O133="Yes",1,0)</f>
        <v>0</v>
      </c>
      <c r="P133" s="8">
        <f>IF(Data_Mentah!P133="Yes",1,0)</f>
        <v>0</v>
      </c>
      <c r="Q133" s="9">
        <f>IF(Data_Mentah!Q133="Positive",1,0)</f>
        <v>1</v>
      </c>
    </row>
    <row r="134" spans="1:17" ht="15.75" customHeight="1" x14ac:dyDescent="0.2">
      <c r="A134" s="4">
        <v>30</v>
      </c>
      <c r="B134" s="5">
        <f>IF(Data_Mentah!B134="Male",1,0)</f>
        <v>1</v>
      </c>
      <c r="C134" s="5">
        <f>IF(Data_Mentah!C134="Yes",1,0)</f>
        <v>1</v>
      </c>
      <c r="D134" s="5">
        <f>IF(Data_Mentah!D134="Yes",1,0)</f>
        <v>1</v>
      </c>
      <c r="E134" s="5">
        <f>IF(Data_Mentah!E134="Yes",1,0)</f>
        <v>1</v>
      </c>
      <c r="F134" s="5">
        <f>IF(Data_Mentah!F134="Yes",1,0)</f>
        <v>1</v>
      </c>
      <c r="G134" s="5">
        <f>IF(Data_Mentah!G134="Yes",1,0)</f>
        <v>0</v>
      </c>
      <c r="H134" s="5">
        <f>IF(Data_Mentah!H134="Yes",1,0)</f>
        <v>1</v>
      </c>
      <c r="I134" s="5">
        <f>IF(Data_Mentah!I134="Yes",1,0)</f>
        <v>0</v>
      </c>
      <c r="J134" s="5">
        <f>IF(Data_Mentah!J134="Yes",1,0)</f>
        <v>0</v>
      </c>
      <c r="K134" s="5">
        <f>IF(Data_Mentah!K134="Yes",1,0)</f>
        <v>0</v>
      </c>
      <c r="L134" s="5">
        <f>IF(Data_Mentah!L134="Yes",1,0)</f>
        <v>1</v>
      </c>
      <c r="M134" s="5">
        <f>IF(Data_Mentah!M134="Yes",1,0)</f>
        <v>0</v>
      </c>
      <c r="N134" s="5">
        <f>IF(Data_Mentah!N134="Yes",1,0)</f>
        <v>0</v>
      </c>
      <c r="O134" s="5">
        <f>IF(Data_Mentah!O134="Yes",1,0)</f>
        <v>0</v>
      </c>
      <c r="P134" s="5">
        <f>IF(Data_Mentah!P134="Yes",1,0)</f>
        <v>0</v>
      </c>
      <c r="Q134" s="6">
        <f>IF(Data_Mentah!Q134="Positive",1,0)</f>
        <v>1</v>
      </c>
    </row>
    <row r="135" spans="1:17" ht="15.75" customHeight="1" x14ac:dyDescent="0.2">
      <c r="A135" s="7">
        <v>16</v>
      </c>
      <c r="B135" s="8">
        <f>IF(Data_Mentah!B135="Male",1,0)</f>
        <v>1</v>
      </c>
      <c r="C135" s="8">
        <f>IF(Data_Mentah!C135="Yes",1,0)</f>
        <v>1</v>
      </c>
      <c r="D135" s="8">
        <f>IF(Data_Mentah!D135="Yes",1,0)</f>
        <v>0</v>
      </c>
      <c r="E135" s="8">
        <f>IF(Data_Mentah!E135="Yes",1,0)</f>
        <v>1</v>
      </c>
      <c r="F135" s="8">
        <f>IF(Data_Mentah!F135="Yes",1,0)</f>
        <v>0</v>
      </c>
      <c r="G135" s="8">
        <f>IF(Data_Mentah!G135="Yes",1,0)</f>
        <v>1</v>
      </c>
      <c r="H135" s="8">
        <f>IF(Data_Mentah!H135="Yes",1,0)</f>
        <v>0</v>
      </c>
      <c r="I135" s="8">
        <f>IF(Data_Mentah!I135="Yes",1,0)</f>
        <v>0</v>
      </c>
      <c r="J135" s="8">
        <f>IF(Data_Mentah!J135="Yes",1,0)</f>
        <v>0</v>
      </c>
      <c r="K135" s="8">
        <f>IF(Data_Mentah!K135="Yes",1,0)</f>
        <v>0</v>
      </c>
      <c r="L135" s="8">
        <f>IF(Data_Mentah!L135="Yes",1,0)</f>
        <v>0</v>
      </c>
      <c r="M135" s="8">
        <f>IF(Data_Mentah!M135="Yes",1,0)</f>
        <v>0</v>
      </c>
      <c r="N135" s="8">
        <f>IF(Data_Mentah!N135="Yes",1,0)</f>
        <v>0</v>
      </c>
      <c r="O135" s="8">
        <f>IF(Data_Mentah!O135="Yes",1,0)</f>
        <v>0</v>
      </c>
      <c r="P135" s="8">
        <f>IF(Data_Mentah!P135="Yes",1,0)</f>
        <v>0</v>
      </c>
      <c r="Q135" s="9">
        <f>IF(Data_Mentah!Q135="Positive",1,0)</f>
        <v>1</v>
      </c>
    </row>
    <row r="136" spans="1:17" ht="15.75" customHeight="1" x14ac:dyDescent="0.2">
      <c r="A136" s="4">
        <v>35</v>
      </c>
      <c r="B136" s="5">
        <f>IF(Data_Mentah!B136="Male",1,0)</f>
        <v>1</v>
      </c>
      <c r="C136" s="5">
        <f>IF(Data_Mentah!C136="Yes",1,0)</f>
        <v>1</v>
      </c>
      <c r="D136" s="5">
        <f>IF(Data_Mentah!D136="Yes",1,0)</f>
        <v>1</v>
      </c>
      <c r="E136" s="5">
        <f>IF(Data_Mentah!E136="Yes",1,0)</f>
        <v>1</v>
      </c>
      <c r="F136" s="5">
        <f>IF(Data_Mentah!F136="Yes",1,0)</f>
        <v>1</v>
      </c>
      <c r="G136" s="5">
        <f>IF(Data_Mentah!G136="Yes",1,0)</f>
        <v>0</v>
      </c>
      <c r="H136" s="5">
        <f>IF(Data_Mentah!H136="Yes",1,0)</f>
        <v>0</v>
      </c>
      <c r="I136" s="5">
        <f>IF(Data_Mentah!I136="Yes",1,0)</f>
        <v>0</v>
      </c>
      <c r="J136" s="5">
        <f>IF(Data_Mentah!J136="Yes",1,0)</f>
        <v>0</v>
      </c>
      <c r="K136" s="5">
        <f>IF(Data_Mentah!K136="Yes",1,0)</f>
        <v>0</v>
      </c>
      <c r="L136" s="5">
        <f>IF(Data_Mentah!L136="Yes",1,0)</f>
        <v>0</v>
      </c>
      <c r="M136" s="5">
        <f>IF(Data_Mentah!M136="Yes",1,0)</f>
        <v>0</v>
      </c>
      <c r="N136" s="5">
        <f>IF(Data_Mentah!N136="Yes",1,0)</f>
        <v>0</v>
      </c>
      <c r="O136" s="5">
        <f>IF(Data_Mentah!O136="Yes",1,0)</f>
        <v>0</v>
      </c>
      <c r="P136" s="5">
        <f>IF(Data_Mentah!P136="Yes",1,0)</f>
        <v>0</v>
      </c>
      <c r="Q136" s="6">
        <f>IF(Data_Mentah!Q136="Positive",1,0)</f>
        <v>1</v>
      </c>
    </row>
    <row r="137" spans="1:17" ht="15.75" customHeight="1" x14ac:dyDescent="0.2">
      <c r="A137" s="7">
        <v>66</v>
      </c>
      <c r="B137" s="8">
        <f>IF(Data_Mentah!B137="Male",1,0)</f>
        <v>1</v>
      </c>
      <c r="C137" s="8">
        <f>IF(Data_Mentah!C137="Yes",1,0)</f>
        <v>0</v>
      </c>
      <c r="D137" s="8">
        <f>IF(Data_Mentah!D137="Yes",1,0)</f>
        <v>0</v>
      </c>
      <c r="E137" s="8">
        <f>IF(Data_Mentah!E137="Yes",1,0)</f>
        <v>0</v>
      </c>
      <c r="F137" s="8">
        <f>IF(Data_Mentah!F137="Yes",1,0)</f>
        <v>1</v>
      </c>
      <c r="G137" s="8">
        <f>IF(Data_Mentah!G137="Yes",1,0)</f>
        <v>0</v>
      </c>
      <c r="H137" s="8">
        <f>IF(Data_Mentah!H137="Yes",1,0)</f>
        <v>1</v>
      </c>
      <c r="I137" s="8">
        <f>IF(Data_Mentah!I137="Yes",1,0)</f>
        <v>1</v>
      </c>
      <c r="J137" s="8">
        <f>IF(Data_Mentah!J137="Yes",1,0)</f>
        <v>0</v>
      </c>
      <c r="K137" s="8">
        <f>IF(Data_Mentah!K137="Yes",1,0)</f>
        <v>1</v>
      </c>
      <c r="L137" s="8">
        <f>IF(Data_Mentah!L137="Yes",1,0)</f>
        <v>1</v>
      </c>
      <c r="M137" s="8">
        <f>IF(Data_Mentah!M137="Yes",1,0)</f>
        <v>1</v>
      </c>
      <c r="N137" s="8">
        <f>IF(Data_Mentah!N137="Yes",1,0)</f>
        <v>1</v>
      </c>
      <c r="O137" s="8">
        <f>IF(Data_Mentah!O137="Yes",1,0)</f>
        <v>1</v>
      </c>
      <c r="P137" s="8">
        <f>IF(Data_Mentah!P137="Yes",1,0)</f>
        <v>0</v>
      </c>
      <c r="Q137" s="9">
        <f>IF(Data_Mentah!Q137="Positive",1,0)</f>
        <v>1</v>
      </c>
    </row>
    <row r="138" spans="1:17" ht="15.75" customHeight="1" x14ac:dyDescent="0.2">
      <c r="A138" s="4">
        <v>54</v>
      </c>
      <c r="B138" s="5">
        <f>IF(Data_Mentah!B138="Male",1,0)</f>
        <v>1</v>
      </c>
      <c r="C138" s="5">
        <f>IF(Data_Mentah!C138="Yes",1,0)</f>
        <v>0</v>
      </c>
      <c r="D138" s="5">
        <f>IF(Data_Mentah!D138="Yes",1,0)</f>
        <v>0</v>
      </c>
      <c r="E138" s="5">
        <f>IF(Data_Mentah!E138="Yes",1,0)</f>
        <v>0</v>
      </c>
      <c r="F138" s="5">
        <f>IF(Data_Mentah!F138="Yes",1,0)</f>
        <v>0</v>
      </c>
      <c r="G138" s="5">
        <f>IF(Data_Mentah!G138="Yes",1,0)</f>
        <v>0</v>
      </c>
      <c r="H138" s="5">
        <f>IF(Data_Mentah!H138="Yes",1,0)</f>
        <v>1</v>
      </c>
      <c r="I138" s="5">
        <f>IF(Data_Mentah!I138="Yes",1,0)</f>
        <v>0</v>
      </c>
      <c r="J138" s="5">
        <f>IF(Data_Mentah!J138="Yes",1,0)</f>
        <v>1</v>
      </c>
      <c r="K138" s="5">
        <f>IF(Data_Mentah!K138="Yes",1,0)</f>
        <v>1</v>
      </c>
      <c r="L138" s="5">
        <f>IF(Data_Mentah!L138="Yes",1,0)</f>
        <v>0</v>
      </c>
      <c r="M138" s="5">
        <f>IF(Data_Mentah!M138="Yes",1,0)</f>
        <v>0</v>
      </c>
      <c r="N138" s="5">
        <f>IF(Data_Mentah!N138="Yes",1,0)</f>
        <v>1</v>
      </c>
      <c r="O138" s="5">
        <f>IF(Data_Mentah!O138="Yes",1,0)</f>
        <v>1</v>
      </c>
      <c r="P138" s="5">
        <f>IF(Data_Mentah!P138="Yes",1,0)</f>
        <v>1</v>
      </c>
      <c r="Q138" s="6">
        <f>IF(Data_Mentah!Q138="Positive",1,0)</f>
        <v>1</v>
      </c>
    </row>
    <row r="139" spans="1:17" ht="15.75" customHeight="1" x14ac:dyDescent="0.2">
      <c r="A139" s="7">
        <v>58</v>
      </c>
      <c r="B139" s="8">
        <f>IF(Data_Mentah!B139="Male",1,0)</f>
        <v>1</v>
      </c>
      <c r="C139" s="8">
        <f>IF(Data_Mentah!C139="Yes",1,0)</f>
        <v>1</v>
      </c>
      <c r="D139" s="8">
        <f>IF(Data_Mentah!D139="Yes",1,0)</f>
        <v>1</v>
      </c>
      <c r="E139" s="8">
        <f>IF(Data_Mentah!E139="Yes",1,0)</f>
        <v>1</v>
      </c>
      <c r="F139" s="8">
        <f>IF(Data_Mentah!F139="Yes",1,0)</f>
        <v>1</v>
      </c>
      <c r="G139" s="8">
        <f>IF(Data_Mentah!G139="Yes",1,0)</f>
        <v>1</v>
      </c>
      <c r="H139" s="8">
        <f>IF(Data_Mentah!H139="Yes",1,0)</f>
        <v>1</v>
      </c>
      <c r="I139" s="8">
        <f>IF(Data_Mentah!I139="Yes",1,0)</f>
        <v>0</v>
      </c>
      <c r="J139" s="8">
        <f>IF(Data_Mentah!J139="Yes",1,0)</f>
        <v>1</v>
      </c>
      <c r="K139" s="8">
        <f>IF(Data_Mentah!K139="Yes",1,0)</f>
        <v>1</v>
      </c>
      <c r="L139" s="8">
        <f>IF(Data_Mentah!L139="Yes",1,0)</f>
        <v>1</v>
      </c>
      <c r="M139" s="8">
        <f>IF(Data_Mentah!M139="Yes",1,0)</f>
        <v>1</v>
      </c>
      <c r="N139" s="8">
        <f>IF(Data_Mentah!N139="Yes",1,0)</f>
        <v>1</v>
      </c>
      <c r="O139" s="8">
        <f>IF(Data_Mentah!O139="Yes",1,0)</f>
        <v>1</v>
      </c>
      <c r="P139" s="8">
        <f>IF(Data_Mentah!P139="Yes",1,0)</f>
        <v>1</v>
      </c>
      <c r="Q139" s="9">
        <f>IF(Data_Mentah!Q139="Positive",1,0)</f>
        <v>1</v>
      </c>
    </row>
    <row r="140" spans="1:17" ht="15.75" customHeight="1" x14ac:dyDescent="0.2">
      <c r="A140" s="4">
        <v>51</v>
      </c>
      <c r="B140" s="5">
        <f>IF(Data_Mentah!B140="Male",1,0)</f>
        <v>1</v>
      </c>
      <c r="C140" s="5">
        <f>IF(Data_Mentah!C140="Yes",1,0)</f>
        <v>1</v>
      </c>
      <c r="D140" s="5">
        <f>IF(Data_Mentah!D140="Yes",1,0)</f>
        <v>1</v>
      </c>
      <c r="E140" s="5">
        <f>IF(Data_Mentah!E140="Yes",1,0)</f>
        <v>1</v>
      </c>
      <c r="F140" s="5">
        <f>IF(Data_Mentah!F140="Yes",1,0)</f>
        <v>1</v>
      </c>
      <c r="G140" s="5">
        <f>IF(Data_Mentah!G140="Yes",1,0)</f>
        <v>0</v>
      </c>
      <c r="H140" s="5">
        <f>IF(Data_Mentah!H140="Yes",1,0)</f>
        <v>1</v>
      </c>
      <c r="I140" s="5">
        <f>IF(Data_Mentah!I140="Yes",1,0)</f>
        <v>0</v>
      </c>
      <c r="J140" s="5">
        <f>IF(Data_Mentah!J140="Yes",1,0)</f>
        <v>0</v>
      </c>
      <c r="K140" s="5">
        <f>IF(Data_Mentah!K140="Yes",1,0)</f>
        <v>1</v>
      </c>
      <c r="L140" s="5">
        <f>IF(Data_Mentah!L140="Yes",1,0)</f>
        <v>1</v>
      </c>
      <c r="M140" s="5">
        <f>IF(Data_Mentah!M140="Yes",1,0)</f>
        <v>1</v>
      </c>
      <c r="N140" s="5">
        <f>IF(Data_Mentah!N140="Yes",1,0)</f>
        <v>0</v>
      </c>
      <c r="O140" s="5">
        <f>IF(Data_Mentah!O140="Yes",1,0)</f>
        <v>1</v>
      </c>
      <c r="P140" s="5">
        <f>IF(Data_Mentah!P140="Yes",1,0)</f>
        <v>0</v>
      </c>
      <c r="Q140" s="6">
        <f>IF(Data_Mentah!Q140="Positive",1,0)</f>
        <v>1</v>
      </c>
    </row>
    <row r="141" spans="1:17" ht="15.75" customHeight="1" x14ac:dyDescent="0.2">
      <c r="A141" s="7">
        <v>40</v>
      </c>
      <c r="B141" s="8">
        <f>IF(Data_Mentah!B141="Male",1,0)</f>
        <v>1</v>
      </c>
      <c r="C141" s="8">
        <f>IF(Data_Mentah!C141="Yes",1,0)</f>
        <v>1</v>
      </c>
      <c r="D141" s="8">
        <f>IF(Data_Mentah!D141="Yes",1,0)</f>
        <v>0</v>
      </c>
      <c r="E141" s="8">
        <f>IF(Data_Mentah!E141="Yes",1,0)</f>
        <v>0</v>
      </c>
      <c r="F141" s="8">
        <f>IF(Data_Mentah!F141="Yes",1,0)</f>
        <v>0</v>
      </c>
      <c r="G141" s="8">
        <f>IF(Data_Mentah!G141="Yes",1,0)</f>
        <v>0</v>
      </c>
      <c r="H141" s="8">
        <f>IF(Data_Mentah!H141="Yes",1,0)</f>
        <v>1</v>
      </c>
      <c r="I141" s="8">
        <f>IF(Data_Mentah!I141="Yes",1,0)</f>
        <v>0</v>
      </c>
      <c r="J141" s="8">
        <f>IF(Data_Mentah!J141="Yes",1,0)</f>
        <v>1</v>
      </c>
      <c r="K141" s="8">
        <f>IF(Data_Mentah!K141="Yes",1,0)</f>
        <v>0</v>
      </c>
      <c r="L141" s="8">
        <f>IF(Data_Mentah!L141="Yes",1,0)</f>
        <v>1</v>
      </c>
      <c r="M141" s="8">
        <f>IF(Data_Mentah!M141="Yes",1,0)</f>
        <v>0</v>
      </c>
      <c r="N141" s="8">
        <f>IF(Data_Mentah!N141="Yes",1,0)</f>
        <v>0</v>
      </c>
      <c r="O141" s="8">
        <f>IF(Data_Mentah!O141="Yes",1,0)</f>
        <v>1</v>
      </c>
      <c r="P141" s="8">
        <f>IF(Data_Mentah!P141="Yes",1,0)</f>
        <v>0</v>
      </c>
      <c r="Q141" s="9">
        <f>IF(Data_Mentah!Q141="Positive",1,0)</f>
        <v>1</v>
      </c>
    </row>
    <row r="142" spans="1:17" ht="15.75" customHeight="1" x14ac:dyDescent="0.2">
      <c r="A142" s="4">
        <v>47</v>
      </c>
      <c r="B142" s="5">
        <f>IF(Data_Mentah!B142="Male",1,0)</f>
        <v>1</v>
      </c>
      <c r="C142" s="5">
        <f>IF(Data_Mentah!C142="Yes",1,0)</f>
        <v>1</v>
      </c>
      <c r="D142" s="5">
        <f>IF(Data_Mentah!D142="Yes",1,0)</f>
        <v>1</v>
      </c>
      <c r="E142" s="5">
        <f>IF(Data_Mentah!E142="Yes",1,0)</f>
        <v>0</v>
      </c>
      <c r="F142" s="5">
        <f>IF(Data_Mentah!F142="Yes",1,0)</f>
        <v>0</v>
      </c>
      <c r="G142" s="5">
        <f>IF(Data_Mentah!G142="Yes",1,0)</f>
        <v>0</v>
      </c>
      <c r="H142" s="5">
        <f>IF(Data_Mentah!H142="Yes",1,0)</f>
        <v>0</v>
      </c>
      <c r="I142" s="5">
        <f>IF(Data_Mentah!I142="Yes",1,0)</f>
        <v>0</v>
      </c>
      <c r="J142" s="5">
        <f>IF(Data_Mentah!J142="Yes",1,0)</f>
        <v>0</v>
      </c>
      <c r="K142" s="5">
        <f>IF(Data_Mentah!K142="Yes",1,0)</f>
        <v>0</v>
      </c>
      <c r="L142" s="5">
        <f>IF(Data_Mentah!L142="Yes",1,0)</f>
        <v>0</v>
      </c>
      <c r="M142" s="5">
        <f>IF(Data_Mentah!M142="Yes",1,0)</f>
        <v>0</v>
      </c>
      <c r="N142" s="5">
        <f>IF(Data_Mentah!N142="Yes",1,0)</f>
        <v>1</v>
      </c>
      <c r="O142" s="5">
        <f>IF(Data_Mentah!O142="Yes",1,0)</f>
        <v>0</v>
      </c>
      <c r="P142" s="5">
        <f>IF(Data_Mentah!P142="Yes",1,0)</f>
        <v>0</v>
      </c>
      <c r="Q142" s="6">
        <f>IF(Data_Mentah!Q142="Positive",1,0)</f>
        <v>1</v>
      </c>
    </row>
    <row r="143" spans="1:17" ht="15.75" customHeight="1" x14ac:dyDescent="0.2">
      <c r="A143" s="7">
        <v>62</v>
      </c>
      <c r="B143" s="8">
        <f>IF(Data_Mentah!B143="Male",1,0)</f>
        <v>1</v>
      </c>
      <c r="C143" s="8">
        <f>IF(Data_Mentah!C143="Yes",1,0)</f>
        <v>1</v>
      </c>
      <c r="D143" s="8">
        <f>IF(Data_Mentah!D143="Yes",1,0)</f>
        <v>1</v>
      </c>
      <c r="E143" s="8">
        <f>IF(Data_Mentah!E143="Yes",1,0)</f>
        <v>0</v>
      </c>
      <c r="F143" s="8">
        <f>IF(Data_Mentah!F143="Yes",1,0)</f>
        <v>0</v>
      </c>
      <c r="G143" s="8">
        <f>IF(Data_Mentah!G143="Yes",1,0)</f>
        <v>1</v>
      </c>
      <c r="H143" s="8">
        <f>IF(Data_Mentah!H143="Yes",1,0)</f>
        <v>0</v>
      </c>
      <c r="I143" s="8">
        <f>IF(Data_Mentah!I143="Yes",1,0)</f>
        <v>1</v>
      </c>
      <c r="J143" s="8">
        <f>IF(Data_Mentah!J143="Yes",1,0)</f>
        <v>0</v>
      </c>
      <c r="K143" s="8">
        <f>IF(Data_Mentah!K143="Yes",1,0)</f>
        <v>1</v>
      </c>
      <c r="L143" s="8">
        <f>IF(Data_Mentah!L143="Yes",1,0)</f>
        <v>1</v>
      </c>
      <c r="M143" s="8">
        <f>IF(Data_Mentah!M143="Yes",1,0)</f>
        <v>1</v>
      </c>
      <c r="N143" s="8">
        <f>IF(Data_Mentah!N143="Yes",1,0)</f>
        <v>0</v>
      </c>
      <c r="O143" s="8">
        <f>IF(Data_Mentah!O143="Yes",1,0)</f>
        <v>1</v>
      </c>
      <c r="P143" s="8">
        <f>IF(Data_Mentah!P143="Yes",1,0)</f>
        <v>0</v>
      </c>
      <c r="Q143" s="9">
        <f>IF(Data_Mentah!Q143="Positive",1,0)</f>
        <v>1</v>
      </c>
    </row>
    <row r="144" spans="1:17" ht="15.75" customHeight="1" x14ac:dyDescent="0.2">
      <c r="A144" s="4">
        <v>49</v>
      </c>
      <c r="B144" s="5">
        <f>IF(Data_Mentah!B144="Male",1,0)</f>
        <v>1</v>
      </c>
      <c r="C144" s="5">
        <f>IF(Data_Mentah!C144="Yes",1,0)</f>
        <v>1</v>
      </c>
      <c r="D144" s="5">
        <f>IF(Data_Mentah!D144="Yes",1,0)</f>
        <v>1</v>
      </c>
      <c r="E144" s="5">
        <f>IF(Data_Mentah!E144="Yes",1,0)</f>
        <v>1</v>
      </c>
      <c r="F144" s="5">
        <f>IF(Data_Mentah!F144="Yes",1,0)</f>
        <v>0</v>
      </c>
      <c r="G144" s="5">
        <f>IF(Data_Mentah!G144="Yes",1,0)</f>
        <v>0</v>
      </c>
      <c r="H144" s="5">
        <f>IF(Data_Mentah!H144="Yes",1,0)</f>
        <v>0</v>
      </c>
      <c r="I144" s="5">
        <f>IF(Data_Mentah!I144="Yes",1,0)</f>
        <v>0</v>
      </c>
      <c r="J144" s="5">
        <f>IF(Data_Mentah!J144="Yes",1,0)</f>
        <v>1</v>
      </c>
      <c r="K144" s="5">
        <f>IF(Data_Mentah!K144="Yes",1,0)</f>
        <v>0</v>
      </c>
      <c r="L144" s="5">
        <f>IF(Data_Mentah!L144="Yes",1,0)</f>
        <v>0</v>
      </c>
      <c r="M144" s="5">
        <f>IF(Data_Mentah!M144="Yes",1,0)</f>
        <v>0</v>
      </c>
      <c r="N144" s="5">
        <f>IF(Data_Mentah!N144="Yes",1,0)</f>
        <v>0</v>
      </c>
      <c r="O144" s="5">
        <f>IF(Data_Mentah!O144="Yes",1,0)</f>
        <v>0</v>
      </c>
      <c r="P144" s="5">
        <f>IF(Data_Mentah!P144="Yes",1,0)</f>
        <v>0</v>
      </c>
      <c r="Q144" s="6">
        <f>IF(Data_Mentah!Q144="Positive",1,0)</f>
        <v>1</v>
      </c>
    </row>
    <row r="145" spans="1:17" ht="15.75" customHeight="1" x14ac:dyDescent="0.2">
      <c r="A145" s="7">
        <v>53</v>
      </c>
      <c r="B145" s="8">
        <f>IF(Data_Mentah!B145="Male",1,0)</f>
        <v>1</v>
      </c>
      <c r="C145" s="8">
        <f>IF(Data_Mentah!C145="Yes",1,0)</f>
        <v>1</v>
      </c>
      <c r="D145" s="8">
        <f>IF(Data_Mentah!D145="Yes",1,0)</f>
        <v>0</v>
      </c>
      <c r="E145" s="8">
        <f>IF(Data_Mentah!E145="Yes",1,0)</f>
        <v>1</v>
      </c>
      <c r="F145" s="8">
        <f>IF(Data_Mentah!F145="Yes",1,0)</f>
        <v>0</v>
      </c>
      <c r="G145" s="8">
        <f>IF(Data_Mentah!G145="Yes",1,0)</f>
        <v>0</v>
      </c>
      <c r="H145" s="8">
        <f>IF(Data_Mentah!H145="Yes",1,0)</f>
        <v>0</v>
      </c>
      <c r="I145" s="8">
        <f>IF(Data_Mentah!I145="Yes",1,0)</f>
        <v>0</v>
      </c>
      <c r="J145" s="8">
        <f>IF(Data_Mentah!J145="Yes",1,0)</f>
        <v>0</v>
      </c>
      <c r="K145" s="8">
        <f>IF(Data_Mentah!K145="Yes",1,0)</f>
        <v>0</v>
      </c>
      <c r="L145" s="8">
        <f>IF(Data_Mentah!L145="Yes",1,0)</f>
        <v>1</v>
      </c>
      <c r="M145" s="8">
        <f>IF(Data_Mentah!M145="Yes",1,0)</f>
        <v>1</v>
      </c>
      <c r="N145" s="8">
        <f>IF(Data_Mentah!N145="Yes",1,0)</f>
        <v>0</v>
      </c>
      <c r="O145" s="8">
        <f>IF(Data_Mentah!O145="Yes",1,0)</f>
        <v>0</v>
      </c>
      <c r="P145" s="8">
        <f>IF(Data_Mentah!P145="Yes",1,0)</f>
        <v>0</v>
      </c>
      <c r="Q145" s="9">
        <f>IF(Data_Mentah!Q145="Positive",1,0)</f>
        <v>1</v>
      </c>
    </row>
    <row r="146" spans="1:17" ht="15.75" customHeight="1" x14ac:dyDescent="0.2">
      <c r="A146" s="4">
        <v>68</v>
      </c>
      <c r="B146" s="5">
        <f>IF(Data_Mentah!B146="Male",1,0)</f>
        <v>1</v>
      </c>
      <c r="C146" s="5">
        <f>IF(Data_Mentah!C146="Yes",1,0)</f>
        <v>1</v>
      </c>
      <c r="D146" s="5">
        <f>IF(Data_Mentah!D146="Yes",1,0)</f>
        <v>1</v>
      </c>
      <c r="E146" s="5">
        <f>IF(Data_Mentah!E146="Yes",1,0)</f>
        <v>0</v>
      </c>
      <c r="F146" s="5">
        <f>IF(Data_Mentah!F146="Yes",1,0)</f>
        <v>0</v>
      </c>
      <c r="G146" s="5">
        <f>IF(Data_Mentah!G146="Yes",1,0)</f>
        <v>1</v>
      </c>
      <c r="H146" s="5">
        <f>IF(Data_Mentah!H146="Yes",1,0)</f>
        <v>0</v>
      </c>
      <c r="I146" s="5">
        <f>IF(Data_Mentah!I146="Yes",1,0)</f>
        <v>1</v>
      </c>
      <c r="J146" s="5">
        <f>IF(Data_Mentah!J146="Yes",1,0)</f>
        <v>1</v>
      </c>
      <c r="K146" s="5">
        <f>IF(Data_Mentah!K146="Yes",1,0)</f>
        <v>1</v>
      </c>
      <c r="L146" s="5">
        <f>IF(Data_Mentah!L146="Yes",1,0)</f>
        <v>0</v>
      </c>
      <c r="M146" s="5">
        <f>IF(Data_Mentah!M146="Yes",1,0)</f>
        <v>1</v>
      </c>
      <c r="N146" s="5">
        <f>IF(Data_Mentah!N146="Yes",1,0)</f>
        <v>0</v>
      </c>
      <c r="O146" s="5">
        <f>IF(Data_Mentah!O146="Yes",1,0)</f>
        <v>0</v>
      </c>
      <c r="P146" s="5">
        <f>IF(Data_Mentah!P146="Yes",1,0)</f>
        <v>0</v>
      </c>
      <c r="Q146" s="6">
        <f>IF(Data_Mentah!Q146="Positive",1,0)</f>
        <v>1</v>
      </c>
    </row>
    <row r="147" spans="1:17" ht="15.75" customHeight="1" x14ac:dyDescent="0.2">
      <c r="A147" s="7">
        <v>61</v>
      </c>
      <c r="B147" s="8">
        <f>IF(Data_Mentah!B147="Male",1,0)</f>
        <v>1</v>
      </c>
      <c r="C147" s="8">
        <f>IF(Data_Mentah!C147="Yes",1,0)</f>
        <v>1</v>
      </c>
      <c r="D147" s="8">
        <f>IF(Data_Mentah!D147="Yes",1,0)</f>
        <v>0</v>
      </c>
      <c r="E147" s="8">
        <f>IF(Data_Mentah!E147="Yes",1,0)</f>
        <v>0</v>
      </c>
      <c r="F147" s="8">
        <f>IF(Data_Mentah!F147="Yes",1,0)</f>
        <v>1</v>
      </c>
      <c r="G147" s="8">
        <f>IF(Data_Mentah!G147="Yes",1,0)</f>
        <v>1</v>
      </c>
      <c r="H147" s="8">
        <f>IF(Data_Mentah!H147="Yes",1,0)</f>
        <v>1</v>
      </c>
      <c r="I147" s="8">
        <f>IF(Data_Mentah!I147="Yes",1,0)</f>
        <v>1</v>
      </c>
      <c r="J147" s="8">
        <f>IF(Data_Mentah!J147="Yes",1,0)</f>
        <v>1</v>
      </c>
      <c r="K147" s="8">
        <f>IF(Data_Mentah!K147="Yes",1,0)</f>
        <v>1</v>
      </c>
      <c r="L147" s="8">
        <f>IF(Data_Mentah!L147="Yes",1,0)</f>
        <v>1</v>
      </c>
      <c r="M147" s="8">
        <f>IF(Data_Mentah!M147="Yes",1,0)</f>
        <v>1</v>
      </c>
      <c r="N147" s="8">
        <f>IF(Data_Mentah!N147="Yes",1,0)</f>
        <v>0</v>
      </c>
      <c r="O147" s="8">
        <f>IF(Data_Mentah!O147="Yes",1,0)</f>
        <v>0</v>
      </c>
      <c r="P147" s="8">
        <f>IF(Data_Mentah!P147="Yes",1,0)</f>
        <v>0</v>
      </c>
      <c r="Q147" s="9">
        <f>IF(Data_Mentah!Q147="Positive",1,0)</f>
        <v>1</v>
      </c>
    </row>
    <row r="148" spans="1:17" ht="15.75" customHeight="1" x14ac:dyDescent="0.2">
      <c r="A148" s="4">
        <v>39</v>
      </c>
      <c r="B148" s="5">
        <f>IF(Data_Mentah!B148="Male",1,0)</f>
        <v>1</v>
      </c>
      <c r="C148" s="5">
        <f>IF(Data_Mentah!C148="Yes",1,0)</f>
        <v>1</v>
      </c>
      <c r="D148" s="5">
        <f>IF(Data_Mentah!D148="Yes",1,0)</f>
        <v>1</v>
      </c>
      <c r="E148" s="5">
        <f>IF(Data_Mentah!E148="Yes",1,0)</f>
        <v>0</v>
      </c>
      <c r="F148" s="5">
        <f>IF(Data_Mentah!F148="Yes",1,0)</f>
        <v>0</v>
      </c>
      <c r="G148" s="5">
        <f>IF(Data_Mentah!G148="Yes",1,0)</f>
        <v>0</v>
      </c>
      <c r="H148" s="5">
        <f>IF(Data_Mentah!H148="Yes",1,0)</f>
        <v>1</v>
      </c>
      <c r="I148" s="5">
        <f>IF(Data_Mentah!I148="Yes",1,0)</f>
        <v>0</v>
      </c>
      <c r="J148" s="5">
        <f>IF(Data_Mentah!J148="Yes",1,0)</f>
        <v>1</v>
      </c>
      <c r="K148" s="5">
        <f>IF(Data_Mentah!K148="Yes",1,0)</f>
        <v>0</v>
      </c>
      <c r="L148" s="5">
        <f>IF(Data_Mentah!L148="Yes",1,0)</f>
        <v>0</v>
      </c>
      <c r="M148" s="5">
        <f>IF(Data_Mentah!M148="Yes",1,0)</f>
        <v>0</v>
      </c>
      <c r="N148" s="5">
        <f>IF(Data_Mentah!N148="Yes",1,0)</f>
        <v>1</v>
      </c>
      <c r="O148" s="5">
        <f>IF(Data_Mentah!O148="Yes",1,0)</f>
        <v>0</v>
      </c>
      <c r="P148" s="5">
        <f>IF(Data_Mentah!P148="Yes",1,0)</f>
        <v>1</v>
      </c>
      <c r="Q148" s="6">
        <f>IF(Data_Mentah!Q148="Positive",1,0)</f>
        <v>1</v>
      </c>
    </row>
    <row r="149" spans="1:17" ht="15.75" customHeight="1" x14ac:dyDescent="0.2">
      <c r="A149" s="7">
        <v>38</v>
      </c>
      <c r="B149" s="8">
        <f>IF(Data_Mentah!B149="Male",1,0)</f>
        <v>1</v>
      </c>
      <c r="C149" s="8">
        <f>IF(Data_Mentah!C149="Yes",1,0)</f>
        <v>1</v>
      </c>
      <c r="D149" s="8">
        <f>IF(Data_Mentah!D149="Yes",1,0)</f>
        <v>0</v>
      </c>
      <c r="E149" s="8">
        <f>IF(Data_Mentah!E149="Yes",1,0)</f>
        <v>0</v>
      </c>
      <c r="F149" s="8">
        <f>IF(Data_Mentah!F149="Yes",1,0)</f>
        <v>0</v>
      </c>
      <c r="G149" s="8">
        <f>IF(Data_Mentah!G149="Yes",1,0)</f>
        <v>0</v>
      </c>
      <c r="H149" s="8">
        <f>IF(Data_Mentah!H149="Yes",1,0)</f>
        <v>1</v>
      </c>
      <c r="I149" s="8">
        <f>IF(Data_Mentah!I149="Yes",1,0)</f>
        <v>0</v>
      </c>
      <c r="J149" s="8">
        <f>IF(Data_Mentah!J149="Yes",1,0)</f>
        <v>1</v>
      </c>
      <c r="K149" s="8">
        <f>IF(Data_Mentah!K149="Yes",1,0)</f>
        <v>0</v>
      </c>
      <c r="L149" s="8">
        <f>IF(Data_Mentah!L149="Yes",1,0)</f>
        <v>0</v>
      </c>
      <c r="M149" s="8">
        <f>IF(Data_Mentah!M149="Yes",1,0)</f>
        <v>0</v>
      </c>
      <c r="N149" s="8">
        <f>IF(Data_Mentah!N149="Yes",1,0)</f>
        <v>1</v>
      </c>
      <c r="O149" s="8">
        <f>IF(Data_Mentah!O149="Yes",1,0)</f>
        <v>0</v>
      </c>
      <c r="P149" s="8">
        <f>IF(Data_Mentah!P149="Yes",1,0)</f>
        <v>1</v>
      </c>
      <c r="Q149" s="9">
        <f>IF(Data_Mentah!Q149="Positive",1,0)</f>
        <v>1</v>
      </c>
    </row>
    <row r="150" spans="1:17" ht="15.75" customHeight="1" x14ac:dyDescent="0.2">
      <c r="A150" s="4">
        <v>44</v>
      </c>
      <c r="B150" s="5">
        <f>IF(Data_Mentah!B150="Male",1,0)</f>
        <v>1</v>
      </c>
      <c r="C150" s="5">
        <f>IF(Data_Mentah!C150="Yes",1,0)</f>
        <v>0</v>
      </c>
      <c r="D150" s="5">
        <f>IF(Data_Mentah!D150="Yes",1,0)</f>
        <v>1</v>
      </c>
      <c r="E150" s="5">
        <f>IF(Data_Mentah!E150="Yes",1,0)</f>
        <v>0</v>
      </c>
      <c r="F150" s="5">
        <f>IF(Data_Mentah!F150="Yes",1,0)</f>
        <v>0</v>
      </c>
      <c r="G150" s="5">
        <f>IF(Data_Mentah!G150="Yes",1,0)</f>
        <v>0</v>
      </c>
      <c r="H150" s="5">
        <f>IF(Data_Mentah!H150="Yes",1,0)</f>
        <v>1</v>
      </c>
      <c r="I150" s="5">
        <f>IF(Data_Mentah!I150="Yes",1,0)</f>
        <v>0</v>
      </c>
      <c r="J150" s="5">
        <f>IF(Data_Mentah!J150="Yes",1,0)</f>
        <v>0</v>
      </c>
      <c r="K150" s="5">
        <f>IF(Data_Mentah!K150="Yes",1,0)</f>
        <v>0</v>
      </c>
      <c r="L150" s="5">
        <f>IF(Data_Mentah!L150="Yes",1,0)</f>
        <v>1</v>
      </c>
      <c r="M150" s="5">
        <f>IF(Data_Mentah!M150="Yes",1,0)</f>
        <v>0</v>
      </c>
      <c r="N150" s="5">
        <f>IF(Data_Mentah!N150="Yes",1,0)</f>
        <v>0</v>
      </c>
      <c r="O150" s="5">
        <f>IF(Data_Mentah!O150="Yes",1,0)</f>
        <v>0</v>
      </c>
      <c r="P150" s="5">
        <f>IF(Data_Mentah!P150="Yes",1,0)</f>
        <v>1</v>
      </c>
      <c r="Q150" s="6">
        <f>IF(Data_Mentah!Q150="Positive",1,0)</f>
        <v>1</v>
      </c>
    </row>
    <row r="151" spans="1:17" ht="15.75" customHeight="1" x14ac:dyDescent="0.2">
      <c r="A151" s="7">
        <v>45</v>
      </c>
      <c r="B151" s="8">
        <f>IF(Data_Mentah!B151="Male",1,0)</f>
        <v>1</v>
      </c>
      <c r="C151" s="8">
        <f>IF(Data_Mentah!C151="Yes",1,0)</f>
        <v>1</v>
      </c>
      <c r="D151" s="8">
        <f>IF(Data_Mentah!D151="Yes",1,0)</f>
        <v>1</v>
      </c>
      <c r="E151" s="8">
        <f>IF(Data_Mentah!E151="Yes",1,0)</f>
        <v>0</v>
      </c>
      <c r="F151" s="8">
        <f>IF(Data_Mentah!F151="Yes",1,0)</f>
        <v>1</v>
      </c>
      <c r="G151" s="8">
        <f>IF(Data_Mentah!G151="Yes",1,0)</f>
        <v>0</v>
      </c>
      <c r="H151" s="8">
        <f>IF(Data_Mentah!H151="Yes",1,0)</f>
        <v>1</v>
      </c>
      <c r="I151" s="8">
        <f>IF(Data_Mentah!I151="Yes",1,0)</f>
        <v>0</v>
      </c>
      <c r="J151" s="8">
        <f>IF(Data_Mentah!J151="Yes",1,0)</f>
        <v>0</v>
      </c>
      <c r="K151" s="8">
        <f>IF(Data_Mentah!K151="Yes",1,0)</f>
        <v>0</v>
      </c>
      <c r="L151" s="8">
        <f>IF(Data_Mentah!L151="Yes",1,0)</f>
        <v>1</v>
      </c>
      <c r="M151" s="8">
        <f>IF(Data_Mentah!M151="Yes",1,0)</f>
        <v>0</v>
      </c>
      <c r="N151" s="8">
        <f>IF(Data_Mentah!N151="Yes",1,0)</f>
        <v>0</v>
      </c>
      <c r="O151" s="8">
        <f>IF(Data_Mentah!O151="Yes",1,0)</f>
        <v>1</v>
      </c>
      <c r="P151" s="8">
        <f>IF(Data_Mentah!P151="Yes",1,0)</f>
        <v>0</v>
      </c>
      <c r="Q151" s="9">
        <f>IF(Data_Mentah!Q151="Positive",1,0)</f>
        <v>1</v>
      </c>
    </row>
    <row r="152" spans="1:17" ht="15.75" customHeight="1" x14ac:dyDescent="0.2">
      <c r="A152" s="4">
        <v>50</v>
      </c>
      <c r="B152" s="5">
        <f>IF(Data_Mentah!B152="Male",1,0)</f>
        <v>1</v>
      </c>
      <c r="C152" s="5">
        <f>IF(Data_Mentah!C152="Yes",1,0)</f>
        <v>1</v>
      </c>
      <c r="D152" s="5">
        <f>IF(Data_Mentah!D152="Yes",1,0)</f>
        <v>1</v>
      </c>
      <c r="E152" s="5">
        <f>IF(Data_Mentah!E152="Yes",1,0)</f>
        <v>1</v>
      </c>
      <c r="F152" s="5">
        <f>IF(Data_Mentah!F152="Yes",1,0)</f>
        <v>1</v>
      </c>
      <c r="G152" s="5">
        <f>IF(Data_Mentah!G152="Yes",1,0)</f>
        <v>1</v>
      </c>
      <c r="H152" s="5">
        <f>IF(Data_Mentah!H152="Yes",1,0)</f>
        <v>0</v>
      </c>
      <c r="I152" s="5">
        <f>IF(Data_Mentah!I152="Yes",1,0)</f>
        <v>0</v>
      </c>
      <c r="J152" s="5">
        <f>IF(Data_Mentah!J152="Yes",1,0)</f>
        <v>1</v>
      </c>
      <c r="K152" s="5">
        <f>IF(Data_Mentah!K152="Yes",1,0)</f>
        <v>1</v>
      </c>
      <c r="L152" s="5">
        <f>IF(Data_Mentah!L152="Yes",1,0)</f>
        <v>1</v>
      </c>
      <c r="M152" s="5">
        <f>IF(Data_Mentah!M152="Yes",1,0)</f>
        <v>0</v>
      </c>
      <c r="N152" s="5">
        <f>IF(Data_Mentah!N152="Yes",1,0)</f>
        <v>0</v>
      </c>
      <c r="O152" s="5">
        <f>IF(Data_Mentah!O152="Yes",1,0)</f>
        <v>1</v>
      </c>
      <c r="P152" s="5">
        <f>IF(Data_Mentah!P152="Yes",1,0)</f>
        <v>0</v>
      </c>
      <c r="Q152" s="6">
        <f>IF(Data_Mentah!Q152="Positive",1,0)</f>
        <v>1</v>
      </c>
    </row>
    <row r="153" spans="1:17" ht="15.75" customHeight="1" x14ac:dyDescent="0.2">
      <c r="A153" s="7">
        <v>42</v>
      </c>
      <c r="B153" s="8">
        <f>IF(Data_Mentah!B153="Male",1,0)</f>
        <v>1</v>
      </c>
      <c r="C153" s="8">
        <f>IF(Data_Mentah!C153="Yes",1,0)</f>
        <v>1</v>
      </c>
      <c r="D153" s="8">
        <f>IF(Data_Mentah!D153="Yes",1,0)</f>
        <v>1</v>
      </c>
      <c r="E153" s="8">
        <f>IF(Data_Mentah!E153="Yes",1,0)</f>
        <v>0</v>
      </c>
      <c r="F153" s="8">
        <f>IF(Data_Mentah!F153="Yes",1,0)</f>
        <v>1</v>
      </c>
      <c r="G153" s="8">
        <f>IF(Data_Mentah!G153="Yes",1,0)</f>
        <v>0</v>
      </c>
      <c r="H153" s="8">
        <f>IF(Data_Mentah!H153="Yes",1,0)</f>
        <v>1</v>
      </c>
      <c r="I153" s="8">
        <f>IF(Data_Mentah!I153="Yes",1,0)</f>
        <v>0</v>
      </c>
      <c r="J153" s="8">
        <f>IF(Data_Mentah!J153="Yes",1,0)</f>
        <v>0</v>
      </c>
      <c r="K153" s="8">
        <f>IF(Data_Mentah!K153="Yes",1,0)</f>
        <v>1</v>
      </c>
      <c r="L153" s="8">
        <f>IF(Data_Mentah!L153="Yes",1,0)</f>
        <v>0</v>
      </c>
      <c r="M153" s="8">
        <f>IF(Data_Mentah!M153="Yes",1,0)</f>
        <v>1</v>
      </c>
      <c r="N153" s="8">
        <f>IF(Data_Mentah!N153="Yes",1,0)</f>
        <v>0</v>
      </c>
      <c r="O153" s="8">
        <f>IF(Data_Mentah!O153="Yes",1,0)</f>
        <v>1</v>
      </c>
      <c r="P153" s="8">
        <f>IF(Data_Mentah!P153="Yes",1,0)</f>
        <v>0</v>
      </c>
      <c r="Q153" s="9">
        <f>IF(Data_Mentah!Q153="Positive",1,0)</f>
        <v>1</v>
      </c>
    </row>
    <row r="154" spans="1:17" ht="15.75" customHeight="1" x14ac:dyDescent="0.2">
      <c r="A154" s="4">
        <v>55</v>
      </c>
      <c r="B154" s="5">
        <f>IF(Data_Mentah!B154="Male",1,0)</f>
        <v>1</v>
      </c>
      <c r="C154" s="5">
        <f>IF(Data_Mentah!C154="Yes",1,0)</f>
        <v>0</v>
      </c>
      <c r="D154" s="5">
        <f>IF(Data_Mentah!D154="Yes",1,0)</f>
        <v>1</v>
      </c>
      <c r="E154" s="5">
        <f>IF(Data_Mentah!E154="Yes",1,0)</f>
        <v>0</v>
      </c>
      <c r="F154" s="5">
        <f>IF(Data_Mentah!F154="Yes",1,0)</f>
        <v>1</v>
      </c>
      <c r="G154" s="5">
        <f>IF(Data_Mentah!G154="Yes",1,0)</f>
        <v>0</v>
      </c>
      <c r="H154" s="5">
        <f>IF(Data_Mentah!H154="Yes",1,0)</f>
        <v>1</v>
      </c>
      <c r="I154" s="5">
        <f>IF(Data_Mentah!I154="Yes",1,0)</f>
        <v>0</v>
      </c>
      <c r="J154" s="5">
        <f>IF(Data_Mentah!J154="Yes",1,0)</f>
        <v>0</v>
      </c>
      <c r="K154" s="5">
        <f>IF(Data_Mentah!K154="Yes",1,0)</f>
        <v>1</v>
      </c>
      <c r="L154" s="5">
        <f>IF(Data_Mentah!L154="Yes",1,0)</f>
        <v>1</v>
      </c>
      <c r="M154" s="5">
        <f>IF(Data_Mentah!M154="Yes",1,0)</f>
        <v>0</v>
      </c>
      <c r="N154" s="5">
        <f>IF(Data_Mentah!N154="Yes",1,0)</f>
        <v>0</v>
      </c>
      <c r="O154" s="5">
        <f>IF(Data_Mentah!O154="Yes",1,0)</f>
        <v>1</v>
      </c>
      <c r="P154" s="5">
        <f>IF(Data_Mentah!P154="Yes",1,0)</f>
        <v>0</v>
      </c>
      <c r="Q154" s="6">
        <f>IF(Data_Mentah!Q154="Positive",1,0)</f>
        <v>1</v>
      </c>
    </row>
    <row r="155" spans="1:17" ht="15.75" customHeight="1" x14ac:dyDescent="0.2">
      <c r="A155" s="7">
        <v>57</v>
      </c>
      <c r="B155" s="8">
        <f>IF(Data_Mentah!B155="Male",1,0)</f>
        <v>1</v>
      </c>
      <c r="C155" s="8">
        <f>IF(Data_Mentah!C155="Yes",1,0)</f>
        <v>0</v>
      </c>
      <c r="D155" s="8">
        <f>IF(Data_Mentah!D155="Yes",1,0)</f>
        <v>1</v>
      </c>
      <c r="E155" s="8">
        <f>IF(Data_Mentah!E155="Yes",1,0)</f>
        <v>0</v>
      </c>
      <c r="F155" s="8">
        <f>IF(Data_Mentah!F155="Yes",1,0)</f>
        <v>1</v>
      </c>
      <c r="G155" s="8">
        <f>IF(Data_Mentah!G155="Yes",1,0)</f>
        <v>0</v>
      </c>
      <c r="H155" s="8">
        <f>IF(Data_Mentah!H155="Yes",1,0)</f>
        <v>1</v>
      </c>
      <c r="I155" s="8">
        <f>IF(Data_Mentah!I155="Yes",1,0)</f>
        <v>1</v>
      </c>
      <c r="J155" s="8">
        <f>IF(Data_Mentah!J155="Yes",1,0)</f>
        <v>0</v>
      </c>
      <c r="K155" s="8">
        <f>IF(Data_Mentah!K155="Yes",1,0)</f>
        <v>1</v>
      </c>
      <c r="L155" s="8">
        <f>IF(Data_Mentah!L155="Yes",1,0)</f>
        <v>1</v>
      </c>
      <c r="M155" s="8">
        <f>IF(Data_Mentah!M155="Yes",1,0)</f>
        <v>1</v>
      </c>
      <c r="N155" s="8">
        <f>IF(Data_Mentah!N155="Yes",1,0)</f>
        <v>1</v>
      </c>
      <c r="O155" s="8">
        <f>IF(Data_Mentah!O155="Yes",1,0)</f>
        <v>1</v>
      </c>
      <c r="P155" s="8">
        <f>IF(Data_Mentah!P155="Yes",1,0)</f>
        <v>0</v>
      </c>
      <c r="Q155" s="9">
        <f>IF(Data_Mentah!Q155="Positive",1,0)</f>
        <v>1</v>
      </c>
    </row>
    <row r="156" spans="1:17" ht="15.75" customHeight="1" x14ac:dyDescent="0.2">
      <c r="A156" s="4">
        <v>62</v>
      </c>
      <c r="B156" s="5">
        <f>IF(Data_Mentah!B156="Male",1,0)</f>
        <v>1</v>
      </c>
      <c r="C156" s="5">
        <f>IF(Data_Mentah!C156="Yes",1,0)</f>
        <v>1</v>
      </c>
      <c r="D156" s="5">
        <f>IF(Data_Mentah!D156="Yes",1,0)</f>
        <v>0</v>
      </c>
      <c r="E156" s="5">
        <f>IF(Data_Mentah!E156="Yes",1,0)</f>
        <v>0</v>
      </c>
      <c r="F156" s="5">
        <f>IF(Data_Mentah!F156="Yes",1,0)</f>
        <v>1</v>
      </c>
      <c r="G156" s="5">
        <f>IF(Data_Mentah!G156="Yes",1,0)</f>
        <v>0</v>
      </c>
      <c r="H156" s="5">
        <f>IF(Data_Mentah!H156="Yes",1,0)</f>
        <v>1</v>
      </c>
      <c r="I156" s="5">
        <f>IF(Data_Mentah!I156="Yes",1,0)</f>
        <v>1</v>
      </c>
      <c r="J156" s="5">
        <f>IF(Data_Mentah!J156="Yes",1,0)</f>
        <v>1</v>
      </c>
      <c r="K156" s="5">
        <f>IF(Data_Mentah!K156="Yes",1,0)</f>
        <v>1</v>
      </c>
      <c r="L156" s="5">
        <f>IF(Data_Mentah!L156="Yes",1,0)</f>
        <v>0</v>
      </c>
      <c r="M156" s="5">
        <f>IF(Data_Mentah!M156="Yes",1,0)</f>
        <v>1</v>
      </c>
      <c r="N156" s="5">
        <f>IF(Data_Mentah!N156="Yes",1,0)</f>
        <v>1</v>
      </c>
      <c r="O156" s="5">
        <f>IF(Data_Mentah!O156="Yes",1,0)</f>
        <v>1</v>
      </c>
      <c r="P156" s="5">
        <f>IF(Data_Mentah!P156="Yes",1,0)</f>
        <v>1</v>
      </c>
      <c r="Q156" s="6">
        <f>IF(Data_Mentah!Q156="Positive",1,0)</f>
        <v>1</v>
      </c>
    </row>
    <row r="157" spans="1:17" ht="15.75" customHeight="1" x14ac:dyDescent="0.2">
      <c r="A157" s="7">
        <v>33</v>
      </c>
      <c r="B157" s="8">
        <f>IF(Data_Mentah!B157="Male",1,0)</f>
        <v>1</v>
      </c>
      <c r="C157" s="8">
        <f>IF(Data_Mentah!C157="Yes",1,0)</f>
        <v>0</v>
      </c>
      <c r="D157" s="8">
        <f>IF(Data_Mentah!D157="Yes",1,0)</f>
        <v>1</v>
      </c>
      <c r="E157" s="8">
        <f>IF(Data_Mentah!E157="Yes",1,0)</f>
        <v>0</v>
      </c>
      <c r="F157" s="8">
        <f>IF(Data_Mentah!F157="Yes",1,0)</f>
        <v>0</v>
      </c>
      <c r="G157" s="8">
        <f>IF(Data_Mentah!G157="Yes",1,0)</f>
        <v>0</v>
      </c>
      <c r="H157" s="8">
        <f>IF(Data_Mentah!H157="Yes",1,0)</f>
        <v>0</v>
      </c>
      <c r="I157" s="8">
        <f>IF(Data_Mentah!I157="Yes",1,0)</f>
        <v>0</v>
      </c>
      <c r="J157" s="8">
        <f>IF(Data_Mentah!J157="Yes",1,0)</f>
        <v>0</v>
      </c>
      <c r="K157" s="8">
        <f>IF(Data_Mentah!K157="Yes",1,0)</f>
        <v>0</v>
      </c>
      <c r="L157" s="8">
        <f>IF(Data_Mentah!L157="Yes",1,0)</f>
        <v>0</v>
      </c>
      <c r="M157" s="8">
        <f>IF(Data_Mentah!M157="Yes",1,0)</f>
        <v>0</v>
      </c>
      <c r="N157" s="8">
        <f>IF(Data_Mentah!N157="Yes",1,0)</f>
        <v>0</v>
      </c>
      <c r="O157" s="8">
        <f>IF(Data_Mentah!O157="Yes",1,0)</f>
        <v>0</v>
      </c>
      <c r="P157" s="8">
        <f>IF(Data_Mentah!P157="Yes",1,0)</f>
        <v>0</v>
      </c>
      <c r="Q157" s="9">
        <f>IF(Data_Mentah!Q157="Positive",1,0)</f>
        <v>1</v>
      </c>
    </row>
    <row r="158" spans="1:17" ht="15.75" customHeight="1" x14ac:dyDescent="0.2">
      <c r="A158" s="4">
        <v>55</v>
      </c>
      <c r="B158" s="5">
        <f>IF(Data_Mentah!B158="Male",1,0)</f>
        <v>1</v>
      </c>
      <c r="C158" s="5">
        <f>IF(Data_Mentah!C158="Yes",1,0)</f>
        <v>1</v>
      </c>
      <c r="D158" s="5">
        <f>IF(Data_Mentah!D158="Yes",1,0)</f>
        <v>1</v>
      </c>
      <c r="E158" s="5">
        <f>IF(Data_Mentah!E158="Yes",1,0)</f>
        <v>1</v>
      </c>
      <c r="F158" s="5">
        <f>IF(Data_Mentah!F158="Yes",1,0)</f>
        <v>1</v>
      </c>
      <c r="G158" s="5">
        <f>IF(Data_Mentah!G158="Yes",1,0)</f>
        <v>0</v>
      </c>
      <c r="H158" s="5">
        <f>IF(Data_Mentah!H158="Yes",1,0)</f>
        <v>1</v>
      </c>
      <c r="I158" s="5">
        <f>IF(Data_Mentah!I158="Yes",1,0)</f>
        <v>0</v>
      </c>
      <c r="J158" s="5">
        <f>IF(Data_Mentah!J158="Yes",1,0)</f>
        <v>0</v>
      </c>
      <c r="K158" s="5">
        <f>IF(Data_Mentah!K158="Yes",1,0)</f>
        <v>1</v>
      </c>
      <c r="L158" s="5">
        <f>IF(Data_Mentah!L158="Yes",1,0)</f>
        <v>0</v>
      </c>
      <c r="M158" s="5">
        <f>IF(Data_Mentah!M158="Yes",1,0)</f>
        <v>1</v>
      </c>
      <c r="N158" s="5">
        <f>IF(Data_Mentah!N158="Yes",1,0)</f>
        <v>0</v>
      </c>
      <c r="O158" s="5">
        <f>IF(Data_Mentah!O158="Yes",1,0)</f>
        <v>0</v>
      </c>
      <c r="P158" s="5">
        <f>IF(Data_Mentah!P158="Yes",1,0)</f>
        <v>0</v>
      </c>
      <c r="Q158" s="6">
        <f>IF(Data_Mentah!Q158="Positive",1,0)</f>
        <v>1</v>
      </c>
    </row>
    <row r="159" spans="1:17" ht="15.75" customHeight="1" x14ac:dyDescent="0.2">
      <c r="A159" s="7">
        <v>48</v>
      </c>
      <c r="B159" s="8">
        <f>IF(Data_Mentah!B159="Male",1,0)</f>
        <v>1</v>
      </c>
      <c r="C159" s="8">
        <f>IF(Data_Mentah!C159="Yes",1,0)</f>
        <v>1</v>
      </c>
      <c r="D159" s="8">
        <f>IF(Data_Mentah!D159="Yes",1,0)</f>
        <v>1</v>
      </c>
      <c r="E159" s="8">
        <f>IF(Data_Mentah!E159="Yes",1,0)</f>
        <v>1</v>
      </c>
      <c r="F159" s="8">
        <f>IF(Data_Mentah!F159="Yes",1,0)</f>
        <v>0</v>
      </c>
      <c r="G159" s="8">
        <f>IF(Data_Mentah!G159="Yes",1,0)</f>
        <v>1</v>
      </c>
      <c r="H159" s="8">
        <f>IF(Data_Mentah!H159="Yes",1,0)</f>
        <v>1</v>
      </c>
      <c r="I159" s="8">
        <f>IF(Data_Mentah!I159="Yes",1,0)</f>
        <v>0</v>
      </c>
      <c r="J159" s="8">
        <f>IF(Data_Mentah!J159="Yes",1,0)</f>
        <v>0</v>
      </c>
      <c r="K159" s="8">
        <f>IF(Data_Mentah!K159="Yes",1,0)</f>
        <v>0</v>
      </c>
      <c r="L159" s="8">
        <f>IF(Data_Mentah!L159="Yes",1,0)</f>
        <v>1</v>
      </c>
      <c r="M159" s="8">
        <f>IF(Data_Mentah!M159="Yes",1,0)</f>
        <v>0</v>
      </c>
      <c r="N159" s="8">
        <f>IF(Data_Mentah!N159="Yes",1,0)</f>
        <v>0</v>
      </c>
      <c r="O159" s="8">
        <f>IF(Data_Mentah!O159="Yes",1,0)</f>
        <v>0</v>
      </c>
      <c r="P159" s="8">
        <f>IF(Data_Mentah!P159="Yes",1,0)</f>
        <v>0</v>
      </c>
      <c r="Q159" s="9">
        <f>IF(Data_Mentah!Q159="Positive",1,0)</f>
        <v>1</v>
      </c>
    </row>
    <row r="160" spans="1:17" ht="15.75" customHeight="1" x14ac:dyDescent="0.2">
      <c r="A160" s="4">
        <v>56</v>
      </c>
      <c r="B160" s="5">
        <f>IF(Data_Mentah!B160="Male",1,0)</f>
        <v>1</v>
      </c>
      <c r="C160" s="5">
        <f>IF(Data_Mentah!C160="Yes",1,0)</f>
        <v>1</v>
      </c>
      <c r="D160" s="5">
        <f>IF(Data_Mentah!D160="Yes",1,0)</f>
        <v>0</v>
      </c>
      <c r="E160" s="5">
        <f>IF(Data_Mentah!E160="Yes",1,0)</f>
        <v>1</v>
      </c>
      <c r="F160" s="5">
        <f>IF(Data_Mentah!F160="Yes",1,0)</f>
        <v>1</v>
      </c>
      <c r="G160" s="5">
        <f>IF(Data_Mentah!G160="Yes",1,0)</f>
        <v>0</v>
      </c>
      <c r="H160" s="5">
        <f>IF(Data_Mentah!H160="Yes",1,0)</f>
        <v>1</v>
      </c>
      <c r="I160" s="5">
        <f>IF(Data_Mentah!I160="Yes",1,0)</f>
        <v>0</v>
      </c>
      <c r="J160" s="5">
        <f>IF(Data_Mentah!J160="Yes",1,0)</f>
        <v>1</v>
      </c>
      <c r="K160" s="5">
        <f>IF(Data_Mentah!K160="Yes",1,0)</f>
        <v>1</v>
      </c>
      <c r="L160" s="5">
        <f>IF(Data_Mentah!L160="Yes",1,0)</f>
        <v>0</v>
      </c>
      <c r="M160" s="5">
        <f>IF(Data_Mentah!M160="Yes",1,0)</f>
        <v>0</v>
      </c>
      <c r="N160" s="5">
        <f>IF(Data_Mentah!N160="Yes",1,0)</f>
        <v>0</v>
      </c>
      <c r="O160" s="5">
        <f>IF(Data_Mentah!O160="Yes",1,0)</f>
        <v>1</v>
      </c>
      <c r="P160" s="5">
        <f>IF(Data_Mentah!P160="Yes",1,0)</f>
        <v>0</v>
      </c>
      <c r="Q160" s="6">
        <f>IF(Data_Mentah!Q160="Positive",1,0)</f>
        <v>1</v>
      </c>
    </row>
    <row r="161" spans="1:17" ht="15.75" customHeight="1" x14ac:dyDescent="0.2">
      <c r="A161" s="7">
        <v>38</v>
      </c>
      <c r="B161" s="8">
        <f>IF(Data_Mentah!B161="Male",1,0)</f>
        <v>0</v>
      </c>
      <c r="C161" s="8">
        <f>IF(Data_Mentah!C161="Yes",1,0)</f>
        <v>1</v>
      </c>
      <c r="D161" s="8">
        <f>IF(Data_Mentah!D161="Yes",1,0)</f>
        <v>1</v>
      </c>
      <c r="E161" s="8">
        <f>IF(Data_Mentah!E161="Yes",1,0)</f>
        <v>1</v>
      </c>
      <c r="F161" s="8">
        <f>IF(Data_Mentah!F161="Yes",1,0)</f>
        <v>1</v>
      </c>
      <c r="G161" s="8">
        <f>IF(Data_Mentah!G161="Yes",1,0)</f>
        <v>1</v>
      </c>
      <c r="H161" s="8">
        <f>IF(Data_Mentah!H161="Yes",1,0)</f>
        <v>0</v>
      </c>
      <c r="I161" s="8">
        <f>IF(Data_Mentah!I161="Yes",1,0)</f>
        <v>1</v>
      </c>
      <c r="J161" s="8">
        <f>IF(Data_Mentah!J161="Yes",1,0)</f>
        <v>1</v>
      </c>
      <c r="K161" s="8">
        <f>IF(Data_Mentah!K161="Yes",1,0)</f>
        <v>1</v>
      </c>
      <c r="L161" s="8">
        <f>IF(Data_Mentah!L161="Yes",1,0)</f>
        <v>1</v>
      </c>
      <c r="M161" s="8">
        <f>IF(Data_Mentah!M161="Yes",1,0)</f>
        <v>1</v>
      </c>
      <c r="N161" s="8">
        <f>IF(Data_Mentah!N161="Yes",1,0)</f>
        <v>1</v>
      </c>
      <c r="O161" s="8">
        <f>IF(Data_Mentah!O161="Yes",1,0)</f>
        <v>0</v>
      </c>
      <c r="P161" s="8">
        <f>IF(Data_Mentah!P161="Yes",1,0)</f>
        <v>0</v>
      </c>
      <c r="Q161" s="9">
        <f>IF(Data_Mentah!Q161="Positive",1,0)</f>
        <v>1</v>
      </c>
    </row>
    <row r="162" spans="1:17" ht="15.75" customHeight="1" x14ac:dyDescent="0.2">
      <c r="A162" s="4">
        <v>28</v>
      </c>
      <c r="B162" s="5">
        <f>IF(Data_Mentah!B162="Male",1,0)</f>
        <v>0</v>
      </c>
      <c r="C162" s="5">
        <f>IF(Data_Mentah!C162="Yes",1,0)</f>
        <v>0</v>
      </c>
      <c r="D162" s="5">
        <f>IF(Data_Mentah!D162="Yes",1,0)</f>
        <v>0</v>
      </c>
      <c r="E162" s="5">
        <f>IF(Data_Mentah!E162="Yes",1,0)</f>
        <v>0</v>
      </c>
      <c r="F162" s="5">
        <f>IF(Data_Mentah!F162="Yes",1,0)</f>
        <v>0</v>
      </c>
      <c r="G162" s="5">
        <f>IF(Data_Mentah!G162="Yes",1,0)</f>
        <v>0</v>
      </c>
      <c r="H162" s="5">
        <f>IF(Data_Mentah!H162="Yes",1,0)</f>
        <v>0</v>
      </c>
      <c r="I162" s="5">
        <f>IF(Data_Mentah!I162="Yes",1,0)</f>
        <v>1</v>
      </c>
      <c r="J162" s="5">
        <f>IF(Data_Mentah!J162="Yes",1,0)</f>
        <v>0</v>
      </c>
      <c r="K162" s="5">
        <f>IF(Data_Mentah!K162="Yes",1,0)</f>
        <v>0</v>
      </c>
      <c r="L162" s="5">
        <f>IF(Data_Mentah!L162="Yes",1,0)</f>
        <v>0</v>
      </c>
      <c r="M162" s="5">
        <f>IF(Data_Mentah!M162="Yes",1,0)</f>
        <v>1</v>
      </c>
      <c r="N162" s="5">
        <f>IF(Data_Mentah!N162="Yes",1,0)</f>
        <v>1</v>
      </c>
      <c r="O162" s="5">
        <f>IF(Data_Mentah!O162="Yes",1,0)</f>
        <v>0</v>
      </c>
      <c r="P162" s="5">
        <f>IF(Data_Mentah!P162="Yes",1,0)</f>
        <v>0</v>
      </c>
      <c r="Q162" s="6">
        <f>IF(Data_Mentah!Q162="Positive",1,0)</f>
        <v>1</v>
      </c>
    </row>
    <row r="163" spans="1:17" ht="15.75" customHeight="1" x14ac:dyDescent="0.2">
      <c r="A163" s="7">
        <v>68</v>
      </c>
      <c r="B163" s="8">
        <f>IF(Data_Mentah!B163="Male",1,0)</f>
        <v>0</v>
      </c>
      <c r="C163" s="8">
        <f>IF(Data_Mentah!C163="Yes",1,0)</f>
        <v>1</v>
      </c>
      <c r="D163" s="8">
        <f>IF(Data_Mentah!D163="Yes",1,0)</f>
        <v>1</v>
      </c>
      <c r="E163" s="8">
        <f>IF(Data_Mentah!E163="Yes",1,0)</f>
        <v>0</v>
      </c>
      <c r="F163" s="8">
        <f>IF(Data_Mentah!F163="Yes",1,0)</f>
        <v>1</v>
      </c>
      <c r="G163" s="8">
        <f>IF(Data_Mentah!G163="Yes",1,0)</f>
        <v>1</v>
      </c>
      <c r="H163" s="8">
        <f>IF(Data_Mentah!H163="Yes",1,0)</f>
        <v>0</v>
      </c>
      <c r="I163" s="8">
        <f>IF(Data_Mentah!I163="Yes",1,0)</f>
        <v>1</v>
      </c>
      <c r="J163" s="8">
        <f>IF(Data_Mentah!J163="Yes",1,0)</f>
        <v>1</v>
      </c>
      <c r="K163" s="8">
        <f>IF(Data_Mentah!K163="Yes",1,0)</f>
        <v>0</v>
      </c>
      <c r="L163" s="8">
        <f>IF(Data_Mentah!L163="Yes",1,0)</f>
        <v>1</v>
      </c>
      <c r="M163" s="8">
        <f>IF(Data_Mentah!M163="Yes",1,0)</f>
        <v>1</v>
      </c>
      <c r="N163" s="8">
        <f>IF(Data_Mentah!N163="Yes",1,0)</f>
        <v>0</v>
      </c>
      <c r="O163" s="8">
        <f>IF(Data_Mentah!O163="Yes",1,0)</f>
        <v>0</v>
      </c>
      <c r="P163" s="8">
        <f>IF(Data_Mentah!P163="Yes",1,0)</f>
        <v>0</v>
      </c>
      <c r="Q163" s="9">
        <f>IF(Data_Mentah!Q163="Positive",1,0)</f>
        <v>1</v>
      </c>
    </row>
    <row r="164" spans="1:17" ht="15.75" customHeight="1" x14ac:dyDescent="0.2">
      <c r="A164" s="4">
        <v>35</v>
      </c>
      <c r="B164" s="5">
        <f>IF(Data_Mentah!B164="Male",1,0)</f>
        <v>0</v>
      </c>
      <c r="C164" s="5">
        <f>IF(Data_Mentah!C164="Yes",1,0)</f>
        <v>0</v>
      </c>
      <c r="D164" s="5">
        <f>IF(Data_Mentah!D164="Yes",1,0)</f>
        <v>0</v>
      </c>
      <c r="E164" s="5">
        <f>IF(Data_Mentah!E164="Yes",1,0)</f>
        <v>0</v>
      </c>
      <c r="F164" s="5">
        <f>IF(Data_Mentah!F164="Yes",1,0)</f>
        <v>0</v>
      </c>
      <c r="G164" s="5">
        <f>IF(Data_Mentah!G164="Yes",1,0)</f>
        <v>0</v>
      </c>
      <c r="H164" s="5">
        <f>IF(Data_Mentah!H164="Yes",1,0)</f>
        <v>0</v>
      </c>
      <c r="I164" s="5">
        <f>IF(Data_Mentah!I164="Yes",1,0)</f>
        <v>0</v>
      </c>
      <c r="J164" s="5">
        <f>IF(Data_Mentah!J164="Yes",1,0)</f>
        <v>0</v>
      </c>
      <c r="K164" s="5">
        <f>IF(Data_Mentah!K164="Yes",1,0)</f>
        <v>0</v>
      </c>
      <c r="L164" s="5">
        <f>IF(Data_Mentah!L164="Yes",1,0)</f>
        <v>0</v>
      </c>
      <c r="M164" s="5">
        <f>IF(Data_Mentah!M164="Yes",1,0)</f>
        <v>0</v>
      </c>
      <c r="N164" s="5">
        <f>IF(Data_Mentah!N164="Yes",1,0)</f>
        <v>0</v>
      </c>
      <c r="O164" s="5">
        <f>IF(Data_Mentah!O164="Yes",1,0)</f>
        <v>0</v>
      </c>
      <c r="P164" s="5">
        <f>IF(Data_Mentah!P164="Yes",1,0)</f>
        <v>0</v>
      </c>
      <c r="Q164" s="6">
        <f>IF(Data_Mentah!Q164="Positive",1,0)</f>
        <v>1</v>
      </c>
    </row>
    <row r="165" spans="1:17" ht="15.75" customHeight="1" x14ac:dyDescent="0.2">
      <c r="A165" s="7">
        <v>45</v>
      </c>
      <c r="B165" s="8">
        <f>IF(Data_Mentah!B165="Male",1,0)</f>
        <v>0</v>
      </c>
      <c r="C165" s="8">
        <f>IF(Data_Mentah!C165="Yes",1,0)</f>
        <v>0</v>
      </c>
      <c r="D165" s="8">
        <f>IF(Data_Mentah!D165="Yes",1,0)</f>
        <v>0</v>
      </c>
      <c r="E165" s="8">
        <f>IF(Data_Mentah!E165="Yes",1,0)</f>
        <v>0</v>
      </c>
      <c r="F165" s="8">
        <f>IF(Data_Mentah!F165="Yes",1,0)</f>
        <v>0</v>
      </c>
      <c r="G165" s="8">
        <f>IF(Data_Mentah!G165="Yes",1,0)</f>
        <v>1</v>
      </c>
      <c r="H165" s="8">
        <f>IF(Data_Mentah!H165="Yes",1,0)</f>
        <v>0</v>
      </c>
      <c r="I165" s="8">
        <f>IF(Data_Mentah!I165="Yes",1,0)</f>
        <v>1</v>
      </c>
      <c r="J165" s="8">
        <f>IF(Data_Mentah!J165="Yes",1,0)</f>
        <v>1</v>
      </c>
      <c r="K165" s="8">
        <f>IF(Data_Mentah!K165="Yes",1,0)</f>
        <v>0</v>
      </c>
      <c r="L165" s="8">
        <f>IF(Data_Mentah!L165="Yes",1,0)</f>
        <v>0</v>
      </c>
      <c r="M165" s="8">
        <f>IF(Data_Mentah!M165="Yes",1,0)</f>
        <v>1</v>
      </c>
      <c r="N165" s="8">
        <f>IF(Data_Mentah!N165="Yes",1,0)</f>
        <v>0</v>
      </c>
      <c r="O165" s="8">
        <f>IF(Data_Mentah!O165="Yes",1,0)</f>
        <v>0</v>
      </c>
      <c r="P165" s="8">
        <f>IF(Data_Mentah!P165="Yes",1,0)</f>
        <v>0</v>
      </c>
      <c r="Q165" s="9">
        <f>IF(Data_Mentah!Q165="Positive",1,0)</f>
        <v>1</v>
      </c>
    </row>
    <row r="166" spans="1:17" ht="15.75" customHeight="1" x14ac:dyDescent="0.2">
      <c r="A166" s="4">
        <v>48</v>
      </c>
      <c r="B166" s="5">
        <f>IF(Data_Mentah!B166="Male",1,0)</f>
        <v>0</v>
      </c>
      <c r="C166" s="5">
        <f>IF(Data_Mentah!C166="Yes",1,0)</f>
        <v>1</v>
      </c>
      <c r="D166" s="5">
        <f>IF(Data_Mentah!D166="Yes",1,0)</f>
        <v>1</v>
      </c>
      <c r="E166" s="5">
        <f>IF(Data_Mentah!E166="Yes",1,0)</f>
        <v>1</v>
      </c>
      <c r="F166" s="5">
        <f>IF(Data_Mentah!F166="Yes",1,0)</f>
        <v>1</v>
      </c>
      <c r="G166" s="5">
        <f>IF(Data_Mentah!G166="Yes",1,0)</f>
        <v>1</v>
      </c>
      <c r="H166" s="5">
        <f>IF(Data_Mentah!H166="Yes",1,0)</f>
        <v>0</v>
      </c>
      <c r="I166" s="5">
        <f>IF(Data_Mentah!I166="Yes",1,0)</f>
        <v>1</v>
      </c>
      <c r="J166" s="5">
        <f>IF(Data_Mentah!J166="Yes",1,0)</f>
        <v>1</v>
      </c>
      <c r="K166" s="5">
        <f>IF(Data_Mentah!K166="Yes",1,0)</f>
        <v>1</v>
      </c>
      <c r="L166" s="5">
        <f>IF(Data_Mentah!L166="Yes",1,0)</f>
        <v>1</v>
      </c>
      <c r="M166" s="5">
        <f>IF(Data_Mentah!M166="Yes",1,0)</f>
        <v>1</v>
      </c>
      <c r="N166" s="5">
        <f>IF(Data_Mentah!N166="Yes",1,0)</f>
        <v>1</v>
      </c>
      <c r="O166" s="5">
        <f>IF(Data_Mentah!O166="Yes",1,0)</f>
        <v>0</v>
      </c>
      <c r="P166" s="5">
        <f>IF(Data_Mentah!P166="Yes",1,0)</f>
        <v>0</v>
      </c>
      <c r="Q166" s="6">
        <f>IF(Data_Mentah!Q166="Positive",1,0)</f>
        <v>1</v>
      </c>
    </row>
    <row r="167" spans="1:17" ht="15.75" customHeight="1" x14ac:dyDescent="0.2">
      <c r="A167" s="7">
        <v>40</v>
      </c>
      <c r="B167" s="8">
        <f>IF(Data_Mentah!B167="Male",1,0)</f>
        <v>0</v>
      </c>
      <c r="C167" s="8">
        <f>IF(Data_Mentah!C167="Yes",1,0)</f>
        <v>1</v>
      </c>
      <c r="D167" s="8">
        <f>IF(Data_Mentah!D167="Yes",1,0)</f>
        <v>1</v>
      </c>
      <c r="E167" s="8">
        <f>IF(Data_Mentah!E167="Yes",1,0)</f>
        <v>1</v>
      </c>
      <c r="F167" s="8">
        <f>IF(Data_Mentah!F167="Yes",1,0)</f>
        <v>1</v>
      </c>
      <c r="G167" s="8">
        <f>IF(Data_Mentah!G167="Yes",1,0)</f>
        <v>0</v>
      </c>
      <c r="H167" s="8">
        <f>IF(Data_Mentah!H167="Yes",1,0)</f>
        <v>0</v>
      </c>
      <c r="I167" s="8">
        <f>IF(Data_Mentah!I167="Yes",1,0)</f>
        <v>1</v>
      </c>
      <c r="J167" s="8">
        <f>IF(Data_Mentah!J167="Yes",1,0)</f>
        <v>0</v>
      </c>
      <c r="K167" s="8">
        <f>IF(Data_Mentah!K167="Yes",1,0)</f>
        <v>0</v>
      </c>
      <c r="L167" s="8">
        <f>IF(Data_Mentah!L167="Yes",1,0)</f>
        <v>1</v>
      </c>
      <c r="M167" s="8">
        <f>IF(Data_Mentah!M167="Yes",1,0)</f>
        <v>1</v>
      </c>
      <c r="N167" s="8">
        <f>IF(Data_Mentah!N167="Yes",1,0)</f>
        <v>1</v>
      </c>
      <c r="O167" s="8">
        <f>IF(Data_Mentah!O167="Yes",1,0)</f>
        <v>0</v>
      </c>
      <c r="P167" s="8">
        <f>IF(Data_Mentah!P167="Yes",1,0)</f>
        <v>0</v>
      </c>
      <c r="Q167" s="9">
        <f>IF(Data_Mentah!Q167="Positive",1,0)</f>
        <v>1</v>
      </c>
    </row>
    <row r="168" spans="1:17" ht="15.75" customHeight="1" x14ac:dyDescent="0.2">
      <c r="A168" s="4">
        <v>57</v>
      </c>
      <c r="B168" s="5">
        <f>IF(Data_Mentah!B168="Male",1,0)</f>
        <v>1</v>
      </c>
      <c r="C168" s="5">
        <f>IF(Data_Mentah!C168="Yes",1,0)</f>
        <v>1</v>
      </c>
      <c r="D168" s="5">
        <f>IF(Data_Mentah!D168="Yes",1,0)</f>
        <v>1</v>
      </c>
      <c r="E168" s="5">
        <f>IF(Data_Mentah!E168="Yes",1,0)</f>
        <v>1</v>
      </c>
      <c r="F168" s="5">
        <f>IF(Data_Mentah!F168="Yes",1,0)</f>
        <v>1</v>
      </c>
      <c r="G168" s="5">
        <f>IF(Data_Mentah!G168="Yes",1,0)</f>
        <v>1</v>
      </c>
      <c r="H168" s="5">
        <f>IF(Data_Mentah!H168="Yes",1,0)</f>
        <v>0</v>
      </c>
      <c r="I168" s="5">
        <f>IF(Data_Mentah!I168="Yes",1,0)</f>
        <v>1</v>
      </c>
      <c r="J168" s="5">
        <f>IF(Data_Mentah!J168="Yes",1,0)</f>
        <v>0</v>
      </c>
      <c r="K168" s="5">
        <f>IF(Data_Mentah!K168="Yes",1,0)</f>
        <v>0</v>
      </c>
      <c r="L168" s="5">
        <f>IF(Data_Mentah!L168="Yes",1,0)</f>
        <v>0</v>
      </c>
      <c r="M168" s="5">
        <f>IF(Data_Mentah!M168="Yes",1,0)</f>
        <v>1</v>
      </c>
      <c r="N168" s="5">
        <f>IF(Data_Mentah!N168="Yes",1,0)</f>
        <v>0</v>
      </c>
      <c r="O168" s="5">
        <f>IF(Data_Mentah!O168="Yes",1,0)</f>
        <v>0</v>
      </c>
      <c r="P168" s="5">
        <f>IF(Data_Mentah!P168="Yes",1,0)</f>
        <v>0</v>
      </c>
      <c r="Q168" s="6">
        <f>IF(Data_Mentah!Q168="Positive",1,0)</f>
        <v>1</v>
      </c>
    </row>
    <row r="169" spans="1:17" ht="15.75" customHeight="1" x14ac:dyDescent="0.2">
      <c r="A169" s="7">
        <v>41</v>
      </c>
      <c r="B169" s="8">
        <f>IF(Data_Mentah!B169="Male",1,0)</f>
        <v>1</v>
      </c>
      <c r="C169" s="8">
        <f>IF(Data_Mentah!C169="Yes",1,0)</f>
        <v>1</v>
      </c>
      <c r="D169" s="8">
        <f>IF(Data_Mentah!D169="Yes",1,0)</f>
        <v>1</v>
      </c>
      <c r="E169" s="8">
        <f>IF(Data_Mentah!E169="Yes",1,0)</f>
        <v>1</v>
      </c>
      <c r="F169" s="8">
        <f>IF(Data_Mentah!F169="Yes",1,0)</f>
        <v>1</v>
      </c>
      <c r="G169" s="8">
        <f>IF(Data_Mentah!G169="Yes",1,0)</f>
        <v>1</v>
      </c>
      <c r="H169" s="8">
        <f>IF(Data_Mentah!H169="Yes",1,0)</f>
        <v>1</v>
      </c>
      <c r="I169" s="8">
        <f>IF(Data_Mentah!I169="Yes",1,0)</f>
        <v>1</v>
      </c>
      <c r="J169" s="8">
        <f>IF(Data_Mentah!J169="Yes",1,0)</f>
        <v>1</v>
      </c>
      <c r="K169" s="8">
        <f>IF(Data_Mentah!K169="Yes",1,0)</f>
        <v>1</v>
      </c>
      <c r="L169" s="8">
        <f>IF(Data_Mentah!L169="Yes",1,0)</f>
        <v>0</v>
      </c>
      <c r="M169" s="8">
        <f>IF(Data_Mentah!M169="Yes",1,0)</f>
        <v>0</v>
      </c>
      <c r="N169" s="8">
        <f>IF(Data_Mentah!N169="Yes",1,0)</f>
        <v>0</v>
      </c>
      <c r="O169" s="8">
        <f>IF(Data_Mentah!O169="Yes",1,0)</f>
        <v>0</v>
      </c>
      <c r="P169" s="8">
        <f>IF(Data_Mentah!P169="Yes",1,0)</f>
        <v>1</v>
      </c>
      <c r="Q169" s="9">
        <f>IF(Data_Mentah!Q169="Positive",1,0)</f>
        <v>1</v>
      </c>
    </row>
    <row r="170" spans="1:17" ht="15.75" customHeight="1" x14ac:dyDescent="0.2">
      <c r="A170" s="4">
        <v>37</v>
      </c>
      <c r="B170" s="5">
        <f>IF(Data_Mentah!B170="Male",1,0)</f>
        <v>1</v>
      </c>
      <c r="C170" s="5">
        <f>IF(Data_Mentah!C170="Yes",1,0)</f>
        <v>0</v>
      </c>
      <c r="D170" s="5">
        <f>IF(Data_Mentah!D170="Yes",1,0)</f>
        <v>0</v>
      </c>
      <c r="E170" s="5">
        <f>IF(Data_Mentah!E170="Yes",1,0)</f>
        <v>0</v>
      </c>
      <c r="F170" s="5">
        <f>IF(Data_Mentah!F170="Yes",1,0)</f>
        <v>1</v>
      </c>
      <c r="G170" s="5">
        <f>IF(Data_Mentah!G170="Yes",1,0)</f>
        <v>0</v>
      </c>
      <c r="H170" s="5">
        <f>IF(Data_Mentah!H170="Yes",1,0)</f>
        <v>0</v>
      </c>
      <c r="I170" s="5">
        <f>IF(Data_Mentah!I170="Yes",1,0)</f>
        <v>0</v>
      </c>
      <c r="J170" s="5">
        <f>IF(Data_Mentah!J170="Yes",1,0)</f>
        <v>0</v>
      </c>
      <c r="K170" s="5">
        <f>IF(Data_Mentah!K170="Yes",1,0)</f>
        <v>0</v>
      </c>
      <c r="L170" s="5">
        <f>IF(Data_Mentah!L170="Yes",1,0)</f>
        <v>1</v>
      </c>
      <c r="M170" s="5">
        <f>IF(Data_Mentah!M170="Yes",1,0)</f>
        <v>0</v>
      </c>
      <c r="N170" s="5">
        <f>IF(Data_Mentah!N170="Yes",1,0)</f>
        <v>0</v>
      </c>
      <c r="O170" s="5">
        <f>IF(Data_Mentah!O170="Yes",1,0)</f>
        <v>1</v>
      </c>
      <c r="P170" s="5">
        <f>IF(Data_Mentah!P170="Yes",1,0)</f>
        <v>0</v>
      </c>
      <c r="Q170" s="6">
        <f>IF(Data_Mentah!Q170="Positive",1,0)</f>
        <v>1</v>
      </c>
    </row>
    <row r="171" spans="1:17" ht="15.75" customHeight="1" x14ac:dyDescent="0.2">
      <c r="A171" s="7">
        <v>54</v>
      </c>
      <c r="B171" s="8">
        <f>IF(Data_Mentah!B171="Male",1,0)</f>
        <v>1</v>
      </c>
      <c r="C171" s="8">
        <f>IF(Data_Mentah!C171="Yes",1,0)</f>
        <v>1</v>
      </c>
      <c r="D171" s="8">
        <f>IF(Data_Mentah!D171="Yes",1,0)</f>
        <v>1</v>
      </c>
      <c r="E171" s="8">
        <f>IF(Data_Mentah!E171="Yes",1,0)</f>
        <v>1</v>
      </c>
      <c r="F171" s="8">
        <f>IF(Data_Mentah!F171="Yes",1,0)</f>
        <v>1</v>
      </c>
      <c r="G171" s="8">
        <f>IF(Data_Mentah!G171="Yes",1,0)</f>
        <v>0</v>
      </c>
      <c r="H171" s="8">
        <f>IF(Data_Mentah!H171="Yes",1,0)</f>
        <v>0</v>
      </c>
      <c r="I171" s="8">
        <f>IF(Data_Mentah!I171="Yes",1,0)</f>
        <v>1</v>
      </c>
      <c r="J171" s="8">
        <f>IF(Data_Mentah!J171="Yes",1,0)</f>
        <v>1</v>
      </c>
      <c r="K171" s="8">
        <f>IF(Data_Mentah!K171="Yes",1,0)</f>
        <v>1</v>
      </c>
      <c r="L171" s="8">
        <f>IF(Data_Mentah!L171="Yes",1,0)</f>
        <v>1</v>
      </c>
      <c r="M171" s="8">
        <f>IF(Data_Mentah!M171="Yes",1,0)</f>
        <v>1</v>
      </c>
      <c r="N171" s="8">
        <f>IF(Data_Mentah!N171="Yes",1,0)</f>
        <v>1</v>
      </c>
      <c r="O171" s="8">
        <f>IF(Data_Mentah!O171="Yes",1,0)</f>
        <v>0</v>
      </c>
      <c r="P171" s="8">
        <f>IF(Data_Mentah!P171="Yes",1,0)</f>
        <v>0</v>
      </c>
      <c r="Q171" s="9">
        <f>IF(Data_Mentah!Q171="Positive",1,0)</f>
        <v>1</v>
      </c>
    </row>
    <row r="172" spans="1:17" ht="15.75" customHeight="1" x14ac:dyDescent="0.2">
      <c r="A172" s="4">
        <v>49</v>
      </c>
      <c r="B172" s="5">
        <f>IF(Data_Mentah!B172="Male",1,0)</f>
        <v>1</v>
      </c>
      <c r="C172" s="5">
        <f>IF(Data_Mentah!C172="Yes",1,0)</f>
        <v>1</v>
      </c>
      <c r="D172" s="5">
        <f>IF(Data_Mentah!D172="Yes",1,0)</f>
        <v>1</v>
      </c>
      <c r="E172" s="5">
        <f>IF(Data_Mentah!E172="Yes",1,0)</f>
        <v>0</v>
      </c>
      <c r="F172" s="5">
        <f>IF(Data_Mentah!F172="Yes",1,0)</f>
        <v>1</v>
      </c>
      <c r="G172" s="5">
        <f>IF(Data_Mentah!G172="Yes",1,0)</f>
        <v>0</v>
      </c>
      <c r="H172" s="5">
        <f>IF(Data_Mentah!H172="Yes",1,0)</f>
        <v>0</v>
      </c>
      <c r="I172" s="5">
        <f>IF(Data_Mentah!I172="Yes",1,0)</f>
        <v>1</v>
      </c>
      <c r="J172" s="5">
        <f>IF(Data_Mentah!J172="Yes",1,0)</f>
        <v>1</v>
      </c>
      <c r="K172" s="5">
        <f>IF(Data_Mentah!K172="Yes",1,0)</f>
        <v>0</v>
      </c>
      <c r="L172" s="5">
        <f>IF(Data_Mentah!L172="Yes",1,0)</f>
        <v>0</v>
      </c>
      <c r="M172" s="5">
        <f>IF(Data_Mentah!M172="Yes",1,0)</f>
        <v>0</v>
      </c>
      <c r="N172" s="5">
        <f>IF(Data_Mentah!N172="Yes",1,0)</f>
        <v>0</v>
      </c>
      <c r="O172" s="5">
        <f>IF(Data_Mentah!O172="Yes",1,0)</f>
        <v>0</v>
      </c>
      <c r="P172" s="5">
        <f>IF(Data_Mentah!P172="Yes",1,0)</f>
        <v>0</v>
      </c>
      <c r="Q172" s="6">
        <f>IF(Data_Mentah!Q172="Positive",1,0)</f>
        <v>1</v>
      </c>
    </row>
    <row r="173" spans="1:17" ht="15.75" customHeight="1" x14ac:dyDescent="0.2">
      <c r="A173" s="7">
        <v>48</v>
      </c>
      <c r="B173" s="8">
        <f>IF(Data_Mentah!B173="Male",1,0)</f>
        <v>1</v>
      </c>
      <c r="C173" s="8">
        <f>IF(Data_Mentah!C173="Yes",1,0)</f>
        <v>1</v>
      </c>
      <c r="D173" s="8">
        <f>IF(Data_Mentah!D173="Yes",1,0)</f>
        <v>1</v>
      </c>
      <c r="E173" s="8">
        <f>IF(Data_Mentah!E173="Yes",1,0)</f>
        <v>0</v>
      </c>
      <c r="F173" s="8">
        <f>IF(Data_Mentah!F173="Yes",1,0)</f>
        <v>1</v>
      </c>
      <c r="G173" s="8">
        <f>IF(Data_Mentah!G173="Yes",1,0)</f>
        <v>0</v>
      </c>
      <c r="H173" s="8">
        <f>IF(Data_Mentah!H173="Yes",1,0)</f>
        <v>1</v>
      </c>
      <c r="I173" s="8">
        <f>IF(Data_Mentah!I173="Yes",1,0)</f>
        <v>1</v>
      </c>
      <c r="J173" s="8">
        <f>IF(Data_Mentah!J173="Yes",1,0)</f>
        <v>1</v>
      </c>
      <c r="K173" s="8">
        <f>IF(Data_Mentah!K173="Yes",1,0)</f>
        <v>0</v>
      </c>
      <c r="L173" s="8">
        <f>IF(Data_Mentah!L173="Yes",1,0)</f>
        <v>0</v>
      </c>
      <c r="M173" s="8">
        <f>IF(Data_Mentah!M173="Yes",1,0)</f>
        <v>0</v>
      </c>
      <c r="N173" s="8">
        <f>IF(Data_Mentah!N173="Yes",1,0)</f>
        <v>0</v>
      </c>
      <c r="O173" s="8">
        <f>IF(Data_Mentah!O173="Yes",1,0)</f>
        <v>0</v>
      </c>
      <c r="P173" s="8">
        <f>IF(Data_Mentah!P173="Yes",1,0)</f>
        <v>0</v>
      </c>
      <c r="Q173" s="9">
        <f>IF(Data_Mentah!Q173="Positive",1,0)</f>
        <v>1</v>
      </c>
    </row>
    <row r="174" spans="1:17" ht="15.75" customHeight="1" x14ac:dyDescent="0.2">
      <c r="A174" s="4">
        <v>60</v>
      </c>
      <c r="B174" s="5">
        <f>IF(Data_Mentah!B174="Male",1,0)</f>
        <v>1</v>
      </c>
      <c r="C174" s="5">
        <f>IF(Data_Mentah!C174="Yes",1,0)</f>
        <v>1</v>
      </c>
      <c r="D174" s="5">
        <f>IF(Data_Mentah!D174="Yes",1,0)</f>
        <v>0</v>
      </c>
      <c r="E174" s="5">
        <f>IF(Data_Mentah!E174="Yes",1,0)</f>
        <v>0</v>
      </c>
      <c r="F174" s="5">
        <f>IF(Data_Mentah!F174="Yes",1,0)</f>
        <v>0</v>
      </c>
      <c r="G174" s="5">
        <f>IF(Data_Mentah!G174="Yes",1,0)</f>
        <v>0</v>
      </c>
      <c r="H174" s="5">
        <f>IF(Data_Mentah!H174="Yes",1,0)</f>
        <v>0</v>
      </c>
      <c r="I174" s="5">
        <f>IF(Data_Mentah!I174="Yes",1,0)</f>
        <v>1</v>
      </c>
      <c r="J174" s="5">
        <f>IF(Data_Mentah!J174="Yes",1,0)</f>
        <v>0</v>
      </c>
      <c r="K174" s="5">
        <f>IF(Data_Mentah!K174="Yes",1,0)</f>
        <v>0</v>
      </c>
      <c r="L174" s="5">
        <f>IF(Data_Mentah!L174="Yes",1,0)</f>
        <v>0</v>
      </c>
      <c r="M174" s="5">
        <f>IF(Data_Mentah!M174="Yes",1,0)</f>
        <v>1</v>
      </c>
      <c r="N174" s="5">
        <f>IF(Data_Mentah!N174="Yes",1,0)</f>
        <v>0</v>
      </c>
      <c r="O174" s="5">
        <f>IF(Data_Mentah!O174="Yes",1,0)</f>
        <v>1</v>
      </c>
      <c r="P174" s="5">
        <f>IF(Data_Mentah!P174="Yes",1,0)</f>
        <v>0</v>
      </c>
      <c r="Q174" s="6">
        <f>IF(Data_Mentah!Q174="Positive",1,0)</f>
        <v>1</v>
      </c>
    </row>
    <row r="175" spans="1:17" ht="15.75" customHeight="1" x14ac:dyDescent="0.2">
      <c r="A175" s="7">
        <v>63</v>
      </c>
      <c r="B175" s="8">
        <f>IF(Data_Mentah!B175="Male",1,0)</f>
        <v>1</v>
      </c>
      <c r="C175" s="8">
        <f>IF(Data_Mentah!C175="Yes",1,0)</f>
        <v>1</v>
      </c>
      <c r="D175" s="8">
        <f>IF(Data_Mentah!D175="Yes",1,0)</f>
        <v>1</v>
      </c>
      <c r="E175" s="8">
        <f>IF(Data_Mentah!E175="Yes",1,0)</f>
        <v>1</v>
      </c>
      <c r="F175" s="8">
        <f>IF(Data_Mentah!F175="Yes",1,0)</f>
        <v>1</v>
      </c>
      <c r="G175" s="8">
        <f>IF(Data_Mentah!G175="Yes",1,0)</f>
        <v>1</v>
      </c>
      <c r="H175" s="8">
        <f>IF(Data_Mentah!H175="Yes",1,0)</f>
        <v>0</v>
      </c>
      <c r="I175" s="8">
        <f>IF(Data_Mentah!I175="Yes",1,0)</f>
        <v>1</v>
      </c>
      <c r="J175" s="8">
        <f>IF(Data_Mentah!J175="Yes",1,0)</f>
        <v>0</v>
      </c>
      <c r="K175" s="8">
        <f>IF(Data_Mentah!K175="Yes",1,0)</f>
        <v>0</v>
      </c>
      <c r="L175" s="8">
        <f>IF(Data_Mentah!L175="Yes",1,0)</f>
        <v>0</v>
      </c>
      <c r="M175" s="8">
        <f>IF(Data_Mentah!M175="Yes",1,0)</f>
        <v>0</v>
      </c>
      <c r="N175" s="8">
        <f>IF(Data_Mentah!N175="Yes",1,0)</f>
        <v>1</v>
      </c>
      <c r="O175" s="8">
        <f>IF(Data_Mentah!O175="Yes",1,0)</f>
        <v>1</v>
      </c>
      <c r="P175" s="8">
        <f>IF(Data_Mentah!P175="Yes",1,0)</f>
        <v>1</v>
      </c>
      <c r="Q175" s="9">
        <f>IF(Data_Mentah!Q175="Positive",1,0)</f>
        <v>1</v>
      </c>
    </row>
    <row r="176" spans="1:17" ht="15.75" customHeight="1" x14ac:dyDescent="0.2">
      <c r="A176" s="4">
        <v>35</v>
      </c>
      <c r="B176" s="5">
        <f>IF(Data_Mentah!B176="Male",1,0)</f>
        <v>1</v>
      </c>
      <c r="C176" s="5">
        <f>IF(Data_Mentah!C176="Yes",1,0)</f>
        <v>1</v>
      </c>
      <c r="D176" s="5">
        <f>IF(Data_Mentah!D176="Yes",1,0)</f>
        <v>0</v>
      </c>
      <c r="E176" s="5">
        <f>IF(Data_Mentah!E176="Yes",1,0)</f>
        <v>1</v>
      </c>
      <c r="F176" s="5">
        <f>IF(Data_Mentah!F176="Yes",1,0)</f>
        <v>0</v>
      </c>
      <c r="G176" s="5">
        <f>IF(Data_Mentah!G176="Yes",1,0)</f>
        <v>0</v>
      </c>
      <c r="H176" s="5">
        <f>IF(Data_Mentah!H176="Yes",1,0)</f>
        <v>0</v>
      </c>
      <c r="I176" s="5">
        <f>IF(Data_Mentah!I176="Yes",1,0)</f>
        <v>0</v>
      </c>
      <c r="J176" s="5">
        <f>IF(Data_Mentah!J176="Yes",1,0)</f>
        <v>0</v>
      </c>
      <c r="K176" s="5">
        <f>IF(Data_Mentah!K176="Yes",1,0)</f>
        <v>0</v>
      </c>
      <c r="L176" s="5">
        <f>IF(Data_Mentah!L176="Yes",1,0)</f>
        <v>0</v>
      </c>
      <c r="M176" s="5">
        <f>IF(Data_Mentah!M176="Yes",1,0)</f>
        <v>1</v>
      </c>
      <c r="N176" s="5">
        <f>IF(Data_Mentah!N176="Yes",1,0)</f>
        <v>0</v>
      </c>
      <c r="O176" s="5">
        <f>IF(Data_Mentah!O176="Yes",1,0)</f>
        <v>1</v>
      </c>
      <c r="P176" s="5">
        <f>IF(Data_Mentah!P176="Yes",1,0)</f>
        <v>0</v>
      </c>
      <c r="Q176" s="6">
        <f>IF(Data_Mentah!Q176="Positive",1,0)</f>
        <v>1</v>
      </c>
    </row>
    <row r="177" spans="1:17" ht="15.75" customHeight="1" x14ac:dyDescent="0.2">
      <c r="A177" s="7">
        <v>30</v>
      </c>
      <c r="B177" s="8">
        <f>IF(Data_Mentah!B177="Male",1,0)</f>
        <v>0</v>
      </c>
      <c r="C177" s="8">
        <f>IF(Data_Mentah!C177="Yes",1,0)</f>
        <v>1</v>
      </c>
      <c r="D177" s="8">
        <f>IF(Data_Mentah!D177="Yes",1,0)</f>
        <v>0</v>
      </c>
      <c r="E177" s="8">
        <f>IF(Data_Mentah!E177="Yes",1,0)</f>
        <v>1</v>
      </c>
      <c r="F177" s="8">
        <f>IF(Data_Mentah!F177="Yes",1,0)</f>
        <v>1</v>
      </c>
      <c r="G177" s="8">
        <f>IF(Data_Mentah!G177="Yes",1,0)</f>
        <v>1</v>
      </c>
      <c r="H177" s="8">
        <f>IF(Data_Mentah!H177="Yes",1,0)</f>
        <v>0</v>
      </c>
      <c r="I177" s="8">
        <f>IF(Data_Mentah!I177="Yes",1,0)</f>
        <v>0</v>
      </c>
      <c r="J177" s="8">
        <f>IF(Data_Mentah!J177="Yes",1,0)</f>
        <v>0</v>
      </c>
      <c r="K177" s="8">
        <f>IF(Data_Mentah!K177="Yes",1,0)</f>
        <v>0</v>
      </c>
      <c r="L177" s="8">
        <f>IF(Data_Mentah!L177="Yes",1,0)</f>
        <v>1</v>
      </c>
      <c r="M177" s="8">
        <f>IF(Data_Mentah!M177="Yes",1,0)</f>
        <v>0</v>
      </c>
      <c r="N177" s="8">
        <f>IF(Data_Mentah!N177="Yes",1,0)</f>
        <v>0</v>
      </c>
      <c r="O177" s="8">
        <f>IF(Data_Mentah!O177="Yes",1,0)</f>
        <v>0</v>
      </c>
      <c r="P177" s="8">
        <f>IF(Data_Mentah!P177="Yes",1,0)</f>
        <v>0</v>
      </c>
      <c r="Q177" s="9">
        <f>IF(Data_Mentah!Q177="Positive",1,0)</f>
        <v>1</v>
      </c>
    </row>
    <row r="178" spans="1:17" ht="15.75" customHeight="1" x14ac:dyDescent="0.2">
      <c r="A178" s="4">
        <v>53</v>
      </c>
      <c r="B178" s="5">
        <f>IF(Data_Mentah!B178="Male",1,0)</f>
        <v>0</v>
      </c>
      <c r="C178" s="5">
        <f>IF(Data_Mentah!C178="Yes",1,0)</f>
        <v>0</v>
      </c>
      <c r="D178" s="5">
        <f>IF(Data_Mentah!D178="Yes",1,0)</f>
        <v>1</v>
      </c>
      <c r="E178" s="5">
        <f>IF(Data_Mentah!E178="Yes",1,0)</f>
        <v>1</v>
      </c>
      <c r="F178" s="5">
        <f>IF(Data_Mentah!F178="Yes",1,0)</f>
        <v>0</v>
      </c>
      <c r="G178" s="5">
        <f>IF(Data_Mentah!G178="Yes",1,0)</f>
        <v>1</v>
      </c>
      <c r="H178" s="5">
        <f>IF(Data_Mentah!H178="Yes",1,0)</f>
        <v>1</v>
      </c>
      <c r="I178" s="5">
        <f>IF(Data_Mentah!I178="Yes",1,0)</f>
        <v>1</v>
      </c>
      <c r="J178" s="5">
        <f>IF(Data_Mentah!J178="Yes",1,0)</f>
        <v>1</v>
      </c>
      <c r="K178" s="5">
        <f>IF(Data_Mentah!K178="Yes",1,0)</f>
        <v>1</v>
      </c>
      <c r="L178" s="5">
        <f>IF(Data_Mentah!L178="Yes",1,0)</f>
        <v>1</v>
      </c>
      <c r="M178" s="5">
        <f>IF(Data_Mentah!M178="Yes",1,0)</f>
        <v>0</v>
      </c>
      <c r="N178" s="5">
        <f>IF(Data_Mentah!N178="Yes",1,0)</f>
        <v>1</v>
      </c>
      <c r="O178" s="5">
        <f>IF(Data_Mentah!O178="Yes",1,0)</f>
        <v>0</v>
      </c>
      <c r="P178" s="5">
        <f>IF(Data_Mentah!P178="Yes",1,0)</f>
        <v>0</v>
      </c>
      <c r="Q178" s="6">
        <f>IF(Data_Mentah!Q178="Positive",1,0)</f>
        <v>1</v>
      </c>
    </row>
    <row r="179" spans="1:17" ht="15.75" customHeight="1" x14ac:dyDescent="0.2">
      <c r="A179" s="7">
        <v>50</v>
      </c>
      <c r="B179" s="8">
        <f>IF(Data_Mentah!B179="Male",1,0)</f>
        <v>0</v>
      </c>
      <c r="C179" s="8">
        <f>IF(Data_Mentah!C179="Yes",1,0)</f>
        <v>1</v>
      </c>
      <c r="D179" s="8">
        <f>IF(Data_Mentah!D179="Yes",1,0)</f>
        <v>1</v>
      </c>
      <c r="E179" s="8">
        <f>IF(Data_Mentah!E179="Yes",1,0)</f>
        <v>1</v>
      </c>
      <c r="F179" s="8">
        <f>IF(Data_Mentah!F179="Yes",1,0)</f>
        <v>0</v>
      </c>
      <c r="G179" s="8">
        <f>IF(Data_Mentah!G179="Yes",1,0)</f>
        <v>1</v>
      </c>
      <c r="H179" s="8">
        <f>IF(Data_Mentah!H179="Yes",1,0)</f>
        <v>0</v>
      </c>
      <c r="I179" s="8">
        <f>IF(Data_Mentah!I179="Yes",1,0)</f>
        <v>0</v>
      </c>
      <c r="J179" s="8">
        <f>IF(Data_Mentah!J179="Yes",1,0)</f>
        <v>0</v>
      </c>
      <c r="K179" s="8">
        <f>IF(Data_Mentah!K179="Yes",1,0)</f>
        <v>0</v>
      </c>
      <c r="L179" s="8">
        <f>IF(Data_Mentah!L179="Yes",1,0)</f>
        <v>1</v>
      </c>
      <c r="M179" s="8">
        <f>IF(Data_Mentah!M179="Yes",1,0)</f>
        <v>1</v>
      </c>
      <c r="N179" s="8">
        <f>IF(Data_Mentah!N179="Yes",1,0)</f>
        <v>0</v>
      </c>
      <c r="O179" s="8">
        <f>IF(Data_Mentah!O179="Yes",1,0)</f>
        <v>0</v>
      </c>
      <c r="P179" s="8">
        <f>IF(Data_Mentah!P179="Yes",1,0)</f>
        <v>0</v>
      </c>
      <c r="Q179" s="9">
        <f>IF(Data_Mentah!Q179="Positive",1,0)</f>
        <v>1</v>
      </c>
    </row>
    <row r="180" spans="1:17" ht="15.75" customHeight="1" x14ac:dyDescent="0.2">
      <c r="A180" s="4">
        <v>50</v>
      </c>
      <c r="B180" s="5">
        <f>IF(Data_Mentah!B180="Male",1,0)</f>
        <v>0</v>
      </c>
      <c r="C180" s="5">
        <f>IF(Data_Mentah!C180="Yes",1,0)</f>
        <v>0</v>
      </c>
      <c r="D180" s="5">
        <f>IF(Data_Mentah!D180="Yes",1,0)</f>
        <v>1</v>
      </c>
      <c r="E180" s="5">
        <f>IF(Data_Mentah!E180="Yes",1,0)</f>
        <v>0</v>
      </c>
      <c r="F180" s="5">
        <f>IF(Data_Mentah!F180="Yes",1,0)</f>
        <v>1</v>
      </c>
      <c r="G180" s="5">
        <f>IF(Data_Mentah!G180="Yes",1,0)</f>
        <v>1</v>
      </c>
      <c r="H180" s="5">
        <f>IF(Data_Mentah!H180="Yes",1,0)</f>
        <v>0</v>
      </c>
      <c r="I180" s="5">
        <f>IF(Data_Mentah!I180="Yes",1,0)</f>
        <v>1</v>
      </c>
      <c r="J180" s="5">
        <f>IF(Data_Mentah!J180="Yes",1,0)</f>
        <v>1</v>
      </c>
      <c r="K180" s="5">
        <f>IF(Data_Mentah!K180="Yes",1,0)</f>
        <v>1</v>
      </c>
      <c r="L180" s="5">
        <f>IF(Data_Mentah!L180="Yes",1,0)</f>
        <v>1</v>
      </c>
      <c r="M180" s="5">
        <f>IF(Data_Mentah!M180="Yes",1,0)</f>
        <v>1</v>
      </c>
      <c r="N180" s="5">
        <f>IF(Data_Mentah!N180="Yes",1,0)</f>
        <v>1</v>
      </c>
      <c r="O180" s="5">
        <f>IF(Data_Mentah!O180="Yes",1,0)</f>
        <v>0</v>
      </c>
      <c r="P180" s="5">
        <f>IF(Data_Mentah!P180="Yes",1,0)</f>
        <v>0</v>
      </c>
      <c r="Q180" s="6">
        <f>IF(Data_Mentah!Q180="Positive",1,0)</f>
        <v>1</v>
      </c>
    </row>
    <row r="181" spans="1:17" ht="15.75" customHeight="1" x14ac:dyDescent="0.2">
      <c r="A181" s="7">
        <v>35</v>
      </c>
      <c r="B181" s="8">
        <f>IF(Data_Mentah!B181="Male",1,0)</f>
        <v>0</v>
      </c>
      <c r="C181" s="8">
        <f>IF(Data_Mentah!C181="Yes",1,0)</f>
        <v>1</v>
      </c>
      <c r="D181" s="8">
        <f>IF(Data_Mentah!D181="Yes",1,0)</f>
        <v>1</v>
      </c>
      <c r="E181" s="8">
        <f>IF(Data_Mentah!E181="Yes",1,0)</f>
        <v>1</v>
      </c>
      <c r="F181" s="8">
        <f>IF(Data_Mentah!F181="Yes",1,0)</f>
        <v>1</v>
      </c>
      <c r="G181" s="8">
        <f>IF(Data_Mentah!G181="Yes",1,0)</f>
        <v>1</v>
      </c>
      <c r="H181" s="8">
        <f>IF(Data_Mentah!H181="Yes",1,0)</f>
        <v>0</v>
      </c>
      <c r="I181" s="8">
        <f>IF(Data_Mentah!I181="Yes",1,0)</f>
        <v>0</v>
      </c>
      <c r="J181" s="8">
        <f>IF(Data_Mentah!J181="Yes",1,0)</f>
        <v>1</v>
      </c>
      <c r="K181" s="8">
        <f>IF(Data_Mentah!K181="Yes",1,0)</f>
        <v>0</v>
      </c>
      <c r="L181" s="8">
        <f>IF(Data_Mentah!L181="Yes",1,0)</f>
        <v>1</v>
      </c>
      <c r="M181" s="8">
        <f>IF(Data_Mentah!M181="Yes",1,0)</f>
        <v>1</v>
      </c>
      <c r="N181" s="8">
        <f>IF(Data_Mentah!N181="Yes",1,0)</f>
        <v>1</v>
      </c>
      <c r="O181" s="8">
        <f>IF(Data_Mentah!O181="Yes",1,0)</f>
        <v>0</v>
      </c>
      <c r="P181" s="8">
        <f>IF(Data_Mentah!P181="Yes",1,0)</f>
        <v>0</v>
      </c>
      <c r="Q181" s="9">
        <f>IF(Data_Mentah!Q181="Positive",1,0)</f>
        <v>1</v>
      </c>
    </row>
    <row r="182" spans="1:17" ht="15.75" customHeight="1" x14ac:dyDescent="0.2">
      <c r="A182" s="4">
        <v>40</v>
      </c>
      <c r="B182" s="5">
        <f>IF(Data_Mentah!B182="Male",1,0)</f>
        <v>0</v>
      </c>
      <c r="C182" s="5">
        <f>IF(Data_Mentah!C182="Yes",1,0)</f>
        <v>1</v>
      </c>
      <c r="D182" s="5">
        <f>IF(Data_Mentah!D182="Yes",1,0)</f>
        <v>1</v>
      </c>
      <c r="E182" s="5">
        <f>IF(Data_Mentah!E182="Yes",1,0)</f>
        <v>1</v>
      </c>
      <c r="F182" s="5">
        <f>IF(Data_Mentah!F182="Yes",1,0)</f>
        <v>1</v>
      </c>
      <c r="G182" s="5">
        <f>IF(Data_Mentah!G182="Yes",1,0)</f>
        <v>0</v>
      </c>
      <c r="H182" s="5">
        <f>IF(Data_Mentah!H182="Yes",1,0)</f>
        <v>0</v>
      </c>
      <c r="I182" s="5">
        <f>IF(Data_Mentah!I182="Yes",1,0)</f>
        <v>1</v>
      </c>
      <c r="J182" s="5">
        <f>IF(Data_Mentah!J182="Yes",1,0)</f>
        <v>1</v>
      </c>
      <c r="K182" s="5">
        <f>IF(Data_Mentah!K182="Yes",1,0)</f>
        <v>0</v>
      </c>
      <c r="L182" s="5">
        <f>IF(Data_Mentah!L182="Yes",1,0)</f>
        <v>0</v>
      </c>
      <c r="M182" s="5">
        <f>IF(Data_Mentah!M182="Yes",1,0)</f>
        <v>1</v>
      </c>
      <c r="N182" s="5">
        <f>IF(Data_Mentah!N182="Yes",1,0)</f>
        <v>1</v>
      </c>
      <c r="O182" s="5">
        <f>IF(Data_Mentah!O182="Yes",1,0)</f>
        <v>0</v>
      </c>
      <c r="P182" s="5">
        <f>IF(Data_Mentah!P182="Yes",1,0)</f>
        <v>0</v>
      </c>
      <c r="Q182" s="6">
        <f>IF(Data_Mentah!Q182="Positive",1,0)</f>
        <v>1</v>
      </c>
    </row>
    <row r="183" spans="1:17" ht="15.75" customHeight="1" x14ac:dyDescent="0.2">
      <c r="A183" s="7">
        <v>31</v>
      </c>
      <c r="B183" s="8">
        <f>IF(Data_Mentah!B183="Male",1,0)</f>
        <v>0</v>
      </c>
      <c r="C183" s="8">
        <f>IF(Data_Mentah!C183="Yes",1,0)</f>
        <v>1</v>
      </c>
      <c r="D183" s="8">
        <f>IF(Data_Mentah!D183="Yes",1,0)</f>
        <v>1</v>
      </c>
      <c r="E183" s="8">
        <f>IF(Data_Mentah!E183="Yes",1,0)</f>
        <v>1</v>
      </c>
      <c r="F183" s="8">
        <f>IF(Data_Mentah!F183="Yes",1,0)</f>
        <v>1</v>
      </c>
      <c r="G183" s="8">
        <f>IF(Data_Mentah!G183="Yes",1,0)</f>
        <v>1</v>
      </c>
      <c r="H183" s="8">
        <f>IF(Data_Mentah!H183="Yes",1,0)</f>
        <v>0</v>
      </c>
      <c r="I183" s="8">
        <f>IF(Data_Mentah!I183="Yes",1,0)</f>
        <v>0</v>
      </c>
      <c r="J183" s="8">
        <f>IF(Data_Mentah!J183="Yes",1,0)</f>
        <v>1</v>
      </c>
      <c r="K183" s="8">
        <f>IF(Data_Mentah!K183="Yes",1,0)</f>
        <v>1</v>
      </c>
      <c r="L183" s="8">
        <f>IF(Data_Mentah!L183="Yes",1,0)</f>
        <v>0</v>
      </c>
      <c r="M183" s="8">
        <f>IF(Data_Mentah!M183="Yes",1,0)</f>
        <v>1</v>
      </c>
      <c r="N183" s="8">
        <f>IF(Data_Mentah!N183="Yes",1,0)</f>
        <v>1</v>
      </c>
      <c r="O183" s="8">
        <f>IF(Data_Mentah!O183="Yes",1,0)</f>
        <v>0</v>
      </c>
      <c r="P183" s="8">
        <f>IF(Data_Mentah!P183="Yes",1,0)</f>
        <v>0</v>
      </c>
      <c r="Q183" s="9">
        <f>IF(Data_Mentah!Q183="Positive",1,0)</f>
        <v>1</v>
      </c>
    </row>
    <row r="184" spans="1:17" ht="15.75" customHeight="1" x14ac:dyDescent="0.2">
      <c r="A184" s="4">
        <v>35</v>
      </c>
      <c r="B184" s="5">
        <f>IF(Data_Mentah!B184="Male",1,0)</f>
        <v>0</v>
      </c>
      <c r="C184" s="5">
        <f>IF(Data_Mentah!C184="Yes",1,0)</f>
        <v>1</v>
      </c>
      <c r="D184" s="5">
        <f>IF(Data_Mentah!D184="Yes",1,0)</f>
        <v>1</v>
      </c>
      <c r="E184" s="5">
        <f>IF(Data_Mentah!E184="Yes",1,0)</f>
        <v>0</v>
      </c>
      <c r="F184" s="5">
        <f>IF(Data_Mentah!F184="Yes",1,0)</f>
        <v>0</v>
      </c>
      <c r="G184" s="5">
        <f>IF(Data_Mentah!G184="Yes",1,0)</f>
        <v>0</v>
      </c>
      <c r="H184" s="5">
        <f>IF(Data_Mentah!H184="Yes",1,0)</f>
        <v>0</v>
      </c>
      <c r="I184" s="5">
        <f>IF(Data_Mentah!I184="Yes",1,0)</f>
        <v>1</v>
      </c>
      <c r="J184" s="5">
        <f>IF(Data_Mentah!J184="Yes",1,0)</f>
        <v>0</v>
      </c>
      <c r="K184" s="5">
        <f>IF(Data_Mentah!K184="Yes",1,0)</f>
        <v>0</v>
      </c>
      <c r="L184" s="5">
        <f>IF(Data_Mentah!L184="Yes",1,0)</f>
        <v>0</v>
      </c>
      <c r="M184" s="5">
        <f>IF(Data_Mentah!M184="Yes",1,0)</f>
        <v>0</v>
      </c>
      <c r="N184" s="5">
        <f>IF(Data_Mentah!N184="Yes",1,0)</f>
        <v>0</v>
      </c>
      <c r="O184" s="5">
        <f>IF(Data_Mentah!O184="Yes",1,0)</f>
        <v>1</v>
      </c>
      <c r="P184" s="5">
        <f>IF(Data_Mentah!P184="Yes",1,0)</f>
        <v>0</v>
      </c>
      <c r="Q184" s="6">
        <f>IF(Data_Mentah!Q184="Positive",1,0)</f>
        <v>1</v>
      </c>
    </row>
    <row r="185" spans="1:17" ht="15.75" customHeight="1" x14ac:dyDescent="0.2">
      <c r="A185" s="7">
        <v>39</v>
      </c>
      <c r="B185" s="8">
        <f>IF(Data_Mentah!B185="Male",1,0)</f>
        <v>0</v>
      </c>
      <c r="C185" s="8">
        <f>IF(Data_Mentah!C185="Yes",1,0)</f>
        <v>1</v>
      </c>
      <c r="D185" s="8">
        <f>IF(Data_Mentah!D185="Yes",1,0)</f>
        <v>1</v>
      </c>
      <c r="E185" s="8">
        <f>IF(Data_Mentah!E185="Yes",1,0)</f>
        <v>0</v>
      </c>
      <c r="F185" s="8">
        <f>IF(Data_Mentah!F185="Yes",1,0)</f>
        <v>0</v>
      </c>
      <c r="G185" s="8">
        <f>IF(Data_Mentah!G185="Yes",1,0)</f>
        <v>1</v>
      </c>
      <c r="H185" s="8">
        <f>IF(Data_Mentah!H185="Yes",1,0)</f>
        <v>1</v>
      </c>
      <c r="I185" s="8">
        <f>IF(Data_Mentah!I185="Yes",1,0)</f>
        <v>1</v>
      </c>
      <c r="J185" s="8">
        <f>IF(Data_Mentah!J185="Yes",1,0)</f>
        <v>1</v>
      </c>
      <c r="K185" s="8">
        <f>IF(Data_Mentah!K185="Yes",1,0)</f>
        <v>0</v>
      </c>
      <c r="L185" s="8">
        <f>IF(Data_Mentah!L185="Yes",1,0)</f>
        <v>1</v>
      </c>
      <c r="M185" s="8">
        <f>IF(Data_Mentah!M185="Yes",1,0)</f>
        <v>1</v>
      </c>
      <c r="N185" s="8">
        <f>IF(Data_Mentah!N185="Yes",1,0)</f>
        <v>0</v>
      </c>
      <c r="O185" s="8">
        <f>IF(Data_Mentah!O185="Yes",1,0)</f>
        <v>0</v>
      </c>
      <c r="P185" s="8">
        <f>IF(Data_Mentah!P185="Yes",1,0)</f>
        <v>0</v>
      </c>
      <c r="Q185" s="9">
        <f>IF(Data_Mentah!Q185="Positive",1,0)</f>
        <v>1</v>
      </c>
    </row>
    <row r="186" spans="1:17" ht="15.75" customHeight="1" x14ac:dyDescent="0.2">
      <c r="A186" s="4">
        <v>48</v>
      </c>
      <c r="B186" s="5">
        <f>IF(Data_Mentah!B186="Male",1,0)</f>
        <v>0</v>
      </c>
      <c r="C186" s="5">
        <f>IF(Data_Mentah!C186="Yes",1,0)</f>
        <v>1</v>
      </c>
      <c r="D186" s="5">
        <f>IF(Data_Mentah!D186="Yes",1,0)</f>
        <v>1</v>
      </c>
      <c r="E186" s="5">
        <f>IF(Data_Mentah!E186="Yes",1,0)</f>
        <v>1</v>
      </c>
      <c r="F186" s="5">
        <f>IF(Data_Mentah!F186="Yes",1,0)</f>
        <v>0</v>
      </c>
      <c r="G186" s="5">
        <f>IF(Data_Mentah!G186="Yes",1,0)</f>
        <v>1</v>
      </c>
      <c r="H186" s="5">
        <f>IF(Data_Mentah!H186="Yes",1,0)</f>
        <v>1</v>
      </c>
      <c r="I186" s="5">
        <f>IF(Data_Mentah!I186="Yes",1,0)</f>
        <v>0</v>
      </c>
      <c r="J186" s="5">
        <f>IF(Data_Mentah!J186="Yes",1,0)</f>
        <v>0</v>
      </c>
      <c r="K186" s="5">
        <f>IF(Data_Mentah!K186="Yes",1,0)</f>
        <v>1</v>
      </c>
      <c r="L186" s="5">
        <f>IF(Data_Mentah!L186="Yes",1,0)</f>
        <v>1</v>
      </c>
      <c r="M186" s="5">
        <f>IF(Data_Mentah!M186="Yes",1,0)</f>
        <v>0</v>
      </c>
      <c r="N186" s="5">
        <f>IF(Data_Mentah!N186="Yes",1,0)</f>
        <v>1</v>
      </c>
      <c r="O186" s="5">
        <f>IF(Data_Mentah!O186="Yes",1,0)</f>
        <v>1</v>
      </c>
      <c r="P186" s="5">
        <f>IF(Data_Mentah!P186="Yes",1,0)</f>
        <v>1</v>
      </c>
      <c r="Q186" s="6">
        <f>IF(Data_Mentah!Q186="Positive",1,0)</f>
        <v>1</v>
      </c>
    </row>
    <row r="187" spans="1:17" ht="15.75" customHeight="1" x14ac:dyDescent="0.2">
      <c r="A187" s="7">
        <v>85</v>
      </c>
      <c r="B187" s="8">
        <f>IF(Data_Mentah!B187="Male",1,0)</f>
        <v>1</v>
      </c>
      <c r="C187" s="8">
        <f>IF(Data_Mentah!C187="Yes",1,0)</f>
        <v>1</v>
      </c>
      <c r="D187" s="8">
        <f>IF(Data_Mentah!D187="Yes",1,0)</f>
        <v>1</v>
      </c>
      <c r="E187" s="8">
        <f>IF(Data_Mentah!E187="Yes",1,0)</f>
        <v>1</v>
      </c>
      <c r="F187" s="8">
        <f>IF(Data_Mentah!F187="Yes",1,0)</f>
        <v>1</v>
      </c>
      <c r="G187" s="8">
        <f>IF(Data_Mentah!G187="Yes",1,0)</f>
        <v>1</v>
      </c>
      <c r="H187" s="8">
        <f>IF(Data_Mentah!H187="Yes",1,0)</f>
        <v>1</v>
      </c>
      <c r="I187" s="8">
        <f>IF(Data_Mentah!I187="Yes",1,0)</f>
        <v>1</v>
      </c>
      <c r="J187" s="8">
        <f>IF(Data_Mentah!J187="Yes",1,0)</f>
        <v>1</v>
      </c>
      <c r="K187" s="8">
        <f>IF(Data_Mentah!K187="Yes",1,0)</f>
        <v>0</v>
      </c>
      <c r="L187" s="8">
        <f>IF(Data_Mentah!L187="Yes",1,0)</f>
        <v>1</v>
      </c>
      <c r="M187" s="8">
        <f>IF(Data_Mentah!M187="Yes",1,0)</f>
        <v>1</v>
      </c>
      <c r="N187" s="8">
        <f>IF(Data_Mentah!N187="Yes",1,0)</f>
        <v>1</v>
      </c>
      <c r="O187" s="8">
        <f>IF(Data_Mentah!O187="Yes",1,0)</f>
        <v>0</v>
      </c>
      <c r="P187" s="8">
        <f>IF(Data_Mentah!P187="Yes",1,0)</f>
        <v>0</v>
      </c>
      <c r="Q187" s="9">
        <f>IF(Data_Mentah!Q187="Positive",1,0)</f>
        <v>1</v>
      </c>
    </row>
    <row r="188" spans="1:17" ht="15.75" customHeight="1" x14ac:dyDescent="0.2">
      <c r="A188" s="4">
        <v>90</v>
      </c>
      <c r="B188" s="5">
        <f>IF(Data_Mentah!B188="Male",1,0)</f>
        <v>0</v>
      </c>
      <c r="C188" s="5">
        <f>IF(Data_Mentah!C188="Yes",1,0)</f>
        <v>0</v>
      </c>
      <c r="D188" s="5">
        <f>IF(Data_Mentah!D188="Yes",1,0)</f>
        <v>1</v>
      </c>
      <c r="E188" s="5">
        <f>IF(Data_Mentah!E188="Yes",1,0)</f>
        <v>1</v>
      </c>
      <c r="F188" s="5">
        <f>IF(Data_Mentah!F188="Yes",1,0)</f>
        <v>0</v>
      </c>
      <c r="G188" s="5">
        <f>IF(Data_Mentah!G188="Yes",1,0)</f>
        <v>0</v>
      </c>
      <c r="H188" s="5">
        <f>IF(Data_Mentah!H188="Yes",1,0)</f>
        <v>1</v>
      </c>
      <c r="I188" s="5">
        <f>IF(Data_Mentah!I188="Yes",1,0)</f>
        <v>1</v>
      </c>
      <c r="J188" s="5">
        <f>IF(Data_Mentah!J188="Yes",1,0)</f>
        <v>1</v>
      </c>
      <c r="K188" s="5">
        <f>IF(Data_Mentah!K188="Yes",1,0)</f>
        <v>0</v>
      </c>
      <c r="L188" s="5">
        <f>IF(Data_Mentah!L188="Yes",1,0)</f>
        <v>0</v>
      </c>
      <c r="M188" s="5">
        <f>IF(Data_Mentah!M188="Yes",1,0)</f>
        <v>0</v>
      </c>
      <c r="N188" s="5">
        <f>IF(Data_Mentah!N188="Yes",1,0)</f>
        <v>1</v>
      </c>
      <c r="O188" s="5">
        <f>IF(Data_Mentah!O188="Yes",1,0)</f>
        <v>1</v>
      </c>
      <c r="P188" s="5">
        <f>IF(Data_Mentah!P188="Yes",1,0)</f>
        <v>0</v>
      </c>
      <c r="Q188" s="6">
        <f>IF(Data_Mentah!Q188="Positive",1,0)</f>
        <v>1</v>
      </c>
    </row>
    <row r="189" spans="1:17" ht="15.75" customHeight="1" x14ac:dyDescent="0.2">
      <c r="A189" s="7">
        <v>72</v>
      </c>
      <c r="B189" s="8">
        <f>IF(Data_Mentah!B189="Male",1,0)</f>
        <v>1</v>
      </c>
      <c r="C189" s="8">
        <f>IF(Data_Mentah!C189="Yes",1,0)</f>
        <v>1</v>
      </c>
      <c r="D189" s="8">
        <f>IF(Data_Mentah!D189="Yes",1,0)</f>
        <v>0</v>
      </c>
      <c r="E189" s="8">
        <f>IF(Data_Mentah!E189="Yes",1,0)</f>
        <v>1</v>
      </c>
      <c r="F189" s="8">
        <f>IF(Data_Mentah!F189="Yes",1,0)</f>
        <v>1</v>
      </c>
      <c r="G189" s="8">
        <f>IF(Data_Mentah!G189="Yes",1,0)</f>
        <v>1</v>
      </c>
      <c r="H189" s="8">
        <f>IF(Data_Mentah!H189="Yes",1,0)</f>
        <v>0</v>
      </c>
      <c r="I189" s="8">
        <f>IF(Data_Mentah!I189="Yes",1,0)</f>
        <v>0</v>
      </c>
      <c r="J189" s="8">
        <f>IF(Data_Mentah!J189="Yes",1,0)</f>
        <v>0</v>
      </c>
      <c r="K189" s="8">
        <f>IF(Data_Mentah!K189="Yes",1,0)</f>
        <v>1</v>
      </c>
      <c r="L189" s="8">
        <f>IF(Data_Mentah!L189="Yes",1,0)</f>
        <v>1</v>
      </c>
      <c r="M189" s="8">
        <f>IF(Data_Mentah!M189="Yes",1,0)</f>
        <v>1</v>
      </c>
      <c r="N189" s="8">
        <f>IF(Data_Mentah!N189="Yes",1,0)</f>
        <v>1</v>
      </c>
      <c r="O189" s="8">
        <f>IF(Data_Mentah!O189="Yes",1,0)</f>
        <v>1</v>
      </c>
      <c r="P189" s="8">
        <f>IF(Data_Mentah!P189="Yes",1,0)</f>
        <v>0</v>
      </c>
      <c r="Q189" s="9">
        <f>IF(Data_Mentah!Q189="Positive",1,0)</f>
        <v>1</v>
      </c>
    </row>
    <row r="190" spans="1:17" ht="15.75" customHeight="1" x14ac:dyDescent="0.2">
      <c r="A190" s="4">
        <v>70</v>
      </c>
      <c r="B190" s="5">
        <f>IF(Data_Mentah!B190="Male",1,0)</f>
        <v>1</v>
      </c>
      <c r="C190" s="5">
        <f>IF(Data_Mentah!C190="Yes",1,0)</f>
        <v>1</v>
      </c>
      <c r="D190" s="5">
        <f>IF(Data_Mentah!D190="Yes",1,0)</f>
        <v>0</v>
      </c>
      <c r="E190" s="5">
        <f>IF(Data_Mentah!E190="Yes",1,0)</f>
        <v>1</v>
      </c>
      <c r="F190" s="5">
        <f>IF(Data_Mentah!F190="Yes",1,0)</f>
        <v>1</v>
      </c>
      <c r="G190" s="5">
        <f>IF(Data_Mentah!G190="Yes",1,0)</f>
        <v>1</v>
      </c>
      <c r="H190" s="5">
        <f>IF(Data_Mentah!H190="Yes",1,0)</f>
        <v>1</v>
      </c>
      <c r="I190" s="5">
        <f>IF(Data_Mentah!I190="Yes",1,0)</f>
        <v>0</v>
      </c>
      <c r="J190" s="5">
        <f>IF(Data_Mentah!J190="Yes",1,0)</f>
        <v>0</v>
      </c>
      <c r="K190" s="5">
        <f>IF(Data_Mentah!K190="Yes",1,0)</f>
        <v>1</v>
      </c>
      <c r="L190" s="5">
        <f>IF(Data_Mentah!L190="Yes",1,0)</f>
        <v>1</v>
      </c>
      <c r="M190" s="5">
        <f>IF(Data_Mentah!M190="Yes",1,0)</f>
        <v>1</v>
      </c>
      <c r="N190" s="5">
        <f>IF(Data_Mentah!N190="Yes",1,0)</f>
        <v>1</v>
      </c>
      <c r="O190" s="5">
        <f>IF(Data_Mentah!O190="Yes",1,0)</f>
        <v>1</v>
      </c>
      <c r="P190" s="5">
        <f>IF(Data_Mentah!P190="Yes",1,0)</f>
        <v>0</v>
      </c>
      <c r="Q190" s="6">
        <f>IF(Data_Mentah!Q190="Positive",1,0)</f>
        <v>1</v>
      </c>
    </row>
    <row r="191" spans="1:17" ht="15.75" customHeight="1" x14ac:dyDescent="0.2">
      <c r="A191" s="7">
        <v>69</v>
      </c>
      <c r="B191" s="8">
        <f>IF(Data_Mentah!B191="Male",1,0)</f>
        <v>0</v>
      </c>
      <c r="C191" s="8">
        <f>IF(Data_Mentah!C191="Yes",1,0)</f>
        <v>1</v>
      </c>
      <c r="D191" s="8">
        <f>IF(Data_Mentah!D191="Yes",1,0)</f>
        <v>0</v>
      </c>
      <c r="E191" s="8">
        <f>IF(Data_Mentah!E191="Yes",1,0)</f>
        <v>1</v>
      </c>
      <c r="F191" s="8">
        <f>IF(Data_Mentah!F191="Yes",1,0)</f>
        <v>1</v>
      </c>
      <c r="G191" s="8">
        <f>IF(Data_Mentah!G191="Yes",1,0)</f>
        <v>1</v>
      </c>
      <c r="H191" s="8">
        <f>IF(Data_Mentah!H191="Yes",1,0)</f>
        <v>1</v>
      </c>
      <c r="I191" s="8">
        <f>IF(Data_Mentah!I191="Yes",1,0)</f>
        <v>1</v>
      </c>
      <c r="J191" s="8">
        <f>IF(Data_Mentah!J191="Yes",1,0)</f>
        <v>1</v>
      </c>
      <c r="K191" s="8">
        <f>IF(Data_Mentah!K191="Yes",1,0)</f>
        <v>0</v>
      </c>
      <c r="L191" s="8">
        <f>IF(Data_Mentah!L191="Yes",1,0)</f>
        <v>1</v>
      </c>
      <c r="M191" s="8">
        <f>IF(Data_Mentah!M191="Yes",1,0)</f>
        <v>0</v>
      </c>
      <c r="N191" s="8">
        <f>IF(Data_Mentah!N191="Yes",1,0)</f>
        <v>0</v>
      </c>
      <c r="O191" s="8">
        <f>IF(Data_Mentah!O191="Yes",1,0)</f>
        <v>1</v>
      </c>
      <c r="P191" s="8">
        <f>IF(Data_Mentah!P191="Yes",1,0)</f>
        <v>0</v>
      </c>
      <c r="Q191" s="9">
        <f>IF(Data_Mentah!Q191="Positive",1,0)</f>
        <v>1</v>
      </c>
    </row>
    <row r="192" spans="1:17" ht="15.75" customHeight="1" x14ac:dyDescent="0.2">
      <c r="A192" s="4">
        <v>58</v>
      </c>
      <c r="B192" s="5">
        <f>IF(Data_Mentah!B192="Male",1,0)</f>
        <v>1</v>
      </c>
      <c r="C192" s="5">
        <f>IF(Data_Mentah!C192="Yes",1,0)</f>
        <v>0</v>
      </c>
      <c r="D192" s="5">
        <f>IF(Data_Mentah!D192="Yes",1,0)</f>
        <v>1</v>
      </c>
      <c r="E192" s="5">
        <f>IF(Data_Mentah!E192="Yes",1,0)</f>
        <v>1</v>
      </c>
      <c r="F192" s="5">
        <f>IF(Data_Mentah!F192="Yes",1,0)</f>
        <v>1</v>
      </c>
      <c r="G192" s="5">
        <f>IF(Data_Mentah!G192="Yes",1,0)</f>
        <v>1</v>
      </c>
      <c r="H192" s="5">
        <f>IF(Data_Mentah!H192="Yes",1,0)</f>
        <v>0</v>
      </c>
      <c r="I192" s="5">
        <f>IF(Data_Mentah!I192="Yes",1,0)</f>
        <v>1</v>
      </c>
      <c r="J192" s="5">
        <f>IF(Data_Mentah!J192="Yes",1,0)</f>
        <v>1</v>
      </c>
      <c r="K192" s="5">
        <f>IF(Data_Mentah!K192="Yes",1,0)</f>
        <v>0</v>
      </c>
      <c r="L192" s="5">
        <f>IF(Data_Mentah!L192="Yes",1,0)</f>
        <v>0</v>
      </c>
      <c r="M192" s="5">
        <f>IF(Data_Mentah!M192="Yes",1,0)</f>
        <v>1</v>
      </c>
      <c r="N192" s="5">
        <f>IF(Data_Mentah!N192="Yes",1,0)</f>
        <v>0</v>
      </c>
      <c r="O192" s="5">
        <f>IF(Data_Mentah!O192="Yes",1,0)</f>
        <v>1</v>
      </c>
      <c r="P192" s="5">
        <f>IF(Data_Mentah!P192="Yes",1,0)</f>
        <v>1</v>
      </c>
      <c r="Q192" s="6">
        <f>IF(Data_Mentah!Q192="Positive",1,0)</f>
        <v>1</v>
      </c>
    </row>
    <row r="193" spans="1:17" ht="15.75" customHeight="1" x14ac:dyDescent="0.2">
      <c r="A193" s="7">
        <v>54</v>
      </c>
      <c r="B193" s="8">
        <f>IF(Data_Mentah!B193="Male",1,0)</f>
        <v>1</v>
      </c>
      <c r="C193" s="8">
        <f>IF(Data_Mentah!C193="Yes",1,0)</f>
        <v>1</v>
      </c>
      <c r="D193" s="8">
        <f>IF(Data_Mentah!D193="Yes",1,0)</f>
        <v>1</v>
      </c>
      <c r="E193" s="8">
        <f>IF(Data_Mentah!E193="Yes",1,0)</f>
        <v>0</v>
      </c>
      <c r="F193" s="8">
        <f>IF(Data_Mentah!F193="Yes",1,0)</f>
        <v>0</v>
      </c>
      <c r="G193" s="8">
        <f>IF(Data_Mentah!G193="Yes",1,0)</f>
        <v>0</v>
      </c>
      <c r="H193" s="8">
        <f>IF(Data_Mentah!H193="Yes",1,0)</f>
        <v>0</v>
      </c>
      <c r="I193" s="8">
        <f>IF(Data_Mentah!I193="Yes",1,0)</f>
        <v>1</v>
      </c>
      <c r="J193" s="8">
        <f>IF(Data_Mentah!J193="Yes",1,0)</f>
        <v>0</v>
      </c>
      <c r="K193" s="8">
        <f>IF(Data_Mentah!K193="Yes",1,0)</f>
        <v>0</v>
      </c>
      <c r="L193" s="8">
        <f>IF(Data_Mentah!L193="Yes",1,0)</f>
        <v>0</v>
      </c>
      <c r="M193" s="8">
        <f>IF(Data_Mentah!M193="Yes",1,0)</f>
        <v>0</v>
      </c>
      <c r="N193" s="8">
        <f>IF(Data_Mentah!N193="Yes",1,0)</f>
        <v>0</v>
      </c>
      <c r="O193" s="8">
        <f>IF(Data_Mentah!O193="Yes",1,0)</f>
        <v>0</v>
      </c>
      <c r="P193" s="8">
        <f>IF(Data_Mentah!P193="Yes",1,0)</f>
        <v>0</v>
      </c>
      <c r="Q193" s="9">
        <f>IF(Data_Mentah!Q193="Positive",1,0)</f>
        <v>1</v>
      </c>
    </row>
    <row r="194" spans="1:17" ht="15.75" customHeight="1" x14ac:dyDescent="0.2">
      <c r="A194" s="4">
        <v>64</v>
      </c>
      <c r="B194" s="5">
        <f>IF(Data_Mentah!B194="Male",1,0)</f>
        <v>1</v>
      </c>
      <c r="C194" s="5">
        <f>IF(Data_Mentah!C194="Yes",1,0)</f>
        <v>0</v>
      </c>
      <c r="D194" s="5">
        <f>IF(Data_Mentah!D194="Yes",1,0)</f>
        <v>1</v>
      </c>
      <c r="E194" s="5">
        <f>IF(Data_Mentah!E194="Yes",1,0)</f>
        <v>0</v>
      </c>
      <c r="F194" s="5">
        <f>IF(Data_Mentah!F194="Yes",1,0)</f>
        <v>0</v>
      </c>
      <c r="G194" s="5">
        <f>IF(Data_Mentah!G194="Yes",1,0)</f>
        <v>0</v>
      </c>
      <c r="H194" s="5">
        <f>IF(Data_Mentah!H194="Yes",1,0)</f>
        <v>0</v>
      </c>
      <c r="I194" s="5">
        <f>IF(Data_Mentah!I194="Yes",1,0)</f>
        <v>0</v>
      </c>
      <c r="J194" s="5">
        <f>IF(Data_Mentah!J194="Yes",1,0)</f>
        <v>0</v>
      </c>
      <c r="K194" s="5">
        <f>IF(Data_Mentah!K194="Yes",1,0)</f>
        <v>1</v>
      </c>
      <c r="L194" s="5">
        <f>IF(Data_Mentah!L194="Yes",1,0)</f>
        <v>1</v>
      </c>
      <c r="M194" s="5">
        <f>IF(Data_Mentah!M194="Yes",1,0)</f>
        <v>0</v>
      </c>
      <c r="N194" s="5">
        <f>IF(Data_Mentah!N194="Yes",1,0)</f>
        <v>0</v>
      </c>
      <c r="O194" s="5">
        <f>IF(Data_Mentah!O194="Yes",1,0)</f>
        <v>0</v>
      </c>
      <c r="P194" s="5">
        <f>IF(Data_Mentah!P194="Yes",1,0)</f>
        <v>0</v>
      </c>
      <c r="Q194" s="6">
        <f>IF(Data_Mentah!Q194="Positive",1,0)</f>
        <v>1</v>
      </c>
    </row>
    <row r="195" spans="1:17" ht="15.75" customHeight="1" x14ac:dyDescent="0.2">
      <c r="A195" s="7">
        <v>36</v>
      </c>
      <c r="B195" s="8">
        <f>IF(Data_Mentah!B195="Male",1,0)</f>
        <v>1</v>
      </c>
      <c r="C195" s="8">
        <f>IF(Data_Mentah!C195="Yes",1,0)</f>
        <v>1</v>
      </c>
      <c r="D195" s="8">
        <f>IF(Data_Mentah!D195="Yes",1,0)</f>
        <v>0</v>
      </c>
      <c r="E195" s="8">
        <f>IF(Data_Mentah!E195="Yes",1,0)</f>
        <v>0</v>
      </c>
      <c r="F195" s="8">
        <f>IF(Data_Mentah!F195="Yes",1,0)</f>
        <v>1</v>
      </c>
      <c r="G195" s="8">
        <f>IF(Data_Mentah!G195="Yes",1,0)</f>
        <v>0</v>
      </c>
      <c r="H195" s="8">
        <f>IF(Data_Mentah!H195="Yes",1,0)</f>
        <v>1</v>
      </c>
      <c r="I195" s="8">
        <f>IF(Data_Mentah!I195="Yes",1,0)</f>
        <v>1</v>
      </c>
      <c r="J195" s="8">
        <f>IF(Data_Mentah!J195="Yes",1,0)</f>
        <v>1</v>
      </c>
      <c r="K195" s="8">
        <f>IF(Data_Mentah!K195="Yes",1,0)</f>
        <v>0</v>
      </c>
      <c r="L195" s="8">
        <f>IF(Data_Mentah!L195="Yes",1,0)</f>
        <v>1</v>
      </c>
      <c r="M195" s="8">
        <f>IF(Data_Mentah!M195="Yes",1,0)</f>
        <v>0</v>
      </c>
      <c r="N195" s="8">
        <f>IF(Data_Mentah!N195="Yes",1,0)</f>
        <v>0</v>
      </c>
      <c r="O195" s="8">
        <f>IF(Data_Mentah!O195="Yes",1,0)</f>
        <v>0</v>
      </c>
      <c r="P195" s="8">
        <f>IF(Data_Mentah!P195="Yes",1,0)</f>
        <v>0</v>
      </c>
      <c r="Q195" s="9">
        <f>IF(Data_Mentah!Q195="Positive",1,0)</f>
        <v>1</v>
      </c>
    </row>
    <row r="196" spans="1:17" ht="15.75" customHeight="1" x14ac:dyDescent="0.2">
      <c r="A196" s="4">
        <v>43</v>
      </c>
      <c r="B196" s="5">
        <f>IF(Data_Mentah!B196="Male",1,0)</f>
        <v>1</v>
      </c>
      <c r="C196" s="5">
        <f>IF(Data_Mentah!C196="Yes",1,0)</f>
        <v>0</v>
      </c>
      <c r="D196" s="5">
        <f>IF(Data_Mentah!D196="Yes",1,0)</f>
        <v>0</v>
      </c>
      <c r="E196" s="5">
        <f>IF(Data_Mentah!E196="Yes",1,0)</f>
        <v>1</v>
      </c>
      <c r="F196" s="5">
        <f>IF(Data_Mentah!F196="Yes",1,0)</f>
        <v>1</v>
      </c>
      <c r="G196" s="5">
        <f>IF(Data_Mentah!G196="Yes",1,0)</f>
        <v>1</v>
      </c>
      <c r="H196" s="5">
        <f>IF(Data_Mentah!H196="Yes",1,0)</f>
        <v>1</v>
      </c>
      <c r="I196" s="5">
        <f>IF(Data_Mentah!I196="Yes",1,0)</f>
        <v>1</v>
      </c>
      <c r="J196" s="5">
        <f>IF(Data_Mentah!J196="Yes",1,0)</f>
        <v>1</v>
      </c>
      <c r="K196" s="5">
        <f>IF(Data_Mentah!K196="Yes",1,0)</f>
        <v>1</v>
      </c>
      <c r="L196" s="5">
        <f>IF(Data_Mentah!L196="Yes",1,0)</f>
        <v>1</v>
      </c>
      <c r="M196" s="5">
        <f>IF(Data_Mentah!M196="Yes",1,0)</f>
        <v>0</v>
      </c>
      <c r="N196" s="5">
        <f>IF(Data_Mentah!N196="Yes",1,0)</f>
        <v>0</v>
      </c>
      <c r="O196" s="5">
        <f>IF(Data_Mentah!O196="Yes",1,0)</f>
        <v>0</v>
      </c>
      <c r="P196" s="5">
        <f>IF(Data_Mentah!P196="Yes",1,0)</f>
        <v>0</v>
      </c>
      <c r="Q196" s="6">
        <f>IF(Data_Mentah!Q196="Positive",1,0)</f>
        <v>1</v>
      </c>
    </row>
    <row r="197" spans="1:17" ht="15.75" customHeight="1" x14ac:dyDescent="0.2">
      <c r="A197" s="7">
        <v>31</v>
      </c>
      <c r="B197" s="8">
        <f>IF(Data_Mentah!B197="Male",1,0)</f>
        <v>1</v>
      </c>
      <c r="C197" s="8">
        <f>IF(Data_Mentah!C197="Yes",1,0)</f>
        <v>1</v>
      </c>
      <c r="D197" s="8">
        <f>IF(Data_Mentah!D197="Yes",1,0)</f>
        <v>0</v>
      </c>
      <c r="E197" s="8">
        <f>IF(Data_Mentah!E197="Yes",1,0)</f>
        <v>0</v>
      </c>
      <c r="F197" s="8">
        <f>IF(Data_Mentah!F197="Yes",1,0)</f>
        <v>0</v>
      </c>
      <c r="G197" s="8">
        <f>IF(Data_Mentah!G197="Yes",1,0)</f>
        <v>1</v>
      </c>
      <c r="H197" s="8">
        <f>IF(Data_Mentah!H197="Yes",1,0)</f>
        <v>0</v>
      </c>
      <c r="I197" s="8">
        <f>IF(Data_Mentah!I197="Yes",1,0)</f>
        <v>1</v>
      </c>
      <c r="J197" s="8">
        <f>IF(Data_Mentah!J197="Yes",1,0)</f>
        <v>0</v>
      </c>
      <c r="K197" s="8">
        <f>IF(Data_Mentah!K197="Yes",1,0)</f>
        <v>0</v>
      </c>
      <c r="L197" s="8">
        <f>IF(Data_Mentah!L197="Yes",1,0)</f>
        <v>0</v>
      </c>
      <c r="M197" s="8">
        <f>IF(Data_Mentah!M197="Yes",1,0)</f>
        <v>1</v>
      </c>
      <c r="N197" s="8">
        <f>IF(Data_Mentah!N197="Yes",1,0)</f>
        <v>0</v>
      </c>
      <c r="O197" s="8">
        <f>IF(Data_Mentah!O197="Yes",1,0)</f>
        <v>1</v>
      </c>
      <c r="P197" s="8">
        <f>IF(Data_Mentah!P197="Yes",1,0)</f>
        <v>0</v>
      </c>
      <c r="Q197" s="9">
        <f>IF(Data_Mentah!Q197="Positive",1,0)</f>
        <v>1</v>
      </c>
    </row>
    <row r="198" spans="1:17" ht="15.75" customHeight="1" x14ac:dyDescent="0.2">
      <c r="A198" s="4">
        <v>66</v>
      </c>
      <c r="B198" s="5">
        <f>IF(Data_Mentah!B198="Male",1,0)</f>
        <v>1</v>
      </c>
      <c r="C198" s="5">
        <f>IF(Data_Mentah!C198="Yes",1,0)</f>
        <v>0</v>
      </c>
      <c r="D198" s="5">
        <f>IF(Data_Mentah!D198="Yes",1,0)</f>
        <v>0</v>
      </c>
      <c r="E198" s="5">
        <f>IF(Data_Mentah!E198="Yes",1,0)</f>
        <v>0</v>
      </c>
      <c r="F198" s="5">
        <f>IF(Data_Mentah!F198="Yes",1,0)</f>
        <v>0</v>
      </c>
      <c r="G198" s="5">
        <f>IF(Data_Mentah!G198="Yes",1,0)</f>
        <v>1</v>
      </c>
      <c r="H198" s="5">
        <f>IF(Data_Mentah!H198="Yes",1,0)</f>
        <v>0</v>
      </c>
      <c r="I198" s="5">
        <f>IF(Data_Mentah!I198="Yes",1,0)</f>
        <v>1</v>
      </c>
      <c r="J198" s="5">
        <f>IF(Data_Mentah!J198="Yes",1,0)</f>
        <v>0</v>
      </c>
      <c r="K198" s="5">
        <f>IF(Data_Mentah!K198="Yes",1,0)</f>
        <v>0</v>
      </c>
      <c r="L198" s="5">
        <f>IF(Data_Mentah!L198="Yes",1,0)</f>
        <v>0</v>
      </c>
      <c r="M198" s="5">
        <f>IF(Data_Mentah!M198="Yes",1,0)</f>
        <v>1</v>
      </c>
      <c r="N198" s="5">
        <f>IF(Data_Mentah!N198="Yes",1,0)</f>
        <v>0</v>
      </c>
      <c r="O198" s="5">
        <f>IF(Data_Mentah!O198="Yes",1,0)</f>
        <v>1</v>
      </c>
      <c r="P198" s="5">
        <f>IF(Data_Mentah!P198="Yes",1,0)</f>
        <v>0</v>
      </c>
      <c r="Q198" s="6">
        <f>IF(Data_Mentah!Q198="Positive",1,0)</f>
        <v>1</v>
      </c>
    </row>
    <row r="199" spans="1:17" ht="15.75" customHeight="1" x14ac:dyDescent="0.2">
      <c r="A199" s="7">
        <v>61</v>
      </c>
      <c r="B199" s="8">
        <f>IF(Data_Mentah!B199="Male",1,0)</f>
        <v>0</v>
      </c>
      <c r="C199" s="8">
        <f>IF(Data_Mentah!C199="Yes",1,0)</f>
        <v>1</v>
      </c>
      <c r="D199" s="8">
        <f>IF(Data_Mentah!D199="Yes",1,0)</f>
        <v>0</v>
      </c>
      <c r="E199" s="8">
        <f>IF(Data_Mentah!E199="Yes",1,0)</f>
        <v>0</v>
      </c>
      <c r="F199" s="8">
        <f>IF(Data_Mentah!F199="Yes",1,0)</f>
        <v>0</v>
      </c>
      <c r="G199" s="8">
        <f>IF(Data_Mentah!G199="Yes",1,0)</f>
        <v>1</v>
      </c>
      <c r="H199" s="8">
        <f>IF(Data_Mentah!H199="Yes",1,0)</f>
        <v>0</v>
      </c>
      <c r="I199" s="8">
        <f>IF(Data_Mentah!I199="Yes",1,0)</f>
        <v>0</v>
      </c>
      <c r="J199" s="8">
        <f>IF(Data_Mentah!J199="Yes",1,0)</f>
        <v>0</v>
      </c>
      <c r="K199" s="8">
        <f>IF(Data_Mentah!K199="Yes",1,0)</f>
        <v>1</v>
      </c>
      <c r="L199" s="8">
        <f>IF(Data_Mentah!L199="Yes",1,0)</f>
        <v>0</v>
      </c>
      <c r="M199" s="8">
        <f>IF(Data_Mentah!M199="Yes",1,0)</f>
        <v>0</v>
      </c>
      <c r="N199" s="8">
        <f>IF(Data_Mentah!N199="Yes",1,0)</f>
        <v>0</v>
      </c>
      <c r="O199" s="8">
        <f>IF(Data_Mentah!O199="Yes",1,0)</f>
        <v>1</v>
      </c>
      <c r="P199" s="8">
        <f>IF(Data_Mentah!P199="Yes",1,0)</f>
        <v>0</v>
      </c>
      <c r="Q199" s="9">
        <f>IF(Data_Mentah!Q199="Positive",1,0)</f>
        <v>1</v>
      </c>
    </row>
    <row r="200" spans="1:17" ht="15.75" customHeight="1" x14ac:dyDescent="0.2">
      <c r="A200" s="4">
        <v>58</v>
      </c>
      <c r="B200" s="5">
        <f>IF(Data_Mentah!B200="Male",1,0)</f>
        <v>0</v>
      </c>
      <c r="C200" s="5">
        <f>IF(Data_Mentah!C200="Yes",1,0)</f>
        <v>1</v>
      </c>
      <c r="D200" s="5">
        <f>IF(Data_Mentah!D200="Yes",1,0)</f>
        <v>0</v>
      </c>
      <c r="E200" s="5">
        <f>IF(Data_Mentah!E200="Yes",1,0)</f>
        <v>1</v>
      </c>
      <c r="F200" s="5">
        <f>IF(Data_Mentah!F200="Yes",1,0)</f>
        <v>0</v>
      </c>
      <c r="G200" s="5">
        <f>IF(Data_Mentah!G200="Yes",1,0)</f>
        <v>1</v>
      </c>
      <c r="H200" s="5">
        <f>IF(Data_Mentah!H200="Yes",1,0)</f>
        <v>0</v>
      </c>
      <c r="I200" s="5">
        <f>IF(Data_Mentah!I200="Yes",1,0)</f>
        <v>0</v>
      </c>
      <c r="J200" s="5">
        <f>IF(Data_Mentah!J200="Yes",1,0)</f>
        <v>0</v>
      </c>
      <c r="K200" s="5">
        <f>IF(Data_Mentah!K200="Yes",1,0)</f>
        <v>1</v>
      </c>
      <c r="L200" s="5">
        <f>IF(Data_Mentah!L200="Yes",1,0)</f>
        <v>0</v>
      </c>
      <c r="M200" s="5">
        <f>IF(Data_Mentah!M200="Yes",1,0)</f>
        <v>0</v>
      </c>
      <c r="N200" s="5">
        <f>IF(Data_Mentah!N200="Yes",1,0)</f>
        <v>1</v>
      </c>
      <c r="O200" s="5">
        <f>IF(Data_Mentah!O200="Yes",1,0)</f>
        <v>0</v>
      </c>
      <c r="P200" s="5">
        <f>IF(Data_Mentah!P200="Yes",1,0)</f>
        <v>1</v>
      </c>
      <c r="Q200" s="6">
        <f>IF(Data_Mentah!Q200="Positive",1,0)</f>
        <v>1</v>
      </c>
    </row>
    <row r="201" spans="1:17" ht="15.75" customHeight="1" x14ac:dyDescent="0.2">
      <c r="A201" s="7">
        <v>69</v>
      </c>
      <c r="B201" s="8">
        <f>IF(Data_Mentah!B201="Male",1,0)</f>
        <v>0</v>
      </c>
      <c r="C201" s="8">
        <f>IF(Data_Mentah!C201="Yes",1,0)</f>
        <v>1</v>
      </c>
      <c r="D201" s="8">
        <f>IF(Data_Mentah!D201="Yes",1,0)</f>
        <v>1</v>
      </c>
      <c r="E201" s="8">
        <f>IF(Data_Mentah!E201="Yes",1,0)</f>
        <v>1</v>
      </c>
      <c r="F201" s="8">
        <f>IF(Data_Mentah!F201="Yes",1,0)</f>
        <v>1</v>
      </c>
      <c r="G201" s="8">
        <f>IF(Data_Mentah!G201="Yes",1,0)</f>
        <v>0</v>
      </c>
      <c r="H201" s="8">
        <f>IF(Data_Mentah!H201="Yes",1,0)</f>
        <v>0</v>
      </c>
      <c r="I201" s="8">
        <f>IF(Data_Mentah!I201="Yes",1,0)</f>
        <v>1</v>
      </c>
      <c r="J201" s="8">
        <f>IF(Data_Mentah!J201="Yes",1,0)</f>
        <v>1</v>
      </c>
      <c r="K201" s="8">
        <f>IF(Data_Mentah!K201="Yes",1,0)</f>
        <v>1</v>
      </c>
      <c r="L201" s="8">
        <f>IF(Data_Mentah!L201="Yes",1,0)</f>
        <v>0</v>
      </c>
      <c r="M201" s="8">
        <f>IF(Data_Mentah!M201="Yes",1,0)</f>
        <v>0</v>
      </c>
      <c r="N201" s="8">
        <f>IF(Data_Mentah!N201="Yes",1,0)</f>
        <v>1</v>
      </c>
      <c r="O201" s="8">
        <f>IF(Data_Mentah!O201="Yes",1,0)</f>
        <v>0</v>
      </c>
      <c r="P201" s="8">
        <f>IF(Data_Mentah!P201="Yes",1,0)</f>
        <v>1</v>
      </c>
      <c r="Q201" s="9">
        <f>IF(Data_Mentah!Q201="Positive",1,0)</f>
        <v>1</v>
      </c>
    </row>
    <row r="202" spans="1:17" ht="15.75" customHeight="1" x14ac:dyDescent="0.2">
      <c r="A202" s="4">
        <v>40</v>
      </c>
      <c r="B202" s="5">
        <f>IF(Data_Mentah!B202="Male",1,0)</f>
        <v>1</v>
      </c>
      <c r="C202" s="5">
        <f>IF(Data_Mentah!C202="Yes",1,0)</f>
        <v>0</v>
      </c>
      <c r="D202" s="5">
        <f>IF(Data_Mentah!D202="Yes",1,0)</f>
        <v>1</v>
      </c>
      <c r="E202" s="5">
        <f>IF(Data_Mentah!E202="Yes",1,0)</f>
        <v>1</v>
      </c>
      <c r="F202" s="5">
        <f>IF(Data_Mentah!F202="Yes",1,0)</f>
        <v>1</v>
      </c>
      <c r="G202" s="5">
        <f>IF(Data_Mentah!G202="Yes",1,0)</f>
        <v>0</v>
      </c>
      <c r="H202" s="5">
        <f>IF(Data_Mentah!H202="Yes",1,0)</f>
        <v>0</v>
      </c>
      <c r="I202" s="5">
        <f>IF(Data_Mentah!I202="Yes",1,0)</f>
        <v>1</v>
      </c>
      <c r="J202" s="5">
        <f>IF(Data_Mentah!J202="Yes",1,0)</f>
        <v>1</v>
      </c>
      <c r="K202" s="5">
        <f>IF(Data_Mentah!K202="Yes",1,0)</f>
        <v>0</v>
      </c>
      <c r="L202" s="5">
        <f>IF(Data_Mentah!L202="Yes",1,0)</f>
        <v>0</v>
      </c>
      <c r="M202" s="5">
        <f>IF(Data_Mentah!M202="Yes",1,0)</f>
        <v>1</v>
      </c>
      <c r="N202" s="5">
        <f>IF(Data_Mentah!N202="Yes",1,0)</f>
        <v>1</v>
      </c>
      <c r="O202" s="5">
        <f>IF(Data_Mentah!O202="Yes",1,0)</f>
        <v>0</v>
      </c>
      <c r="P202" s="5">
        <f>IF(Data_Mentah!P202="Yes",1,0)</f>
        <v>0</v>
      </c>
      <c r="Q202" s="6">
        <f>IF(Data_Mentah!Q202="Positive",1,0)</f>
        <v>0</v>
      </c>
    </row>
    <row r="203" spans="1:17" ht="15.75" customHeight="1" x14ac:dyDescent="0.2">
      <c r="A203" s="7">
        <v>28</v>
      </c>
      <c r="B203" s="8">
        <f>IF(Data_Mentah!B203="Male",1,0)</f>
        <v>1</v>
      </c>
      <c r="C203" s="8">
        <f>IF(Data_Mentah!C203="Yes",1,0)</f>
        <v>0</v>
      </c>
      <c r="D203" s="8">
        <f>IF(Data_Mentah!D203="Yes",1,0)</f>
        <v>0</v>
      </c>
      <c r="E203" s="8">
        <f>IF(Data_Mentah!E203="Yes",1,0)</f>
        <v>1</v>
      </c>
      <c r="F203" s="8">
        <f>IF(Data_Mentah!F203="Yes",1,0)</f>
        <v>0</v>
      </c>
      <c r="G203" s="8">
        <f>IF(Data_Mentah!G203="Yes",1,0)</f>
        <v>0</v>
      </c>
      <c r="H203" s="8">
        <f>IF(Data_Mentah!H203="Yes",1,0)</f>
        <v>0</v>
      </c>
      <c r="I203" s="8">
        <f>IF(Data_Mentah!I203="Yes",1,0)</f>
        <v>0</v>
      </c>
      <c r="J203" s="8">
        <f>IF(Data_Mentah!J203="Yes",1,0)</f>
        <v>0</v>
      </c>
      <c r="K203" s="8">
        <f>IF(Data_Mentah!K203="Yes",1,0)</f>
        <v>0</v>
      </c>
      <c r="L203" s="8">
        <f>IF(Data_Mentah!L203="Yes",1,0)</f>
        <v>0</v>
      </c>
      <c r="M203" s="8">
        <f>IF(Data_Mentah!M203="Yes",1,0)</f>
        <v>0</v>
      </c>
      <c r="N203" s="8">
        <f>IF(Data_Mentah!N203="Yes",1,0)</f>
        <v>0</v>
      </c>
      <c r="O203" s="8">
        <f>IF(Data_Mentah!O203="Yes",1,0)</f>
        <v>0</v>
      </c>
      <c r="P203" s="8">
        <f>IF(Data_Mentah!P203="Yes",1,0)</f>
        <v>0</v>
      </c>
      <c r="Q203" s="9">
        <f>IF(Data_Mentah!Q203="Positive",1,0)</f>
        <v>0</v>
      </c>
    </row>
    <row r="204" spans="1:17" ht="15.75" customHeight="1" x14ac:dyDescent="0.2">
      <c r="A204" s="4">
        <v>37</v>
      </c>
      <c r="B204" s="5">
        <f>IF(Data_Mentah!B204="Male",1,0)</f>
        <v>1</v>
      </c>
      <c r="C204" s="5">
        <f>IF(Data_Mentah!C204="Yes",1,0)</f>
        <v>0</v>
      </c>
      <c r="D204" s="5">
        <f>IF(Data_Mentah!D204="Yes",1,0)</f>
        <v>0</v>
      </c>
      <c r="E204" s="5">
        <f>IF(Data_Mentah!E204="Yes",1,0)</f>
        <v>0</v>
      </c>
      <c r="F204" s="5">
        <f>IF(Data_Mentah!F204="Yes",1,0)</f>
        <v>0</v>
      </c>
      <c r="G204" s="5">
        <f>IF(Data_Mentah!G204="Yes",1,0)</f>
        <v>0</v>
      </c>
      <c r="H204" s="5">
        <f>IF(Data_Mentah!H204="Yes",1,0)</f>
        <v>0</v>
      </c>
      <c r="I204" s="5">
        <f>IF(Data_Mentah!I204="Yes",1,0)</f>
        <v>0</v>
      </c>
      <c r="J204" s="5">
        <f>IF(Data_Mentah!J204="Yes",1,0)</f>
        <v>0</v>
      </c>
      <c r="K204" s="5">
        <f>IF(Data_Mentah!K204="Yes",1,0)</f>
        <v>0</v>
      </c>
      <c r="L204" s="5">
        <f>IF(Data_Mentah!L204="Yes",1,0)</f>
        <v>0</v>
      </c>
      <c r="M204" s="5">
        <f>IF(Data_Mentah!M204="Yes",1,0)</f>
        <v>0</v>
      </c>
      <c r="N204" s="5">
        <f>IF(Data_Mentah!N204="Yes",1,0)</f>
        <v>0</v>
      </c>
      <c r="O204" s="5">
        <f>IF(Data_Mentah!O204="Yes",1,0)</f>
        <v>0</v>
      </c>
      <c r="P204" s="5">
        <f>IF(Data_Mentah!P204="Yes",1,0)</f>
        <v>0</v>
      </c>
      <c r="Q204" s="6">
        <f>IF(Data_Mentah!Q204="Positive",1,0)</f>
        <v>0</v>
      </c>
    </row>
    <row r="205" spans="1:17" ht="15.75" customHeight="1" x14ac:dyDescent="0.2">
      <c r="A205" s="7">
        <v>34</v>
      </c>
      <c r="B205" s="8">
        <f>IF(Data_Mentah!B205="Male",1,0)</f>
        <v>1</v>
      </c>
      <c r="C205" s="8">
        <f>IF(Data_Mentah!C205="Yes",1,0)</f>
        <v>0</v>
      </c>
      <c r="D205" s="8">
        <f>IF(Data_Mentah!D205="Yes",1,0)</f>
        <v>0</v>
      </c>
      <c r="E205" s="8">
        <f>IF(Data_Mentah!E205="Yes",1,0)</f>
        <v>0</v>
      </c>
      <c r="F205" s="8">
        <f>IF(Data_Mentah!F205="Yes",1,0)</f>
        <v>0</v>
      </c>
      <c r="G205" s="8">
        <f>IF(Data_Mentah!G205="Yes",1,0)</f>
        <v>0</v>
      </c>
      <c r="H205" s="8">
        <f>IF(Data_Mentah!H205="Yes",1,0)</f>
        <v>0</v>
      </c>
      <c r="I205" s="8">
        <f>IF(Data_Mentah!I205="Yes",1,0)</f>
        <v>0</v>
      </c>
      <c r="J205" s="8">
        <f>IF(Data_Mentah!J205="Yes",1,0)</f>
        <v>0</v>
      </c>
      <c r="K205" s="8">
        <f>IF(Data_Mentah!K205="Yes",1,0)</f>
        <v>0</v>
      </c>
      <c r="L205" s="8">
        <f>IF(Data_Mentah!L205="Yes",1,0)</f>
        <v>0</v>
      </c>
      <c r="M205" s="8">
        <f>IF(Data_Mentah!M205="Yes",1,0)</f>
        <v>0</v>
      </c>
      <c r="N205" s="8">
        <f>IF(Data_Mentah!N205="Yes",1,0)</f>
        <v>0</v>
      </c>
      <c r="O205" s="8">
        <f>IF(Data_Mentah!O205="Yes",1,0)</f>
        <v>0</v>
      </c>
      <c r="P205" s="8">
        <f>IF(Data_Mentah!P205="Yes",1,0)</f>
        <v>0</v>
      </c>
      <c r="Q205" s="9">
        <f>IF(Data_Mentah!Q205="Positive",1,0)</f>
        <v>0</v>
      </c>
    </row>
    <row r="206" spans="1:17" ht="15.75" customHeight="1" x14ac:dyDescent="0.2">
      <c r="A206" s="4">
        <v>30</v>
      </c>
      <c r="B206" s="5">
        <f>IF(Data_Mentah!B206="Male",1,0)</f>
        <v>1</v>
      </c>
      <c r="C206" s="5">
        <f>IF(Data_Mentah!C206="Yes",1,0)</f>
        <v>0</v>
      </c>
      <c r="D206" s="5">
        <f>IF(Data_Mentah!D206="Yes",1,0)</f>
        <v>0</v>
      </c>
      <c r="E206" s="5">
        <f>IF(Data_Mentah!E206="Yes",1,0)</f>
        <v>0</v>
      </c>
      <c r="F206" s="5">
        <f>IF(Data_Mentah!F206="Yes",1,0)</f>
        <v>0</v>
      </c>
      <c r="G206" s="5">
        <f>IF(Data_Mentah!G206="Yes",1,0)</f>
        <v>0</v>
      </c>
      <c r="H206" s="5">
        <f>IF(Data_Mentah!H206="Yes",1,0)</f>
        <v>0</v>
      </c>
      <c r="I206" s="5">
        <f>IF(Data_Mentah!I206="Yes",1,0)</f>
        <v>0</v>
      </c>
      <c r="J206" s="5">
        <f>IF(Data_Mentah!J206="Yes",1,0)</f>
        <v>0</v>
      </c>
      <c r="K206" s="5">
        <f>IF(Data_Mentah!K206="Yes",1,0)</f>
        <v>0</v>
      </c>
      <c r="L206" s="5">
        <f>IF(Data_Mentah!L206="Yes",1,0)</f>
        <v>0</v>
      </c>
      <c r="M206" s="5">
        <f>IF(Data_Mentah!M206="Yes",1,0)</f>
        <v>0</v>
      </c>
      <c r="N206" s="5">
        <f>IF(Data_Mentah!N206="Yes",1,0)</f>
        <v>0</v>
      </c>
      <c r="O206" s="5">
        <f>IF(Data_Mentah!O206="Yes",1,0)</f>
        <v>0</v>
      </c>
      <c r="P206" s="5">
        <f>IF(Data_Mentah!P206="Yes",1,0)</f>
        <v>0</v>
      </c>
      <c r="Q206" s="6">
        <f>IF(Data_Mentah!Q206="Positive",1,0)</f>
        <v>0</v>
      </c>
    </row>
    <row r="207" spans="1:17" ht="15.75" customHeight="1" x14ac:dyDescent="0.2">
      <c r="A207" s="7">
        <v>67</v>
      </c>
      <c r="B207" s="8">
        <f>IF(Data_Mentah!B207="Male",1,0)</f>
        <v>1</v>
      </c>
      <c r="C207" s="8">
        <f>IF(Data_Mentah!C207="Yes",1,0)</f>
        <v>1</v>
      </c>
      <c r="D207" s="8">
        <f>IF(Data_Mentah!D207="Yes",1,0)</f>
        <v>0</v>
      </c>
      <c r="E207" s="8">
        <f>IF(Data_Mentah!E207="Yes",1,0)</f>
        <v>0</v>
      </c>
      <c r="F207" s="8">
        <f>IF(Data_Mentah!F207="Yes",1,0)</f>
        <v>1</v>
      </c>
      <c r="G207" s="8">
        <f>IF(Data_Mentah!G207="Yes",1,0)</f>
        <v>1</v>
      </c>
      <c r="H207" s="8">
        <f>IF(Data_Mentah!H207="Yes",1,0)</f>
        <v>0</v>
      </c>
      <c r="I207" s="8">
        <f>IF(Data_Mentah!I207="Yes",1,0)</f>
        <v>1</v>
      </c>
      <c r="J207" s="8">
        <f>IF(Data_Mentah!J207="Yes",1,0)</f>
        <v>1</v>
      </c>
      <c r="K207" s="8">
        <f>IF(Data_Mentah!K207="Yes",1,0)</f>
        <v>1</v>
      </c>
      <c r="L207" s="8">
        <f>IF(Data_Mentah!L207="Yes",1,0)</f>
        <v>1</v>
      </c>
      <c r="M207" s="8">
        <f>IF(Data_Mentah!M207="Yes",1,0)</f>
        <v>0</v>
      </c>
      <c r="N207" s="8">
        <f>IF(Data_Mentah!N207="Yes",1,0)</f>
        <v>1</v>
      </c>
      <c r="O207" s="8">
        <f>IF(Data_Mentah!O207="Yes",1,0)</f>
        <v>1</v>
      </c>
      <c r="P207" s="8">
        <f>IF(Data_Mentah!P207="Yes",1,0)</f>
        <v>1</v>
      </c>
      <c r="Q207" s="9">
        <f>IF(Data_Mentah!Q207="Positive",1,0)</f>
        <v>0</v>
      </c>
    </row>
    <row r="208" spans="1:17" ht="15.75" customHeight="1" x14ac:dyDescent="0.2">
      <c r="A208" s="4">
        <v>60</v>
      </c>
      <c r="B208" s="5">
        <f>IF(Data_Mentah!B208="Male",1,0)</f>
        <v>1</v>
      </c>
      <c r="C208" s="5">
        <f>IF(Data_Mentah!C208="Yes",1,0)</f>
        <v>0</v>
      </c>
      <c r="D208" s="5">
        <f>IF(Data_Mentah!D208="Yes",1,0)</f>
        <v>0</v>
      </c>
      <c r="E208" s="5">
        <f>IF(Data_Mentah!E208="Yes",1,0)</f>
        <v>0</v>
      </c>
      <c r="F208" s="5">
        <f>IF(Data_Mentah!F208="Yes",1,0)</f>
        <v>1</v>
      </c>
      <c r="G208" s="5">
        <f>IF(Data_Mentah!G208="Yes",1,0)</f>
        <v>0</v>
      </c>
      <c r="H208" s="5">
        <f>IF(Data_Mentah!H208="Yes",1,0)</f>
        <v>0</v>
      </c>
      <c r="I208" s="5">
        <f>IF(Data_Mentah!I208="Yes",1,0)</f>
        <v>0</v>
      </c>
      <c r="J208" s="5">
        <f>IF(Data_Mentah!J208="Yes",1,0)</f>
        <v>0</v>
      </c>
      <c r="K208" s="5">
        <f>IF(Data_Mentah!K208="Yes",1,0)</f>
        <v>0</v>
      </c>
      <c r="L208" s="5">
        <f>IF(Data_Mentah!L208="Yes",1,0)</f>
        <v>0</v>
      </c>
      <c r="M208" s="5">
        <f>IF(Data_Mentah!M208="Yes",1,0)</f>
        <v>1</v>
      </c>
      <c r="N208" s="5">
        <f>IF(Data_Mentah!N208="Yes",1,0)</f>
        <v>1</v>
      </c>
      <c r="O208" s="5">
        <f>IF(Data_Mentah!O208="Yes",1,0)</f>
        <v>0</v>
      </c>
      <c r="P208" s="5">
        <f>IF(Data_Mentah!P208="Yes",1,0)</f>
        <v>0</v>
      </c>
      <c r="Q208" s="6">
        <f>IF(Data_Mentah!Q208="Positive",1,0)</f>
        <v>0</v>
      </c>
    </row>
    <row r="209" spans="1:17" ht="15.75" customHeight="1" x14ac:dyDescent="0.2">
      <c r="A209" s="7">
        <v>58</v>
      </c>
      <c r="B209" s="8">
        <f>IF(Data_Mentah!B209="Male",1,0)</f>
        <v>1</v>
      </c>
      <c r="C209" s="8">
        <f>IF(Data_Mentah!C209="Yes",1,0)</f>
        <v>0</v>
      </c>
      <c r="D209" s="8">
        <f>IF(Data_Mentah!D209="Yes",1,0)</f>
        <v>0</v>
      </c>
      <c r="E209" s="8">
        <f>IF(Data_Mentah!E209="Yes",1,0)</f>
        <v>0</v>
      </c>
      <c r="F209" s="8">
        <f>IF(Data_Mentah!F209="Yes",1,0)</f>
        <v>0</v>
      </c>
      <c r="G209" s="8">
        <f>IF(Data_Mentah!G209="Yes",1,0)</f>
        <v>1</v>
      </c>
      <c r="H209" s="8">
        <f>IF(Data_Mentah!H209="Yes",1,0)</f>
        <v>0</v>
      </c>
      <c r="I209" s="8">
        <f>IF(Data_Mentah!I209="Yes",1,0)</f>
        <v>0</v>
      </c>
      <c r="J209" s="8">
        <f>IF(Data_Mentah!J209="Yes",1,0)</f>
        <v>1</v>
      </c>
      <c r="K209" s="8">
        <f>IF(Data_Mentah!K209="Yes",1,0)</f>
        <v>0</v>
      </c>
      <c r="L209" s="8">
        <f>IF(Data_Mentah!L209="Yes",1,0)</f>
        <v>1</v>
      </c>
      <c r="M209" s="8">
        <f>IF(Data_Mentah!M209="Yes",1,0)</f>
        <v>0</v>
      </c>
      <c r="N209" s="8">
        <f>IF(Data_Mentah!N209="Yes",1,0)</f>
        <v>0</v>
      </c>
      <c r="O209" s="8">
        <f>IF(Data_Mentah!O209="Yes",1,0)</f>
        <v>1</v>
      </c>
      <c r="P209" s="8">
        <f>IF(Data_Mentah!P209="Yes",1,0)</f>
        <v>1</v>
      </c>
      <c r="Q209" s="9">
        <f>IF(Data_Mentah!Q209="Positive",1,0)</f>
        <v>0</v>
      </c>
    </row>
    <row r="210" spans="1:17" ht="15.75" customHeight="1" x14ac:dyDescent="0.2">
      <c r="A210" s="4">
        <v>54</v>
      </c>
      <c r="B210" s="5">
        <f>IF(Data_Mentah!B210="Male",1,0)</f>
        <v>1</v>
      </c>
      <c r="C210" s="5">
        <f>IF(Data_Mentah!C210="Yes",1,0)</f>
        <v>0</v>
      </c>
      <c r="D210" s="5">
        <f>IF(Data_Mentah!D210="Yes",1,0)</f>
        <v>0</v>
      </c>
      <c r="E210" s="5">
        <f>IF(Data_Mentah!E210="Yes",1,0)</f>
        <v>1</v>
      </c>
      <c r="F210" s="5">
        <f>IF(Data_Mentah!F210="Yes",1,0)</f>
        <v>1</v>
      </c>
      <c r="G210" s="5">
        <f>IF(Data_Mentah!G210="Yes",1,0)</f>
        <v>0</v>
      </c>
      <c r="H210" s="5">
        <f>IF(Data_Mentah!H210="Yes",1,0)</f>
        <v>1</v>
      </c>
      <c r="I210" s="5">
        <f>IF(Data_Mentah!I210="Yes",1,0)</f>
        <v>0</v>
      </c>
      <c r="J210" s="5">
        <f>IF(Data_Mentah!J210="Yes",1,0)</f>
        <v>0</v>
      </c>
      <c r="K210" s="5">
        <f>IF(Data_Mentah!K210="Yes",1,0)</f>
        <v>0</v>
      </c>
      <c r="L210" s="5">
        <f>IF(Data_Mentah!L210="Yes",1,0)</f>
        <v>1</v>
      </c>
      <c r="M210" s="5">
        <f>IF(Data_Mentah!M210="Yes",1,0)</f>
        <v>0</v>
      </c>
      <c r="N210" s="5">
        <f>IF(Data_Mentah!N210="Yes",1,0)</f>
        <v>0</v>
      </c>
      <c r="O210" s="5">
        <f>IF(Data_Mentah!O210="Yes",1,0)</f>
        <v>1</v>
      </c>
      <c r="P210" s="5">
        <f>IF(Data_Mentah!P210="Yes",1,0)</f>
        <v>0</v>
      </c>
      <c r="Q210" s="6">
        <f>IF(Data_Mentah!Q210="Positive",1,0)</f>
        <v>0</v>
      </c>
    </row>
    <row r="211" spans="1:17" ht="15.75" customHeight="1" x14ac:dyDescent="0.2">
      <c r="A211" s="7">
        <v>43</v>
      </c>
      <c r="B211" s="8">
        <f>IF(Data_Mentah!B211="Male",1,0)</f>
        <v>1</v>
      </c>
      <c r="C211" s="8">
        <f>IF(Data_Mentah!C211="Yes",1,0)</f>
        <v>0</v>
      </c>
      <c r="D211" s="8">
        <f>IF(Data_Mentah!D211="Yes",1,0)</f>
        <v>0</v>
      </c>
      <c r="E211" s="8">
        <f>IF(Data_Mentah!E211="Yes",1,0)</f>
        <v>1</v>
      </c>
      <c r="F211" s="8">
        <f>IF(Data_Mentah!F211="Yes",1,0)</f>
        <v>0</v>
      </c>
      <c r="G211" s="8">
        <f>IF(Data_Mentah!G211="Yes",1,0)</f>
        <v>0</v>
      </c>
      <c r="H211" s="8">
        <f>IF(Data_Mentah!H211="Yes",1,0)</f>
        <v>1</v>
      </c>
      <c r="I211" s="8">
        <f>IF(Data_Mentah!I211="Yes",1,0)</f>
        <v>0</v>
      </c>
      <c r="J211" s="8">
        <f>IF(Data_Mentah!J211="Yes",1,0)</f>
        <v>0</v>
      </c>
      <c r="K211" s="8">
        <f>IF(Data_Mentah!K211="Yes",1,0)</f>
        <v>0</v>
      </c>
      <c r="L211" s="8">
        <f>IF(Data_Mentah!L211="Yes",1,0)</f>
        <v>1</v>
      </c>
      <c r="M211" s="8">
        <f>IF(Data_Mentah!M211="Yes",1,0)</f>
        <v>0</v>
      </c>
      <c r="N211" s="8">
        <f>IF(Data_Mentah!N211="Yes",1,0)</f>
        <v>0</v>
      </c>
      <c r="O211" s="8">
        <f>IF(Data_Mentah!O211="Yes",1,0)</f>
        <v>1</v>
      </c>
      <c r="P211" s="8">
        <f>IF(Data_Mentah!P211="Yes",1,0)</f>
        <v>0</v>
      </c>
      <c r="Q211" s="9">
        <f>IF(Data_Mentah!Q211="Positive",1,0)</f>
        <v>0</v>
      </c>
    </row>
    <row r="212" spans="1:17" ht="15.75" customHeight="1" x14ac:dyDescent="0.2">
      <c r="A212" s="4">
        <v>39</v>
      </c>
      <c r="B212" s="5">
        <f>IF(Data_Mentah!B212="Male",1,0)</f>
        <v>1</v>
      </c>
      <c r="C212" s="5">
        <f>IF(Data_Mentah!C212="Yes",1,0)</f>
        <v>0</v>
      </c>
      <c r="D212" s="5">
        <f>IF(Data_Mentah!D212="Yes",1,0)</f>
        <v>0</v>
      </c>
      <c r="E212" s="5">
        <f>IF(Data_Mentah!E212="Yes",1,0)</f>
        <v>0</v>
      </c>
      <c r="F212" s="5">
        <f>IF(Data_Mentah!F212="Yes",1,0)</f>
        <v>1</v>
      </c>
      <c r="G212" s="5">
        <f>IF(Data_Mentah!G212="Yes",1,0)</f>
        <v>0</v>
      </c>
      <c r="H212" s="5">
        <f>IF(Data_Mentah!H212="Yes",1,0)</f>
        <v>1</v>
      </c>
      <c r="I212" s="5">
        <f>IF(Data_Mentah!I212="Yes",1,0)</f>
        <v>0</v>
      </c>
      <c r="J212" s="5">
        <f>IF(Data_Mentah!J212="Yes",1,0)</f>
        <v>0</v>
      </c>
      <c r="K212" s="5">
        <f>IF(Data_Mentah!K212="Yes",1,0)</f>
        <v>0</v>
      </c>
      <c r="L212" s="5">
        <f>IF(Data_Mentah!L212="Yes",1,0)</f>
        <v>0</v>
      </c>
      <c r="M212" s="5">
        <f>IF(Data_Mentah!M212="Yes",1,0)</f>
        <v>0</v>
      </c>
      <c r="N212" s="5">
        <f>IF(Data_Mentah!N212="Yes",1,0)</f>
        <v>0</v>
      </c>
      <c r="O212" s="5">
        <f>IF(Data_Mentah!O212="Yes",1,0)</f>
        <v>0</v>
      </c>
      <c r="P212" s="5">
        <f>IF(Data_Mentah!P212="Yes",1,0)</f>
        <v>0</v>
      </c>
      <c r="Q212" s="6">
        <f>IF(Data_Mentah!Q212="Positive",1,0)</f>
        <v>0</v>
      </c>
    </row>
    <row r="213" spans="1:17" ht="15.75" customHeight="1" x14ac:dyDescent="0.2">
      <c r="A213" s="7">
        <v>40</v>
      </c>
      <c r="B213" s="8">
        <f>IF(Data_Mentah!B213="Male",1,0)</f>
        <v>1</v>
      </c>
      <c r="C213" s="8">
        <f>IF(Data_Mentah!C213="Yes",1,0)</f>
        <v>0</v>
      </c>
      <c r="D213" s="8">
        <f>IF(Data_Mentah!D213="Yes",1,0)</f>
        <v>0</v>
      </c>
      <c r="E213" s="8">
        <f>IF(Data_Mentah!E213="Yes",1,0)</f>
        <v>0</v>
      </c>
      <c r="F213" s="8">
        <f>IF(Data_Mentah!F213="Yes",1,0)</f>
        <v>1</v>
      </c>
      <c r="G213" s="8">
        <f>IF(Data_Mentah!G213="Yes",1,0)</f>
        <v>0</v>
      </c>
      <c r="H213" s="8">
        <f>IF(Data_Mentah!H213="Yes",1,0)</f>
        <v>0</v>
      </c>
      <c r="I213" s="8">
        <f>IF(Data_Mentah!I213="Yes",1,0)</f>
        <v>0</v>
      </c>
      <c r="J213" s="8">
        <f>IF(Data_Mentah!J213="Yes",1,0)</f>
        <v>0</v>
      </c>
      <c r="K213" s="8">
        <f>IF(Data_Mentah!K213="Yes",1,0)</f>
        <v>1</v>
      </c>
      <c r="L213" s="8">
        <f>IF(Data_Mentah!L213="Yes",1,0)</f>
        <v>0</v>
      </c>
      <c r="M213" s="8">
        <f>IF(Data_Mentah!M213="Yes",1,0)</f>
        <v>0</v>
      </c>
      <c r="N213" s="8">
        <f>IF(Data_Mentah!N213="Yes",1,0)</f>
        <v>0</v>
      </c>
      <c r="O213" s="8">
        <f>IF(Data_Mentah!O213="Yes",1,0)</f>
        <v>0</v>
      </c>
      <c r="P213" s="8">
        <f>IF(Data_Mentah!P213="Yes",1,0)</f>
        <v>0</v>
      </c>
      <c r="Q213" s="9">
        <f>IF(Data_Mentah!Q213="Positive",1,0)</f>
        <v>0</v>
      </c>
    </row>
    <row r="214" spans="1:17" ht="15.75" customHeight="1" x14ac:dyDescent="0.2">
      <c r="A214" s="4">
        <v>43</v>
      </c>
      <c r="B214" s="5">
        <f>IF(Data_Mentah!B214="Male",1,0)</f>
        <v>1</v>
      </c>
      <c r="C214" s="5">
        <f>IF(Data_Mentah!C214="Yes",1,0)</f>
        <v>0</v>
      </c>
      <c r="D214" s="5">
        <f>IF(Data_Mentah!D214="Yes",1,0)</f>
        <v>0</v>
      </c>
      <c r="E214" s="5">
        <f>IF(Data_Mentah!E214="Yes",1,0)</f>
        <v>0</v>
      </c>
      <c r="F214" s="5">
        <f>IF(Data_Mentah!F214="Yes",1,0)</f>
        <v>0</v>
      </c>
      <c r="G214" s="5">
        <f>IF(Data_Mentah!G214="Yes",1,0)</f>
        <v>0</v>
      </c>
      <c r="H214" s="5">
        <f>IF(Data_Mentah!H214="Yes",1,0)</f>
        <v>0</v>
      </c>
      <c r="I214" s="5">
        <f>IF(Data_Mentah!I214="Yes",1,0)</f>
        <v>0</v>
      </c>
      <c r="J214" s="5">
        <f>IF(Data_Mentah!J214="Yes",1,0)</f>
        <v>0</v>
      </c>
      <c r="K214" s="5">
        <f>IF(Data_Mentah!K214="Yes",1,0)</f>
        <v>1</v>
      </c>
      <c r="L214" s="5">
        <f>IF(Data_Mentah!L214="Yes",1,0)</f>
        <v>0</v>
      </c>
      <c r="M214" s="5">
        <f>IF(Data_Mentah!M214="Yes",1,0)</f>
        <v>0</v>
      </c>
      <c r="N214" s="5">
        <f>IF(Data_Mentah!N214="Yes",1,0)</f>
        <v>0</v>
      </c>
      <c r="O214" s="5">
        <f>IF(Data_Mentah!O214="Yes",1,0)</f>
        <v>0</v>
      </c>
      <c r="P214" s="5">
        <f>IF(Data_Mentah!P214="Yes",1,0)</f>
        <v>0</v>
      </c>
      <c r="Q214" s="6">
        <f>IF(Data_Mentah!Q214="Positive",1,0)</f>
        <v>0</v>
      </c>
    </row>
    <row r="215" spans="1:17" ht="15.75" customHeight="1" x14ac:dyDescent="0.2">
      <c r="A215" s="7">
        <v>49</v>
      </c>
      <c r="B215" s="8">
        <f>IF(Data_Mentah!B215="Male",1,0)</f>
        <v>1</v>
      </c>
      <c r="C215" s="8">
        <f>IF(Data_Mentah!C215="Yes",1,0)</f>
        <v>0</v>
      </c>
      <c r="D215" s="8">
        <f>IF(Data_Mentah!D215="Yes",1,0)</f>
        <v>1</v>
      </c>
      <c r="E215" s="8">
        <f>IF(Data_Mentah!E215="Yes",1,0)</f>
        <v>0</v>
      </c>
      <c r="F215" s="8">
        <f>IF(Data_Mentah!F215="Yes",1,0)</f>
        <v>0</v>
      </c>
      <c r="G215" s="8">
        <f>IF(Data_Mentah!G215="Yes",1,0)</f>
        <v>0</v>
      </c>
      <c r="H215" s="8">
        <f>IF(Data_Mentah!H215="Yes",1,0)</f>
        <v>0</v>
      </c>
      <c r="I215" s="8">
        <f>IF(Data_Mentah!I215="Yes",1,0)</f>
        <v>0</v>
      </c>
      <c r="J215" s="8">
        <f>IF(Data_Mentah!J215="Yes",1,0)</f>
        <v>1</v>
      </c>
      <c r="K215" s="8">
        <f>IF(Data_Mentah!K215="Yes",1,0)</f>
        <v>0</v>
      </c>
      <c r="L215" s="8">
        <f>IF(Data_Mentah!L215="Yes",1,0)</f>
        <v>0</v>
      </c>
      <c r="M215" s="8">
        <f>IF(Data_Mentah!M215="Yes",1,0)</f>
        <v>1</v>
      </c>
      <c r="N215" s="8">
        <f>IF(Data_Mentah!N215="Yes",1,0)</f>
        <v>0</v>
      </c>
      <c r="O215" s="8">
        <f>IF(Data_Mentah!O215="Yes",1,0)</f>
        <v>0</v>
      </c>
      <c r="P215" s="8">
        <f>IF(Data_Mentah!P215="Yes",1,0)</f>
        <v>1</v>
      </c>
      <c r="Q215" s="9">
        <f>IF(Data_Mentah!Q215="Positive",1,0)</f>
        <v>0</v>
      </c>
    </row>
    <row r="216" spans="1:17" ht="15.75" customHeight="1" x14ac:dyDescent="0.2">
      <c r="A216" s="4">
        <v>47</v>
      </c>
      <c r="B216" s="5">
        <f>IF(Data_Mentah!B216="Male",1,0)</f>
        <v>1</v>
      </c>
      <c r="C216" s="5">
        <f>IF(Data_Mentah!C216="Yes",1,0)</f>
        <v>0</v>
      </c>
      <c r="D216" s="5">
        <f>IF(Data_Mentah!D216="Yes",1,0)</f>
        <v>0</v>
      </c>
      <c r="E216" s="5">
        <f>IF(Data_Mentah!E216="Yes",1,0)</f>
        <v>0</v>
      </c>
      <c r="F216" s="5">
        <f>IF(Data_Mentah!F216="Yes",1,0)</f>
        <v>0</v>
      </c>
      <c r="G216" s="5">
        <f>IF(Data_Mentah!G216="Yes",1,0)</f>
        <v>0</v>
      </c>
      <c r="H216" s="5">
        <f>IF(Data_Mentah!H216="Yes",1,0)</f>
        <v>0</v>
      </c>
      <c r="I216" s="5">
        <f>IF(Data_Mentah!I216="Yes",1,0)</f>
        <v>0</v>
      </c>
      <c r="J216" s="5">
        <f>IF(Data_Mentah!J216="Yes",1,0)</f>
        <v>1</v>
      </c>
      <c r="K216" s="5">
        <f>IF(Data_Mentah!K216="Yes",1,0)</f>
        <v>0</v>
      </c>
      <c r="L216" s="5">
        <f>IF(Data_Mentah!L216="Yes",1,0)</f>
        <v>0</v>
      </c>
      <c r="M216" s="5">
        <f>IF(Data_Mentah!M216="Yes",1,0)</f>
        <v>0</v>
      </c>
      <c r="N216" s="5">
        <f>IF(Data_Mentah!N216="Yes",1,0)</f>
        <v>0</v>
      </c>
      <c r="O216" s="5">
        <f>IF(Data_Mentah!O216="Yes",1,0)</f>
        <v>1</v>
      </c>
      <c r="P216" s="5">
        <f>IF(Data_Mentah!P216="Yes",1,0)</f>
        <v>0</v>
      </c>
      <c r="Q216" s="6">
        <f>IF(Data_Mentah!Q216="Positive",1,0)</f>
        <v>0</v>
      </c>
    </row>
    <row r="217" spans="1:17" ht="15.75" customHeight="1" x14ac:dyDescent="0.2">
      <c r="A217" s="7">
        <v>45</v>
      </c>
      <c r="B217" s="8">
        <f>IF(Data_Mentah!B217="Male",1,0)</f>
        <v>1</v>
      </c>
      <c r="C217" s="8">
        <f>IF(Data_Mentah!C217="Yes",1,0)</f>
        <v>0</v>
      </c>
      <c r="D217" s="8">
        <f>IF(Data_Mentah!D217="Yes",1,0)</f>
        <v>0</v>
      </c>
      <c r="E217" s="8">
        <f>IF(Data_Mentah!E217="Yes",1,0)</f>
        <v>0</v>
      </c>
      <c r="F217" s="8">
        <f>IF(Data_Mentah!F217="Yes",1,0)</f>
        <v>0</v>
      </c>
      <c r="G217" s="8">
        <f>IF(Data_Mentah!G217="Yes",1,0)</f>
        <v>1</v>
      </c>
      <c r="H217" s="8">
        <f>IF(Data_Mentah!H217="Yes",1,0)</f>
        <v>1</v>
      </c>
      <c r="I217" s="8">
        <f>IF(Data_Mentah!I217="Yes",1,0)</f>
        <v>0</v>
      </c>
      <c r="J217" s="8">
        <f>IF(Data_Mentah!J217="Yes",1,0)</f>
        <v>0</v>
      </c>
      <c r="K217" s="8">
        <f>IF(Data_Mentah!K217="Yes",1,0)</f>
        <v>0</v>
      </c>
      <c r="L217" s="8">
        <f>IF(Data_Mentah!L217="Yes",1,0)</f>
        <v>0</v>
      </c>
      <c r="M217" s="8">
        <f>IF(Data_Mentah!M217="Yes",1,0)</f>
        <v>0</v>
      </c>
      <c r="N217" s="8">
        <f>IF(Data_Mentah!N217="Yes",1,0)</f>
        <v>0</v>
      </c>
      <c r="O217" s="8">
        <f>IF(Data_Mentah!O217="Yes",1,0)</f>
        <v>0</v>
      </c>
      <c r="P217" s="8">
        <f>IF(Data_Mentah!P217="Yes",1,0)</f>
        <v>0</v>
      </c>
      <c r="Q217" s="9">
        <f>IF(Data_Mentah!Q217="Positive",1,0)</f>
        <v>0</v>
      </c>
    </row>
    <row r="218" spans="1:17" ht="15.75" customHeight="1" x14ac:dyDescent="0.2">
      <c r="A218" s="4">
        <v>57</v>
      </c>
      <c r="B218" s="5">
        <f>IF(Data_Mentah!B218="Male",1,0)</f>
        <v>1</v>
      </c>
      <c r="C218" s="5">
        <f>IF(Data_Mentah!C218="Yes",1,0)</f>
        <v>0</v>
      </c>
      <c r="D218" s="5">
        <f>IF(Data_Mentah!D218="Yes",1,0)</f>
        <v>0</v>
      </c>
      <c r="E218" s="5">
        <f>IF(Data_Mentah!E218="Yes",1,0)</f>
        <v>0</v>
      </c>
      <c r="F218" s="5">
        <f>IF(Data_Mentah!F218="Yes",1,0)</f>
        <v>0</v>
      </c>
      <c r="G218" s="5">
        <f>IF(Data_Mentah!G218="Yes",1,0)</f>
        <v>1</v>
      </c>
      <c r="H218" s="5">
        <f>IF(Data_Mentah!H218="Yes",1,0)</f>
        <v>0</v>
      </c>
      <c r="I218" s="5">
        <f>IF(Data_Mentah!I218="Yes",1,0)</f>
        <v>1</v>
      </c>
      <c r="J218" s="5">
        <f>IF(Data_Mentah!J218="Yes",1,0)</f>
        <v>0</v>
      </c>
      <c r="K218" s="5">
        <f>IF(Data_Mentah!K218="Yes",1,0)</f>
        <v>0</v>
      </c>
      <c r="L218" s="5">
        <f>IF(Data_Mentah!L218="Yes",1,0)</f>
        <v>0</v>
      </c>
      <c r="M218" s="5">
        <f>IF(Data_Mentah!M218="Yes",1,0)</f>
        <v>0</v>
      </c>
      <c r="N218" s="5">
        <f>IF(Data_Mentah!N218="Yes",1,0)</f>
        <v>1</v>
      </c>
      <c r="O218" s="5">
        <f>IF(Data_Mentah!O218="Yes",1,0)</f>
        <v>0</v>
      </c>
      <c r="P218" s="5">
        <f>IF(Data_Mentah!P218="Yes",1,0)</f>
        <v>0</v>
      </c>
      <c r="Q218" s="6">
        <f>IF(Data_Mentah!Q218="Positive",1,0)</f>
        <v>0</v>
      </c>
    </row>
    <row r="219" spans="1:17" ht="15.75" customHeight="1" x14ac:dyDescent="0.2">
      <c r="A219" s="7">
        <v>72</v>
      </c>
      <c r="B219" s="8">
        <f>IF(Data_Mentah!B219="Male",1,0)</f>
        <v>1</v>
      </c>
      <c r="C219" s="8">
        <f>IF(Data_Mentah!C219="Yes",1,0)</f>
        <v>1</v>
      </c>
      <c r="D219" s="8">
        <f>IF(Data_Mentah!D219="Yes",1,0)</f>
        <v>0</v>
      </c>
      <c r="E219" s="8">
        <f>IF(Data_Mentah!E219="Yes",1,0)</f>
        <v>0</v>
      </c>
      <c r="F219" s="8">
        <f>IF(Data_Mentah!F219="Yes",1,0)</f>
        <v>0</v>
      </c>
      <c r="G219" s="8">
        <f>IF(Data_Mentah!G219="Yes",1,0)</f>
        <v>1</v>
      </c>
      <c r="H219" s="8">
        <f>IF(Data_Mentah!H219="Yes",1,0)</f>
        <v>0</v>
      </c>
      <c r="I219" s="8">
        <f>IF(Data_Mentah!I219="Yes",1,0)</f>
        <v>1</v>
      </c>
      <c r="J219" s="8">
        <f>IF(Data_Mentah!J219="Yes",1,0)</f>
        <v>1</v>
      </c>
      <c r="K219" s="8">
        <f>IF(Data_Mentah!K219="Yes",1,0)</f>
        <v>0</v>
      </c>
      <c r="L219" s="8">
        <f>IF(Data_Mentah!L219="Yes",1,0)</f>
        <v>1</v>
      </c>
      <c r="M219" s="8">
        <f>IF(Data_Mentah!M219="Yes",1,0)</f>
        <v>1</v>
      </c>
      <c r="N219" s="8">
        <f>IF(Data_Mentah!N219="Yes",1,0)</f>
        <v>1</v>
      </c>
      <c r="O219" s="8">
        <f>IF(Data_Mentah!O219="Yes",1,0)</f>
        <v>1</v>
      </c>
      <c r="P219" s="8">
        <f>IF(Data_Mentah!P219="Yes",1,0)</f>
        <v>0</v>
      </c>
      <c r="Q219" s="9">
        <f>IF(Data_Mentah!Q219="Positive",1,0)</f>
        <v>0</v>
      </c>
    </row>
    <row r="220" spans="1:17" ht="15.75" customHeight="1" x14ac:dyDescent="0.2">
      <c r="A220" s="4">
        <v>30</v>
      </c>
      <c r="B220" s="5">
        <f>IF(Data_Mentah!B220="Male",1,0)</f>
        <v>1</v>
      </c>
      <c r="C220" s="5">
        <f>IF(Data_Mentah!C220="Yes",1,0)</f>
        <v>0</v>
      </c>
      <c r="D220" s="5">
        <f>IF(Data_Mentah!D220="Yes",1,0)</f>
        <v>0</v>
      </c>
      <c r="E220" s="5">
        <f>IF(Data_Mentah!E220="Yes",1,0)</f>
        <v>0</v>
      </c>
      <c r="F220" s="5">
        <f>IF(Data_Mentah!F220="Yes",1,0)</f>
        <v>0</v>
      </c>
      <c r="G220" s="5">
        <f>IF(Data_Mentah!G220="Yes",1,0)</f>
        <v>0</v>
      </c>
      <c r="H220" s="5">
        <f>IF(Data_Mentah!H220="Yes",1,0)</f>
        <v>0</v>
      </c>
      <c r="I220" s="5">
        <f>IF(Data_Mentah!I220="Yes",1,0)</f>
        <v>0</v>
      </c>
      <c r="J220" s="5">
        <f>IF(Data_Mentah!J220="Yes",1,0)</f>
        <v>0</v>
      </c>
      <c r="K220" s="5">
        <f>IF(Data_Mentah!K220="Yes",1,0)</f>
        <v>0</v>
      </c>
      <c r="L220" s="5">
        <f>IF(Data_Mentah!L220="Yes",1,0)</f>
        <v>0</v>
      </c>
      <c r="M220" s="5">
        <f>IF(Data_Mentah!M220="Yes",1,0)</f>
        <v>0</v>
      </c>
      <c r="N220" s="5">
        <f>IF(Data_Mentah!N220="Yes",1,0)</f>
        <v>0</v>
      </c>
      <c r="O220" s="5">
        <f>IF(Data_Mentah!O220="Yes",1,0)</f>
        <v>0</v>
      </c>
      <c r="P220" s="5">
        <f>IF(Data_Mentah!P220="Yes",1,0)</f>
        <v>0</v>
      </c>
      <c r="Q220" s="6">
        <f>IF(Data_Mentah!Q220="Positive",1,0)</f>
        <v>0</v>
      </c>
    </row>
    <row r="221" spans="1:17" ht="15.75" customHeight="1" x14ac:dyDescent="0.2">
      <c r="A221" s="7">
        <v>27</v>
      </c>
      <c r="B221" s="8">
        <f>IF(Data_Mentah!B221="Male",1,0)</f>
        <v>1</v>
      </c>
      <c r="C221" s="8">
        <f>IF(Data_Mentah!C221="Yes",1,0)</f>
        <v>0</v>
      </c>
      <c r="D221" s="8">
        <f>IF(Data_Mentah!D221="Yes",1,0)</f>
        <v>0</v>
      </c>
      <c r="E221" s="8">
        <f>IF(Data_Mentah!E221="Yes",1,0)</f>
        <v>0</v>
      </c>
      <c r="F221" s="8">
        <f>IF(Data_Mentah!F221="Yes",1,0)</f>
        <v>0</v>
      </c>
      <c r="G221" s="8">
        <f>IF(Data_Mentah!G221="Yes",1,0)</f>
        <v>0</v>
      </c>
      <c r="H221" s="8">
        <f>IF(Data_Mentah!H221="Yes",1,0)</f>
        <v>0</v>
      </c>
      <c r="I221" s="8">
        <f>IF(Data_Mentah!I221="Yes",1,0)</f>
        <v>0</v>
      </c>
      <c r="J221" s="8">
        <f>IF(Data_Mentah!J221="Yes",1,0)</f>
        <v>0</v>
      </c>
      <c r="K221" s="8">
        <f>IF(Data_Mentah!K221="Yes",1,0)</f>
        <v>0</v>
      </c>
      <c r="L221" s="8">
        <f>IF(Data_Mentah!L221="Yes",1,0)</f>
        <v>0</v>
      </c>
      <c r="M221" s="8">
        <f>IF(Data_Mentah!M221="Yes",1,0)</f>
        <v>0</v>
      </c>
      <c r="N221" s="8">
        <f>IF(Data_Mentah!N221="Yes",1,0)</f>
        <v>0</v>
      </c>
      <c r="O221" s="8">
        <f>IF(Data_Mentah!O221="Yes",1,0)</f>
        <v>0</v>
      </c>
      <c r="P221" s="8">
        <f>IF(Data_Mentah!P221="Yes",1,0)</f>
        <v>0</v>
      </c>
      <c r="Q221" s="9">
        <f>IF(Data_Mentah!Q221="Positive",1,0)</f>
        <v>0</v>
      </c>
    </row>
    <row r="222" spans="1:17" ht="15.75" customHeight="1" x14ac:dyDescent="0.2">
      <c r="A222" s="4">
        <v>38</v>
      </c>
      <c r="B222" s="5">
        <f>IF(Data_Mentah!B222="Male",1,0)</f>
        <v>1</v>
      </c>
      <c r="C222" s="5">
        <f>IF(Data_Mentah!C222="Yes",1,0)</f>
        <v>0</v>
      </c>
      <c r="D222" s="5">
        <f>IF(Data_Mentah!D222="Yes",1,0)</f>
        <v>0</v>
      </c>
      <c r="E222" s="5">
        <f>IF(Data_Mentah!E222="Yes",1,0)</f>
        <v>0</v>
      </c>
      <c r="F222" s="5">
        <f>IF(Data_Mentah!F222="Yes",1,0)</f>
        <v>0</v>
      </c>
      <c r="G222" s="5">
        <f>IF(Data_Mentah!G222="Yes",1,0)</f>
        <v>0</v>
      </c>
      <c r="H222" s="5">
        <f>IF(Data_Mentah!H222="Yes",1,0)</f>
        <v>0</v>
      </c>
      <c r="I222" s="5">
        <f>IF(Data_Mentah!I222="Yes",1,0)</f>
        <v>0</v>
      </c>
      <c r="J222" s="5">
        <f>IF(Data_Mentah!J222="Yes",1,0)</f>
        <v>0</v>
      </c>
      <c r="K222" s="5">
        <f>IF(Data_Mentah!K222="Yes",1,0)</f>
        <v>0</v>
      </c>
      <c r="L222" s="5">
        <f>IF(Data_Mentah!L222="Yes",1,0)</f>
        <v>0</v>
      </c>
      <c r="M222" s="5">
        <f>IF(Data_Mentah!M222="Yes",1,0)</f>
        <v>0</v>
      </c>
      <c r="N222" s="5">
        <f>IF(Data_Mentah!N222="Yes",1,0)</f>
        <v>0</v>
      </c>
      <c r="O222" s="5">
        <f>IF(Data_Mentah!O222="Yes",1,0)</f>
        <v>0</v>
      </c>
      <c r="P222" s="5">
        <f>IF(Data_Mentah!P222="Yes",1,0)</f>
        <v>0</v>
      </c>
      <c r="Q222" s="6">
        <f>IF(Data_Mentah!Q222="Positive",1,0)</f>
        <v>0</v>
      </c>
    </row>
    <row r="223" spans="1:17" ht="15.75" customHeight="1" x14ac:dyDescent="0.2">
      <c r="A223" s="7">
        <v>43</v>
      </c>
      <c r="B223" s="8">
        <f>IF(Data_Mentah!B223="Male",1,0)</f>
        <v>1</v>
      </c>
      <c r="C223" s="8">
        <f>IF(Data_Mentah!C223="Yes",1,0)</f>
        <v>0</v>
      </c>
      <c r="D223" s="8">
        <f>IF(Data_Mentah!D223="Yes",1,0)</f>
        <v>0</v>
      </c>
      <c r="E223" s="8">
        <f>IF(Data_Mentah!E223="Yes",1,0)</f>
        <v>0</v>
      </c>
      <c r="F223" s="8">
        <f>IF(Data_Mentah!F223="Yes",1,0)</f>
        <v>1</v>
      </c>
      <c r="G223" s="8">
        <f>IF(Data_Mentah!G223="Yes",1,0)</f>
        <v>0</v>
      </c>
      <c r="H223" s="8">
        <f>IF(Data_Mentah!H223="Yes",1,0)</f>
        <v>1</v>
      </c>
      <c r="I223" s="8">
        <f>IF(Data_Mentah!I223="Yes",1,0)</f>
        <v>0</v>
      </c>
      <c r="J223" s="8">
        <f>IF(Data_Mentah!J223="Yes",1,0)</f>
        <v>1</v>
      </c>
      <c r="K223" s="8">
        <f>IF(Data_Mentah!K223="Yes",1,0)</f>
        <v>0</v>
      </c>
      <c r="L223" s="8">
        <f>IF(Data_Mentah!L223="Yes",1,0)</f>
        <v>1</v>
      </c>
      <c r="M223" s="8">
        <f>IF(Data_Mentah!M223="Yes",1,0)</f>
        <v>0</v>
      </c>
      <c r="N223" s="8">
        <f>IF(Data_Mentah!N223="Yes",1,0)</f>
        <v>0</v>
      </c>
      <c r="O223" s="8">
        <f>IF(Data_Mentah!O223="Yes",1,0)</f>
        <v>1</v>
      </c>
      <c r="P223" s="8">
        <f>IF(Data_Mentah!P223="Yes",1,0)</f>
        <v>0</v>
      </c>
      <c r="Q223" s="9">
        <f>IF(Data_Mentah!Q223="Positive",1,0)</f>
        <v>0</v>
      </c>
    </row>
    <row r="224" spans="1:17" ht="15.75" customHeight="1" x14ac:dyDescent="0.2">
      <c r="A224" s="4">
        <v>40</v>
      </c>
      <c r="B224" s="5">
        <f>IF(Data_Mentah!B224="Male",1,0)</f>
        <v>1</v>
      </c>
      <c r="C224" s="5">
        <f>IF(Data_Mentah!C224="Yes",1,0)</f>
        <v>0</v>
      </c>
      <c r="D224" s="5">
        <f>IF(Data_Mentah!D224="Yes",1,0)</f>
        <v>0</v>
      </c>
      <c r="E224" s="5">
        <f>IF(Data_Mentah!E224="Yes",1,0)</f>
        <v>1</v>
      </c>
      <c r="F224" s="5">
        <f>IF(Data_Mentah!F224="Yes",1,0)</f>
        <v>0</v>
      </c>
      <c r="G224" s="5">
        <f>IF(Data_Mentah!G224="Yes",1,0)</f>
        <v>0</v>
      </c>
      <c r="H224" s="5">
        <f>IF(Data_Mentah!H224="Yes",1,0)</f>
        <v>0</v>
      </c>
      <c r="I224" s="5">
        <f>IF(Data_Mentah!I224="Yes",1,0)</f>
        <v>0</v>
      </c>
      <c r="J224" s="5">
        <f>IF(Data_Mentah!J224="Yes",1,0)</f>
        <v>0</v>
      </c>
      <c r="K224" s="5">
        <f>IF(Data_Mentah!K224="Yes",1,0)</f>
        <v>0</v>
      </c>
      <c r="L224" s="5">
        <f>IF(Data_Mentah!L224="Yes",1,0)</f>
        <v>0</v>
      </c>
      <c r="M224" s="5">
        <f>IF(Data_Mentah!M224="Yes",1,0)</f>
        <v>0</v>
      </c>
      <c r="N224" s="5">
        <f>IF(Data_Mentah!N224="Yes",1,0)</f>
        <v>0</v>
      </c>
      <c r="O224" s="5">
        <f>IF(Data_Mentah!O224="Yes",1,0)</f>
        <v>0</v>
      </c>
      <c r="P224" s="5">
        <f>IF(Data_Mentah!P224="Yes",1,0)</f>
        <v>1</v>
      </c>
      <c r="Q224" s="6">
        <f>IF(Data_Mentah!Q224="Positive",1,0)</f>
        <v>0</v>
      </c>
    </row>
    <row r="225" spans="1:17" ht="15.75" customHeight="1" x14ac:dyDescent="0.2">
      <c r="A225" s="7">
        <v>55</v>
      </c>
      <c r="B225" s="8">
        <f>IF(Data_Mentah!B225="Male",1,0)</f>
        <v>1</v>
      </c>
      <c r="C225" s="8">
        <f>IF(Data_Mentah!C225="Yes",1,0)</f>
        <v>0</v>
      </c>
      <c r="D225" s="8">
        <f>IF(Data_Mentah!D225="Yes",1,0)</f>
        <v>0</v>
      </c>
      <c r="E225" s="8">
        <f>IF(Data_Mentah!E225="Yes",1,0)</f>
        <v>0</v>
      </c>
      <c r="F225" s="8">
        <f>IF(Data_Mentah!F225="Yes",1,0)</f>
        <v>1</v>
      </c>
      <c r="G225" s="8">
        <f>IF(Data_Mentah!G225="Yes",1,0)</f>
        <v>1</v>
      </c>
      <c r="H225" s="8">
        <f>IF(Data_Mentah!H225="Yes",1,0)</f>
        <v>0</v>
      </c>
      <c r="I225" s="8">
        <f>IF(Data_Mentah!I225="Yes",1,0)</f>
        <v>1</v>
      </c>
      <c r="J225" s="8">
        <f>IF(Data_Mentah!J225="Yes",1,0)</f>
        <v>1</v>
      </c>
      <c r="K225" s="8">
        <f>IF(Data_Mentah!K225="Yes",1,0)</f>
        <v>0</v>
      </c>
      <c r="L225" s="8">
        <f>IF(Data_Mentah!L225="Yes",1,0)</f>
        <v>1</v>
      </c>
      <c r="M225" s="8">
        <f>IF(Data_Mentah!M225="Yes",1,0)</f>
        <v>0</v>
      </c>
      <c r="N225" s="8">
        <f>IF(Data_Mentah!N225="Yes",1,0)</f>
        <v>1</v>
      </c>
      <c r="O225" s="8">
        <f>IF(Data_Mentah!O225="Yes",1,0)</f>
        <v>0</v>
      </c>
      <c r="P225" s="8">
        <f>IF(Data_Mentah!P225="Yes",1,0)</f>
        <v>1</v>
      </c>
      <c r="Q225" s="9">
        <f>IF(Data_Mentah!Q225="Positive",1,0)</f>
        <v>0</v>
      </c>
    </row>
    <row r="226" spans="1:17" ht="15.75" customHeight="1" x14ac:dyDescent="0.2">
      <c r="A226" s="4">
        <v>68</v>
      </c>
      <c r="B226" s="5">
        <f>IF(Data_Mentah!B226="Male",1,0)</f>
        <v>1</v>
      </c>
      <c r="C226" s="5">
        <f>IF(Data_Mentah!C226="Yes",1,0)</f>
        <v>0</v>
      </c>
      <c r="D226" s="5">
        <f>IF(Data_Mentah!D226="Yes",1,0)</f>
        <v>0</v>
      </c>
      <c r="E226" s="5">
        <f>IF(Data_Mentah!E226="Yes",1,0)</f>
        <v>0</v>
      </c>
      <c r="F226" s="5">
        <f>IF(Data_Mentah!F226="Yes",1,0)</f>
        <v>1</v>
      </c>
      <c r="G226" s="5">
        <f>IF(Data_Mentah!G226="Yes",1,0)</f>
        <v>1</v>
      </c>
      <c r="H226" s="5">
        <f>IF(Data_Mentah!H226="Yes",1,0)</f>
        <v>0</v>
      </c>
      <c r="I226" s="5">
        <f>IF(Data_Mentah!I226="Yes",1,0)</f>
        <v>1</v>
      </c>
      <c r="J226" s="5">
        <f>IF(Data_Mentah!J226="Yes",1,0)</f>
        <v>1</v>
      </c>
      <c r="K226" s="5">
        <f>IF(Data_Mentah!K226="Yes",1,0)</f>
        <v>0</v>
      </c>
      <c r="L226" s="5">
        <f>IF(Data_Mentah!L226="Yes",1,0)</f>
        <v>1</v>
      </c>
      <c r="M226" s="5">
        <f>IF(Data_Mentah!M226="Yes",1,0)</f>
        <v>0</v>
      </c>
      <c r="N226" s="5">
        <f>IF(Data_Mentah!N226="Yes",1,0)</f>
        <v>0</v>
      </c>
      <c r="O226" s="5">
        <f>IF(Data_Mentah!O226="Yes",1,0)</f>
        <v>1</v>
      </c>
      <c r="P226" s="5">
        <f>IF(Data_Mentah!P226="Yes",1,0)</f>
        <v>0</v>
      </c>
      <c r="Q226" s="6">
        <f>IF(Data_Mentah!Q226="Positive",1,0)</f>
        <v>0</v>
      </c>
    </row>
    <row r="227" spans="1:17" ht="15.75" customHeight="1" x14ac:dyDescent="0.2">
      <c r="A227" s="7">
        <v>29</v>
      </c>
      <c r="B227" s="8">
        <f>IF(Data_Mentah!B227="Male",1,0)</f>
        <v>1</v>
      </c>
      <c r="C227" s="8">
        <f>IF(Data_Mentah!C227="Yes",1,0)</f>
        <v>0</v>
      </c>
      <c r="D227" s="8">
        <f>IF(Data_Mentah!D227="Yes",1,0)</f>
        <v>0</v>
      </c>
      <c r="E227" s="8">
        <f>IF(Data_Mentah!E227="Yes",1,0)</f>
        <v>0</v>
      </c>
      <c r="F227" s="8">
        <f>IF(Data_Mentah!F227="Yes",1,0)</f>
        <v>1</v>
      </c>
      <c r="G227" s="8">
        <f>IF(Data_Mentah!G227="Yes",1,0)</f>
        <v>0</v>
      </c>
      <c r="H227" s="8">
        <f>IF(Data_Mentah!H227="Yes",1,0)</f>
        <v>0</v>
      </c>
      <c r="I227" s="8">
        <f>IF(Data_Mentah!I227="Yes",1,0)</f>
        <v>0</v>
      </c>
      <c r="J227" s="8">
        <f>IF(Data_Mentah!J227="Yes",1,0)</f>
        <v>0</v>
      </c>
      <c r="K227" s="8">
        <f>IF(Data_Mentah!K227="Yes",1,0)</f>
        <v>0</v>
      </c>
      <c r="L227" s="8">
        <f>IF(Data_Mentah!L227="Yes",1,0)</f>
        <v>0</v>
      </c>
      <c r="M227" s="8">
        <f>IF(Data_Mentah!M227="Yes",1,0)</f>
        <v>0</v>
      </c>
      <c r="N227" s="8">
        <f>IF(Data_Mentah!N227="Yes",1,0)</f>
        <v>0</v>
      </c>
      <c r="O227" s="8">
        <f>IF(Data_Mentah!O227="Yes",1,0)</f>
        <v>0</v>
      </c>
      <c r="P227" s="8">
        <f>IF(Data_Mentah!P227="Yes",1,0)</f>
        <v>0</v>
      </c>
      <c r="Q227" s="9">
        <f>IF(Data_Mentah!Q227="Positive",1,0)</f>
        <v>0</v>
      </c>
    </row>
    <row r="228" spans="1:17" ht="15.75" customHeight="1" x14ac:dyDescent="0.2">
      <c r="A228" s="4">
        <v>37</v>
      </c>
      <c r="B228" s="5">
        <f>IF(Data_Mentah!B228="Male",1,0)</f>
        <v>1</v>
      </c>
      <c r="C228" s="5">
        <f>IF(Data_Mentah!C228="Yes",1,0)</f>
        <v>0</v>
      </c>
      <c r="D228" s="5">
        <f>IF(Data_Mentah!D228="Yes",1,0)</f>
        <v>0</v>
      </c>
      <c r="E228" s="5">
        <f>IF(Data_Mentah!E228="Yes",1,0)</f>
        <v>0</v>
      </c>
      <c r="F228" s="5">
        <f>IF(Data_Mentah!F228="Yes",1,0)</f>
        <v>0</v>
      </c>
      <c r="G228" s="5">
        <f>IF(Data_Mentah!G228="Yes",1,0)</f>
        <v>0</v>
      </c>
      <c r="H228" s="5">
        <f>IF(Data_Mentah!H228="Yes",1,0)</f>
        <v>0</v>
      </c>
      <c r="I228" s="5">
        <f>IF(Data_Mentah!I228="Yes",1,0)</f>
        <v>0</v>
      </c>
      <c r="J228" s="5">
        <f>IF(Data_Mentah!J228="Yes",1,0)</f>
        <v>1</v>
      </c>
      <c r="K228" s="5">
        <f>IF(Data_Mentah!K228="Yes",1,0)</f>
        <v>0</v>
      </c>
      <c r="L228" s="5">
        <f>IF(Data_Mentah!L228="Yes",1,0)</f>
        <v>0</v>
      </c>
      <c r="M228" s="5">
        <f>IF(Data_Mentah!M228="Yes",1,0)</f>
        <v>0</v>
      </c>
      <c r="N228" s="5">
        <f>IF(Data_Mentah!N228="Yes",1,0)</f>
        <v>0</v>
      </c>
      <c r="O228" s="5">
        <f>IF(Data_Mentah!O228="Yes",1,0)</f>
        <v>0</v>
      </c>
      <c r="P228" s="5">
        <f>IF(Data_Mentah!P228="Yes",1,0)</f>
        <v>0</v>
      </c>
      <c r="Q228" s="6">
        <f>IF(Data_Mentah!Q228="Positive",1,0)</f>
        <v>0</v>
      </c>
    </row>
    <row r="229" spans="1:17" ht="15.75" customHeight="1" x14ac:dyDescent="0.2">
      <c r="A229" s="7">
        <v>30</v>
      </c>
      <c r="B229" s="8">
        <f>IF(Data_Mentah!B229="Male",1,0)</f>
        <v>1</v>
      </c>
      <c r="C229" s="8">
        <f>IF(Data_Mentah!C229="Yes",1,0)</f>
        <v>0</v>
      </c>
      <c r="D229" s="8">
        <f>IF(Data_Mentah!D229="Yes",1,0)</f>
        <v>0</v>
      </c>
      <c r="E229" s="8">
        <f>IF(Data_Mentah!E229="Yes",1,0)</f>
        <v>1</v>
      </c>
      <c r="F229" s="8">
        <f>IF(Data_Mentah!F229="Yes",1,0)</f>
        <v>1</v>
      </c>
      <c r="G229" s="8">
        <f>IF(Data_Mentah!G229="Yes",1,0)</f>
        <v>0</v>
      </c>
      <c r="H229" s="8">
        <f>IF(Data_Mentah!H229="Yes",1,0)</f>
        <v>0</v>
      </c>
      <c r="I229" s="8">
        <f>IF(Data_Mentah!I229="Yes",1,0)</f>
        <v>0</v>
      </c>
      <c r="J229" s="8">
        <f>IF(Data_Mentah!J229="Yes",1,0)</f>
        <v>0</v>
      </c>
      <c r="K229" s="8">
        <f>IF(Data_Mentah!K229="Yes",1,0)</f>
        <v>0</v>
      </c>
      <c r="L229" s="8">
        <f>IF(Data_Mentah!L229="Yes",1,0)</f>
        <v>0</v>
      </c>
      <c r="M229" s="8">
        <f>IF(Data_Mentah!M229="Yes",1,0)</f>
        <v>0</v>
      </c>
      <c r="N229" s="8">
        <f>IF(Data_Mentah!N229="Yes",1,0)</f>
        <v>0</v>
      </c>
      <c r="O229" s="8">
        <f>IF(Data_Mentah!O229="Yes",1,0)</f>
        <v>0</v>
      </c>
      <c r="P229" s="8">
        <f>IF(Data_Mentah!P229="Yes",1,0)</f>
        <v>0</v>
      </c>
      <c r="Q229" s="9">
        <f>IF(Data_Mentah!Q229="Positive",1,0)</f>
        <v>0</v>
      </c>
    </row>
    <row r="230" spans="1:17" ht="15.75" customHeight="1" x14ac:dyDescent="0.2">
      <c r="A230" s="4">
        <v>45</v>
      </c>
      <c r="B230" s="5">
        <f>IF(Data_Mentah!B230="Male",1,0)</f>
        <v>1</v>
      </c>
      <c r="C230" s="5">
        <f>IF(Data_Mentah!C230="Yes",1,0)</f>
        <v>0</v>
      </c>
      <c r="D230" s="5">
        <f>IF(Data_Mentah!D230="Yes",1,0)</f>
        <v>0</v>
      </c>
      <c r="E230" s="5">
        <f>IF(Data_Mentah!E230="Yes",1,0)</f>
        <v>0</v>
      </c>
      <c r="F230" s="5">
        <f>IF(Data_Mentah!F230="Yes",1,0)</f>
        <v>1</v>
      </c>
      <c r="G230" s="5">
        <f>IF(Data_Mentah!G230="Yes",1,0)</f>
        <v>0</v>
      </c>
      <c r="H230" s="5">
        <f>IF(Data_Mentah!H230="Yes",1,0)</f>
        <v>0</v>
      </c>
      <c r="I230" s="5">
        <f>IF(Data_Mentah!I230="Yes",1,0)</f>
        <v>0</v>
      </c>
      <c r="J230" s="5">
        <f>IF(Data_Mentah!J230="Yes",1,0)</f>
        <v>1</v>
      </c>
      <c r="K230" s="5">
        <f>IF(Data_Mentah!K230="Yes",1,0)</f>
        <v>1</v>
      </c>
      <c r="L230" s="5">
        <f>IF(Data_Mentah!L230="Yes",1,0)</f>
        <v>1</v>
      </c>
      <c r="M230" s="5">
        <f>IF(Data_Mentah!M230="Yes",1,0)</f>
        <v>1</v>
      </c>
      <c r="N230" s="5">
        <f>IF(Data_Mentah!N230="Yes",1,0)</f>
        <v>0</v>
      </c>
      <c r="O230" s="5">
        <f>IF(Data_Mentah!O230="Yes",1,0)</f>
        <v>0</v>
      </c>
      <c r="P230" s="5">
        <f>IF(Data_Mentah!P230="Yes",1,0)</f>
        <v>0</v>
      </c>
      <c r="Q230" s="6">
        <f>IF(Data_Mentah!Q230="Positive",1,0)</f>
        <v>0</v>
      </c>
    </row>
    <row r="231" spans="1:17" ht="15.75" customHeight="1" x14ac:dyDescent="0.2">
      <c r="A231" s="7">
        <v>47</v>
      </c>
      <c r="B231" s="8">
        <f>IF(Data_Mentah!B231="Male",1,0)</f>
        <v>1</v>
      </c>
      <c r="C231" s="8">
        <f>IF(Data_Mentah!C231="Yes",1,0)</f>
        <v>0</v>
      </c>
      <c r="D231" s="8">
        <f>IF(Data_Mentah!D231="Yes",1,0)</f>
        <v>0</v>
      </c>
      <c r="E231" s="8">
        <f>IF(Data_Mentah!E231="Yes",1,0)</f>
        <v>0</v>
      </c>
      <c r="F231" s="8">
        <f>IF(Data_Mentah!F231="Yes",1,0)</f>
        <v>0</v>
      </c>
      <c r="G231" s="8">
        <f>IF(Data_Mentah!G231="Yes",1,0)</f>
        <v>0</v>
      </c>
      <c r="H231" s="8">
        <f>IF(Data_Mentah!H231="Yes",1,0)</f>
        <v>0</v>
      </c>
      <c r="I231" s="8">
        <f>IF(Data_Mentah!I231="Yes",1,0)</f>
        <v>0</v>
      </c>
      <c r="J231" s="8">
        <f>IF(Data_Mentah!J231="Yes",1,0)</f>
        <v>1</v>
      </c>
      <c r="K231" s="8">
        <f>IF(Data_Mentah!K231="Yes",1,0)</f>
        <v>0</v>
      </c>
      <c r="L231" s="8">
        <f>IF(Data_Mentah!L231="Yes",1,0)</f>
        <v>1</v>
      </c>
      <c r="M231" s="8">
        <f>IF(Data_Mentah!M231="Yes",1,0)</f>
        <v>0</v>
      </c>
      <c r="N231" s="8">
        <f>IF(Data_Mentah!N231="Yes",1,0)</f>
        <v>0</v>
      </c>
      <c r="O231" s="8">
        <f>IF(Data_Mentah!O231="Yes",1,0)</f>
        <v>1</v>
      </c>
      <c r="P231" s="8">
        <f>IF(Data_Mentah!P231="Yes",1,0)</f>
        <v>0</v>
      </c>
      <c r="Q231" s="9">
        <f>IF(Data_Mentah!Q231="Positive",1,0)</f>
        <v>0</v>
      </c>
    </row>
    <row r="232" spans="1:17" ht="15.75" customHeight="1" x14ac:dyDescent="0.2">
      <c r="A232" s="4">
        <v>35</v>
      </c>
      <c r="B232" s="5">
        <f>IF(Data_Mentah!B232="Male",1,0)</f>
        <v>1</v>
      </c>
      <c r="C232" s="5">
        <f>IF(Data_Mentah!C232="Yes",1,0)</f>
        <v>0</v>
      </c>
      <c r="D232" s="5">
        <f>IF(Data_Mentah!D232="Yes",1,0)</f>
        <v>0</v>
      </c>
      <c r="E232" s="5">
        <f>IF(Data_Mentah!E232="Yes",1,0)</f>
        <v>1</v>
      </c>
      <c r="F232" s="5">
        <f>IF(Data_Mentah!F232="Yes",1,0)</f>
        <v>1</v>
      </c>
      <c r="G232" s="5">
        <f>IF(Data_Mentah!G232="Yes",1,0)</f>
        <v>0</v>
      </c>
      <c r="H232" s="5">
        <f>IF(Data_Mentah!H232="Yes",1,0)</f>
        <v>1</v>
      </c>
      <c r="I232" s="5">
        <f>IF(Data_Mentah!I232="Yes",1,0)</f>
        <v>0</v>
      </c>
      <c r="J232" s="5">
        <f>IF(Data_Mentah!J232="Yes",1,0)</f>
        <v>0</v>
      </c>
      <c r="K232" s="5">
        <f>IF(Data_Mentah!K232="Yes",1,0)</f>
        <v>0</v>
      </c>
      <c r="L232" s="5">
        <f>IF(Data_Mentah!L232="Yes",1,0)</f>
        <v>0</v>
      </c>
      <c r="M232" s="5">
        <f>IF(Data_Mentah!M232="Yes",1,0)</f>
        <v>0</v>
      </c>
      <c r="N232" s="5">
        <f>IF(Data_Mentah!N232="Yes",1,0)</f>
        <v>0</v>
      </c>
      <c r="O232" s="5">
        <f>IF(Data_Mentah!O232="Yes",1,0)</f>
        <v>0</v>
      </c>
      <c r="P232" s="5">
        <f>IF(Data_Mentah!P232="Yes",1,0)</f>
        <v>0</v>
      </c>
      <c r="Q232" s="6">
        <f>IF(Data_Mentah!Q232="Positive",1,0)</f>
        <v>0</v>
      </c>
    </row>
    <row r="233" spans="1:17" ht="15.75" customHeight="1" x14ac:dyDescent="0.2">
      <c r="A233" s="7">
        <v>32</v>
      </c>
      <c r="B233" s="8">
        <f>IF(Data_Mentah!B233="Male",1,0)</f>
        <v>1</v>
      </c>
      <c r="C233" s="8">
        <f>IF(Data_Mentah!C233="Yes",1,0)</f>
        <v>0</v>
      </c>
      <c r="D233" s="8">
        <f>IF(Data_Mentah!D233="Yes",1,0)</f>
        <v>0</v>
      </c>
      <c r="E233" s="8">
        <f>IF(Data_Mentah!E233="Yes",1,0)</f>
        <v>0</v>
      </c>
      <c r="F233" s="8">
        <f>IF(Data_Mentah!F233="Yes",1,0)</f>
        <v>1</v>
      </c>
      <c r="G233" s="8">
        <f>IF(Data_Mentah!G233="Yes",1,0)</f>
        <v>0</v>
      </c>
      <c r="H233" s="8">
        <f>IF(Data_Mentah!H233="Yes",1,0)</f>
        <v>0</v>
      </c>
      <c r="I233" s="8">
        <f>IF(Data_Mentah!I233="Yes",1,0)</f>
        <v>0</v>
      </c>
      <c r="J233" s="8">
        <f>IF(Data_Mentah!J233="Yes",1,0)</f>
        <v>0</v>
      </c>
      <c r="K233" s="8">
        <f>IF(Data_Mentah!K233="Yes",1,0)</f>
        <v>0</v>
      </c>
      <c r="L233" s="8">
        <f>IF(Data_Mentah!L233="Yes",1,0)</f>
        <v>0</v>
      </c>
      <c r="M233" s="8">
        <f>IF(Data_Mentah!M233="Yes",1,0)</f>
        <v>0</v>
      </c>
      <c r="N233" s="8">
        <f>IF(Data_Mentah!N233="Yes",1,0)</f>
        <v>0</v>
      </c>
      <c r="O233" s="8">
        <f>IF(Data_Mentah!O233="Yes",1,0)</f>
        <v>0</v>
      </c>
      <c r="P233" s="8">
        <f>IF(Data_Mentah!P233="Yes",1,0)</f>
        <v>0</v>
      </c>
      <c r="Q233" s="9">
        <f>IF(Data_Mentah!Q233="Positive",1,0)</f>
        <v>0</v>
      </c>
    </row>
    <row r="234" spans="1:17" ht="15.75" customHeight="1" x14ac:dyDescent="0.2">
      <c r="A234" s="4">
        <v>56</v>
      </c>
      <c r="B234" s="5">
        <f>IF(Data_Mentah!B234="Male",1,0)</f>
        <v>1</v>
      </c>
      <c r="C234" s="5">
        <f>IF(Data_Mentah!C234="Yes",1,0)</f>
        <v>0</v>
      </c>
      <c r="D234" s="5">
        <f>IF(Data_Mentah!D234="Yes",1,0)</f>
        <v>1</v>
      </c>
      <c r="E234" s="5">
        <f>IF(Data_Mentah!E234="Yes",1,0)</f>
        <v>0</v>
      </c>
      <c r="F234" s="5">
        <f>IF(Data_Mentah!F234="Yes",1,0)</f>
        <v>1</v>
      </c>
      <c r="G234" s="5">
        <f>IF(Data_Mentah!G234="Yes",1,0)</f>
        <v>1</v>
      </c>
      <c r="H234" s="5">
        <f>IF(Data_Mentah!H234="Yes",1,0)</f>
        <v>0</v>
      </c>
      <c r="I234" s="5">
        <f>IF(Data_Mentah!I234="Yes",1,0)</f>
        <v>1</v>
      </c>
      <c r="J234" s="5">
        <f>IF(Data_Mentah!J234="Yes",1,0)</f>
        <v>1</v>
      </c>
      <c r="K234" s="5">
        <f>IF(Data_Mentah!K234="Yes",1,0)</f>
        <v>0</v>
      </c>
      <c r="L234" s="5">
        <f>IF(Data_Mentah!L234="Yes",1,0)</f>
        <v>1</v>
      </c>
      <c r="M234" s="5">
        <f>IF(Data_Mentah!M234="Yes",1,0)</f>
        <v>0</v>
      </c>
      <c r="N234" s="5">
        <f>IF(Data_Mentah!N234="Yes",1,0)</f>
        <v>1</v>
      </c>
      <c r="O234" s="5">
        <f>IF(Data_Mentah!O234="Yes",1,0)</f>
        <v>1</v>
      </c>
      <c r="P234" s="5">
        <f>IF(Data_Mentah!P234="Yes",1,0)</f>
        <v>0</v>
      </c>
      <c r="Q234" s="6">
        <f>IF(Data_Mentah!Q234="Positive",1,0)</f>
        <v>0</v>
      </c>
    </row>
    <row r="235" spans="1:17" ht="15.75" customHeight="1" x14ac:dyDescent="0.2">
      <c r="A235" s="7">
        <v>50</v>
      </c>
      <c r="B235" s="8">
        <f>IF(Data_Mentah!B235="Male",1,0)</f>
        <v>1</v>
      </c>
      <c r="C235" s="8">
        <f>IF(Data_Mentah!C235="Yes",1,0)</f>
        <v>0</v>
      </c>
      <c r="D235" s="8">
        <f>IF(Data_Mentah!D235="Yes",1,0)</f>
        <v>0</v>
      </c>
      <c r="E235" s="8">
        <f>IF(Data_Mentah!E235="Yes",1,0)</f>
        <v>0</v>
      </c>
      <c r="F235" s="8">
        <f>IF(Data_Mentah!F235="Yes",1,0)</f>
        <v>1</v>
      </c>
      <c r="G235" s="8">
        <f>IF(Data_Mentah!G235="Yes",1,0)</f>
        <v>0</v>
      </c>
      <c r="H235" s="8">
        <f>IF(Data_Mentah!H235="Yes",1,0)</f>
        <v>0</v>
      </c>
      <c r="I235" s="8">
        <f>IF(Data_Mentah!I235="Yes",1,0)</f>
        <v>0</v>
      </c>
      <c r="J235" s="8">
        <f>IF(Data_Mentah!J235="Yes",1,0)</f>
        <v>1</v>
      </c>
      <c r="K235" s="8">
        <f>IF(Data_Mentah!K235="Yes",1,0)</f>
        <v>0</v>
      </c>
      <c r="L235" s="8">
        <f>IF(Data_Mentah!L235="Yes",1,0)</f>
        <v>1</v>
      </c>
      <c r="M235" s="8">
        <f>IF(Data_Mentah!M235="Yes",1,0)</f>
        <v>1</v>
      </c>
      <c r="N235" s="8">
        <f>IF(Data_Mentah!N235="Yes",1,0)</f>
        <v>1</v>
      </c>
      <c r="O235" s="8">
        <f>IF(Data_Mentah!O235="Yes",1,0)</f>
        <v>1</v>
      </c>
      <c r="P235" s="8">
        <f>IF(Data_Mentah!P235="Yes",1,0)</f>
        <v>0</v>
      </c>
      <c r="Q235" s="9">
        <f>IF(Data_Mentah!Q235="Positive",1,0)</f>
        <v>0</v>
      </c>
    </row>
    <row r="236" spans="1:17" ht="15.75" customHeight="1" x14ac:dyDescent="0.2">
      <c r="A236" s="4">
        <v>52</v>
      </c>
      <c r="B236" s="5">
        <f>IF(Data_Mentah!B236="Male",1,0)</f>
        <v>1</v>
      </c>
      <c r="C236" s="5">
        <f>IF(Data_Mentah!C236="Yes",1,0)</f>
        <v>0</v>
      </c>
      <c r="D236" s="5">
        <f>IF(Data_Mentah!D236="Yes",1,0)</f>
        <v>0</v>
      </c>
      <c r="E236" s="5">
        <f>IF(Data_Mentah!E236="Yes",1,0)</f>
        <v>0</v>
      </c>
      <c r="F236" s="5">
        <f>IF(Data_Mentah!F236="Yes",1,0)</f>
        <v>1</v>
      </c>
      <c r="G236" s="5">
        <f>IF(Data_Mentah!G236="Yes",1,0)</f>
        <v>1</v>
      </c>
      <c r="H236" s="5">
        <f>IF(Data_Mentah!H236="Yes",1,0)</f>
        <v>0</v>
      </c>
      <c r="I236" s="5">
        <f>IF(Data_Mentah!I236="Yes",1,0)</f>
        <v>0</v>
      </c>
      <c r="J236" s="5">
        <f>IF(Data_Mentah!J236="Yes",1,0)</f>
        <v>1</v>
      </c>
      <c r="K236" s="5">
        <f>IF(Data_Mentah!K236="Yes",1,0)</f>
        <v>0</v>
      </c>
      <c r="L236" s="5">
        <f>IF(Data_Mentah!L236="Yes",1,0)</f>
        <v>1</v>
      </c>
      <c r="M236" s="5">
        <f>IF(Data_Mentah!M236="Yes",1,0)</f>
        <v>0</v>
      </c>
      <c r="N236" s="5">
        <f>IF(Data_Mentah!N236="Yes",1,0)</f>
        <v>0</v>
      </c>
      <c r="O236" s="5">
        <f>IF(Data_Mentah!O236="Yes",1,0)</f>
        <v>1</v>
      </c>
      <c r="P236" s="5">
        <f>IF(Data_Mentah!P236="Yes",1,0)</f>
        <v>0</v>
      </c>
      <c r="Q236" s="6">
        <f>IF(Data_Mentah!Q236="Positive",1,0)</f>
        <v>0</v>
      </c>
    </row>
    <row r="237" spans="1:17" ht="15.75" customHeight="1" x14ac:dyDescent="0.2">
      <c r="A237" s="7">
        <v>26</v>
      </c>
      <c r="B237" s="8">
        <f>IF(Data_Mentah!B237="Male",1,0)</f>
        <v>1</v>
      </c>
      <c r="C237" s="8">
        <f>IF(Data_Mentah!C237="Yes",1,0)</f>
        <v>0</v>
      </c>
      <c r="D237" s="8">
        <f>IF(Data_Mentah!D237="Yes",1,0)</f>
        <v>0</v>
      </c>
      <c r="E237" s="8">
        <f>IF(Data_Mentah!E237="Yes",1,0)</f>
        <v>0</v>
      </c>
      <c r="F237" s="8">
        <f>IF(Data_Mentah!F237="Yes",1,0)</f>
        <v>0</v>
      </c>
      <c r="G237" s="8">
        <f>IF(Data_Mentah!G237="Yes",1,0)</f>
        <v>0</v>
      </c>
      <c r="H237" s="8">
        <f>IF(Data_Mentah!H237="Yes",1,0)</f>
        <v>0</v>
      </c>
      <c r="I237" s="8">
        <f>IF(Data_Mentah!I237="Yes",1,0)</f>
        <v>0</v>
      </c>
      <c r="J237" s="8">
        <f>IF(Data_Mentah!J237="Yes",1,0)</f>
        <v>0</v>
      </c>
      <c r="K237" s="8">
        <f>IF(Data_Mentah!K237="Yes",1,0)</f>
        <v>0</v>
      </c>
      <c r="L237" s="8">
        <f>IF(Data_Mentah!L237="Yes",1,0)</f>
        <v>0</v>
      </c>
      <c r="M237" s="8">
        <f>IF(Data_Mentah!M237="Yes",1,0)</f>
        <v>0</v>
      </c>
      <c r="N237" s="8">
        <f>IF(Data_Mentah!N237="Yes",1,0)</f>
        <v>0</v>
      </c>
      <c r="O237" s="8">
        <f>IF(Data_Mentah!O237="Yes",1,0)</f>
        <v>0</v>
      </c>
      <c r="P237" s="8">
        <f>IF(Data_Mentah!P237="Yes",1,0)</f>
        <v>0</v>
      </c>
      <c r="Q237" s="9">
        <f>IF(Data_Mentah!Q237="Positive",1,0)</f>
        <v>0</v>
      </c>
    </row>
    <row r="238" spans="1:17" ht="15.75" customHeight="1" x14ac:dyDescent="0.2">
      <c r="A238" s="4">
        <v>60</v>
      </c>
      <c r="B238" s="5">
        <f>IF(Data_Mentah!B238="Male",1,0)</f>
        <v>1</v>
      </c>
      <c r="C238" s="5">
        <f>IF(Data_Mentah!C238="Yes",1,0)</f>
        <v>0</v>
      </c>
      <c r="D238" s="5">
        <f>IF(Data_Mentah!D238="Yes",1,0)</f>
        <v>0</v>
      </c>
      <c r="E238" s="5">
        <f>IF(Data_Mentah!E238="Yes",1,0)</f>
        <v>0</v>
      </c>
      <c r="F238" s="5">
        <f>IF(Data_Mentah!F238="Yes",1,0)</f>
        <v>1</v>
      </c>
      <c r="G238" s="5">
        <f>IF(Data_Mentah!G238="Yes",1,0)</f>
        <v>1</v>
      </c>
      <c r="H238" s="5">
        <f>IF(Data_Mentah!H238="Yes",1,0)</f>
        <v>0</v>
      </c>
      <c r="I238" s="5">
        <f>IF(Data_Mentah!I238="Yes",1,0)</f>
        <v>1</v>
      </c>
      <c r="J238" s="5">
        <f>IF(Data_Mentah!J238="Yes",1,0)</f>
        <v>1</v>
      </c>
      <c r="K238" s="5">
        <f>IF(Data_Mentah!K238="Yes",1,0)</f>
        <v>0</v>
      </c>
      <c r="L238" s="5">
        <f>IF(Data_Mentah!L238="Yes",1,0)</f>
        <v>1</v>
      </c>
      <c r="M238" s="5">
        <f>IF(Data_Mentah!M238="Yes",1,0)</f>
        <v>0</v>
      </c>
      <c r="N238" s="5">
        <f>IF(Data_Mentah!N238="Yes",1,0)</f>
        <v>1</v>
      </c>
      <c r="O238" s="5">
        <f>IF(Data_Mentah!O238="Yes",1,0)</f>
        <v>1</v>
      </c>
      <c r="P238" s="5">
        <f>IF(Data_Mentah!P238="Yes",1,0)</f>
        <v>0</v>
      </c>
      <c r="Q238" s="6">
        <f>IF(Data_Mentah!Q238="Positive",1,0)</f>
        <v>0</v>
      </c>
    </row>
    <row r="239" spans="1:17" ht="15.75" customHeight="1" x14ac:dyDescent="0.2">
      <c r="A239" s="7">
        <v>65</v>
      </c>
      <c r="B239" s="8">
        <f>IF(Data_Mentah!B239="Male",1,0)</f>
        <v>1</v>
      </c>
      <c r="C239" s="8">
        <f>IF(Data_Mentah!C239="Yes",1,0)</f>
        <v>0</v>
      </c>
      <c r="D239" s="8">
        <f>IF(Data_Mentah!D239="Yes",1,0)</f>
        <v>0</v>
      </c>
      <c r="E239" s="8">
        <f>IF(Data_Mentah!E239="Yes",1,0)</f>
        <v>0</v>
      </c>
      <c r="F239" s="8">
        <f>IF(Data_Mentah!F239="Yes",1,0)</f>
        <v>1</v>
      </c>
      <c r="G239" s="8">
        <f>IF(Data_Mentah!G239="Yes",1,0)</f>
        <v>0</v>
      </c>
      <c r="H239" s="8">
        <f>IF(Data_Mentah!H239="Yes",1,0)</f>
        <v>0</v>
      </c>
      <c r="I239" s="8">
        <f>IF(Data_Mentah!I239="Yes",1,0)</f>
        <v>1</v>
      </c>
      <c r="J239" s="8">
        <f>IF(Data_Mentah!J239="Yes",1,0)</f>
        <v>1</v>
      </c>
      <c r="K239" s="8">
        <f>IF(Data_Mentah!K239="Yes",1,0)</f>
        <v>0</v>
      </c>
      <c r="L239" s="8">
        <f>IF(Data_Mentah!L239="Yes",1,0)</f>
        <v>1</v>
      </c>
      <c r="M239" s="8">
        <f>IF(Data_Mentah!M239="Yes",1,0)</f>
        <v>1</v>
      </c>
      <c r="N239" s="8">
        <f>IF(Data_Mentah!N239="Yes",1,0)</f>
        <v>1</v>
      </c>
      <c r="O239" s="8">
        <f>IF(Data_Mentah!O239="Yes",1,0)</f>
        <v>1</v>
      </c>
      <c r="P239" s="8">
        <f>IF(Data_Mentah!P239="Yes",1,0)</f>
        <v>0</v>
      </c>
      <c r="Q239" s="9">
        <f>IF(Data_Mentah!Q239="Positive",1,0)</f>
        <v>0</v>
      </c>
    </row>
    <row r="240" spans="1:17" ht="15.75" customHeight="1" x14ac:dyDescent="0.2">
      <c r="A240" s="4">
        <v>72</v>
      </c>
      <c r="B240" s="5">
        <f>IF(Data_Mentah!B240="Male",1,0)</f>
        <v>1</v>
      </c>
      <c r="C240" s="5">
        <f>IF(Data_Mentah!C240="Yes",1,0)</f>
        <v>0</v>
      </c>
      <c r="D240" s="5">
        <f>IF(Data_Mentah!D240="Yes",1,0)</f>
        <v>0</v>
      </c>
      <c r="E240" s="5">
        <f>IF(Data_Mentah!E240="Yes",1,0)</f>
        <v>0</v>
      </c>
      <c r="F240" s="5">
        <f>IF(Data_Mentah!F240="Yes",1,0)</f>
        <v>0</v>
      </c>
      <c r="G240" s="5">
        <f>IF(Data_Mentah!G240="Yes",1,0)</f>
        <v>1</v>
      </c>
      <c r="H240" s="5">
        <f>IF(Data_Mentah!H240="Yes",1,0)</f>
        <v>0</v>
      </c>
      <c r="I240" s="5">
        <f>IF(Data_Mentah!I240="Yes",1,0)</f>
        <v>1</v>
      </c>
      <c r="J240" s="5">
        <f>IF(Data_Mentah!J240="Yes",1,0)</f>
        <v>1</v>
      </c>
      <c r="K240" s="5">
        <f>IF(Data_Mentah!K240="Yes",1,0)</f>
        <v>0</v>
      </c>
      <c r="L240" s="5">
        <f>IF(Data_Mentah!L240="Yes",1,0)</f>
        <v>1</v>
      </c>
      <c r="M240" s="5">
        <f>IF(Data_Mentah!M240="Yes",1,0)</f>
        <v>0</v>
      </c>
      <c r="N240" s="5">
        <f>IF(Data_Mentah!N240="Yes",1,0)</f>
        <v>1</v>
      </c>
      <c r="O240" s="5">
        <f>IF(Data_Mentah!O240="Yes",1,0)</f>
        <v>1</v>
      </c>
      <c r="P240" s="5">
        <f>IF(Data_Mentah!P240="Yes",1,0)</f>
        <v>0</v>
      </c>
      <c r="Q240" s="6">
        <f>IF(Data_Mentah!Q240="Positive",1,0)</f>
        <v>0</v>
      </c>
    </row>
    <row r="241" spans="1:17" ht="15.75" customHeight="1" x14ac:dyDescent="0.2">
      <c r="A241" s="7">
        <v>30</v>
      </c>
      <c r="B241" s="8">
        <f>IF(Data_Mentah!B241="Male",1,0)</f>
        <v>1</v>
      </c>
      <c r="C241" s="8">
        <f>IF(Data_Mentah!C241="Yes",1,0)</f>
        <v>0</v>
      </c>
      <c r="D241" s="8">
        <f>IF(Data_Mentah!D241="Yes",1,0)</f>
        <v>0</v>
      </c>
      <c r="E241" s="8">
        <f>IF(Data_Mentah!E241="Yes",1,0)</f>
        <v>0</v>
      </c>
      <c r="F241" s="8">
        <f>IF(Data_Mentah!F241="Yes",1,0)</f>
        <v>1</v>
      </c>
      <c r="G241" s="8">
        <f>IF(Data_Mentah!G241="Yes",1,0)</f>
        <v>0</v>
      </c>
      <c r="H241" s="8">
        <f>IF(Data_Mentah!H241="Yes",1,0)</f>
        <v>0</v>
      </c>
      <c r="I241" s="8">
        <f>IF(Data_Mentah!I241="Yes",1,0)</f>
        <v>0</v>
      </c>
      <c r="J241" s="8">
        <f>IF(Data_Mentah!J241="Yes",1,0)</f>
        <v>0</v>
      </c>
      <c r="K241" s="8">
        <f>IF(Data_Mentah!K241="Yes",1,0)</f>
        <v>0</v>
      </c>
      <c r="L241" s="8">
        <f>IF(Data_Mentah!L241="Yes",1,0)</f>
        <v>0</v>
      </c>
      <c r="M241" s="8">
        <f>IF(Data_Mentah!M241="Yes",1,0)</f>
        <v>0</v>
      </c>
      <c r="N241" s="8">
        <f>IF(Data_Mentah!N241="Yes",1,0)</f>
        <v>0</v>
      </c>
      <c r="O241" s="8">
        <f>IF(Data_Mentah!O241="Yes",1,0)</f>
        <v>0</v>
      </c>
      <c r="P241" s="8">
        <f>IF(Data_Mentah!P241="Yes",1,0)</f>
        <v>0</v>
      </c>
      <c r="Q241" s="9">
        <f>IF(Data_Mentah!Q241="Positive",1,0)</f>
        <v>0</v>
      </c>
    </row>
    <row r="242" spans="1:17" ht="15.75" customHeight="1" x14ac:dyDescent="0.2">
      <c r="A242" s="4">
        <v>45</v>
      </c>
      <c r="B242" s="5">
        <f>IF(Data_Mentah!B242="Male",1,0)</f>
        <v>1</v>
      </c>
      <c r="C242" s="5">
        <f>IF(Data_Mentah!C242="Yes",1,0)</f>
        <v>0</v>
      </c>
      <c r="D242" s="5">
        <f>IF(Data_Mentah!D242="Yes",1,0)</f>
        <v>0</v>
      </c>
      <c r="E242" s="5">
        <f>IF(Data_Mentah!E242="Yes",1,0)</f>
        <v>0</v>
      </c>
      <c r="F242" s="5">
        <f>IF(Data_Mentah!F242="Yes",1,0)</f>
        <v>1</v>
      </c>
      <c r="G242" s="5">
        <f>IF(Data_Mentah!G242="Yes",1,0)</f>
        <v>0</v>
      </c>
      <c r="H242" s="5">
        <f>IF(Data_Mentah!H242="Yes",1,0)</f>
        <v>0</v>
      </c>
      <c r="I242" s="5">
        <f>IF(Data_Mentah!I242="Yes",1,0)</f>
        <v>0</v>
      </c>
      <c r="J242" s="5">
        <f>IF(Data_Mentah!J242="Yes",1,0)</f>
        <v>1</v>
      </c>
      <c r="K242" s="5">
        <f>IF(Data_Mentah!K242="Yes",1,0)</f>
        <v>0</v>
      </c>
      <c r="L242" s="5">
        <f>IF(Data_Mentah!L242="Yes",1,0)</f>
        <v>0</v>
      </c>
      <c r="M242" s="5">
        <f>IF(Data_Mentah!M242="Yes",1,0)</f>
        <v>1</v>
      </c>
      <c r="N242" s="5">
        <f>IF(Data_Mentah!N242="Yes",1,0)</f>
        <v>0</v>
      </c>
      <c r="O242" s="5">
        <f>IF(Data_Mentah!O242="Yes",1,0)</f>
        <v>1</v>
      </c>
      <c r="P242" s="5">
        <f>IF(Data_Mentah!P242="Yes",1,0)</f>
        <v>0</v>
      </c>
      <c r="Q242" s="6">
        <f>IF(Data_Mentah!Q242="Positive",1,0)</f>
        <v>0</v>
      </c>
    </row>
    <row r="243" spans="1:17" ht="15.75" customHeight="1" x14ac:dyDescent="0.2">
      <c r="A243" s="7">
        <v>65</v>
      </c>
      <c r="B243" s="8">
        <f>IF(Data_Mentah!B243="Male",1,0)</f>
        <v>1</v>
      </c>
      <c r="C243" s="8">
        <f>IF(Data_Mentah!C243="Yes",1,0)</f>
        <v>1</v>
      </c>
      <c r="D243" s="8">
        <f>IF(Data_Mentah!D243="Yes",1,0)</f>
        <v>0</v>
      </c>
      <c r="E243" s="8">
        <f>IF(Data_Mentah!E243="Yes",1,0)</f>
        <v>0</v>
      </c>
      <c r="F243" s="8">
        <f>IF(Data_Mentah!F243="Yes",1,0)</f>
        <v>0</v>
      </c>
      <c r="G243" s="8">
        <f>IF(Data_Mentah!G243="Yes",1,0)</f>
        <v>0</v>
      </c>
      <c r="H243" s="8">
        <f>IF(Data_Mentah!H243="Yes",1,0)</f>
        <v>0</v>
      </c>
      <c r="I243" s="8">
        <f>IF(Data_Mentah!I243="Yes",1,0)</f>
        <v>1</v>
      </c>
      <c r="J243" s="8">
        <f>IF(Data_Mentah!J243="Yes",1,0)</f>
        <v>1</v>
      </c>
      <c r="K243" s="8">
        <f>IF(Data_Mentah!K243="Yes",1,0)</f>
        <v>1</v>
      </c>
      <c r="L243" s="8">
        <f>IF(Data_Mentah!L243="Yes",1,0)</f>
        <v>1</v>
      </c>
      <c r="M243" s="8">
        <f>IF(Data_Mentah!M243="Yes",1,0)</f>
        <v>0</v>
      </c>
      <c r="N243" s="8">
        <f>IF(Data_Mentah!N243="Yes",1,0)</f>
        <v>1</v>
      </c>
      <c r="O243" s="8">
        <f>IF(Data_Mentah!O243="Yes",1,0)</f>
        <v>1</v>
      </c>
      <c r="P243" s="8">
        <f>IF(Data_Mentah!P243="Yes",1,0)</f>
        <v>1</v>
      </c>
      <c r="Q243" s="9">
        <f>IF(Data_Mentah!Q243="Positive",1,0)</f>
        <v>0</v>
      </c>
    </row>
    <row r="244" spans="1:17" ht="15.75" customHeight="1" x14ac:dyDescent="0.2">
      <c r="A244" s="4">
        <v>70</v>
      </c>
      <c r="B244" s="5">
        <f>IF(Data_Mentah!B244="Male",1,0)</f>
        <v>1</v>
      </c>
      <c r="C244" s="5">
        <f>IF(Data_Mentah!C244="Yes",1,0)</f>
        <v>0</v>
      </c>
      <c r="D244" s="5">
        <f>IF(Data_Mentah!D244="Yes",1,0)</f>
        <v>0</v>
      </c>
      <c r="E244" s="5">
        <f>IF(Data_Mentah!E244="Yes",1,0)</f>
        <v>0</v>
      </c>
      <c r="F244" s="5">
        <f>IF(Data_Mentah!F244="Yes",1,0)</f>
        <v>1</v>
      </c>
      <c r="G244" s="5">
        <f>IF(Data_Mentah!G244="Yes",1,0)</f>
        <v>0</v>
      </c>
      <c r="H244" s="5">
        <f>IF(Data_Mentah!H244="Yes",1,0)</f>
        <v>0</v>
      </c>
      <c r="I244" s="5">
        <f>IF(Data_Mentah!I244="Yes",1,0)</f>
        <v>1</v>
      </c>
      <c r="J244" s="5">
        <f>IF(Data_Mentah!J244="Yes",1,0)</f>
        <v>1</v>
      </c>
      <c r="K244" s="5">
        <f>IF(Data_Mentah!K244="Yes",1,0)</f>
        <v>0</v>
      </c>
      <c r="L244" s="5">
        <f>IF(Data_Mentah!L244="Yes",1,0)</f>
        <v>1</v>
      </c>
      <c r="M244" s="5">
        <f>IF(Data_Mentah!M244="Yes",1,0)</f>
        <v>0</v>
      </c>
      <c r="N244" s="5">
        <f>IF(Data_Mentah!N244="Yes",1,0)</f>
        <v>1</v>
      </c>
      <c r="O244" s="5">
        <f>IF(Data_Mentah!O244="Yes",1,0)</f>
        <v>1</v>
      </c>
      <c r="P244" s="5">
        <f>IF(Data_Mentah!P244="Yes",1,0)</f>
        <v>0</v>
      </c>
      <c r="Q244" s="6">
        <f>IF(Data_Mentah!Q244="Positive",1,0)</f>
        <v>0</v>
      </c>
    </row>
    <row r="245" spans="1:17" ht="15.75" customHeight="1" x14ac:dyDescent="0.2">
      <c r="A245" s="7">
        <v>35</v>
      </c>
      <c r="B245" s="8">
        <f>IF(Data_Mentah!B245="Male",1,0)</f>
        <v>1</v>
      </c>
      <c r="C245" s="8">
        <f>IF(Data_Mentah!C245="Yes",1,0)</f>
        <v>0</v>
      </c>
      <c r="D245" s="8">
        <f>IF(Data_Mentah!D245="Yes",1,0)</f>
        <v>0</v>
      </c>
      <c r="E245" s="8">
        <f>IF(Data_Mentah!E245="Yes",1,0)</f>
        <v>0</v>
      </c>
      <c r="F245" s="8">
        <f>IF(Data_Mentah!F245="Yes",1,0)</f>
        <v>1</v>
      </c>
      <c r="G245" s="8">
        <f>IF(Data_Mentah!G245="Yes",1,0)</f>
        <v>0</v>
      </c>
      <c r="H245" s="8">
        <f>IF(Data_Mentah!H245="Yes",1,0)</f>
        <v>0</v>
      </c>
      <c r="I245" s="8">
        <f>IF(Data_Mentah!I245="Yes",1,0)</f>
        <v>0</v>
      </c>
      <c r="J245" s="8">
        <f>IF(Data_Mentah!J245="Yes",1,0)</f>
        <v>0</v>
      </c>
      <c r="K245" s="8">
        <f>IF(Data_Mentah!K245="Yes",1,0)</f>
        <v>0</v>
      </c>
      <c r="L245" s="8">
        <f>IF(Data_Mentah!L245="Yes",1,0)</f>
        <v>0</v>
      </c>
      <c r="M245" s="8">
        <f>IF(Data_Mentah!M245="Yes",1,0)</f>
        <v>0</v>
      </c>
      <c r="N245" s="8">
        <f>IF(Data_Mentah!N245="Yes",1,0)</f>
        <v>0</v>
      </c>
      <c r="O245" s="8">
        <f>IF(Data_Mentah!O245="Yes",1,0)</f>
        <v>0</v>
      </c>
      <c r="P245" s="8">
        <f>IF(Data_Mentah!P245="Yes",1,0)</f>
        <v>0</v>
      </c>
      <c r="Q245" s="9">
        <f>IF(Data_Mentah!Q245="Positive",1,0)</f>
        <v>0</v>
      </c>
    </row>
    <row r="246" spans="1:17" ht="15.75" customHeight="1" x14ac:dyDescent="0.2">
      <c r="A246" s="4">
        <v>54</v>
      </c>
      <c r="B246" s="5">
        <f>IF(Data_Mentah!B246="Male",1,0)</f>
        <v>1</v>
      </c>
      <c r="C246" s="5">
        <f>IF(Data_Mentah!C246="Yes",1,0)</f>
        <v>0</v>
      </c>
      <c r="D246" s="5">
        <f>IF(Data_Mentah!D246="Yes",1,0)</f>
        <v>0</v>
      </c>
      <c r="E246" s="5">
        <f>IF(Data_Mentah!E246="Yes",1,0)</f>
        <v>0</v>
      </c>
      <c r="F246" s="5">
        <f>IF(Data_Mentah!F246="Yes",1,0)</f>
        <v>1</v>
      </c>
      <c r="G246" s="5">
        <f>IF(Data_Mentah!G246="Yes",1,0)</f>
        <v>0</v>
      </c>
      <c r="H246" s="5">
        <f>IF(Data_Mentah!H246="Yes",1,0)</f>
        <v>0</v>
      </c>
      <c r="I246" s="5">
        <f>IF(Data_Mentah!I246="Yes",1,0)</f>
        <v>0</v>
      </c>
      <c r="J246" s="5">
        <f>IF(Data_Mentah!J246="Yes",1,0)</f>
        <v>1</v>
      </c>
      <c r="K246" s="5">
        <f>IF(Data_Mentah!K246="Yes",1,0)</f>
        <v>0</v>
      </c>
      <c r="L246" s="5">
        <f>IF(Data_Mentah!L246="Yes",1,0)</f>
        <v>1</v>
      </c>
      <c r="M246" s="5">
        <f>IF(Data_Mentah!M246="Yes",1,0)</f>
        <v>0</v>
      </c>
      <c r="N246" s="5">
        <f>IF(Data_Mentah!N246="Yes",1,0)</f>
        <v>1</v>
      </c>
      <c r="O246" s="5">
        <f>IF(Data_Mentah!O246="Yes",1,0)</f>
        <v>1</v>
      </c>
      <c r="P246" s="5">
        <f>IF(Data_Mentah!P246="Yes",1,0)</f>
        <v>0</v>
      </c>
      <c r="Q246" s="6">
        <f>IF(Data_Mentah!Q246="Positive",1,0)</f>
        <v>0</v>
      </c>
    </row>
    <row r="247" spans="1:17" ht="15.75" customHeight="1" x14ac:dyDescent="0.2">
      <c r="A247" s="7">
        <v>30</v>
      </c>
      <c r="B247" s="8">
        <f>IF(Data_Mentah!B247="Male",1,0)</f>
        <v>1</v>
      </c>
      <c r="C247" s="8">
        <f>IF(Data_Mentah!C247="Yes",1,0)</f>
        <v>0</v>
      </c>
      <c r="D247" s="8">
        <f>IF(Data_Mentah!D247="Yes",1,0)</f>
        <v>0</v>
      </c>
      <c r="E247" s="8">
        <f>IF(Data_Mentah!E247="Yes",1,0)</f>
        <v>0</v>
      </c>
      <c r="F247" s="8">
        <f>IF(Data_Mentah!F247="Yes",1,0)</f>
        <v>0</v>
      </c>
      <c r="G247" s="8">
        <f>IF(Data_Mentah!G247="Yes",1,0)</f>
        <v>0</v>
      </c>
      <c r="H247" s="8">
        <f>IF(Data_Mentah!H247="Yes",1,0)</f>
        <v>0</v>
      </c>
      <c r="I247" s="8">
        <f>IF(Data_Mentah!I247="Yes",1,0)</f>
        <v>0</v>
      </c>
      <c r="J247" s="8">
        <f>IF(Data_Mentah!J247="Yes",1,0)</f>
        <v>0</v>
      </c>
      <c r="K247" s="8">
        <f>IF(Data_Mentah!K247="Yes",1,0)</f>
        <v>0</v>
      </c>
      <c r="L247" s="8">
        <f>IF(Data_Mentah!L247="Yes",1,0)</f>
        <v>0</v>
      </c>
      <c r="M247" s="8">
        <f>IF(Data_Mentah!M247="Yes",1,0)</f>
        <v>0</v>
      </c>
      <c r="N247" s="8">
        <f>IF(Data_Mentah!N247="Yes",1,0)</f>
        <v>0</v>
      </c>
      <c r="O247" s="8">
        <f>IF(Data_Mentah!O247="Yes",1,0)</f>
        <v>0</v>
      </c>
      <c r="P247" s="8">
        <f>IF(Data_Mentah!P247="Yes",1,0)</f>
        <v>0</v>
      </c>
      <c r="Q247" s="9">
        <f>IF(Data_Mentah!Q247="Positive",1,0)</f>
        <v>0</v>
      </c>
    </row>
    <row r="248" spans="1:17" ht="15.75" customHeight="1" x14ac:dyDescent="0.2">
      <c r="A248" s="4">
        <v>46</v>
      </c>
      <c r="B248" s="5">
        <f>IF(Data_Mentah!B248="Male",1,0)</f>
        <v>1</v>
      </c>
      <c r="C248" s="5">
        <f>IF(Data_Mentah!C248="Yes",1,0)</f>
        <v>0</v>
      </c>
      <c r="D248" s="5">
        <f>IF(Data_Mentah!D248="Yes",1,0)</f>
        <v>0</v>
      </c>
      <c r="E248" s="5">
        <f>IF(Data_Mentah!E248="Yes",1,0)</f>
        <v>0</v>
      </c>
      <c r="F248" s="5">
        <f>IF(Data_Mentah!F248="Yes",1,0)</f>
        <v>1</v>
      </c>
      <c r="G248" s="5">
        <f>IF(Data_Mentah!G248="Yes",1,0)</f>
        <v>0</v>
      </c>
      <c r="H248" s="5">
        <f>IF(Data_Mentah!H248="Yes",1,0)</f>
        <v>0</v>
      </c>
      <c r="I248" s="5">
        <f>IF(Data_Mentah!I248="Yes",1,0)</f>
        <v>0</v>
      </c>
      <c r="J248" s="5">
        <f>IF(Data_Mentah!J248="Yes",1,0)</f>
        <v>1</v>
      </c>
      <c r="K248" s="5">
        <f>IF(Data_Mentah!K248="Yes",1,0)</f>
        <v>0</v>
      </c>
      <c r="L248" s="5">
        <f>IF(Data_Mentah!L248="Yes",1,0)</f>
        <v>1</v>
      </c>
      <c r="M248" s="5">
        <f>IF(Data_Mentah!M248="Yes",1,0)</f>
        <v>0</v>
      </c>
      <c r="N248" s="5">
        <f>IF(Data_Mentah!N248="Yes",1,0)</f>
        <v>0</v>
      </c>
      <c r="O248" s="5">
        <f>IF(Data_Mentah!O248="Yes",1,0)</f>
        <v>1</v>
      </c>
      <c r="P248" s="5">
        <f>IF(Data_Mentah!P248="Yes",1,0)</f>
        <v>0</v>
      </c>
      <c r="Q248" s="6">
        <f>IF(Data_Mentah!Q248="Positive",1,0)</f>
        <v>0</v>
      </c>
    </row>
    <row r="249" spans="1:17" ht="15.75" customHeight="1" x14ac:dyDescent="0.2">
      <c r="A249" s="7">
        <v>53</v>
      </c>
      <c r="B249" s="8">
        <f>IF(Data_Mentah!B249="Male",1,0)</f>
        <v>1</v>
      </c>
      <c r="C249" s="8">
        <f>IF(Data_Mentah!C249="Yes",1,0)</f>
        <v>0</v>
      </c>
      <c r="D249" s="8">
        <f>IF(Data_Mentah!D249="Yes",1,0)</f>
        <v>0</v>
      </c>
      <c r="E249" s="8">
        <f>IF(Data_Mentah!E249="Yes",1,0)</f>
        <v>0</v>
      </c>
      <c r="F249" s="8">
        <f>IF(Data_Mentah!F249="Yes",1,0)</f>
        <v>1</v>
      </c>
      <c r="G249" s="8">
        <f>IF(Data_Mentah!G249="Yes",1,0)</f>
        <v>1</v>
      </c>
      <c r="H249" s="8">
        <f>IF(Data_Mentah!H249="Yes",1,0)</f>
        <v>0</v>
      </c>
      <c r="I249" s="8">
        <f>IF(Data_Mentah!I249="Yes",1,0)</f>
        <v>1</v>
      </c>
      <c r="J249" s="8">
        <f>IF(Data_Mentah!J249="Yes",1,0)</f>
        <v>1</v>
      </c>
      <c r="K249" s="8">
        <f>IF(Data_Mentah!K249="Yes",1,0)</f>
        <v>0</v>
      </c>
      <c r="L249" s="8">
        <f>IF(Data_Mentah!L249="Yes",1,0)</f>
        <v>1</v>
      </c>
      <c r="M249" s="8">
        <f>IF(Data_Mentah!M249="Yes",1,0)</f>
        <v>1</v>
      </c>
      <c r="N249" s="8">
        <f>IF(Data_Mentah!N249="Yes",1,0)</f>
        <v>1</v>
      </c>
      <c r="O249" s="8">
        <f>IF(Data_Mentah!O249="Yes",1,0)</f>
        <v>1</v>
      </c>
      <c r="P249" s="8">
        <f>IF(Data_Mentah!P249="Yes",1,0)</f>
        <v>0</v>
      </c>
      <c r="Q249" s="9">
        <f>IF(Data_Mentah!Q249="Positive",1,0)</f>
        <v>0</v>
      </c>
    </row>
    <row r="250" spans="1:17" ht="15.75" customHeight="1" x14ac:dyDescent="0.2">
      <c r="A250" s="4">
        <v>42</v>
      </c>
      <c r="B250" s="5">
        <f>IF(Data_Mentah!B250="Male",1,0)</f>
        <v>1</v>
      </c>
      <c r="C250" s="5">
        <f>IF(Data_Mentah!C250="Yes",1,0)</f>
        <v>0</v>
      </c>
      <c r="D250" s="5">
        <f>IF(Data_Mentah!D250="Yes",1,0)</f>
        <v>0</v>
      </c>
      <c r="E250" s="5">
        <f>IF(Data_Mentah!E250="Yes",1,0)</f>
        <v>0</v>
      </c>
      <c r="F250" s="5">
        <f>IF(Data_Mentah!F250="Yes",1,0)</f>
        <v>0</v>
      </c>
      <c r="G250" s="5">
        <f>IF(Data_Mentah!G250="Yes",1,0)</f>
        <v>0</v>
      </c>
      <c r="H250" s="5">
        <f>IF(Data_Mentah!H250="Yes",1,0)</f>
        <v>0</v>
      </c>
      <c r="I250" s="5">
        <f>IF(Data_Mentah!I250="Yes",1,0)</f>
        <v>0</v>
      </c>
      <c r="J250" s="5">
        <f>IF(Data_Mentah!J250="Yes",1,0)</f>
        <v>0</v>
      </c>
      <c r="K250" s="5">
        <f>IF(Data_Mentah!K250="Yes",1,0)</f>
        <v>0</v>
      </c>
      <c r="L250" s="5">
        <f>IF(Data_Mentah!L250="Yes",1,0)</f>
        <v>0</v>
      </c>
      <c r="M250" s="5">
        <f>IF(Data_Mentah!M250="Yes",1,0)</f>
        <v>0</v>
      </c>
      <c r="N250" s="5">
        <f>IF(Data_Mentah!N250="Yes",1,0)</f>
        <v>0</v>
      </c>
      <c r="O250" s="5">
        <f>IF(Data_Mentah!O250="Yes",1,0)</f>
        <v>1</v>
      </c>
      <c r="P250" s="5">
        <f>IF(Data_Mentah!P250="Yes",1,0)</f>
        <v>0</v>
      </c>
      <c r="Q250" s="6">
        <f>IF(Data_Mentah!Q250="Positive",1,0)</f>
        <v>0</v>
      </c>
    </row>
    <row r="251" spans="1:17" ht="15.75" customHeight="1" x14ac:dyDescent="0.2">
      <c r="A251" s="7">
        <v>55</v>
      </c>
      <c r="B251" s="8">
        <f>IF(Data_Mentah!B251="Male",1,0)</f>
        <v>0</v>
      </c>
      <c r="C251" s="8">
        <f>IF(Data_Mentah!C251="Yes",1,0)</f>
        <v>1</v>
      </c>
      <c r="D251" s="8">
        <f>IF(Data_Mentah!D251="Yes",1,0)</f>
        <v>1</v>
      </c>
      <c r="E251" s="8">
        <f>IF(Data_Mentah!E251="Yes",1,0)</f>
        <v>1</v>
      </c>
      <c r="F251" s="8">
        <f>IF(Data_Mentah!F251="Yes",1,0)</f>
        <v>1</v>
      </c>
      <c r="G251" s="8">
        <f>IF(Data_Mentah!G251="Yes",1,0)</f>
        <v>0</v>
      </c>
      <c r="H251" s="8">
        <f>IF(Data_Mentah!H251="Yes",1,0)</f>
        <v>0</v>
      </c>
      <c r="I251" s="8">
        <f>IF(Data_Mentah!I251="Yes",1,0)</f>
        <v>1</v>
      </c>
      <c r="J251" s="8">
        <f>IF(Data_Mentah!J251="Yes",1,0)</f>
        <v>0</v>
      </c>
      <c r="K251" s="8">
        <f>IF(Data_Mentah!K251="Yes",1,0)</f>
        <v>0</v>
      </c>
      <c r="L251" s="8">
        <f>IF(Data_Mentah!L251="Yes",1,0)</f>
        <v>0</v>
      </c>
      <c r="M251" s="8">
        <f>IF(Data_Mentah!M251="Yes",1,0)</f>
        <v>1</v>
      </c>
      <c r="N251" s="8">
        <f>IF(Data_Mentah!N251="Yes",1,0)</f>
        <v>0</v>
      </c>
      <c r="O251" s="8">
        <f>IF(Data_Mentah!O251="Yes",1,0)</f>
        <v>0</v>
      </c>
      <c r="P251" s="8">
        <f>IF(Data_Mentah!P251="Yes",1,0)</f>
        <v>1</v>
      </c>
      <c r="Q251" s="9">
        <f>IF(Data_Mentah!Q251="Positive",1,0)</f>
        <v>1</v>
      </c>
    </row>
    <row r="252" spans="1:17" ht="15.75" customHeight="1" x14ac:dyDescent="0.2">
      <c r="A252" s="4">
        <v>48</v>
      </c>
      <c r="B252" s="5">
        <f>IF(Data_Mentah!B252="Male",1,0)</f>
        <v>0</v>
      </c>
      <c r="C252" s="5">
        <f>IF(Data_Mentah!C252="Yes",1,0)</f>
        <v>1</v>
      </c>
      <c r="D252" s="5">
        <f>IF(Data_Mentah!D252="Yes",1,0)</f>
        <v>1</v>
      </c>
      <c r="E252" s="5">
        <f>IF(Data_Mentah!E252="Yes",1,0)</f>
        <v>1</v>
      </c>
      <c r="F252" s="5">
        <f>IF(Data_Mentah!F252="Yes",1,0)</f>
        <v>1</v>
      </c>
      <c r="G252" s="5">
        <f>IF(Data_Mentah!G252="Yes",1,0)</f>
        <v>1</v>
      </c>
      <c r="H252" s="5">
        <f>IF(Data_Mentah!H252="Yes",1,0)</f>
        <v>0</v>
      </c>
      <c r="I252" s="5">
        <f>IF(Data_Mentah!I252="Yes",1,0)</f>
        <v>0</v>
      </c>
      <c r="J252" s="5">
        <f>IF(Data_Mentah!J252="Yes",1,0)</f>
        <v>0</v>
      </c>
      <c r="K252" s="5">
        <f>IF(Data_Mentah!K252="Yes",1,0)</f>
        <v>0</v>
      </c>
      <c r="L252" s="5">
        <f>IF(Data_Mentah!L252="Yes",1,0)</f>
        <v>0</v>
      </c>
      <c r="M252" s="5">
        <f>IF(Data_Mentah!M252="Yes",1,0)</f>
        <v>1</v>
      </c>
      <c r="N252" s="5">
        <f>IF(Data_Mentah!N252="Yes",1,0)</f>
        <v>0</v>
      </c>
      <c r="O252" s="5">
        <f>IF(Data_Mentah!O252="Yes",1,0)</f>
        <v>0</v>
      </c>
      <c r="P252" s="5">
        <f>IF(Data_Mentah!P252="Yes",1,0)</f>
        <v>0</v>
      </c>
      <c r="Q252" s="6">
        <f>IF(Data_Mentah!Q252="Positive",1,0)</f>
        <v>1</v>
      </c>
    </row>
    <row r="253" spans="1:17" ht="15.75" customHeight="1" x14ac:dyDescent="0.2">
      <c r="A253" s="7">
        <v>55</v>
      </c>
      <c r="B253" s="8">
        <f>IF(Data_Mentah!B253="Male",1,0)</f>
        <v>0</v>
      </c>
      <c r="C253" s="8">
        <f>IF(Data_Mentah!C253="Yes",1,0)</f>
        <v>1</v>
      </c>
      <c r="D253" s="8">
        <f>IF(Data_Mentah!D253="Yes",1,0)</f>
        <v>1</v>
      </c>
      <c r="E253" s="8">
        <f>IF(Data_Mentah!E253="Yes",1,0)</f>
        <v>1</v>
      </c>
      <c r="F253" s="8">
        <f>IF(Data_Mentah!F253="Yes",1,0)</f>
        <v>0</v>
      </c>
      <c r="G253" s="8">
        <f>IF(Data_Mentah!G253="Yes",1,0)</f>
        <v>1</v>
      </c>
      <c r="H253" s="8">
        <f>IF(Data_Mentah!H253="Yes",1,0)</f>
        <v>0</v>
      </c>
      <c r="I253" s="8">
        <f>IF(Data_Mentah!I253="Yes",1,0)</f>
        <v>0</v>
      </c>
      <c r="J253" s="8">
        <f>IF(Data_Mentah!J253="Yes",1,0)</f>
        <v>1</v>
      </c>
      <c r="K253" s="8">
        <f>IF(Data_Mentah!K253="Yes",1,0)</f>
        <v>0</v>
      </c>
      <c r="L253" s="8">
        <f>IF(Data_Mentah!L253="Yes",1,0)</f>
        <v>1</v>
      </c>
      <c r="M253" s="8">
        <f>IF(Data_Mentah!M253="Yes",1,0)</f>
        <v>1</v>
      </c>
      <c r="N253" s="8">
        <f>IF(Data_Mentah!N253="Yes",1,0)</f>
        <v>0</v>
      </c>
      <c r="O253" s="8">
        <f>IF(Data_Mentah!O253="Yes",1,0)</f>
        <v>0</v>
      </c>
      <c r="P253" s="8">
        <f>IF(Data_Mentah!P253="Yes",1,0)</f>
        <v>0</v>
      </c>
      <c r="Q253" s="9">
        <f>IF(Data_Mentah!Q253="Positive",1,0)</f>
        <v>1</v>
      </c>
    </row>
    <row r="254" spans="1:17" ht="15.75" customHeight="1" x14ac:dyDescent="0.2">
      <c r="A254" s="4">
        <v>39</v>
      </c>
      <c r="B254" s="5">
        <f>IF(Data_Mentah!B254="Male",1,0)</f>
        <v>0</v>
      </c>
      <c r="C254" s="5">
        <f>IF(Data_Mentah!C254="Yes",1,0)</f>
        <v>1</v>
      </c>
      <c r="D254" s="5">
        <f>IF(Data_Mentah!D254="Yes",1,0)</f>
        <v>1</v>
      </c>
      <c r="E254" s="5">
        <f>IF(Data_Mentah!E254="Yes",1,0)</f>
        <v>1</v>
      </c>
      <c r="F254" s="5">
        <f>IF(Data_Mentah!F254="Yes",1,0)</f>
        <v>1</v>
      </c>
      <c r="G254" s="5">
        <f>IF(Data_Mentah!G254="Yes",1,0)</f>
        <v>1</v>
      </c>
      <c r="H254" s="5">
        <f>IF(Data_Mentah!H254="Yes",1,0)</f>
        <v>0</v>
      </c>
      <c r="I254" s="5">
        <f>IF(Data_Mentah!I254="Yes",1,0)</f>
        <v>0</v>
      </c>
      <c r="J254" s="5">
        <f>IF(Data_Mentah!J254="Yes",1,0)</f>
        <v>1</v>
      </c>
      <c r="K254" s="5">
        <f>IF(Data_Mentah!K254="Yes",1,0)</f>
        <v>1</v>
      </c>
      <c r="L254" s="5">
        <f>IF(Data_Mentah!L254="Yes",1,0)</f>
        <v>1</v>
      </c>
      <c r="M254" s="5">
        <f>IF(Data_Mentah!M254="Yes",1,0)</f>
        <v>1</v>
      </c>
      <c r="N254" s="5">
        <f>IF(Data_Mentah!N254="Yes",1,0)</f>
        <v>0</v>
      </c>
      <c r="O254" s="5">
        <f>IF(Data_Mentah!O254="Yes",1,0)</f>
        <v>0</v>
      </c>
      <c r="P254" s="5">
        <f>IF(Data_Mentah!P254="Yes",1,0)</f>
        <v>0</v>
      </c>
      <c r="Q254" s="6">
        <f>IF(Data_Mentah!Q254="Positive",1,0)</f>
        <v>1</v>
      </c>
    </row>
    <row r="255" spans="1:17" ht="15.75" customHeight="1" x14ac:dyDescent="0.2">
      <c r="A255" s="7">
        <v>43</v>
      </c>
      <c r="B255" s="8">
        <f>IF(Data_Mentah!B255="Male",1,0)</f>
        <v>0</v>
      </c>
      <c r="C255" s="8">
        <f>IF(Data_Mentah!C255="Yes",1,0)</f>
        <v>1</v>
      </c>
      <c r="D255" s="8">
        <f>IF(Data_Mentah!D255="Yes",1,0)</f>
        <v>1</v>
      </c>
      <c r="E255" s="8">
        <f>IF(Data_Mentah!E255="Yes",1,0)</f>
        <v>1</v>
      </c>
      <c r="F255" s="8">
        <f>IF(Data_Mentah!F255="Yes",1,0)</f>
        <v>1</v>
      </c>
      <c r="G255" s="8">
        <f>IF(Data_Mentah!G255="Yes",1,0)</f>
        <v>1</v>
      </c>
      <c r="H255" s="8">
        <f>IF(Data_Mentah!H255="Yes",1,0)</f>
        <v>0</v>
      </c>
      <c r="I255" s="8">
        <f>IF(Data_Mentah!I255="Yes",1,0)</f>
        <v>1</v>
      </c>
      <c r="J255" s="8">
        <f>IF(Data_Mentah!J255="Yes",1,0)</f>
        <v>0</v>
      </c>
      <c r="K255" s="8">
        <f>IF(Data_Mentah!K255="Yes",1,0)</f>
        <v>0</v>
      </c>
      <c r="L255" s="8">
        <f>IF(Data_Mentah!L255="Yes",1,0)</f>
        <v>0</v>
      </c>
      <c r="M255" s="8">
        <f>IF(Data_Mentah!M255="Yes",1,0)</f>
        <v>1</v>
      </c>
      <c r="N255" s="8">
        <f>IF(Data_Mentah!N255="Yes",1,0)</f>
        <v>1</v>
      </c>
      <c r="O255" s="8">
        <f>IF(Data_Mentah!O255="Yes",1,0)</f>
        <v>0</v>
      </c>
      <c r="P255" s="8">
        <f>IF(Data_Mentah!P255="Yes",1,0)</f>
        <v>1</v>
      </c>
      <c r="Q255" s="9">
        <f>IF(Data_Mentah!Q255="Positive",1,0)</f>
        <v>1</v>
      </c>
    </row>
    <row r="256" spans="1:17" ht="15.75" customHeight="1" x14ac:dyDescent="0.2">
      <c r="A256" s="4">
        <v>35</v>
      </c>
      <c r="B256" s="5">
        <f>IF(Data_Mentah!B256="Male",1,0)</f>
        <v>0</v>
      </c>
      <c r="C256" s="5">
        <f>IF(Data_Mentah!C256="Yes",1,0)</f>
        <v>1</v>
      </c>
      <c r="D256" s="5">
        <f>IF(Data_Mentah!D256="Yes",1,0)</f>
        <v>1</v>
      </c>
      <c r="E256" s="5">
        <f>IF(Data_Mentah!E256="Yes",1,0)</f>
        <v>0</v>
      </c>
      <c r="F256" s="5">
        <f>IF(Data_Mentah!F256="Yes",1,0)</f>
        <v>1</v>
      </c>
      <c r="G256" s="5">
        <f>IF(Data_Mentah!G256="Yes",1,0)</f>
        <v>0</v>
      </c>
      <c r="H256" s="5">
        <f>IF(Data_Mentah!H256="Yes",1,0)</f>
        <v>0</v>
      </c>
      <c r="I256" s="5">
        <f>IF(Data_Mentah!I256="Yes",1,0)</f>
        <v>1</v>
      </c>
      <c r="J256" s="5">
        <f>IF(Data_Mentah!J256="Yes",1,0)</f>
        <v>0</v>
      </c>
      <c r="K256" s="5">
        <f>IF(Data_Mentah!K256="Yes",1,0)</f>
        <v>0</v>
      </c>
      <c r="L256" s="5">
        <f>IF(Data_Mentah!L256="Yes",1,0)</f>
        <v>0</v>
      </c>
      <c r="M256" s="5">
        <f>IF(Data_Mentah!M256="Yes",1,0)</f>
        <v>0</v>
      </c>
      <c r="N256" s="5">
        <f>IF(Data_Mentah!N256="Yes",1,0)</f>
        <v>0</v>
      </c>
      <c r="O256" s="5">
        <f>IF(Data_Mentah!O256="Yes",1,0)</f>
        <v>0</v>
      </c>
      <c r="P256" s="5">
        <f>IF(Data_Mentah!P256="Yes",1,0)</f>
        <v>0</v>
      </c>
      <c r="Q256" s="6">
        <f>IF(Data_Mentah!Q256="Positive",1,0)</f>
        <v>1</v>
      </c>
    </row>
    <row r="257" spans="1:17" ht="15.75" customHeight="1" x14ac:dyDescent="0.2">
      <c r="A257" s="7">
        <v>47</v>
      </c>
      <c r="B257" s="8">
        <f>IF(Data_Mentah!B257="Male",1,0)</f>
        <v>0</v>
      </c>
      <c r="C257" s="8">
        <f>IF(Data_Mentah!C257="Yes",1,0)</f>
        <v>0</v>
      </c>
      <c r="D257" s="8">
        <f>IF(Data_Mentah!D257="Yes",1,0)</f>
        <v>0</v>
      </c>
      <c r="E257" s="8">
        <f>IF(Data_Mentah!E257="Yes",1,0)</f>
        <v>1</v>
      </c>
      <c r="F257" s="8">
        <f>IF(Data_Mentah!F257="Yes",1,0)</f>
        <v>1</v>
      </c>
      <c r="G257" s="8">
        <f>IF(Data_Mentah!G257="Yes",1,0)</f>
        <v>1</v>
      </c>
      <c r="H257" s="8">
        <f>IF(Data_Mentah!H257="Yes",1,0)</f>
        <v>0</v>
      </c>
      <c r="I257" s="8">
        <f>IF(Data_Mentah!I257="Yes",1,0)</f>
        <v>0</v>
      </c>
      <c r="J257" s="8">
        <f>IF(Data_Mentah!J257="Yes",1,0)</f>
        <v>0</v>
      </c>
      <c r="K257" s="8">
        <f>IF(Data_Mentah!K257="Yes",1,0)</f>
        <v>0</v>
      </c>
      <c r="L257" s="8">
        <f>IF(Data_Mentah!L257="Yes",1,0)</f>
        <v>0</v>
      </c>
      <c r="M257" s="8">
        <f>IF(Data_Mentah!M257="Yes",1,0)</f>
        <v>0</v>
      </c>
      <c r="N257" s="8">
        <f>IF(Data_Mentah!N257="Yes",1,0)</f>
        <v>1</v>
      </c>
      <c r="O257" s="8">
        <f>IF(Data_Mentah!O257="Yes",1,0)</f>
        <v>0</v>
      </c>
      <c r="P257" s="8">
        <f>IF(Data_Mentah!P257="Yes",1,0)</f>
        <v>0</v>
      </c>
      <c r="Q257" s="9">
        <f>IF(Data_Mentah!Q257="Positive",1,0)</f>
        <v>1</v>
      </c>
    </row>
    <row r="258" spans="1:17" ht="15.75" customHeight="1" x14ac:dyDescent="0.2">
      <c r="A258" s="4">
        <v>50</v>
      </c>
      <c r="B258" s="5">
        <f>IF(Data_Mentah!B258="Male",1,0)</f>
        <v>0</v>
      </c>
      <c r="C258" s="5">
        <f>IF(Data_Mentah!C258="Yes",1,0)</f>
        <v>1</v>
      </c>
      <c r="D258" s="5">
        <f>IF(Data_Mentah!D258="Yes",1,0)</f>
        <v>1</v>
      </c>
      <c r="E258" s="5">
        <f>IF(Data_Mentah!E258="Yes",1,0)</f>
        <v>0</v>
      </c>
      <c r="F258" s="5">
        <f>IF(Data_Mentah!F258="Yes",1,0)</f>
        <v>1</v>
      </c>
      <c r="G258" s="5">
        <f>IF(Data_Mentah!G258="Yes",1,0)</f>
        <v>1</v>
      </c>
      <c r="H258" s="5">
        <f>IF(Data_Mentah!H258="Yes",1,0)</f>
        <v>0</v>
      </c>
      <c r="I258" s="5">
        <f>IF(Data_Mentah!I258="Yes",1,0)</f>
        <v>0</v>
      </c>
      <c r="J258" s="5">
        <f>IF(Data_Mentah!J258="Yes",1,0)</f>
        <v>0</v>
      </c>
      <c r="K258" s="5">
        <f>IF(Data_Mentah!K258="Yes",1,0)</f>
        <v>0</v>
      </c>
      <c r="L258" s="5">
        <f>IF(Data_Mentah!L258="Yes",1,0)</f>
        <v>1</v>
      </c>
      <c r="M258" s="5">
        <f>IF(Data_Mentah!M258="Yes",1,0)</f>
        <v>1</v>
      </c>
      <c r="N258" s="5">
        <f>IF(Data_Mentah!N258="Yes",1,0)</f>
        <v>0</v>
      </c>
      <c r="O258" s="5">
        <f>IF(Data_Mentah!O258="Yes",1,0)</f>
        <v>0</v>
      </c>
      <c r="P258" s="5">
        <f>IF(Data_Mentah!P258="Yes",1,0)</f>
        <v>0</v>
      </c>
      <c r="Q258" s="6">
        <f>IF(Data_Mentah!Q258="Positive",1,0)</f>
        <v>1</v>
      </c>
    </row>
    <row r="259" spans="1:17" ht="15.75" customHeight="1" x14ac:dyDescent="0.2">
      <c r="A259" s="7">
        <v>48</v>
      </c>
      <c r="B259" s="8">
        <f>IF(Data_Mentah!B259="Male",1,0)</f>
        <v>0</v>
      </c>
      <c r="C259" s="8">
        <f>IF(Data_Mentah!C259="Yes",1,0)</f>
        <v>1</v>
      </c>
      <c r="D259" s="8">
        <f>IF(Data_Mentah!D259="Yes",1,0)</f>
        <v>1</v>
      </c>
      <c r="E259" s="8">
        <f>IF(Data_Mentah!E259="Yes",1,0)</f>
        <v>0</v>
      </c>
      <c r="F259" s="8">
        <f>IF(Data_Mentah!F259="Yes",1,0)</f>
        <v>1</v>
      </c>
      <c r="G259" s="8">
        <f>IF(Data_Mentah!G259="Yes",1,0)</f>
        <v>0</v>
      </c>
      <c r="H259" s="8">
        <f>IF(Data_Mentah!H259="Yes",1,0)</f>
        <v>0</v>
      </c>
      <c r="I259" s="8">
        <f>IF(Data_Mentah!I259="Yes",1,0)</f>
        <v>1</v>
      </c>
      <c r="J259" s="8">
        <f>IF(Data_Mentah!J259="Yes",1,0)</f>
        <v>1</v>
      </c>
      <c r="K259" s="8">
        <f>IF(Data_Mentah!K259="Yes",1,0)</f>
        <v>0</v>
      </c>
      <c r="L259" s="8">
        <f>IF(Data_Mentah!L259="Yes",1,0)</f>
        <v>1</v>
      </c>
      <c r="M259" s="8">
        <f>IF(Data_Mentah!M259="Yes",1,0)</f>
        <v>1</v>
      </c>
      <c r="N259" s="8">
        <f>IF(Data_Mentah!N259="Yes",1,0)</f>
        <v>0</v>
      </c>
      <c r="O259" s="8">
        <f>IF(Data_Mentah!O259="Yes",1,0)</f>
        <v>0</v>
      </c>
      <c r="P259" s="8">
        <f>IF(Data_Mentah!P259="Yes",1,0)</f>
        <v>0</v>
      </c>
      <c r="Q259" s="9">
        <f>IF(Data_Mentah!Q259="Positive",1,0)</f>
        <v>1</v>
      </c>
    </row>
    <row r="260" spans="1:17" ht="15.75" customHeight="1" x14ac:dyDescent="0.2">
      <c r="A260" s="4">
        <v>35</v>
      </c>
      <c r="B260" s="5">
        <f>IF(Data_Mentah!B260="Male",1,0)</f>
        <v>0</v>
      </c>
      <c r="C260" s="5">
        <f>IF(Data_Mentah!C260="Yes",1,0)</f>
        <v>1</v>
      </c>
      <c r="D260" s="5">
        <f>IF(Data_Mentah!D260="Yes",1,0)</f>
        <v>1</v>
      </c>
      <c r="E260" s="5">
        <f>IF(Data_Mentah!E260="Yes",1,0)</f>
        <v>1</v>
      </c>
      <c r="F260" s="5">
        <f>IF(Data_Mentah!F260="Yes",1,0)</f>
        <v>1</v>
      </c>
      <c r="G260" s="5">
        <f>IF(Data_Mentah!G260="Yes",1,0)</f>
        <v>1</v>
      </c>
      <c r="H260" s="5">
        <f>IF(Data_Mentah!H260="Yes",1,0)</f>
        <v>0</v>
      </c>
      <c r="I260" s="5">
        <f>IF(Data_Mentah!I260="Yes",1,0)</f>
        <v>1</v>
      </c>
      <c r="J260" s="5">
        <f>IF(Data_Mentah!J260="Yes",1,0)</f>
        <v>1</v>
      </c>
      <c r="K260" s="5">
        <f>IF(Data_Mentah!K260="Yes",1,0)</f>
        <v>0</v>
      </c>
      <c r="L260" s="5">
        <f>IF(Data_Mentah!L260="Yes",1,0)</f>
        <v>1</v>
      </c>
      <c r="M260" s="5">
        <f>IF(Data_Mentah!M260="Yes",1,0)</f>
        <v>1</v>
      </c>
      <c r="N260" s="5">
        <f>IF(Data_Mentah!N260="Yes",1,0)</f>
        <v>1</v>
      </c>
      <c r="O260" s="5">
        <f>IF(Data_Mentah!O260="Yes",1,0)</f>
        <v>0</v>
      </c>
      <c r="P260" s="5">
        <f>IF(Data_Mentah!P260="Yes",1,0)</f>
        <v>0</v>
      </c>
      <c r="Q260" s="6">
        <f>IF(Data_Mentah!Q260="Positive",1,0)</f>
        <v>1</v>
      </c>
    </row>
    <row r="261" spans="1:17" ht="15.75" customHeight="1" x14ac:dyDescent="0.2">
      <c r="A261" s="7">
        <v>62</v>
      </c>
      <c r="B261" s="8">
        <f>IF(Data_Mentah!B261="Male",1,0)</f>
        <v>1</v>
      </c>
      <c r="C261" s="8">
        <f>IF(Data_Mentah!C261="Yes",1,0)</f>
        <v>1</v>
      </c>
      <c r="D261" s="8">
        <f>IF(Data_Mentah!D261="Yes",1,0)</f>
        <v>0</v>
      </c>
      <c r="E261" s="8">
        <f>IF(Data_Mentah!E261="Yes",1,0)</f>
        <v>0</v>
      </c>
      <c r="F261" s="8">
        <f>IF(Data_Mentah!F261="Yes",1,0)</f>
        <v>1</v>
      </c>
      <c r="G261" s="8">
        <f>IF(Data_Mentah!G261="Yes",1,0)</f>
        <v>0</v>
      </c>
      <c r="H261" s="8">
        <f>IF(Data_Mentah!H261="Yes",1,0)</f>
        <v>1</v>
      </c>
      <c r="I261" s="8">
        <f>IF(Data_Mentah!I261="Yes",1,0)</f>
        <v>1</v>
      </c>
      <c r="J261" s="8">
        <f>IF(Data_Mentah!J261="Yes",1,0)</f>
        <v>1</v>
      </c>
      <c r="K261" s="8">
        <f>IF(Data_Mentah!K261="Yes",1,0)</f>
        <v>1</v>
      </c>
      <c r="L261" s="8">
        <f>IF(Data_Mentah!L261="Yes",1,0)</f>
        <v>0</v>
      </c>
      <c r="M261" s="8">
        <f>IF(Data_Mentah!M261="Yes",1,0)</f>
        <v>1</v>
      </c>
      <c r="N261" s="8">
        <f>IF(Data_Mentah!N261="Yes",1,0)</f>
        <v>1</v>
      </c>
      <c r="O261" s="8">
        <f>IF(Data_Mentah!O261="Yes",1,0)</f>
        <v>1</v>
      </c>
      <c r="P261" s="8">
        <f>IF(Data_Mentah!P261="Yes",1,0)</f>
        <v>1</v>
      </c>
      <c r="Q261" s="9">
        <f>IF(Data_Mentah!Q261="Positive",1,0)</f>
        <v>1</v>
      </c>
    </row>
    <row r="262" spans="1:17" ht="15.75" customHeight="1" x14ac:dyDescent="0.2">
      <c r="A262" s="4">
        <v>33</v>
      </c>
      <c r="B262" s="5">
        <f>IF(Data_Mentah!B262="Male",1,0)</f>
        <v>1</v>
      </c>
      <c r="C262" s="5">
        <f>IF(Data_Mentah!C262="Yes",1,0)</f>
        <v>0</v>
      </c>
      <c r="D262" s="5">
        <f>IF(Data_Mentah!D262="Yes",1,0)</f>
        <v>1</v>
      </c>
      <c r="E262" s="5">
        <f>IF(Data_Mentah!E262="Yes",1,0)</f>
        <v>0</v>
      </c>
      <c r="F262" s="5">
        <f>IF(Data_Mentah!F262="Yes",1,0)</f>
        <v>0</v>
      </c>
      <c r="G262" s="5">
        <f>IF(Data_Mentah!G262="Yes",1,0)</f>
        <v>0</v>
      </c>
      <c r="H262" s="5">
        <f>IF(Data_Mentah!H262="Yes",1,0)</f>
        <v>0</v>
      </c>
      <c r="I262" s="5">
        <f>IF(Data_Mentah!I262="Yes",1,0)</f>
        <v>0</v>
      </c>
      <c r="J262" s="5">
        <f>IF(Data_Mentah!J262="Yes",1,0)</f>
        <v>0</v>
      </c>
      <c r="K262" s="5">
        <f>IF(Data_Mentah!K262="Yes",1,0)</f>
        <v>0</v>
      </c>
      <c r="L262" s="5">
        <f>IF(Data_Mentah!L262="Yes",1,0)</f>
        <v>0</v>
      </c>
      <c r="M262" s="5">
        <f>IF(Data_Mentah!M262="Yes",1,0)</f>
        <v>0</v>
      </c>
      <c r="N262" s="5">
        <f>IF(Data_Mentah!N262="Yes",1,0)</f>
        <v>0</v>
      </c>
      <c r="O262" s="5">
        <f>IF(Data_Mentah!O262="Yes",1,0)</f>
        <v>0</v>
      </c>
      <c r="P262" s="5">
        <f>IF(Data_Mentah!P262="Yes",1,0)</f>
        <v>0</v>
      </c>
      <c r="Q262" s="6">
        <f>IF(Data_Mentah!Q262="Positive",1,0)</f>
        <v>1</v>
      </c>
    </row>
    <row r="263" spans="1:17" ht="15.75" customHeight="1" x14ac:dyDescent="0.2">
      <c r="A263" s="7">
        <v>55</v>
      </c>
      <c r="B263" s="8">
        <f>IF(Data_Mentah!B263="Male",1,0)</f>
        <v>1</v>
      </c>
      <c r="C263" s="8">
        <f>IF(Data_Mentah!C263="Yes",1,0)</f>
        <v>1</v>
      </c>
      <c r="D263" s="8">
        <f>IF(Data_Mentah!D263="Yes",1,0)</f>
        <v>1</v>
      </c>
      <c r="E263" s="8">
        <f>IF(Data_Mentah!E263="Yes",1,0)</f>
        <v>1</v>
      </c>
      <c r="F263" s="8">
        <f>IF(Data_Mentah!F263="Yes",1,0)</f>
        <v>1</v>
      </c>
      <c r="G263" s="8">
        <f>IF(Data_Mentah!G263="Yes",1,0)</f>
        <v>0</v>
      </c>
      <c r="H263" s="8">
        <f>IF(Data_Mentah!H263="Yes",1,0)</f>
        <v>1</v>
      </c>
      <c r="I263" s="8">
        <f>IF(Data_Mentah!I263="Yes",1,0)</f>
        <v>0</v>
      </c>
      <c r="J263" s="8">
        <f>IF(Data_Mentah!J263="Yes",1,0)</f>
        <v>0</v>
      </c>
      <c r="K263" s="8">
        <f>IF(Data_Mentah!K263="Yes",1,0)</f>
        <v>1</v>
      </c>
      <c r="L263" s="8">
        <f>IF(Data_Mentah!L263="Yes",1,0)</f>
        <v>0</v>
      </c>
      <c r="M263" s="8">
        <f>IF(Data_Mentah!M263="Yes",1,0)</f>
        <v>1</v>
      </c>
      <c r="N263" s="8">
        <f>IF(Data_Mentah!N263="Yes",1,0)</f>
        <v>0</v>
      </c>
      <c r="O263" s="8">
        <f>IF(Data_Mentah!O263="Yes",1,0)</f>
        <v>0</v>
      </c>
      <c r="P263" s="8">
        <f>IF(Data_Mentah!P263="Yes",1,0)</f>
        <v>0</v>
      </c>
      <c r="Q263" s="9">
        <f>IF(Data_Mentah!Q263="Positive",1,0)</f>
        <v>1</v>
      </c>
    </row>
    <row r="264" spans="1:17" ht="15.75" customHeight="1" x14ac:dyDescent="0.2">
      <c r="A264" s="4">
        <v>48</v>
      </c>
      <c r="B264" s="5">
        <f>IF(Data_Mentah!B264="Male",1,0)</f>
        <v>1</v>
      </c>
      <c r="C264" s="5">
        <f>IF(Data_Mentah!C264="Yes",1,0)</f>
        <v>1</v>
      </c>
      <c r="D264" s="5">
        <f>IF(Data_Mentah!D264="Yes",1,0)</f>
        <v>1</v>
      </c>
      <c r="E264" s="5">
        <f>IF(Data_Mentah!E264="Yes",1,0)</f>
        <v>1</v>
      </c>
      <c r="F264" s="5">
        <f>IF(Data_Mentah!F264="Yes",1,0)</f>
        <v>0</v>
      </c>
      <c r="G264" s="5">
        <f>IF(Data_Mentah!G264="Yes",1,0)</f>
        <v>1</v>
      </c>
      <c r="H264" s="5">
        <f>IF(Data_Mentah!H264="Yes",1,0)</f>
        <v>1</v>
      </c>
      <c r="I264" s="5">
        <f>IF(Data_Mentah!I264="Yes",1,0)</f>
        <v>0</v>
      </c>
      <c r="J264" s="5">
        <f>IF(Data_Mentah!J264="Yes",1,0)</f>
        <v>0</v>
      </c>
      <c r="K264" s="5">
        <f>IF(Data_Mentah!K264="Yes",1,0)</f>
        <v>0</v>
      </c>
      <c r="L264" s="5">
        <f>IF(Data_Mentah!L264="Yes",1,0)</f>
        <v>1</v>
      </c>
      <c r="M264" s="5">
        <f>IF(Data_Mentah!M264="Yes",1,0)</f>
        <v>0</v>
      </c>
      <c r="N264" s="5">
        <f>IF(Data_Mentah!N264="Yes",1,0)</f>
        <v>0</v>
      </c>
      <c r="O264" s="5">
        <f>IF(Data_Mentah!O264="Yes",1,0)</f>
        <v>0</v>
      </c>
      <c r="P264" s="5">
        <f>IF(Data_Mentah!P264="Yes",1,0)</f>
        <v>0</v>
      </c>
      <c r="Q264" s="6">
        <f>IF(Data_Mentah!Q264="Positive",1,0)</f>
        <v>1</v>
      </c>
    </row>
    <row r="265" spans="1:17" ht="15.75" customHeight="1" x14ac:dyDescent="0.2">
      <c r="A265" s="7">
        <v>56</v>
      </c>
      <c r="B265" s="8">
        <f>IF(Data_Mentah!B265="Male",1,0)</f>
        <v>1</v>
      </c>
      <c r="C265" s="8">
        <f>IF(Data_Mentah!C265="Yes",1,0)</f>
        <v>1</v>
      </c>
      <c r="D265" s="8">
        <f>IF(Data_Mentah!D265="Yes",1,0)</f>
        <v>0</v>
      </c>
      <c r="E265" s="8">
        <f>IF(Data_Mentah!E265="Yes",1,0)</f>
        <v>1</v>
      </c>
      <c r="F265" s="8">
        <f>IF(Data_Mentah!F265="Yes",1,0)</f>
        <v>1</v>
      </c>
      <c r="G265" s="8">
        <f>IF(Data_Mentah!G265="Yes",1,0)</f>
        <v>0</v>
      </c>
      <c r="H265" s="8">
        <f>IF(Data_Mentah!H265="Yes",1,0)</f>
        <v>1</v>
      </c>
      <c r="I265" s="8">
        <f>IF(Data_Mentah!I265="Yes",1,0)</f>
        <v>0</v>
      </c>
      <c r="J265" s="8">
        <f>IF(Data_Mentah!J265="Yes",1,0)</f>
        <v>1</v>
      </c>
      <c r="K265" s="8">
        <f>IF(Data_Mentah!K265="Yes",1,0)</f>
        <v>1</v>
      </c>
      <c r="L265" s="8">
        <f>IF(Data_Mentah!L265="Yes",1,0)</f>
        <v>0</v>
      </c>
      <c r="M265" s="8">
        <f>IF(Data_Mentah!M265="Yes",1,0)</f>
        <v>0</v>
      </c>
      <c r="N265" s="8">
        <f>IF(Data_Mentah!N265="Yes",1,0)</f>
        <v>0</v>
      </c>
      <c r="O265" s="8">
        <f>IF(Data_Mentah!O265="Yes",1,0)</f>
        <v>1</v>
      </c>
      <c r="P265" s="8">
        <f>IF(Data_Mentah!P265="Yes",1,0)</f>
        <v>0</v>
      </c>
      <c r="Q265" s="9">
        <f>IF(Data_Mentah!Q265="Positive",1,0)</f>
        <v>1</v>
      </c>
    </row>
    <row r="266" spans="1:17" ht="15.75" customHeight="1" x14ac:dyDescent="0.2">
      <c r="A266" s="4">
        <v>38</v>
      </c>
      <c r="B266" s="5">
        <f>IF(Data_Mentah!B266="Male",1,0)</f>
        <v>0</v>
      </c>
      <c r="C266" s="5">
        <f>IF(Data_Mentah!C266="Yes",1,0)</f>
        <v>1</v>
      </c>
      <c r="D266" s="5">
        <f>IF(Data_Mentah!D266="Yes",1,0)</f>
        <v>1</v>
      </c>
      <c r="E266" s="5">
        <f>IF(Data_Mentah!E266="Yes",1,0)</f>
        <v>1</v>
      </c>
      <c r="F266" s="5">
        <f>IF(Data_Mentah!F266="Yes",1,0)</f>
        <v>1</v>
      </c>
      <c r="G266" s="5">
        <f>IF(Data_Mentah!G266="Yes",1,0)</f>
        <v>1</v>
      </c>
      <c r="H266" s="5">
        <f>IF(Data_Mentah!H266="Yes",1,0)</f>
        <v>0</v>
      </c>
      <c r="I266" s="5">
        <f>IF(Data_Mentah!I266="Yes",1,0)</f>
        <v>1</v>
      </c>
      <c r="J266" s="5">
        <f>IF(Data_Mentah!J266="Yes",1,0)</f>
        <v>1</v>
      </c>
      <c r="K266" s="5">
        <f>IF(Data_Mentah!K266="Yes",1,0)</f>
        <v>1</v>
      </c>
      <c r="L266" s="5">
        <f>IF(Data_Mentah!L266="Yes",1,0)</f>
        <v>1</v>
      </c>
      <c r="M266" s="5">
        <f>IF(Data_Mentah!M266="Yes",1,0)</f>
        <v>1</v>
      </c>
      <c r="N266" s="5">
        <f>IF(Data_Mentah!N266="Yes",1,0)</f>
        <v>1</v>
      </c>
      <c r="O266" s="5">
        <f>IF(Data_Mentah!O266="Yes",1,0)</f>
        <v>0</v>
      </c>
      <c r="P266" s="5">
        <f>IF(Data_Mentah!P266="Yes",1,0)</f>
        <v>0</v>
      </c>
      <c r="Q266" s="6">
        <f>IF(Data_Mentah!Q266="Positive",1,0)</f>
        <v>1</v>
      </c>
    </row>
    <row r="267" spans="1:17" ht="15.75" customHeight="1" x14ac:dyDescent="0.2">
      <c r="A267" s="7">
        <v>28</v>
      </c>
      <c r="B267" s="8">
        <f>IF(Data_Mentah!B267="Male",1,0)</f>
        <v>0</v>
      </c>
      <c r="C267" s="8">
        <f>IF(Data_Mentah!C267="Yes",1,0)</f>
        <v>0</v>
      </c>
      <c r="D267" s="8">
        <f>IF(Data_Mentah!D267="Yes",1,0)</f>
        <v>0</v>
      </c>
      <c r="E267" s="8">
        <f>IF(Data_Mentah!E267="Yes",1,0)</f>
        <v>0</v>
      </c>
      <c r="F267" s="8">
        <f>IF(Data_Mentah!F267="Yes",1,0)</f>
        <v>0</v>
      </c>
      <c r="G267" s="8">
        <f>IF(Data_Mentah!G267="Yes",1,0)</f>
        <v>0</v>
      </c>
      <c r="H267" s="8">
        <f>IF(Data_Mentah!H267="Yes",1,0)</f>
        <v>0</v>
      </c>
      <c r="I267" s="8">
        <f>IF(Data_Mentah!I267="Yes",1,0)</f>
        <v>1</v>
      </c>
      <c r="J267" s="8">
        <f>IF(Data_Mentah!J267="Yes",1,0)</f>
        <v>0</v>
      </c>
      <c r="K267" s="8">
        <f>IF(Data_Mentah!K267="Yes",1,0)</f>
        <v>0</v>
      </c>
      <c r="L267" s="8">
        <f>IF(Data_Mentah!L267="Yes",1,0)</f>
        <v>0</v>
      </c>
      <c r="M267" s="8">
        <f>IF(Data_Mentah!M267="Yes",1,0)</f>
        <v>1</v>
      </c>
      <c r="N267" s="8">
        <f>IF(Data_Mentah!N267="Yes",1,0)</f>
        <v>1</v>
      </c>
      <c r="O267" s="8">
        <f>IF(Data_Mentah!O267="Yes",1,0)</f>
        <v>0</v>
      </c>
      <c r="P267" s="8">
        <f>IF(Data_Mentah!P267="Yes",1,0)</f>
        <v>0</v>
      </c>
      <c r="Q267" s="9">
        <f>IF(Data_Mentah!Q267="Positive",1,0)</f>
        <v>1</v>
      </c>
    </row>
    <row r="268" spans="1:17" ht="15.75" customHeight="1" x14ac:dyDescent="0.2">
      <c r="A268" s="4">
        <v>68</v>
      </c>
      <c r="B268" s="5">
        <f>IF(Data_Mentah!B268="Male",1,0)</f>
        <v>0</v>
      </c>
      <c r="C268" s="5">
        <f>IF(Data_Mentah!C268="Yes",1,0)</f>
        <v>1</v>
      </c>
      <c r="D268" s="5">
        <f>IF(Data_Mentah!D268="Yes",1,0)</f>
        <v>1</v>
      </c>
      <c r="E268" s="5">
        <f>IF(Data_Mentah!E268="Yes",1,0)</f>
        <v>0</v>
      </c>
      <c r="F268" s="5">
        <f>IF(Data_Mentah!F268="Yes",1,0)</f>
        <v>1</v>
      </c>
      <c r="G268" s="5">
        <f>IF(Data_Mentah!G268="Yes",1,0)</f>
        <v>1</v>
      </c>
      <c r="H268" s="5">
        <f>IF(Data_Mentah!H268="Yes",1,0)</f>
        <v>0</v>
      </c>
      <c r="I268" s="5">
        <f>IF(Data_Mentah!I268="Yes",1,0)</f>
        <v>1</v>
      </c>
      <c r="J268" s="5">
        <f>IF(Data_Mentah!J268="Yes",1,0)</f>
        <v>1</v>
      </c>
      <c r="K268" s="5">
        <f>IF(Data_Mentah!K268="Yes",1,0)</f>
        <v>0</v>
      </c>
      <c r="L268" s="5">
        <f>IF(Data_Mentah!L268="Yes",1,0)</f>
        <v>1</v>
      </c>
      <c r="M268" s="5">
        <f>IF(Data_Mentah!M268="Yes",1,0)</f>
        <v>1</v>
      </c>
      <c r="N268" s="5">
        <f>IF(Data_Mentah!N268="Yes",1,0)</f>
        <v>0</v>
      </c>
      <c r="O268" s="5">
        <f>IF(Data_Mentah!O268="Yes",1,0)</f>
        <v>0</v>
      </c>
      <c r="P268" s="5">
        <f>IF(Data_Mentah!P268="Yes",1,0)</f>
        <v>0</v>
      </c>
      <c r="Q268" s="6">
        <f>IF(Data_Mentah!Q268="Positive",1,0)</f>
        <v>1</v>
      </c>
    </row>
    <row r="269" spans="1:17" ht="15.75" customHeight="1" x14ac:dyDescent="0.2">
      <c r="A269" s="7">
        <v>35</v>
      </c>
      <c r="B269" s="8">
        <f>IF(Data_Mentah!B269="Male",1,0)</f>
        <v>0</v>
      </c>
      <c r="C269" s="8">
        <f>IF(Data_Mentah!C269="Yes",1,0)</f>
        <v>0</v>
      </c>
      <c r="D269" s="8">
        <f>IF(Data_Mentah!D269="Yes",1,0)</f>
        <v>0</v>
      </c>
      <c r="E269" s="8">
        <f>IF(Data_Mentah!E269="Yes",1,0)</f>
        <v>0</v>
      </c>
      <c r="F269" s="8">
        <f>IF(Data_Mentah!F269="Yes",1,0)</f>
        <v>0</v>
      </c>
      <c r="G269" s="8">
        <f>IF(Data_Mentah!G269="Yes",1,0)</f>
        <v>0</v>
      </c>
      <c r="H269" s="8">
        <f>IF(Data_Mentah!H269="Yes",1,0)</f>
        <v>0</v>
      </c>
      <c r="I269" s="8">
        <f>IF(Data_Mentah!I269="Yes",1,0)</f>
        <v>0</v>
      </c>
      <c r="J269" s="8">
        <f>IF(Data_Mentah!J269="Yes",1,0)</f>
        <v>0</v>
      </c>
      <c r="K269" s="8">
        <f>IF(Data_Mentah!K269="Yes",1,0)</f>
        <v>0</v>
      </c>
      <c r="L269" s="8">
        <f>IF(Data_Mentah!L269="Yes",1,0)</f>
        <v>0</v>
      </c>
      <c r="M269" s="8">
        <f>IF(Data_Mentah!M269="Yes",1,0)</f>
        <v>0</v>
      </c>
      <c r="N269" s="8">
        <f>IF(Data_Mentah!N269="Yes",1,0)</f>
        <v>0</v>
      </c>
      <c r="O269" s="8">
        <f>IF(Data_Mentah!O269="Yes",1,0)</f>
        <v>0</v>
      </c>
      <c r="P269" s="8">
        <f>IF(Data_Mentah!P269="Yes",1,0)</f>
        <v>0</v>
      </c>
      <c r="Q269" s="9">
        <f>IF(Data_Mentah!Q269="Positive",1,0)</f>
        <v>1</v>
      </c>
    </row>
    <row r="270" spans="1:17" ht="15.75" customHeight="1" x14ac:dyDescent="0.2">
      <c r="A270" s="4">
        <v>45</v>
      </c>
      <c r="B270" s="5">
        <f>IF(Data_Mentah!B270="Male",1,0)</f>
        <v>0</v>
      </c>
      <c r="C270" s="5">
        <f>IF(Data_Mentah!C270="Yes",1,0)</f>
        <v>0</v>
      </c>
      <c r="D270" s="5">
        <f>IF(Data_Mentah!D270="Yes",1,0)</f>
        <v>0</v>
      </c>
      <c r="E270" s="5">
        <f>IF(Data_Mentah!E270="Yes",1,0)</f>
        <v>0</v>
      </c>
      <c r="F270" s="5">
        <f>IF(Data_Mentah!F270="Yes",1,0)</f>
        <v>0</v>
      </c>
      <c r="G270" s="5">
        <f>IF(Data_Mentah!G270="Yes",1,0)</f>
        <v>1</v>
      </c>
      <c r="H270" s="5">
        <f>IF(Data_Mentah!H270="Yes",1,0)</f>
        <v>0</v>
      </c>
      <c r="I270" s="5">
        <f>IF(Data_Mentah!I270="Yes",1,0)</f>
        <v>1</v>
      </c>
      <c r="J270" s="5">
        <f>IF(Data_Mentah!J270="Yes",1,0)</f>
        <v>1</v>
      </c>
      <c r="K270" s="5">
        <f>IF(Data_Mentah!K270="Yes",1,0)</f>
        <v>0</v>
      </c>
      <c r="L270" s="5">
        <f>IF(Data_Mentah!L270="Yes",1,0)</f>
        <v>0</v>
      </c>
      <c r="M270" s="5">
        <f>IF(Data_Mentah!M270="Yes",1,0)</f>
        <v>1</v>
      </c>
      <c r="N270" s="5">
        <f>IF(Data_Mentah!N270="Yes",1,0)</f>
        <v>0</v>
      </c>
      <c r="O270" s="5">
        <f>IF(Data_Mentah!O270="Yes",1,0)</f>
        <v>0</v>
      </c>
      <c r="P270" s="5">
        <f>IF(Data_Mentah!P270="Yes",1,0)</f>
        <v>0</v>
      </c>
      <c r="Q270" s="6">
        <f>IF(Data_Mentah!Q270="Positive",1,0)</f>
        <v>1</v>
      </c>
    </row>
    <row r="271" spans="1:17" ht="15.75" customHeight="1" x14ac:dyDescent="0.2">
      <c r="A271" s="7">
        <v>48</v>
      </c>
      <c r="B271" s="8">
        <f>IF(Data_Mentah!B271="Male",1,0)</f>
        <v>0</v>
      </c>
      <c r="C271" s="8">
        <f>IF(Data_Mentah!C271="Yes",1,0)</f>
        <v>1</v>
      </c>
      <c r="D271" s="8">
        <f>IF(Data_Mentah!D271="Yes",1,0)</f>
        <v>1</v>
      </c>
      <c r="E271" s="8">
        <f>IF(Data_Mentah!E271="Yes",1,0)</f>
        <v>1</v>
      </c>
      <c r="F271" s="8">
        <f>IF(Data_Mentah!F271="Yes",1,0)</f>
        <v>1</v>
      </c>
      <c r="G271" s="8">
        <f>IF(Data_Mentah!G271="Yes",1,0)</f>
        <v>1</v>
      </c>
      <c r="H271" s="8">
        <f>IF(Data_Mentah!H271="Yes",1,0)</f>
        <v>0</v>
      </c>
      <c r="I271" s="8">
        <f>IF(Data_Mentah!I271="Yes",1,0)</f>
        <v>1</v>
      </c>
      <c r="J271" s="8">
        <f>IF(Data_Mentah!J271="Yes",1,0)</f>
        <v>1</v>
      </c>
      <c r="K271" s="8">
        <f>IF(Data_Mentah!K271="Yes",1,0)</f>
        <v>1</v>
      </c>
      <c r="L271" s="8">
        <f>IF(Data_Mentah!L271="Yes",1,0)</f>
        <v>1</v>
      </c>
      <c r="M271" s="8">
        <f>IF(Data_Mentah!M271="Yes",1,0)</f>
        <v>1</v>
      </c>
      <c r="N271" s="8">
        <f>IF(Data_Mentah!N271="Yes",1,0)</f>
        <v>1</v>
      </c>
      <c r="O271" s="8">
        <f>IF(Data_Mentah!O271="Yes",1,0)</f>
        <v>0</v>
      </c>
      <c r="P271" s="8">
        <f>IF(Data_Mentah!P271="Yes",1,0)</f>
        <v>0</v>
      </c>
      <c r="Q271" s="9">
        <f>IF(Data_Mentah!Q271="Positive",1,0)</f>
        <v>1</v>
      </c>
    </row>
    <row r="272" spans="1:17" ht="15.75" customHeight="1" x14ac:dyDescent="0.2">
      <c r="A272" s="4">
        <v>40</v>
      </c>
      <c r="B272" s="5">
        <f>IF(Data_Mentah!B272="Male",1,0)</f>
        <v>0</v>
      </c>
      <c r="C272" s="5">
        <f>IF(Data_Mentah!C272="Yes",1,0)</f>
        <v>1</v>
      </c>
      <c r="D272" s="5">
        <f>IF(Data_Mentah!D272="Yes",1,0)</f>
        <v>1</v>
      </c>
      <c r="E272" s="5">
        <f>IF(Data_Mentah!E272="Yes",1,0)</f>
        <v>1</v>
      </c>
      <c r="F272" s="5">
        <f>IF(Data_Mentah!F272="Yes",1,0)</f>
        <v>1</v>
      </c>
      <c r="G272" s="5">
        <f>IF(Data_Mentah!G272="Yes",1,0)</f>
        <v>0</v>
      </c>
      <c r="H272" s="5">
        <f>IF(Data_Mentah!H272="Yes",1,0)</f>
        <v>0</v>
      </c>
      <c r="I272" s="5">
        <f>IF(Data_Mentah!I272="Yes",1,0)</f>
        <v>1</v>
      </c>
      <c r="J272" s="5">
        <f>IF(Data_Mentah!J272="Yes",1,0)</f>
        <v>0</v>
      </c>
      <c r="K272" s="5">
        <f>IF(Data_Mentah!K272="Yes",1,0)</f>
        <v>0</v>
      </c>
      <c r="L272" s="5">
        <f>IF(Data_Mentah!L272="Yes",1,0)</f>
        <v>1</v>
      </c>
      <c r="M272" s="5">
        <f>IF(Data_Mentah!M272="Yes",1,0)</f>
        <v>1</v>
      </c>
      <c r="N272" s="5">
        <f>IF(Data_Mentah!N272="Yes",1,0)</f>
        <v>1</v>
      </c>
      <c r="O272" s="5">
        <f>IF(Data_Mentah!O272="Yes",1,0)</f>
        <v>0</v>
      </c>
      <c r="P272" s="5">
        <f>IF(Data_Mentah!P272="Yes",1,0)</f>
        <v>0</v>
      </c>
      <c r="Q272" s="6">
        <f>IF(Data_Mentah!Q272="Positive",1,0)</f>
        <v>1</v>
      </c>
    </row>
    <row r="273" spans="1:17" ht="15.75" customHeight="1" x14ac:dyDescent="0.2">
      <c r="A273" s="7">
        <v>57</v>
      </c>
      <c r="B273" s="8">
        <f>IF(Data_Mentah!B273="Male",1,0)</f>
        <v>1</v>
      </c>
      <c r="C273" s="8">
        <f>IF(Data_Mentah!C273="Yes",1,0)</f>
        <v>1</v>
      </c>
      <c r="D273" s="8">
        <f>IF(Data_Mentah!D273="Yes",1,0)</f>
        <v>1</v>
      </c>
      <c r="E273" s="8">
        <f>IF(Data_Mentah!E273="Yes",1,0)</f>
        <v>1</v>
      </c>
      <c r="F273" s="8">
        <f>IF(Data_Mentah!F273="Yes",1,0)</f>
        <v>1</v>
      </c>
      <c r="G273" s="8">
        <f>IF(Data_Mentah!G273="Yes",1,0)</f>
        <v>1</v>
      </c>
      <c r="H273" s="8">
        <f>IF(Data_Mentah!H273="Yes",1,0)</f>
        <v>0</v>
      </c>
      <c r="I273" s="8">
        <f>IF(Data_Mentah!I273="Yes",1,0)</f>
        <v>1</v>
      </c>
      <c r="J273" s="8">
        <f>IF(Data_Mentah!J273="Yes",1,0)</f>
        <v>0</v>
      </c>
      <c r="K273" s="8">
        <f>IF(Data_Mentah!K273="Yes",1,0)</f>
        <v>0</v>
      </c>
      <c r="L273" s="8">
        <f>IF(Data_Mentah!L273="Yes",1,0)</f>
        <v>0</v>
      </c>
      <c r="M273" s="8">
        <f>IF(Data_Mentah!M273="Yes",1,0)</f>
        <v>1</v>
      </c>
      <c r="N273" s="8">
        <f>IF(Data_Mentah!N273="Yes",1,0)</f>
        <v>0</v>
      </c>
      <c r="O273" s="8">
        <f>IF(Data_Mentah!O273="Yes",1,0)</f>
        <v>0</v>
      </c>
      <c r="P273" s="8">
        <f>IF(Data_Mentah!P273="Yes",1,0)</f>
        <v>0</v>
      </c>
      <c r="Q273" s="9">
        <f>IF(Data_Mentah!Q273="Positive",1,0)</f>
        <v>1</v>
      </c>
    </row>
    <row r="274" spans="1:17" ht="15.75" customHeight="1" x14ac:dyDescent="0.2">
      <c r="A274" s="4">
        <v>47</v>
      </c>
      <c r="B274" s="5">
        <f>IF(Data_Mentah!B274="Male",1,0)</f>
        <v>1</v>
      </c>
      <c r="C274" s="5">
        <f>IF(Data_Mentah!C274="Yes",1,0)</f>
        <v>0</v>
      </c>
      <c r="D274" s="5">
        <f>IF(Data_Mentah!D274="Yes",1,0)</f>
        <v>0</v>
      </c>
      <c r="E274" s="5">
        <f>IF(Data_Mentah!E274="Yes",1,0)</f>
        <v>0</v>
      </c>
      <c r="F274" s="5">
        <f>IF(Data_Mentah!F274="Yes",1,0)</f>
        <v>0</v>
      </c>
      <c r="G274" s="5">
        <f>IF(Data_Mentah!G274="Yes",1,0)</f>
        <v>0</v>
      </c>
      <c r="H274" s="5">
        <f>IF(Data_Mentah!H274="Yes",1,0)</f>
        <v>0</v>
      </c>
      <c r="I274" s="5">
        <f>IF(Data_Mentah!I274="Yes",1,0)</f>
        <v>0</v>
      </c>
      <c r="J274" s="5">
        <f>IF(Data_Mentah!J274="Yes",1,0)</f>
        <v>1</v>
      </c>
      <c r="K274" s="5">
        <f>IF(Data_Mentah!K274="Yes",1,0)</f>
        <v>0</v>
      </c>
      <c r="L274" s="5">
        <f>IF(Data_Mentah!L274="Yes",1,0)</f>
        <v>0</v>
      </c>
      <c r="M274" s="5">
        <f>IF(Data_Mentah!M274="Yes",1,0)</f>
        <v>0</v>
      </c>
      <c r="N274" s="5">
        <f>IF(Data_Mentah!N274="Yes",1,0)</f>
        <v>0</v>
      </c>
      <c r="O274" s="5">
        <f>IF(Data_Mentah!O274="Yes",1,0)</f>
        <v>1</v>
      </c>
      <c r="P274" s="5">
        <f>IF(Data_Mentah!P274="Yes",1,0)</f>
        <v>0</v>
      </c>
      <c r="Q274" s="6">
        <f>IF(Data_Mentah!Q274="Positive",1,0)</f>
        <v>0</v>
      </c>
    </row>
    <row r="275" spans="1:17" ht="15.75" customHeight="1" x14ac:dyDescent="0.2">
      <c r="A275" s="7">
        <v>45</v>
      </c>
      <c r="B275" s="8">
        <f>IF(Data_Mentah!B275="Male",1,0)</f>
        <v>1</v>
      </c>
      <c r="C275" s="8">
        <f>IF(Data_Mentah!C275="Yes",1,0)</f>
        <v>0</v>
      </c>
      <c r="D275" s="8">
        <f>IF(Data_Mentah!D275="Yes",1,0)</f>
        <v>0</v>
      </c>
      <c r="E275" s="8">
        <f>IF(Data_Mentah!E275="Yes",1,0)</f>
        <v>0</v>
      </c>
      <c r="F275" s="8">
        <f>IF(Data_Mentah!F275="Yes",1,0)</f>
        <v>0</v>
      </c>
      <c r="G275" s="8">
        <f>IF(Data_Mentah!G275="Yes",1,0)</f>
        <v>1</v>
      </c>
      <c r="H275" s="8">
        <f>IF(Data_Mentah!H275="Yes",1,0)</f>
        <v>1</v>
      </c>
      <c r="I275" s="8">
        <f>IF(Data_Mentah!I275="Yes",1,0)</f>
        <v>0</v>
      </c>
      <c r="J275" s="8">
        <f>IF(Data_Mentah!J275="Yes",1,0)</f>
        <v>0</v>
      </c>
      <c r="K275" s="8">
        <f>IF(Data_Mentah!K275="Yes",1,0)</f>
        <v>0</v>
      </c>
      <c r="L275" s="8">
        <f>IF(Data_Mentah!L275="Yes",1,0)</f>
        <v>0</v>
      </c>
      <c r="M275" s="8">
        <f>IF(Data_Mentah!M275="Yes",1,0)</f>
        <v>0</v>
      </c>
      <c r="N275" s="8">
        <f>IF(Data_Mentah!N275="Yes",1,0)</f>
        <v>0</v>
      </c>
      <c r="O275" s="8">
        <f>IF(Data_Mentah!O275="Yes",1,0)</f>
        <v>0</v>
      </c>
      <c r="P275" s="8">
        <f>IF(Data_Mentah!P275="Yes",1,0)</f>
        <v>0</v>
      </c>
      <c r="Q275" s="9">
        <f>IF(Data_Mentah!Q275="Positive",1,0)</f>
        <v>0</v>
      </c>
    </row>
    <row r="276" spans="1:17" ht="15.75" customHeight="1" x14ac:dyDescent="0.2">
      <c r="A276" s="4">
        <v>57</v>
      </c>
      <c r="B276" s="5">
        <f>IF(Data_Mentah!B276="Male",1,0)</f>
        <v>1</v>
      </c>
      <c r="C276" s="5">
        <f>IF(Data_Mentah!C276="Yes",1,0)</f>
        <v>0</v>
      </c>
      <c r="D276" s="5">
        <f>IF(Data_Mentah!D276="Yes",1,0)</f>
        <v>0</v>
      </c>
      <c r="E276" s="5">
        <f>IF(Data_Mentah!E276="Yes",1,0)</f>
        <v>0</v>
      </c>
      <c r="F276" s="5">
        <f>IF(Data_Mentah!F276="Yes",1,0)</f>
        <v>0</v>
      </c>
      <c r="G276" s="5">
        <f>IF(Data_Mentah!G276="Yes",1,0)</f>
        <v>1</v>
      </c>
      <c r="H276" s="5">
        <f>IF(Data_Mentah!H276="Yes",1,0)</f>
        <v>0</v>
      </c>
      <c r="I276" s="5">
        <f>IF(Data_Mentah!I276="Yes",1,0)</f>
        <v>1</v>
      </c>
      <c r="J276" s="5">
        <f>IF(Data_Mentah!J276="Yes",1,0)</f>
        <v>0</v>
      </c>
      <c r="K276" s="5">
        <f>IF(Data_Mentah!K276="Yes",1,0)</f>
        <v>0</v>
      </c>
      <c r="L276" s="5">
        <f>IF(Data_Mentah!L276="Yes",1,0)</f>
        <v>0</v>
      </c>
      <c r="M276" s="5">
        <f>IF(Data_Mentah!M276="Yes",1,0)</f>
        <v>0</v>
      </c>
      <c r="N276" s="5">
        <f>IF(Data_Mentah!N276="Yes",1,0)</f>
        <v>1</v>
      </c>
      <c r="O276" s="5">
        <f>IF(Data_Mentah!O276="Yes",1,0)</f>
        <v>0</v>
      </c>
      <c r="P276" s="5">
        <f>IF(Data_Mentah!P276="Yes",1,0)</f>
        <v>0</v>
      </c>
      <c r="Q276" s="6">
        <f>IF(Data_Mentah!Q276="Positive",1,0)</f>
        <v>0</v>
      </c>
    </row>
    <row r="277" spans="1:17" ht="15.75" customHeight="1" x14ac:dyDescent="0.2">
      <c r="A277" s="7">
        <v>72</v>
      </c>
      <c r="B277" s="8">
        <f>IF(Data_Mentah!B277="Male",1,0)</f>
        <v>1</v>
      </c>
      <c r="C277" s="8">
        <f>IF(Data_Mentah!C277="Yes",1,0)</f>
        <v>1</v>
      </c>
      <c r="D277" s="8">
        <f>IF(Data_Mentah!D277="Yes",1,0)</f>
        <v>0</v>
      </c>
      <c r="E277" s="8">
        <f>IF(Data_Mentah!E277="Yes",1,0)</f>
        <v>0</v>
      </c>
      <c r="F277" s="8">
        <f>IF(Data_Mentah!F277="Yes",1,0)</f>
        <v>0</v>
      </c>
      <c r="G277" s="8">
        <f>IF(Data_Mentah!G277="Yes",1,0)</f>
        <v>1</v>
      </c>
      <c r="H277" s="8">
        <f>IF(Data_Mentah!H277="Yes",1,0)</f>
        <v>0</v>
      </c>
      <c r="I277" s="8">
        <f>IF(Data_Mentah!I277="Yes",1,0)</f>
        <v>1</v>
      </c>
      <c r="J277" s="8">
        <f>IF(Data_Mentah!J277="Yes",1,0)</f>
        <v>1</v>
      </c>
      <c r="K277" s="8">
        <f>IF(Data_Mentah!K277="Yes",1,0)</f>
        <v>0</v>
      </c>
      <c r="L277" s="8">
        <f>IF(Data_Mentah!L277="Yes",1,0)</f>
        <v>1</v>
      </c>
      <c r="M277" s="8">
        <f>IF(Data_Mentah!M277="Yes",1,0)</f>
        <v>1</v>
      </c>
      <c r="N277" s="8">
        <f>IF(Data_Mentah!N277="Yes",1,0)</f>
        <v>1</v>
      </c>
      <c r="O277" s="8">
        <f>IF(Data_Mentah!O277="Yes",1,0)</f>
        <v>1</v>
      </c>
      <c r="P277" s="8">
        <f>IF(Data_Mentah!P277="Yes",1,0)</f>
        <v>0</v>
      </c>
      <c r="Q277" s="9">
        <f>IF(Data_Mentah!Q277="Positive",1,0)</f>
        <v>0</v>
      </c>
    </row>
    <row r="278" spans="1:17" ht="15.75" customHeight="1" x14ac:dyDescent="0.2">
      <c r="A278" s="4">
        <v>30</v>
      </c>
      <c r="B278" s="5">
        <f>IF(Data_Mentah!B278="Male",1,0)</f>
        <v>1</v>
      </c>
      <c r="C278" s="5">
        <f>IF(Data_Mentah!C278="Yes",1,0)</f>
        <v>0</v>
      </c>
      <c r="D278" s="5">
        <f>IF(Data_Mentah!D278="Yes",1,0)</f>
        <v>0</v>
      </c>
      <c r="E278" s="5">
        <f>IF(Data_Mentah!E278="Yes",1,0)</f>
        <v>0</v>
      </c>
      <c r="F278" s="5">
        <f>IF(Data_Mentah!F278="Yes",1,0)</f>
        <v>0</v>
      </c>
      <c r="G278" s="5">
        <f>IF(Data_Mentah!G278="Yes",1,0)</f>
        <v>0</v>
      </c>
      <c r="H278" s="5">
        <f>IF(Data_Mentah!H278="Yes",1,0)</f>
        <v>0</v>
      </c>
      <c r="I278" s="5">
        <f>IF(Data_Mentah!I278="Yes",1,0)</f>
        <v>0</v>
      </c>
      <c r="J278" s="5">
        <f>IF(Data_Mentah!J278="Yes",1,0)</f>
        <v>0</v>
      </c>
      <c r="K278" s="5">
        <f>IF(Data_Mentah!K278="Yes",1,0)</f>
        <v>0</v>
      </c>
      <c r="L278" s="5">
        <f>IF(Data_Mentah!L278="Yes",1,0)</f>
        <v>0</v>
      </c>
      <c r="M278" s="5">
        <f>IF(Data_Mentah!M278="Yes",1,0)</f>
        <v>0</v>
      </c>
      <c r="N278" s="5">
        <f>IF(Data_Mentah!N278="Yes",1,0)</f>
        <v>0</v>
      </c>
      <c r="O278" s="5">
        <f>IF(Data_Mentah!O278="Yes",1,0)</f>
        <v>0</v>
      </c>
      <c r="P278" s="5">
        <f>IF(Data_Mentah!P278="Yes",1,0)</f>
        <v>0</v>
      </c>
      <c r="Q278" s="6">
        <f>IF(Data_Mentah!Q278="Positive",1,0)</f>
        <v>0</v>
      </c>
    </row>
    <row r="279" spans="1:17" ht="15.75" customHeight="1" x14ac:dyDescent="0.2">
      <c r="A279" s="7">
        <v>27</v>
      </c>
      <c r="B279" s="8">
        <f>IF(Data_Mentah!B279="Male",1,0)</f>
        <v>1</v>
      </c>
      <c r="C279" s="8">
        <f>IF(Data_Mentah!C279="Yes",1,0)</f>
        <v>0</v>
      </c>
      <c r="D279" s="8">
        <f>IF(Data_Mentah!D279="Yes",1,0)</f>
        <v>0</v>
      </c>
      <c r="E279" s="8">
        <f>IF(Data_Mentah!E279="Yes",1,0)</f>
        <v>0</v>
      </c>
      <c r="F279" s="8">
        <f>IF(Data_Mentah!F279="Yes",1,0)</f>
        <v>0</v>
      </c>
      <c r="G279" s="8">
        <f>IF(Data_Mentah!G279="Yes",1,0)</f>
        <v>0</v>
      </c>
      <c r="H279" s="8">
        <f>IF(Data_Mentah!H279="Yes",1,0)</f>
        <v>0</v>
      </c>
      <c r="I279" s="8">
        <f>IF(Data_Mentah!I279="Yes",1,0)</f>
        <v>0</v>
      </c>
      <c r="J279" s="8">
        <f>IF(Data_Mentah!J279="Yes",1,0)</f>
        <v>0</v>
      </c>
      <c r="K279" s="8">
        <f>IF(Data_Mentah!K279="Yes",1,0)</f>
        <v>0</v>
      </c>
      <c r="L279" s="8">
        <f>IF(Data_Mentah!L279="Yes",1,0)</f>
        <v>0</v>
      </c>
      <c r="M279" s="8">
        <f>IF(Data_Mentah!M279="Yes",1,0)</f>
        <v>0</v>
      </c>
      <c r="N279" s="8">
        <f>IF(Data_Mentah!N279="Yes",1,0)</f>
        <v>0</v>
      </c>
      <c r="O279" s="8">
        <f>IF(Data_Mentah!O279="Yes",1,0)</f>
        <v>0</v>
      </c>
      <c r="P279" s="8">
        <f>IF(Data_Mentah!P279="Yes",1,0)</f>
        <v>0</v>
      </c>
      <c r="Q279" s="9">
        <f>IF(Data_Mentah!Q279="Positive",1,0)</f>
        <v>0</v>
      </c>
    </row>
    <row r="280" spans="1:17" ht="15.75" customHeight="1" x14ac:dyDescent="0.2">
      <c r="A280" s="4">
        <v>38</v>
      </c>
      <c r="B280" s="5">
        <f>IF(Data_Mentah!B280="Male",1,0)</f>
        <v>1</v>
      </c>
      <c r="C280" s="5">
        <f>IF(Data_Mentah!C280="Yes",1,0)</f>
        <v>0</v>
      </c>
      <c r="D280" s="5">
        <f>IF(Data_Mentah!D280="Yes",1,0)</f>
        <v>0</v>
      </c>
      <c r="E280" s="5">
        <f>IF(Data_Mentah!E280="Yes",1,0)</f>
        <v>0</v>
      </c>
      <c r="F280" s="5">
        <f>IF(Data_Mentah!F280="Yes",1,0)</f>
        <v>0</v>
      </c>
      <c r="G280" s="5">
        <f>IF(Data_Mentah!G280="Yes",1,0)</f>
        <v>0</v>
      </c>
      <c r="H280" s="5">
        <f>IF(Data_Mentah!H280="Yes",1,0)</f>
        <v>0</v>
      </c>
      <c r="I280" s="5">
        <f>IF(Data_Mentah!I280="Yes",1,0)</f>
        <v>0</v>
      </c>
      <c r="J280" s="5">
        <f>IF(Data_Mentah!J280="Yes",1,0)</f>
        <v>0</v>
      </c>
      <c r="K280" s="5">
        <f>IF(Data_Mentah!K280="Yes",1,0)</f>
        <v>0</v>
      </c>
      <c r="L280" s="5">
        <f>IF(Data_Mentah!L280="Yes",1,0)</f>
        <v>0</v>
      </c>
      <c r="M280" s="5">
        <f>IF(Data_Mentah!M280="Yes",1,0)</f>
        <v>0</v>
      </c>
      <c r="N280" s="5">
        <f>IF(Data_Mentah!N280="Yes",1,0)</f>
        <v>0</v>
      </c>
      <c r="O280" s="5">
        <f>IF(Data_Mentah!O280="Yes",1,0)</f>
        <v>0</v>
      </c>
      <c r="P280" s="5">
        <f>IF(Data_Mentah!P280="Yes",1,0)</f>
        <v>0</v>
      </c>
      <c r="Q280" s="6">
        <f>IF(Data_Mentah!Q280="Positive",1,0)</f>
        <v>0</v>
      </c>
    </row>
    <row r="281" spans="1:17" ht="15.75" customHeight="1" x14ac:dyDescent="0.2">
      <c r="A281" s="7">
        <v>43</v>
      </c>
      <c r="B281" s="8">
        <f>IF(Data_Mentah!B281="Male",1,0)</f>
        <v>1</v>
      </c>
      <c r="C281" s="8">
        <f>IF(Data_Mentah!C281="Yes",1,0)</f>
        <v>0</v>
      </c>
      <c r="D281" s="8">
        <f>IF(Data_Mentah!D281="Yes",1,0)</f>
        <v>0</v>
      </c>
      <c r="E281" s="8">
        <f>IF(Data_Mentah!E281="Yes",1,0)</f>
        <v>0</v>
      </c>
      <c r="F281" s="8">
        <f>IF(Data_Mentah!F281="Yes",1,0)</f>
        <v>1</v>
      </c>
      <c r="G281" s="8">
        <f>IF(Data_Mentah!G281="Yes",1,0)</f>
        <v>0</v>
      </c>
      <c r="H281" s="8">
        <f>IF(Data_Mentah!H281="Yes",1,0)</f>
        <v>1</v>
      </c>
      <c r="I281" s="8">
        <f>IF(Data_Mentah!I281="Yes",1,0)</f>
        <v>0</v>
      </c>
      <c r="J281" s="8">
        <f>IF(Data_Mentah!J281="Yes",1,0)</f>
        <v>1</v>
      </c>
      <c r="K281" s="8">
        <f>IF(Data_Mentah!K281="Yes",1,0)</f>
        <v>0</v>
      </c>
      <c r="L281" s="8">
        <f>IF(Data_Mentah!L281="Yes",1,0)</f>
        <v>1</v>
      </c>
      <c r="M281" s="8">
        <f>IF(Data_Mentah!M281="Yes",1,0)</f>
        <v>0</v>
      </c>
      <c r="N281" s="8">
        <f>IF(Data_Mentah!N281="Yes",1,0)</f>
        <v>0</v>
      </c>
      <c r="O281" s="8">
        <f>IF(Data_Mentah!O281="Yes",1,0)</f>
        <v>1</v>
      </c>
      <c r="P281" s="8">
        <f>IF(Data_Mentah!P281="Yes",1,0)</f>
        <v>0</v>
      </c>
      <c r="Q281" s="9">
        <f>IF(Data_Mentah!Q281="Positive",1,0)</f>
        <v>0</v>
      </c>
    </row>
    <row r="282" spans="1:17" ht="15.75" customHeight="1" x14ac:dyDescent="0.2">
      <c r="A282" s="4">
        <v>40</v>
      </c>
      <c r="B282" s="5">
        <f>IF(Data_Mentah!B282="Male",1,0)</f>
        <v>1</v>
      </c>
      <c r="C282" s="5">
        <f>IF(Data_Mentah!C282="Yes",1,0)</f>
        <v>0</v>
      </c>
      <c r="D282" s="5">
        <f>IF(Data_Mentah!D282="Yes",1,0)</f>
        <v>0</v>
      </c>
      <c r="E282" s="5">
        <f>IF(Data_Mentah!E282="Yes",1,0)</f>
        <v>1</v>
      </c>
      <c r="F282" s="5">
        <f>IF(Data_Mentah!F282="Yes",1,0)</f>
        <v>0</v>
      </c>
      <c r="G282" s="5">
        <f>IF(Data_Mentah!G282="Yes",1,0)</f>
        <v>0</v>
      </c>
      <c r="H282" s="5">
        <f>IF(Data_Mentah!H282="Yes",1,0)</f>
        <v>0</v>
      </c>
      <c r="I282" s="5">
        <f>IF(Data_Mentah!I282="Yes",1,0)</f>
        <v>0</v>
      </c>
      <c r="J282" s="5">
        <f>IF(Data_Mentah!J282="Yes",1,0)</f>
        <v>0</v>
      </c>
      <c r="K282" s="5">
        <f>IF(Data_Mentah!K282="Yes",1,0)</f>
        <v>0</v>
      </c>
      <c r="L282" s="5">
        <f>IF(Data_Mentah!L282="Yes",1,0)</f>
        <v>0</v>
      </c>
      <c r="M282" s="5">
        <f>IF(Data_Mentah!M282="Yes",1,0)</f>
        <v>0</v>
      </c>
      <c r="N282" s="5">
        <f>IF(Data_Mentah!N282="Yes",1,0)</f>
        <v>0</v>
      </c>
      <c r="O282" s="5">
        <f>IF(Data_Mentah!O282="Yes",1,0)</f>
        <v>0</v>
      </c>
      <c r="P282" s="5">
        <f>IF(Data_Mentah!P282="Yes",1,0)</f>
        <v>1</v>
      </c>
      <c r="Q282" s="6">
        <f>IF(Data_Mentah!Q282="Positive",1,0)</f>
        <v>0</v>
      </c>
    </row>
    <row r="283" spans="1:17" ht="15.75" customHeight="1" x14ac:dyDescent="0.2">
      <c r="A283" s="7">
        <v>47</v>
      </c>
      <c r="B283" s="8">
        <f>IF(Data_Mentah!B283="Male",1,0)</f>
        <v>1</v>
      </c>
      <c r="C283" s="8">
        <f>IF(Data_Mentah!C283="Yes",1,0)</f>
        <v>0</v>
      </c>
      <c r="D283" s="8">
        <f>IF(Data_Mentah!D283="Yes",1,0)</f>
        <v>0</v>
      </c>
      <c r="E283" s="8">
        <f>IF(Data_Mentah!E283="Yes",1,0)</f>
        <v>0</v>
      </c>
      <c r="F283" s="8">
        <f>IF(Data_Mentah!F283="Yes",1,0)</f>
        <v>0</v>
      </c>
      <c r="G283" s="8">
        <f>IF(Data_Mentah!G283="Yes",1,0)</f>
        <v>0</v>
      </c>
      <c r="H283" s="8">
        <f>IF(Data_Mentah!H283="Yes",1,0)</f>
        <v>0</v>
      </c>
      <c r="I283" s="8">
        <f>IF(Data_Mentah!I283="Yes",1,0)</f>
        <v>0</v>
      </c>
      <c r="J283" s="8">
        <f>IF(Data_Mentah!J283="Yes",1,0)</f>
        <v>1</v>
      </c>
      <c r="K283" s="8">
        <f>IF(Data_Mentah!K283="Yes",1,0)</f>
        <v>0</v>
      </c>
      <c r="L283" s="8">
        <f>IF(Data_Mentah!L283="Yes",1,0)</f>
        <v>0</v>
      </c>
      <c r="M283" s="8">
        <f>IF(Data_Mentah!M283="Yes",1,0)</f>
        <v>0</v>
      </c>
      <c r="N283" s="8">
        <f>IF(Data_Mentah!N283="Yes",1,0)</f>
        <v>0</v>
      </c>
      <c r="O283" s="8">
        <f>IF(Data_Mentah!O283="Yes",1,0)</f>
        <v>1</v>
      </c>
      <c r="P283" s="8">
        <f>IF(Data_Mentah!P283="Yes",1,0)</f>
        <v>0</v>
      </c>
      <c r="Q283" s="9">
        <f>IF(Data_Mentah!Q283="Positive",1,0)</f>
        <v>0</v>
      </c>
    </row>
    <row r="284" spans="1:17" ht="15.75" customHeight="1" x14ac:dyDescent="0.2">
      <c r="A284" s="4">
        <v>45</v>
      </c>
      <c r="B284" s="5">
        <f>IF(Data_Mentah!B284="Male",1,0)</f>
        <v>1</v>
      </c>
      <c r="C284" s="5">
        <f>IF(Data_Mentah!C284="Yes",1,0)</f>
        <v>0</v>
      </c>
      <c r="D284" s="5">
        <f>IF(Data_Mentah!D284="Yes",1,0)</f>
        <v>0</v>
      </c>
      <c r="E284" s="5">
        <f>IF(Data_Mentah!E284="Yes",1,0)</f>
        <v>0</v>
      </c>
      <c r="F284" s="5">
        <f>IF(Data_Mentah!F284="Yes",1,0)</f>
        <v>0</v>
      </c>
      <c r="G284" s="5">
        <f>IF(Data_Mentah!G284="Yes",1,0)</f>
        <v>1</v>
      </c>
      <c r="H284" s="5">
        <f>IF(Data_Mentah!H284="Yes",1,0)</f>
        <v>1</v>
      </c>
      <c r="I284" s="5">
        <f>IF(Data_Mentah!I284="Yes",1,0)</f>
        <v>0</v>
      </c>
      <c r="J284" s="5">
        <f>IF(Data_Mentah!J284="Yes",1,0)</f>
        <v>0</v>
      </c>
      <c r="K284" s="5">
        <f>IF(Data_Mentah!K284="Yes",1,0)</f>
        <v>0</v>
      </c>
      <c r="L284" s="5">
        <f>IF(Data_Mentah!L284="Yes",1,0)</f>
        <v>0</v>
      </c>
      <c r="M284" s="5">
        <f>IF(Data_Mentah!M284="Yes",1,0)</f>
        <v>0</v>
      </c>
      <c r="N284" s="5">
        <f>IF(Data_Mentah!N284="Yes",1,0)</f>
        <v>0</v>
      </c>
      <c r="O284" s="5">
        <f>IF(Data_Mentah!O284="Yes",1,0)</f>
        <v>0</v>
      </c>
      <c r="P284" s="5">
        <f>IF(Data_Mentah!P284="Yes",1,0)</f>
        <v>0</v>
      </c>
      <c r="Q284" s="6">
        <f>IF(Data_Mentah!Q284="Positive",1,0)</f>
        <v>0</v>
      </c>
    </row>
    <row r="285" spans="1:17" ht="15.75" customHeight="1" x14ac:dyDescent="0.2">
      <c r="A285" s="7">
        <v>57</v>
      </c>
      <c r="B285" s="8">
        <f>IF(Data_Mentah!B285="Male",1,0)</f>
        <v>1</v>
      </c>
      <c r="C285" s="8">
        <f>IF(Data_Mentah!C285="Yes",1,0)</f>
        <v>0</v>
      </c>
      <c r="D285" s="8">
        <f>IF(Data_Mentah!D285="Yes",1,0)</f>
        <v>0</v>
      </c>
      <c r="E285" s="8">
        <f>IF(Data_Mentah!E285="Yes",1,0)</f>
        <v>0</v>
      </c>
      <c r="F285" s="8">
        <f>IF(Data_Mentah!F285="Yes",1,0)</f>
        <v>0</v>
      </c>
      <c r="G285" s="8">
        <f>IF(Data_Mentah!G285="Yes",1,0)</f>
        <v>1</v>
      </c>
      <c r="H285" s="8">
        <f>IF(Data_Mentah!H285="Yes",1,0)</f>
        <v>0</v>
      </c>
      <c r="I285" s="8">
        <f>IF(Data_Mentah!I285="Yes",1,0)</f>
        <v>1</v>
      </c>
      <c r="J285" s="8">
        <f>IF(Data_Mentah!J285="Yes",1,0)</f>
        <v>0</v>
      </c>
      <c r="K285" s="8">
        <f>IF(Data_Mentah!K285="Yes",1,0)</f>
        <v>0</v>
      </c>
      <c r="L285" s="8">
        <f>IF(Data_Mentah!L285="Yes",1,0)</f>
        <v>0</v>
      </c>
      <c r="M285" s="8">
        <f>IF(Data_Mentah!M285="Yes",1,0)</f>
        <v>0</v>
      </c>
      <c r="N285" s="8">
        <f>IF(Data_Mentah!N285="Yes",1,0)</f>
        <v>1</v>
      </c>
      <c r="O285" s="8">
        <f>IF(Data_Mentah!O285="Yes",1,0)</f>
        <v>0</v>
      </c>
      <c r="P285" s="8">
        <f>IF(Data_Mentah!P285="Yes",1,0)</f>
        <v>0</v>
      </c>
      <c r="Q285" s="9">
        <f>IF(Data_Mentah!Q285="Positive",1,0)</f>
        <v>0</v>
      </c>
    </row>
    <row r="286" spans="1:17" ht="15.75" customHeight="1" x14ac:dyDescent="0.2">
      <c r="A286" s="4">
        <v>72</v>
      </c>
      <c r="B286" s="5">
        <f>IF(Data_Mentah!B286="Male",1,0)</f>
        <v>1</v>
      </c>
      <c r="C286" s="5">
        <f>IF(Data_Mentah!C286="Yes",1,0)</f>
        <v>1</v>
      </c>
      <c r="D286" s="5">
        <f>IF(Data_Mentah!D286="Yes",1,0)</f>
        <v>0</v>
      </c>
      <c r="E286" s="5">
        <f>IF(Data_Mentah!E286="Yes",1,0)</f>
        <v>0</v>
      </c>
      <c r="F286" s="5">
        <f>IF(Data_Mentah!F286="Yes",1,0)</f>
        <v>0</v>
      </c>
      <c r="G286" s="5">
        <f>IF(Data_Mentah!G286="Yes",1,0)</f>
        <v>1</v>
      </c>
      <c r="H286" s="5">
        <f>IF(Data_Mentah!H286="Yes",1,0)</f>
        <v>0</v>
      </c>
      <c r="I286" s="5">
        <f>IF(Data_Mentah!I286="Yes",1,0)</f>
        <v>1</v>
      </c>
      <c r="J286" s="5">
        <f>IF(Data_Mentah!J286="Yes",1,0)</f>
        <v>1</v>
      </c>
      <c r="K286" s="5">
        <f>IF(Data_Mentah!K286="Yes",1,0)</f>
        <v>0</v>
      </c>
      <c r="L286" s="5">
        <f>IF(Data_Mentah!L286="Yes",1,0)</f>
        <v>1</v>
      </c>
      <c r="M286" s="5">
        <f>IF(Data_Mentah!M286="Yes",1,0)</f>
        <v>1</v>
      </c>
      <c r="N286" s="5">
        <f>IF(Data_Mentah!N286="Yes",1,0)</f>
        <v>1</v>
      </c>
      <c r="O286" s="5">
        <f>IF(Data_Mentah!O286="Yes",1,0)</f>
        <v>1</v>
      </c>
      <c r="P286" s="5">
        <f>IF(Data_Mentah!P286="Yes",1,0)</f>
        <v>0</v>
      </c>
      <c r="Q286" s="6">
        <f>IF(Data_Mentah!Q286="Positive",1,0)</f>
        <v>0</v>
      </c>
    </row>
    <row r="287" spans="1:17" ht="15.75" customHeight="1" x14ac:dyDescent="0.2">
      <c r="A287" s="7">
        <v>30</v>
      </c>
      <c r="B287" s="8">
        <f>IF(Data_Mentah!B287="Male",1,0)</f>
        <v>1</v>
      </c>
      <c r="C287" s="8">
        <f>IF(Data_Mentah!C287="Yes",1,0)</f>
        <v>0</v>
      </c>
      <c r="D287" s="8">
        <f>IF(Data_Mentah!D287="Yes",1,0)</f>
        <v>0</v>
      </c>
      <c r="E287" s="8">
        <f>IF(Data_Mentah!E287="Yes",1,0)</f>
        <v>0</v>
      </c>
      <c r="F287" s="8">
        <f>IF(Data_Mentah!F287="Yes",1,0)</f>
        <v>0</v>
      </c>
      <c r="G287" s="8">
        <f>IF(Data_Mentah!G287="Yes",1,0)</f>
        <v>0</v>
      </c>
      <c r="H287" s="8">
        <f>IF(Data_Mentah!H287="Yes",1,0)</f>
        <v>0</v>
      </c>
      <c r="I287" s="8">
        <f>IF(Data_Mentah!I287="Yes",1,0)</f>
        <v>0</v>
      </c>
      <c r="J287" s="8">
        <f>IF(Data_Mentah!J287="Yes",1,0)</f>
        <v>0</v>
      </c>
      <c r="K287" s="8">
        <f>IF(Data_Mentah!K287="Yes",1,0)</f>
        <v>0</v>
      </c>
      <c r="L287" s="8">
        <f>IF(Data_Mentah!L287="Yes",1,0)</f>
        <v>0</v>
      </c>
      <c r="M287" s="8">
        <f>IF(Data_Mentah!M287="Yes",1,0)</f>
        <v>0</v>
      </c>
      <c r="N287" s="8">
        <f>IF(Data_Mentah!N287="Yes",1,0)</f>
        <v>0</v>
      </c>
      <c r="O287" s="8">
        <f>IF(Data_Mentah!O287="Yes",1,0)</f>
        <v>0</v>
      </c>
      <c r="P287" s="8">
        <f>IF(Data_Mentah!P287="Yes",1,0)</f>
        <v>0</v>
      </c>
      <c r="Q287" s="9">
        <f>IF(Data_Mentah!Q287="Positive",1,0)</f>
        <v>0</v>
      </c>
    </row>
    <row r="288" spans="1:17" ht="15.75" customHeight="1" x14ac:dyDescent="0.2">
      <c r="A288" s="4">
        <v>27</v>
      </c>
      <c r="B288" s="5">
        <f>IF(Data_Mentah!B288="Male",1,0)</f>
        <v>1</v>
      </c>
      <c r="C288" s="5">
        <f>IF(Data_Mentah!C288="Yes",1,0)</f>
        <v>0</v>
      </c>
      <c r="D288" s="5">
        <f>IF(Data_Mentah!D288="Yes",1,0)</f>
        <v>0</v>
      </c>
      <c r="E288" s="5">
        <f>IF(Data_Mentah!E288="Yes",1,0)</f>
        <v>0</v>
      </c>
      <c r="F288" s="5">
        <f>IF(Data_Mentah!F288="Yes",1,0)</f>
        <v>0</v>
      </c>
      <c r="G288" s="5">
        <f>IF(Data_Mentah!G288="Yes",1,0)</f>
        <v>0</v>
      </c>
      <c r="H288" s="5">
        <f>IF(Data_Mentah!H288="Yes",1,0)</f>
        <v>0</v>
      </c>
      <c r="I288" s="5">
        <f>IF(Data_Mentah!I288="Yes",1,0)</f>
        <v>0</v>
      </c>
      <c r="J288" s="5">
        <f>IF(Data_Mentah!J288="Yes",1,0)</f>
        <v>0</v>
      </c>
      <c r="K288" s="5">
        <f>IF(Data_Mentah!K288="Yes",1,0)</f>
        <v>0</v>
      </c>
      <c r="L288" s="5">
        <f>IF(Data_Mentah!L288="Yes",1,0)</f>
        <v>0</v>
      </c>
      <c r="M288" s="5">
        <f>IF(Data_Mentah!M288="Yes",1,0)</f>
        <v>0</v>
      </c>
      <c r="N288" s="5">
        <f>IF(Data_Mentah!N288="Yes",1,0)</f>
        <v>0</v>
      </c>
      <c r="O288" s="5">
        <f>IF(Data_Mentah!O288="Yes",1,0)</f>
        <v>0</v>
      </c>
      <c r="P288" s="5">
        <f>IF(Data_Mentah!P288="Yes",1,0)</f>
        <v>0</v>
      </c>
      <c r="Q288" s="6">
        <f>IF(Data_Mentah!Q288="Positive",1,0)</f>
        <v>0</v>
      </c>
    </row>
    <row r="289" spans="1:17" ht="15.75" customHeight="1" x14ac:dyDescent="0.2">
      <c r="A289" s="7">
        <v>38</v>
      </c>
      <c r="B289" s="8">
        <f>IF(Data_Mentah!B289="Male",1,0)</f>
        <v>1</v>
      </c>
      <c r="C289" s="8">
        <f>IF(Data_Mentah!C289="Yes",1,0)</f>
        <v>0</v>
      </c>
      <c r="D289" s="8">
        <f>IF(Data_Mentah!D289="Yes",1,0)</f>
        <v>0</v>
      </c>
      <c r="E289" s="8">
        <f>IF(Data_Mentah!E289="Yes",1,0)</f>
        <v>0</v>
      </c>
      <c r="F289" s="8">
        <f>IF(Data_Mentah!F289="Yes",1,0)</f>
        <v>0</v>
      </c>
      <c r="G289" s="8">
        <f>IF(Data_Mentah!G289="Yes",1,0)</f>
        <v>0</v>
      </c>
      <c r="H289" s="8">
        <f>IF(Data_Mentah!H289="Yes",1,0)</f>
        <v>0</v>
      </c>
      <c r="I289" s="8">
        <f>IF(Data_Mentah!I289="Yes",1,0)</f>
        <v>0</v>
      </c>
      <c r="J289" s="8">
        <f>IF(Data_Mentah!J289="Yes",1,0)</f>
        <v>0</v>
      </c>
      <c r="K289" s="8">
        <f>IF(Data_Mentah!K289="Yes",1,0)</f>
        <v>0</v>
      </c>
      <c r="L289" s="8">
        <f>IF(Data_Mentah!L289="Yes",1,0)</f>
        <v>0</v>
      </c>
      <c r="M289" s="8">
        <f>IF(Data_Mentah!M289="Yes",1,0)</f>
        <v>0</v>
      </c>
      <c r="N289" s="8">
        <f>IF(Data_Mentah!N289="Yes",1,0)</f>
        <v>0</v>
      </c>
      <c r="O289" s="8">
        <f>IF(Data_Mentah!O289="Yes",1,0)</f>
        <v>0</v>
      </c>
      <c r="P289" s="8">
        <f>IF(Data_Mentah!P289="Yes",1,0)</f>
        <v>0</v>
      </c>
      <c r="Q289" s="9">
        <f>IF(Data_Mentah!Q289="Positive",1,0)</f>
        <v>0</v>
      </c>
    </row>
    <row r="290" spans="1:17" ht="15.75" customHeight="1" x14ac:dyDescent="0.2">
      <c r="A290" s="4">
        <v>43</v>
      </c>
      <c r="B290" s="5">
        <f>IF(Data_Mentah!B290="Male",1,0)</f>
        <v>1</v>
      </c>
      <c r="C290" s="5">
        <f>IF(Data_Mentah!C290="Yes",1,0)</f>
        <v>0</v>
      </c>
      <c r="D290" s="5">
        <f>IF(Data_Mentah!D290="Yes",1,0)</f>
        <v>0</v>
      </c>
      <c r="E290" s="5">
        <f>IF(Data_Mentah!E290="Yes",1,0)</f>
        <v>0</v>
      </c>
      <c r="F290" s="5">
        <f>IF(Data_Mentah!F290="Yes",1,0)</f>
        <v>1</v>
      </c>
      <c r="G290" s="5">
        <f>IF(Data_Mentah!G290="Yes",1,0)</f>
        <v>0</v>
      </c>
      <c r="H290" s="5">
        <f>IF(Data_Mentah!H290="Yes",1,0)</f>
        <v>1</v>
      </c>
      <c r="I290" s="5">
        <f>IF(Data_Mentah!I290="Yes",1,0)</f>
        <v>0</v>
      </c>
      <c r="J290" s="5">
        <f>IF(Data_Mentah!J290="Yes",1,0)</f>
        <v>1</v>
      </c>
      <c r="K290" s="5">
        <f>IF(Data_Mentah!K290="Yes",1,0)</f>
        <v>0</v>
      </c>
      <c r="L290" s="5">
        <f>IF(Data_Mentah!L290="Yes",1,0)</f>
        <v>1</v>
      </c>
      <c r="M290" s="5">
        <f>IF(Data_Mentah!M290="Yes",1,0)</f>
        <v>0</v>
      </c>
      <c r="N290" s="5">
        <f>IF(Data_Mentah!N290="Yes",1,0)</f>
        <v>0</v>
      </c>
      <c r="O290" s="5">
        <f>IF(Data_Mentah!O290="Yes",1,0)</f>
        <v>1</v>
      </c>
      <c r="P290" s="5">
        <f>IF(Data_Mentah!P290="Yes",1,0)</f>
        <v>0</v>
      </c>
      <c r="Q290" s="6">
        <f>IF(Data_Mentah!Q290="Positive",1,0)</f>
        <v>0</v>
      </c>
    </row>
    <row r="291" spans="1:17" ht="15.75" customHeight="1" x14ac:dyDescent="0.2">
      <c r="A291" s="7">
        <v>40</v>
      </c>
      <c r="B291" s="8">
        <f>IF(Data_Mentah!B291="Male",1,0)</f>
        <v>1</v>
      </c>
      <c r="C291" s="8">
        <f>IF(Data_Mentah!C291="Yes",1,0)</f>
        <v>0</v>
      </c>
      <c r="D291" s="8">
        <f>IF(Data_Mentah!D291="Yes",1,0)</f>
        <v>0</v>
      </c>
      <c r="E291" s="8">
        <f>IF(Data_Mentah!E291="Yes",1,0)</f>
        <v>1</v>
      </c>
      <c r="F291" s="8">
        <f>IF(Data_Mentah!F291="Yes",1,0)</f>
        <v>0</v>
      </c>
      <c r="G291" s="8">
        <f>IF(Data_Mentah!G291="Yes",1,0)</f>
        <v>0</v>
      </c>
      <c r="H291" s="8">
        <f>IF(Data_Mentah!H291="Yes",1,0)</f>
        <v>0</v>
      </c>
      <c r="I291" s="8">
        <f>IF(Data_Mentah!I291="Yes",1,0)</f>
        <v>0</v>
      </c>
      <c r="J291" s="8">
        <f>IF(Data_Mentah!J291="Yes",1,0)</f>
        <v>0</v>
      </c>
      <c r="K291" s="8">
        <f>IF(Data_Mentah!K291="Yes",1,0)</f>
        <v>0</v>
      </c>
      <c r="L291" s="8">
        <f>IF(Data_Mentah!L291="Yes",1,0)</f>
        <v>0</v>
      </c>
      <c r="M291" s="8">
        <f>IF(Data_Mentah!M291="Yes",1,0)</f>
        <v>0</v>
      </c>
      <c r="N291" s="8">
        <f>IF(Data_Mentah!N291="Yes",1,0)</f>
        <v>0</v>
      </c>
      <c r="O291" s="8">
        <f>IF(Data_Mentah!O291="Yes",1,0)</f>
        <v>0</v>
      </c>
      <c r="P291" s="8">
        <f>IF(Data_Mentah!P291="Yes",1,0)</f>
        <v>1</v>
      </c>
      <c r="Q291" s="9">
        <f>IF(Data_Mentah!Q291="Positive",1,0)</f>
        <v>0</v>
      </c>
    </row>
    <row r="292" spans="1:17" ht="15.75" customHeight="1" x14ac:dyDescent="0.2">
      <c r="A292" s="4">
        <v>54</v>
      </c>
      <c r="B292" s="5">
        <f>IF(Data_Mentah!B292="Male",1,0)</f>
        <v>1</v>
      </c>
      <c r="C292" s="5">
        <f>IF(Data_Mentah!C292="Yes",1,0)</f>
        <v>0</v>
      </c>
      <c r="D292" s="5">
        <f>IF(Data_Mentah!D292="Yes",1,0)</f>
        <v>0</v>
      </c>
      <c r="E292" s="5">
        <f>IF(Data_Mentah!E292="Yes",1,0)</f>
        <v>0</v>
      </c>
      <c r="F292" s="5">
        <f>IF(Data_Mentah!F292="Yes",1,0)</f>
        <v>1</v>
      </c>
      <c r="G292" s="5">
        <f>IF(Data_Mentah!G292="Yes",1,0)</f>
        <v>0</v>
      </c>
      <c r="H292" s="5">
        <f>IF(Data_Mentah!H292="Yes",1,0)</f>
        <v>0</v>
      </c>
      <c r="I292" s="5">
        <f>IF(Data_Mentah!I292="Yes",1,0)</f>
        <v>0</v>
      </c>
      <c r="J292" s="5">
        <f>IF(Data_Mentah!J292="Yes",1,0)</f>
        <v>1</v>
      </c>
      <c r="K292" s="5">
        <f>IF(Data_Mentah!K292="Yes",1,0)</f>
        <v>0</v>
      </c>
      <c r="L292" s="5">
        <f>IF(Data_Mentah!L292="Yes",1,0)</f>
        <v>1</v>
      </c>
      <c r="M292" s="5">
        <f>IF(Data_Mentah!M292="Yes",1,0)</f>
        <v>0</v>
      </c>
      <c r="N292" s="5">
        <f>IF(Data_Mentah!N292="Yes",1,0)</f>
        <v>1</v>
      </c>
      <c r="O292" s="5">
        <f>IF(Data_Mentah!O292="Yes",1,0)</f>
        <v>1</v>
      </c>
      <c r="P292" s="5">
        <f>IF(Data_Mentah!P292="Yes",1,0)</f>
        <v>0</v>
      </c>
      <c r="Q292" s="6">
        <f>IF(Data_Mentah!Q292="Positive",1,0)</f>
        <v>0</v>
      </c>
    </row>
    <row r="293" spans="1:17" ht="15.75" customHeight="1" x14ac:dyDescent="0.2">
      <c r="A293" s="7">
        <v>30</v>
      </c>
      <c r="B293" s="8">
        <f>IF(Data_Mentah!B293="Male",1,0)</f>
        <v>1</v>
      </c>
      <c r="C293" s="8">
        <f>IF(Data_Mentah!C293="Yes",1,0)</f>
        <v>0</v>
      </c>
      <c r="D293" s="8">
        <f>IF(Data_Mentah!D293="Yes",1,0)</f>
        <v>0</v>
      </c>
      <c r="E293" s="8">
        <f>IF(Data_Mentah!E293="Yes",1,0)</f>
        <v>0</v>
      </c>
      <c r="F293" s="8">
        <f>IF(Data_Mentah!F293="Yes",1,0)</f>
        <v>0</v>
      </c>
      <c r="G293" s="8">
        <f>IF(Data_Mentah!G293="Yes",1,0)</f>
        <v>0</v>
      </c>
      <c r="H293" s="8">
        <f>IF(Data_Mentah!H293="Yes",1,0)</f>
        <v>0</v>
      </c>
      <c r="I293" s="8">
        <f>IF(Data_Mentah!I293="Yes",1,0)</f>
        <v>0</v>
      </c>
      <c r="J293" s="8">
        <f>IF(Data_Mentah!J293="Yes",1,0)</f>
        <v>0</v>
      </c>
      <c r="K293" s="8">
        <f>IF(Data_Mentah!K293="Yes",1,0)</f>
        <v>0</v>
      </c>
      <c r="L293" s="8">
        <f>IF(Data_Mentah!L293="Yes",1,0)</f>
        <v>0</v>
      </c>
      <c r="M293" s="8">
        <f>IF(Data_Mentah!M293="Yes",1,0)</f>
        <v>0</v>
      </c>
      <c r="N293" s="8">
        <f>IF(Data_Mentah!N293="Yes",1,0)</f>
        <v>0</v>
      </c>
      <c r="O293" s="8">
        <f>IF(Data_Mentah!O293="Yes",1,0)</f>
        <v>0</v>
      </c>
      <c r="P293" s="8">
        <f>IF(Data_Mentah!P293="Yes",1,0)</f>
        <v>0</v>
      </c>
      <c r="Q293" s="9">
        <f>IF(Data_Mentah!Q293="Positive",1,0)</f>
        <v>0</v>
      </c>
    </row>
    <row r="294" spans="1:17" ht="15.75" customHeight="1" x14ac:dyDescent="0.2">
      <c r="A294" s="4">
        <v>46</v>
      </c>
      <c r="B294" s="5">
        <f>IF(Data_Mentah!B294="Male",1,0)</f>
        <v>1</v>
      </c>
      <c r="C294" s="5">
        <f>IF(Data_Mentah!C294="Yes",1,0)</f>
        <v>0</v>
      </c>
      <c r="D294" s="5">
        <f>IF(Data_Mentah!D294="Yes",1,0)</f>
        <v>0</v>
      </c>
      <c r="E294" s="5">
        <f>IF(Data_Mentah!E294="Yes",1,0)</f>
        <v>0</v>
      </c>
      <c r="F294" s="5">
        <f>IF(Data_Mentah!F294="Yes",1,0)</f>
        <v>1</v>
      </c>
      <c r="G294" s="5">
        <f>IF(Data_Mentah!G294="Yes",1,0)</f>
        <v>0</v>
      </c>
      <c r="H294" s="5">
        <f>IF(Data_Mentah!H294="Yes",1,0)</f>
        <v>0</v>
      </c>
      <c r="I294" s="5">
        <f>IF(Data_Mentah!I294="Yes",1,0)</f>
        <v>0</v>
      </c>
      <c r="J294" s="5">
        <f>IF(Data_Mentah!J294="Yes",1,0)</f>
        <v>1</v>
      </c>
      <c r="K294" s="5">
        <f>IF(Data_Mentah!K294="Yes",1,0)</f>
        <v>0</v>
      </c>
      <c r="L294" s="5">
        <f>IF(Data_Mentah!L294="Yes",1,0)</f>
        <v>1</v>
      </c>
      <c r="M294" s="5">
        <f>IF(Data_Mentah!M294="Yes",1,0)</f>
        <v>0</v>
      </c>
      <c r="N294" s="5">
        <f>IF(Data_Mentah!N294="Yes",1,0)</f>
        <v>0</v>
      </c>
      <c r="O294" s="5">
        <f>IF(Data_Mentah!O294="Yes",1,0)</f>
        <v>1</v>
      </c>
      <c r="P294" s="5">
        <f>IF(Data_Mentah!P294="Yes",1,0)</f>
        <v>0</v>
      </c>
      <c r="Q294" s="6">
        <f>IF(Data_Mentah!Q294="Positive",1,0)</f>
        <v>0</v>
      </c>
    </row>
    <row r="295" spans="1:17" ht="15.75" customHeight="1" x14ac:dyDescent="0.2">
      <c r="A295" s="7">
        <v>53</v>
      </c>
      <c r="B295" s="8">
        <f>IF(Data_Mentah!B295="Male",1,0)</f>
        <v>1</v>
      </c>
      <c r="C295" s="8">
        <f>IF(Data_Mentah!C295="Yes",1,0)</f>
        <v>0</v>
      </c>
      <c r="D295" s="8">
        <f>IF(Data_Mentah!D295="Yes",1,0)</f>
        <v>0</v>
      </c>
      <c r="E295" s="8">
        <f>IF(Data_Mentah!E295="Yes",1,0)</f>
        <v>0</v>
      </c>
      <c r="F295" s="8">
        <f>IF(Data_Mentah!F295="Yes",1,0)</f>
        <v>1</v>
      </c>
      <c r="G295" s="8">
        <f>IF(Data_Mentah!G295="Yes",1,0)</f>
        <v>1</v>
      </c>
      <c r="H295" s="8">
        <f>IF(Data_Mentah!H295="Yes",1,0)</f>
        <v>0</v>
      </c>
      <c r="I295" s="8">
        <f>IF(Data_Mentah!I295="Yes",1,0)</f>
        <v>1</v>
      </c>
      <c r="J295" s="8">
        <f>IF(Data_Mentah!J295="Yes",1,0)</f>
        <v>1</v>
      </c>
      <c r="K295" s="8">
        <f>IF(Data_Mentah!K295="Yes",1,0)</f>
        <v>0</v>
      </c>
      <c r="L295" s="8">
        <f>IF(Data_Mentah!L295="Yes",1,0)</f>
        <v>1</v>
      </c>
      <c r="M295" s="8">
        <f>IF(Data_Mentah!M295="Yes",1,0)</f>
        <v>1</v>
      </c>
      <c r="N295" s="8">
        <f>IF(Data_Mentah!N295="Yes",1,0)</f>
        <v>1</v>
      </c>
      <c r="O295" s="8">
        <f>IF(Data_Mentah!O295="Yes",1,0)</f>
        <v>1</v>
      </c>
      <c r="P295" s="8">
        <f>IF(Data_Mentah!P295="Yes",1,0)</f>
        <v>0</v>
      </c>
      <c r="Q295" s="9">
        <f>IF(Data_Mentah!Q295="Positive",1,0)</f>
        <v>0</v>
      </c>
    </row>
    <row r="296" spans="1:17" ht="15.75" customHeight="1" x14ac:dyDescent="0.2">
      <c r="A296" s="4">
        <v>42</v>
      </c>
      <c r="B296" s="5">
        <f>IF(Data_Mentah!B296="Male",1,0)</f>
        <v>1</v>
      </c>
      <c r="C296" s="5">
        <f>IF(Data_Mentah!C296="Yes",1,0)</f>
        <v>0</v>
      </c>
      <c r="D296" s="5">
        <f>IF(Data_Mentah!D296="Yes",1,0)</f>
        <v>0</v>
      </c>
      <c r="E296" s="5">
        <f>IF(Data_Mentah!E296="Yes",1,0)</f>
        <v>0</v>
      </c>
      <c r="F296" s="5">
        <f>IF(Data_Mentah!F296="Yes",1,0)</f>
        <v>0</v>
      </c>
      <c r="G296" s="5">
        <f>IF(Data_Mentah!G296="Yes",1,0)</f>
        <v>0</v>
      </c>
      <c r="H296" s="5">
        <f>IF(Data_Mentah!H296="Yes",1,0)</f>
        <v>0</v>
      </c>
      <c r="I296" s="5">
        <f>IF(Data_Mentah!I296="Yes",1,0)</f>
        <v>0</v>
      </c>
      <c r="J296" s="5">
        <f>IF(Data_Mentah!J296="Yes",1,0)</f>
        <v>0</v>
      </c>
      <c r="K296" s="5">
        <f>IF(Data_Mentah!K296="Yes",1,0)</f>
        <v>0</v>
      </c>
      <c r="L296" s="5">
        <f>IF(Data_Mentah!L296="Yes",1,0)</f>
        <v>0</v>
      </c>
      <c r="M296" s="5">
        <f>IF(Data_Mentah!M296="Yes",1,0)</f>
        <v>0</v>
      </c>
      <c r="N296" s="5">
        <f>IF(Data_Mentah!N296="Yes",1,0)</f>
        <v>0</v>
      </c>
      <c r="O296" s="5">
        <f>IF(Data_Mentah!O296="Yes",1,0)</f>
        <v>1</v>
      </c>
      <c r="P296" s="5">
        <f>IF(Data_Mentah!P296="Yes",1,0)</f>
        <v>0</v>
      </c>
      <c r="Q296" s="6">
        <f>IF(Data_Mentah!Q296="Positive",1,0)</f>
        <v>0</v>
      </c>
    </row>
    <row r="297" spans="1:17" ht="15.75" customHeight="1" x14ac:dyDescent="0.2">
      <c r="A297" s="7">
        <v>55</v>
      </c>
      <c r="B297" s="8">
        <f>IF(Data_Mentah!B297="Male",1,0)</f>
        <v>0</v>
      </c>
      <c r="C297" s="8">
        <f>IF(Data_Mentah!C297="Yes",1,0)</f>
        <v>1</v>
      </c>
      <c r="D297" s="8">
        <f>IF(Data_Mentah!D297="Yes",1,0)</f>
        <v>1</v>
      </c>
      <c r="E297" s="8">
        <f>IF(Data_Mentah!E297="Yes",1,0)</f>
        <v>1</v>
      </c>
      <c r="F297" s="8">
        <f>IF(Data_Mentah!F297="Yes",1,0)</f>
        <v>1</v>
      </c>
      <c r="G297" s="8">
        <f>IF(Data_Mentah!G297="Yes",1,0)</f>
        <v>0</v>
      </c>
      <c r="H297" s="8">
        <f>IF(Data_Mentah!H297="Yes",1,0)</f>
        <v>0</v>
      </c>
      <c r="I297" s="8">
        <f>IF(Data_Mentah!I297="Yes",1,0)</f>
        <v>1</v>
      </c>
      <c r="J297" s="8">
        <f>IF(Data_Mentah!J297="Yes",1,0)</f>
        <v>0</v>
      </c>
      <c r="K297" s="8">
        <f>IF(Data_Mentah!K297="Yes",1,0)</f>
        <v>0</v>
      </c>
      <c r="L297" s="8">
        <f>IF(Data_Mentah!L297="Yes",1,0)</f>
        <v>0</v>
      </c>
      <c r="M297" s="8">
        <f>IF(Data_Mentah!M297="Yes",1,0)</f>
        <v>1</v>
      </c>
      <c r="N297" s="8">
        <f>IF(Data_Mentah!N297="Yes",1,0)</f>
        <v>0</v>
      </c>
      <c r="O297" s="8">
        <f>IF(Data_Mentah!O297="Yes",1,0)</f>
        <v>0</v>
      </c>
      <c r="P297" s="8">
        <f>IF(Data_Mentah!P297="Yes",1,0)</f>
        <v>1</v>
      </c>
      <c r="Q297" s="9">
        <f>IF(Data_Mentah!Q297="Positive",1,0)</f>
        <v>1</v>
      </c>
    </row>
    <row r="298" spans="1:17" ht="15.75" customHeight="1" x14ac:dyDescent="0.2">
      <c r="A298" s="4">
        <v>48</v>
      </c>
      <c r="B298" s="5">
        <f>IF(Data_Mentah!B298="Male",1,0)</f>
        <v>0</v>
      </c>
      <c r="C298" s="5">
        <f>IF(Data_Mentah!C298="Yes",1,0)</f>
        <v>1</v>
      </c>
      <c r="D298" s="5">
        <f>IF(Data_Mentah!D298="Yes",1,0)</f>
        <v>1</v>
      </c>
      <c r="E298" s="5">
        <f>IF(Data_Mentah!E298="Yes",1,0)</f>
        <v>1</v>
      </c>
      <c r="F298" s="5">
        <f>IF(Data_Mentah!F298="Yes",1,0)</f>
        <v>1</v>
      </c>
      <c r="G298" s="5">
        <f>IF(Data_Mentah!G298="Yes",1,0)</f>
        <v>1</v>
      </c>
      <c r="H298" s="5">
        <f>IF(Data_Mentah!H298="Yes",1,0)</f>
        <v>0</v>
      </c>
      <c r="I298" s="5">
        <f>IF(Data_Mentah!I298="Yes",1,0)</f>
        <v>0</v>
      </c>
      <c r="J298" s="5">
        <f>IF(Data_Mentah!J298="Yes",1,0)</f>
        <v>0</v>
      </c>
      <c r="K298" s="5">
        <f>IF(Data_Mentah!K298="Yes",1,0)</f>
        <v>0</v>
      </c>
      <c r="L298" s="5">
        <f>IF(Data_Mentah!L298="Yes",1,0)</f>
        <v>0</v>
      </c>
      <c r="M298" s="5">
        <f>IF(Data_Mentah!M298="Yes",1,0)</f>
        <v>1</v>
      </c>
      <c r="N298" s="5">
        <f>IF(Data_Mentah!N298="Yes",1,0)</f>
        <v>0</v>
      </c>
      <c r="O298" s="5">
        <f>IF(Data_Mentah!O298="Yes",1,0)</f>
        <v>0</v>
      </c>
      <c r="P298" s="5">
        <f>IF(Data_Mentah!P298="Yes",1,0)</f>
        <v>0</v>
      </c>
      <c r="Q298" s="6">
        <f>IF(Data_Mentah!Q298="Positive",1,0)</f>
        <v>1</v>
      </c>
    </row>
    <row r="299" spans="1:17" ht="15.75" customHeight="1" x14ac:dyDescent="0.2">
      <c r="A299" s="7">
        <v>55</v>
      </c>
      <c r="B299" s="8">
        <f>IF(Data_Mentah!B299="Male",1,0)</f>
        <v>0</v>
      </c>
      <c r="C299" s="8">
        <f>IF(Data_Mentah!C299="Yes",1,0)</f>
        <v>1</v>
      </c>
      <c r="D299" s="8">
        <f>IF(Data_Mentah!D299="Yes",1,0)</f>
        <v>1</v>
      </c>
      <c r="E299" s="8">
        <f>IF(Data_Mentah!E299="Yes",1,0)</f>
        <v>1</v>
      </c>
      <c r="F299" s="8">
        <f>IF(Data_Mentah!F299="Yes",1,0)</f>
        <v>0</v>
      </c>
      <c r="G299" s="8">
        <f>IF(Data_Mentah!G299="Yes",1,0)</f>
        <v>1</v>
      </c>
      <c r="H299" s="8">
        <f>IF(Data_Mentah!H299="Yes",1,0)</f>
        <v>0</v>
      </c>
      <c r="I299" s="8">
        <f>IF(Data_Mentah!I299="Yes",1,0)</f>
        <v>0</v>
      </c>
      <c r="J299" s="8">
        <f>IF(Data_Mentah!J299="Yes",1,0)</f>
        <v>1</v>
      </c>
      <c r="K299" s="8">
        <f>IF(Data_Mentah!K299="Yes",1,0)</f>
        <v>0</v>
      </c>
      <c r="L299" s="8">
        <f>IF(Data_Mentah!L299="Yes",1,0)</f>
        <v>1</v>
      </c>
      <c r="M299" s="8">
        <f>IF(Data_Mentah!M299="Yes",1,0)</f>
        <v>1</v>
      </c>
      <c r="N299" s="8">
        <f>IF(Data_Mentah!N299="Yes",1,0)</f>
        <v>0</v>
      </c>
      <c r="O299" s="8">
        <f>IF(Data_Mentah!O299="Yes",1,0)</f>
        <v>0</v>
      </c>
      <c r="P299" s="8">
        <f>IF(Data_Mentah!P299="Yes",1,0)</f>
        <v>0</v>
      </c>
      <c r="Q299" s="9">
        <f>IF(Data_Mentah!Q299="Positive",1,0)</f>
        <v>1</v>
      </c>
    </row>
    <row r="300" spans="1:17" ht="15.75" customHeight="1" x14ac:dyDescent="0.2">
      <c r="A300" s="4">
        <v>39</v>
      </c>
      <c r="B300" s="5">
        <f>IF(Data_Mentah!B300="Male",1,0)</f>
        <v>0</v>
      </c>
      <c r="C300" s="5">
        <f>IF(Data_Mentah!C300="Yes",1,0)</f>
        <v>1</v>
      </c>
      <c r="D300" s="5">
        <f>IF(Data_Mentah!D300="Yes",1,0)</f>
        <v>1</v>
      </c>
      <c r="E300" s="5">
        <f>IF(Data_Mentah!E300="Yes",1,0)</f>
        <v>1</v>
      </c>
      <c r="F300" s="5">
        <f>IF(Data_Mentah!F300="Yes",1,0)</f>
        <v>1</v>
      </c>
      <c r="G300" s="5">
        <f>IF(Data_Mentah!G300="Yes",1,0)</f>
        <v>1</v>
      </c>
      <c r="H300" s="5">
        <f>IF(Data_Mentah!H300="Yes",1,0)</f>
        <v>0</v>
      </c>
      <c r="I300" s="5">
        <f>IF(Data_Mentah!I300="Yes",1,0)</f>
        <v>0</v>
      </c>
      <c r="J300" s="5">
        <f>IF(Data_Mentah!J300="Yes",1,0)</f>
        <v>1</v>
      </c>
      <c r="K300" s="5">
        <f>IF(Data_Mentah!K300="Yes",1,0)</f>
        <v>1</v>
      </c>
      <c r="L300" s="5">
        <f>IF(Data_Mentah!L300="Yes",1,0)</f>
        <v>1</v>
      </c>
      <c r="M300" s="5">
        <f>IF(Data_Mentah!M300="Yes",1,0)</f>
        <v>1</v>
      </c>
      <c r="N300" s="5">
        <f>IF(Data_Mentah!N300="Yes",1,0)</f>
        <v>0</v>
      </c>
      <c r="O300" s="5">
        <f>IF(Data_Mentah!O300="Yes",1,0)</f>
        <v>0</v>
      </c>
      <c r="P300" s="5">
        <f>IF(Data_Mentah!P300="Yes",1,0)</f>
        <v>0</v>
      </c>
      <c r="Q300" s="6">
        <f>IF(Data_Mentah!Q300="Positive",1,0)</f>
        <v>1</v>
      </c>
    </row>
    <row r="301" spans="1:17" ht="15.75" customHeight="1" x14ac:dyDescent="0.2">
      <c r="A301" s="7">
        <v>43</v>
      </c>
      <c r="B301" s="8">
        <f>IF(Data_Mentah!B301="Male",1,0)</f>
        <v>0</v>
      </c>
      <c r="C301" s="8">
        <f>IF(Data_Mentah!C301="Yes",1,0)</f>
        <v>1</v>
      </c>
      <c r="D301" s="8">
        <f>IF(Data_Mentah!D301="Yes",1,0)</f>
        <v>1</v>
      </c>
      <c r="E301" s="8">
        <f>IF(Data_Mentah!E301="Yes",1,0)</f>
        <v>1</v>
      </c>
      <c r="F301" s="8">
        <f>IF(Data_Mentah!F301="Yes",1,0)</f>
        <v>1</v>
      </c>
      <c r="G301" s="8">
        <f>IF(Data_Mentah!G301="Yes",1,0)</f>
        <v>1</v>
      </c>
      <c r="H301" s="8">
        <f>IF(Data_Mentah!H301="Yes",1,0)</f>
        <v>0</v>
      </c>
      <c r="I301" s="8">
        <f>IF(Data_Mentah!I301="Yes",1,0)</f>
        <v>1</v>
      </c>
      <c r="J301" s="8">
        <f>IF(Data_Mentah!J301="Yes",1,0)</f>
        <v>0</v>
      </c>
      <c r="K301" s="8">
        <f>IF(Data_Mentah!K301="Yes",1,0)</f>
        <v>0</v>
      </c>
      <c r="L301" s="8">
        <f>IF(Data_Mentah!L301="Yes",1,0)</f>
        <v>0</v>
      </c>
      <c r="M301" s="8">
        <f>IF(Data_Mentah!M301="Yes",1,0)</f>
        <v>1</v>
      </c>
      <c r="N301" s="8">
        <f>IF(Data_Mentah!N301="Yes",1,0)</f>
        <v>1</v>
      </c>
      <c r="O301" s="8">
        <f>IF(Data_Mentah!O301="Yes",1,0)</f>
        <v>0</v>
      </c>
      <c r="P301" s="8">
        <f>IF(Data_Mentah!P301="Yes",1,0)</f>
        <v>1</v>
      </c>
      <c r="Q301" s="9">
        <f>IF(Data_Mentah!Q301="Positive",1,0)</f>
        <v>1</v>
      </c>
    </row>
    <row r="302" spans="1:17" ht="15.75" customHeight="1" x14ac:dyDescent="0.2">
      <c r="A302" s="4">
        <v>35</v>
      </c>
      <c r="B302" s="5">
        <f>IF(Data_Mentah!B302="Male",1,0)</f>
        <v>0</v>
      </c>
      <c r="C302" s="5">
        <f>IF(Data_Mentah!C302="Yes",1,0)</f>
        <v>1</v>
      </c>
      <c r="D302" s="5">
        <f>IF(Data_Mentah!D302="Yes",1,0)</f>
        <v>1</v>
      </c>
      <c r="E302" s="5">
        <f>IF(Data_Mentah!E302="Yes",1,0)</f>
        <v>0</v>
      </c>
      <c r="F302" s="5">
        <f>IF(Data_Mentah!F302="Yes",1,0)</f>
        <v>1</v>
      </c>
      <c r="G302" s="5">
        <f>IF(Data_Mentah!G302="Yes",1,0)</f>
        <v>0</v>
      </c>
      <c r="H302" s="5">
        <f>IF(Data_Mentah!H302="Yes",1,0)</f>
        <v>0</v>
      </c>
      <c r="I302" s="5">
        <f>IF(Data_Mentah!I302="Yes",1,0)</f>
        <v>1</v>
      </c>
      <c r="J302" s="5">
        <f>IF(Data_Mentah!J302="Yes",1,0)</f>
        <v>0</v>
      </c>
      <c r="K302" s="5">
        <f>IF(Data_Mentah!K302="Yes",1,0)</f>
        <v>0</v>
      </c>
      <c r="L302" s="5">
        <f>IF(Data_Mentah!L302="Yes",1,0)</f>
        <v>0</v>
      </c>
      <c r="M302" s="5">
        <f>IF(Data_Mentah!M302="Yes",1,0)</f>
        <v>0</v>
      </c>
      <c r="N302" s="5">
        <f>IF(Data_Mentah!N302="Yes",1,0)</f>
        <v>0</v>
      </c>
      <c r="O302" s="5">
        <f>IF(Data_Mentah!O302="Yes",1,0)</f>
        <v>0</v>
      </c>
      <c r="P302" s="5">
        <f>IF(Data_Mentah!P302="Yes",1,0)</f>
        <v>0</v>
      </c>
      <c r="Q302" s="6">
        <f>IF(Data_Mentah!Q302="Positive",1,0)</f>
        <v>1</v>
      </c>
    </row>
    <row r="303" spans="1:17" ht="15.75" customHeight="1" x14ac:dyDescent="0.2">
      <c r="A303" s="7">
        <v>47</v>
      </c>
      <c r="B303" s="8">
        <f>IF(Data_Mentah!B303="Male",1,0)</f>
        <v>0</v>
      </c>
      <c r="C303" s="8">
        <f>IF(Data_Mentah!C303="Yes",1,0)</f>
        <v>0</v>
      </c>
      <c r="D303" s="8">
        <f>IF(Data_Mentah!D303="Yes",1,0)</f>
        <v>0</v>
      </c>
      <c r="E303" s="8">
        <f>IF(Data_Mentah!E303="Yes",1,0)</f>
        <v>1</v>
      </c>
      <c r="F303" s="8">
        <f>IF(Data_Mentah!F303="Yes",1,0)</f>
        <v>1</v>
      </c>
      <c r="G303" s="8">
        <f>IF(Data_Mentah!G303="Yes",1,0)</f>
        <v>1</v>
      </c>
      <c r="H303" s="8">
        <f>IF(Data_Mentah!H303="Yes",1,0)</f>
        <v>0</v>
      </c>
      <c r="I303" s="8">
        <f>IF(Data_Mentah!I303="Yes",1,0)</f>
        <v>0</v>
      </c>
      <c r="J303" s="8">
        <f>IF(Data_Mentah!J303="Yes",1,0)</f>
        <v>0</v>
      </c>
      <c r="K303" s="8">
        <f>IF(Data_Mentah!K303="Yes",1,0)</f>
        <v>0</v>
      </c>
      <c r="L303" s="8">
        <f>IF(Data_Mentah!L303="Yes",1,0)</f>
        <v>0</v>
      </c>
      <c r="M303" s="8">
        <f>IF(Data_Mentah!M303="Yes",1,0)</f>
        <v>0</v>
      </c>
      <c r="N303" s="8">
        <f>IF(Data_Mentah!N303="Yes",1,0)</f>
        <v>1</v>
      </c>
      <c r="O303" s="8">
        <f>IF(Data_Mentah!O303="Yes",1,0)</f>
        <v>0</v>
      </c>
      <c r="P303" s="8">
        <f>IF(Data_Mentah!P303="Yes",1,0)</f>
        <v>0</v>
      </c>
      <c r="Q303" s="9">
        <f>IF(Data_Mentah!Q303="Positive",1,0)</f>
        <v>1</v>
      </c>
    </row>
    <row r="304" spans="1:17" ht="15.75" customHeight="1" x14ac:dyDescent="0.2">
      <c r="A304" s="4">
        <v>61</v>
      </c>
      <c r="B304" s="5">
        <f>IF(Data_Mentah!B304="Male",1,0)</f>
        <v>0</v>
      </c>
      <c r="C304" s="5">
        <f>IF(Data_Mentah!C304="Yes",1,0)</f>
        <v>1</v>
      </c>
      <c r="D304" s="5">
        <f>IF(Data_Mentah!D304="Yes",1,0)</f>
        <v>0</v>
      </c>
      <c r="E304" s="5">
        <f>IF(Data_Mentah!E304="Yes",1,0)</f>
        <v>0</v>
      </c>
      <c r="F304" s="5">
        <f>IF(Data_Mentah!F304="Yes",1,0)</f>
        <v>0</v>
      </c>
      <c r="G304" s="5">
        <f>IF(Data_Mentah!G304="Yes",1,0)</f>
        <v>1</v>
      </c>
      <c r="H304" s="5">
        <f>IF(Data_Mentah!H304="Yes",1,0)</f>
        <v>0</v>
      </c>
      <c r="I304" s="5">
        <f>IF(Data_Mentah!I304="Yes",1,0)</f>
        <v>0</v>
      </c>
      <c r="J304" s="5">
        <f>IF(Data_Mentah!J304="Yes",1,0)</f>
        <v>0</v>
      </c>
      <c r="K304" s="5">
        <f>IF(Data_Mentah!K304="Yes",1,0)</f>
        <v>1</v>
      </c>
      <c r="L304" s="5">
        <f>IF(Data_Mentah!L304="Yes",1,0)</f>
        <v>0</v>
      </c>
      <c r="M304" s="5">
        <f>IF(Data_Mentah!M304="Yes",1,0)</f>
        <v>0</v>
      </c>
      <c r="N304" s="5">
        <f>IF(Data_Mentah!N304="Yes",1,0)</f>
        <v>0</v>
      </c>
      <c r="O304" s="5">
        <f>IF(Data_Mentah!O304="Yes",1,0)</f>
        <v>1</v>
      </c>
      <c r="P304" s="5">
        <f>IF(Data_Mentah!P304="Yes",1,0)</f>
        <v>0</v>
      </c>
      <c r="Q304" s="6">
        <f>IF(Data_Mentah!Q304="Positive",1,0)</f>
        <v>1</v>
      </c>
    </row>
    <row r="305" spans="1:17" ht="15.75" customHeight="1" x14ac:dyDescent="0.2">
      <c r="A305" s="7">
        <v>58</v>
      </c>
      <c r="B305" s="8">
        <f>IF(Data_Mentah!B305="Male",1,0)</f>
        <v>0</v>
      </c>
      <c r="C305" s="8">
        <f>IF(Data_Mentah!C305="Yes",1,0)</f>
        <v>1</v>
      </c>
      <c r="D305" s="8">
        <f>IF(Data_Mentah!D305="Yes",1,0)</f>
        <v>0</v>
      </c>
      <c r="E305" s="8">
        <f>IF(Data_Mentah!E305="Yes",1,0)</f>
        <v>1</v>
      </c>
      <c r="F305" s="8">
        <f>IF(Data_Mentah!F305="Yes",1,0)</f>
        <v>0</v>
      </c>
      <c r="G305" s="8">
        <f>IF(Data_Mentah!G305="Yes",1,0)</f>
        <v>1</v>
      </c>
      <c r="H305" s="8">
        <f>IF(Data_Mentah!H305="Yes",1,0)</f>
        <v>0</v>
      </c>
      <c r="I305" s="8">
        <f>IF(Data_Mentah!I305="Yes",1,0)</f>
        <v>0</v>
      </c>
      <c r="J305" s="8">
        <f>IF(Data_Mentah!J305="Yes",1,0)</f>
        <v>0</v>
      </c>
      <c r="K305" s="8">
        <f>IF(Data_Mentah!K305="Yes",1,0)</f>
        <v>1</v>
      </c>
      <c r="L305" s="8">
        <f>IF(Data_Mentah!L305="Yes",1,0)</f>
        <v>0</v>
      </c>
      <c r="M305" s="8">
        <f>IF(Data_Mentah!M305="Yes",1,0)</f>
        <v>0</v>
      </c>
      <c r="N305" s="8">
        <f>IF(Data_Mentah!N305="Yes",1,0)</f>
        <v>1</v>
      </c>
      <c r="O305" s="8">
        <f>IF(Data_Mentah!O305="Yes",1,0)</f>
        <v>0</v>
      </c>
      <c r="P305" s="8">
        <f>IF(Data_Mentah!P305="Yes",1,0)</f>
        <v>1</v>
      </c>
      <c r="Q305" s="9">
        <f>IF(Data_Mentah!Q305="Positive",1,0)</f>
        <v>1</v>
      </c>
    </row>
    <row r="306" spans="1:17" ht="15.75" customHeight="1" x14ac:dyDescent="0.2">
      <c r="A306" s="4">
        <v>69</v>
      </c>
      <c r="B306" s="5">
        <f>IF(Data_Mentah!B306="Male",1,0)</f>
        <v>0</v>
      </c>
      <c r="C306" s="5">
        <f>IF(Data_Mentah!C306="Yes",1,0)</f>
        <v>1</v>
      </c>
      <c r="D306" s="5">
        <f>IF(Data_Mentah!D306="Yes",1,0)</f>
        <v>1</v>
      </c>
      <c r="E306" s="5">
        <f>IF(Data_Mentah!E306="Yes",1,0)</f>
        <v>1</v>
      </c>
      <c r="F306" s="5">
        <f>IF(Data_Mentah!F306="Yes",1,0)</f>
        <v>1</v>
      </c>
      <c r="G306" s="5">
        <f>IF(Data_Mentah!G306="Yes",1,0)</f>
        <v>0</v>
      </c>
      <c r="H306" s="5">
        <f>IF(Data_Mentah!H306="Yes",1,0)</f>
        <v>0</v>
      </c>
      <c r="I306" s="5">
        <f>IF(Data_Mentah!I306="Yes",1,0)</f>
        <v>1</v>
      </c>
      <c r="J306" s="5">
        <f>IF(Data_Mentah!J306="Yes",1,0)</f>
        <v>1</v>
      </c>
      <c r="K306" s="5">
        <f>IF(Data_Mentah!K306="Yes",1,0)</f>
        <v>1</v>
      </c>
      <c r="L306" s="5">
        <f>IF(Data_Mentah!L306="Yes",1,0)</f>
        <v>0</v>
      </c>
      <c r="M306" s="5">
        <f>IF(Data_Mentah!M306="Yes",1,0)</f>
        <v>0</v>
      </c>
      <c r="N306" s="5">
        <f>IF(Data_Mentah!N306="Yes",1,0)</f>
        <v>1</v>
      </c>
      <c r="O306" s="5">
        <f>IF(Data_Mentah!O306="Yes",1,0)</f>
        <v>0</v>
      </c>
      <c r="P306" s="5">
        <f>IF(Data_Mentah!P306="Yes",1,0)</f>
        <v>1</v>
      </c>
      <c r="Q306" s="6">
        <f>IF(Data_Mentah!Q306="Positive",1,0)</f>
        <v>1</v>
      </c>
    </row>
    <row r="307" spans="1:17" ht="15.75" customHeight="1" x14ac:dyDescent="0.2">
      <c r="A307" s="7">
        <v>40</v>
      </c>
      <c r="B307" s="8">
        <f>IF(Data_Mentah!B307="Male",1,0)</f>
        <v>1</v>
      </c>
      <c r="C307" s="8">
        <f>IF(Data_Mentah!C307="Yes",1,0)</f>
        <v>0</v>
      </c>
      <c r="D307" s="8">
        <f>IF(Data_Mentah!D307="Yes",1,0)</f>
        <v>1</v>
      </c>
      <c r="E307" s="8">
        <f>IF(Data_Mentah!E307="Yes",1,0)</f>
        <v>1</v>
      </c>
      <c r="F307" s="8">
        <f>IF(Data_Mentah!F307="Yes",1,0)</f>
        <v>1</v>
      </c>
      <c r="G307" s="8">
        <f>IF(Data_Mentah!G307="Yes",1,0)</f>
        <v>0</v>
      </c>
      <c r="H307" s="8">
        <f>IF(Data_Mentah!H307="Yes",1,0)</f>
        <v>0</v>
      </c>
      <c r="I307" s="8">
        <f>IF(Data_Mentah!I307="Yes",1,0)</f>
        <v>1</v>
      </c>
      <c r="J307" s="8">
        <f>IF(Data_Mentah!J307="Yes",1,0)</f>
        <v>1</v>
      </c>
      <c r="K307" s="8">
        <f>IF(Data_Mentah!K307="Yes",1,0)</f>
        <v>0</v>
      </c>
      <c r="L307" s="8">
        <f>IF(Data_Mentah!L307="Yes",1,0)</f>
        <v>0</v>
      </c>
      <c r="M307" s="8">
        <f>IF(Data_Mentah!M307="Yes",1,0)</f>
        <v>1</v>
      </c>
      <c r="N307" s="8">
        <f>IF(Data_Mentah!N307="Yes",1,0)</f>
        <v>1</v>
      </c>
      <c r="O307" s="8">
        <f>IF(Data_Mentah!O307="Yes",1,0)</f>
        <v>0</v>
      </c>
      <c r="P307" s="8">
        <f>IF(Data_Mentah!P307="Yes",1,0)</f>
        <v>0</v>
      </c>
      <c r="Q307" s="9">
        <f>IF(Data_Mentah!Q307="Positive",1,0)</f>
        <v>0</v>
      </c>
    </row>
    <row r="308" spans="1:17" ht="15.75" customHeight="1" x14ac:dyDescent="0.2">
      <c r="A308" s="4">
        <v>28</v>
      </c>
      <c r="B308" s="5">
        <f>IF(Data_Mentah!B308="Male",1,0)</f>
        <v>1</v>
      </c>
      <c r="C308" s="5">
        <f>IF(Data_Mentah!C308="Yes",1,0)</f>
        <v>0</v>
      </c>
      <c r="D308" s="5">
        <f>IF(Data_Mentah!D308="Yes",1,0)</f>
        <v>0</v>
      </c>
      <c r="E308" s="5">
        <f>IF(Data_Mentah!E308="Yes",1,0)</f>
        <v>1</v>
      </c>
      <c r="F308" s="5">
        <f>IF(Data_Mentah!F308="Yes",1,0)</f>
        <v>0</v>
      </c>
      <c r="G308" s="5">
        <f>IF(Data_Mentah!G308="Yes",1,0)</f>
        <v>0</v>
      </c>
      <c r="H308" s="5">
        <f>IF(Data_Mentah!H308="Yes",1,0)</f>
        <v>0</v>
      </c>
      <c r="I308" s="5">
        <f>IF(Data_Mentah!I308="Yes",1,0)</f>
        <v>0</v>
      </c>
      <c r="J308" s="5">
        <f>IF(Data_Mentah!J308="Yes",1,0)</f>
        <v>0</v>
      </c>
      <c r="K308" s="5">
        <f>IF(Data_Mentah!K308="Yes",1,0)</f>
        <v>0</v>
      </c>
      <c r="L308" s="5">
        <f>IF(Data_Mentah!L308="Yes",1,0)</f>
        <v>0</v>
      </c>
      <c r="M308" s="5">
        <f>IF(Data_Mentah!M308="Yes",1,0)</f>
        <v>0</v>
      </c>
      <c r="N308" s="5">
        <f>IF(Data_Mentah!N308="Yes",1,0)</f>
        <v>0</v>
      </c>
      <c r="O308" s="5">
        <f>IF(Data_Mentah!O308="Yes",1,0)</f>
        <v>0</v>
      </c>
      <c r="P308" s="5">
        <f>IF(Data_Mentah!P308="Yes",1,0)</f>
        <v>0</v>
      </c>
      <c r="Q308" s="6">
        <f>IF(Data_Mentah!Q308="Positive",1,0)</f>
        <v>0</v>
      </c>
    </row>
    <row r="309" spans="1:17" ht="15.75" customHeight="1" x14ac:dyDescent="0.2">
      <c r="A309" s="7">
        <v>37</v>
      </c>
      <c r="B309" s="8">
        <f>IF(Data_Mentah!B309="Male",1,0)</f>
        <v>1</v>
      </c>
      <c r="C309" s="8">
        <f>IF(Data_Mentah!C309="Yes",1,0)</f>
        <v>0</v>
      </c>
      <c r="D309" s="8">
        <f>IF(Data_Mentah!D309="Yes",1,0)</f>
        <v>0</v>
      </c>
      <c r="E309" s="8">
        <f>IF(Data_Mentah!E309="Yes",1,0)</f>
        <v>0</v>
      </c>
      <c r="F309" s="8">
        <f>IF(Data_Mentah!F309="Yes",1,0)</f>
        <v>0</v>
      </c>
      <c r="G309" s="8">
        <f>IF(Data_Mentah!G309="Yes",1,0)</f>
        <v>0</v>
      </c>
      <c r="H309" s="8">
        <f>IF(Data_Mentah!H309="Yes",1,0)</f>
        <v>0</v>
      </c>
      <c r="I309" s="8">
        <f>IF(Data_Mentah!I309="Yes",1,0)</f>
        <v>0</v>
      </c>
      <c r="J309" s="8">
        <f>IF(Data_Mentah!J309="Yes",1,0)</f>
        <v>0</v>
      </c>
      <c r="K309" s="8">
        <f>IF(Data_Mentah!K309="Yes",1,0)</f>
        <v>0</v>
      </c>
      <c r="L309" s="8">
        <f>IF(Data_Mentah!L309="Yes",1,0)</f>
        <v>0</v>
      </c>
      <c r="M309" s="8">
        <f>IF(Data_Mentah!M309="Yes",1,0)</f>
        <v>0</v>
      </c>
      <c r="N309" s="8">
        <f>IF(Data_Mentah!N309="Yes",1,0)</f>
        <v>0</v>
      </c>
      <c r="O309" s="8">
        <f>IF(Data_Mentah!O309="Yes",1,0)</f>
        <v>0</v>
      </c>
      <c r="P309" s="8">
        <f>IF(Data_Mentah!P309="Yes",1,0)</f>
        <v>0</v>
      </c>
      <c r="Q309" s="9">
        <f>IF(Data_Mentah!Q309="Positive",1,0)</f>
        <v>0</v>
      </c>
    </row>
    <row r="310" spans="1:17" ht="15.75" customHeight="1" x14ac:dyDescent="0.2">
      <c r="A310" s="4">
        <v>34</v>
      </c>
      <c r="B310" s="5">
        <f>IF(Data_Mentah!B310="Male",1,0)</f>
        <v>1</v>
      </c>
      <c r="C310" s="5">
        <f>IF(Data_Mentah!C310="Yes",1,0)</f>
        <v>0</v>
      </c>
      <c r="D310" s="5">
        <f>IF(Data_Mentah!D310="Yes",1,0)</f>
        <v>0</v>
      </c>
      <c r="E310" s="5">
        <f>IF(Data_Mentah!E310="Yes",1,0)</f>
        <v>0</v>
      </c>
      <c r="F310" s="5">
        <f>IF(Data_Mentah!F310="Yes",1,0)</f>
        <v>0</v>
      </c>
      <c r="G310" s="5">
        <f>IF(Data_Mentah!G310="Yes",1,0)</f>
        <v>0</v>
      </c>
      <c r="H310" s="5">
        <f>IF(Data_Mentah!H310="Yes",1,0)</f>
        <v>0</v>
      </c>
      <c r="I310" s="5">
        <f>IF(Data_Mentah!I310="Yes",1,0)</f>
        <v>0</v>
      </c>
      <c r="J310" s="5">
        <f>IF(Data_Mentah!J310="Yes",1,0)</f>
        <v>0</v>
      </c>
      <c r="K310" s="5">
        <f>IF(Data_Mentah!K310="Yes",1,0)</f>
        <v>0</v>
      </c>
      <c r="L310" s="5">
        <f>IF(Data_Mentah!L310="Yes",1,0)</f>
        <v>0</v>
      </c>
      <c r="M310" s="5">
        <f>IF(Data_Mentah!M310="Yes",1,0)</f>
        <v>0</v>
      </c>
      <c r="N310" s="5">
        <f>IF(Data_Mentah!N310="Yes",1,0)</f>
        <v>0</v>
      </c>
      <c r="O310" s="5">
        <f>IF(Data_Mentah!O310="Yes",1,0)</f>
        <v>0</v>
      </c>
      <c r="P310" s="5">
        <f>IF(Data_Mentah!P310="Yes",1,0)</f>
        <v>0</v>
      </c>
      <c r="Q310" s="6">
        <f>IF(Data_Mentah!Q310="Positive",1,0)</f>
        <v>0</v>
      </c>
    </row>
    <row r="311" spans="1:17" ht="15.75" customHeight="1" x14ac:dyDescent="0.2">
      <c r="A311" s="7">
        <v>30</v>
      </c>
      <c r="B311" s="8">
        <f>IF(Data_Mentah!B311="Male",1,0)</f>
        <v>1</v>
      </c>
      <c r="C311" s="8">
        <f>IF(Data_Mentah!C311="Yes",1,0)</f>
        <v>0</v>
      </c>
      <c r="D311" s="8">
        <f>IF(Data_Mentah!D311="Yes",1,0)</f>
        <v>0</v>
      </c>
      <c r="E311" s="8">
        <f>IF(Data_Mentah!E311="Yes",1,0)</f>
        <v>0</v>
      </c>
      <c r="F311" s="8">
        <f>IF(Data_Mentah!F311="Yes",1,0)</f>
        <v>0</v>
      </c>
      <c r="G311" s="8">
        <f>IF(Data_Mentah!G311="Yes",1,0)</f>
        <v>0</v>
      </c>
      <c r="H311" s="8">
        <f>IF(Data_Mentah!H311="Yes",1,0)</f>
        <v>0</v>
      </c>
      <c r="I311" s="8">
        <f>IF(Data_Mentah!I311="Yes",1,0)</f>
        <v>0</v>
      </c>
      <c r="J311" s="8">
        <f>IF(Data_Mentah!J311="Yes",1,0)</f>
        <v>0</v>
      </c>
      <c r="K311" s="8">
        <f>IF(Data_Mentah!K311="Yes",1,0)</f>
        <v>0</v>
      </c>
      <c r="L311" s="8">
        <f>IF(Data_Mentah!L311="Yes",1,0)</f>
        <v>0</v>
      </c>
      <c r="M311" s="8">
        <f>IF(Data_Mentah!M311="Yes",1,0)</f>
        <v>0</v>
      </c>
      <c r="N311" s="8">
        <f>IF(Data_Mentah!N311="Yes",1,0)</f>
        <v>0</v>
      </c>
      <c r="O311" s="8">
        <f>IF(Data_Mentah!O311="Yes",1,0)</f>
        <v>0</v>
      </c>
      <c r="P311" s="8">
        <f>IF(Data_Mentah!P311="Yes",1,0)</f>
        <v>0</v>
      </c>
      <c r="Q311" s="9">
        <f>IF(Data_Mentah!Q311="Positive",1,0)</f>
        <v>0</v>
      </c>
    </row>
    <row r="312" spans="1:17" ht="15.75" customHeight="1" x14ac:dyDescent="0.2">
      <c r="A312" s="4">
        <v>67</v>
      </c>
      <c r="B312" s="5">
        <f>IF(Data_Mentah!B312="Male",1,0)</f>
        <v>1</v>
      </c>
      <c r="C312" s="5">
        <f>IF(Data_Mentah!C312="Yes",1,0)</f>
        <v>1</v>
      </c>
      <c r="D312" s="5">
        <f>IF(Data_Mentah!D312="Yes",1,0)</f>
        <v>0</v>
      </c>
      <c r="E312" s="5">
        <f>IF(Data_Mentah!E312="Yes",1,0)</f>
        <v>0</v>
      </c>
      <c r="F312" s="5">
        <f>IF(Data_Mentah!F312="Yes",1,0)</f>
        <v>1</v>
      </c>
      <c r="G312" s="5">
        <f>IF(Data_Mentah!G312="Yes",1,0)</f>
        <v>1</v>
      </c>
      <c r="H312" s="5">
        <f>IF(Data_Mentah!H312="Yes",1,0)</f>
        <v>0</v>
      </c>
      <c r="I312" s="5">
        <f>IF(Data_Mentah!I312="Yes",1,0)</f>
        <v>1</v>
      </c>
      <c r="J312" s="5">
        <f>IF(Data_Mentah!J312="Yes",1,0)</f>
        <v>1</v>
      </c>
      <c r="K312" s="5">
        <f>IF(Data_Mentah!K312="Yes",1,0)</f>
        <v>1</v>
      </c>
      <c r="L312" s="5">
        <f>IF(Data_Mentah!L312="Yes",1,0)</f>
        <v>1</v>
      </c>
      <c r="M312" s="5">
        <f>IF(Data_Mentah!M312="Yes",1,0)</f>
        <v>0</v>
      </c>
      <c r="N312" s="5">
        <f>IF(Data_Mentah!N312="Yes",1,0)</f>
        <v>1</v>
      </c>
      <c r="O312" s="5">
        <f>IF(Data_Mentah!O312="Yes",1,0)</f>
        <v>1</v>
      </c>
      <c r="P312" s="5">
        <f>IF(Data_Mentah!P312="Yes",1,0)</f>
        <v>1</v>
      </c>
      <c r="Q312" s="6">
        <f>IF(Data_Mentah!Q312="Positive",1,0)</f>
        <v>0</v>
      </c>
    </row>
    <row r="313" spans="1:17" ht="15.75" customHeight="1" x14ac:dyDescent="0.2">
      <c r="A313" s="7">
        <v>60</v>
      </c>
      <c r="B313" s="8">
        <f>IF(Data_Mentah!B313="Male",1,0)</f>
        <v>1</v>
      </c>
      <c r="C313" s="8">
        <f>IF(Data_Mentah!C313="Yes",1,0)</f>
        <v>0</v>
      </c>
      <c r="D313" s="8">
        <f>IF(Data_Mentah!D313="Yes",1,0)</f>
        <v>0</v>
      </c>
      <c r="E313" s="8">
        <f>IF(Data_Mentah!E313="Yes",1,0)</f>
        <v>0</v>
      </c>
      <c r="F313" s="8">
        <f>IF(Data_Mentah!F313="Yes",1,0)</f>
        <v>1</v>
      </c>
      <c r="G313" s="8">
        <f>IF(Data_Mentah!G313="Yes",1,0)</f>
        <v>0</v>
      </c>
      <c r="H313" s="8">
        <f>IF(Data_Mentah!H313="Yes",1,0)</f>
        <v>0</v>
      </c>
      <c r="I313" s="8">
        <f>IF(Data_Mentah!I313="Yes",1,0)</f>
        <v>0</v>
      </c>
      <c r="J313" s="8">
        <f>IF(Data_Mentah!J313="Yes",1,0)</f>
        <v>0</v>
      </c>
      <c r="K313" s="8">
        <f>IF(Data_Mentah!K313="Yes",1,0)</f>
        <v>0</v>
      </c>
      <c r="L313" s="8">
        <f>IF(Data_Mentah!L313="Yes",1,0)</f>
        <v>0</v>
      </c>
      <c r="M313" s="8">
        <f>IF(Data_Mentah!M313="Yes",1,0)</f>
        <v>1</v>
      </c>
      <c r="N313" s="8">
        <f>IF(Data_Mentah!N313="Yes",1,0)</f>
        <v>1</v>
      </c>
      <c r="O313" s="8">
        <f>IF(Data_Mentah!O313="Yes",1,0)</f>
        <v>0</v>
      </c>
      <c r="P313" s="8">
        <f>IF(Data_Mentah!P313="Yes",1,0)</f>
        <v>0</v>
      </c>
      <c r="Q313" s="9">
        <f>IF(Data_Mentah!Q313="Positive",1,0)</f>
        <v>0</v>
      </c>
    </row>
    <row r="314" spans="1:17" ht="15.75" customHeight="1" x14ac:dyDescent="0.2">
      <c r="A314" s="4">
        <v>58</v>
      </c>
      <c r="B314" s="5">
        <f>IF(Data_Mentah!B314="Male",1,0)</f>
        <v>1</v>
      </c>
      <c r="C314" s="5">
        <f>IF(Data_Mentah!C314="Yes",1,0)</f>
        <v>0</v>
      </c>
      <c r="D314" s="5">
        <f>IF(Data_Mentah!D314="Yes",1,0)</f>
        <v>0</v>
      </c>
      <c r="E314" s="5">
        <f>IF(Data_Mentah!E314="Yes",1,0)</f>
        <v>0</v>
      </c>
      <c r="F314" s="5">
        <f>IF(Data_Mentah!F314="Yes",1,0)</f>
        <v>0</v>
      </c>
      <c r="G314" s="5">
        <f>IF(Data_Mentah!G314="Yes",1,0)</f>
        <v>1</v>
      </c>
      <c r="H314" s="5">
        <f>IF(Data_Mentah!H314="Yes",1,0)</f>
        <v>0</v>
      </c>
      <c r="I314" s="5">
        <f>IF(Data_Mentah!I314="Yes",1,0)</f>
        <v>0</v>
      </c>
      <c r="J314" s="5">
        <f>IF(Data_Mentah!J314="Yes",1,0)</f>
        <v>1</v>
      </c>
      <c r="K314" s="5">
        <f>IF(Data_Mentah!K314="Yes",1,0)</f>
        <v>0</v>
      </c>
      <c r="L314" s="5">
        <f>IF(Data_Mentah!L314="Yes",1,0)</f>
        <v>1</v>
      </c>
      <c r="M314" s="5">
        <f>IF(Data_Mentah!M314="Yes",1,0)</f>
        <v>0</v>
      </c>
      <c r="N314" s="5">
        <f>IF(Data_Mentah!N314="Yes",1,0)</f>
        <v>0</v>
      </c>
      <c r="O314" s="5">
        <f>IF(Data_Mentah!O314="Yes",1,0)</f>
        <v>1</v>
      </c>
      <c r="P314" s="5">
        <f>IF(Data_Mentah!P314="Yes",1,0)</f>
        <v>1</v>
      </c>
      <c r="Q314" s="6">
        <f>IF(Data_Mentah!Q314="Positive",1,0)</f>
        <v>0</v>
      </c>
    </row>
    <row r="315" spans="1:17" ht="15.75" customHeight="1" x14ac:dyDescent="0.2">
      <c r="A315" s="7">
        <v>54</v>
      </c>
      <c r="B315" s="8">
        <f>IF(Data_Mentah!B315="Male",1,0)</f>
        <v>1</v>
      </c>
      <c r="C315" s="8">
        <f>IF(Data_Mentah!C315="Yes",1,0)</f>
        <v>0</v>
      </c>
      <c r="D315" s="8">
        <f>IF(Data_Mentah!D315="Yes",1,0)</f>
        <v>0</v>
      </c>
      <c r="E315" s="8">
        <f>IF(Data_Mentah!E315="Yes",1,0)</f>
        <v>1</v>
      </c>
      <c r="F315" s="8">
        <f>IF(Data_Mentah!F315="Yes",1,0)</f>
        <v>1</v>
      </c>
      <c r="G315" s="8">
        <f>IF(Data_Mentah!G315="Yes",1,0)</f>
        <v>0</v>
      </c>
      <c r="H315" s="8">
        <f>IF(Data_Mentah!H315="Yes",1,0)</f>
        <v>1</v>
      </c>
      <c r="I315" s="8">
        <f>IF(Data_Mentah!I315="Yes",1,0)</f>
        <v>0</v>
      </c>
      <c r="J315" s="8">
        <f>IF(Data_Mentah!J315="Yes",1,0)</f>
        <v>0</v>
      </c>
      <c r="K315" s="8">
        <f>IF(Data_Mentah!K315="Yes",1,0)</f>
        <v>0</v>
      </c>
      <c r="L315" s="8">
        <f>IF(Data_Mentah!L315="Yes",1,0)</f>
        <v>1</v>
      </c>
      <c r="M315" s="8">
        <f>IF(Data_Mentah!M315="Yes",1,0)</f>
        <v>0</v>
      </c>
      <c r="N315" s="8">
        <f>IF(Data_Mentah!N315="Yes",1,0)</f>
        <v>0</v>
      </c>
      <c r="O315" s="8">
        <f>IF(Data_Mentah!O315="Yes",1,0)</f>
        <v>1</v>
      </c>
      <c r="P315" s="8">
        <f>IF(Data_Mentah!P315="Yes",1,0)</f>
        <v>0</v>
      </c>
      <c r="Q315" s="9">
        <f>IF(Data_Mentah!Q315="Positive",1,0)</f>
        <v>0</v>
      </c>
    </row>
    <row r="316" spans="1:17" ht="15.75" customHeight="1" x14ac:dyDescent="0.2">
      <c r="A316" s="4">
        <v>43</v>
      </c>
      <c r="B316" s="5">
        <f>IF(Data_Mentah!B316="Male",1,0)</f>
        <v>1</v>
      </c>
      <c r="C316" s="5">
        <f>IF(Data_Mentah!C316="Yes",1,0)</f>
        <v>0</v>
      </c>
      <c r="D316" s="5">
        <f>IF(Data_Mentah!D316="Yes",1,0)</f>
        <v>0</v>
      </c>
      <c r="E316" s="5">
        <f>IF(Data_Mentah!E316="Yes",1,0)</f>
        <v>1</v>
      </c>
      <c r="F316" s="5">
        <f>IF(Data_Mentah!F316="Yes",1,0)</f>
        <v>0</v>
      </c>
      <c r="G316" s="5">
        <f>IF(Data_Mentah!G316="Yes",1,0)</f>
        <v>0</v>
      </c>
      <c r="H316" s="5">
        <f>IF(Data_Mentah!H316="Yes",1,0)</f>
        <v>1</v>
      </c>
      <c r="I316" s="5">
        <f>IF(Data_Mentah!I316="Yes",1,0)</f>
        <v>0</v>
      </c>
      <c r="J316" s="5">
        <f>IF(Data_Mentah!J316="Yes",1,0)</f>
        <v>0</v>
      </c>
      <c r="K316" s="5">
        <f>IF(Data_Mentah!K316="Yes",1,0)</f>
        <v>0</v>
      </c>
      <c r="L316" s="5">
        <f>IF(Data_Mentah!L316="Yes",1,0)</f>
        <v>1</v>
      </c>
      <c r="M316" s="5">
        <f>IF(Data_Mentah!M316="Yes",1,0)</f>
        <v>0</v>
      </c>
      <c r="N316" s="5">
        <f>IF(Data_Mentah!N316="Yes",1,0)</f>
        <v>0</v>
      </c>
      <c r="O316" s="5">
        <f>IF(Data_Mentah!O316="Yes",1,0)</f>
        <v>1</v>
      </c>
      <c r="P316" s="5">
        <f>IF(Data_Mentah!P316="Yes",1,0)</f>
        <v>0</v>
      </c>
      <c r="Q316" s="6">
        <f>IF(Data_Mentah!Q316="Positive",1,0)</f>
        <v>0</v>
      </c>
    </row>
    <row r="317" spans="1:17" ht="15.75" customHeight="1" x14ac:dyDescent="0.2">
      <c r="A317" s="7">
        <v>33</v>
      </c>
      <c r="B317" s="8">
        <f>IF(Data_Mentah!B317="Male",1,0)</f>
        <v>0</v>
      </c>
      <c r="C317" s="8">
        <f>IF(Data_Mentah!C317="Yes",1,0)</f>
        <v>0</v>
      </c>
      <c r="D317" s="8">
        <f>IF(Data_Mentah!D317="Yes",1,0)</f>
        <v>0</v>
      </c>
      <c r="E317" s="8">
        <f>IF(Data_Mentah!E317="Yes",1,0)</f>
        <v>0</v>
      </c>
      <c r="F317" s="8">
        <f>IF(Data_Mentah!F317="Yes",1,0)</f>
        <v>0</v>
      </c>
      <c r="G317" s="8">
        <f>IF(Data_Mentah!G317="Yes",1,0)</f>
        <v>0</v>
      </c>
      <c r="H317" s="8">
        <f>IF(Data_Mentah!H317="Yes",1,0)</f>
        <v>0</v>
      </c>
      <c r="I317" s="8">
        <f>IF(Data_Mentah!I317="Yes",1,0)</f>
        <v>0</v>
      </c>
      <c r="J317" s="8">
        <f>IF(Data_Mentah!J317="Yes",1,0)</f>
        <v>0</v>
      </c>
      <c r="K317" s="8">
        <f>IF(Data_Mentah!K317="Yes",1,0)</f>
        <v>0</v>
      </c>
      <c r="L317" s="8">
        <f>IF(Data_Mentah!L317="Yes",1,0)</f>
        <v>0</v>
      </c>
      <c r="M317" s="8">
        <f>IF(Data_Mentah!M317="Yes",1,0)</f>
        <v>0</v>
      </c>
      <c r="N317" s="8">
        <f>IF(Data_Mentah!N317="Yes",1,0)</f>
        <v>0</v>
      </c>
      <c r="O317" s="8">
        <f>IF(Data_Mentah!O317="Yes",1,0)</f>
        <v>0</v>
      </c>
      <c r="P317" s="8">
        <f>IF(Data_Mentah!P317="Yes",1,0)</f>
        <v>0</v>
      </c>
      <c r="Q317" s="9">
        <f>IF(Data_Mentah!Q317="Positive",1,0)</f>
        <v>0</v>
      </c>
    </row>
    <row r="318" spans="1:17" ht="15.75" customHeight="1" x14ac:dyDescent="0.2">
      <c r="A318" s="4">
        <v>55</v>
      </c>
      <c r="B318" s="5">
        <f>IF(Data_Mentah!B318="Male",1,0)</f>
        <v>0</v>
      </c>
      <c r="C318" s="5">
        <f>IF(Data_Mentah!C318="Yes",1,0)</f>
        <v>0</v>
      </c>
      <c r="D318" s="5">
        <f>IF(Data_Mentah!D318="Yes",1,0)</f>
        <v>0</v>
      </c>
      <c r="E318" s="5">
        <f>IF(Data_Mentah!E318="Yes",1,0)</f>
        <v>0</v>
      </c>
      <c r="F318" s="5">
        <f>IF(Data_Mentah!F318="Yes",1,0)</f>
        <v>1</v>
      </c>
      <c r="G318" s="5">
        <f>IF(Data_Mentah!G318="Yes",1,0)</f>
        <v>0</v>
      </c>
      <c r="H318" s="5">
        <f>IF(Data_Mentah!H318="Yes",1,0)</f>
        <v>1</v>
      </c>
      <c r="I318" s="5">
        <f>IF(Data_Mentah!I318="Yes",1,0)</f>
        <v>0</v>
      </c>
      <c r="J318" s="5">
        <f>IF(Data_Mentah!J318="Yes",1,0)</f>
        <v>1</v>
      </c>
      <c r="K318" s="5">
        <f>IF(Data_Mentah!K318="Yes",1,0)</f>
        <v>0</v>
      </c>
      <c r="L318" s="5">
        <f>IF(Data_Mentah!L318="Yes",1,0)</f>
        <v>1</v>
      </c>
      <c r="M318" s="5">
        <f>IF(Data_Mentah!M318="Yes",1,0)</f>
        <v>1</v>
      </c>
      <c r="N318" s="5">
        <f>IF(Data_Mentah!N318="Yes",1,0)</f>
        <v>0</v>
      </c>
      <c r="O318" s="5">
        <f>IF(Data_Mentah!O318="Yes",1,0)</f>
        <v>1</v>
      </c>
      <c r="P318" s="5">
        <f>IF(Data_Mentah!P318="Yes",1,0)</f>
        <v>0</v>
      </c>
      <c r="Q318" s="6">
        <f>IF(Data_Mentah!Q318="Positive",1,0)</f>
        <v>0</v>
      </c>
    </row>
    <row r="319" spans="1:17" ht="15.75" customHeight="1" x14ac:dyDescent="0.2">
      <c r="A319" s="7">
        <v>36</v>
      </c>
      <c r="B319" s="8">
        <f>IF(Data_Mentah!B319="Male",1,0)</f>
        <v>0</v>
      </c>
      <c r="C319" s="8">
        <f>IF(Data_Mentah!C319="Yes",1,0)</f>
        <v>0</v>
      </c>
      <c r="D319" s="8">
        <f>IF(Data_Mentah!D319="Yes",1,0)</f>
        <v>0</v>
      </c>
      <c r="E319" s="8">
        <f>IF(Data_Mentah!E319="Yes",1,0)</f>
        <v>0</v>
      </c>
      <c r="F319" s="8">
        <f>IF(Data_Mentah!F319="Yes",1,0)</f>
        <v>1</v>
      </c>
      <c r="G319" s="8">
        <f>IF(Data_Mentah!G319="Yes",1,0)</f>
        <v>0</v>
      </c>
      <c r="H319" s="8">
        <f>IF(Data_Mentah!H319="Yes",1,0)</f>
        <v>0</v>
      </c>
      <c r="I319" s="8">
        <f>IF(Data_Mentah!I319="Yes",1,0)</f>
        <v>0</v>
      </c>
      <c r="J319" s="8">
        <f>IF(Data_Mentah!J319="Yes",1,0)</f>
        <v>0</v>
      </c>
      <c r="K319" s="8">
        <f>IF(Data_Mentah!K319="Yes",1,0)</f>
        <v>1</v>
      </c>
      <c r="L319" s="8">
        <f>IF(Data_Mentah!L319="Yes",1,0)</f>
        <v>0</v>
      </c>
      <c r="M319" s="8">
        <f>IF(Data_Mentah!M319="Yes",1,0)</f>
        <v>0</v>
      </c>
      <c r="N319" s="8">
        <f>IF(Data_Mentah!N319="Yes",1,0)</f>
        <v>0</v>
      </c>
      <c r="O319" s="8">
        <f>IF(Data_Mentah!O319="Yes",1,0)</f>
        <v>0</v>
      </c>
      <c r="P319" s="8">
        <f>IF(Data_Mentah!P319="Yes",1,0)</f>
        <v>0</v>
      </c>
      <c r="Q319" s="9">
        <f>IF(Data_Mentah!Q319="Positive",1,0)</f>
        <v>0</v>
      </c>
    </row>
    <row r="320" spans="1:17" ht="15.75" customHeight="1" x14ac:dyDescent="0.2">
      <c r="A320" s="4">
        <v>28</v>
      </c>
      <c r="B320" s="5">
        <f>IF(Data_Mentah!B320="Male",1,0)</f>
        <v>0</v>
      </c>
      <c r="C320" s="5">
        <f>IF(Data_Mentah!C320="Yes",1,0)</f>
        <v>0</v>
      </c>
      <c r="D320" s="5">
        <f>IF(Data_Mentah!D320="Yes",1,0)</f>
        <v>0</v>
      </c>
      <c r="E320" s="5">
        <f>IF(Data_Mentah!E320="Yes",1,0)</f>
        <v>0</v>
      </c>
      <c r="F320" s="5">
        <f>IF(Data_Mentah!F320="Yes",1,0)</f>
        <v>0</v>
      </c>
      <c r="G320" s="5">
        <f>IF(Data_Mentah!G320="Yes",1,0)</f>
        <v>1</v>
      </c>
      <c r="H320" s="5">
        <f>IF(Data_Mentah!H320="Yes",1,0)</f>
        <v>0</v>
      </c>
      <c r="I320" s="5">
        <f>IF(Data_Mentah!I320="Yes",1,0)</f>
        <v>0</v>
      </c>
      <c r="J320" s="5">
        <f>IF(Data_Mentah!J320="Yes",1,0)</f>
        <v>0</v>
      </c>
      <c r="K320" s="5">
        <f>IF(Data_Mentah!K320="Yes",1,0)</f>
        <v>0</v>
      </c>
      <c r="L320" s="5">
        <f>IF(Data_Mentah!L320="Yes",1,0)</f>
        <v>0</v>
      </c>
      <c r="M320" s="5">
        <f>IF(Data_Mentah!M320="Yes",1,0)</f>
        <v>1</v>
      </c>
      <c r="N320" s="5">
        <f>IF(Data_Mentah!N320="Yes",1,0)</f>
        <v>0</v>
      </c>
      <c r="O320" s="5">
        <f>IF(Data_Mentah!O320="Yes",1,0)</f>
        <v>0</v>
      </c>
      <c r="P320" s="5">
        <f>IF(Data_Mentah!P320="Yes",1,0)</f>
        <v>0</v>
      </c>
      <c r="Q320" s="6">
        <f>IF(Data_Mentah!Q320="Positive",1,0)</f>
        <v>0</v>
      </c>
    </row>
    <row r="321" spans="1:17" ht="15.75" customHeight="1" x14ac:dyDescent="0.2">
      <c r="A321" s="7">
        <v>34</v>
      </c>
      <c r="B321" s="8">
        <f>IF(Data_Mentah!B321="Male",1,0)</f>
        <v>0</v>
      </c>
      <c r="C321" s="8">
        <f>IF(Data_Mentah!C321="Yes",1,0)</f>
        <v>0</v>
      </c>
      <c r="D321" s="8">
        <f>IF(Data_Mentah!D321="Yes",1,0)</f>
        <v>0</v>
      </c>
      <c r="E321" s="8">
        <f>IF(Data_Mentah!E321="Yes",1,0)</f>
        <v>1</v>
      </c>
      <c r="F321" s="8">
        <f>IF(Data_Mentah!F321="Yes",1,0)</f>
        <v>0</v>
      </c>
      <c r="G321" s="8">
        <f>IF(Data_Mentah!G321="Yes",1,0)</f>
        <v>0</v>
      </c>
      <c r="H321" s="8">
        <f>IF(Data_Mentah!H321="Yes",1,0)</f>
        <v>0</v>
      </c>
      <c r="I321" s="8">
        <f>IF(Data_Mentah!I321="Yes",1,0)</f>
        <v>0</v>
      </c>
      <c r="J321" s="8">
        <f>IF(Data_Mentah!J321="Yes",1,0)</f>
        <v>0</v>
      </c>
      <c r="K321" s="8">
        <f>IF(Data_Mentah!K321="Yes",1,0)</f>
        <v>0</v>
      </c>
      <c r="L321" s="8">
        <f>IF(Data_Mentah!L321="Yes",1,0)</f>
        <v>0</v>
      </c>
      <c r="M321" s="8">
        <f>IF(Data_Mentah!M321="Yes",1,0)</f>
        <v>0</v>
      </c>
      <c r="N321" s="8">
        <f>IF(Data_Mentah!N321="Yes",1,0)</f>
        <v>0</v>
      </c>
      <c r="O321" s="8">
        <f>IF(Data_Mentah!O321="Yes",1,0)</f>
        <v>0</v>
      </c>
      <c r="P321" s="8">
        <f>IF(Data_Mentah!P321="Yes",1,0)</f>
        <v>0</v>
      </c>
      <c r="Q321" s="9">
        <f>IF(Data_Mentah!Q321="Positive",1,0)</f>
        <v>0</v>
      </c>
    </row>
    <row r="322" spans="1:17" ht="15.75" customHeight="1" x14ac:dyDescent="0.2">
      <c r="A322" s="4">
        <v>65</v>
      </c>
      <c r="B322" s="5">
        <f>IF(Data_Mentah!B322="Male",1,0)</f>
        <v>0</v>
      </c>
      <c r="C322" s="5">
        <f>IF(Data_Mentah!C322="Yes",1,0)</f>
        <v>0</v>
      </c>
      <c r="D322" s="5">
        <f>IF(Data_Mentah!D322="Yes",1,0)</f>
        <v>0</v>
      </c>
      <c r="E322" s="5">
        <f>IF(Data_Mentah!E322="Yes",1,0)</f>
        <v>0</v>
      </c>
      <c r="F322" s="5">
        <f>IF(Data_Mentah!F322="Yes",1,0)</f>
        <v>1</v>
      </c>
      <c r="G322" s="5">
        <f>IF(Data_Mentah!G322="Yes",1,0)</f>
        <v>0</v>
      </c>
      <c r="H322" s="5">
        <f>IF(Data_Mentah!H322="Yes",1,0)</f>
        <v>0</v>
      </c>
      <c r="I322" s="5">
        <f>IF(Data_Mentah!I322="Yes",1,0)</f>
        <v>0</v>
      </c>
      <c r="J322" s="5">
        <f>IF(Data_Mentah!J322="Yes",1,0)</f>
        <v>1</v>
      </c>
      <c r="K322" s="5">
        <f>IF(Data_Mentah!K322="Yes",1,0)</f>
        <v>0</v>
      </c>
      <c r="L322" s="5">
        <f>IF(Data_Mentah!L322="Yes",1,0)</f>
        <v>1</v>
      </c>
      <c r="M322" s="5">
        <f>IF(Data_Mentah!M322="Yes",1,0)</f>
        <v>0</v>
      </c>
      <c r="N322" s="5">
        <f>IF(Data_Mentah!N322="Yes",1,0)</f>
        <v>0</v>
      </c>
      <c r="O322" s="5">
        <f>IF(Data_Mentah!O322="Yes",1,0)</f>
        <v>1</v>
      </c>
      <c r="P322" s="5">
        <f>IF(Data_Mentah!P322="Yes",1,0)</f>
        <v>0</v>
      </c>
      <c r="Q322" s="6">
        <f>IF(Data_Mentah!Q322="Positive",1,0)</f>
        <v>0</v>
      </c>
    </row>
    <row r="323" spans="1:17" ht="15.75" customHeight="1" x14ac:dyDescent="0.2">
      <c r="A323" s="7">
        <v>34</v>
      </c>
      <c r="B323" s="8">
        <f>IF(Data_Mentah!B323="Male",1,0)</f>
        <v>0</v>
      </c>
      <c r="C323" s="8">
        <f>IF(Data_Mentah!C323="Yes",1,0)</f>
        <v>0</v>
      </c>
      <c r="D323" s="8">
        <f>IF(Data_Mentah!D323="Yes",1,0)</f>
        <v>0</v>
      </c>
      <c r="E323" s="8">
        <f>IF(Data_Mentah!E323="Yes",1,0)</f>
        <v>0</v>
      </c>
      <c r="F323" s="8">
        <f>IF(Data_Mentah!F323="Yes",1,0)</f>
        <v>0</v>
      </c>
      <c r="G323" s="8">
        <f>IF(Data_Mentah!G323="Yes",1,0)</f>
        <v>0</v>
      </c>
      <c r="H323" s="8">
        <f>IF(Data_Mentah!H323="Yes",1,0)</f>
        <v>0</v>
      </c>
      <c r="I323" s="8">
        <f>IF(Data_Mentah!I323="Yes",1,0)</f>
        <v>0</v>
      </c>
      <c r="J323" s="8">
        <f>IF(Data_Mentah!J323="Yes",1,0)</f>
        <v>0</v>
      </c>
      <c r="K323" s="8">
        <f>IF(Data_Mentah!K323="Yes",1,0)</f>
        <v>0</v>
      </c>
      <c r="L323" s="8">
        <f>IF(Data_Mentah!L323="Yes",1,0)</f>
        <v>0</v>
      </c>
      <c r="M323" s="8">
        <f>IF(Data_Mentah!M323="Yes",1,0)</f>
        <v>0</v>
      </c>
      <c r="N323" s="8">
        <f>IF(Data_Mentah!N323="Yes",1,0)</f>
        <v>0</v>
      </c>
      <c r="O323" s="8">
        <f>IF(Data_Mentah!O323="Yes",1,0)</f>
        <v>0</v>
      </c>
      <c r="P323" s="8">
        <f>IF(Data_Mentah!P323="Yes",1,0)</f>
        <v>0</v>
      </c>
      <c r="Q323" s="9">
        <f>IF(Data_Mentah!Q323="Positive",1,0)</f>
        <v>0</v>
      </c>
    </row>
    <row r="324" spans="1:17" ht="15.75" customHeight="1" x14ac:dyDescent="0.2">
      <c r="A324" s="4">
        <v>64</v>
      </c>
      <c r="B324" s="5">
        <f>IF(Data_Mentah!B324="Male",1,0)</f>
        <v>1</v>
      </c>
      <c r="C324" s="5">
        <f>IF(Data_Mentah!C324="Yes",1,0)</f>
        <v>0</v>
      </c>
      <c r="D324" s="5">
        <f>IF(Data_Mentah!D324="Yes",1,0)</f>
        <v>0</v>
      </c>
      <c r="E324" s="5">
        <f>IF(Data_Mentah!E324="Yes",1,0)</f>
        <v>0</v>
      </c>
      <c r="F324" s="5">
        <f>IF(Data_Mentah!F324="Yes",1,0)</f>
        <v>1</v>
      </c>
      <c r="G324" s="5">
        <f>IF(Data_Mentah!G324="Yes",1,0)</f>
        <v>1</v>
      </c>
      <c r="H324" s="5">
        <f>IF(Data_Mentah!H324="Yes",1,0)</f>
        <v>0</v>
      </c>
      <c r="I324" s="5">
        <f>IF(Data_Mentah!I324="Yes",1,0)</f>
        <v>1</v>
      </c>
      <c r="J324" s="5">
        <f>IF(Data_Mentah!J324="Yes",1,0)</f>
        <v>1</v>
      </c>
      <c r="K324" s="5">
        <f>IF(Data_Mentah!K324="Yes",1,0)</f>
        <v>1</v>
      </c>
      <c r="L324" s="5">
        <f>IF(Data_Mentah!L324="Yes",1,0)</f>
        <v>1</v>
      </c>
      <c r="M324" s="5">
        <f>IF(Data_Mentah!M324="Yes",1,0)</f>
        <v>0</v>
      </c>
      <c r="N324" s="5">
        <f>IF(Data_Mentah!N324="Yes",1,0)</f>
        <v>1</v>
      </c>
      <c r="O324" s="5">
        <f>IF(Data_Mentah!O324="Yes",1,0)</f>
        <v>1</v>
      </c>
      <c r="P324" s="5">
        <f>IF(Data_Mentah!P324="Yes",1,0)</f>
        <v>0</v>
      </c>
      <c r="Q324" s="6">
        <f>IF(Data_Mentah!Q324="Positive",1,0)</f>
        <v>0</v>
      </c>
    </row>
    <row r="325" spans="1:17" ht="15.75" customHeight="1" x14ac:dyDescent="0.2">
      <c r="A325" s="7">
        <v>44</v>
      </c>
      <c r="B325" s="8">
        <f>IF(Data_Mentah!B325="Male",1,0)</f>
        <v>1</v>
      </c>
      <c r="C325" s="8">
        <f>IF(Data_Mentah!C325="Yes",1,0)</f>
        <v>1</v>
      </c>
      <c r="D325" s="8">
        <f>IF(Data_Mentah!D325="Yes",1,0)</f>
        <v>0</v>
      </c>
      <c r="E325" s="8">
        <f>IF(Data_Mentah!E325="Yes",1,0)</f>
        <v>1</v>
      </c>
      <c r="F325" s="8">
        <f>IF(Data_Mentah!F325="Yes",1,0)</f>
        <v>1</v>
      </c>
      <c r="G325" s="8">
        <f>IF(Data_Mentah!G325="Yes",1,0)</f>
        <v>0</v>
      </c>
      <c r="H325" s="8">
        <f>IF(Data_Mentah!H325="Yes",1,0)</f>
        <v>1</v>
      </c>
      <c r="I325" s="8">
        <f>IF(Data_Mentah!I325="Yes",1,0)</f>
        <v>0</v>
      </c>
      <c r="J325" s="8">
        <f>IF(Data_Mentah!J325="Yes",1,0)</f>
        <v>1</v>
      </c>
      <c r="K325" s="8">
        <f>IF(Data_Mentah!K325="Yes",1,0)</f>
        <v>0</v>
      </c>
      <c r="L325" s="8">
        <f>IF(Data_Mentah!L325="Yes",1,0)</f>
        <v>1</v>
      </c>
      <c r="M325" s="8">
        <f>IF(Data_Mentah!M325="Yes",1,0)</f>
        <v>0</v>
      </c>
      <c r="N325" s="8">
        <f>IF(Data_Mentah!N325="Yes",1,0)</f>
        <v>0</v>
      </c>
      <c r="O325" s="8">
        <f>IF(Data_Mentah!O325="Yes",1,0)</f>
        <v>1</v>
      </c>
      <c r="P325" s="8">
        <f>IF(Data_Mentah!P325="Yes",1,0)</f>
        <v>1</v>
      </c>
      <c r="Q325" s="9">
        <f>IF(Data_Mentah!Q325="Positive",1,0)</f>
        <v>0</v>
      </c>
    </row>
    <row r="326" spans="1:17" ht="15.75" customHeight="1" x14ac:dyDescent="0.2">
      <c r="A326" s="4">
        <v>36</v>
      </c>
      <c r="B326" s="5">
        <f>IF(Data_Mentah!B326="Male",1,0)</f>
        <v>1</v>
      </c>
      <c r="C326" s="5">
        <f>IF(Data_Mentah!C326="Yes",1,0)</f>
        <v>0</v>
      </c>
      <c r="D326" s="5">
        <f>IF(Data_Mentah!D326="Yes",1,0)</f>
        <v>0</v>
      </c>
      <c r="E326" s="5">
        <f>IF(Data_Mentah!E326="Yes",1,0)</f>
        <v>0</v>
      </c>
      <c r="F326" s="5">
        <f>IF(Data_Mentah!F326="Yes",1,0)</f>
        <v>0</v>
      </c>
      <c r="G326" s="5">
        <f>IF(Data_Mentah!G326="Yes",1,0)</f>
        <v>0</v>
      </c>
      <c r="H326" s="5">
        <f>IF(Data_Mentah!H326="Yes",1,0)</f>
        <v>0</v>
      </c>
      <c r="I326" s="5">
        <f>IF(Data_Mentah!I326="Yes",1,0)</f>
        <v>0</v>
      </c>
      <c r="J326" s="5">
        <f>IF(Data_Mentah!J326="Yes",1,0)</f>
        <v>0</v>
      </c>
      <c r="K326" s="5">
        <f>IF(Data_Mentah!K326="Yes",1,0)</f>
        <v>0</v>
      </c>
      <c r="L326" s="5">
        <f>IF(Data_Mentah!L326="Yes",1,0)</f>
        <v>0</v>
      </c>
      <c r="M326" s="5">
        <f>IF(Data_Mentah!M326="Yes",1,0)</f>
        <v>0</v>
      </c>
      <c r="N326" s="5">
        <f>IF(Data_Mentah!N326="Yes",1,0)</f>
        <v>0</v>
      </c>
      <c r="O326" s="5">
        <f>IF(Data_Mentah!O326="Yes",1,0)</f>
        <v>0</v>
      </c>
      <c r="P326" s="5">
        <f>IF(Data_Mentah!P326="Yes",1,0)</f>
        <v>0</v>
      </c>
      <c r="Q326" s="6">
        <f>IF(Data_Mentah!Q326="Positive",1,0)</f>
        <v>0</v>
      </c>
    </row>
    <row r="327" spans="1:17" ht="15.75" customHeight="1" x14ac:dyDescent="0.2">
      <c r="A327" s="7">
        <v>43</v>
      </c>
      <c r="B327" s="8">
        <f>IF(Data_Mentah!B327="Male",1,0)</f>
        <v>1</v>
      </c>
      <c r="C327" s="8">
        <f>IF(Data_Mentah!C327="Yes",1,0)</f>
        <v>0</v>
      </c>
      <c r="D327" s="8">
        <f>IF(Data_Mentah!D327="Yes",1,0)</f>
        <v>0</v>
      </c>
      <c r="E327" s="8">
        <f>IF(Data_Mentah!E327="Yes",1,0)</f>
        <v>0</v>
      </c>
      <c r="F327" s="8">
        <f>IF(Data_Mentah!F327="Yes",1,0)</f>
        <v>1</v>
      </c>
      <c r="G327" s="8">
        <f>IF(Data_Mentah!G327="Yes",1,0)</f>
        <v>0</v>
      </c>
      <c r="H327" s="8">
        <f>IF(Data_Mentah!H327="Yes",1,0)</f>
        <v>1</v>
      </c>
      <c r="I327" s="8">
        <f>IF(Data_Mentah!I327="Yes",1,0)</f>
        <v>0</v>
      </c>
      <c r="J327" s="8">
        <f>IF(Data_Mentah!J327="Yes",1,0)</f>
        <v>1</v>
      </c>
      <c r="K327" s="8">
        <f>IF(Data_Mentah!K327="Yes",1,0)</f>
        <v>0</v>
      </c>
      <c r="L327" s="8">
        <f>IF(Data_Mentah!L327="Yes",1,0)</f>
        <v>0</v>
      </c>
      <c r="M327" s="8">
        <f>IF(Data_Mentah!M327="Yes",1,0)</f>
        <v>0</v>
      </c>
      <c r="N327" s="8">
        <f>IF(Data_Mentah!N327="Yes",1,0)</f>
        <v>0</v>
      </c>
      <c r="O327" s="8">
        <f>IF(Data_Mentah!O327="Yes",1,0)</f>
        <v>1</v>
      </c>
      <c r="P327" s="8">
        <f>IF(Data_Mentah!P327="Yes",1,0)</f>
        <v>0</v>
      </c>
      <c r="Q327" s="9">
        <f>IF(Data_Mentah!Q327="Positive",1,0)</f>
        <v>0</v>
      </c>
    </row>
    <row r="328" spans="1:17" ht="15.75" customHeight="1" x14ac:dyDescent="0.2">
      <c r="A328" s="4">
        <v>53</v>
      </c>
      <c r="B328" s="5">
        <f>IF(Data_Mentah!B328="Male",1,0)</f>
        <v>1</v>
      </c>
      <c r="C328" s="5">
        <f>IF(Data_Mentah!C328="Yes",1,0)</f>
        <v>0</v>
      </c>
      <c r="D328" s="5">
        <f>IF(Data_Mentah!D328="Yes",1,0)</f>
        <v>0</v>
      </c>
      <c r="E328" s="5">
        <f>IF(Data_Mentah!E328="Yes",1,0)</f>
        <v>0</v>
      </c>
      <c r="F328" s="5">
        <f>IF(Data_Mentah!F328="Yes",1,0)</f>
        <v>1</v>
      </c>
      <c r="G328" s="5">
        <f>IF(Data_Mentah!G328="Yes",1,0)</f>
        <v>0</v>
      </c>
      <c r="H328" s="5">
        <f>IF(Data_Mentah!H328="Yes",1,0)</f>
        <v>0</v>
      </c>
      <c r="I328" s="5">
        <f>IF(Data_Mentah!I328="Yes",1,0)</f>
        <v>1</v>
      </c>
      <c r="J328" s="5">
        <f>IF(Data_Mentah!J328="Yes",1,0)</f>
        <v>1</v>
      </c>
      <c r="K328" s="5">
        <f>IF(Data_Mentah!K328="Yes",1,0)</f>
        <v>0</v>
      </c>
      <c r="L328" s="5">
        <f>IF(Data_Mentah!L328="Yes",1,0)</f>
        <v>1</v>
      </c>
      <c r="M328" s="5">
        <f>IF(Data_Mentah!M328="Yes",1,0)</f>
        <v>0</v>
      </c>
      <c r="N328" s="5">
        <f>IF(Data_Mentah!N328="Yes",1,0)</f>
        <v>1</v>
      </c>
      <c r="O328" s="5">
        <f>IF(Data_Mentah!O328="Yes",1,0)</f>
        <v>1</v>
      </c>
      <c r="P328" s="5">
        <f>IF(Data_Mentah!P328="Yes",1,0)</f>
        <v>0</v>
      </c>
      <c r="Q328" s="6">
        <f>IF(Data_Mentah!Q328="Positive",1,0)</f>
        <v>0</v>
      </c>
    </row>
    <row r="329" spans="1:17" ht="15.75" customHeight="1" x14ac:dyDescent="0.2">
      <c r="A329" s="7">
        <v>47</v>
      </c>
      <c r="B329" s="8">
        <f>IF(Data_Mentah!B329="Male",1,0)</f>
        <v>1</v>
      </c>
      <c r="C329" s="8">
        <f>IF(Data_Mentah!C329="Yes",1,0)</f>
        <v>0</v>
      </c>
      <c r="D329" s="8">
        <f>IF(Data_Mentah!D329="Yes",1,0)</f>
        <v>0</v>
      </c>
      <c r="E329" s="8">
        <f>IF(Data_Mentah!E329="Yes",1,0)</f>
        <v>0</v>
      </c>
      <c r="F329" s="8">
        <f>IF(Data_Mentah!F329="Yes",1,0)</f>
        <v>0</v>
      </c>
      <c r="G329" s="8">
        <f>IF(Data_Mentah!G329="Yes",1,0)</f>
        <v>0</v>
      </c>
      <c r="H329" s="8">
        <f>IF(Data_Mentah!H329="Yes",1,0)</f>
        <v>0</v>
      </c>
      <c r="I329" s="8">
        <f>IF(Data_Mentah!I329="Yes",1,0)</f>
        <v>0</v>
      </c>
      <c r="J329" s="8">
        <f>IF(Data_Mentah!J329="Yes",1,0)</f>
        <v>0</v>
      </c>
      <c r="K329" s="8">
        <f>IF(Data_Mentah!K329="Yes",1,0)</f>
        <v>1</v>
      </c>
      <c r="L329" s="8">
        <f>IF(Data_Mentah!L329="Yes",1,0)</f>
        <v>0</v>
      </c>
      <c r="M329" s="8">
        <f>IF(Data_Mentah!M329="Yes",1,0)</f>
        <v>1</v>
      </c>
      <c r="N329" s="8">
        <f>IF(Data_Mentah!N329="Yes",1,0)</f>
        <v>0</v>
      </c>
      <c r="O329" s="8">
        <f>IF(Data_Mentah!O329="Yes",1,0)</f>
        <v>0</v>
      </c>
      <c r="P329" s="8">
        <f>IF(Data_Mentah!P329="Yes",1,0)</f>
        <v>1</v>
      </c>
      <c r="Q329" s="9">
        <f>IF(Data_Mentah!Q329="Positive",1,0)</f>
        <v>0</v>
      </c>
    </row>
    <row r="330" spans="1:17" ht="15.75" customHeight="1" x14ac:dyDescent="0.2">
      <c r="A330" s="4">
        <v>58</v>
      </c>
      <c r="B330" s="5">
        <f>IF(Data_Mentah!B330="Male",1,0)</f>
        <v>1</v>
      </c>
      <c r="C330" s="5">
        <f>IF(Data_Mentah!C330="Yes",1,0)</f>
        <v>0</v>
      </c>
      <c r="D330" s="5">
        <f>IF(Data_Mentah!D330="Yes",1,0)</f>
        <v>1</v>
      </c>
      <c r="E330" s="5">
        <f>IF(Data_Mentah!E330="Yes",1,0)</f>
        <v>0</v>
      </c>
      <c r="F330" s="5">
        <f>IF(Data_Mentah!F330="Yes",1,0)</f>
        <v>0</v>
      </c>
      <c r="G330" s="5">
        <f>IF(Data_Mentah!G330="Yes",1,0)</f>
        <v>0</v>
      </c>
      <c r="H330" s="5">
        <f>IF(Data_Mentah!H330="Yes",1,0)</f>
        <v>0</v>
      </c>
      <c r="I330" s="5">
        <f>IF(Data_Mentah!I330="Yes",1,0)</f>
        <v>1</v>
      </c>
      <c r="J330" s="5">
        <f>IF(Data_Mentah!J330="Yes",1,0)</f>
        <v>1</v>
      </c>
      <c r="K330" s="5">
        <f>IF(Data_Mentah!K330="Yes",1,0)</f>
        <v>0</v>
      </c>
      <c r="L330" s="5">
        <f>IF(Data_Mentah!L330="Yes",1,0)</f>
        <v>0</v>
      </c>
      <c r="M330" s="5">
        <f>IF(Data_Mentah!M330="Yes",1,0)</f>
        <v>0</v>
      </c>
      <c r="N330" s="5">
        <f>IF(Data_Mentah!N330="Yes",1,0)</f>
        <v>1</v>
      </c>
      <c r="O330" s="5">
        <f>IF(Data_Mentah!O330="Yes",1,0)</f>
        <v>0</v>
      </c>
      <c r="P330" s="5">
        <f>IF(Data_Mentah!P330="Yes",1,0)</f>
        <v>0</v>
      </c>
      <c r="Q330" s="6">
        <f>IF(Data_Mentah!Q330="Positive",1,0)</f>
        <v>0</v>
      </c>
    </row>
    <row r="331" spans="1:17" ht="15.75" customHeight="1" x14ac:dyDescent="0.2">
      <c r="A331" s="7">
        <v>56</v>
      </c>
      <c r="B331" s="8">
        <f>IF(Data_Mentah!B331="Male",1,0)</f>
        <v>1</v>
      </c>
      <c r="C331" s="8">
        <f>IF(Data_Mentah!C331="Yes",1,0)</f>
        <v>0</v>
      </c>
      <c r="D331" s="8">
        <f>IF(Data_Mentah!D331="Yes",1,0)</f>
        <v>0</v>
      </c>
      <c r="E331" s="8">
        <f>IF(Data_Mentah!E331="Yes",1,0)</f>
        <v>1</v>
      </c>
      <c r="F331" s="8">
        <f>IF(Data_Mentah!F331="Yes",1,0)</f>
        <v>1</v>
      </c>
      <c r="G331" s="8">
        <f>IF(Data_Mentah!G331="Yes",1,0)</f>
        <v>1</v>
      </c>
      <c r="H331" s="8">
        <f>IF(Data_Mentah!H331="Yes",1,0)</f>
        <v>0</v>
      </c>
      <c r="I331" s="8">
        <f>IF(Data_Mentah!I331="Yes",1,0)</f>
        <v>1</v>
      </c>
      <c r="J331" s="8">
        <f>IF(Data_Mentah!J331="Yes",1,0)</f>
        <v>1</v>
      </c>
      <c r="K331" s="8">
        <f>IF(Data_Mentah!K331="Yes",1,0)</f>
        <v>0</v>
      </c>
      <c r="L331" s="8">
        <f>IF(Data_Mentah!L331="Yes",1,0)</f>
        <v>1</v>
      </c>
      <c r="M331" s="8">
        <f>IF(Data_Mentah!M331="Yes",1,0)</f>
        <v>0</v>
      </c>
      <c r="N331" s="8">
        <f>IF(Data_Mentah!N331="Yes",1,0)</f>
        <v>1</v>
      </c>
      <c r="O331" s="8">
        <f>IF(Data_Mentah!O331="Yes",1,0)</f>
        <v>1</v>
      </c>
      <c r="P331" s="8">
        <f>IF(Data_Mentah!P331="Yes",1,0)</f>
        <v>0</v>
      </c>
      <c r="Q331" s="9">
        <f>IF(Data_Mentah!Q331="Positive",1,0)</f>
        <v>0</v>
      </c>
    </row>
    <row r="332" spans="1:17" ht="15.75" customHeight="1" x14ac:dyDescent="0.2">
      <c r="A332" s="4">
        <v>51</v>
      </c>
      <c r="B332" s="5">
        <f>IF(Data_Mentah!B332="Male",1,0)</f>
        <v>0</v>
      </c>
      <c r="C332" s="5">
        <f>IF(Data_Mentah!C332="Yes",1,0)</f>
        <v>0</v>
      </c>
      <c r="D332" s="5">
        <f>IF(Data_Mentah!D332="Yes",1,0)</f>
        <v>0</v>
      </c>
      <c r="E332" s="5">
        <f>IF(Data_Mentah!E332="Yes",1,0)</f>
        <v>0</v>
      </c>
      <c r="F332" s="5">
        <f>IF(Data_Mentah!F332="Yes",1,0)</f>
        <v>0</v>
      </c>
      <c r="G332" s="5">
        <f>IF(Data_Mentah!G332="Yes",1,0)</f>
        <v>0</v>
      </c>
      <c r="H332" s="5">
        <f>IF(Data_Mentah!H332="Yes",1,0)</f>
        <v>1</v>
      </c>
      <c r="I332" s="5">
        <f>IF(Data_Mentah!I332="Yes",1,0)</f>
        <v>0</v>
      </c>
      <c r="J332" s="5">
        <f>IF(Data_Mentah!J332="Yes",1,0)</f>
        <v>1</v>
      </c>
      <c r="K332" s="5">
        <f>IF(Data_Mentah!K332="Yes",1,0)</f>
        <v>0</v>
      </c>
      <c r="L332" s="5">
        <f>IF(Data_Mentah!L332="Yes",1,0)</f>
        <v>1</v>
      </c>
      <c r="M332" s="5">
        <f>IF(Data_Mentah!M332="Yes",1,0)</f>
        <v>0</v>
      </c>
      <c r="N332" s="5">
        <f>IF(Data_Mentah!N332="Yes",1,0)</f>
        <v>0</v>
      </c>
      <c r="O332" s="5">
        <f>IF(Data_Mentah!O332="Yes",1,0)</f>
        <v>1</v>
      </c>
      <c r="P332" s="5">
        <f>IF(Data_Mentah!P332="Yes",1,0)</f>
        <v>0</v>
      </c>
      <c r="Q332" s="6">
        <f>IF(Data_Mentah!Q332="Positive",1,0)</f>
        <v>0</v>
      </c>
    </row>
    <row r="333" spans="1:17" ht="15.75" customHeight="1" x14ac:dyDescent="0.2">
      <c r="A333" s="7">
        <v>59</v>
      </c>
      <c r="B333" s="8">
        <f>IF(Data_Mentah!B333="Male",1,0)</f>
        <v>0</v>
      </c>
      <c r="C333" s="8">
        <f>IF(Data_Mentah!C333="Yes",1,0)</f>
        <v>0</v>
      </c>
      <c r="D333" s="8">
        <f>IF(Data_Mentah!D333="Yes",1,0)</f>
        <v>0</v>
      </c>
      <c r="E333" s="8">
        <f>IF(Data_Mentah!E333="Yes",1,0)</f>
        <v>0</v>
      </c>
      <c r="F333" s="8">
        <f>IF(Data_Mentah!F333="Yes",1,0)</f>
        <v>1</v>
      </c>
      <c r="G333" s="8">
        <f>IF(Data_Mentah!G333="Yes",1,0)</f>
        <v>0</v>
      </c>
      <c r="H333" s="8">
        <f>IF(Data_Mentah!H333="Yes",1,0)</f>
        <v>0</v>
      </c>
      <c r="I333" s="8">
        <f>IF(Data_Mentah!I333="Yes",1,0)</f>
        <v>1</v>
      </c>
      <c r="J333" s="8">
        <f>IF(Data_Mentah!J333="Yes",1,0)</f>
        <v>1</v>
      </c>
      <c r="K333" s="8">
        <f>IF(Data_Mentah!K333="Yes",1,0)</f>
        <v>0</v>
      </c>
      <c r="L333" s="8">
        <f>IF(Data_Mentah!L333="Yes",1,0)</f>
        <v>1</v>
      </c>
      <c r="M333" s="8">
        <f>IF(Data_Mentah!M333="Yes",1,0)</f>
        <v>0</v>
      </c>
      <c r="N333" s="8">
        <f>IF(Data_Mentah!N333="Yes",1,0)</f>
        <v>1</v>
      </c>
      <c r="O333" s="8">
        <f>IF(Data_Mentah!O333="Yes",1,0)</f>
        <v>1</v>
      </c>
      <c r="P333" s="8">
        <f>IF(Data_Mentah!P333="Yes",1,0)</f>
        <v>1</v>
      </c>
      <c r="Q333" s="9">
        <f>IF(Data_Mentah!Q333="Positive",1,0)</f>
        <v>0</v>
      </c>
    </row>
    <row r="334" spans="1:17" ht="15.75" customHeight="1" x14ac:dyDescent="0.2">
      <c r="A334" s="4">
        <v>50</v>
      </c>
      <c r="B334" s="5">
        <f>IF(Data_Mentah!B334="Male",1,0)</f>
        <v>0</v>
      </c>
      <c r="C334" s="5">
        <f>IF(Data_Mentah!C334="Yes",1,0)</f>
        <v>0</v>
      </c>
      <c r="D334" s="5">
        <f>IF(Data_Mentah!D334="Yes",1,0)</f>
        <v>0</v>
      </c>
      <c r="E334" s="5">
        <f>IF(Data_Mentah!E334="Yes",1,0)</f>
        <v>0</v>
      </c>
      <c r="F334" s="5">
        <f>IF(Data_Mentah!F334="Yes",1,0)</f>
        <v>1</v>
      </c>
      <c r="G334" s="5">
        <f>IF(Data_Mentah!G334="Yes",1,0)</f>
        <v>0</v>
      </c>
      <c r="H334" s="5">
        <f>IF(Data_Mentah!H334="Yes",1,0)</f>
        <v>0</v>
      </c>
      <c r="I334" s="5">
        <f>IF(Data_Mentah!I334="Yes",1,0)</f>
        <v>1</v>
      </c>
      <c r="J334" s="5">
        <f>IF(Data_Mentah!J334="Yes",1,0)</f>
        <v>1</v>
      </c>
      <c r="K334" s="5">
        <f>IF(Data_Mentah!K334="Yes",1,0)</f>
        <v>0</v>
      </c>
      <c r="L334" s="5">
        <f>IF(Data_Mentah!L334="Yes",1,0)</f>
        <v>1</v>
      </c>
      <c r="M334" s="5">
        <f>IF(Data_Mentah!M334="Yes",1,0)</f>
        <v>0</v>
      </c>
      <c r="N334" s="5">
        <f>IF(Data_Mentah!N334="Yes",1,0)</f>
        <v>0</v>
      </c>
      <c r="O334" s="5">
        <f>IF(Data_Mentah!O334="Yes",1,0)</f>
        <v>1</v>
      </c>
      <c r="P334" s="5">
        <f>IF(Data_Mentah!P334="Yes",1,0)</f>
        <v>0</v>
      </c>
      <c r="Q334" s="6">
        <f>IF(Data_Mentah!Q334="Positive",1,0)</f>
        <v>0</v>
      </c>
    </row>
    <row r="335" spans="1:17" ht="15.75" customHeight="1" x14ac:dyDescent="0.2">
      <c r="A335" s="7">
        <v>30</v>
      </c>
      <c r="B335" s="8">
        <f>IF(Data_Mentah!B335="Male",1,0)</f>
        <v>1</v>
      </c>
      <c r="C335" s="8">
        <f>IF(Data_Mentah!C335="Yes",1,0)</f>
        <v>0</v>
      </c>
      <c r="D335" s="8">
        <f>IF(Data_Mentah!D335="Yes",1,0)</f>
        <v>0</v>
      </c>
      <c r="E335" s="8">
        <f>IF(Data_Mentah!E335="Yes",1,0)</f>
        <v>0</v>
      </c>
      <c r="F335" s="8">
        <f>IF(Data_Mentah!F335="Yes",1,0)</f>
        <v>0</v>
      </c>
      <c r="G335" s="8">
        <f>IF(Data_Mentah!G335="Yes",1,0)</f>
        <v>0</v>
      </c>
      <c r="H335" s="8">
        <f>IF(Data_Mentah!H335="Yes",1,0)</f>
        <v>0</v>
      </c>
      <c r="I335" s="8">
        <f>IF(Data_Mentah!I335="Yes",1,0)</f>
        <v>0</v>
      </c>
      <c r="J335" s="8">
        <f>IF(Data_Mentah!J335="Yes",1,0)</f>
        <v>0</v>
      </c>
      <c r="K335" s="8">
        <f>IF(Data_Mentah!K335="Yes",1,0)</f>
        <v>0</v>
      </c>
      <c r="L335" s="8">
        <f>IF(Data_Mentah!L335="Yes",1,0)</f>
        <v>0</v>
      </c>
      <c r="M335" s="8">
        <f>IF(Data_Mentah!M335="Yes",1,0)</f>
        <v>0</v>
      </c>
      <c r="N335" s="8">
        <f>IF(Data_Mentah!N335="Yes",1,0)</f>
        <v>0</v>
      </c>
      <c r="O335" s="8">
        <f>IF(Data_Mentah!O335="Yes",1,0)</f>
        <v>0</v>
      </c>
      <c r="P335" s="8">
        <f>IF(Data_Mentah!P335="Yes",1,0)</f>
        <v>0</v>
      </c>
      <c r="Q335" s="9">
        <f>IF(Data_Mentah!Q335="Positive",1,0)</f>
        <v>0</v>
      </c>
    </row>
    <row r="336" spans="1:17" ht="15.75" customHeight="1" x14ac:dyDescent="0.2">
      <c r="A336" s="4">
        <v>46</v>
      </c>
      <c r="B336" s="5">
        <f>IF(Data_Mentah!B336="Male",1,0)</f>
        <v>1</v>
      </c>
      <c r="C336" s="5">
        <f>IF(Data_Mentah!C336="Yes",1,0)</f>
        <v>0</v>
      </c>
      <c r="D336" s="5">
        <f>IF(Data_Mentah!D336="Yes",1,0)</f>
        <v>0</v>
      </c>
      <c r="E336" s="5">
        <f>IF(Data_Mentah!E336="Yes",1,0)</f>
        <v>0</v>
      </c>
      <c r="F336" s="5">
        <f>IF(Data_Mentah!F336="Yes",1,0)</f>
        <v>1</v>
      </c>
      <c r="G336" s="5">
        <f>IF(Data_Mentah!G336="Yes",1,0)</f>
        <v>0</v>
      </c>
      <c r="H336" s="5">
        <f>IF(Data_Mentah!H336="Yes",1,0)</f>
        <v>0</v>
      </c>
      <c r="I336" s="5">
        <f>IF(Data_Mentah!I336="Yes",1,0)</f>
        <v>0</v>
      </c>
      <c r="J336" s="5">
        <f>IF(Data_Mentah!J336="Yes",1,0)</f>
        <v>1</v>
      </c>
      <c r="K336" s="5">
        <f>IF(Data_Mentah!K336="Yes",1,0)</f>
        <v>0</v>
      </c>
      <c r="L336" s="5">
        <f>IF(Data_Mentah!L336="Yes",1,0)</f>
        <v>1</v>
      </c>
      <c r="M336" s="5">
        <f>IF(Data_Mentah!M336="Yes",1,0)</f>
        <v>0</v>
      </c>
      <c r="N336" s="5">
        <f>IF(Data_Mentah!N336="Yes",1,0)</f>
        <v>0</v>
      </c>
      <c r="O336" s="5">
        <f>IF(Data_Mentah!O336="Yes",1,0)</f>
        <v>1</v>
      </c>
      <c r="P336" s="5">
        <f>IF(Data_Mentah!P336="Yes",1,0)</f>
        <v>0</v>
      </c>
      <c r="Q336" s="6">
        <f>IF(Data_Mentah!Q336="Positive",1,0)</f>
        <v>0</v>
      </c>
    </row>
    <row r="337" spans="1:17" ht="15.75" customHeight="1" x14ac:dyDescent="0.2">
      <c r="A337" s="7">
        <v>53</v>
      </c>
      <c r="B337" s="8">
        <f>IF(Data_Mentah!B337="Male",1,0)</f>
        <v>1</v>
      </c>
      <c r="C337" s="8">
        <f>IF(Data_Mentah!C337="Yes",1,0)</f>
        <v>0</v>
      </c>
      <c r="D337" s="8">
        <f>IF(Data_Mentah!D337="Yes",1,0)</f>
        <v>0</v>
      </c>
      <c r="E337" s="8">
        <f>IF(Data_Mentah!E337="Yes",1,0)</f>
        <v>0</v>
      </c>
      <c r="F337" s="8">
        <f>IF(Data_Mentah!F337="Yes",1,0)</f>
        <v>1</v>
      </c>
      <c r="G337" s="8">
        <f>IF(Data_Mentah!G337="Yes",1,0)</f>
        <v>1</v>
      </c>
      <c r="H337" s="8">
        <f>IF(Data_Mentah!H337="Yes",1,0)</f>
        <v>0</v>
      </c>
      <c r="I337" s="8">
        <f>IF(Data_Mentah!I337="Yes",1,0)</f>
        <v>1</v>
      </c>
      <c r="J337" s="8">
        <f>IF(Data_Mentah!J337="Yes",1,0)</f>
        <v>1</v>
      </c>
      <c r="K337" s="8">
        <f>IF(Data_Mentah!K337="Yes",1,0)</f>
        <v>0</v>
      </c>
      <c r="L337" s="8">
        <f>IF(Data_Mentah!L337="Yes",1,0)</f>
        <v>1</v>
      </c>
      <c r="M337" s="8">
        <f>IF(Data_Mentah!M337="Yes",1,0)</f>
        <v>1</v>
      </c>
      <c r="N337" s="8">
        <f>IF(Data_Mentah!N337="Yes",1,0)</f>
        <v>1</v>
      </c>
      <c r="O337" s="8">
        <f>IF(Data_Mentah!O337="Yes",1,0)</f>
        <v>1</v>
      </c>
      <c r="P337" s="8">
        <f>IF(Data_Mentah!P337="Yes",1,0)</f>
        <v>0</v>
      </c>
      <c r="Q337" s="9">
        <f>IF(Data_Mentah!Q337="Positive",1,0)</f>
        <v>0</v>
      </c>
    </row>
    <row r="338" spans="1:17" ht="15.75" customHeight="1" x14ac:dyDescent="0.2">
      <c r="A338" s="4">
        <v>42</v>
      </c>
      <c r="B338" s="5">
        <f>IF(Data_Mentah!B338="Male",1,0)</f>
        <v>1</v>
      </c>
      <c r="C338" s="5">
        <f>IF(Data_Mentah!C338="Yes",1,0)</f>
        <v>0</v>
      </c>
      <c r="D338" s="5">
        <f>IF(Data_Mentah!D338="Yes",1,0)</f>
        <v>0</v>
      </c>
      <c r="E338" s="5">
        <f>IF(Data_Mentah!E338="Yes",1,0)</f>
        <v>0</v>
      </c>
      <c r="F338" s="5">
        <f>IF(Data_Mentah!F338="Yes",1,0)</f>
        <v>0</v>
      </c>
      <c r="G338" s="5">
        <f>IF(Data_Mentah!G338="Yes",1,0)</f>
        <v>0</v>
      </c>
      <c r="H338" s="5">
        <f>IF(Data_Mentah!H338="Yes",1,0)</f>
        <v>0</v>
      </c>
      <c r="I338" s="5">
        <f>IF(Data_Mentah!I338="Yes",1,0)</f>
        <v>0</v>
      </c>
      <c r="J338" s="5">
        <f>IF(Data_Mentah!J338="Yes",1,0)</f>
        <v>0</v>
      </c>
      <c r="K338" s="5">
        <f>IF(Data_Mentah!K338="Yes",1,0)</f>
        <v>0</v>
      </c>
      <c r="L338" s="5">
        <f>IF(Data_Mentah!L338="Yes",1,0)</f>
        <v>0</v>
      </c>
      <c r="M338" s="5">
        <f>IF(Data_Mentah!M338="Yes",1,0)</f>
        <v>0</v>
      </c>
      <c r="N338" s="5">
        <f>IF(Data_Mentah!N338="Yes",1,0)</f>
        <v>0</v>
      </c>
      <c r="O338" s="5">
        <f>IF(Data_Mentah!O338="Yes",1,0)</f>
        <v>1</v>
      </c>
      <c r="P338" s="5">
        <f>IF(Data_Mentah!P338="Yes",1,0)</f>
        <v>0</v>
      </c>
      <c r="Q338" s="6">
        <f>IF(Data_Mentah!Q338="Positive",1,0)</f>
        <v>0</v>
      </c>
    </row>
    <row r="339" spans="1:17" ht="15.75" customHeight="1" x14ac:dyDescent="0.2">
      <c r="A339" s="7">
        <v>55</v>
      </c>
      <c r="B339" s="8">
        <f>IF(Data_Mentah!B339="Male",1,0)</f>
        <v>0</v>
      </c>
      <c r="C339" s="8">
        <f>IF(Data_Mentah!C339="Yes",1,0)</f>
        <v>1</v>
      </c>
      <c r="D339" s="8">
        <f>IF(Data_Mentah!D339="Yes",1,0)</f>
        <v>1</v>
      </c>
      <c r="E339" s="8">
        <f>IF(Data_Mentah!E339="Yes",1,0)</f>
        <v>1</v>
      </c>
      <c r="F339" s="8">
        <f>IF(Data_Mentah!F339="Yes",1,0)</f>
        <v>1</v>
      </c>
      <c r="G339" s="8">
        <f>IF(Data_Mentah!G339="Yes",1,0)</f>
        <v>0</v>
      </c>
      <c r="H339" s="8">
        <f>IF(Data_Mentah!H339="Yes",1,0)</f>
        <v>0</v>
      </c>
      <c r="I339" s="8">
        <f>IF(Data_Mentah!I339="Yes",1,0)</f>
        <v>1</v>
      </c>
      <c r="J339" s="8">
        <f>IF(Data_Mentah!J339="Yes",1,0)</f>
        <v>0</v>
      </c>
      <c r="K339" s="8">
        <f>IF(Data_Mentah!K339="Yes",1,0)</f>
        <v>0</v>
      </c>
      <c r="L339" s="8">
        <f>IF(Data_Mentah!L339="Yes",1,0)</f>
        <v>0</v>
      </c>
      <c r="M339" s="8">
        <f>IF(Data_Mentah!M339="Yes",1,0)</f>
        <v>1</v>
      </c>
      <c r="N339" s="8">
        <f>IF(Data_Mentah!N339="Yes",1,0)</f>
        <v>0</v>
      </c>
      <c r="O339" s="8">
        <f>IF(Data_Mentah!O339="Yes",1,0)</f>
        <v>0</v>
      </c>
      <c r="P339" s="8">
        <f>IF(Data_Mentah!P339="Yes",1,0)</f>
        <v>1</v>
      </c>
      <c r="Q339" s="9">
        <f>IF(Data_Mentah!Q339="Positive",1,0)</f>
        <v>1</v>
      </c>
    </row>
    <row r="340" spans="1:17" ht="15.75" customHeight="1" x14ac:dyDescent="0.2">
      <c r="A340" s="4">
        <v>48</v>
      </c>
      <c r="B340" s="5">
        <f>IF(Data_Mentah!B340="Male",1,0)</f>
        <v>0</v>
      </c>
      <c r="C340" s="5">
        <f>IF(Data_Mentah!C340="Yes",1,0)</f>
        <v>1</v>
      </c>
      <c r="D340" s="5">
        <f>IF(Data_Mentah!D340="Yes",1,0)</f>
        <v>1</v>
      </c>
      <c r="E340" s="5">
        <f>IF(Data_Mentah!E340="Yes",1,0)</f>
        <v>1</v>
      </c>
      <c r="F340" s="5">
        <f>IF(Data_Mentah!F340="Yes",1,0)</f>
        <v>1</v>
      </c>
      <c r="G340" s="5">
        <f>IF(Data_Mentah!G340="Yes",1,0)</f>
        <v>1</v>
      </c>
      <c r="H340" s="5">
        <f>IF(Data_Mentah!H340="Yes",1,0)</f>
        <v>0</v>
      </c>
      <c r="I340" s="5">
        <f>IF(Data_Mentah!I340="Yes",1,0)</f>
        <v>0</v>
      </c>
      <c r="J340" s="5">
        <f>IF(Data_Mentah!J340="Yes",1,0)</f>
        <v>0</v>
      </c>
      <c r="K340" s="5">
        <f>IF(Data_Mentah!K340="Yes",1,0)</f>
        <v>0</v>
      </c>
      <c r="L340" s="5">
        <f>IF(Data_Mentah!L340="Yes",1,0)</f>
        <v>0</v>
      </c>
      <c r="M340" s="5">
        <f>IF(Data_Mentah!M340="Yes",1,0)</f>
        <v>1</v>
      </c>
      <c r="N340" s="5">
        <f>IF(Data_Mentah!N340="Yes",1,0)</f>
        <v>0</v>
      </c>
      <c r="O340" s="5">
        <f>IF(Data_Mentah!O340="Yes",1,0)</f>
        <v>0</v>
      </c>
      <c r="P340" s="5">
        <f>IF(Data_Mentah!P340="Yes",1,0)</f>
        <v>0</v>
      </c>
      <c r="Q340" s="6">
        <f>IF(Data_Mentah!Q340="Positive",1,0)</f>
        <v>1</v>
      </c>
    </row>
    <row r="341" spans="1:17" ht="15.75" customHeight="1" x14ac:dyDescent="0.2">
      <c r="A341" s="7">
        <v>55</v>
      </c>
      <c r="B341" s="8">
        <f>IF(Data_Mentah!B341="Male",1,0)</f>
        <v>0</v>
      </c>
      <c r="C341" s="8">
        <f>IF(Data_Mentah!C341="Yes",1,0)</f>
        <v>1</v>
      </c>
      <c r="D341" s="8">
        <f>IF(Data_Mentah!D341="Yes",1,0)</f>
        <v>1</v>
      </c>
      <c r="E341" s="8">
        <f>IF(Data_Mentah!E341="Yes",1,0)</f>
        <v>1</v>
      </c>
      <c r="F341" s="8">
        <f>IF(Data_Mentah!F341="Yes",1,0)</f>
        <v>0</v>
      </c>
      <c r="G341" s="8">
        <f>IF(Data_Mentah!G341="Yes",1,0)</f>
        <v>1</v>
      </c>
      <c r="H341" s="8">
        <f>IF(Data_Mentah!H341="Yes",1,0)</f>
        <v>0</v>
      </c>
      <c r="I341" s="8">
        <f>IF(Data_Mentah!I341="Yes",1,0)</f>
        <v>0</v>
      </c>
      <c r="J341" s="8">
        <f>IF(Data_Mentah!J341="Yes",1,0)</f>
        <v>1</v>
      </c>
      <c r="K341" s="8">
        <f>IF(Data_Mentah!K341="Yes",1,0)</f>
        <v>0</v>
      </c>
      <c r="L341" s="8">
        <f>IF(Data_Mentah!L341="Yes",1,0)</f>
        <v>1</v>
      </c>
      <c r="M341" s="8">
        <f>IF(Data_Mentah!M341="Yes",1,0)</f>
        <v>1</v>
      </c>
      <c r="N341" s="8">
        <f>IF(Data_Mentah!N341="Yes",1,0)</f>
        <v>0</v>
      </c>
      <c r="O341" s="8">
        <f>IF(Data_Mentah!O341="Yes",1,0)</f>
        <v>0</v>
      </c>
      <c r="P341" s="8">
        <f>IF(Data_Mentah!P341="Yes",1,0)</f>
        <v>0</v>
      </c>
      <c r="Q341" s="9">
        <f>IF(Data_Mentah!Q341="Positive",1,0)</f>
        <v>1</v>
      </c>
    </row>
    <row r="342" spans="1:17" ht="15.75" customHeight="1" x14ac:dyDescent="0.2">
      <c r="A342" s="4">
        <v>39</v>
      </c>
      <c r="B342" s="5">
        <f>IF(Data_Mentah!B342="Male",1,0)</f>
        <v>0</v>
      </c>
      <c r="C342" s="5">
        <f>IF(Data_Mentah!C342="Yes",1,0)</f>
        <v>1</v>
      </c>
      <c r="D342" s="5">
        <f>IF(Data_Mentah!D342="Yes",1,0)</f>
        <v>1</v>
      </c>
      <c r="E342" s="5">
        <f>IF(Data_Mentah!E342="Yes",1,0)</f>
        <v>1</v>
      </c>
      <c r="F342" s="5">
        <f>IF(Data_Mentah!F342="Yes",1,0)</f>
        <v>1</v>
      </c>
      <c r="G342" s="5">
        <f>IF(Data_Mentah!G342="Yes",1,0)</f>
        <v>1</v>
      </c>
      <c r="H342" s="5">
        <f>IF(Data_Mentah!H342="Yes",1,0)</f>
        <v>0</v>
      </c>
      <c r="I342" s="5">
        <f>IF(Data_Mentah!I342="Yes",1,0)</f>
        <v>0</v>
      </c>
      <c r="J342" s="5">
        <f>IF(Data_Mentah!J342="Yes",1,0)</f>
        <v>1</v>
      </c>
      <c r="K342" s="5">
        <f>IF(Data_Mentah!K342="Yes",1,0)</f>
        <v>1</v>
      </c>
      <c r="L342" s="5">
        <f>IF(Data_Mentah!L342="Yes",1,0)</f>
        <v>1</v>
      </c>
      <c r="M342" s="5">
        <f>IF(Data_Mentah!M342="Yes",1,0)</f>
        <v>1</v>
      </c>
      <c r="N342" s="5">
        <f>IF(Data_Mentah!N342="Yes",1,0)</f>
        <v>0</v>
      </c>
      <c r="O342" s="5">
        <f>IF(Data_Mentah!O342="Yes",1,0)</f>
        <v>0</v>
      </c>
      <c r="P342" s="5">
        <f>IF(Data_Mentah!P342="Yes",1,0)</f>
        <v>0</v>
      </c>
      <c r="Q342" s="6">
        <f>IF(Data_Mentah!Q342="Positive",1,0)</f>
        <v>1</v>
      </c>
    </row>
    <row r="343" spans="1:17" ht="15.75" customHeight="1" x14ac:dyDescent="0.2">
      <c r="A343" s="7">
        <v>43</v>
      </c>
      <c r="B343" s="8">
        <f>IF(Data_Mentah!B343="Male",1,0)</f>
        <v>0</v>
      </c>
      <c r="C343" s="8">
        <f>IF(Data_Mentah!C343="Yes",1,0)</f>
        <v>1</v>
      </c>
      <c r="D343" s="8">
        <f>IF(Data_Mentah!D343="Yes",1,0)</f>
        <v>1</v>
      </c>
      <c r="E343" s="8">
        <f>IF(Data_Mentah!E343="Yes",1,0)</f>
        <v>1</v>
      </c>
      <c r="F343" s="8">
        <f>IF(Data_Mentah!F343="Yes",1,0)</f>
        <v>1</v>
      </c>
      <c r="G343" s="8">
        <f>IF(Data_Mentah!G343="Yes",1,0)</f>
        <v>1</v>
      </c>
      <c r="H343" s="8">
        <f>IF(Data_Mentah!H343="Yes",1,0)</f>
        <v>0</v>
      </c>
      <c r="I343" s="8">
        <f>IF(Data_Mentah!I343="Yes",1,0)</f>
        <v>1</v>
      </c>
      <c r="J343" s="8">
        <f>IF(Data_Mentah!J343="Yes",1,0)</f>
        <v>0</v>
      </c>
      <c r="K343" s="8">
        <f>IF(Data_Mentah!K343="Yes",1,0)</f>
        <v>0</v>
      </c>
      <c r="L343" s="8">
        <f>IF(Data_Mentah!L343="Yes",1,0)</f>
        <v>0</v>
      </c>
      <c r="M343" s="8">
        <f>IF(Data_Mentah!M343="Yes",1,0)</f>
        <v>1</v>
      </c>
      <c r="N343" s="8">
        <f>IF(Data_Mentah!N343="Yes",1,0)</f>
        <v>1</v>
      </c>
      <c r="O343" s="8">
        <f>IF(Data_Mentah!O343="Yes",1,0)</f>
        <v>0</v>
      </c>
      <c r="P343" s="8">
        <f>IF(Data_Mentah!P343="Yes",1,0)</f>
        <v>1</v>
      </c>
      <c r="Q343" s="9">
        <f>IF(Data_Mentah!Q343="Positive",1,0)</f>
        <v>1</v>
      </c>
    </row>
    <row r="344" spans="1:17" ht="15.75" customHeight="1" x14ac:dyDescent="0.2">
      <c r="A344" s="4">
        <v>35</v>
      </c>
      <c r="B344" s="5">
        <f>IF(Data_Mentah!B344="Male",1,0)</f>
        <v>0</v>
      </c>
      <c r="C344" s="5">
        <f>IF(Data_Mentah!C344="Yes",1,0)</f>
        <v>1</v>
      </c>
      <c r="D344" s="5">
        <f>IF(Data_Mentah!D344="Yes",1,0)</f>
        <v>1</v>
      </c>
      <c r="E344" s="5">
        <f>IF(Data_Mentah!E344="Yes",1,0)</f>
        <v>0</v>
      </c>
      <c r="F344" s="5">
        <f>IF(Data_Mentah!F344="Yes",1,0)</f>
        <v>1</v>
      </c>
      <c r="G344" s="5">
        <f>IF(Data_Mentah!G344="Yes",1,0)</f>
        <v>0</v>
      </c>
      <c r="H344" s="5">
        <f>IF(Data_Mentah!H344="Yes",1,0)</f>
        <v>0</v>
      </c>
      <c r="I344" s="5">
        <f>IF(Data_Mentah!I344="Yes",1,0)</f>
        <v>1</v>
      </c>
      <c r="J344" s="5">
        <f>IF(Data_Mentah!J344="Yes",1,0)</f>
        <v>0</v>
      </c>
      <c r="K344" s="5">
        <f>IF(Data_Mentah!K344="Yes",1,0)</f>
        <v>0</v>
      </c>
      <c r="L344" s="5">
        <f>IF(Data_Mentah!L344="Yes",1,0)</f>
        <v>0</v>
      </c>
      <c r="M344" s="5">
        <f>IF(Data_Mentah!M344="Yes",1,0)</f>
        <v>0</v>
      </c>
      <c r="N344" s="5">
        <f>IF(Data_Mentah!N344="Yes",1,0)</f>
        <v>0</v>
      </c>
      <c r="O344" s="5">
        <f>IF(Data_Mentah!O344="Yes",1,0)</f>
        <v>0</v>
      </c>
      <c r="P344" s="5">
        <f>IF(Data_Mentah!P344="Yes",1,0)</f>
        <v>0</v>
      </c>
      <c r="Q344" s="6">
        <f>IF(Data_Mentah!Q344="Positive",1,0)</f>
        <v>1</v>
      </c>
    </row>
    <row r="345" spans="1:17" ht="15.75" customHeight="1" x14ac:dyDescent="0.2">
      <c r="A345" s="7">
        <v>47</v>
      </c>
      <c r="B345" s="8">
        <f>IF(Data_Mentah!B345="Male",1,0)</f>
        <v>0</v>
      </c>
      <c r="C345" s="8">
        <f>IF(Data_Mentah!C345="Yes",1,0)</f>
        <v>0</v>
      </c>
      <c r="D345" s="8">
        <f>IF(Data_Mentah!D345="Yes",1,0)</f>
        <v>0</v>
      </c>
      <c r="E345" s="8">
        <f>IF(Data_Mentah!E345="Yes",1,0)</f>
        <v>1</v>
      </c>
      <c r="F345" s="8">
        <f>IF(Data_Mentah!F345="Yes",1,0)</f>
        <v>1</v>
      </c>
      <c r="G345" s="8">
        <f>IF(Data_Mentah!G345="Yes",1,0)</f>
        <v>1</v>
      </c>
      <c r="H345" s="8">
        <f>IF(Data_Mentah!H345="Yes",1,0)</f>
        <v>0</v>
      </c>
      <c r="I345" s="8">
        <f>IF(Data_Mentah!I345="Yes",1,0)</f>
        <v>0</v>
      </c>
      <c r="J345" s="8">
        <f>IF(Data_Mentah!J345="Yes",1,0)</f>
        <v>0</v>
      </c>
      <c r="K345" s="8">
        <f>IF(Data_Mentah!K345="Yes",1,0)</f>
        <v>0</v>
      </c>
      <c r="L345" s="8">
        <f>IF(Data_Mentah!L345="Yes",1,0)</f>
        <v>0</v>
      </c>
      <c r="M345" s="8">
        <f>IF(Data_Mentah!M345="Yes",1,0)</f>
        <v>0</v>
      </c>
      <c r="N345" s="8">
        <f>IF(Data_Mentah!N345="Yes",1,0)</f>
        <v>1</v>
      </c>
      <c r="O345" s="8">
        <f>IF(Data_Mentah!O345="Yes",1,0)</f>
        <v>0</v>
      </c>
      <c r="P345" s="8">
        <f>IF(Data_Mentah!P345="Yes",1,0)</f>
        <v>0</v>
      </c>
      <c r="Q345" s="9">
        <f>IF(Data_Mentah!Q345="Positive",1,0)</f>
        <v>1</v>
      </c>
    </row>
    <row r="346" spans="1:17" ht="15.75" customHeight="1" x14ac:dyDescent="0.2">
      <c r="A346" s="4">
        <v>61</v>
      </c>
      <c r="B346" s="5">
        <f>IF(Data_Mentah!B346="Male",1,0)</f>
        <v>0</v>
      </c>
      <c r="C346" s="5">
        <f>IF(Data_Mentah!C346="Yes",1,0)</f>
        <v>1</v>
      </c>
      <c r="D346" s="5">
        <f>IF(Data_Mentah!D346="Yes",1,0)</f>
        <v>0</v>
      </c>
      <c r="E346" s="5">
        <f>IF(Data_Mentah!E346="Yes",1,0)</f>
        <v>0</v>
      </c>
      <c r="F346" s="5">
        <f>IF(Data_Mentah!F346="Yes",1,0)</f>
        <v>0</v>
      </c>
      <c r="G346" s="5">
        <f>IF(Data_Mentah!G346="Yes",1,0)</f>
        <v>1</v>
      </c>
      <c r="H346" s="5">
        <f>IF(Data_Mentah!H346="Yes",1,0)</f>
        <v>0</v>
      </c>
      <c r="I346" s="5">
        <f>IF(Data_Mentah!I346="Yes",1,0)</f>
        <v>0</v>
      </c>
      <c r="J346" s="5">
        <f>IF(Data_Mentah!J346="Yes",1,0)</f>
        <v>0</v>
      </c>
      <c r="K346" s="5">
        <f>IF(Data_Mentah!K346="Yes",1,0)</f>
        <v>1</v>
      </c>
      <c r="L346" s="5">
        <f>IF(Data_Mentah!L346="Yes",1,0)</f>
        <v>0</v>
      </c>
      <c r="M346" s="5">
        <f>IF(Data_Mentah!M346="Yes",1,0)</f>
        <v>0</v>
      </c>
      <c r="N346" s="5">
        <f>IF(Data_Mentah!N346="Yes",1,0)</f>
        <v>0</v>
      </c>
      <c r="O346" s="5">
        <f>IF(Data_Mentah!O346="Yes",1,0)</f>
        <v>1</v>
      </c>
      <c r="P346" s="5">
        <f>IF(Data_Mentah!P346="Yes",1,0)</f>
        <v>0</v>
      </c>
      <c r="Q346" s="6">
        <f>IF(Data_Mentah!Q346="Positive",1,0)</f>
        <v>1</v>
      </c>
    </row>
    <row r="347" spans="1:17" ht="15.75" customHeight="1" x14ac:dyDescent="0.2">
      <c r="A347" s="7">
        <v>58</v>
      </c>
      <c r="B347" s="8">
        <f>IF(Data_Mentah!B347="Male",1,0)</f>
        <v>0</v>
      </c>
      <c r="C347" s="8">
        <f>IF(Data_Mentah!C347="Yes",1,0)</f>
        <v>1</v>
      </c>
      <c r="D347" s="8">
        <f>IF(Data_Mentah!D347="Yes",1,0)</f>
        <v>0</v>
      </c>
      <c r="E347" s="8">
        <f>IF(Data_Mentah!E347="Yes",1,0)</f>
        <v>1</v>
      </c>
      <c r="F347" s="8">
        <f>IF(Data_Mentah!F347="Yes",1,0)</f>
        <v>0</v>
      </c>
      <c r="G347" s="8">
        <f>IF(Data_Mentah!G347="Yes",1,0)</f>
        <v>1</v>
      </c>
      <c r="H347" s="8">
        <f>IF(Data_Mentah!H347="Yes",1,0)</f>
        <v>0</v>
      </c>
      <c r="I347" s="8">
        <f>IF(Data_Mentah!I347="Yes",1,0)</f>
        <v>0</v>
      </c>
      <c r="J347" s="8">
        <f>IF(Data_Mentah!J347="Yes",1,0)</f>
        <v>0</v>
      </c>
      <c r="K347" s="8">
        <f>IF(Data_Mentah!K347="Yes",1,0)</f>
        <v>1</v>
      </c>
      <c r="L347" s="8">
        <f>IF(Data_Mentah!L347="Yes",1,0)</f>
        <v>0</v>
      </c>
      <c r="M347" s="8">
        <f>IF(Data_Mentah!M347="Yes",1,0)</f>
        <v>0</v>
      </c>
      <c r="N347" s="8">
        <f>IF(Data_Mentah!N347="Yes",1,0)</f>
        <v>1</v>
      </c>
      <c r="O347" s="8">
        <f>IF(Data_Mentah!O347="Yes",1,0)</f>
        <v>0</v>
      </c>
      <c r="P347" s="8">
        <f>IF(Data_Mentah!P347="Yes",1,0)</f>
        <v>1</v>
      </c>
      <c r="Q347" s="9">
        <f>IF(Data_Mentah!Q347="Positive",1,0)</f>
        <v>1</v>
      </c>
    </row>
    <row r="348" spans="1:17" ht="15.75" customHeight="1" x14ac:dyDescent="0.2">
      <c r="A348" s="4">
        <v>69</v>
      </c>
      <c r="B348" s="5">
        <f>IF(Data_Mentah!B348="Male",1,0)</f>
        <v>0</v>
      </c>
      <c r="C348" s="5">
        <f>IF(Data_Mentah!C348="Yes",1,0)</f>
        <v>1</v>
      </c>
      <c r="D348" s="5">
        <f>IF(Data_Mentah!D348="Yes",1,0)</f>
        <v>1</v>
      </c>
      <c r="E348" s="5">
        <f>IF(Data_Mentah!E348="Yes",1,0)</f>
        <v>1</v>
      </c>
      <c r="F348" s="5">
        <f>IF(Data_Mentah!F348="Yes",1,0)</f>
        <v>1</v>
      </c>
      <c r="G348" s="5">
        <f>IF(Data_Mentah!G348="Yes",1,0)</f>
        <v>0</v>
      </c>
      <c r="H348" s="5">
        <f>IF(Data_Mentah!H348="Yes",1,0)</f>
        <v>0</v>
      </c>
      <c r="I348" s="5">
        <f>IF(Data_Mentah!I348="Yes",1,0)</f>
        <v>1</v>
      </c>
      <c r="J348" s="5">
        <f>IF(Data_Mentah!J348="Yes",1,0)</f>
        <v>1</v>
      </c>
      <c r="K348" s="5">
        <f>IF(Data_Mentah!K348="Yes",1,0)</f>
        <v>1</v>
      </c>
      <c r="L348" s="5">
        <f>IF(Data_Mentah!L348="Yes",1,0)</f>
        <v>0</v>
      </c>
      <c r="M348" s="5">
        <f>IF(Data_Mentah!M348="Yes",1,0)</f>
        <v>0</v>
      </c>
      <c r="N348" s="5">
        <f>IF(Data_Mentah!N348="Yes",1,0)</f>
        <v>1</v>
      </c>
      <c r="O348" s="5">
        <f>IF(Data_Mentah!O348="Yes",1,0)</f>
        <v>0</v>
      </c>
      <c r="P348" s="5">
        <f>IF(Data_Mentah!P348="Yes",1,0)</f>
        <v>1</v>
      </c>
      <c r="Q348" s="6">
        <f>IF(Data_Mentah!Q348="Positive",1,0)</f>
        <v>1</v>
      </c>
    </row>
    <row r="349" spans="1:17" ht="15.75" customHeight="1" x14ac:dyDescent="0.2">
      <c r="A349" s="7">
        <v>40</v>
      </c>
      <c r="B349" s="8">
        <f>IF(Data_Mentah!B349="Male",1,0)</f>
        <v>1</v>
      </c>
      <c r="C349" s="8">
        <f>IF(Data_Mentah!C349="Yes",1,0)</f>
        <v>0</v>
      </c>
      <c r="D349" s="8">
        <f>IF(Data_Mentah!D349="Yes",1,0)</f>
        <v>1</v>
      </c>
      <c r="E349" s="8">
        <f>IF(Data_Mentah!E349="Yes",1,0)</f>
        <v>1</v>
      </c>
      <c r="F349" s="8">
        <f>IF(Data_Mentah!F349="Yes",1,0)</f>
        <v>1</v>
      </c>
      <c r="G349" s="8">
        <f>IF(Data_Mentah!G349="Yes",1,0)</f>
        <v>0</v>
      </c>
      <c r="H349" s="8">
        <f>IF(Data_Mentah!H349="Yes",1,0)</f>
        <v>0</v>
      </c>
      <c r="I349" s="8">
        <f>IF(Data_Mentah!I349="Yes",1,0)</f>
        <v>1</v>
      </c>
      <c r="J349" s="8">
        <f>IF(Data_Mentah!J349="Yes",1,0)</f>
        <v>1</v>
      </c>
      <c r="K349" s="8">
        <f>IF(Data_Mentah!K349="Yes",1,0)</f>
        <v>0</v>
      </c>
      <c r="L349" s="8">
        <f>IF(Data_Mentah!L349="Yes",1,0)</f>
        <v>0</v>
      </c>
      <c r="M349" s="8">
        <f>IF(Data_Mentah!M349="Yes",1,0)</f>
        <v>1</v>
      </c>
      <c r="N349" s="8">
        <f>IF(Data_Mentah!N349="Yes",1,0)</f>
        <v>1</v>
      </c>
      <c r="O349" s="8">
        <f>IF(Data_Mentah!O349="Yes",1,0)</f>
        <v>0</v>
      </c>
      <c r="P349" s="8">
        <f>IF(Data_Mentah!P349="Yes",1,0)</f>
        <v>0</v>
      </c>
      <c r="Q349" s="9">
        <f>IF(Data_Mentah!Q349="Positive",1,0)</f>
        <v>0</v>
      </c>
    </row>
    <row r="350" spans="1:17" ht="15.75" customHeight="1" x14ac:dyDescent="0.2">
      <c r="A350" s="4">
        <v>28</v>
      </c>
      <c r="B350" s="5">
        <f>IF(Data_Mentah!B350="Male",1,0)</f>
        <v>1</v>
      </c>
      <c r="C350" s="5">
        <f>IF(Data_Mentah!C350="Yes",1,0)</f>
        <v>0</v>
      </c>
      <c r="D350" s="5">
        <f>IF(Data_Mentah!D350="Yes",1,0)</f>
        <v>0</v>
      </c>
      <c r="E350" s="5">
        <f>IF(Data_Mentah!E350="Yes",1,0)</f>
        <v>1</v>
      </c>
      <c r="F350" s="5">
        <f>IF(Data_Mentah!F350="Yes",1,0)</f>
        <v>0</v>
      </c>
      <c r="G350" s="5">
        <f>IF(Data_Mentah!G350="Yes",1,0)</f>
        <v>0</v>
      </c>
      <c r="H350" s="5">
        <f>IF(Data_Mentah!H350="Yes",1,0)</f>
        <v>0</v>
      </c>
      <c r="I350" s="5">
        <f>IF(Data_Mentah!I350="Yes",1,0)</f>
        <v>0</v>
      </c>
      <c r="J350" s="5">
        <f>IF(Data_Mentah!J350="Yes",1,0)</f>
        <v>0</v>
      </c>
      <c r="K350" s="5">
        <f>IF(Data_Mentah!K350="Yes",1,0)</f>
        <v>0</v>
      </c>
      <c r="L350" s="5">
        <f>IF(Data_Mentah!L350="Yes",1,0)</f>
        <v>0</v>
      </c>
      <c r="M350" s="5">
        <f>IF(Data_Mentah!M350="Yes",1,0)</f>
        <v>0</v>
      </c>
      <c r="N350" s="5">
        <f>IF(Data_Mentah!N350="Yes",1,0)</f>
        <v>0</v>
      </c>
      <c r="O350" s="5">
        <f>IF(Data_Mentah!O350="Yes",1,0)</f>
        <v>0</v>
      </c>
      <c r="P350" s="5">
        <f>IF(Data_Mentah!P350="Yes",1,0)</f>
        <v>0</v>
      </c>
      <c r="Q350" s="6">
        <f>IF(Data_Mentah!Q350="Positive",1,0)</f>
        <v>0</v>
      </c>
    </row>
    <row r="351" spans="1:17" ht="15.75" customHeight="1" x14ac:dyDescent="0.2">
      <c r="A351" s="7">
        <v>37</v>
      </c>
      <c r="B351" s="8">
        <f>IF(Data_Mentah!B351="Male",1,0)</f>
        <v>1</v>
      </c>
      <c r="C351" s="8">
        <f>IF(Data_Mentah!C351="Yes",1,0)</f>
        <v>0</v>
      </c>
      <c r="D351" s="8">
        <f>IF(Data_Mentah!D351="Yes",1,0)</f>
        <v>0</v>
      </c>
      <c r="E351" s="8">
        <f>IF(Data_Mentah!E351="Yes",1,0)</f>
        <v>0</v>
      </c>
      <c r="F351" s="8">
        <f>IF(Data_Mentah!F351="Yes",1,0)</f>
        <v>0</v>
      </c>
      <c r="G351" s="8">
        <f>IF(Data_Mentah!G351="Yes",1,0)</f>
        <v>0</v>
      </c>
      <c r="H351" s="8">
        <f>IF(Data_Mentah!H351="Yes",1,0)</f>
        <v>0</v>
      </c>
      <c r="I351" s="8">
        <f>IF(Data_Mentah!I351="Yes",1,0)</f>
        <v>0</v>
      </c>
      <c r="J351" s="8">
        <f>IF(Data_Mentah!J351="Yes",1,0)</f>
        <v>0</v>
      </c>
      <c r="K351" s="8">
        <f>IF(Data_Mentah!K351="Yes",1,0)</f>
        <v>0</v>
      </c>
      <c r="L351" s="8">
        <f>IF(Data_Mentah!L351="Yes",1,0)</f>
        <v>0</v>
      </c>
      <c r="M351" s="8">
        <f>IF(Data_Mentah!M351="Yes",1,0)</f>
        <v>0</v>
      </c>
      <c r="N351" s="8">
        <f>IF(Data_Mentah!N351="Yes",1,0)</f>
        <v>0</v>
      </c>
      <c r="O351" s="8">
        <f>IF(Data_Mentah!O351="Yes",1,0)</f>
        <v>0</v>
      </c>
      <c r="P351" s="8">
        <f>IF(Data_Mentah!P351="Yes",1,0)</f>
        <v>0</v>
      </c>
      <c r="Q351" s="9">
        <f>IF(Data_Mentah!Q351="Positive",1,0)</f>
        <v>0</v>
      </c>
    </row>
    <row r="352" spans="1:17" ht="15.75" customHeight="1" x14ac:dyDescent="0.2">
      <c r="A352" s="4">
        <v>34</v>
      </c>
      <c r="B352" s="5">
        <f>IF(Data_Mentah!B352="Male",1,0)</f>
        <v>1</v>
      </c>
      <c r="C352" s="5">
        <f>IF(Data_Mentah!C352="Yes",1,0)</f>
        <v>0</v>
      </c>
      <c r="D352" s="5">
        <f>IF(Data_Mentah!D352="Yes",1,0)</f>
        <v>0</v>
      </c>
      <c r="E352" s="5">
        <f>IF(Data_Mentah!E352="Yes",1,0)</f>
        <v>0</v>
      </c>
      <c r="F352" s="5">
        <f>IF(Data_Mentah!F352="Yes",1,0)</f>
        <v>0</v>
      </c>
      <c r="G352" s="5">
        <f>IF(Data_Mentah!G352="Yes",1,0)</f>
        <v>0</v>
      </c>
      <c r="H352" s="5">
        <f>IF(Data_Mentah!H352="Yes",1,0)</f>
        <v>0</v>
      </c>
      <c r="I352" s="5">
        <f>IF(Data_Mentah!I352="Yes",1,0)</f>
        <v>0</v>
      </c>
      <c r="J352" s="5">
        <f>IF(Data_Mentah!J352="Yes",1,0)</f>
        <v>0</v>
      </c>
      <c r="K352" s="5">
        <f>IF(Data_Mentah!K352="Yes",1,0)</f>
        <v>0</v>
      </c>
      <c r="L352" s="5">
        <f>IF(Data_Mentah!L352="Yes",1,0)</f>
        <v>0</v>
      </c>
      <c r="M352" s="5">
        <f>IF(Data_Mentah!M352="Yes",1,0)</f>
        <v>0</v>
      </c>
      <c r="N352" s="5">
        <f>IF(Data_Mentah!N352="Yes",1,0)</f>
        <v>0</v>
      </c>
      <c r="O352" s="5">
        <f>IF(Data_Mentah!O352="Yes",1,0)</f>
        <v>0</v>
      </c>
      <c r="P352" s="5">
        <f>IF(Data_Mentah!P352="Yes",1,0)</f>
        <v>0</v>
      </c>
      <c r="Q352" s="6">
        <f>IF(Data_Mentah!Q352="Positive",1,0)</f>
        <v>0</v>
      </c>
    </row>
    <row r="353" spans="1:17" ht="15.75" customHeight="1" x14ac:dyDescent="0.2">
      <c r="A353" s="7">
        <v>30</v>
      </c>
      <c r="B353" s="8">
        <f>IF(Data_Mentah!B353="Male",1,0)</f>
        <v>1</v>
      </c>
      <c r="C353" s="8">
        <f>IF(Data_Mentah!C353="Yes",1,0)</f>
        <v>0</v>
      </c>
      <c r="D353" s="8">
        <f>IF(Data_Mentah!D353="Yes",1,0)</f>
        <v>0</v>
      </c>
      <c r="E353" s="8">
        <f>IF(Data_Mentah!E353="Yes",1,0)</f>
        <v>0</v>
      </c>
      <c r="F353" s="8">
        <f>IF(Data_Mentah!F353="Yes",1,0)</f>
        <v>0</v>
      </c>
      <c r="G353" s="8">
        <f>IF(Data_Mentah!G353="Yes",1,0)</f>
        <v>0</v>
      </c>
      <c r="H353" s="8">
        <f>IF(Data_Mentah!H353="Yes",1,0)</f>
        <v>0</v>
      </c>
      <c r="I353" s="8">
        <f>IF(Data_Mentah!I353="Yes",1,0)</f>
        <v>0</v>
      </c>
      <c r="J353" s="8">
        <f>IF(Data_Mentah!J353="Yes",1,0)</f>
        <v>0</v>
      </c>
      <c r="K353" s="8">
        <f>IF(Data_Mentah!K353="Yes",1,0)</f>
        <v>0</v>
      </c>
      <c r="L353" s="8">
        <f>IF(Data_Mentah!L353="Yes",1,0)</f>
        <v>0</v>
      </c>
      <c r="M353" s="8">
        <f>IF(Data_Mentah!M353="Yes",1,0)</f>
        <v>0</v>
      </c>
      <c r="N353" s="8">
        <f>IF(Data_Mentah!N353="Yes",1,0)</f>
        <v>0</v>
      </c>
      <c r="O353" s="8">
        <f>IF(Data_Mentah!O353="Yes",1,0)</f>
        <v>0</v>
      </c>
      <c r="P353" s="8">
        <f>IF(Data_Mentah!P353="Yes",1,0)</f>
        <v>0</v>
      </c>
      <c r="Q353" s="9">
        <f>IF(Data_Mentah!Q353="Positive",1,0)</f>
        <v>0</v>
      </c>
    </row>
    <row r="354" spans="1:17" ht="15.75" customHeight="1" x14ac:dyDescent="0.2">
      <c r="A354" s="4">
        <v>67</v>
      </c>
      <c r="B354" s="5">
        <f>IF(Data_Mentah!B354="Male",1,0)</f>
        <v>1</v>
      </c>
      <c r="C354" s="5">
        <f>IF(Data_Mentah!C354="Yes",1,0)</f>
        <v>1</v>
      </c>
      <c r="D354" s="5">
        <f>IF(Data_Mentah!D354="Yes",1,0)</f>
        <v>0</v>
      </c>
      <c r="E354" s="5">
        <f>IF(Data_Mentah!E354="Yes",1,0)</f>
        <v>0</v>
      </c>
      <c r="F354" s="5">
        <f>IF(Data_Mentah!F354="Yes",1,0)</f>
        <v>1</v>
      </c>
      <c r="G354" s="5">
        <f>IF(Data_Mentah!G354="Yes",1,0)</f>
        <v>1</v>
      </c>
      <c r="H354" s="5">
        <f>IF(Data_Mentah!H354="Yes",1,0)</f>
        <v>0</v>
      </c>
      <c r="I354" s="5">
        <f>IF(Data_Mentah!I354="Yes",1,0)</f>
        <v>1</v>
      </c>
      <c r="J354" s="5">
        <f>IF(Data_Mentah!J354="Yes",1,0)</f>
        <v>1</v>
      </c>
      <c r="K354" s="5">
        <f>IF(Data_Mentah!K354="Yes",1,0)</f>
        <v>1</v>
      </c>
      <c r="L354" s="5">
        <f>IF(Data_Mentah!L354="Yes",1,0)</f>
        <v>1</v>
      </c>
      <c r="M354" s="5">
        <f>IF(Data_Mentah!M354="Yes",1,0)</f>
        <v>0</v>
      </c>
      <c r="N354" s="5">
        <f>IF(Data_Mentah!N354="Yes",1,0)</f>
        <v>1</v>
      </c>
      <c r="O354" s="5">
        <f>IF(Data_Mentah!O354="Yes",1,0)</f>
        <v>1</v>
      </c>
      <c r="P354" s="5">
        <f>IF(Data_Mentah!P354="Yes",1,0)</f>
        <v>1</v>
      </c>
      <c r="Q354" s="6">
        <f>IF(Data_Mentah!Q354="Positive",1,0)</f>
        <v>0</v>
      </c>
    </row>
    <row r="355" spans="1:17" ht="15.75" customHeight="1" x14ac:dyDescent="0.2">
      <c r="A355" s="7">
        <v>60</v>
      </c>
      <c r="B355" s="8">
        <f>IF(Data_Mentah!B355="Male",1,0)</f>
        <v>1</v>
      </c>
      <c r="C355" s="8">
        <f>IF(Data_Mentah!C355="Yes",1,0)</f>
        <v>0</v>
      </c>
      <c r="D355" s="8">
        <f>IF(Data_Mentah!D355="Yes",1,0)</f>
        <v>0</v>
      </c>
      <c r="E355" s="8">
        <f>IF(Data_Mentah!E355="Yes",1,0)</f>
        <v>0</v>
      </c>
      <c r="F355" s="8">
        <f>IF(Data_Mentah!F355="Yes",1,0)</f>
        <v>1</v>
      </c>
      <c r="G355" s="8">
        <f>IF(Data_Mentah!G355="Yes",1,0)</f>
        <v>0</v>
      </c>
      <c r="H355" s="8">
        <f>IF(Data_Mentah!H355="Yes",1,0)</f>
        <v>0</v>
      </c>
      <c r="I355" s="8">
        <f>IF(Data_Mentah!I355="Yes",1,0)</f>
        <v>0</v>
      </c>
      <c r="J355" s="8">
        <f>IF(Data_Mentah!J355="Yes",1,0)</f>
        <v>0</v>
      </c>
      <c r="K355" s="8">
        <f>IF(Data_Mentah!K355="Yes",1,0)</f>
        <v>0</v>
      </c>
      <c r="L355" s="8">
        <f>IF(Data_Mentah!L355="Yes",1,0)</f>
        <v>0</v>
      </c>
      <c r="M355" s="8">
        <f>IF(Data_Mentah!M355="Yes",1,0)</f>
        <v>1</v>
      </c>
      <c r="N355" s="8">
        <f>IF(Data_Mentah!N355="Yes",1,0)</f>
        <v>1</v>
      </c>
      <c r="O355" s="8">
        <f>IF(Data_Mentah!O355="Yes",1,0)</f>
        <v>0</v>
      </c>
      <c r="P355" s="8">
        <f>IF(Data_Mentah!P355="Yes",1,0)</f>
        <v>0</v>
      </c>
      <c r="Q355" s="9">
        <f>IF(Data_Mentah!Q355="Positive",1,0)</f>
        <v>0</v>
      </c>
    </row>
    <row r="356" spans="1:17" ht="15.75" customHeight="1" x14ac:dyDescent="0.2">
      <c r="A356" s="4">
        <v>58</v>
      </c>
      <c r="B356" s="5">
        <f>IF(Data_Mentah!B356="Male",1,0)</f>
        <v>1</v>
      </c>
      <c r="C356" s="5">
        <f>IF(Data_Mentah!C356="Yes",1,0)</f>
        <v>0</v>
      </c>
      <c r="D356" s="5">
        <f>IF(Data_Mentah!D356="Yes",1,0)</f>
        <v>0</v>
      </c>
      <c r="E356" s="5">
        <f>IF(Data_Mentah!E356="Yes",1,0)</f>
        <v>0</v>
      </c>
      <c r="F356" s="5">
        <f>IF(Data_Mentah!F356="Yes",1,0)</f>
        <v>0</v>
      </c>
      <c r="G356" s="5">
        <f>IF(Data_Mentah!G356="Yes",1,0)</f>
        <v>1</v>
      </c>
      <c r="H356" s="5">
        <f>IF(Data_Mentah!H356="Yes",1,0)</f>
        <v>0</v>
      </c>
      <c r="I356" s="5">
        <f>IF(Data_Mentah!I356="Yes",1,0)</f>
        <v>0</v>
      </c>
      <c r="J356" s="5">
        <f>IF(Data_Mentah!J356="Yes",1,0)</f>
        <v>1</v>
      </c>
      <c r="K356" s="5">
        <f>IF(Data_Mentah!K356="Yes",1,0)</f>
        <v>0</v>
      </c>
      <c r="L356" s="5">
        <f>IF(Data_Mentah!L356="Yes",1,0)</f>
        <v>1</v>
      </c>
      <c r="M356" s="5">
        <f>IF(Data_Mentah!M356="Yes",1,0)</f>
        <v>0</v>
      </c>
      <c r="N356" s="5">
        <f>IF(Data_Mentah!N356="Yes",1,0)</f>
        <v>0</v>
      </c>
      <c r="O356" s="5">
        <f>IF(Data_Mentah!O356="Yes",1,0)</f>
        <v>1</v>
      </c>
      <c r="P356" s="5">
        <f>IF(Data_Mentah!P356="Yes",1,0)</f>
        <v>1</v>
      </c>
      <c r="Q356" s="6">
        <f>IF(Data_Mentah!Q356="Positive",1,0)</f>
        <v>0</v>
      </c>
    </row>
    <row r="357" spans="1:17" ht="15.75" customHeight="1" x14ac:dyDescent="0.2">
      <c r="A357" s="7">
        <v>54</v>
      </c>
      <c r="B357" s="8">
        <f>IF(Data_Mentah!B357="Male",1,0)</f>
        <v>1</v>
      </c>
      <c r="C357" s="8">
        <f>IF(Data_Mentah!C357="Yes",1,0)</f>
        <v>0</v>
      </c>
      <c r="D357" s="8">
        <f>IF(Data_Mentah!D357="Yes",1,0)</f>
        <v>0</v>
      </c>
      <c r="E357" s="8">
        <f>IF(Data_Mentah!E357="Yes",1,0)</f>
        <v>1</v>
      </c>
      <c r="F357" s="8">
        <f>IF(Data_Mentah!F357="Yes",1,0)</f>
        <v>1</v>
      </c>
      <c r="G357" s="8">
        <f>IF(Data_Mentah!G357="Yes",1,0)</f>
        <v>0</v>
      </c>
      <c r="H357" s="8">
        <f>IF(Data_Mentah!H357="Yes",1,0)</f>
        <v>1</v>
      </c>
      <c r="I357" s="8">
        <f>IF(Data_Mentah!I357="Yes",1,0)</f>
        <v>0</v>
      </c>
      <c r="J357" s="8">
        <f>IF(Data_Mentah!J357="Yes",1,0)</f>
        <v>0</v>
      </c>
      <c r="K357" s="8">
        <f>IF(Data_Mentah!K357="Yes",1,0)</f>
        <v>0</v>
      </c>
      <c r="L357" s="8">
        <f>IF(Data_Mentah!L357="Yes",1,0)</f>
        <v>1</v>
      </c>
      <c r="M357" s="8">
        <f>IF(Data_Mentah!M357="Yes",1,0)</f>
        <v>0</v>
      </c>
      <c r="N357" s="8">
        <f>IF(Data_Mentah!N357="Yes",1,0)</f>
        <v>0</v>
      </c>
      <c r="O357" s="8">
        <f>IF(Data_Mentah!O357="Yes",1,0)</f>
        <v>1</v>
      </c>
      <c r="P357" s="8">
        <f>IF(Data_Mentah!P357="Yes",1,0)</f>
        <v>0</v>
      </c>
      <c r="Q357" s="9">
        <f>IF(Data_Mentah!Q357="Positive",1,0)</f>
        <v>0</v>
      </c>
    </row>
    <row r="358" spans="1:17" ht="15.75" customHeight="1" x14ac:dyDescent="0.2">
      <c r="A358" s="4">
        <v>43</v>
      </c>
      <c r="B358" s="5">
        <f>IF(Data_Mentah!B358="Male",1,0)</f>
        <v>1</v>
      </c>
      <c r="C358" s="5">
        <f>IF(Data_Mentah!C358="Yes",1,0)</f>
        <v>0</v>
      </c>
      <c r="D358" s="5">
        <f>IF(Data_Mentah!D358="Yes",1,0)</f>
        <v>0</v>
      </c>
      <c r="E358" s="5">
        <f>IF(Data_Mentah!E358="Yes",1,0)</f>
        <v>1</v>
      </c>
      <c r="F358" s="5">
        <f>IF(Data_Mentah!F358="Yes",1,0)</f>
        <v>0</v>
      </c>
      <c r="G358" s="5">
        <f>IF(Data_Mentah!G358="Yes",1,0)</f>
        <v>0</v>
      </c>
      <c r="H358" s="5">
        <f>IF(Data_Mentah!H358="Yes",1,0)</f>
        <v>1</v>
      </c>
      <c r="I358" s="5">
        <f>IF(Data_Mentah!I358="Yes",1,0)</f>
        <v>0</v>
      </c>
      <c r="J358" s="5">
        <f>IF(Data_Mentah!J358="Yes",1,0)</f>
        <v>0</v>
      </c>
      <c r="K358" s="5">
        <f>IF(Data_Mentah!K358="Yes",1,0)</f>
        <v>0</v>
      </c>
      <c r="L358" s="5">
        <f>IF(Data_Mentah!L358="Yes",1,0)</f>
        <v>1</v>
      </c>
      <c r="M358" s="5">
        <f>IF(Data_Mentah!M358="Yes",1,0)</f>
        <v>0</v>
      </c>
      <c r="N358" s="5">
        <f>IF(Data_Mentah!N358="Yes",1,0)</f>
        <v>0</v>
      </c>
      <c r="O358" s="5">
        <f>IF(Data_Mentah!O358="Yes",1,0)</f>
        <v>1</v>
      </c>
      <c r="P358" s="5">
        <f>IF(Data_Mentah!P358="Yes",1,0)</f>
        <v>0</v>
      </c>
      <c r="Q358" s="6">
        <f>IF(Data_Mentah!Q358="Positive",1,0)</f>
        <v>0</v>
      </c>
    </row>
    <row r="359" spans="1:17" ht="15.75" customHeight="1" x14ac:dyDescent="0.2">
      <c r="A359" s="7">
        <v>33</v>
      </c>
      <c r="B359" s="8">
        <f>IF(Data_Mentah!B359="Male",1,0)</f>
        <v>0</v>
      </c>
      <c r="C359" s="8">
        <f>IF(Data_Mentah!C359="Yes",1,0)</f>
        <v>0</v>
      </c>
      <c r="D359" s="8">
        <f>IF(Data_Mentah!D359="Yes",1,0)</f>
        <v>0</v>
      </c>
      <c r="E359" s="8">
        <f>IF(Data_Mentah!E359="Yes",1,0)</f>
        <v>0</v>
      </c>
      <c r="F359" s="8">
        <f>IF(Data_Mentah!F359="Yes",1,0)</f>
        <v>0</v>
      </c>
      <c r="G359" s="8">
        <f>IF(Data_Mentah!G359="Yes",1,0)</f>
        <v>0</v>
      </c>
      <c r="H359" s="8">
        <f>IF(Data_Mentah!H359="Yes",1,0)</f>
        <v>0</v>
      </c>
      <c r="I359" s="8">
        <f>IF(Data_Mentah!I359="Yes",1,0)</f>
        <v>0</v>
      </c>
      <c r="J359" s="8">
        <f>IF(Data_Mentah!J359="Yes",1,0)</f>
        <v>0</v>
      </c>
      <c r="K359" s="8">
        <f>IF(Data_Mentah!K359="Yes",1,0)</f>
        <v>0</v>
      </c>
      <c r="L359" s="8">
        <f>IF(Data_Mentah!L359="Yes",1,0)</f>
        <v>0</v>
      </c>
      <c r="M359" s="8">
        <f>IF(Data_Mentah!M359="Yes",1,0)</f>
        <v>0</v>
      </c>
      <c r="N359" s="8">
        <f>IF(Data_Mentah!N359="Yes",1,0)</f>
        <v>0</v>
      </c>
      <c r="O359" s="8">
        <f>IF(Data_Mentah!O359="Yes",1,0)</f>
        <v>0</v>
      </c>
      <c r="P359" s="8">
        <f>IF(Data_Mentah!P359="Yes",1,0)</f>
        <v>0</v>
      </c>
      <c r="Q359" s="9">
        <f>IF(Data_Mentah!Q359="Positive",1,0)</f>
        <v>0</v>
      </c>
    </row>
    <row r="360" spans="1:17" ht="15.75" customHeight="1" x14ac:dyDescent="0.2">
      <c r="A360" s="4">
        <v>55</v>
      </c>
      <c r="B360" s="5">
        <f>IF(Data_Mentah!B360="Male",1,0)</f>
        <v>1</v>
      </c>
      <c r="C360" s="5">
        <f>IF(Data_Mentah!C360="Yes",1,0)</f>
        <v>1</v>
      </c>
      <c r="D360" s="5">
        <f>IF(Data_Mentah!D360="Yes",1,0)</f>
        <v>1</v>
      </c>
      <c r="E360" s="5">
        <f>IF(Data_Mentah!E360="Yes",1,0)</f>
        <v>1</v>
      </c>
      <c r="F360" s="5">
        <f>IF(Data_Mentah!F360="Yes",1,0)</f>
        <v>1</v>
      </c>
      <c r="G360" s="5">
        <f>IF(Data_Mentah!G360="Yes",1,0)</f>
        <v>0</v>
      </c>
      <c r="H360" s="5">
        <f>IF(Data_Mentah!H360="Yes",1,0)</f>
        <v>1</v>
      </c>
      <c r="I360" s="5">
        <f>IF(Data_Mentah!I360="Yes",1,0)</f>
        <v>0</v>
      </c>
      <c r="J360" s="5">
        <f>IF(Data_Mentah!J360="Yes",1,0)</f>
        <v>0</v>
      </c>
      <c r="K360" s="5">
        <f>IF(Data_Mentah!K360="Yes",1,0)</f>
        <v>1</v>
      </c>
      <c r="L360" s="5">
        <f>IF(Data_Mentah!L360="Yes",1,0)</f>
        <v>0</v>
      </c>
      <c r="M360" s="5">
        <f>IF(Data_Mentah!M360="Yes",1,0)</f>
        <v>1</v>
      </c>
      <c r="N360" s="5">
        <f>IF(Data_Mentah!N360="Yes",1,0)</f>
        <v>0</v>
      </c>
      <c r="O360" s="5">
        <f>IF(Data_Mentah!O360="Yes",1,0)</f>
        <v>0</v>
      </c>
      <c r="P360" s="5">
        <f>IF(Data_Mentah!P360="Yes",1,0)</f>
        <v>0</v>
      </c>
      <c r="Q360" s="6">
        <f>IF(Data_Mentah!Q360="Positive",1,0)</f>
        <v>1</v>
      </c>
    </row>
    <row r="361" spans="1:17" ht="15.75" customHeight="1" x14ac:dyDescent="0.2">
      <c r="A361" s="7">
        <v>48</v>
      </c>
      <c r="B361" s="8">
        <f>IF(Data_Mentah!B361="Male",1,0)</f>
        <v>1</v>
      </c>
      <c r="C361" s="8">
        <f>IF(Data_Mentah!C361="Yes",1,0)</f>
        <v>1</v>
      </c>
      <c r="D361" s="8">
        <f>IF(Data_Mentah!D361="Yes",1,0)</f>
        <v>1</v>
      </c>
      <c r="E361" s="8">
        <f>IF(Data_Mentah!E361="Yes",1,0)</f>
        <v>1</v>
      </c>
      <c r="F361" s="8">
        <f>IF(Data_Mentah!F361="Yes",1,0)</f>
        <v>0</v>
      </c>
      <c r="G361" s="8">
        <f>IF(Data_Mentah!G361="Yes",1,0)</f>
        <v>1</v>
      </c>
      <c r="H361" s="8">
        <f>IF(Data_Mentah!H361="Yes",1,0)</f>
        <v>1</v>
      </c>
      <c r="I361" s="8">
        <f>IF(Data_Mentah!I361="Yes",1,0)</f>
        <v>0</v>
      </c>
      <c r="J361" s="8">
        <f>IF(Data_Mentah!J361="Yes",1,0)</f>
        <v>0</v>
      </c>
      <c r="K361" s="8">
        <f>IF(Data_Mentah!K361="Yes",1,0)</f>
        <v>0</v>
      </c>
      <c r="L361" s="8">
        <f>IF(Data_Mentah!L361="Yes",1,0)</f>
        <v>1</v>
      </c>
      <c r="M361" s="8">
        <f>IF(Data_Mentah!M361="Yes",1,0)</f>
        <v>0</v>
      </c>
      <c r="N361" s="8">
        <f>IF(Data_Mentah!N361="Yes",1,0)</f>
        <v>0</v>
      </c>
      <c r="O361" s="8">
        <f>IF(Data_Mentah!O361="Yes",1,0)</f>
        <v>0</v>
      </c>
      <c r="P361" s="8">
        <f>IF(Data_Mentah!P361="Yes",1,0)</f>
        <v>0</v>
      </c>
      <c r="Q361" s="9">
        <f>IF(Data_Mentah!Q361="Positive",1,0)</f>
        <v>1</v>
      </c>
    </row>
    <row r="362" spans="1:17" ht="15.75" customHeight="1" x14ac:dyDescent="0.2">
      <c r="A362" s="4">
        <v>56</v>
      </c>
      <c r="B362" s="5">
        <f>IF(Data_Mentah!B362="Male",1,0)</f>
        <v>1</v>
      </c>
      <c r="C362" s="5">
        <f>IF(Data_Mentah!C362="Yes",1,0)</f>
        <v>1</v>
      </c>
      <c r="D362" s="5">
        <f>IF(Data_Mentah!D362="Yes",1,0)</f>
        <v>0</v>
      </c>
      <c r="E362" s="5">
        <f>IF(Data_Mentah!E362="Yes",1,0)</f>
        <v>1</v>
      </c>
      <c r="F362" s="5">
        <f>IF(Data_Mentah!F362="Yes",1,0)</f>
        <v>1</v>
      </c>
      <c r="G362" s="5">
        <f>IF(Data_Mentah!G362="Yes",1,0)</f>
        <v>0</v>
      </c>
      <c r="H362" s="5">
        <f>IF(Data_Mentah!H362="Yes",1,0)</f>
        <v>1</v>
      </c>
      <c r="I362" s="5">
        <f>IF(Data_Mentah!I362="Yes",1,0)</f>
        <v>0</v>
      </c>
      <c r="J362" s="5">
        <f>IF(Data_Mentah!J362="Yes",1,0)</f>
        <v>1</v>
      </c>
      <c r="K362" s="5">
        <f>IF(Data_Mentah!K362="Yes",1,0)</f>
        <v>1</v>
      </c>
      <c r="L362" s="5">
        <f>IF(Data_Mentah!L362="Yes",1,0)</f>
        <v>0</v>
      </c>
      <c r="M362" s="5">
        <f>IF(Data_Mentah!M362="Yes",1,0)</f>
        <v>0</v>
      </c>
      <c r="N362" s="5">
        <f>IF(Data_Mentah!N362="Yes",1,0)</f>
        <v>0</v>
      </c>
      <c r="O362" s="5">
        <f>IF(Data_Mentah!O362="Yes",1,0)</f>
        <v>1</v>
      </c>
      <c r="P362" s="5">
        <f>IF(Data_Mentah!P362="Yes",1,0)</f>
        <v>0</v>
      </c>
      <c r="Q362" s="6">
        <f>IF(Data_Mentah!Q362="Positive",1,0)</f>
        <v>1</v>
      </c>
    </row>
    <row r="363" spans="1:17" ht="15.75" customHeight="1" x14ac:dyDescent="0.2">
      <c r="A363" s="7">
        <v>38</v>
      </c>
      <c r="B363" s="8">
        <f>IF(Data_Mentah!B363="Male",1,0)</f>
        <v>0</v>
      </c>
      <c r="C363" s="8">
        <f>IF(Data_Mentah!C363="Yes",1,0)</f>
        <v>1</v>
      </c>
      <c r="D363" s="8">
        <f>IF(Data_Mentah!D363="Yes",1,0)</f>
        <v>1</v>
      </c>
      <c r="E363" s="8">
        <f>IF(Data_Mentah!E363="Yes",1,0)</f>
        <v>1</v>
      </c>
      <c r="F363" s="8">
        <f>IF(Data_Mentah!F363="Yes",1,0)</f>
        <v>1</v>
      </c>
      <c r="G363" s="8">
        <f>IF(Data_Mentah!G363="Yes",1,0)</f>
        <v>1</v>
      </c>
      <c r="H363" s="8">
        <f>IF(Data_Mentah!H363="Yes",1,0)</f>
        <v>0</v>
      </c>
      <c r="I363" s="8">
        <f>IF(Data_Mentah!I363="Yes",1,0)</f>
        <v>1</v>
      </c>
      <c r="J363" s="8">
        <f>IF(Data_Mentah!J363="Yes",1,0)</f>
        <v>1</v>
      </c>
      <c r="K363" s="8">
        <f>IF(Data_Mentah!K363="Yes",1,0)</f>
        <v>1</v>
      </c>
      <c r="L363" s="8">
        <f>IF(Data_Mentah!L363="Yes",1,0)</f>
        <v>1</v>
      </c>
      <c r="M363" s="8">
        <f>IF(Data_Mentah!M363="Yes",1,0)</f>
        <v>1</v>
      </c>
      <c r="N363" s="8">
        <f>IF(Data_Mentah!N363="Yes",1,0)</f>
        <v>1</v>
      </c>
      <c r="O363" s="8">
        <f>IF(Data_Mentah!O363="Yes",1,0)</f>
        <v>0</v>
      </c>
      <c r="P363" s="8">
        <f>IF(Data_Mentah!P363="Yes",1,0)</f>
        <v>0</v>
      </c>
      <c r="Q363" s="9">
        <f>IF(Data_Mentah!Q363="Positive",1,0)</f>
        <v>1</v>
      </c>
    </row>
    <row r="364" spans="1:17" ht="15.75" customHeight="1" x14ac:dyDescent="0.2">
      <c r="A364" s="4">
        <v>28</v>
      </c>
      <c r="B364" s="5">
        <f>IF(Data_Mentah!B364="Male",1,0)</f>
        <v>0</v>
      </c>
      <c r="C364" s="5">
        <f>IF(Data_Mentah!C364="Yes",1,0)</f>
        <v>0</v>
      </c>
      <c r="D364" s="5">
        <f>IF(Data_Mentah!D364="Yes",1,0)</f>
        <v>0</v>
      </c>
      <c r="E364" s="5">
        <f>IF(Data_Mentah!E364="Yes",1,0)</f>
        <v>0</v>
      </c>
      <c r="F364" s="5">
        <f>IF(Data_Mentah!F364="Yes",1,0)</f>
        <v>0</v>
      </c>
      <c r="G364" s="5">
        <f>IF(Data_Mentah!G364="Yes",1,0)</f>
        <v>0</v>
      </c>
      <c r="H364" s="5">
        <f>IF(Data_Mentah!H364="Yes",1,0)</f>
        <v>0</v>
      </c>
      <c r="I364" s="5">
        <f>IF(Data_Mentah!I364="Yes",1,0)</f>
        <v>1</v>
      </c>
      <c r="J364" s="5">
        <f>IF(Data_Mentah!J364="Yes",1,0)</f>
        <v>0</v>
      </c>
      <c r="K364" s="5">
        <f>IF(Data_Mentah!K364="Yes",1,0)</f>
        <v>0</v>
      </c>
      <c r="L364" s="5">
        <f>IF(Data_Mentah!L364="Yes",1,0)</f>
        <v>0</v>
      </c>
      <c r="M364" s="5">
        <f>IF(Data_Mentah!M364="Yes",1,0)</f>
        <v>1</v>
      </c>
      <c r="N364" s="5">
        <f>IF(Data_Mentah!N364="Yes",1,0)</f>
        <v>1</v>
      </c>
      <c r="O364" s="5">
        <f>IF(Data_Mentah!O364="Yes",1,0)</f>
        <v>0</v>
      </c>
      <c r="P364" s="5">
        <f>IF(Data_Mentah!P364="Yes",1,0)</f>
        <v>0</v>
      </c>
      <c r="Q364" s="6">
        <f>IF(Data_Mentah!Q364="Positive",1,0)</f>
        <v>1</v>
      </c>
    </row>
    <row r="365" spans="1:17" ht="15.75" customHeight="1" x14ac:dyDescent="0.2">
      <c r="A365" s="7">
        <v>68</v>
      </c>
      <c r="B365" s="8">
        <f>IF(Data_Mentah!B365="Male",1,0)</f>
        <v>0</v>
      </c>
      <c r="C365" s="8">
        <f>IF(Data_Mentah!C365="Yes",1,0)</f>
        <v>1</v>
      </c>
      <c r="D365" s="8">
        <f>IF(Data_Mentah!D365="Yes",1,0)</f>
        <v>1</v>
      </c>
      <c r="E365" s="8">
        <f>IF(Data_Mentah!E365="Yes",1,0)</f>
        <v>0</v>
      </c>
      <c r="F365" s="8">
        <f>IF(Data_Mentah!F365="Yes",1,0)</f>
        <v>1</v>
      </c>
      <c r="G365" s="8">
        <f>IF(Data_Mentah!G365="Yes",1,0)</f>
        <v>1</v>
      </c>
      <c r="H365" s="8">
        <f>IF(Data_Mentah!H365="Yes",1,0)</f>
        <v>0</v>
      </c>
      <c r="I365" s="8">
        <f>IF(Data_Mentah!I365="Yes",1,0)</f>
        <v>1</v>
      </c>
      <c r="J365" s="8">
        <f>IF(Data_Mentah!J365="Yes",1,0)</f>
        <v>1</v>
      </c>
      <c r="K365" s="8">
        <f>IF(Data_Mentah!K365="Yes",1,0)</f>
        <v>0</v>
      </c>
      <c r="L365" s="8">
        <f>IF(Data_Mentah!L365="Yes",1,0)</f>
        <v>1</v>
      </c>
      <c r="M365" s="8">
        <f>IF(Data_Mentah!M365="Yes",1,0)</f>
        <v>1</v>
      </c>
      <c r="N365" s="8">
        <f>IF(Data_Mentah!N365="Yes",1,0)</f>
        <v>0</v>
      </c>
      <c r="O365" s="8">
        <f>IF(Data_Mentah!O365="Yes",1,0)</f>
        <v>0</v>
      </c>
      <c r="P365" s="8">
        <f>IF(Data_Mentah!P365="Yes",1,0)</f>
        <v>0</v>
      </c>
      <c r="Q365" s="9">
        <f>IF(Data_Mentah!Q365="Positive",1,0)</f>
        <v>1</v>
      </c>
    </row>
    <row r="366" spans="1:17" ht="15.75" customHeight="1" x14ac:dyDescent="0.2">
      <c r="A366" s="4">
        <v>35</v>
      </c>
      <c r="B366" s="5">
        <f>IF(Data_Mentah!B366="Male",1,0)</f>
        <v>0</v>
      </c>
      <c r="C366" s="5">
        <f>IF(Data_Mentah!C366="Yes",1,0)</f>
        <v>0</v>
      </c>
      <c r="D366" s="5">
        <f>IF(Data_Mentah!D366="Yes",1,0)</f>
        <v>0</v>
      </c>
      <c r="E366" s="5">
        <f>IF(Data_Mentah!E366="Yes",1,0)</f>
        <v>0</v>
      </c>
      <c r="F366" s="5">
        <f>IF(Data_Mentah!F366="Yes",1,0)</f>
        <v>0</v>
      </c>
      <c r="G366" s="5">
        <f>IF(Data_Mentah!G366="Yes",1,0)</f>
        <v>0</v>
      </c>
      <c r="H366" s="5">
        <f>IF(Data_Mentah!H366="Yes",1,0)</f>
        <v>0</v>
      </c>
      <c r="I366" s="5">
        <f>IF(Data_Mentah!I366="Yes",1,0)</f>
        <v>0</v>
      </c>
      <c r="J366" s="5">
        <f>IF(Data_Mentah!J366="Yes",1,0)</f>
        <v>0</v>
      </c>
      <c r="K366" s="5">
        <f>IF(Data_Mentah!K366="Yes",1,0)</f>
        <v>0</v>
      </c>
      <c r="L366" s="5">
        <f>IF(Data_Mentah!L366="Yes",1,0)</f>
        <v>0</v>
      </c>
      <c r="M366" s="5">
        <f>IF(Data_Mentah!M366="Yes",1,0)</f>
        <v>0</v>
      </c>
      <c r="N366" s="5">
        <f>IF(Data_Mentah!N366="Yes",1,0)</f>
        <v>0</v>
      </c>
      <c r="O366" s="5">
        <f>IF(Data_Mentah!O366="Yes",1,0)</f>
        <v>0</v>
      </c>
      <c r="P366" s="5">
        <f>IF(Data_Mentah!P366="Yes",1,0)</f>
        <v>0</v>
      </c>
      <c r="Q366" s="6">
        <f>IF(Data_Mentah!Q366="Positive",1,0)</f>
        <v>1</v>
      </c>
    </row>
    <row r="367" spans="1:17" ht="15.75" customHeight="1" x14ac:dyDescent="0.2">
      <c r="A367" s="7">
        <v>45</v>
      </c>
      <c r="B367" s="8">
        <f>IF(Data_Mentah!B367="Male",1,0)</f>
        <v>0</v>
      </c>
      <c r="C367" s="8">
        <f>IF(Data_Mentah!C367="Yes",1,0)</f>
        <v>0</v>
      </c>
      <c r="D367" s="8">
        <f>IF(Data_Mentah!D367="Yes",1,0)</f>
        <v>0</v>
      </c>
      <c r="E367" s="8">
        <f>IF(Data_Mentah!E367="Yes",1,0)</f>
        <v>0</v>
      </c>
      <c r="F367" s="8">
        <f>IF(Data_Mentah!F367="Yes",1,0)</f>
        <v>0</v>
      </c>
      <c r="G367" s="8">
        <f>IF(Data_Mentah!G367="Yes",1,0)</f>
        <v>1</v>
      </c>
      <c r="H367" s="8">
        <f>IF(Data_Mentah!H367="Yes",1,0)</f>
        <v>0</v>
      </c>
      <c r="I367" s="8">
        <f>IF(Data_Mentah!I367="Yes",1,0)</f>
        <v>1</v>
      </c>
      <c r="J367" s="8">
        <f>IF(Data_Mentah!J367="Yes",1,0)</f>
        <v>1</v>
      </c>
      <c r="K367" s="8">
        <f>IF(Data_Mentah!K367="Yes",1,0)</f>
        <v>0</v>
      </c>
      <c r="L367" s="8">
        <f>IF(Data_Mentah!L367="Yes",1,0)</f>
        <v>0</v>
      </c>
      <c r="M367" s="8">
        <f>IF(Data_Mentah!M367="Yes",1,0)</f>
        <v>1</v>
      </c>
      <c r="N367" s="8">
        <f>IF(Data_Mentah!N367="Yes",1,0)</f>
        <v>0</v>
      </c>
      <c r="O367" s="8">
        <f>IF(Data_Mentah!O367="Yes",1,0)</f>
        <v>0</v>
      </c>
      <c r="P367" s="8">
        <f>IF(Data_Mentah!P367="Yes",1,0)</f>
        <v>0</v>
      </c>
      <c r="Q367" s="9">
        <f>IF(Data_Mentah!Q367="Positive",1,0)</f>
        <v>1</v>
      </c>
    </row>
    <row r="368" spans="1:17" ht="15.75" customHeight="1" x14ac:dyDescent="0.2">
      <c r="A368" s="4">
        <v>48</v>
      </c>
      <c r="B368" s="5">
        <f>IF(Data_Mentah!B368="Male",1,0)</f>
        <v>0</v>
      </c>
      <c r="C368" s="5">
        <f>IF(Data_Mentah!C368="Yes",1,0)</f>
        <v>1</v>
      </c>
      <c r="D368" s="5">
        <f>IF(Data_Mentah!D368="Yes",1,0)</f>
        <v>1</v>
      </c>
      <c r="E368" s="5">
        <f>IF(Data_Mentah!E368="Yes",1,0)</f>
        <v>1</v>
      </c>
      <c r="F368" s="5">
        <f>IF(Data_Mentah!F368="Yes",1,0)</f>
        <v>1</v>
      </c>
      <c r="G368" s="5">
        <f>IF(Data_Mentah!G368="Yes",1,0)</f>
        <v>1</v>
      </c>
      <c r="H368" s="5">
        <f>IF(Data_Mentah!H368="Yes",1,0)</f>
        <v>0</v>
      </c>
      <c r="I368" s="5">
        <f>IF(Data_Mentah!I368="Yes",1,0)</f>
        <v>1</v>
      </c>
      <c r="J368" s="5">
        <f>IF(Data_Mentah!J368="Yes",1,0)</f>
        <v>1</v>
      </c>
      <c r="K368" s="5">
        <f>IF(Data_Mentah!K368="Yes",1,0)</f>
        <v>1</v>
      </c>
      <c r="L368" s="5">
        <f>IF(Data_Mentah!L368="Yes",1,0)</f>
        <v>1</v>
      </c>
      <c r="M368" s="5">
        <f>IF(Data_Mentah!M368="Yes",1,0)</f>
        <v>1</v>
      </c>
      <c r="N368" s="5">
        <f>IF(Data_Mentah!N368="Yes",1,0)</f>
        <v>1</v>
      </c>
      <c r="O368" s="5">
        <f>IF(Data_Mentah!O368="Yes",1,0)</f>
        <v>0</v>
      </c>
      <c r="P368" s="5">
        <f>IF(Data_Mentah!P368="Yes",1,0)</f>
        <v>0</v>
      </c>
      <c r="Q368" s="6">
        <f>IF(Data_Mentah!Q368="Positive",1,0)</f>
        <v>1</v>
      </c>
    </row>
    <row r="369" spans="1:17" ht="15.75" customHeight="1" x14ac:dyDescent="0.2">
      <c r="A369" s="7">
        <v>40</v>
      </c>
      <c r="B369" s="8">
        <f>IF(Data_Mentah!B369="Male",1,0)</f>
        <v>0</v>
      </c>
      <c r="C369" s="8">
        <f>IF(Data_Mentah!C369="Yes",1,0)</f>
        <v>1</v>
      </c>
      <c r="D369" s="8">
        <f>IF(Data_Mentah!D369="Yes",1,0)</f>
        <v>1</v>
      </c>
      <c r="E369" s="8">
        <f>IF(Data_Mentah!E369="Yes",1,0)</f>
        <v>1</v>
      </c>
      <c r="F369" s="8">
        <f>IF(Data_Mentah!F369="Yes",1,0)</f>
        <v>1</v>
      </c>
      <c r="G369" s="8">
        <f>IF(Data_Mentah!G369="Yes",1,0)</f>
        <v>0</v>
      </c>
      <c r="H369" s="8">
        <f>IF(Data_Mentah!H369="Yes",1,0)</f>
        <v>0</v>
      </c>
      <c r="I369" s="8">
        <f>IF(Data_Mentah!I369="Yes",1,0)</f>
        <v>1</v>
      </c>
      <c r="J369" s="8">
        <f>IF(Data_Mentah!J369="Yes",1,0)</f>
        <v>0</v>
      </c>
      <c r="K369" s="8">
        <f>IF(Data_Mentah!K369="Yes",1,0)</f>
        <v>0</v>
      </c>
      <c r="L369" s="8">
        <f>IF(Data_Mentah!L369="Yes",1,0)</f>
        <v>1</v>
      </c>
      <c r="M369" s="8">
        <f>IF(Data_Mentah!M369="Yes",1,0)</f>
        <v>1</v>
      </c>
      <c r="N369" s="8">
        <f>IF(Data_Mentah!N369="Yes",1,0)</f>
        <v>1</v>
      </c>
      <c r="O369" s="8">
        <f>IF(Data_Mentah!O369="Yes",1,0)</f>
        <v>0</v>
      </c>
      <c r="P369" s="8">
        <f>IF(Data_Mentah!P369="Yes",1,0)</f>
        <v>0</v>
      </c>
      <c r="Q369" s="9">
        <f>IF(Data_Mentah!Q369="Positive",1,0)</f>
        <v>1</v>
      </c>
    </row>
    <row r="370" spans="1:17" ht="15.75" customHeight="1" x14ac:dyDescent="0.2">
      <c r="A370" s="4">
        <v>57</v>
      </c>
      <c r="B370" s="5">
        <f>IF(Data_Mentah!B370="Male",1,0)</f>
        <v>1</v>
      </c>
      <c r="C370" s="5">
        <f>IF(Data_Mentah!C370="Yes",1,0)</f>
        <v>1</v>
      </c>
      <c r="D370" s="5">
        <f>IF(Data_Mentah!D370="Yes",1,0)</f>
        <v>1</v>
      </c>
      <c r="E370" s="5">
        <f>IF(Data_Mentah!E370="Yes",1,0)</f>
        <v>1</v>
      </c>
      <c r="F370" s="5">
        <f>IF(Data_Mentah!F370="Yes",1,0)</f>
        <v>1</v>
      </c>
      <c r="G370" s="5">
        <f>IF(Data_Mentah!G370="Yes",1,0)</f>
        <v>1</v>
      </c>
      <c r="H370" s="5">
        <f>IF(Data_Mentah!H370="Yes",1,0)</f>
        <v>0</v>
      </c>
      <c r="I370" s="5">
        <f>IF(Data_Mentah!I370="Yes",1,0)</f>
        <v>1</v>
      </c>
      <c r="J370" s="5">
        <f>IF(Data_Mentah!J370="Yes",1,0)</f>
        <v>0</v>
      </c>
      <c r="K370" s="5">
        <f>IF(Data_Mentah!K370="Yes",1,0)</f>
        <v>0</v>
      </c>
      <c r="L370" s="5">
        <f>IF(Data_Mentah!L370="Yes",1,0)</f>
        <v>0</v>
      </c>
      <c r="M370" s="5">
        <f>IF(Data_Mentah!M370="Yes",1,0)</f>
        <v>1</v>
      </c>
      <c r="N370" s="5">
        <f>IF(Data_Mentah!N370="Yes",1,0)</f>
        <v>0</v>
      </c>
      <c r="O370" s="5">
        <f>IF(Data_Mentah!O370="Yes",1,0)</f>
        <v>0</v>
      </c>
      <c r="P370" s="5">
        <f>IF(Data_Mentah!P370="Yes",1,0)</f>
        <v>0</v>
      </c>
      <c r="Q370" s="6">
        <f>IF(Data_Mentah!Q370="Positive",1,0)</f>
        <v>1</v>
      </c>
    </row>
    <row r="371" spans="1:17" ht="15.75" customHeight="1" x14ac:dyDescent="0.2">
      <c r="A371" s="7">
        <v>47</v>
      </c>
      <c r="B371" s="8">
        <f>IF(Data_Mentah!B371="Male",1,0)</f>
        <v>1</v>
      </c>
      <c r="C371" s="8">
        <f>IF(Data_Mentah!C371="Yes",1,0)</f>
        <v>0</v>
      </c>
      <c r="D371" s="8">
        <f>IF(Data_Mentah!D371="Yes",1,0)</f>
        <v>0</v>
      </c>
      <c r="E371" s="8">
        <f>IF(Data_Mentah!E371="Yes",1,0)</f>
        <v>0</v>
      </c>
      <c r="F371" s="8">
        <f>IF(Data_Mentah!F371="Yes",1,0)</f>
        <v>0</v>
      </c>
      <c r="G371" s="8">
        <f>IF(Data_Mentah!G371="Yes",1,0)</f>
        <v>0</v>
      </c>
      <c r="H371" s="8">
        <f>IF(Data_Mentah!H371="Yes",1,0)</f>
        <v>0</v>
      </c>
      <c r="I371" s="8">
        <f>IF(Data_Mentah!I371="Yes",1,0)</f>
        <v>0</v>
      </c>
      <c r="J371" s="8">
        <f>IF(Data_Mentah!J371="Yes",1,0)</f>
        <v>1</v>
      </c>
      <c r="K371" s="8">
        <f>IF(Data_Mentah!K371="Yes",1,0)</f>
        <v>0</v>
      </c>
      <c r="L371" s="8">
        <f>IF(Data_Mentah!L371="Yes",1,0)</f>
        <v>0</v>
      </c>
      <c r="M371" s="8">
        <f>IF(Data_Mentah!M371="Yes",1,0)</f>
        <v>0</v>
      </c>
      <c r="N371" s="8">
        <f>IF(Data_Mentah!N371="Yes",1,0)</f>
        <v>0</v>
      </c>
      <c r="O371" s="8">
        <f>IF(Data_Mentah!O371="Yes",1,0)</f>
        <v>1</v>
      </c>
      <c r="P371" s="8">
        <f>IF(Data_Mentah!P371="Yes",1,0)</f>
        <v>0</v>
      </c>
      <c r="Q371" s="9">
        <f>IF(Data_Mentah!Q371="Positive",1,0)</f>
        <v>0</v>
      </c>
    </row>
    <row r="372" spans="1:17" ht="15.75" customHeight="1" x14ac:dyDescent="0.2">
      <c r="A372" s="4">
        <v>45</v>
      </c>
      <c r="B372" s="5">
        <f>IF(Data_Mentah!B372="Male",1,0)</f>
        <v>1</v>
      </c>
      <c r="C372" s="5">
        <f>IF(Data_Mentah!C372="Yes",1,0)</f>
        <v>0</v>
      </c>
      <c r="D372" s="5">
        <f>IF(Data_Mentah!D372="Yes",1,0)</f>
        <v>0</v>
      </c>
      <c r="E372" s="5">
        <f>IF(Data_Mentah!E372="Yes",1,0)</f>
        <v>0</v>
      </c>
      <c r="F372" s="5">
        <f>IF(Data_Mentah!F372="Yes",1,0)</f>
        <v>0</v>
      </c>
      <c r="G372" s="5">
        <f>IF(Data_Mentah!G372="Yes",1,0)</f>
        <v>1</v>
      </c>
      <c r="H372" s="5">
        <f>IF(Data_Mentah!H372="Yes",1,0)</f>
        <v>1</v>
      </c>
      <c r="I372" s="5">
        <f>IF(Data_Mentah!I372="Yes",1,0)</f>
        <v>0</v>
      </c>
      <c r="J372" s="5">
        <f>IF(Data_Mentah!J372="Yes",1,0)</f>
        <v>0</v>
      </c>
      <c r="K372" s="5">
        <f>IF(Data_Mentah!K372="Yes",1,0)</f>
        <v>0</v>
      </c>
      <c r="L372" s="5">
        <f>IF(Data_Mentah!L372="Yes",1,0)</f>
        <v>0</v>
      </c>
      <c r="M372" s="5">
        <f>IF(Data_Mentah!M372="Yes",1,0)</f>
        <v>0</v>
      </c>
      <c r="N372" s="5">
        <f>IF(Data_Mentah!N372="Yes",1,0)</f>
        <v>0</v>
      </c>
      <c r="O372" s="5">
        <f>IF(Data_Mentah!O372="Yes",1,0)</f>
        <v>0</v>
      </c>
      <c r="P372" s="5">
        <f>IF(Data_Mentah!P372="Yes",1,0)</f>
        <v>0</v>
      </c>
      <c r="Q372" s="6">
        <f>IF(Data_Mentah!Q372="Positive",1,0)</f>
        <v>0</v>
      </c>
    </row>
    <row r="373" spans="1:17" ht="15.75" customHeight="1" x14ac:dyDescent="0.2">
      <c r="A373" s="7">
        <v>57</v>
      </c>
      <c r="B373" s="8">
        <f>IF(Data_Mentah!B373="Male",1,0)</f>
        <v>1</v>
      </c>
      <c r="C373" s="8">
        <f>IF(Data_Mentah!C373="Yes",1,0)</f>
        <v>0</v>
      </c>
      <c r="D373" s="8">
        <f>IF(Data_Mentah!D373="Yes",1,0)</f>
        <v>0</v>
      </c>
      <c r="E373" s="8">
        <f>IF(Data_Mentah!E373="Yes",1,0)</f>
        <v>0</v>
      </c>
      <c r="F373" s="8">
        <f>IF(Data_Mentah!F373="Yes",1,0)</f>
        <v>0</v>
      </c>
      <c r="G373" s="8">
        <f>IF(Data_Mentah!G373="Yes",1,0)</f>
        <v>1</v>
      </c>
      <c r="H373" s="8">
        <f>IF(Data_Mentah!H373="Yes",1,0)</f>
        <v>0</v>
      </c>
      <c r="I373" s="8">
        <f>IF(Data_Mentah!I373="Yes",1,0)</f>
        <v>1</v>
      </c>
      <c r="J373" s="8">
        <f>IF(Data_Mentah!J373="Yes",1,0)</f>
        <v>0</v>
      </c>
      <c r="K373" s="8">
        <f>IF(Data_Mentah!K373="Yes",1,0)</f>
        <v>0</v>
      </c>
      <c r="L373" s="8">
        <f>IF(Data_Mentah!L373="Yes",1,0)</f>
        <v>0</v>
      </c>
      <c r="M373" s="8">
        <f>IF(Data_Mentah!M373="Yes",1,0)</f>
        <v>0</v>
      </c>
      <c r="N373" s="8">
        <f>IF(Data_Mentah!N373="Yes",1,0)</f>
        <v>1</v>
      </c>
      <c r="O373" s="8">
        <f>IF(Data_Mentah!O373="Yes",1,0)</f>
        <v>0</v>
      </c>
      <c r="P373" s="8">
        <f>IF(Data_Mentah!P373="Yes",1,0)</f>
        <v>0</v>
      </c>
      <c r="Q373" s="9">
        <f>IF(Data_Mentah!Q373="Positive",1,0)</f>
        <v>0</v>
      </c>
    </row>
    <row r="374" spans="1:17" ht="15.75" customHeight="1" x14ac:dyDescent="0.2">
      <c r="A374" s="4">
        <v>72</v>
      </c>
      <c r="B374" s="5">
        <f>IF(Data_Mentah!B374="Male",1,0)</f>
        <v>1</v>
      </c>
      <c r="C374" s="5">
        <f>IF(Data_Mentah!C374="Yes",1,0)</f>
        <v>1</v>
      </c>
      <c r="D374" s="5">
        <f>IF(Data_Mentah!D374="Yes",1,0)</f>
        <v>0</v>
      </c>
      <c r="E374" s="5">
        <f>IF(Data_Mentah!E374="Yes",1,0)</f>
        <v>0</v>
      </c>
      <c r="F374" s="5">
        <f>IF(Data_Mentah!F374="Yes",1,0)</f>
        <v>0</v>
      </c>
      <c r="G374" s="5">
        <f>IF(Data_Mentah!G374="Yes",1,0)</f>
        <v>1</v>
      </c>
      <c r="H374" s="5">
        <f>IF(Data_Mentah!H374="Yes",1,0)</f>
        <v>0</v>
      </c>
      <c r="I374" s="5">
        <f>IF(Data_Mentah!I374="Yes",1,0)</f>
        <v>1</v>
      </c>
      <c r="J374" s="5">
        <f>IF(Data_Mentah!J374="Yes",1,0)</f>
        <v>1</v>
      </c>
      <c r="K374" s="5">
        <f>IF(Data_Mentah!K374="Yes",1,0)</f>
        <v>0</v>
      </c>
      <c r="L374" s="5">
        <f>IF(Data_Mentah!L374="Yes",1,0)</f>
        <v>1</v>
      </c>
      <c r="M374" s="5">
        <f>IF(Data_Mentah!M374="Yes",1,0)</f>
        <v>1</v>
      </c>
      <c r="N374" s="5">
        <f>IF(Data_Mentah!N374="Yes",1,0)</f>
        <v>1</v>
      </c>
      <c r="O374" s="5">
        <f>IF(Data_Mentah!O374="Yes",1,0)</f>
        <v>1</v>
      </c>
      <c r="P374" s="5">
        <f>IF(Data_Mentah!P374="Yes",1,0)</f>
        <v>0</v>
      </c>
      <c r="Q374" s="6">
        <f>IF(Data_Mentah!Q374="Positive",1,0)</f>
        <v>0</v>
      </c>
    </row>
    <row r="375" spans="1:17" ht="15.75" customHeight="1" x14ac:dyDescent="0.2">
      <c r="A375" s="7">
        <v>30</v>
      </c>
      <c r="B375" s="8">
        <f>IF(Data_Mentah!B375="Male",1,0)</f>
        <v>1</v>
      </c>
      <c r="C375" s="8">
        <f>IF(Data_Mentah!C375="Yes",1,0)</f>
        <v>0</v>
      </c>
      <c r="D375" s="8">
        <f>IF(Data_Mentah!D375="Yes",1,0)</f>
        <v>0</v>
      </c>
      <c r="E375" s="8">
        <f>IF(Data_Mentah!E375="Yes",1,0)</f>
        <v>0</v>
      </c>
      <c r="F375" s="8">
        <f>IF(Data_Mentah!F375="Yes",1,0)</f>
        <v>0</v>
      </c>
      <c r="G375" s="8">
        <f>IF(Data_Mentah!G375="Yes",1,0)</f>
        <v>0</v>
      </c>
      <c r="H375" s="8">
        <f>IF(Data_Mentah!H375="Yes",1,0)</f>
        <v>0</v>
      </c>
      <c r="I375" s="8">
        <f>IF(Data_Mentah!I375="Yes",1,0)</f>
        <v>0</v>
      </c>
      <c r="J375" s="8">
        <f>IF(Data_Mentah!J375="Yes",1,0)</f>
        <v>0</v>
      </c>
      <c r="K375" s="8">
        <f>IF(Data_Mentah!K375="Yes",1,0)</f>
        <v>0</v>
      </c>
      <c r="L375" s="8">
        <f>IF(Data_Mentah!L375="Yes",1,0)</f>
        <v>0</v>
      </c>
      <c r="M375" s="8">
        <f>IF(Data_Mentah!M375="Yes",1,0)</f>
        <v>0</v>
      </c>
      <c r="N375" s="8">
        <f>IF(Data_Mentah!N375="Yes",1,0)</f>
        <v>0</v>
      </c>
      <c r="O375" s="8">
        <f>IF(Data_Mentah!O375="Yes",1,0)</f>
        <v>0</v>
      </c>
      <c r="P375" s="8">
        <f>IF(Data_Mentah!P375="Yes",1,0)</f>
        <v>0</v>
      </c>
      <c r="Q375" s="9">
        <f>IF(Data_Mentah!Q375="Positive",1,0)</f>
        <v>0</v>
      </c>
    </row>
    <row r="376" spans="1:17" ht="15.75" customHeight="1" x14ac:dyDescent="0.2">
      <c r="A376" s="4">
        <v>27</v>
      </c>
      <c r="B376" s="5">
        <f>IF(Data_Mentah!B376="Male",1,0)</f>
        <v>1</v>
      </c>
      <c r="C376" s="5">
        <f>IF(Data_Mentah!C376="Yes",1,0)</f>
        <v>0</v>
      </c>
      <c r="D376" s="5">
        <f>IF(Data_Mentah!D376="Yes",1,0)</f>
        <v>0</v>
      </c>
      <c r="E376" s="5">
        <f>IF(Data_Mentah!E376="Yes",1,0)</f>
        <v>0</v>
      </c>
      <c r="F376" s="5">
        <f>IF(Data_Mentah!F376="Yes",1,0)</f>
        <v>0</v>
      </c>
      <c r="G376" s="5">
        <f>IF(Data_Mentah!G376="Yes",1,0)</f>
        <v>0</v>
      </c>
      <c r="H376" s="5">
        <f>IF(Data_Mentah!H376="Yes",1,0)</f>
        <v>0</v>
      </c>
      <c r="I376" s="5">
        <f>IF(Data_Mentah!I376="Yes",1,0)</f>
        <v>0</v>
      </c>
      <c r="J376" s="5">
        <f>IF(Data_Mentah!J376="Yes",1,0)</f>
        <v>0</v>
      </c>
      <c r="K376" s="5">
        <f>IF(Data_Mentah!K376="Yes",1,0)</f>
        <v>0</v>
      </c>
      <c r="L376" s="5">
        <f>IF(Data_Mentah!L376="Yes",1,0)</f>
        <v>0</v>
      </c>
      <c r="M376" s="5">
        <f>IF(Data_Mentah!M376="Yes",1,0)</f>
        <v>0</v>
      </c>
      <c r="N376" s="5">
        <f>IF(Data_Mentah!N376="Yes",1,0)</f>
        <v>0</v>
      </c>
      <c r="O376" s="5">
        <f>IF(Data_Mentah!O376="Yes",1,0)</f>
        <v>0</v>
      </c>
      <c r="P376" s="5">
        <f>IF(Data_Mentah!P376="Yes",1,0)</f>
        <v>0</v>
      </c>
      <c r="Q376" s="6">
        <f>IF(Data_Mentah!Q376="Positive",1,0)</f>
        <v>0</v>
      </c>
    </row>
    <row r="377" spans="1:17" ht="15.75" customHeight="1" x14ac:dyDescent="0.2">
      <c r="A377" s="7">
        <v>38</v>
      </c>
      <c r="B377" s="8">
        <f>IF(Data_Mentah!B377="Male",1,0)</f>
        <v>1</v>
      </c>
      <c r="C377" s="8">
        <f>IF(Data_Mentah!C377="Yes",1,0)</f>
        <v>0</v>
      </c>
      <c r="D377" s="8">
        <f>IF(Data_Mentah!D377="Yes",1,0)</f>
        <v>0</v>
      </c>
      <c r="E377" s="8">
        <f>IF(Data_Mentah!E377="Yes",1,0)</f>
        <v>0</v>
      </c>
      <c r="F377" s="8">
        <f>IF(Data_Mentah!F377="Yes",1,0)</f>
        <v>0</v>
      </c>
      <c r="G377" s="8">
        <f>IF(Data_Mentah!G377="Yes",1,0)</f>
        <v>0</v>
      </c>
      <c r="H377" s="8">
        <f>IF(Data_Mentah!H377="Yes",1,0)</f>
        <v>0</v>
      </c>
      <c r="I377" s="8">
        <f>IF(Data_Mentah!I377="Yes",1,0)</f>
        <v>0</v>
      </c>
      <c r="J377" s="8">
        <f>IF(Data_Mentah!J377="Yes",1,0)</f>
        <v>0</v>
      </c>
      <c r="K377" s="8">
        <f>IF(Data_Mentah!K377="Yes",1,0)</f>
        <v>0</v>
      </c>
      <c r="L377" s="8">
        <f>IF(Data_Mentah!L377="Yes",1,0)</f>
        <v>0</v>
      </c>
      <c r="M377" s="8">
        <f>IF(Data_Mentah!M377="Yes",1,0)</f>
        <v>0</v>
      </c>
      <c r="N377" s="8">
        <f>IF(Data_Mentah!N377="Yes",1,0)</f>
        <v>0</v>
      </c>
      <c r="O377" s="8">
        <f>IF(Data_Mentah!O377="Yes",1,0)</f>
        <v>0</v>
      </c>
      <c r="P377" s="8">
        <f>IF(Data_Mentah!P377="Yes",1,0)</f>
        <v>0</v>
      </c>
      <c r="Q377" s="9">
        <f>IF(Data_Mentah!Q377="Positive",1,0)</f>
        <v>0</v>
      </c>
    </row>
    <row r="378" spans="1:17" ht="15.75" customHeight="1" x14ac:dyDescent="0.2">
      <c r="A378" s="4">
        <v>43</v>
      </c>
      <c r="B378" s="5">
        <f>IF(Data_Mentah!B378="Male",1,0)</f>
        <v>1</v>
      </c>
      <c r="C378" s="5">
        <f>IF(Data_Mentah!C378="Yes",1,0)</f>
        <v>0</v>
      </c>
      <c r="D378" s="5">
        <f>IF(Data_Mentah!D378="Yes",1,0)</f>
        <v>0</v>
      </c>
      <c r="E378" s="5">
        <f>IF(Data_Mentah!E378="Yes",1,0)</f>
        <v>0</v>
      </c>
      <c r="F378" s="5">
        <f>IF(Data_Mentah!F378="Yes",1,0)</f>
        <v>1</v>
      </c>
      <c r="G378" s="5">
        <f>IF(Data_Mentah!G378="Yes",1,0)</f>
        <v>0</v>
      </c>
      <c r="H378" s="5">
        <f>IF(Data_Mentah!H378="Yes",1,0)</f>
        <v>1</v>
      </c>
      <c r="I378" s="5">
        <f>IF(Data_Mentah!I378="Yes",1,0)</f>
        <v>0</v>
      </c>
      <c r="J378" s="5">
        <f>IF(Data_Mentah!J378="Yes",1,0)</f>
        <v>1</v>
      </c>
      <c r="K378" s="5">
        <f>IF(Data_Mentah!K378="Yes",1,0)</f>
        <v>0</v>
      </c>
      <c r="L378" s="5">
        <f>IF(Data_Mentah!L378="Yes",1,0)</f>
        <v>1</v>
      </c>
      <c r="M378" s="5">
        <f>IF(Data_Mentah!M378="Yes",1,0)</f>
        <v>0</v>
      </c>
      <c r="N378" s="5">
        <f>IF(Data_Mentah!N378="Yes",1,0)</f>
        <v>0</v>
      </c>
      <c r="O378" s="5">
        <f>IF(Data_Mentah!O378="Yes",1,0)</f>
        <v>1</v>
      </c>
      <c r="P378" s="5">
        <f>IF(Data_Mentah!P378="Yes",1,0)</f>
        <v>0</v>
      </c>
      <c r="Q378" s="6">
        <f>IF(Data_Mentah!Q378="Positive",1,0)</f>
        <v>0</v>
      </c>
    </row>
    <row r="379" spans="1:17" ht="15.75" customHeight="1" x14ac:dyDescent="0.2">
      <c r="A379" s="7">
        <v>40</v>
      </c>
      <c r="B379" s="8">
        <f>IF(Data_Mentah!B379="Male",1,0)</f>
        <v>1</v>
      </c>
      <c r="C379" s="8">
        <f>IF(Data_Mentah!C379="Yes",1,0)</f>
        <v>0</v>
      </c>
      <c r="D379" s="8">
        <f>IF(Data_Mentah!D379="Yes",1,0)</f>
        <v>0</v>
      </c>
      <c r="E379" s="8">
        <f>IF(Data_Mentah!E379="Yes",1,0)</f>
        <v>1</v>
      </c>
      <c r="F379" s="8">
        <f>IF(Data_Mentah!F379="Yes",1,0)</f>
        <v>0</v>
      </c>
      <c r="G379" s="8">
        <f>IF(Data_Mentah!G379="Yes",1,0)</f>
        <v>0</v>
      </c>
      <c r="H379" s="8">
        <f>IF(Data_Mentah!H379="Yes",1,0)</f>
        <v>0</v>
      </c>
      <c r="I379" s="8">
        <f>IF(Data_Mentah!I379="Yes",1,0)</f>
        <v>0</v>
      </c>
      <c r="J379" s="8">
        <f>IF(Data_Mentah!J379="Yes",1,0)</f>
        <v>0</v>
      </c>
      <c r="K379" s="8">
        <f>IF(Data_Mentah!K379="Yes",1,0)</f>
        <v>0</v>
      </c>
      <c r="L379" s="8">
        <f>IF(Data_Mentah!L379="Yes",1,0)</f>
        <v>0</v>
      </c>
      <c r="M379" s="8">
        <f>IF(Data_Mentah!M379="Yes",1,0)</f>
        <v>0</v>
      </c>
      <c r="N379" s="8">
        <f>IF(Data_Mentah!N379="Yes",1,0)</f>
        <v>0</v>
      </c>
      <c r="O379" s="8">
        <f>IF(Data_Mentah!O379="Yes",1,0)</f>
        <v>0</v>
      </c>
      <c r="P379" s="8">
        <f>IF(Data_Mentah!P379="Yes",1,0)</f>
        <v>1</v>
      </c>
      <c r="Q379" s="9">
        <f>IF(Data_Mentah!Q379="Positive",1,0)</f>
        <v>0</v>
      </c>
    </row>
    <row r="380" spans="1:17" ht="15.75" customHeight="1" x14ac:dyDescent="0.2">
      <c r="A380" s="4">
        <v>47</v>
      </c>
      <c r="B380" s="5">
        <f>IF(Data_Mentah!B380="Male",1,0)</f>
        <v>1</v>
      </c>
      <c r="C380" s="5">
        <f>IF(Data_Mentah!C380="Yes",1,0)</f>
        <v>1</v>
      </c>
      <c r="D380" s="5">
        <f>IF(Data_Mentah!D380="Yes",1,0)</f>
        <v>1</v>
      </c>
      <c r="E380" s="5">
        <f>IF(Data_Mentah!E380="Yes",1,0)</f>
        <v>0</v>
      </c>
      <c r="F380" s="5">
        <f>IF(Data_Mentah!F380="Yes",1,0)</f>
        <v>0</v>
      </c>
      <c r="G380" s="5">
        <f>IF(Data_Mentah!G380="Yes",1,0)</f>
        <v>0</v>
      </c>
      <c r="H380" s="5">
        <f>IF(Data_Mentah!H380="Yes",1,0)</f>
        <v>0</v>
      </c>
      <c r="I380" s="5">
        <f>IF(Data_Mentah!I380="Yes",1,0)</f>
        <v>0</v>
      </c>
      <c r="J380" s="5">
        <f>IF(Data_Mentah!J380="Yes",1,0)</f>
        <v>0</v>
      </c>
      <c r="K380" s="5">
        <f>IF(Data_Mentah!K380="Yes",1,0)</f>
        <v>0</v>
      </c>
      <c r="L380" s="5">
        <f>IF(Data_Mentah!L380="Yes",1,0)</f>
        <v>0</v>
      </c>
      <c r="M380" s="5">
        <f>IF(Data_Mentah!M380="Yes",1,0)</f>
        <v>0</v>
      </c>
      <c r="N380" s="5">
        <f>IF(Data_Mentah!N380="Yes",1,0)</f>
        <v>1</v>
      </c>
      <c r="O380" s="5">
        <f>IF(Data_Mentah!O380="Yes",1,0)</f>
        <v>0</v>
      </c>
      <c r="P380" s="5">
        <f>IF(Data_Mentah!P380="Yes",1,0)</f>
        <v>0</v>
      </c>
      <c r="Q380" s="6">
        <f>IF(Data_Mentah!Q380="Positive",1,0)</f>
        <v>1</v>
      </c>
    </row>
    <row r="381" spans="1:17" ht="15.75" customHeight="1" x14ac:dyDescent="0.2">
      <c r="A381" s="7">
        <v>62</v>
      </c>
      <c r="B381" s="8">
        <f>IF(Data_Mentah!B381="Male",1,0)</f>
        <v>1</v>
      </c>
      <c r="C381" s="8">
        <f>IF(Data_Mentah!C381="Yes",1,0)</f>
        <v>1</v>
      </c>
      <c r="D381" s="8">
        <f>IF(Data_Mentah!D381="Yes",1,0)</f>
        <v>1</v>
      </c>
      <c r="E381" s="8">
        <f>IF(Data_Mentah!E381="Yes",1,0)</f>
        <v>0</v>
      </c>
      <c r="F381" s="8">
        <f>IF(Data_Mentah!F381="Yes",1,0)</f>
        <v>0</v>
      </c>
      <c r="G381" s="8">
        <f>IF(Data_Mentah!G381="Yes",1,0)</f>
        <v>1</v>
      </c>
      <c r="H381" s="8">
        <f>IF(Data_Mentah!H381="Yes",1,0)</f>
        <v>0</v>
      </c>
      <c r="I381" s="8">
        <f>IF(Data_Mentah!I381="Yes",1,0)</f>
        <v>1</v>
      </c>
      <c r="J381" s="8">
        <f>IF(Data_Mentah!J381="Yes",1,0)</f>
        <v>0</v>
      </c>
      <c r="K381" s="8">
        <f>IF(Data_Mentah!K381="Yes",1,0)</f>
        <v>1</v>
      </c>
      <c r="L381" s="8">
        <f>IF(Data_Mentah!L381="Yes",1,0)</f>
        <v>1</v>
      </c>
      <c r="M381" s="8">
        <f>IF(Data_Mentah!M381="Yes",1,0)</f>
        <v>1</v>
      </c>
      <c r="N381" s="8">
        <f>IF(Data_Mentah!N381="Yes",1,0)</f>
        <v>0</v>
      </c>
      <c r="O381" s="8">
        <f>IF(Data_Mentah!O381="Yes",1,0)</f>
        <v>1</v>
      </c>
      <c r="P381" s="8">
        <f>IF(Data_Mentah!P381="Yes",1,0)</f>
        <v>0</v>
      </c>
      <c r="Q381" s="9">
        <f>IF(Data_Mentah!Q381="Positive",1,0)</f>
        <v>1</v>
      </c>
    </row>
    <row r="382" spans="1:17" ht="15.75" customHeight="1" x14ac:dyDescent="0.2">
      <c r="A382" s="4">
        <v>49</v>
      </c>
      <c r="B382" s="5">
        <f>IF(Data_Mentah!B382="Male",1,0)</f>
        <v>1</v>
      </c>
      <c r="C382" s="5">
        <f>IF(Data_Mentah!C382="Yes",1,0)</f>
        <v>1</v>
      </c>
      <c r="D382" s="5">
        <f>IF(Data_Mentah!D382="Yes",1,0)</f>
        <v>1</v>
      </c>
      <c r="E382" s="5">
        <f>IF(Data_Mentah!E382="Yes",1,0)</f>
        <v>1</v>
      </c>
      <c r="F382" s="5">
        <f>IF(Data_Mentah!F382="Yes",1,0)</f>
        <v>0</v>
      </c>
      <c r="G382" s="5">
        <f>IF(Data_Mentah!G382="Yes",1,0)</f>
        <v>0</v>
      </c>
      <c r="H382" s="5">
        <f>IF(Data_Mentah!H382="Yes",1,0)</f>
        <v>0</v>
      </c>
      <c r="I382" s="5">
        <f>IF(Data_Mentah!I382="Yes",1,0)</f>
        <v>0</v>
      </c>
      <c r="J382" s="5">
        <f>IF(Data_Mentah!J382="Yes",1,0)</f>
        <v>1</v>
      </c>
      <c r="K382" s="5">
        <f>IF(Data_Mentah!K382="Yes",1,0)</f>
        <v>0</v>
      </c>
      <c r="L382" s="5">
        <f>IF(Data_Mentah!L382="Yes",1,0)</f>
        <v>0</v>
      </c>
      <c r="M382" s="5">
        <f>IF(Data_Mentah!M382="Yes",1,0)</f>
        <v>0</v>
      </c>
      <c r="N382" s="5">
        <f>IF(Data_Mentah!N382="Yes",1,0)</f>
        <v>0</v>
      </c>
      <c r="O382" s="5">
        <f>IF(Data_Mentah!O382="Yes",1,0)</f>
        <v>0</v>
      </c>
      <c r="P382" s="5">
        <f>IF(Data_Mentah!P382="Yes",1,0)</f>
        <v>0</v>
      </c>
      <c r="Q382" s="6">
        <f>IF(Data_Mentah!Q382="Positive",1,0)</f>
        <v>1</v>
      </c>
    </row>
    <row r="383" spans="1:17" ht="15.75" customHeight="1" x14ac:dyDescent="0.2">
      <c r="A383" s="7">
        <v>53</v>
      </c>
      <c r="B383" s="8">
        <f>IF(Data_Mentah!B383="Male",1,0)</f>
        <v>1</v>
      </c>
      <c r="C383" s="8">
        <f>IF(Data_Mentah!C383="Yes",1,0)</f>
        <v>1</v>
      </c>
      <c r="D383" s="8">
        <f>IF(Data_Mentah!D383="Yes",1,0)</f>
        <v>0</v>
      </c>
      <c r="E383" s="8">
        <f>IF(Data_Mentah!E383="Yes",1,0)</f>
        <v>1</v>
      </c>
      <c r="F383" s="8">
        <f>IF(Data_Mentah!F383="Yes",1,0)</f>
        <v>0</v>
      </c>
      <c r="G383" s="8">
        <f>IF(Data_Mentah!G383="Yes",1,0)</f>
        <v>0</v>
      </c>
      <c r="H383" s="8">
        <f>IF(Data_Mentah!H383="Yes",1,0)</f>
        <v>0</v>
      </c>
      <c r="I383" s="8">
        <f>IF(Data_Mentah!I383="Yes",1,0)</f>
        <v>0</v>
      </c>
      <c r="J383" s="8">
        <f>IF(Data_Mentah!J383="Yes",1,0)</f>
        <v>0</v>
      </c>
      <c r="K383" s="8">
        <f>IF(Data_Mentah!K383="Yes",1,0)</f>
        <v>0</v>
      </c>
      <c r="L383" s="8">
        <f>IF(Data_Mentah!L383="Yes",1,0)</f>
        <v>1</v>
      </c>
      <c r="M383" s="8">
        <f>IF(Data_Mentah!M383="Yes",1,0)</f>
        <v>1</v>
      </c>
      <c r="N383" s="8">
        <f>IF(Data_Mentah!N383="Yes",1,0)</f>
        <v>0</v>
      </c>
      <c r="O383" s="8">
        <f>IF(Data_Mentah!O383="Yes",1,0)</f>
        <v>0</v>
      </c>
      <c r="P383" s="8">
        <f>IF(Data_Mentah!P383="Yes",1,0)</f>
        <v>0</v>
      </c>
      <c r="Q383" s="9">
        <f>IF(Data_Mentah!Q383="Positive",1,0)</f>
        <v>1</v>
      </c>
    </row>
    <row r="384" spans="1:17" ht="15.75" customHeight="1" x14ac:dyDescent="0.2">
      <c r="A384" s="4">
        <v>68</v>
      </c>
      <c r="B384" s="5">
        <f>IF(Data_Mentah!B384="Male",1,0)</f>
        <v>1</v>
      </c>
      <c r="C384" s="5">
        <f>IF(Data_Mentah!C384="Yes",1,0)</f>
        <v>1</v>
      </c>
      <c r="D384" s="5">
        <f>IF(Data_Mentah!D384="Yes",1,0)</f>
        <v>1</v>
      </c>
      <c r="E384" s="5">
        <f>IF(Data_Mentah!E384="Yes",1,0)</f>
        <v>0</v>
      </c>
      <c r="F384" s="5">
        <f>IF(Data_Mentah!F384="Yes",1,0)</f>
        <v>0</v>
      </c>
      <c r="G384" s="5">
        <f>IF(Data_Mentah!G384="Yes",1,0)</f>
        <v>1</v>
      </c>
      <c r="H384" s="5">
        <f>IF(Data_Mentah!H384="Yes",1,0)</f>
        <v>0</v>
      </c>
      <c r="I384" s="5">
        <f>IF(Data_Mentah!I384="Yes",1,0)</f>
        <v>1</v>
      </c>
      <c r="J384" s="5">
        <f>IF(Data_Mentah!J384="Yes",1,0)</f>
        <v>1</v>
      </c>
      <c r="K384" s="5">
        <f>IF(Data_Mentah!K384="Yes",1,0)</f>
        <v>1</v>
      </c>
      <c r="L384" s="5">
        <f>IF(Data_Mentah!L384="Yes",1,0)</f>
        <v>0</v>
      </c>
      <c r="M384" s="5">
        <f>IF(Data_Mentah!M384="Yes",1,0)</f>
        <v>1</v>
      </c>
      <c r="N384" s="5">
        <f>IF(Data_Mentah!N384="Yes",1,0)</f>
        <v>0</v>
      </c>
      <c r="O384" s="5">
        <f>IF(Data_Mentah!O384="Yes",1,0)</f>
        <v>0</v>
      </c>
      <c r="P384" s="5">
        <f>IF(Data_Mentah!P384="Yes",1,0)</f>
        <v>0</v>
      </c>
      <c r="Q384" s="6">
        <f>IF(Data_Mentah!Q384="Positive",1,0)</f>
        <v>1</v>
      </c>
    </row>
    <row r="385" spans="1:17" ht="15.75" customHeight="1" x14ac:dyDescent="0.2">
      <c r="A385" s="7">
        <v>61</v>
      </c>
      <c r="B385" s="8">
        <f>IF(Data_Mentah!B385="Male",1,0)</f>
        <v>1</v>
      </c>
      <c r="C385" s="8">
        <f>IF(Data_Mentah!C385="Yes",1,0)</f>
        <v>1</v>
      </c>
      <c r="D385" s="8">
        <f>IF(Data_Mentah!D385="Yes",1,0)</f>
        <v>0</v>
      </c>
      <c r="E385" s="8">
        <f>IF(Data_Mentah!E385="Yes",1,0)</f>
        <v>0</v>
      </c>
      <c r="F385" s="8">
        <f>IF(Data_Mentah!F385="Yes",1,0)</f>
        <v>1</v>
      </c>
      <c r="G385" s="8">
        <f>IF(Data_Mentah!G385="Yes",1,0)</f>
        <v>1</v>
      </c>
      <c r="H385" s="8">
        <f>IF(Data_Mentah!H385="Yes",1,0)</f>
        <v>1</v>
      </c>
      <c r="I385" s="8">
        <f>IF(Data_Mentah!I385="Yes",1,0)</f>
        <v>1</v>
      </c>
      <c r="J385" s="8">
        <f>IF(Data_Mentah!J385="Yes",1,0)</f>
        <v>1</v>
      </c>
      <c r="K385" s="8">
        <f>IF(Data_Mentah!K385="Yes",1,0)</f>
        <v>1</v>
      </c>
      <c r="L385" s="8">
        <f>IF(Data_Mentah!L385="Yes",1,0)</f>
        <v>1</v>
      </c>
      <c r="M385" s="8">
        <f>IF(Data_Mentah!M385="Yes",1,0)</f>
        <v>1</v>
      </c>
      <c r="N385" s="8">
        <f>IF(Data_Mentah!N385="Yes",1,0)</f>
        <v>0</v>
      </c>
      <c r="O385" s="8">
        <f>IF(Data_Mentah!O385="Yes",1,0)</f>
        <v>0</v>
      </c>
      <c r="P385" s="8">
        <f>IF(Data_Mentah!P385="Yes",1,0)</f>
        <v>0</v>
      </c>
      <c r="Q385" s="9">
        <f>IF(Data_Mentah!Q385="Positive",1,0)</f>
        <v>1</v>
      </c>
    </row>
    <row r="386" spans="1:17" ht="15.75" customHeight="1" x14ac:dyDescent="0.2">
      <c r="A386" s="4">
        <v>39</v>
      </c>
      <c r="B386" s="5">
        <f>IF(Data_Mentah!B386="Male",1,0)</f>
        <v>1</v>
      </c>
      <c r="C386" s="5">
        <f>IF(Data_Mentah!C386="Yes",1,0)</f>
        <v>1</v>
      </c>
      <c r="D386" s="5">
        <f>IF(Data_Mentah!D386="Yes",1,0)</f>
        <v>1</v>
      </c>
      <c r="E386" s="5">
        <f>IF(Data_Mentah!E386="Yes",1,0)</f>
        <v>0</v>
      </c>
      <c r="F386" s="5">
        <f>IF(Data_Mentah!F386="Yes",1,0)</f>
        <v>0</v>
      </c>
      <c r="G386" s="5">
        <f>IF(Data_Mentah!G386="Yes",1,0)</f>
        <v>0</v>
      </c>
      <c r="H386" s="5">
        <f>IF(Data_Mentah!H386="Yes",1,0)</f>
        <v>1</v>
      </c>
      <c r="I386" s="5">
        <f>IF(Data_Mentah!I386="Yes",1,0)</f>
        <v>0</v>
      </c>
      <c r="J386" s="5">
        <f>IF(Data_Mentah!J386="Yes",1,0)</f>
        <v>1</v>
      </c>
      <c r="K386" s="5">
        <f>IF(Data_Mentah!K386="Yes",1,0)</f>
        <v>0</v>
      </c>
      <c r="L386" s="5">
        <f>IF(Data_Mentah!L386="Yes",1,0)</f>
        <v>0</v>
      </c>
      <c r="M386" s="5">
        <f>IF(Data_Mentah!M386="Yes",1,0)</f>
        <v>0</v>
      </c>
      <c r="N386" s="5">
        <f>IF(Data_Mentah!N386="Yes",1,0)</f>
        <v>1</v>
      </c>
      <c r="O386" s="5">
        <f>IF(Data_Mentah!O386="Yes",1,0)</f>
        <v>0</v>
      </c>
      <c r="P386" s="5">
        <f>IF(Data_Mentah!P386="Yes",1,0)</f>
        <v>1</v>
      </c>
      <c r="Q386" s="6">
        <f>IF(Data_Mentah!Q386="Positive",1,0)</f>
        <v>1</v>
      </c>
    </row>
    <row r="387" spans="1:17" ht="15.75" customHeight="1" x14ac:dyDescent="0.2">
      <c r="A387" s="7">
        <v>38</v>
      </c>
      <c r="B387" s="8">
        <f>IF(Data_Mentah!B387="Male",1,0)</f>
        <v>1</v>
      </c>
      <c r="C387" s="8">
        <f>IF(Data_Mentah!C387="Yes",1,0)</f>
        <v>1</v>
      </c>
      <c r="D387" s="8">
        <f>IF(Data_Mentah!D387="Yes",1,0)</f>
        <v>0</v>
      </c>
      <c r="E387" s="8">
        <f>IF(Data_Mentah!E387="Yes",1,0)</f>
        <v>0</v>
      </c>
      <c r="F387" s="8">
        <f>IF(Data_Mentah!F387="Yes",1,0)</f>
        <v>0</v>
      </c>
      <c r="G387" s="8">
        <f>IF(Data_Mentah!G387="Yes",1,0)</f>
        <v>0</v>
      </c>
      <c r="H387" s="8">
        <f>IF(Data_Mentah!H387="Yes",1,0)</f>
        <v>1</v>
      </c>
      <c r="I387" s="8">
        <f>IF(Data_Mentah!I387="Yes",1,0)</f>
        <v>0</v>
      </c>
      <c r="J387" s="8">
        <f>IF(Data_Mentah!J387="Yes",1,0)</f>
        <v>1</v>
      </c>
      <c r="K387" s="8">
        <f>IF(Data_Mentah!K387="Yes",1,0)</f>
        <v>0</v>
      </c>
      <c r="L387" s="8">
        <f>IF(Data_Mentah!L387="Yes",1,0)</f>
        <v>0</v>
      </c>
      <c r="M387" s="8">
        <f>IF(Data_Mentah!M387="Yes",1,0)</f>
        <v>0</v>
      </c>
      <c r="N387" s="8">
        <f>IF(Data_Mentah!N387="Yes",1,0)</f>
        <v>1</v>
      </c>
      <c r="O387" s="8">
        <f>IF(Data_Mentah!O387="Yes",1,0)</f>
        <v>0</v>
      </c>
      <c r="P387" s="8">
        <f>IF(Data_Mentah!P387="Yes",1,0)</f>
        <v>1</v>
      </c>
      <c r="Q387" s="9">
        <f>IF(Data_Mentah!Q387="Positive",1,0)</f>
        <v>1</v>
      </c>
    </row>
    <row r="388" spans="1:17" ht="15.75" customHeight="1" x14ac:dyDescent="0.2">
      <c r="A388" s="4">
        <v>44</v>
      </c>
      <c r="B388" s="5">
        <f>IF(Data_Mentah!B388="Male",1,0)</f>
        <v>1</v>
      </c>
      <c r="C388" s="5">
        <f>IF(Data_Mentah!C388="Yes",1,0)</f>
        <v>1</v>
      </c>
      <c r="D388" s="5">
        <f>IF(Data_Mentah!D388="Yes",1,0)</f>
        <v>0</v>
      </c>
      <c r="E388" s="5">
        <f>IF(Data_Mentah!E388="Yes",1,0)</f>
        <v>1</v>
      </c>
      <c r="F388" s="5">
        <f>IF(Data_Mentah!F388="Yes",1,0)</f>
        <v>1</v>
      </c>
      <c r="G388" s="5">
        <f>IF(Data_Mentah!G388="Yes",1,0)</f>
        <v>0</v>
      </c>
      <c r="H388" s="5">
        <f>IF(Data_Mentah!H388="Yes",1,0)</f>
        <v>1</v>
      </c>
      <c r="I388" s="5">
        <f>IF(Data_Mentah!I388="Yes",1,0)</f>
        <v>0</v>
      </c>
      <c r="J388" s="5">
        <f>IF(Data_Mentah!J388="Yes",1,0)</f>
        <v>1</v>
      </c>
      <c r="K388" s="5">
        <f>IF(Data_Mentah!K388="Yes",1,0)</f>
        <v>0</v>
      </c>
      <c r="L388" s="5">
        <f>IF(Data_Mentah!L388="Yes",1,0)</f>
        <v>1</v>
      </c>
      <c r="M388" s="5">
        <f>IF(Data_Mentah!M388="Yes",1,0)</f>
        <v>0</v>
      </c>
      <c r="N388" s="5">
        <f>IF(Data_Mentah!N388="Yes",1,0)</f>
        <v>0</v>
      </c>
      <c r="O388" s="5">
        <f>IF(Data_Mentah!O388="Yes",1,0)</f>
        <v>1</v>
      </c>
      <c r="P388" s="5">
        <f>IF(Data_Mentah!P388="Yes",1,0)</f>
        <v>1</v>
      </c>
      <c r="Q388" s="6">
        <f>IF(Data_Mentah!Q388="Positive",1,0)</f>
        <v>0</v>
      </c>
    </row>
    <row r="389" spans="1:17" ht="15.75" customHeight="1" x14ac:dyDescent="0.2">
      <c r="A389" s="7">
        <v>36</v>
      </c>
      <c r="B389" s="8">
        <f>IF(Data_Mentah!B389="Male",1,0)</f>
        <v>1</v>
      </c>
      <c r="C389" s="8">
        <f>IF(Data_Mentah!C389="Yes",1,0)</f>
        <v>0</v>
      </c>
      <c r="D389" s="8">
        <f>IF(Data_Mentah!D389="Yes",1,0)</f>
        <v>0</v>
      </c>
      <c r="E389" s="8">
        <f>IF(Data_Mentah!E389="Yes",1,0)</f>
        <v>0</v>
      </c>
      <c r="F389" s="8">
        <f>IF(Data_Mentah!F389="Yes",1,0)</f>
        <v>0</v>
      </c>
      <c r="G389" s="8">
        <f>IF(Data_Mentah!G389="Yes",1,0)</f>
        <v>0</v>
      </c>
      <c r="H389" s="8">
        <f>IF(Data_Mentah!H389="Yes",1,0)</f>
        <v>0</v>
      </c>
      <c r="I389" s="8">
        <f>IF(Data_Mentah!I389="Yes",1,0)</f>
        <v>0</v>
      </c>
      <c r="J389" s="8">
        <f>IF(Data_Mentah!J389="Yes",1,0)</f>
        <v>0</v>
      </c>
      <c r="K389" s="8">
        <f>IF(Data_Mentah!K389="Yes",1,0)</f>
        <v>0</v>
      </c>
      <c r="L389" s="8">
        <f>IF(Data_Mentah!L389="Yes",1,0)</f>
        <v>0</v>
      </c>
      <c r="M389" s="8">
        <f>IF(Data_Mentah!M389="Yes",1,0)</f>
        <v>0</v>
      </c>
      <c r="N389" s="8">
        <f>IF(Data_Mentah!N389="Yes",1,0)</f>
        <v>0</v>
      </c>
      <c r="O389" s="8">
        <f>IF(Data_Mentah!O389="Yes",1,0)</f>
        <v>0</v>
      </c>
      <c r="P389" s="8">
        <f>IF(Data_Mentah!P389="Yes",1,0)</f>
        <v>0</v>
      </c>
      <c r="Q389" s="9">
        <f>IF(Data_Mentah!Q389="Positive",1,0)</f>
        <v>0</v>
      </c>
    </row>
    <row r="390" spans="1:17" ht="15.75" customHeight="1" x14ac:dyDescent="0.2">
      <c r="A390" s="4">
        <v>43</v>
      </c>
      <c r="B390" s="5">
        <f>IF(Data_Mentah!B390="Male",1,0)</f>
        <v>1</v>
      </c>
      <c r="C390" s="5">
        <f>IF(Data_Mentah!C390="Yes",1,0)</f>
        <v>0</v>
      </c>
      <c r="D390" s="5">
        <f>IF(Data_Mentah!D390="Yes",1,0)</f>
        <v>0</v>
      </c>
      <c r="E390" s="5">
        <f>IF(Data_Mentah!E390="Yes",1,0)</f>
        <v>0</v>
      </c>
      <c r="F390" s="5">
        <f>IF(Data_Mentah!F390="Yes",1,0)</f>
        <v>1</v>
      </c>
      <c r="G390" s="5">
        <f>IF(Data_Mentah!G390="Yes",1,0)</f>
        <v>0</v>
      </c>
      <c r="H390" s="5">
        <f>IF(Data_Mentah!H390="Yes",1,0)</f>
        <v>1</v>
      </c>
      <c r="I390" s="5">
        <f>IF(Data_Mentah!I390="Yes",1,0)</f>
        <v>0</v>
      </c>
      <c r="J390" s="5">
        <f>IF(Data_Mentah!J390="Yes",1,0)</f>
        <v>1</v>
      </c>
      <c r="K390" s="5">
        <f>IF(Data_Mentah!K390="Yes",1,0)</f>
        <v>0</v>
      </c>
      <c r="L390" s="5">
        <f>IF(Data_Mentah!L390="Yes",1,0)</f>
        <v>0</v>
      </c>
      <c r="M390" s="5">
        <f>IF(Data_Mentah!M390="Yes",1,0)</f>
        <v>0</v>
      </c>
      <c r="N390" s="5">
        <f>IF(Data_Mentah!N390="Yes",1,0)</f>
        <v>0</v>
      </c>
      <c r="O390" s="5">
        <f>IF(Data_Mentah!O390="Yes",1,0)</f>
        <v>1</v>
      </c>
      <c r="P390" s="5">
        <f>IF(Data_Mentah!P390="Yes",1,0)</f>
        <v>0</v>
      </c>
      <c r="Q390" s="6">
        <f>IF(Data_Mentah!Q390="Positive",1,0)</f>
        <v>0</v>
      </c>
    </row>
    <row r="391" spans="1:17" ht="15.75" customHeight="1" x14ac:dyDescent="0.2">
      <c r="A391" s="7">
        <v>53</v>
      </c>
      <c r="B391" s="8">
        <f>IF(Data_Mentah!B391="Male",1,0)</f>
        <v>1</v>
      </c>
      <c r="C391" s="8">
        <f>IF(Data_Mentah!C391="Yes",1,0)</f>
        <v>0</v>
      </c>
      <c r="D391" s="8">
        <f>IF(Data_Mentah!D391="Yes",1,0)</f>
        <v>0</v>
      </c>
      <c r="E391" s="8">
        <f>IF(Data_Mentah!E391="Yes",1,0)</f>
        <v>0</v>
      </c>
      <c r="F391" s="8">
        <f>IF(Data_Mentah!F391="Yes",1,0)</f>
        <v>1</v>
      </c>
      <c r="G391" s="8">
        <f>IF(Data_Mentah!G391="Yes",1,0)</f>
        <v>0</v>
      </c>
      <c r="H391" s="8">
        <f>IF(Data_Mentah!H391="Yes",1,0)</f>
        <v>0</v>
      </c>
      <c r="I391" s="8">
        <f>IF(Data_Mentah!I391="Yes",1,0)</f>
        <v>1</v>
      </c>
      <c r="J391" s="8">
        <f>IF(Data_Mentah!J391="Yes",1,0)</f>
        <v>1</v>
      </c>
      <c r="K391" s="8">
        <f>IF(Data_Mentah!K391="Yes",1,0)</f>
        <v>0</v>
      </c>
      <c r="L391" s="8">
        <f>IF(Data_Mentah!L391="Yes",1,0)</f>
        <v>1</v>
      </c>
      <c r="M391" s="8">
        <f>IF(Data_Mentah!M391="Yes",1,0)</f>
        <v>0</v>
      </c>
      <c r="N391" s="8">
        <f>IF(Data_Mentah!N391="Yes",1,0)</f>
        <v>1</v>
      </c>
      <c r="O391" s="8">
        <f>IF(Data_Mentah!O391="Yes",1,0)</f>
        <v>1</v>
      </c>
      <c r="P391" s="8">
        <f>IF(Data_Mentah!P391="Yes",1,0)</f>
        <v>0</v>
      </c>
      <c r="Q391" s="9">
        <f>IF(Data_Mentah!Q391="Positive",1,0)</f>
        <v>0</v>
      </c>
    </row>
    <row r="392" spans="1:17" ht="15.75" customHeight="1" x14ac:dyDescent="0.2">
      <c r="A392" s="4">
        <v>47</v>
      </c>
      <c r="B392" s="5">
        <f>IF(Data_Mentah!B392="Male",1,0)</f>
        <v>1</v>
      </c>
      <c r="C392" s="5">
        <f>IF(Data_Mentah!C392="Yes",1,0)</f>
        <v>0</v>
      </c>
      <c r="D392" s="5">
        <f>IF(Data_Mentah!D392="Yes",1,0)</f>
        <v>0</v>
      </c>
      <c r="E392" s="5">
        <f>IF(Data_Mentah!E392="Yes",1,0)</f>
        <v>0</v>
      </c>
      <c r="F392" s="5">
        <f>IF(Data_Mentah!F392="Yes",1,0)</f>
        <v>0</v>
      </c>
      <c r="G392" s="5">
        <f>IF(Data_Mentah!G392="Yes",1,0)</f>
        <v>0</v>
      </c>
      <c r="H392" s="5">
        <f>IF(Data_Mentah!H392="Yes",1,0)</f>
        <v>0</v>
      </c>
      <c r="I392" s="5">
        <f>IF(Data_Mentah!I392="Yes",1,0)</f>
        <v>0</v>
      </c>
      <c r="J392" s="5">
        <f>IF(Data_Mentah!J392="Yes",1,0)</f>
        <v>0</v>
      </c>
      <c r="K392" s="5">
        <f>IF(Data_Mentah!K392="Yes",1,0)</f>
        <v>1</v>
      </c>
      <c r="L392" s="5">
        <f>IF(Data_Mentah!L392="Yes",1,0)</f>
        <v>0</v>
      </c>
      <c r="M392" s="5">
        <f>IF(Data_Mentah!M392="Yes",1,0)</f>
        <v>1</v>
      </c>
      <c r="N392" s="5">
        <f>IF(Data_Mentah!N392="Yes",1,0)</f>
        <v>0</v>
      </c>
      <c r="O392" s="5">
        <f>IF(Data_Mentah!O392="Yes",1,0)</f>
        <v>0</v>
      </c>
      <c r="P392" s="5">
        <f>IF(Data_Mentah!P392="Yes",1,0)</f>
        <v>1</v>
      </c>
      <c r="Q392" s="6">
        <f>IF(Data_Mentah!Q392="Positive",1,0)</f>
        <v>0</v>
      </c>
    </row>
    <row r="393" spans="1:17" ht="15.75" customHeight="1" x14ac:dyDescent="0.2">
      <c r="A393" s="7">
        <v>58</v>
      </c>
      <c r="B393" s="8">
        <f>IF(Data_Mentah!B393="Male",1,0)</f>
        <v>1</v>
      </c>
      <c r="C393" s="8">
        <f>IF(Data_Mentah!C393="Yes",1,0)</f>
        <v>0</v>
      </c>
      <c r="D393" s="8">
        <f>IF(Data_Mentah!D393="Yes",1,0)</f>
        <v>1</v>
      </c>
      <c r="E393" s="8">
        <f>IF(Data_Mentah!E393="Yes",1,0)</f>
        <v>0</v>
      </c>
      <c r="F393" s="8">
        <f>IF(Data_Mentah!F393="Yes",1,0)</f>
        <v>0</v>
      </c>
      <c r="G393" s="8">
        <f>IF(Data_Mentah!G393="Yes",1,0)</f>
        <v>0</v>
      </c>
      <c r="H393" s="8">
        <f>IF(Data_Mentah!H393="Yes",1,0)</f>
        <v>0</v>
      </c>
      <c r="I393" s="8">
        <f>IF(Data_Mentah!I393="Yes",1,0)</f>
        <v>1</v>
      </c>
      <c r="J393" s="8">
        <f>IF(Data_Mentah!J393="Yes",1,0)</f>
        <v>1</v>
      </c>
      <c r="K393" s="8">
        <f>IF(Data_Mentah!K393="Yes",1,0)</f>
        <v>0</v>
      </c>
      <c r="L393" s="8">
        <f>IF(Data_Mentah!L393="Yes",1,0)</f>
        <v>0</v>
      </c>
      <c r="M393" s="8">
        <f>IF(Data_Mentah!M393="Yes",1,0)</f>
        <v>0</v>
      </c>
      <c r="N393" s="8">
        <f>IF(Data_Mentah!N393="Yes",1,0)</f>
        <v>1</v>
      </c>
      <c r="O393" s="8">
        <f>IF(Data_Mentah!O393="Yes",1,0)</f>
        <v>0</v>
      </c>
      <c r="P393" s="8">
        <f>IF(Data_Mentah!P393="Yes",1,0)</f>
        <v>0</v>
      </c>
      <c r="Q393" s="9">
        <f>IF(Data_Mentah!Q393="Positive",1,0)</f>
        <v>0</v>
      </c>
    </row>
    <row r="394" spans="1:17" ht="15.75" customHeight="1" x14ac:dyDescent="0.2">
      <c r="A394" s="4">
        <v>56</v>
      </c>
      <c r="B394" s="5">
        <f>IF(Data_Mentah!B394="Male",1,0)</f>
        <v>1</v>
      </c>
      <c r="C394" s="5">
        <f>IF(Data_Mentah!C394="Yes",1,0)</f>
        <v>0</v>
      </c>
      <c r="D394" s="5">
        <f>IF(Data_Mentah!D394="Yes",1,0)</f>
        <v>0</v>
      </c>
      <c r="E394" s="5">
        <f>IF(Data_Mentah!E394="Yes",1,0)</f>
        <v>1</v>
      </c>
      <c r="F394" s="5">
        <f>IF(Data_Mentah!F394="Yes",1,0)</f>
        <v>1</v>
      </c>
      <c r="G394" s="5">
        <f>IF(Data_Mentah!G394="Yes",1,0)</f>
        <v>1</v>
      </c>
      <c r="H394" s="5">
        <f>IF(Data_Mentah!H394="Yes",1,0)</f>
        <v>0</v>
      </c>
      <c r="I394" s="5">
        <f>IF(Data_Mentah!I394="Yes",1,0)</f>
        <v>1</v>
      </c>
      <c r="J394" s="5">
        <f>IF(Data_Mentah!J394="Yes",1,0)</f>
        <v>1</v>
      </c>
      <c r="K394" s="5">
        <f>IF(Data_Mentah!K394="Yes",1,0)</f>
        <v>0</v>
      </c>
      <c r="L394" s="5">
        <f>IF(Data_Mentah!L394="Yes",1,0)</f>
        <v>1</v>
      </c>
      <c r="M394" s="5">
        <f>IF(Data_Mentah!M394="Yes",1,0)</f>
        <v>0</v>
      </c>
      <c r="N394" s="5">
        <f>IF(Data_Mentah!N394="Yes",1,0)</f>
        <v>1</v>
      </c>
      <c r="O394" s="5">
        <f>IF(Data_Mentah!O394="Yes",1,0)</f>
        <v>1</v>
      </c>
      <c r="P394" s="5">
        <f>IF(Data_Mentah!P394="Yes",1,0)</f>
        <v>0</v>
      </c>
      <c r="Q394" s="6">
        <f>IF(Data_Mentah!Q394="Positive",1,0)</f>
        <v>0</v>
      </c>
    </row>
    <row r="395" spans="1:17" ht="15.75" customHeight="1" x14ac:dyDescent="0.2">
      <c r="A395" s="7">
        <v>51</v>
      </c>
      <c r="B395" s="8">
        <f>IF(Data_Mentah!B395="Male",1,0)</f>
        <v>0</v>
      </c>
      <c r="C395" s="8">
        <f>IF(Data_Mentah!C395="Yes",1,0)</f>
        <v>0</v>
      </c>
      <c r="D395" s="8">
        <f>IF(Data_Mentah!D395="Yes",1,0)</f>
        <v>0</v>
      </c>
      <c r="E395" s="8">
        <f>IF(Data_Mentah!E395="Yes",1,0)</f>
        <v>0</v>
      </c>
      <c r="F395" s="8">
        <f>IF(Data_Mentah!F395="Yes",1,0)</f>
        <v>0</v>
      </c>
      <c r="G395" s="8">
        <f>IF(Data_Mentah!G395="Yes",1,0)</f>
        <v>0</v>
      </c>
      <c r="H395" s="8">
        <f>IF(Data_Mentah!H395="Yes",1,0)</f>
        <v>1</v>
      </c>
      <c r="I395" s="8">
        <f>IF(Data_Mentah!I395="Yes",1,0)</f>
        <v>0</v>
      </c>
      <c r="J395" s="8">
        <f>IF(Data_Mentah!J395="Yes",1,0)</f>
        <v>1</v>
      </c>
      <c r="K395" s="8">
        <f>IF(Data_Mentah!K395="Yes",1,0)</f>
        <v>0</v>
      </c>
      <c r="L395" s="8">
        <f>IF(Data_Mentah!L395="Yes",1,0)</f>
        <v>1</v>
      </c>
      <c r="M395" s="8">
        <f>IF(Data_Mentah!M395="Yes",1,0)</f>
        <v>0</v>
      </c>
      <c r="N395" s="8">
        <f>IF(Data_Mentah!N395="Yes",1,0)</f>
        <v>0</v>
      </c>
      <c r="O395" s="8">
        <f>IF(Data_Mentah!O395="Yes",1,0)</f>
        <v>1</v>
      </c>
      <c r="P395" s="8">
        <f>IF(Data_Mentah!P395="Yes",1,0)</f>
        <v>0</v>
      </c>
      <c r="Q395" s="9">
        <f>IF(Data_Mentah!Q395="Positive",1,0)</f>
        <v>0</v>
      </c>
    </row>
    <row r="396" spans="1:17" ht="15.75" customHeight="1" x14ac:dyDescent="0.2">
      <c r="A396" s="4">
        <v>59</v>
      </c>
      <c r="B396" s="5">
        <f>IF(Data_Mentah!B396="Male",1,0)</f>
        <v>0</v>
      </c>
      <c r="C396" s="5">
        <f>IF(Data_Mentah!C396="Yes",1,0)</f>
        <v>0</v>
      </c>
      <c r="D396" s="5">
        <f>IF(Data_Mentah!D396="Yes",1,0)</f>
        <v>0</v>
      </c>
      <c r="E396" s="5">
        <f>IF(Data_Mentah!E396="Yes",1,0)</f>
        <v>0</v>
      </c>
      <c r="F396" s="5">
        <f>IF(Data_Mentah!F396="Yes",1,0)</f>
        <v>1</v>
      </c>
      <c r="G396" s="5">
        <f>IF(Data_Mentah!G396="Yes",1,0)</f>
        <v>0</v>
      </c>
      <c r="H396" s="5">
        <f>IF(Data_Mentah!H396="Yes",1,0)</f>
        <v>0</v>
      </c>
      <c r="I396" s="5">
        <f>IF(Data_Mentah!I396="Yes",1,0)</f>
        <v>1</v>
      </c>
      <c r="J396" s="5">
        <f>IF(Data_Mentah!J396="Yes",1,0)</f>
        <v>1</v>
      </c>
      <c r="K396" s="5">
        <f>IF(Data_Mentah!K396="Yes",1,0)</f>
        <v>0</v>
      </c>
      <c r="L396" s="5">
        <f>IF(Data_Mentah!L396="Yes",1,0)</f>
        <v>1</v>
      </c>
      <c r="M396" s="5">
        <f>IF(Data_Mentah!M396="Yes",1,0)</f>
        <v>0</v>
      </c>
      <c r="N396" s="5">
        <f>IF(Data_Mentah!N396="Yes",1,0)</f>
        <v>1</v>
      </c>
      <c r="O396" s="5">
        <f>IF(Data_Mentah!O396="Yes",1,0)</f>
        <v>1</v>
      </c>
      <c r="P396" s="5">
        <f>IF(Data_Mentah!P396="Yes",1,0)</f>
        <v>1</v>
      </c>
      <c r="Q396" s="6">
        <f>IF(Data_Mentah!Q396="Positive",1,0)</f>
        <v>0</v>
      </c>
    </row>
    <row r="397" spans="1:17" ht="15.75" customHeight="1" x14ac:dyDescent="0.2">
      <c r="A397" s="7">
        <v>50</v>
      </c>
      <c r="B397" s="8">
        <f>IF(Data_Mentah!B397="Male",1,0)</f>
        <v>0</v>
      </c>
      <c r="C397" s="8">
        <f>IF(Data_Mentah!C397="Yes",1,0)</f>
        <v>0</v>
      </c>
      <c r="D397" s="8">
        <f>IF(Data_Mentah!D397="Yes",1,0)</f>
        <v>0</v>
      </c>
      <c r="E397" s="8">
        <f>IF(Data_Mentah!E397="Yes",1,0)</f>
        <v>0</v>
      </c>
      <c r="F397" s="8">
        <f>IF(Data_Mentah!F397="Yes",1,0)</f>
        <v>1</v>
      </c>
      <c r="G397" s="8">
        <f>IF(Data_Mentah!G397="Yes",1,0)</f>
        <v>0</v>
      </c>
      <c r="H397" s="8">
        <f>IF(Data_Mentah!H397="Yes",1,0)</f>
        <v>0</v>
      </c>
      <c r="I397" s="8">
        <f>IF(Data_Mentah!I397="Yes",1,0)</f>
        <v>1</v>
      </c>
      <c r="J397" s="8">
        <f>IF(Data_Mentah!J397="Yes",1,0)</f>
        <v>1</v>
      </c>
      <c r="K397" s="8">
        <f>IF(Data_Mentah!K397="Yes",1,0)</f>
        <v>0</v>
      </c>
      <c r="L397" s="8">
        <f>IF(Data_Mentah!L397="Yes",1,0)</f>
        <v>1</v>
      </c>
      <c r="M397" s="8">
        <f>IF(Data_Mentah!M397="Yes",1,0)</f>
        <v>0</v>
      </c>
      <c r="N397" s="8">
        <f>IF(Data_Mentah!N397="Yes",1,0)</f>
        <v>0</v>
      </c>
      <c r="O397" s="8">
        <f>IF(Data_Mentah!O397="Yes",1,0)</f>
        <v>1</v>
      </c>
      <c r="P397" s="8">
        <f>IF(Data_Mentah!P397="Yes",1,0)</f>
        <v>0</v>
      </c>
      <c r="Q397" s="9">
        <f>IF(Data_Mentah!Q397="Positive",1,0)</f>
        <v>0</v>
      </c>
    </row>
    <row r="398" spans="1:17" ht="15.75" customHeight="1" x14ac:dyDescent="0.2">
      <c r="A398" s="4">
        <v>30</v>
      </c>
      <c r="B398" s="5">
        <f>IF(Data_Mentah!B398="Male",1,0)</f>
        <v>1</v>
      </c>
      <c r="C398" s="5">
        <f>IF(Data_Mentah!C398="Yes",1,0)</f>
        <v>0</v>
      </c>
      <c r="D398" s="5">
        <f>IF(Data_Mentah!D398="Yes",1,0)</f>
        <v>0</v>
      </c>
      <c r="E398" s="5">
        <f>IF(Data_Mentah!E398="Yes",1,0)</f>
        <v>0</v>
      </c>
      <c r="F398" s="5">
        <f>IF(Data_Mentah!F398="Yes",1,0)</f>
        <v>0</v>
      </c>
      <c r="G398" s="5">
        <f>IF(Data_Mentah!G398="Yes",1,0)</f>
        <v>0</v>
      </c>
      <c r="H398" s="5">
        <f>IF(Data_Mentah!H398="Yes",1,0)</f>
        <v>0</v>
      </c>
      <c r="I398" s="5">
        <f>IF(Data_Mentah!I398="Yes",1,0)</f>
        <v>0</v>
      </c>
      <c r="J398" s="5">
        <f>IF(Data_Mentah!J398="Yes",1,0)</f>
        <v>0</v>
      </c>
      <c r="K398" s="5">
        <f>IF(Data_Mentah!K398="Yes",1,0)</f>
        <v>0</v>
      </c>
      <c r="L398" s="5">
        <f>IF(Data_Mentah!L398="Yes",1,0)</f>
        <v>0</v>
      </c>
      <c r="M398" s="5">
        <f>IF(Data_Mentah!M398="Yes",1,0)</f>
        <v>0</v>
      </c>
      <c r="N398" s="5">
        <f>IF(Data_Mentah!N398="Yes",1,0)</f>
        <v>0</v>
      </c>
      <c r="O398" s="5">
        <f>IF(Data_Mentah!O398="Yes",1,0)</f>
        <v>0</v>
      </c>
      <c r="P398" s="5">
        <f>IF(Data_Mentah!P398="Yes",1,0)</f>
        <v>0</v>
      </c>
      <c r="Q398" s="6">
        <f>IF(Data_Mentah!Q398="Positive",1,0)</f>
        <v>0</v>
      </c>
    </row>
    <row r="399" spans="1:17" ht="15.75" customHeight="1" x14ac:dyDescent="0.2">
      <c r="A399" s="7">
        <v>46</v>
      </c>
      <c r="B399" s="8">
        <f>IF(Data_Mentah!B399="Male",1,0)</f>
        <v>1</v>
      </c>
      <c r="C399" s="8">
        <f>IF(Data_Mentah!C399="Yes",1,0)</f>
        <v>0</v>
      </c>
      <c r="D399" s="8">
        <f>IF(Data_Mentah!D399="Yes",1,0)</f>
        <v>0</v>
      </c>
      <c r="E399" s="8">
        <f>IF(Data_Mentah!E399="Yes",1,0)</f>
        <v>0</v>
      </c>
      <c r="F399" s="8">
        <f>IF(Data_Mentah!F399="Yes",1,0)</f>
        <v>1</v>
      </c>
      <c r="G399" s="8">
        <f>IF(Data_Mentah!G399="Yes",1,0)</f>
        <v>0</v>
      </c>
      <c r="H399" s="8">
        <f>IF(Data_Mentah!H399="Yes",1,0)</f>
        <v>0</v>
      </c>
      <c r="I399" s="8">
        <f>IF(Data_Mentah!I399="Yes",1,0)</f>
        <v>0</v>
      </c>
      <c r="J399" s="8">
        <f>IF(Data_Mentah!J399="Yes",1,0)</f>
        <v>1</v>
      </c>
      <c r="K399" s="8">
        <f>IF(Data_Mentah!K399="Yes",1,0)</f>
        <v>0</v>
      </c>
      <c r="L399" s="8">
        <f>IF(Data_Mentah!L399="Yes",1,0)</f>
        <v>1</v>
      </c>
      <c r="M399" s="8">
        <f>IF(Data_Mentah!M399="Yes",1,0)</f>
        <v>0</v>
      </c>
      <c r="N399" s="8">
        <f>IF(Data_Mentah!N399="Yes",1,0)</f>
        <v>0</v>
      </c>
      <c r="O399" s="8">
        <f>IF(Data_Mentah!O399="Yes",1,0)</f>
        <v>1</v>
      </c>
      <c r="P399" s="8">
        <f>IF(Data_Mentah!P399="Yes",1,0)</f>
        <v>0</v>
      </c>
      <c r="Q399" s="9">
        <f>IF(Data_Mentah!Q399="Positive",1,0)</f>
        <v>0</v>
      </c>
    </row>
    <row r="400" spans="1:17" ht="15.75" customHeight="1" x14ac:dyDescent="0.2">
      <c r="A400" s="4">
        <v>53</v>
      </c>
      <c r="B400" s="5">
        <f>IF(Data_Mentah!B400="Male",1,0)</f>
        <v>1</v>
      </c>
      <c r="C400" s="5">
        <f>IF(Data_Mentah!C400="Yes",1,0)</f>
        <v>0</v>
      </c>
      <c r="D400" s="5">
        <f>IF(Data_Mentah!D400="Yes",1,0)</f>
        <v>0</v>
      </c>
      <c r="E400" s="5">
        <f>IF(Data_Mentah!E400="Yes",1,0)</f>
        <v>0</v>
      </c>
      <c r="F400" s="5">
        <f>IF(Data_Mentah!F400="Yes",1,0)</f>
        <v>1</v>
      </c>
      <c r="G400" s="5">
        <f>IF(Data_Mentah!G400="Yes",1,0)</f>
        <v>1</v>
      </c>
      <c r="H400" s="5">
        <f>IF(Data_Mentah!H400="Yes",1,0)</f>
        <v>0</v>
      </c>
      <c r="I400" s="5">
        <f>IF(Data_Mentah!I400="Yes",1,0)</f>
        <v>1</v>
      </c>
      <c r="J400" s="5">
        <f>IF(Data_Mentah!J400="Yes",1,0)</f>
        <v>1</v>
      </c>
      <c r="K400" s="5">
        <f>IF(Data_Mentah!K400="Yes",1,0)</f>
        <v>0</v>
      </c>
      <c r="L400" s="5">
        <f>IF(Data_Mentah!L400="Yes",1,0)</f>
        <v>1</v>
      </c>
      <c r="M400" s="5">
        <f>IF(Data_Mentah!M400="Yes",1,0)</f>
        <v>1</v>
      </c>
      <c r="N400" s="5">
        <f>IF(Data_Mentah!N400="Yes",1,0)</f>
        <v>1</v>
      </c>
      <c r="O400" s="5">
        <f>IF(Data_Mentah!O400="Yes",1,0)</f>
        <v>1</v>
      </c>
      <c r="P400" s="5">
        <f>IF(Data_Mentah!P400="Yes",1,0)</f>
        <v>0</v>
      </c>
      <c r="Q400" s="6">
        <f>IF(Data_Mentah!Q400="Positive",1,0)</f>
        <v>0</v>
      </c>
    </row>
    <row r="401" spans="1:17" ht="15.75" customHeight="1" x14ac:dyDescent="0.2">
      <c r="A401" s="7">
        <v>64</v>
      </c>
      <c r="B401" s="8">
        <f>IF(Data_Mentah!B401="Male",1,0)</f>
        <v>1</v>
      </c>
      <c r="C401" s="8">
        <f>IF(Data_Mentah!C401="Yes",1,0)</f>
        <v>0</v>
      </c>
      <c r="D401" s="8">
        <f>IF(Data_Mentah!D401="Yes",1,0)</f>
        <v>0</v>
      </c>
      <c r="E401" s="8">
        <f>IF(Data_Mentah!E401="Yes",1,0)</f>
        <v>0</v>
      </c>
      <c r="F401" s="8">
        <f>IF(Data_Mentah!F401="Yes",1,0)</f>
        <v>1</v>
      </c>
      <c r="G401" s="8">
        <f>IF(Data_Mentah!G401="Yes",1,0)</f>
        <v>1</v>
      </c>
      <c r="H401" s="8">
        <f>IF(Data_Mentah!H401="Yes",1,0)</f>
        <v>0</v>
      </c>
      <c r="I401" s="8">
        <f>IF(Data_Mentah!I401="Yes",1,0)</f>
        <v>1</v>
      </c>
      <c r="J401" s="8">
        <f>IF(Data_Mentah!J401="Yes",1,0)</f>
        <v>1</v>
      </c>
      <c r="K401" s="8">
        <f>IF(Data_Mentah!K401="Yes",1,0)</f>
        <v>1</v>
      </c>
      <c r="L401" s="8">
        <f>IF(Data_Mentah!L401="Yes",1,0)</f>
        <v>1</v>
      </c>
      <c r="M401" s="8">
        <f>IF(Data_Mentah!M401="Yes",1,0)</f>
        <v>0</v>
      </c>
      <c r="N401" s="8">
        <f>IF(Data_Mentah!N401="Yes",1,0)</f>
        <v>1</v>
      </c>
      <c r="O401" s="8">
        <f>IF(Data_Mentah!O401="Yes",1,0)</f>
        <v>1</v>
      </c>
      <c r="P401" s="8">
        <f>IF(Data_Mentah!P401="Yes",1,0)</f>
        <v>0</v>
      </c>
      <c r="Q401" s="9">
        <f>IF(Data_Mentah!Q401="Positive",1,0)</f>
        <v>0</v>
      </c>
    </row>
    <row r="402" spans="1:17" ht="15.75" customHeight="1" x14ac:dyDescent="0.2">
      <c r="A402" s="4">
        <v>44</v>
      </c>
      <c r="B402" s="5">
        <f>IF(Data_Mentah!B402="Male",1,0)</f>
        <v>1</v>
      </c>
      <c r="C402" s="5">
        <f>IF(Data_Mentah!C402="Yes",1,0)</f>
        <v>1</v>
      </c>
      <c r="D402" s="5">
        <f>IF(Data_Mentah!D402="Yes",1,0)</f>
        <v>0</v>
      </c>
      <c r="E402" s="5">
        <f>IF(Data_Mentah!E402="Yes",1,0)</f>
        <v>1</v>
      </c>
      <c r="F402" s="5">
        <f>IF(Data_Mentah!F402="Yes",1,0)</f>
        <v>1</v>
      </c>
      <c r="G402" s="5">
        <f>IF(Data_Mentah!G402="Yes",1,0)</f>
        <v>0</v>
      </c>
      <c r="H402" s="5">
        <f>IF(Data_Mentah!H402="Yes",1,0)</f>
        <v>1</v>
      </c>
      <c r="I402" s="5">
        <f>IF(Data_Mentah!I402="Yes",1,0)</f>
        <v>0</v>
      </c>
      <c r="J402" s="5">
        <f>IF(Data_Mentah!J402="Yes",1,0)</f>
        <v>1</v>
      </c>
      <c r="K402" s="5">
        <f>IF(Data_Mentah!K402="Yes",1,0)</f>
        <v>0</v>
      </c>
      <c r="L402" s="5">
        <f>IF(Data_Mentah!L402="Yes",1,0)</f>
        <v>1</v>
      </c>
      <c r="M402" s="5">
        <f>IF(Data_Mentah!M402="Yes",1,0)</f>
        <v>0</v>
      </c>
      <c r="N402" s="5">
        <f>IF(Data_Mentah!N402="Yes",1,0)</f>
        <v>0</v>
      </c>
      <c r="O402" s="5">
        <f>IF(Data_Mentah!O402="Yes",1,0)</f>
        <v>1</v>
      </c>
      <c r="P402" s="5">
        <f>IF(Data_Mentah!P402="Yes",1,0)</f>
        <v>1</v>
      </c>
      <c r="Q402" s="6">
        <f>IF(Data_Mentah!Q402="Positive",1,0)</f>
        <v>0</v>
      </c>
    </row>
    <row r="403" spans="1:17" ht="15.75" customHeight="1" x14ac:dyDescent="0.2">
      <c r="A403" s="7">
        <v>36</v>
      </c>
      <c r="B403" s="8">
        <f>IF(Data_Mentah!B403="Male",1,0)</f>
        <v>1</v>
      </c>
      <c r="C403" s="8">
        <f>IF(Data_Mentah!C403="Yes",1,0)</f>
        <v>0</v>
      </c>
      <c r="D403" s="8">
        <f>IF(Data_Mentah!D403="Yes",1,0)</f>
        <v>0</v>
      </c>
      <c r="E403" s="8">
        <f>IF(Data_Mentah!E403="Yes",1,0)</f>
        <v>0</v>
      </c>
      <c r="F403" s="8">
        <f>IF(Data_Mentah!F403="Yes",1,0)</f>
        <v>0</v>
      </c>
      <c r="G403" s="8">
        <f>IF(Data_Mentah!G403="Yes",1,0)</f>
        <v>0</v>
      </c>
      <c r="H403" s="8">
        <f>IF(Data_Mentah!H403="Yes",1,0)</f>
        <v>0</v>
      </c>
      <c r="I403" s="8">
        <f>IF(Data_Mentah!I403="Yes",1,0)</f>
        <v>0</v>
      </c>
      <c r="J403" s="8">
        <f>IF(Data_Mentah!J403="Yes",1,0)</f>
        <v>0</v>
      </c>
      <c r="K403" s="8">
        <f>IF(Data_Mentah!K403="Yes",1,0)</f>
        <v>0</v>
      </c>
      <c r="L403" s="8">
        <f>IF(Data_Mentah!L403="Yes",1,0)</f>
        <v>0</v>
      </c>
      <c r="M403" s="8">
        <f>IF(Data_Mentah!M403="Yes",1,0)</f>
        <v>0</v>
      </c>
      <c r="N403" s="8">
        <f>IF(Data_Mentah!N403="Yes",1,0)</f>
        <v>0</v>
      </c>
      <c r="O403" s="8">
        <f>IF(Data_Mentah!O403="Yes",1,0)</f>
        <v>0</v>
      </c>
      <c r="P403" s="8">
        <f>IF(Data_Mentah!P403="Yes",1,0)</f>
        <v>0</v>
      </c>
      <c r="Q403" s="9">
        <f>IF(Data_Mentah!Q403="Positive",1,0)</f>
        <v>0</v>
      </c>
    </row>
    <row r="404" spans="1:17" ht="15.75" customHeight="1" x14ac:dyDescent="0.2">
      <c r="A404" s="4">
        <v>43</v>
      </c>
      <c r="B404" s="5">
        <f>IF(Data_Mentah!B404="Male",1,0)</f>
        <v>1</v>
      </c>
      <c r="C404" s="5">
        <f>IF(Data_Mentah!C404="Yes",1,0)</f>
        <v>0</v>
      </c>
      <c r="D404" s="5">
        <f>IF(Data_Mentah!D404="Yes",1,0)</f>
        <v>0</v>
      </c>
      <c r="E404" s="5">
        <f>IF(Data_Mentah!E404="Yes",1,0)</f>
        <v>0</v>
      </c>
      <c r="F404" s="5">
        <f>IF(Data_Mentah!F404="Yes",1,0)</f>
        <v>1</v>
      </c>
      <c r="G404" s="5">
        <f>IF(Data_Mentah!G404="Yes",1,0)</f>
        <v>0</v>
      </c>
      <c r="H404" s="5">
        <f>IF(Data_Mentah!H404="Yes",1,0)</f>
        <v>1</v>
      </c>
      <c r="I404" s="5">
        <f>IF(Data_Mentah!I404="Yes",1,0)</f>
        <v>0</v>
      </c>
      <c r="J404" s="5">
        <f>IF(Data_Mentah!J404="Yes",1,0)</f>
        <v>1</v>
      </c>
      <c r="K404" s="5">
        <f>IF(Data_Mentah!K404="Yes",1,0)</f>
        <v>0</v>
      </c>
      <c r="L404" s="5">
        <f>IF(Data_Mentah!L404="Yes",1,0)</f>
        <v>0</v>
      </c>
      <c r="M404" s="5">
        <f>IF(Data_Mentah!M404="Yes",1,0)</f>
        <v>0</v>
      </c>
      <c r="N404" s="5">
        <f>IF(Data_Mentah!N404="Yes",1,0)</f>
        <v>0</v>
      </c>
      <c r="O404" s="5">
        <f>IF(Data_Mentah!O404="Yes",1,0)</f>
        <v>1</v>
      </c>
      <c r="P404" s="5">
        <f>IF(Data_Mentah!P404="Yes",1,0)</f>
        <v>0</v>
      </c>
      <c r="Q404" s="6">
        <f>IF(Data_Mentah!Q404="Positive",1,0)</f>
        <v>0</v>
      </c>
    </row>
    <row r="405" spans="1:17" ht="15.75" customHeight="1" x14ac:dyDescent="0.2">
      <c r="A405" s="7">
        <v>53</v>
      </c>
      <c r="B405" s="8">
        <f>IF(Data_Mentah!B405="Male",1,0)</f>
        <v>1</v>
      </c>
      <c r="C405" s="8">
        <f>IF(Data_Mentah!C405="Yes",1,0)</f>
        <v>0</v>
      </c>
      <c r="D405" s="8">
        <f>IF(Data_Mentah!D405="Yes",1,0)</f>
        <v>0</v>
      </c>
      <c r="E405" s="8">
        <f>IF(Data_Mentah!E405="Yes",1,0)</f>
        <v>0</v>
      </c>
      <c r="F405" s="8">
        <f>IF(Data_Mentah!F405="Yes",1,0)</f>
        <v>1</v>
      </c>
      <c r="G405" s="8">
        <f>IF(Data_Mentah!G405="Yes",1,0)</f>
        <v>0</v>
      </c>
      <c r="H405" s="8">
        <f>IF(Data_Mentah!H405="Yes",1,0)</f>
        <v>0</v>
      </c>
      <c r="I405" s="8">
        <f>IF(Data_Mentah!I405="Yes",1,0)</f>
        <v>1</v>
      </c>
      <c r="J405" s="8">
        <f>IF(Data_Mentah!J405="Yes",1,0)</f>
        <v>1</v>
      </c>
      <c r="K405" s="8">
        <f>IF(Data_Mentah!K405="Yes",1,0)</f>
        <v>0</v>
      </c>
      <c r="L405" s="8">
        <f>IF(Data_Mentah!L405="Yes",1,0)</f>
        <v>1</v>
      </c>
      <c r="M405" s="8">
        <f>IF(Data_Mentah!M405="Yes",1,0)</f>
        <v>0</v>
      </c>
      <c r="N405" s="8">
        <f>IF(Data_Mentah!N405="Yes",1,0)</f>
        <v>1</v>
      </c>
      <c r="O405" s="8">
        <f>IF(Data_Mentah!O405="Yes",1,0)</f>
        <v>1</v>
      </c>
      <c r="P405" s="8">
        <f>IF(Data_Mentah!P405="Yes",1,0)</f>
        <v>0</v>
      </c>
      <c r="Q405" s="9">
        <f>IF(Data_Mentah!Q405="Positive",1,0)</f>
        <v>0</v>
      </c>
    </row>
    <row r="406" spans="1:17" ht="15.75" customHeight="1" x14ac:dyDescent="0.2">
      <c r="A406" s="4">
        <v>47</v>
      </c>
      <c r="B406" s="5">
        <f>IF(Data_Mentah!B406="Male",1,0)</f>
        <v>1</v>
      </c>
      <c r="C406" s="5">
        <f>IF(Data_Mentah!C406="Yes",1,0)</f>
        <v>0</v>
      </c>
      <c r="D406" s="5">
        <f>IF(Data_Mentah!D406="Yes",1,0)</f>
        <v>0</v>
      </c>
      <c r="E406" s="5">
        <f>IF(Data_Mentah!E406="Yes",1,0)</f>
        <v>0</v>
      </c>
      <c r="F406" s="5">
        <f>IF(Data_Mentah!F406="Yes",1,0)</f>
        <v>0</v>
      </c>
      <c r="G406" s="5">
        <f>IF(Data_Mentah!G406="Yes",1,0)</f>
        <v>0</v>
      </c>
      <c r="H406" s="5">
        <f>IF(Data_Mentah!H406="Yes",1,0)</f>
        <v>0</v>
      </c>
      <c r="I406" s="5">
        <f>IF(Data_Mentah!I406="Yes",1,0)</f>
        <v>0</v>
      </c>
      <c r="J406" s="5">
        <f>IF(Data_Mentah!J406="Yes",1,0)</f>
        <v>0</v>
      </c>
      <c r="K406" s="5">
        <f>IF(Data_Mentah!K406="Yes",1,0)</f>
        <v>1</v>
      </c>
      <c r="L406" s="5">
        <f>IF(Data_Mentah!L406="Yes",1,0)</f>
        <v>0</v>
      </c>
      <c r="M406" s="5">
        <f>IF(Data_Mentah!M406="Yes",1,0)</f>
        <v>1</v>
      </c>
      <c r="N406" s="5">
        <f>IF(Data_Mentah!N406="Yes",1,0)</f>
        <v>0</v>
      </c>
      <c r="O406" s="5">
        <f>IF(Data_Mentah!O406="Yes",1,0)</f>
        <v>0</v>
      </c>
      <c r="P406" s="5">
        <f>IF(Data_Mentah!P406="Yes",1,0)</f>
        <v>1</v>
      </c>
      <c r="Q406" s="6">
        <f>IF(Data_Mentah!Q406="Positive",1,0)</f>
        <v>0</v>
      </c>
    </row>
    <row r="407" spans="1:17" ht="15.75" customHeight="1" x14ac:dyDescent="0.2">
      <c r="A407" s="7">
        <v>58</v>
      </c>
      <c r="B407" s="8">
        <f>IF(Data_Mentah!B407="Male",1,0)</f>
        <v>1</v>
      </c>
      <c r="C407" s="8">
        <f>IF(Data_Mentah!C407="Yes",1,0)</f>
        <v>0</v>
      </c>
      <c r="D407" s="8">
        <f>IF(Data_Mentah!D407="Yes",1,0)</f>
        <v>1</v>
      </c>
      <c r="E407" s="8">
        <f>IF(Data_Mentah!E407="Yes",1,0)</f>
        <v>0</v>
      </c>
      <c r="F407" s="8">
        <f>IF(Data_Mentah!F407="Yes",1,0)</f>
        <v>0</v>
      </c>
      <c r="G407" s="8">
        <f>IF(Data_Mentah!G407="Yes",1,0)</f>
        <v>0</v>
      </c>
      <c r="H407" s="8">
        <f>IF(Data_Mentah!H407="Yes",1,0)</f>
        <v>0</v>
      </c>
      <c r="I407" s="8">
        <f>IF(Data_Mentah!I407="Yes",1,0)</f>
        <v>1</v>
      </c>
      <c r="J407" s="8">
        <f>IF(Data_Mentah!J407="Yes",1,0)</f>
        <v>1</v>
      </c>
      <c r="K407" s="8">
        <f>IF(Data_Mentah!K407="Yes",1,0)</f>
        <v>0</v>
      </c>
      <c r="L407" s="8">
        <f>IF(Data_Mentah!L407="Yes",1,0)</f>
        <v>0</v>
      </c>
      <c r="M407" s="8">
        <f>IF(Data_Mentah!M407="Yes",1,0)</f>
        <v>0</v>
      </c>
      <c r="N407" s="8">
        <f>IF(Data_Mentah!N407="Yes",1,0)</f>
        <v>1</v>
      </c>
      <c r="O407" s="8">
        <f>IF(Data_Mentah!O407="Yes",1,0)</f>
        <v>0</v>
      </c>
      <c r="P407" s="8">
        <f>IF(Data_Mentah!P407="Yes",1,0)</f>
        <v>0</v>
      </c>
      <c r="Q407" s="9">
        <f>IF(Data_Mentah!Q407="Positive",1,0)</f>
        <v>0</v>
      </c>
    </row>
    <row r="408" spans="1:17" ht="15.75" customHeight="1" x14ac:dyDescent="0.2">
      <c r="A408" s="4">
        <v>56</v>
      </c>
      <c r="B408" s="5">
        <f>IF(Data_Mentah!B408="Male",1,0)</f>
        <v>1</v>
      </c>
      <c r="C408" s="5">
        <f>IF(Data_Mentah!C408="Yes",1,0)</f>
        <v>0</v>
      </c>
      <c r="D408" s="5">
        <f>IF(Data_Mentah!D408="Yes",1,0)</f>
        <v>0</v>
      </c>
      <c r="E408" s="5">
        <f>IF(Data_Mentah!E408="Yes",1,0)</f>
        <v>1</v>
      </c>
      <c r="F408" s="5">
        <f>IF(Data_Mentah!F408="Yes",1,0)</f>
        <v>1</v>
      </c>
      <c r="G408" s="5">
        <f>IF(Data_Mentah!G408="Yes",1,0)</f>
        <v>1</v>
      </c>
      <c r="H408" s="5">
        <f>IF(Data_Mentah!H408="Yes",1,0)</f>
        <v>0</v>
      </c>
      <c r="I408" s="5">
        <f>IF(Data_Mentah!I408="Yes",1,0)</f>
        <v>1</v>
      </c>
      <c r="J408" s="5">
        <f>IF(Data_Mentah!J408="Yes",1,0)</f>
        <v>1</v>
      </c>
      <c r="K408" s="5">
        <f>IF(Data_Mentah!K408="Yes",1,0)</f>
        <v>0</v>
      </c>
      <c r="L408" s="5">
        <f>IF(Data_Mentah!L408="Yes",1,0)</f>
        <v>1</v>
      </c>
      <c r="M408" s="5">
        <f>IF(Data_Mentah!M408="Yes",1,0)</f>
        <v>0</v>
      </c>
      <c r="N408" s="5">
        <f>IF(Data_Mentah!N408="Yes",1,0)</f>
        <v>1</v>
      </c>
      <c r="O408" s="5">
        <f>IF(Data_Mentah!O408="Yes",1,0)</f>
        <v>1</v>
      </c>
      <c r="P408" s="5">
        <f>IF(Data_Mentah!P408="Yes",1,0)</f>
        <v>0</v>
      </c>
      <c r="Q408" s="6">
        <f>IF(Data_Mentah!Q408="Positive",1,0)</f>
        <v>0</v>
      </c>
    </row>
    <row r="409" spans="1:17" ht="15.75" customHeight="1" x14ac:dyDescent="0.2">
      <c r="A409" s="7">
        <v>51</v>
      </c>
      <c r="B409" s="8">
        <f>IF(Data_Mentah!B409="Male",1,0)</f>
        <v>0</v>
      </c>
      <c r="C409" s="8">
        <f>IF(Data_Mentah!C409="Yes",1,0)</f>
        <v>0</v>
      </c>
      <c r="D409" s="8">
        <f>IF(Data_Mentah!D409="Yes",1,0)</f>
        <v>0</v>
      </c>
      <c r="E409" s="8">
        <f>IF(Data_Mentah!E409="Yes",1,0)</f>
        <v>0</v>
      </c>
      <c r="F409" s="8">
        <f>IF(Data_Mentah!F409="Yes",1,0)</f>
        <v>0</v>
      </c>
      <c r="G409" s="8">
        <f>IF(Data_Mentah!G409="Yes",1,0)</f>
        <v>0</v>
      </c>
      <c r="H409" s="8">
        <f>IF(Data_Mentah!H409="Yes",1,0)</f>
        <v>1</v>
      </c>
      <c r="I409" s="8">
        <f>IF(Data_Mentah!I409="Yes",1,0)</f>
        <v>0</v>
      </c>
      <c r="J409" s="8">
        <f>IF(Data_Mentah!J409="Yes",1,0)</f>
        <v>1</v>
      </c>
      <c r="K409" s="8">
        <f>IF(Data_Mentah!K409="Yes",1,0)</f>
        <v>0</v>
      </c>
      <c r="L409" s="8">
        <f>IF(Data_Mentah!L409="Yes",1,0)</f>
        <v>1</v>
      </c>
      <c r="M409" s="8">
        <f>IF(Data_Mentah!M409="Yes",1,0)</f>
        <v>0</v>
      </c>
      <c r="N409" s="8">
        <f>IF(Data_Mentah!N409="Yes",1,0)</f>
        <v>0</v>
      </c>
      <c r="O409" s="8">
        <f>IF(Data_Mentah!O409="Yes",1,0)</f>
        <v>1</v>
      </c>
      <c r="P409" s="8">
        <f>IF(Data_Mentah!P409="Yes",1,0)</f>
        <v>0</v>
      </c>
      <c r="Q409" s="9">
        <f>IF(Data_Mentah!Q409="Positive",1,0)</f>
        <v>0</v>
      </c>
    </row>
    <row r="410" spans="1:17" ht="15.75" customHeight="1" x14ac:dyDescent="0.2">
      <c r="A410" s="4">
        <v>59</v>
      </c>
      <c r="B410" s="5">
        <f>IF(Data_Mentah!B410="Male",1,0)</f>
        <v>0</v>
      </c>
      <c r="C410" s="5">
        <f>IF(Data_Mentah!C410="Yes",1,0)</f>
        <v>0</v>
      </c>
      <c r="D410" s="5">
        <f>IF(Data_Mentah!D410="Yes",1,0)</f>
        <v>0</v>
      </c>
      <c r="E410" s="5">
        <f>IF(Data_Mentah!E410="Yes",1,0)</f>
        <v>0</v>
      </c>
      <c r="F410" s="5">
        <f>IF(Data_Mentah!F410="Yes",1,0)</f>
        <v>1</v>
      </c>
      <c r="G410" s="5">
        <f>IF(Data_Mentah!G410="Yes",1,0)</f>
        <v>0</v>
      </c>
      <c r="H410" s="5">
        <f>IF(Data_Mentah!H410="Yes",1,0)</f>
        <v>0</v>
      </c>
      <c r="I410" s="5">
        <f>IF(Data_Mentah!I410="Yes",1,0)</f>
        <v>1</v>
      </c>
      <c r="J410" s="5">
        <f>IF(Data_Mentah!J410="Yes",1,0)</f>
        <v>1</v>
      </c>
      <c r="K410" s="5">
        <f>IF(Data_Mentah!K410="Yes",1,0)</f>
        <v>0</v>
      </c>
      <c r="L410" s="5">
        <f>IF(Data_Mentah!L410="Yes",1,0)</f>
        <v>1</v>
      </c>
      <c r="M410" s="5">
        <f>IF(Data_Mentah!M410="Yes",1,0)</f>
        <v>0</v>
      </c>
      <c r="N410" s="5">
        <f>IF(Data_Mentah!N410="Yes",1,0)</f>
        <v>1</v>
      </c>
      <c r="O410" s="5">
        <f>IF(Data_Mentah!O410="Yes",1,0)</f>
        <v>1</v>
      </c>
      <c r="P410" s="5">
        <f>IF(Data_Mentah!P410="Yes",1,0)</f>
        <v>1</v>
      </c>
      <c r="Q410" s="6">
        <f>IF(Data_Mentah!Q410="Positive",1,0)</f>
        <v>0</v>
      </c>
    </row>
    <row r="411" spans="1:17" ht="15.75" customHeight="1" x14ac:dyDescent="0.2">
      <c r="A411" s="7">
        <v>50</v>
      </c>
      <c r="B411" s="8">
        <f>IF(Data_Mentah!B411="Male",1,0)</f>
        <v>0</v>
      </c>
      <c r="C411" s="8">
        <f>IF(Data_Mentah!C411="Yes",1,0)</f>
        <v>0</v>
      </c>
      <c r="D411" s="8">
        <f>IF(Data_Mentah!D411="Yes",1,0)</f>
        <v>0</v>
      </c>
      <c r="E411" s="8">
        <f>IF(Data_Mentah!E411="Yes",1,0)</f>
        <v>0</v>
      </c>
      <c r="F411" s="8">
        <f>IF(Data_Mentah!F411="Yes",1,0)</f>
        <v>1</v>
      </c>
      <c r="G411" s="8">
        <f>IF(Data_Mentah!G411="Yes",1,0)</f>
        <v>0</v>
      </c>
      <c r="H411" s="8">
        <f>IF(Data_Mentah!H411="Yes",1,0)</f>
        <v>0</v>
      </c>
      <c r="I411" s="8">
        <f>IF(Data_Mentah!I411="Yes",1,0)</f>
        <v>1</v>
      </c>
      <c r="J411" s="8">
        <f>IF(Data_Mentah!J411="Yes",1,0)</f>
        <v>1</v>
      </c>
      <c r="K411" s="8">
        <f>IF(Data_Mentah!K411="Yes",1,0)</f>
        <v>0</v>
      </c>
      <c r="L411" s="8">
        <f>IF(Data_Mentah!L411="Yes",1,0)</f>
        <v>1</v>
      </c>
      <c r="M411" s="8">
        <f>IF(Data_Mentah!M411="Yes",1,0)</f>
        <v>0</v>
      </c>
      <c r="N411" s="8">
        <f>IF(Data_Mentah!N411="Yes",1,0)</f>
        <v>0</v>
      </c>
      <c r="O411" s="8">
        <f>IF(Data_Mentah!O411="Yes",1,0)</f>
        <v>1</v>
      </c>
      <c r="P411" s="8">
        <f>IF(Data_Mentah!P411="Yes",1,0)</f>
        <v>0</v>
      </c>
      <c r="Q411" s="9">
        <f>IF(Data_Mentah!Q411="Positive",1,0)</f>
        <v>0</v>
      </c>
    </row>
    <row r="412" spans="1:17" ht="15.75" customHeight="1" x14ac:dyDescent="0.2">
      <c r="A412" s="4">
        <v>30</v>
      </c>
      <c r="B412" s="5">
        <f>IF(Data_Mentah!B412="Male",1,0)</f>
        <v>1</v>
      </c>
      <c r="C412" s="5">
        <f>IF(Data_Mentah!C412="Yes",1,0)</f>
        <v>0</v>
      </c>
      <c r="D412" s="5">
        <f>IF(Data_Mentah!D412="Yes",1,0)</f>
        <v>0</v>
      </c>
      <c r="E412" s="5">
        <f>IF(Data_Mentah!E412="Yes",1,0)</f>
        <v>0</v>
      </c>
      <c r="F412" s="5">
        <f>IF(Data_Mentah!F412="Yes",1,0)</f>
        <v>0</v>
      </c>
      <c r="G412" s="5">
        <f>IF(Data_Mentah!G412="Yes",1,0)</f>
        <v>0</v>
      </c>
      <c r="H412" s="5">
        <f>IF(Data_Mentah!H412="Yes",1,0)</f>
        <v>0</v>
      </c>
      <c r="I412" s="5">
        <f>IF(Data_Mentah!I412="Yes",1,0)</f>
        <v>0</v>
      </c>
      <c r="J412" s="5">
        <f>IF(Data_Mentah!J412="Yes",1,0)</f>
        <v>0</v>
      </c>
      <c r="K412" s="5">
        <f>IF(Data_Mentah!K412="Yes",1,0)</f>
        <v>0</v>
      </c>
      <c r="L412" s="5">
        <f>IF(Data_Mentah!L412="Yes",1,0)</f>
        <v>0</v>
      </c>
      <c r="M412" s="5">
        <f>IF(Data_Mentah!M412="Yes",1,0)</f>
        <v>0</v>
      </c>
      <c r="N412" s="5">
        <f>IF(Data_Mentah!N412="Yes",1,0)</f>
        <v>0</v>
      </c>
      <c r="O412" s="5">
        <f>IF(Data_Mentah!O412="Yes",1,0)</f>
        <v>0</v>
      </c>
      <c r="P412" s="5">
        <f>IF(Data_Mentah!P412="Yes",1,0)</f>
        <v>0</v>
      </c>
      <c r="Q412" s="6">
        <f>IF(Data_Mentah!Q412="Positive",1,0)</f>
        <v>0</v>
      </c>
    </row>
    <row r="413" spans="1:17" ht="15.75" customHeight="1" x14ac:dyDescent="0.2">
      <c r="A413" s="7">
        <v>46</v>
      </c>
      <c r="B413" s="8">
        <f>IF(Data_Mentah!B413="Male",1,0)</f>
        <v>1</v>
      </c>
      <c r="C413" s="8">
        <f>IF(Data_Mentah!C413="Yes",1,0)</f>
        <v>0</v>
      </c>
      <c r="D413" s="8">
        <f>IF(Data_Mentah!D413="Yes",1,0)</f>
        <v>0</v>
      </c>
      <c r="E413" s="8">
        <f>IF(Data_Mentah!E413="Yes",1,0)</f>
        <v>0</v>
      </c>
      <c r="F413" s="8">
        <f>IF(Data_Mentah!F413="Yes",1,0)</f>
        <v>1</v>
      </c>
      <c r="G413" s="8">
        <f>IF(Data_Mentah!G413="Yes",1,0)</f>
        <v>0</v>
      </c>
      <c r="H413" s="8">
        <f>IF(Data_Mentah!H413="Yes",1,0)</f>
        <v>0</v>
      </c>
      <c r="I413" s="8">
        <f>IF(Data_Mentah!I413="Yes",1,0)</f>
        <v>0</v>
      </c>
      <c r="J413" s="8">
        <f>IF(Data_Mentah!J413="Yes",1,0)</f>
        <v>1</v>
      </c>
      <c r="K413" s="8">
        <f>IF(Data_Mentah!K413="Yes",1,0)</f>
        <v>0</v>
      </c>
      <c r="L413" s="8">
        <f>IF(Data_Mentah!L413="Yes",1,0)</f>
        <v>1</v>
      </c>
      <c r="M413" s="8">
        <f>IF(Data_Mentah!M413="Yes",1,0)</f>
        <v>0</v>
      </c>
      <c r="N413" s="8">
        <f>IF(Data_Mentah!N413="Yes",1,0)</f>
        <v>0</v>
      </c>
      <c r="O413" s="8">
        <f>IF(Data_Mentah!O413="Yes",1,0)</f>
        <v>1</v>
      </c>
      <c r="P413" s="8">
        <f>IF(Data_Mentah!P413="Yes",1,0)</f>
        <v>0</v>
      </c>
      <c r="Q413" s="9">
        <f>IF(Data_Mentah!Q413="Positive",1,0)</f>
        <v>0</v>
      </c>
    </row>
    <row r="414" spans="1:17" ht="15.75" customHeight="1" x14ac:dyDescent="0.2">
      <c r="A414" s="4">
        <v>53</v>
      </c>
      <c r="B414" s="5">
        <f>IF(Data_Mentah!B414="Male",1,0)</f>
        <v>1</v>
      </c>
      <c r="C414" s="5">
        <f>IF(Data_Mentah!C414="Yes",1,0)</f>
        <v>0</v>
      </c>
      <c r="D414" s="5">
        <f>IF(Data_Mentah!D414="Yes",1,0)</f>
        <v>0</v>
      </c>
      <c r="E414" s="5">
        <f>IF(Data_Mentah!E414="Yes",1,0)</f>
        <v>0</v>
      </c>
      <c r="F414" s="5">
        <f>IF(Data_Mentah!F414="Yes",1,0)</f>
        <v>1</v>
      </c>
      <c r="G414" s="5">
        <f>IF(Data_Mentah!G414="Yes",1,0)</f>
        <v>1</v>
      </c>
      <c r="H414" s="5">
        <f>IF(Data_Mentah!H414="Yes",1,0)</f>
        <v>0</v>
      </c>
      <c r="I414" s="5">
        <f>IF(Data_Mentah!I414="Yes",1,0)</f>
        <v>1</v>
      </c>
      <c r="J414" s="5">
        <f>IF(Data_Mentah!J414="Yes",1,0)</f>
        <v>1</v>
      </c>
      <c r="K414" s="5">
        <f>IF(Data_Mentah!K414="Yes",1,0)</f>
        <v>0</v>
      </c>
      <c r="L414" s="5">
        <f>IF(Data_Mentah!L414="Yes",1,0)</f>
        <v>1</v>
      </c>
      <c r="M414" s="5">
        <f>IF(Data_Mentah!M414="Yes",1,0)</f>
        <v>1</v>
      </c>
      <c r="N414" s="5">
        <f>IF(Data_Mentah!N414="Yes",1,0)</f>
        <v>1</v>
      </c>
      <c r="O414" s="5">
        <f>IF(Data_Mentah!O414="Yes",1,0)</f>
        <v>1</v>
      </c>
      <c r="P414" s="5">
        <f>IF(Data_Mentah!P414="Yes",1,0)</f>
        <v>0</v>
      </c>
      <c r="Q414" s="6">
        <f>IF(Data_Mentah!Q414="Positive",1,0)</f>
        <v>0</v>
      </c>
    </row>
    <row r="415" spans="1:17" ht="15.75" customHeight="1" x14ac:dyDescent="0.2">
      <c r="A415" s="7">
        <v>42</v>
      </c>
      <c r="B415" s="8">
        <f>IF(Data_Mentah!B415="Male",1,0)</f>
        <v>1</v>
      </c>
      <c r="C415" s="8">
        <f>IF(Data_Mentah!C415="Yes",1,0)</f>
        <v>0</v>
      </c>
      <c r="D415" s="8">
        <f>IF(Data_Mentah!D415="Yes",1,0)</f>
        <v>0</v>
      </c>
      <c r="E415" s="8">
        <f>IF(Data_Mentah!E415="Yes",1,0)</f>
        <v>0</v>
      </c>
      <c r="F415" s="8">
        <f>IF(Data_Mentah!F415="Yes",1,0)</f>
        <v>0</v>
      </c>
      <c r="G415" s="8">
        <f>IF(Data_Mentah!G415="Yes",1,0)</f>
        <v>0</v>
      </c>
      <c r="H415" s="8">
        <f>IF(Data_Mentah!H415="Yes",1,0)</f>
        <v>0</v>
      </c>
      <c r="I415" s="8">
        <f>IF(Data_Mentah!I415="Yes",1,0)</f>
        <v>0</v>
      </c>
      <c r="J415" s="8">
        <f>IF(Data_Mentah!J415="Yes",1,0)</f>
        <v>0</v>
      </c>
      <c r="K415" s="8">
        <f>IF(Data_Mentah!K415="Yes",1,0)</f>
        <v>0</v>
      </c>
      <c r="L415" s="8">
        <f>IF(Data_Mentah!L415="Yes",1,0)</f>
        <v>0</v>
      </c>
      <c r="M415" s="8">
        <f>IF(Data_Mentah!M415="Yes",1,0)</f>
        <v>0</v>
      </c>
      <c r="N415" s="8">
        <f>IF(Data_Mentah!N415="Yes",1,0)</f>
        <v>0</v>
      </c>
      <c r="O415" s="8">
        <f>IF(Data_Mentah!O415="Yes",1,0)</f>
        <v>1</v>
      </c>
      <c r="P415" s="8">
        <f>IF(Data_Mentah!P415="Yes",1,0)</f>
        <v>0</v>
      </c>
      <c r="Q415" s="9">
        <f>IF(Data_Mentah!Q415="Positive",1,0)</f>
        <v>0</v>
      </c>
    </row>
    <row r="416" spans="1:17" ht="15.75" customHeight="1" x14ac:dyDescent="0.2">
      <c r="A416" s="4">
        <v>55</v>
      </c>
      <c r="B416" s="5">
        <f>IF(Data_Mentah!B416="Male",1,0)</f>
        <v>0</v>
      </c>
      <c r="C416" s="5">
        <f>IF(Data_Mentah!C416="Yes",1,0)</f>
        <v>1</v>
      </c>
      <c r="D416" s="5">
        <f>IF(Data_Mentah!D416="Yes",1,0)</f>
        <v>1</v>
      </c>
      <c r="E416" s="5">
        <f>IF(Data_Mentah!E416="Yes",1,0)</f>
        <v>1</v>
      </c>
      <c r="F416" s="5">
        <f>IF(Data_Mentah!F416="Yes",1,0)</f>
        <v>1</v>
      </c>
      <c r="G416" s="5">
        <f>IF(Data_Mentah!G416="Yes",1,0)</f>
        <v>0</v>
      </c>
      <c r="H416" s="5">
        <f>IF(Data_Mentah!H416="Yes",1,0)</f>
        <v>0</v>
      </c>
      <c r="I416" s="5">
        <f>IF(Data_Mentah!I416="Yes",1,0)</f>
        <v>1</v>
      </c>
      <c r="J416" s="5">
        <f>IF(Data_Mentah!J416="Yes",1,0)</f>
        <v>0</v>
      </c>
      <c r="K416" s="5">
        <f>IF(Data_Mentah!K416="Yes",1,0)</f>
        <v>0</v>
      </c>
      <c r="L416" s="5">
        <f>IF(Data_Mentah!L416="Yes",1,0)</f>
        <v>0</v>
      </c>
      <c r="M416" s="5">
        <f>IF(Data_Mentah!M416="Yes",1,0)</f>
        <v>1</v>
      </c>
      <c r="N416" s="5">
        <f>IF(Data_Mentah!N416="Yes",1,0)</f>
        <v>0</v>
      </c>
      <c r="O416" s="5">
        <f>IF(Data_Mentah!O416="Yes",1,0)</f>
        <v>0</v>
      </c>
      <c r="P416" s="5">
        <f>IF(Data_Mentah!P416="Yes",1,0)</f>
        <v>1</v>
      </c>
      <c r="Q416" s="6">
        <f>IF(Data_Mentah!Q416="Positive",1,0)</f>
        <v>1</v>
      </c>
    </row>
    <row r="417" spans="1:17" ht="15.75" customHeight="1" x14ac:dyDescent="0.2">
      <c r="A417" s="7">
        <v>48</v>
      </c>
      <c r="B417" s="8">
        <f>IF(Data_Mentah!B417="Male",1,0)</f>
        <v>0</v>
      </c>
      <c r="C417" s="8">
        <f>IF(Data_Mentah!C417="Yes",1,0)</f>
        <v>1</v>
      </c>
      <c r="D417" s="8">
        <f>IF(Data_Mentah!D417="Yes",1,0)</f>
        <v>1</v>
      </c>
      <c r="E417" s="8">
        <f>IF(Data_Mentah!E417="Yes",1,0)</f>
        <v>1</v>
      </c>
      <c r="F417" s="8">
        <f>IF(Data_Mentah!F417="Yes",1,0)</f>
        <v>1</v>
      </c>
      <c r="G417" s="8">
        <f>IF(Data_Mentah!G417="Yes",1,0)</f>
        <v>1</v>
      </c>
      <c r="H417" s="8">
        <f>IF(Data_Mentah!H417="Yes",1,0)</f>
        <v>0</v>
      </c>
      <c r="I417" s="8">
        <f>IF(Data_Mentah!I417="Yes",1,0)</f>
        <v>0</v>
      </c>
      <c r="J417" s="8">
        <f>IF(Data_Mentah!J417="Yes",1,0)</f>
        <v>0</v>
      </c>
      <c r="K417" s="8">
        <f>IF(Data_Mentah!K417="Yes",1,0)</f>
        <v>0</v>
      </c>
      <c r="L417" s="8">
        <f>IF(Data_Mentah!L417="Yes",1,0)</f>
        <v>0</v>
      </c>
      <c r="M417" s="8">
        <f>IF(Data_Mentah!M417="Yes",1,0)</f>
        <v>1</v>
      </c>
      <c r="N417" s="8">
        <f>IF(Data_Mentah!N417="Yes",1,0)</f>
        <v>0</v>
      </c>
      <c r="O417" s="8">
        <f>IF(Data_Mentah!O417="Yes",1,0)</f>
        <v>0</v>
      </c>
      <c r="P417" s="8">
        <f>IF(Data_Mentah!P417="Yes",1,0)</f>
        <v>0</v>
      </c>
      <c r="Q417" s="9">
        <f>IF(Data_Mentah!Q417="Positive",1,0)</f>
        <v>1</v>
      </c>
    </row>
    <row r="418" spans="1:17" ht="15.75" customHeight="1" x14ac:dyDescent="0.2">
      <c r="A418" s="4">
        <v>55</v>
      </c>
      <c r="B418" s="5">
        <f>IF(Data_Mentah!B418="Male",1,0)</f>
        <v>0</v>
      </c>
      <c r="C418" s="5">
        <f>IF(Data_Mentah!C418="Yes",1,0)</f>
        <v>1</v>
      </c>
      <c r="D418" s="5">
        <f>IF(Data_Mentah!D418="Yes",1,0)</f>
        <v>1</v>
      </c>
      <c r="E418" s="5">
        <f>IF(Data_Mentah!E418="Yes",1,0)</f>
        <v>1</v>
      </c>
      <c r="F418" s="5">
        <f>IF(Data_Mentah!F418="Yes",1,0)</f>
        <v>0</v>
      </c>
      <c r="G418" s="5">
        <f>IF(Data_Mentah!G418="Yes",1,0)</f>
        <v>1</v>
      </c>
      <c r="H418" s="5">
        <f>IF(Data_Mentah!H418="Yes",1,0)</f>
        <v>0</v>
      </c>
      <c r="I418" s="5">
        <f>IF(Data_Mentah!I418="Yes",1,0)</f>
        <v>0</v>
      </c>
      <c r="J418" s="5">
        <f>IF(Data_Mentah!J418="Yes",1,0)</f>
        <v>1</v>
      </c>
      <c r="K418" s="5">
        <f>IF(Data_Mentah!K418="Yes",1,0)</f>
        <v>0</v>
      </c>
      <c r="L418" s="5">
        <f>IF(Data_Mentah!L418="Yes",1,0)</f>
        <v>1</v>
      </c>
      <c r="M418" s="5">
        <f>IF(Data_Mentah!M418="Yes",1,0)</f>
        <v>1</v>
      </c>
      <c r="N418" s="5">
        <f>IF(Data_Mentah!N418="Yes",1,0)</f>
        <v>0</v>
      </c>
      <c r="O418" s="5">
        <f>IF(Data_Mentah!O418="Yes",1,0)</f>
        <v>0</v>
      </c>
      <c r="P418" s="5">
        <f>IF(Data_Mentah!P418="Yes",1,0)</f>
        <v>0</v>
      </c>
      <c r="Q418" s="6">
        <f>IF(Data_Mentah!Q418="Positive",1,0)</f>
        <v>1</v>
      </c>
    </row>
    <row r="419" spans="1:17" ht="15.75" customHeight="1" x14ac:dyDescent="0.2">
      <c r="A419" s="7">
        <v>39</v>
      </c>
      <c r="B419" s="8">
        <f>IF(Data_Mentah!B419="Male",1,0)</f>
        <v>0</v>
      </c>
      <c r="C419" s="8">
        <f>IF(Data_Mentah!C419="Yes",1,0)</f>
        <v>1</v>
      </c>
      <c r="D419" s="8">
        <f>IF(Data_Mentah!D419="Yes",1,0)</f>
        <v>1</v>
      </c>
      <c r="E419" s="8">
        <f>IF(Data_Mentah!E419="Yes",1,0)</f>
        <v>1</v>
      </c>
      <c r="F419" s="8">
        <f>IF(Data_Mentah!F419="Yes",1,0)</f>
        <v>1</v>
      </c>
      <c r="G419" s="8">
        <f>IF(Data_Mentah!G419="Yes",1,0)</f>
        <v>1</v>
      </c>
      <c r="H419" s="8">
        <f>IF(Data_Mentah!H419="Yes",1,0)</f>
        <v>0</v>
      </c>
      <c r="I419" s="8">
        <f>IF(Data_Mentah!I419="Yes",1,0)</f>
        <v>0</v>
      </c>
      <c r="J419" s="8">
        <f>IF(Data_Mentah!J419="Yes",1,0)</f>
        <v>1</v>
      </c>
      <c r="K419" s="8">
        <f>IF(Data_Mentah!K419="Yes",1,0)</f>
        <v>1</v>
      </c>
      <c r="L419" s="8">
        <f>IF(Data_Mentah!L419="Yes",1,0)</f>
        <v>1</v>
      </c>
      <c r="M419" s="8">
        <f>IF(Data_Mentah!M419="Yes",1,0)</f>
        <v>1</v>
      </c>
      <c r="N419" s="8">
        <f>IF(Data_Mentah!N419="Yes",1,0)</f>
        <v>0</v>
      </c>
      <c r="O419" s="8">
        <f>IF(Data_Mentah!O419="Yes",1,0)</f>
        <v>0</v>
      </c>
      <c r="P419" s="8">
        <f>IF(Data_Mentah!P419="Yes",1,0)</f>
        <v>0</v>
      </c>
      <c r="Q419" s="9">
        <f>IF(Data_Mentah!Q419="Positive",1,0)</f>
        <v>1</v>
      </c>
    </row>
    <row r="420" spans="1:17" ht="15.75" customHeight="1" x14ac:dyDescent="0.2">
      <c r="A420" s="4">
        <v>43</v>
      </c>
      <c r="B420" s="5">
        <f>IF(Data_Mentah!B420="Male",1,0)</f>
        <v>0</v>
      </c>
      <c r="C420" s="5">
        <f>IF(Data_Mentah!C420="Yes",1,0)</f>
        <v>1</v>
      </c>
      <c r="D420" s="5">
        <f>IF(Data_Mentah!D420="Yes",1,0)</f>
        <v>1</v>
      </c>
      <c r="E420" s="5">
        <f>IF(Data_Mentah!E420="Yes",1,0)</f>
        <v>1</v>
      </c>
      <c r="F420" s="5">
        <f>IF(Data_Mentah!F420="Yes",1,0)</f>
        <v>1</v>
      </c>
      <c r="G420" s="5">
        <f>IF(Data_Mentah!G420="Yes",1,0)</f>
        <v>1</v>
      </c>
      <c r="H420" s="5">
        <f>IF(Data_Mentah!H420="Yes",1,0)</f>
        <v>0</v>
      </c>
      <c r="I420" s="5">
        <f>IF(Data_Mentah!I420="Yes",1,0)</f>
        <v>1</v>
      </c>
      <c r="J420" s="5">
        <f>IF(Data_Mentah!J420="Yes",1,0)</f>
        <v>0</v>
      </c>
      <c r="K420" s="5">
        <f>IF(Data_Mentah!K420="Yes",1,0)</f>
        <v>0</v>
      </c>
      <c r="L420" s="5">
        <f>IF(Data_Mentah!L420="Yes",1,0)</f>
        <v>0</v>
      </c>
      <c r="M420" s="5">
        <f>IF(Data_Mentah!M420="Yes",1,0)</f>
        <v>1</v>
      </c>
      <c r="N420" s="5">
        <f>IF(Data_Mentah!N420="Yes",1,0)</f>
        <v>1</v>
      </c>
      <c r="O420" s="5">
        <f>IF(Data_Mentah!O420="Yes",1,0)</f>
        <v>0</v>
      </c>
      <c r="P420" s="5">
        <f>IF(Data_Mentah!P420="Yes",1,0)</f>
        <v>1</v>
      </c>
      <c r="Q420" s="6">
        <f>IF(Data_Mentah!Q420="Positive",1,0)</f>
        <v>1</v>
      </c>
    </row>
    <row r="421" spans="1:17" ht="15.75" customHeight="1" x14ac:dyDescent="0.2">
      <c r="A421" s="7">
        <v>35</v>
      </c>
      <c r="B421" s="8">
        <f>IF(Data_Mentah!B421="Male",1,0)</f>
        <v>0</v>
      </c>
      <c r="C421" s="8">
        <f>IF(Data_Mentah!C421="Yes",1,0)</f>
        <v>1</v>
      </c>
      <c r="D421" s="8">
        <f>IF(Data_Mentah!D421="Yes",1,0)</f>
        <v>1</v>
      </c>
      <c r="E421" s="8">
        <f>IF(Data_Mentah!E421="Yes",1,0)</f>
        <v>0</v>
      </c>
      <c r="F421" s="8">
        <f>IF(Data_Mentah!F421="Yes",1,0)</f>
        <v>1</v>
      </c>
      <c r="G421" s="8">
        <f>IF(Data_Mentah!G421="Yes",1,0)</f>
        <v>0</v>
      </c>
      <c r="H421" s="8">
        <f>IF(Data_Mentah!H421="Yes",1,0)</f>
        <v>0</v>
      </c>
      <c r="I421" s="8">
        <f>IF(Data_Mentah!I421="Yes",1,0)</f>
        <v>1</v>
      </c>
      <c r="J421" s="8">
        <f>IF(Data_Mentah!J421="Yes",1,0)</f>
        <v>0</v>
      </c>
      <c r="K421" s="8">
        <f>IF(Data_Mentah!K421="Yes",1,0)</f>
        <v>0</v>
      </c>
      <c r="L421" s="8">
        <f>IF(Data_Mentah!L421="Yes",1,0)</f>
        <v>0</v>
      </c>
      <c r="M421" s="8">
        <f>IF(Data_Mentah!M421="Yes",1,0)</f>
        <v>0</v>
      </c>
      <c r="N421" s="8">
        <f>IF(Data_Mentah!N421="Yes",1,0)</f>
        <v>0</v>
      </c>
      <c r="O421" s="8">
        <f>IF(Data_Mentah!O421="Yes",1,0)</f>
        <v>0</v>
      </c>
      <c r="P421" s="8">
        <f>IF(Data_Mentah!P421="Yes",1,0)</f>
        <v>0</v>
      </c>
      <c r="Q421" s="9">
        <f>IF(Data_Mentah!Q421="Positive",1,0)</f>
        <v>1</v>
      </c>
    </row>
    <row r="422" spans="1:17" ht="15.75" customHeight="1" x14ac:dyDescent="0.2">
      <c r="A422" s="4">
        <v>47</v>
      </c>
      <c r="B422" s="5">
        <f>IF(Data_Mentah!B422="Male",1,0)</f>
        <v>0</v>
      </c>
      <c r="C422" s="5">
        <f>IF(Data_Mentah!C422="Yes",1,0)</f>
        <v>0</v>
      </c>
      <c r="D422" s="5">
        <f>IF(Data_Mentah!D422="Yes",1,0)</f>
        <v>0</v>
      </c>
      <c r="E422" s="5">
        <f>IF(Data_Mentah!E422="Yes",1,0)</f>
        <v>1</v>
      </c>
      <c r="F422" s="5">
        <f>IF(Data_Mentah!F422="Yes",1,0)</f>
        <v>1</v>
      </c>
      <c r="G422" s="5">
        <f>IF(Data_Mentah!G422="Yes",1,0)</f>
        <v>1</v>
      </c>
      <c r="H422" s="5">
        <f>IF(Data_Mentah!H422="Yes",1,0)</f>
        <v>0</v>
      </c>
      <c r="I422" s="5">
        <f>IF(Data_Mentah!I422="Yes",1,0)</f>
        <v>0</v>
      </c>
      <c r="J422" s="5">
        <f>IF(Data_Mentah!J422="Yes",1,0)</f>
        <v>0</v>
      </c>
      <c r="K422" s="5">
        <f>IF(Data_Mentah!K422="Yes",1,0)</f>
        <v>0</v>
      </c>
      <c r="L422" s="5">
        <f>IF(Data_Mentah!L422="Yes",1,0)</f>
        <v>0</v>
      </c>
      <c r="M422" s="5">
        <f>IF(Data_Mentah!M422="Yes",1,0)</f>
        <v>0</v>
      </c>
      <c r="N422" s="5">
        <f>IF(Data_Mentah!N422="Yes",1,0)</f>
        <v>1</v>
      </c>
      <c r="O422" s="5">
        <f>IF(Data_Mentah!O422="Yes",1,0)</f>
        <v>0</v>
      </c>
      <c r="P422" s="5">
        <f>IF(Data_Mentah!P422="Yes",1,0)</f>
        <v>0</v>
      </c>
      <c r="Q422" s="6">
        <f>IF(Data_Mentah!Q422="Positive",1,0)</f>
        <v>1</v>
      </c>
    </row>
    <row r="423" spans="1:17" ht="15.75" customHeight="1" x14ac:dyDescent="0.2">
      <c r="A423" s="7">
        <v>61</v>
      </c>
      <c r="B423" s="8">
        <f>IF(Data_Mentah!B423="Male",1,0)</f>
        <v>0</v>
      </c>
      <c r="C423" s="8">
        <f>IF(Data_Mentah!C423="Yes",1,0)</f>
        <v>1</v>
      </c>
      <c r="D423" s="8">
        <f>IF(Data_Mentah!D423="Yes",1,0)</f>
        <v>0</v>
      </c>
      <c r="E423" s="8">
        <f>IF(Data_Mentah!E423="Yes",1,0)</f>
        <v>0</v>
      </c>
      <c r="F423" s="8">
        <f>IF(Data_Mentah!F423="Yes",1,0)</f>
        <v>0</v>
      </c>
      <c r="G423" s="8">
        <f>IF(Data_Mentah!G423="Yes",1,0)</f>
        <v>1</v>
      </c>
      <c r="H423" s="8">
        <f>IF(Data_Mentah!H423="Yes",1,0)</f>
        <v>0</v>
      </c>
      <c r="I423" s="8">
        <f>IF(Data_Mentah!I423="Yes",1,0)</f>
        <v>0</v>
      </c>
      <c r="J423" s="8">
        <f>IF(Data_Mentah!J423="Yes",1,0)</f>
        <v>0</v>
      </c>
      <c r="K423" s="8">
        <f>IF(Data_Mentah!K423="Yes",1,0)</f>
        <v>1</v>
      </c>
      <c r="L423" s="8">
        <f>IF(Data_Mentah!L423="Yes",1,0)</f>
        <v>0</v>
      </c>
      <c r="M423" s="8">
        <f>IF(Data_Mentah!M423="Yes",1,0)</f>
        <v>0</v>
      </c>
      <c r="N423" s="8">
        <f>IF(Data_Mentah!N423="Yes",1,0)</f>
        <v>0</v>
      </c>
      <c r="O423" s="8">
        <f>IF(Data_Mentah!O423="Yes",1,0)</f>
        <v>1</v>
      </c>
      <c r="P423" s="8">
        <f>IF(Data_Mentah!P423="Yes",1,0)</f>
        <v>0</v>
      </c>
      <c r="Q423" s="9">
        <f>IF(Data_Mentah!Q423="Positive",1,0)</f>
        <v>1</v>
      </c>
    </row>
    <row r="424" spans="1:17" ht="15.75" customHeight="1" x14ac:dyDescent="0.2">
      <c r="A424" s="4">
        <v>67</v>
      </c>
      <c r="B424" s="5">
        <f>IF(Data_Mentah!B424="Male",1,0)</f>
        <v>1</v>
      </c>
      <c r="C424" s="5">
        <f>IF(Data_Mentah!C424="Yes",1,0)</f>
        <v>0</v>
      </c>
      <c r="D424" s="5">
        <f>IF(Data_Mentah!D424="Yes",1,0)</f>
        <v>1</v>
      </c>
      <c r="E424" s="5">
        <f>IF(Data_Mentah!E424="Yes",1,0)</f>
        <v>0</v>
      </c>
      <c r="F424" s="5">
        <f>IF(Data_Mentah!F424="Yes",1,0)</f>
        <v>1</v>
      </c>
      <c r="G424" s="5">
        <f>IF(Data_Mentah!G424="Yes",1,0)</f>
        <v>1</v>
      </c>
      <c r="H424" s="5">
        <f>IF(Data_Mentah!H424="Yes",1,0)</f>
        <v>0</v>
      </c>
      <c r="I424" s="5">
        <f>IF(Data_Mentah!I424="Yes",1,0)</f>
        <v>1</v>
      </c>
      <c r="J424" s="5">
        <f>IF(Data_Mentah!J424="Yes",1,0)</f>
        <v>0</v>
      </c>
      <c r="K424" s="5">
        <f>IF(Data_Mentah!K424="Yes",1,0)</f>
        <v>1</v>
      </c>
      <c r="L424" s="5">
        <f>IF(Data_Mentah!L424="Yes",1,0)</f>
        <v>1</v>
      </c>
      <c r="M424" s="5">
        <f>IF(Data_Mentah!M424="Yes",1,0)</f>
        <v>1</v>
      </c>
      <c r="N424" s="5">
        <f>IF(Data_Mentah!N424="Yes",1,0)</f>
        <v>1</v>
      </c>
      <c r="O424" s="5">
        <f>IF(Data_Mentah!O424="Yes",1,0)</f>
        <v>1</v>
      </c>
      <c r="P424" s="5">
        <f>IF(Data_Mentah!P424="Yes",1,0)</f>
        <v>1</v>
      </c>
      <c r="Q424" s="6">
        <f>IF(Data_Mentah!Q424="Positive",1,0)</f>
        <v>1</v>
      </c>
    </row>
    <row r="425" spans="1:17" ht="15.75" customHeight="1" x14ac:dyDescent="0.2">
      <c r="A425" s="7">
        <v>66</v>
      </c>
      <c r="B425" s="8">
        <f>IF(Data_Mentah!B425="Male",1,0)</f>
        <v>1</v>
      </c>
      <c r="C425" s="8">
        <f>IF(Data_Mentah!C425="Yes",1,0)</f>
        <v>1</v>
      </c>
      <c r="D425" s="8">
        <f>IF(Data_Mentah!D425="Yes",1,0)</f>
        <v>1</v>
      </c>
      <c r="E425" s="8">
        <f>IF(Data_Mentah!E425="Yes",1,0)</f>
        <v>0</v>
      </c>
      <c r="F425" s="8">
        <f>IF(Data_Mentah!F425="Yes",1,0)</f>
        <v>1</v>
      </c>
      <c r="G425" s="8">
        <f>IF(Data_Mentah!G425="Yes",1,0)</f>
        <v>1</v>
      </c>
      <c r="H425" s="8">
        <f>IF(Data_Mentah!H425="Yes",1,0)</f>
        <v>0</v>
      </c>
      <c r="I425" s="8">
        <f>IF(Data_Mentah!I425="Yes",1,0)</f>
        <v>1</v>
      </c>
      <c r="J425" s="8">
        <f>IF(Data_Mentah!J425="Yes",1,0)</f>
        <v>0</v>
      </c>
      <c r="K425" s="8">
        <f>IF(Data_Mentah!K425="Yes",1,0)</f>
        <v>0</v>
      </c>
      <c r="L425" s="8">
        <f>IF(Data_Mentah!L425="Yes",1,0)</f>
        <v>0</v>
      </c>
      <c r="M425" s="8">
        <f>IF(Data_Mentah!M425="Yes",1,0)</f>
        <v>1</v>
      </c>
      <c r="N425" s="8">
        <f>IF(Data_Mentah!N425="Yes",1,0)</f>
        <v>1</v>
      </c>
      <c r="O425" s="8">
        <f>IF(Data_Mentah!O425="Yes",1,0)</f>
        <v>0</v>
      </c>
      <c r="P425" s="8">
        <f>IF(Data_Mentah!P425="Yes",1,0)</f>
        <v>0</v>
      </c>
      <c r="Q425" s="9">
        <f>IF(Data_Mentah!Q425="Positive",1,0)</f>
        <v>1</v>
      </c>
    </row>
    <row r="426" spans="1:17" ht="15.75" customHeight="1" x14ac:dyDescent="0.2">
      <c r="A426" s="4">
        <v>43</v>
      </c>
      <c r="B426" s="5">
        <f>IF(Data_Mentah!B426="Male",1,0)</f>
        <v>1</v>
      </c>
      <c r="C426" s="5">
        <f>IF(Data_Mentah!C426="Yes",1,0)</f>
        <v>1</v>
      </c>
      <c r="D426" s="5">
        <f>IF(Data_Mentah!D426="Yes",1,0)</f>
        <v>1</v>
      </c>
      <c r="E426" s="5">
        <f>IF(Data_Mentah!E426="Yes",1,0)</f>
        <v>1</v>
      </c>
      <c r="F426" s="5">
        <f>IF(Data_Mentah!F426="Yes",1,0)</f>
        <v>1</v>
      </c>
      <c r="G426" s="5">
        <f>IF(Data_Mentah!G426="Yes",1,0)</f>
        <v>0</v>
      </c>
      <c r="H426" s="5">
        <f>IF(Data_Mentah!H426="Yes",1,0)</f>
        <v>1</v>
      </c>
      <c r="I426" s="5">
        <f>IF(Data_Mentah!I426="Yes",1,0)</f>
        <v>0</v>
      </c>
      <c r="J426" s="5">
        <f>IF(Data_Mentah!J426="Yes",1,0)</f>
        <v>0</v>
      </c>
      <c r="K426" s="5">
        <f>IF(Data_Mentah!K426="Yes",1,0)</f>
        <v>0</v>
      </c>
      <c r="L426" s="5">
        <f>IF(Data_Mentah!L426="Yes",1,0)</f>
        <v>0</v>
      </c>
      <c r="M426" s="5">
        <f>IF(Data_Mentah!M426="Yes",1,0)</f>
        <v>0</v>
      </c>
      <c r="N426" s="5">
        <f>IF(Data_Mentah!N426="Yes",1,0)</f>
        <v>0</v>
      </c>
      <c r="O426" s="5">
        <f>IF(Data_Mentah!O426="Yes",1,0)</f>
        <v>0</v>
      </c>
      <c r="P426" s="5">
        <f>IF(Data_Mentah!P426="Yes",1,0)</f>
        <v>0</v>
      </c>
      <c r="Q426" s="6">
        <f>IF(Data_Mentah!Q426="Positive",1,0)</f>
        <v>1</v>
      </c>
    </row>
    <row r="427" spans="1:17" ht="15.75" customHeight="1" x14ac:dyDescent="0.2">
      <c r="A427" s="7">
        <v>62</v>
      </c>
      <c r="B427" s="8">
        <f>IF(Data_Mentah!B427="Male",1,0)</f>
        <v>1</v>
      </c>
      <c r="C427" s="8">
        <f>IF(Data_Mentah!C427="Yes",1,0)</f>
        <v>1</v>
      </c>
      <c r="D427" s="8">
        <f>IF(Data_Mentah!D427="Yes",1,0)</f>
        <v>1</v>
      </c>
      <c r="E427" s="8">
        <f>IF(Data_Mentah!E427="Yes",1,0)</f>
        <v>0</v>
      </c>
      <c r="F427" s="8">
        <f>IF(Data_Mentah!F427="Yes",1,0)</f>
        <v>1</v>
      </c>
      <c r="G427" s="8">
        <f>IF(Data_Mentah!G427="Yes",1,0)</f>
        <v>1</v>
      </c>
      <c r="H427" s="8">
        <f>IF(Data_Mentah!H427="Yes",1,0)</f>
        <v>0</v>
      </c>
      <c r="I427" s="8">
        <f>IF(Data_Mentah!I427="Yes",1,0)</f>
        <v>1</v>
      </c>
      <c r="J427" s="8">
        <f>IF(Data_Mentah!J427="Yes",1,0)</f>
        <v>0</v>
      </c>
      <c r="K427" s="8">
        <f>IF(Data_Mentah!K427="Yes",1,0)</f>
        <v>1</v>
      </c>
      <c r="L427" s="8">
        <f>IF(Data_Mentah!L427="Yes",1,0)</f>
        <v>0</v>
      </c>
      <c r="M427" s="8">
        <f>IF(Data_Mentah!M427="Yes",1,0)</f>
        <v>1</v>
      </c>
      <c r="N427" s="8">
        <f>IF(Data_Mentah!N427="Yes",1,0)</f>
        <v>1</v>
      </c>
      <c r="O427" s="8">
        <f>IF(Data_Mentah!O427="Yes",1,0)</f>
        <v>0</v>
      </c>
      <c r="P427" s="8">
        <f>IF(Data_Mentah!P427="Yes",1,0)</f>
        <v>0</v>
      </c>
      <c r="Q427" s="9">
        <f>IF(Data_Mentah!Q427="Positive",1,0)</f>
        <v>1</v>
      </c>
    </row>
    <row r="428" spans="1:17" ht="15.75" customHeight="1" x14ac:dyDescent="0.2">
      <c r="A428" s="4">
        <v>54</v>
      </c>
      <c r="B428" s="5">
        <f>IF(Data_Mentah!B428="Male",1,0)</f>
        <v>1</v>
      </c>
      <c r="C428" s="5">
        <f>IF(Data_Mentah!C428="Yes",1,0)</f>
        <v>1</v>
      </c>
      <c r="D428" s="5">
        <f>IF(Data_Mentah!D428="Yes",1,0)</f>
        <v>1</v>
      </c>
      <c r="E428" s="5">
        <f>IF(Data_Mentah!E428="Yes",1,0)</f>
        <v>1</v>
      </c>
      <c r="F428" s="5">
        <f>IF(Data_Mentah!F428="Yes",1,0)</f>
        <v>1</v>
      </c>
      <c r="G428" s="5">
        <f>IF(Data_Mentah!G428="Yes",1,0)</f>
        <v>1</v>
      </c>
      <c r="H428" s="5">
        <f>IF(Data_Mentah!H428="Yes",1,0)</f>
        <v>1</v>
      </c>
      <c r="I428" s="5">
        <f>IF(Data_Mentah!I428="Yes",1,0)</f>
        <v>1</v>
      </c>
      <c r="J428" s="5">
        <f>IF(Data_Mentah!J428="Yes",1,0)</f>
        <v>1</v>
      </c>
      <c r="K428" s="5">
        <f>IF(Data_Mentah!K428="Yes",1,0)</f>
        <v>0</v>
      </c>
      <c r="L428" s="5">
        <f>IF(Data_Mentah!L428="Yes",1,0)</f>
        <v>1</v>
      </c>
      <c r="M428" s="5">
        <f>IF(Data_Mentah!M428="Yes",1,0)</f>
        <v>0</v>
      </c>
      <c r="N428" s="5">
        <f>IF(Data_Mentah!N428="Yes",1,0)</f>
        <v>1</v>
      </c>
      <c r="O428" s="5">
        <f>IF(Data_Mentah!O428="Yes",1,0)</f>
        <v>1</v>
      </c>
      <c r="P428" s="5">
        <f>IF(Data_Mentah!P428="Yes",1,0)</f>
        <v>0</v>
      </c>
      <c r="Q428" s="6">
        <f>IF(Data_Mentah!Q428="Positive",1,0)</f>
        <v>1</v>
      </c>
    </row>
    <row r="429" spans="1:17" ht="15.75" customHeight="1" x14ac:dyDescent="0.2">
      <c r="A429" s="7">
        <v>39</v>
      </c>
      <c r="B429" s="8">
        <f>IF(Data_Mentah!B429="Male",1,0)</f>
        <v>1</v>
      </c>
      <c r="C429" s="8">
        <f>IF(Data_Mentah!C429="Yes",1,0)</f>
        <v>1</v>
      </c>
      <c r="D429" s="8">
        <f>IF(Data_Mentah!D429="Yes",1,0)</f>
        <v>0</v>
      </c>
      <c r="E429" s="8">
        <f>IF(Data_Mentah!E429="Yes",1,0)</f>
        <v>1</v>
      </c>
      <c r="F429" s="8">
        <f>IF(Data_Mentah!F429="Yes",1,0)</f>
        <v>0</v>
      </c>
      <c r="G429" s="8">
        <f>IF(Data_Mentah!G429="Yes",1,0)</f>
        <v>0</v>
      </c>
      <c r="H429" s="8">
        <f>IF(Data_Mentah!H429="Yes",1,0)</f>
        <v>1</v>
      </c>
      <c r="I429" s="8">
        <f>IF(Data_Mentah!I429="Yes",1,0)</f>
        <v>0</v>
      </c>
      <c r="J429" s="8">
        <f>IF(Data_Mentah!J429="Yes",1,0)</f>
        <v>1</v>
      </c>
      <c r="K429" s="8">
        <f>IF(Data_Mentah!K429="Yes",1,0)</f>
        <v>1</v>
      </c>
      <c r="L429" s="8">
        <f>IF(Data_Mentah!L429="Yes",1,0)</f>
        <v>0</v>
      </c>
      <c r="M429" s="8">
        <f>IF(Data_Mentah!M429="Yes",1,0)</f>
        <v>0</v>
      </c>
      <c r="N429" s="8">
        <f>IF(Data_Mentah!N429="Yes",1,0)</f>
        <v>0</v>
      </c>
      <c r="O429" s="8">
        <f>IF(Data_Mentah!O429="Yes",1,0)</f>
        <v>1</v>
      </c>
      <c r="P429" s="8">
        <f>IF(Data_Mentah!P429="Yes",1,0)</f>
        <v>0</v>
      </c>
      <c r="Q429" s="9">
        <f>IF(Data_Mentah!Q429="Positive",1,0)</f>
        <v>1</v>
      </c>
    </row>
    <row r="430" spans="1:17" ht="15.75" customHeight="1" x14ac:dyDescent="0.2">
      <c r="A430" s="4">
        <v>48</v>
      </c>
      <c r="B430" s="5">
        <f>IF(Data_Mentah!B430="Male",1,0)</f>
        <v>1</v>
      </c>
      <c r="C430" s="5">
        <f>IF(Data_Mentah!C430="Yes",1,0)</f>
        <v>0</v>
      </c>
      <c r="D430" s="5">
        <f>IF(Data_Mentah!D430="Yes",1,0)</f>
        <v>1</v>
      </c>
      <c r="E430" s="5">
        <f>IF(Data_Mentah!E430="Yes",1,0)</f>
        <v>1</v>
      </c>
      <c r="F430" s="5">
        <f>IF(Data_Mentah!F430="Yes",1,0)</f>
        <v>1</v>
      </c>
      <c r="G430" s="5">
        <f>IF(Data_Mentah!G430="Yes",1,0)</f>
        <v>0</v>
      </c>
      <c r="H430" s="5">
        <f>IF(Data_Mentah!H430="Yes",1,0)</f>
        <v>0</v>
      </c>
      <c r="I430" s="5">
        <f>IF(Data_Mentah!I430="Yes",1,0)</f>
        <v>1</v>
      </c>
      <c r="J430" s="5">
        <f>IF(Data_Mentah!J430="Yes",1,0)</f>
        <v>1</v>
      </c>
      <c r="K430" s="5">
        <f>IF(Data_Mentah!K430="Yes",1,0)</f>
        <v>1</v>
      </c>
      <c r="L430" s="5">
        <f>IF(Data_Mentah!L430="Yes",1,0)</f>
        <v>1</v>
      </c>
      <c r="M430" s="5">
        <f>IF(Data_Mentah!M430="Yes",1,0)</f>
        <v>0</v>
      </c>
      <c r="N430" s="5">
        <f>IF(Data_Mentah!N430="Yes",1,0)</f>
        <v>0</v>
      </c>
      <c r="O430" s="5">
        <f>IF(Data_Mentah!O430="Yes",1,0)</f>
        <v>0</v>
      </c>
      <c r="P430" s="5">
        <f>IF(Data_Mentah!P430="Yes",1,0)</f>
        <v>0</v>
      </c>
      <c r="Q430" s="6">
        <f>IF(Data_Mentah!Q430="Positive",1,0)</f>
        <v>1</v>
      </c>
    </row>
    <row r="431" spans="1:17" ht="15.75" customHeight="1" x14ac:dyDescent="0.2">
      <c r="A431" s="7">
        <v>58</v>
      </c>
      <c r="B431" s="8">
        <f>IF(Data_Mentah!B431="Male",1,0)</f>
        <v>1</v>
      </c>
      <c r="C431" s="8">
        <f>IF(Data_Mentah!C431="Yes",1,0)</f>
        <v>1</v>
      </c>
      <c r="D431" s="8">
        <f>IF(Data_Mentah!D431="Yes",1,0)</f>
        <v>1</v>
      </c>
      <c r="E431" s="8">
        <f>IF(Data_Mentah!E431="Yes",1,0)</f>
        <v>1</v>
      </c>
      <c r="F431" s="8">
        <f>IF(Data_Mentah!F431="Yes",1,0)</f>
        <v>1</v>
      </c>
      <c r="G431" s="8">
        <f>IF(Data_Mentah!G431="Yes",1,0)</f>
        <v>1</v>
      </c>
      <c r="H431" s="8">
        <f>IF(Data_Mentah!H431="Yes",1,0)</f>
        <v>0</v>
      </c>
      <c r="I431" s="8">
        <f>IF(Data_Mentah!I431="Yes",1,0)</f>
        <v>1</v>
      </c>
      <c r="J431" s="8">
        <f>IF(Data_Mentah!J431="Yes",1,0)</f>
        <v>0</v>
      </c>
      <c r="K431" s="8">
        <f>IF(Data_Mentah!K431="Yes",1,0)</f>
        <v>0</v>
      </c>
      <c r="L431" s="8">
        <f>IF(Data_Mentah!L431="Yes",1,0)</f>
        <v>1</v>
      </c>
      <c r="M431" s="8">
        <f>IF(Data_Mentah!M431="Yes",1,0)</f>
        <v>1</v>
      </c>
      <c r="N431" s="8">
        <f>IF(Data_Mentah!N431="Yes",1,0)</f>
        <v>1</v>
      </c>
      <c r="O431" s="8">
        <f>IF(Data_Mentah!O431="Yes",1,0)</f>
        <v>0</v>
      </c>
      <c r="P431" s="8">
        <f>IF(Data_Mentah!P431="Yes",1,0)</f>
        <v>1</v>
      </c>
      <c r="Q431" s="9">
        <f>IF(Data_Mentah!Q431="Positive",1,0)</f>
        <v>1</v>
      </c>
    </row>
    <row r="432" spans="1:17" ht="15.75" customHeight="1" x14ac:dyDescent="0.2">
      <c r="A432" s="4">
        <v>32</v>
      </c>
      <c r="B432" s="5">
        <f>IF(Data_Mentah!B432="Male",1,0)</f>
        <v>1</v>
      </c>
      <c r="C432" s="5">
        <f>IF(Data_Mentah!C432="Yes",1,0)</f>
        <v>0</v>
      </c>
      <c r="D432" s="5">
        <f>IF(Data_Mentah!D432="Yes",1,0)</f>
        <v>0</v>
      </c>
      <c r="E432" s="5">
        <f>IF(Data_Mentah!E432="Yes",1,0)</f>
        <v>0</v>
      </c>
      <c r="F432" s="5">
        <f>IF(Data_Mentah!F432="Yes",1,0)</f>
        <v>0</v>
      </c>
      <c r="G432" s="5">
        <f>IF(Data_Mentah!G432="Yes",1,0)</f>
        <v>0</v>
      </c>
      <c r="H432" s="5">
        <f>IF(Data_Mentah!H432="Yes",1,0)</f>
        <v>1</v>
      </c>
      <c r="I432" s="5">
        <f>IF(Data_Mentah!I432="Yes",1,0)</f>
        <v>0</v>
      </c>
      <c r="J432" s="5">
        <f>IF(Data_Mentah!J432="Yes",1,0)</f>
        <v>0</v>
      </c>
      <c r="K432" s="5">
        <f>IF(Data_Mentah!K432="Yes",1,0)</f>
        <v>1</v>
      </c>
      <c r="L432" s="5">
        <f>IF(Data_Mentah!L432="Yes",1,0)</f>
        <v>1</v>
      </c>
      <c r="M432" s="5">
        <f>IF(Data_Mentah!M432="Yes",1,0)</f>
        <v>0</v>
      </c>
      <c r="N432" s="5">
        <f>IF(Data_Mentah!N432="Yes",1,0)</f>
        <v>0</v>
      </c>
      <c r="O432" s="5">
        <f>IF(Data_Mentah!O432="Yes",1,0)</f>
        <v>0</v>
      </c>
      <c r="P432" s="5">
        <f>IF(Data_Mentah!P432="Yes",1,0)</f>
        <v>1</v>
      </c>
      <c r="Q432" s="6">
        <f>IF(Data_Mentah!Q432="Positive",1,0)</f>
        <v>1</v>
      </c>
    </row>
    <row r="433" spans="1:17" ht="15.75" customHeight="1" x14ac:dyDescent="0.2">
      <c r="A433" s="7">
        <v>42</v>
      </c>
      <c r="B433" s="8">
        <f>IF(Data_Mentah!B433="Male",1,0)</f>
        <v>1</v>
      </c>
      <c r="C433" s="8">
        <f>IF(Data_Mentah!C433="Yes",1,0)</f>
        <v>0</v>
      </c>
      <c r="D433" s="8">
        <f>IF(Data_Mentah!D433="Yes",1,0)</f>
        <v>0</v>
      </c>
      <c r="E433" s="8">
        <f>IF(Data_Mentah!E433="Yes",1,0)</f>
        <v>0</v>
      </c>
      <c r="F433" s="8">
        <f>IF(Data_Mentah!F433="Yes",1,0)</f>
        <v>1</v>
      </c>
      <c r="G433" s="8">
        <f>IF(Data_Mentah!G433="Yes",1,0)</f>
        <v>1</v>
      </c>
      <c r="H433" s="8">
        <f>IF(Data_Mentah!H433="Yes",1,0)</f>
        <v>0</v>
      </c>
      <c r="I433" s="8">
        <f>IF(Data_Mentah!I433="Yes",1,0)</f>
        <v>0</v>
      </c>
      <c r="J433" s="8">
        <f>IF(Data_Mentah!J433="Yes",1,0)</f>
        <v>0</v>
      </c>
      <c r="K433" s="8">
        <f>IF(Data_Mentah!K433="Yes",1,0)</f>
        <v>1</v>
      </c>
      <c r="L433" s="8">
        <f>IF(Data_Mentah!L433="Yes",1,0)</f>
        <v>0</v>
      </c>
      <c r="M433" s="8">
        <f>IF(Data_Mentah!M433="Yes",1,0)</f>
        <v>0</v>
      </c>
      <c r="N433" s="8">
        <f>IF(Data_Mentah!N433="Yes",1,0)</f>
        <v>1</v>
      </c>
      <c r="O433" s="8">
        <f>IF(Data_Mentah!O433="Yes",1,0)</f>
        <v>0</v>
      </c>
      <c r="P433" s="8">
        <f>IF(Data_Mentah!P433="Yes",1,0)</f>
        <v>0</v>
      </c>
      <c r="Q433" s="9">
        <f>IF(Data_Mentah!Q433="Positive",1,0)</f>
        <v>1</v>
      </c>
    </row>
    <row r="434" spans="1:17" ht="15.75" customHeight="1" x14ac:dyDescent="0.2">
      <c r="A434" s="4">
        <v>52</v>
      </c>
      <c r="B434" s="5">
        <f>IF(Data_Mentah!B434="Male",1,0)</f>
        <v>1</v>
      </c>
      <c r="C434" s="5">
        <f>IF(Data_Mentah!C434="Yes",1,0)</f>
        <v>1</v>
      </c>
      <c r="D434" s="5">
        <f>IF(Data_Mentah!D434="Yes",1,0)</f>
        <v>1</v>
      </c>
      <c r="E434" s="5">
        <f>IF(Data_Mentah!E434="Yes",1,0)</f>
        <v>1</v>
      </c>
      <c r="F434" s="5">
        <f>IF(Data_Mentah!F434="Yes",1,0)</f>
        <v>1</v>
      </c>
      <c r="G434" s="5">
        <f>IF(Data_Mentah!G434="Yes",1,0)</f>
        <v>1</v>
      </c>
      <c r="H434" s="5">
        <f>IF(Data_Mentah!H434="Yes",1,0)</f>
        <v>0</v>
      </c>
      <c r="I434" s="5">
        <f>IF(Data_Mentah!I434="Yes",1,0)</f>
        <v>1</v>
      </c>
      <c r="J434" s="5">
        <f>IF(Data_Mentah!J434="Yes",1,0)</f>
        <v>1</v>
      </c>
      <c r="K434" s="5">
        <f>IF(Data_Mentah!K434="Yes",1,0)</f>
        <v>0</v>
      </c>
      <c r="L434" s="5">
        <f>IF(Data_Mentah!L434="Yes",1,0)</f>
        <v>1</v>
      </c>
      <c r="M434" s="5">
        <f>IF(Data_Mentah!M434="Yes",1,0)</f>
        <v>1</v>
      </c>
      <c r="N434" s="5">
        <f>IF(Data_Mentah!N434="Yes",1,0)</f>
        <v>1</v>
      </c>
      <c r="O434" s="5">
        <f>IF(Data_Mentah!O434="Yes",1,0)</f>
        <v>0</v>
      </c>
      <c r="P434" s="5">
        <f>IF(Data_Mentah!P434="Yes",1,0)</f>
        <v>0</v>
      </c>
      <c r="Q434" s="6">
        <f>IF(Data_Mentah!Q434="Positive",1,0)</f>
        <v>1</v>
      </c>
    </row>
    <row r="435" spans="1:17" ht="15.75" customHeight="1" x14ac:dyDescent="0.2">
      <c r="A435" s="7">
        <v>38</v>
      </c>
      <c r="B435" s="8">
        <f>IF(Data_Mentah!B435="Male",1,0)</f>
        <v>1</v>
      </c>
      <c r="C435" s="8">
        <f>IF(Data_Mentah!C435="Yes",1,0)</f>
        <v>0</v>
      </c>
      <c r="D435" s="8">
        <f>IF(Data_Mentah!D435="Yes",1,0)</f>
        <v>1</v>
      </c>
      <c r="E435" s="8">
        <f>IF(Data_Mentah!E435="Yes",1,0)</f>
        <v>0</v>
      </c>
      <c r="F435" s="8">
        <f>IF(Data_Mentah!F435="Yes",1,0)</f>
        <v>0</v>
      </c>
      <c r="G435" s="8">
        <f>IF(Data_Mentah!G435="Yes",1,0)</f>
        <v>0</v>
      </c>
      <c r="H435" s="8">
        <f>IF(Data_Mentah!H435="Yes",1,0)</f>
        <v>1</v>
      </c>
      <c r="I435" s="8">
        <f>IF(Data_Mentah!I435="Yes",1,0)</f>
        <v>0</v>
      </c>
      <c r="J435" s="8">
        <f>IF(Data_Mentah!J435="Yes",1,0)</f>
        <v>0</v>
      </c>
      <c r="K435" s="8">
        <f>IF(Data_Mentah!K435="Yes",1,0)</f>
        <v>0</v>
      </c>
      <c r="L435" s="8">
        <f>IF(Data_Mentah!L435="Yes",1,0)</f>
        <v>0</v>
      </c>
      <c r="M435" s="8">
        <f>IF(Data_Mentah!M435="Yes",1,0)</f>
        <v>0</v>
      </c>
      <c r="N435" s="8">
        <f>IF(Data_Mentah!N435="Yes",1,0)</f>
        <v>0</v>
      </c>
      <c r="O435" s="8">
        <f>IF(Data_Mentah!O435="Yes",1,0)</f>
        <v>1</v>
      </c>
      <c r="P435" s="8">
        <f>IF(Data_Mentah!P435="Yes",1,0)</f>
        <v>0</v>
      </c>
      <c r="Q435" s="9">
        <f>IF(Data_Mentah!Q435="Positive",1,0)</f>
        <v>1</v>
      </c>
    </row>
    <row r="436" spans="1:17" ht="15.75" customHeight="1" x14ac:dyDescent="0.2">
      <c r="A436" s="4">
        <v>53</v>
      </c>
      <c r="B436" s="5">
        <f>IF(Data_Mentah!B436="Male",1,0)</f>
        <v>1</v>
      </c>
      <c r="C436" s="5">
        <f>IF(Data_Mentah!C436="Yes",1,0)</f>
        <v>1</v>
      </c>
      <c r="D436" s="5">
        <f>IF(Data_Mentah!D436="Yes",1,0)</f>
        <v>1</v>
      </c>
      <c r="E436" s="5">
        <f>IF(Data_Mentah!E436="Yes",1,0)</f>
        <v>1</v>
      </c>
      <c r="F436" s="5">
        <f>IF(Data_Mentah!F436="Yes",1,0)</f>
        <v>1</v>
      </c>
      <c r="G436" s="5">
        <f>IF(Data_Mentah!G436="Yes",1,0)</f>
        <v>1</v>
      </c>
      <c r="H436" s="5">
        <f>IF(Data_Mentah!H436="Yes",1,0)</f>
        <v>0</v>
      </c>
      <c r="I436" s="5">
        <f>IF(Data_Mentah!I436="Yes",1,0)</f>
        <v>1</v>
      </c>
      <c r="J436" s="5">
        <f>IF(Data_Mentah!J436="Yes",1,0)</f>
        <v>0</v>
      </c>
      <c r="K436" s="5">
        <f>IF(Data_Mentah!K436="Yes",1,0)</f>
        <v>1</v>
      </c>
      <c r="L436" s="5">
        <f>IF(Data_Mentah!L436="Yes",1,0)</f>
        <v>0</v>
      </c>
      <c r="M436" s="5">
        <f>IF(Data_Mentah!M436="Yes",1,0)</f>
        <v>1</v>
      </c>
      <c r="N436" s="5">
        <f>IF(Data_Mentah!N436="Yes",1,0)</f>
        <v>0</v>
      </c>
      <c r="O436" s="5">
        <f>IF(Data_Mentah!O436="Yes",1,0)</f>
        <v>1</v>
      </c>
      <c r="P436" s="5">
        <f>IF(Data_Mentah!P436="Yes",1,0)</f>
        <v>0</v>
      </c>
      <c r="Q436" s="6">
        <f>IF(Data_Mentah!Q436="Positive",1,0)</f>
        <v>1</v>
      </c>
    </row>
    <row r="437" spans="1:17" ht="15.75" customHeight="1" x14ac:dyDescent="0.2">
      <c r="A437" s="7">
        <v>57</v>
      </c>
      <c r="B437" s="8">
        <f>IF(Data_Mentah!B437="Male",1,0)</f>
        <v>1</v>
      </c>
      <c r="C437" s="8">
        <f>IF(Data_Mentah!C437="Yes",1,0)</f>
        <v>1</v>
      </c>
      <c r="D437" s="8">
        <f>IF(Data_Mentah!D437="Yes",1,0)</f>
        <v>1</v>
      </c>
      <c r="E437" s="8">
        <f>IF(Data_Mentah!E437="Yes",1,0)</f>
        <v>1</v>
      </c>
      <c r="F437" s="8">
        <f>IF(Data_Mentah!F437="Yes",1,0)</f>
        <v>1</v>
      </c>
      <c r="G437" s="8">
        <f>IF(Data_Mentah!G437="Yes",1,0)</f>
        <v>1</v>
      </c>
      <c r="H437" s="8">
        <f>IF(Data_Mentah!H437="Yes",1,0)</f>
        <v>0</v>
      </c>
      <c r="I437" s="8">
        <f>IF(Data_Mentah!I437="Yes",1,0)</f>
        <v>1</v>
      </c>
      <c r="J437" s="8">
        <f>IF(Data_Mentah!J437="Yes",1,0)</f>
        <v>0</v>
      </c>
      <c r="K437" s="8">
        <f>IF(Data_Mentah!K437="Yes",1,0)</f>
        <v>0</v>
      </c>
      <c r="L437" s="8">
        <f>IF(Data_Mentah!L437="Yes",1,0)</f>
        <v>0</v>
      </c>
      <c r="M437" s="8">
        <f>IF(Data_Mentah!M437="Yes",1,0)</f>
        <v>1</v>
      </c>
      <c r="N437" s="8">
        <f>IF(Data_Mentah!N437="Yes",1,0)</f>
        <v>0</v>
      </c>
      <c r="O437" s="8">
        <f>IF(Data_Mentah!O437="Yes",1,0)</f>
        <v>0</v>
      </c>
      <c r="P437" s="8">
        <f>IF(Data_Mentah!P437="Yes",1,0)</f>
        <v>0</v>
      </c>
      <c r="Q437" s="9">
        <f>IF(Data_Mentah!Q437="Positive",1,0)</f>
        <v>1</v>
      </c>
    </row>
    <row r="438" spans="1:17" ht="15.75" customHeight="1" x14ac:dyDescent="0.2">
      <c r="A438" s="4">
        <v>41</v>
      </c>
      <c r="B438" s="5">
        <f>IF(Data_Mentah!B438="Male",1,0)</f>
        <v>1</v>
      </c>
      <c r="C438" s="5">
        <f>IF(Data_Mentah!C438="Yes",1,0)</f>
        <v>1</v>
      </c>
      <c r="D438" s="5">
        <f>IF(Data_Mentah!D438="Yes",1,0)</f>
        <v>1</v>
      </c>
      <c r="E438" s="5">
        <f>IF(Data_Mentah!E438="Yes",1,0)</f>
        <v>1</v>
      </c>
      <c r="F438" s="5">
        <f>IF(Data_Mentah!F438="Yes",1,0)</f>
        <v>1</v>
      </c>
      <c r="G438" s="5">
        <f>IF(Data_Mentah!G438="Yes",1,0)</f>
        <v>1</v>
      </c>
      <c r="H438" s="5">
        <f>IF(Data_Mentah!H438="Yes",1,0)</f>
        <v>1</v>
      </c>
      <c r="I438" s="5">
        <f>IF(Data_Mentah!I438="Yes",1,0)</f>
        <v>1</v>
      </c>
      <c r="J438" s="5">
        <f>IF(Data_Mentah!J438="Yes",1,0)</f>
        <v>1</v>
      </c>
      <c r="K438" s="5">
        <f>IF(Data_Mentah!K438="Yes",1,0)</f>
        <v>1</v>
      </c>
      <c r="L438" s="5">
        <f>IF(Data_Mentah!L438="Yes",1,0)</f>
        <v>0</v>
      </c>
      <c r="M438" s="5">
        <f>IF(Data_Mentah!M438="Yes",1,0)</f>
        <v>0</v>
      </c>
      <c r="N438" s="5">
        <f>IF(Data_Mentah!N438="Yes",1,0)</f>
        <v>0</v>
      </c>
      <c r="O438" s="5">
        <f>IF(Data_Mentah!O438="Yes",1,0)</f>
        <v>0</v>
      </c>
      <c r="P438" s="5">
        <f>IF(Data_Mentah!P438="Yes",1,0)</f>
        <v>1</v>
      </c>
      <c r="Q438" s="6">
        <f>IF(Data_Mentah!Q438="Positive",1,0)</f>
        <v>1</v>
      </c>
    </row>
    <row r="439" spans="1:17" ht="15.75" customHeight="1" x14ac:dyDescent="0.2">
      <c r="A439" s="7">
        <v>37</v>
      </c>
      <c r="B439" s="8">
        <f>IF(Data_Mentah!B439="Male",1,0)</f>
        <v>1</v>
      </c>
      <c r="C439" s="8">
        <f>IF(Data_Mentah!C439="Yes",1,0)</f>
        <v>0</v>
      </c>
      <c r="D439" s="8">
        <f>IF(Data_Mentah!D439="Yes",1,0)</f>
        <v>0</v>
      </c>
      <c r="E439" s="8">
        <f>IF(Data_Mentah!E439="Yes",1,0)</f>
        <v>0</v>
      </c>
      <c r="F439" s="8">
        <f>IF(Data_Mentah!F439="Yes",1,0)</f>
        <v>1</v>
      </c>
      <c r="G439" s="8">
        <f>IF(Data_Mentah!G439="Yes",1,0)</f>
        <v>0</v>
      </c>
      <c r="H439" s="8">
        <f>IF(Data_Mentah!H439="Yes",1,0)</f>
        <v>0</v>
      </c>
      <c r="I439" s="8">
        <f>IF(Data_Mentah!I439="Yes",1,0)</f>
        <v>0</v>
      </c>
      <c r="J439" s="8">
        <f>IF(Data_Mentah!J439="Yes",1,0)</f>
        <v>0</v>
      </c>
      <c r="K439" s="8">
        <f>IF(Data_Mentah!K439="Yes",1,0)</f>
        <v>0</v>
      </c>
      <c r="L439" s="8">
        <f>IF(Data_Mentah!L439="Yes",1,0)</f>
        <v>1</v>
      </c>
      <c r="M439" s="8">
        <f>IF(Data_Mentah!M439="Yes",1,0)</f>
        <v>0</v>
      </c>
      <c r="N439" s="8">
        <f>IF(Data_Mentah!N439="Yes",1,0)</f>
        <v>0</v>
      </c>
      <c r="O439" s="8">
        <f>IF(Data_Mentah!O439="Yes",1,0)</f>
        <v>1</v>
      </c>
      <c r="P439" s="8">
        <f>IF(Data_Mentah!P439="Yes",1,0)</f>
        <v>0</v>
      </c>
      <c r="Q439" s="9">
        <f>IF(Data_Mentah!Q439="Positive",1,0)</f>
        <v>1</v>
      </c>
    </row>
    <row r="440" spans="1:17" ht="15.75" customHeight="1" x14ac:dyDescent="0.2">
      <c r="A440" s="4">
        <v>54</v>
      </c>
      <c r="B440" s="5">
        <f>IF(Data_Mentah!B440="Male",1,0)</f>
        <v>1</v>
      </c>
      <c r="C440" s="5">
        <f>IF(Data_Mentah!C440="Yes",1,0)</f>
        <v>1</v>
      </c>
      <c r="D440" s="5">
        <f>IF(Data_Mentah!D440="Yes",1,0)</f>
        <v>1</v>
      </c>
      <c r="E440" s="5">
        <f>IF(Data_Mentah!E440="Yes",1,0)</f>
        <v>1</v>
      </c>
      <c r="F440" s="5">
        <f>IF(Data_Mentah!F440="Yes",1,0)</f>
        <v>1</v>
      </c>
      <c r="G440" s="5">
        <f>IF(Data_Mentah!G440="Yes",1,0)</f>
        <v>0</v>
      </c>
      <c r="H440" s="5">
        <f>IF(Data_Mentah!H440="Yes",1,0)</f>
        <v>0</v>
      </c>
      <c r="I440" s="5">
        <f>IF(Data_Mentah!I440="Yes",1,0)</f>
        <v>1</v>
      </c>
      <c r="J440" s="5">
        <f>IF(Data_Mentah!J440="Yes",1,0)</f>
        <v>1</v>
      </c>
      <c r="K440" s="5">
        <f>IF(Data_Mentah!K440="Yes",1,0)</f>
        <v>1</v>
      </c>
      <c r="L440" s="5">
        <f>IF(Data_Mentah!L440="Yes",1,0)</f>
        <v>1</v>
      </c>
      <c r="M440" s="5">
        <f>IF(Data_Mentah!M440="Yes",1,0)</f>
        <v>1</v>
      </c>
      <c r="N440" s="5">
        <f>IF(Data_Mentah!N440="Yes",1,0)</f>
        <v>1</v>
      </c>
      <c r="O440" s="5">
        <f>IF(Data_Mentah!O440="Yes",1,0)</f>
        <v>0</v>
      </c>
      <c r="P440" s="5">
        <f>IF(Data_Mentah!P440="Yes",1,0)</f>
        <v>0</v>
      </c>
      <c r="Q440" s="6">
        <f>IF(Data_Mentah!Q440="Positive",1,0)</f>
        <v>1</v>
      </c>
    </row>
    <row r="441" spans="1:17" ht="15.75" customHeight="1" x14ac:dyDescent="0.2">
      <c r="A441" s="7">
        <v>49</v>
      </c>
      <c r="B441" s="8">
        <f>IF(Data_Mentah!B441="Male",1,0)</f>
        <v>1</v>
      </c>
      <c r="C441" s="8">
        <f>IF(Data_Mentah!C441="Yes",1,0)</f>
        <v>1</v>
      </c>
      <c r="D441" s="8">
        <f>IF(Data_Mentah!D441="Yes",1,0)</f>
        <v>1</v>
      </c>
      <c r="E441" s="8">
        <f>IF(Data_Mentah!E441="Yes",1,0)</f>
        <v>0</v>
      </c>
      <c r="F441" s="8">
        <f>IF(Data_Mentah!F441="Yes",1,0)</f>
        <v>1</v>
      </c>
      <c r="G441" s="8">
        <f>IF(Data_Mentah!G441="Yes",1,0)</f>
        <v>0</v>
      </c>
      <c r="H441" s="8">
        <f>IF(Data_Mentah!H441="Yes",1,0)</f>
        <v>0</v>
      </c>
      <c r="I441" s="8">
        <f>IF(Data_Mentah!I441="Yes",1,0)</f>
        <v>1</v>
      </c>
      <c r="J441" s="8">
        <f>IF(Data_Mentah!J441="Yes",1,0)</f>
        <v>1</v>
      </c>
      <c r="K441" s="8">
        <f>IF(Data_Mentah!K441="Yes",1,0)</f>
        <v>0</v>
      </c>
      <c r="L441" s="8">
        <f>IF(Data_Mentah!L441="Yes",1,0)</f>
        <v>0</v>
      </c>
      <c r="M441" s="8">
        <f>IF(Data_Mentah!M441="Yes",1,0)</f>
        <v>0</v>
      </c>
      <c r="N441" s="8">
        <f>IF(Data_Mentah!N441="Yes",1,0)</f>
        <v>0</v>
      </c>
      <c r="O441" s="8">
        <f>IF(Data_Mentah!O441="Yes",1,0)</f>
        <v>0</v>
      </c>
      <c r="P441" s="8">
        <f>IF(Data_Mentah!P441="Yes",1,0)</f>
        <v>0</v>
      </c>
      <c r="Q441" s="9">
        <f>IF(Data_Mentah!Q441="Positive",1,0)</f>
        <v>1</v>
      </c>
    </row>
    <row r="442" spans="1:17" ht="15.75" customHeight="1" x14ac:dyDescent="0.2">
      <c r="A442" s="4">
        <v>48</v>
      </c>
      <c r="B442" s="5">
        <f>IF(Data_Mentah!B442="Male",1,0)</f>
        <v>1</v>
      </c>
      <c r="C442" s="5">
        <f>IF(Data_Mentah!C442="Yes",1,0)</f>
        <v>1</v>
      </c>
      <c r="D442" s="5">
        <f>IF(Data_Mentah!D442="Yes",1,0)</f>
        <v>1</v>
      </c>
      <c r="E442" s="5">
        <f>IF(Data_Mentah!E442="Yes",1,0)</f>
        <v>0</v>
      </c>
      <c r="F442" s="5">
        <f>IF(Data_Mentah!F442="Yes",1,0)</f>
        <v>1</v>
      </c>
      <c r="G442" s="5">
        <f>IF(Data_Mentah!G442="Yes",1,0)</f>
        <v>0</v>
      </c>
      <c r="H442" s="5">
        <f>IF(Data_Mentah!H442="Yes",1,0)</f>
        <v>1</v>
      </c>
      <c r="I442" s="5">
        <f>IF(Data_Mentah!I442="Yes",1,0)</f>
        <v>1</v>
      </c>
      <c r="J442" s="5">
        <f>IF(Data_Mentah!J442="Yes",1,0)</f>
        <v>1</v>
      </c>
      <c r="K442" s="5">
        <f>IF(Data_Mentah!K442="Yes",1,0)</f>
        <v>0</v>
      </c>
      <c r="L442" s="5">
        <f>IF(Data_Mentah!L442="Yes",1,0)</f>
        <v>0</v>
      </c>
      <c r="M442" s="5">
        <f>IF(Data_Mentah!M442="Yes",1,0)</f>
        <v>0</v>
      </c>
      <c r="N442" s="5">
        <f>IF(Data_Mentah!N442="Yes",1,0)</f>
        <v>0</v>
      </c>
      <c r="O442" s="5">
        <f>IF(Data_Mentah!O442="Yes",1,0)</f>
        <v>0</v>
      </c>
      <c r="P442" s="5">
        <f>IF(Data_Mentah!P442="Yes",1,0)</f>
        <v>0</v>
      </c>
      <c r="Q442" s="6">
        <f>IF(Data_Mentah!Q442="Positive",1,0)</f>
        <v>1</v>
      </c>
    </row>
    <row r="443" spans="1:17" ht="15.75" customHeight="1" x14ac:dyDescent="0.2">
      <c r="A443" s="7">
        <v>60</v>
      </c>
      <c r="B443" s="8">
        <f>IF(Data_Mentah!B443="Male",1,0)</f>
        <v>1</v>
      </c>
      <c r="C443" s="8">
        <f>IF(Data_Mentah!C443="Yes",1,0)</f>
        <v>1</v>
      </c>
      <c r="D443" s="8">
        <f>IF(Data_Mentah!D443="Yes",1,0)</f>
        <v>0</v>
      </c>
      <c r="E443" s="8">
        <f>IF(Data_Mentah!E443="Yes",1,0)</f>
        <v>0</v>
      </c>
      <c r="F443" s="8">
        <f>IF(Data_Mentah!F443="Yes",1,0)</f>
        <v>0</v>
      </c>
      <c r="G443" s="8">
        <f>IF(Data_Mentah!G443="Yes",1,0)</f>
        <v>0</v>
      </c>
      <c r="H443" s="8">
        <f>IF(Data_Mentah!H443="Yes",1,0)</f>
        <v>0</v>
      </c>
      <c r="I443" s="8">
        <f>IF(Data_Mentah!I443="Yes",1,0)</f>
        <v>1</v>
      </c>
      <c r="J443" s="8">
        <f>IF(Data_Mentah!J443="Yes",1,0)</f>
        <v>0</v>
      </c>
      <c r="K443" s="8">
        <f>IF(Data_Mentah!K443="Yes",1,0)</f>
        <v>0</v>
      </c>
      <c r="L443" s="8">
        <f>IF(Data_Mentah!L443="Yes",1,0)</f>
        <v>0</v>
      </c>
      <c r="M443" s="8">
        <f>IF(Data_Mentah!M443="Yes",1,0)</f>
        <v>1</v>
      </c>
      <c r="N443" s="8">
        <f>IF(Data_Mentah!N443="Yes",1,0)</f>
        <v>0</v>
      </c>
      <c r="O443" s="8">
        <f>IF(Data_Mentah!O443="Yes",1,0)</f>
        <v>1</v>
      </c>
      <c r="P443" s="8">
        <f>IF(Data_Mentah!P443="Yes",1,0)</f>
        <v>0</v>
      </c>
      <c r="Q443" s="9">
        <f>IF(Data_Mentah!Q443="Positive",1,0)</f>
        <v>1</v>
      </c>
    </row>
    <row r="444" spans="1:17" ht="15.75" customHeight="1" x14ac:dyDescent="0.2">
      <c r="A444" s="4">
        <v>63</v>
      </c>
      <c r="B444" s="5">
        <f>IF(Data_Mentah!B444="Male",1,0)</f>
        <v>1</v>
      </c>
      <c r="C444" s="5">
        <f>IF(Data_Mentah!C444="Yes",1,0)</f>
        <v>1</v>
      </c>
      <c r="D444" s="5">
        <f>IF(Data_Mentah!D444="Yes",1,0)</f>
        <v>1</v>
      </c>
      <c r="E444" s="5">
        <f>IF(Data_Mentah!E444="Yes",1,0)</f>
        <v>1</v>
      </c>
      <c r="F444" s="5">
        <f>IF(Data_Mentah!F444="Yes",1,0)</f>
        <v>1</v>
      </c>
      <c r="G444" s="5">
        <f>IF(Data_Mentah!G444="Yes",1,0)</f>
        <v>1</v>
      </c>
      <c r="H444" s="5">
        <f>IF(Data_Mentah!H444="Yes",1,0)</f>
        <v>0</v>
      </c>
      <c r="I444" s="5">
        <f>IF(Data_Mentah!I444="Yes",1,0)</f>
        <v>1</v>
      </c>
      <c r="J444" s="5">
        <f>IF(Data_Mentah!J444="Yes",1,0)</f>
        <v>0</v>
      </c>
      <c r="K444" s="5">
        <f>IF(Data_Mentah!K444="Yes",1,0)</f>
        <v>0</v>
      </c>
      <c r="L444" s="5">
        <f>IF(Data_Mentah!L444="Yes",1,0)</f>
        <v>0</v>
      </c>
      <c r="M444" s="5">
        <f>IF(Data_Mentah!M444="Yes",1,0)</f>
        <v>0</v>
      </c>
      <c r="N444" s="5">
        <f>IF(Data_Mentah!N444="Yes",1,0)</f>
        <v>1</v>
      </c>
      <c r="O444" s="5">
        <f>IF(Data_Mentah!O444="Yes",1,0)</f>
        <v>1</v>
      </c>
      <c r="P444" s="5">
        <f>IF(Data_Mentah!P444="Yes",1,0)</f>
        <v>1</v>
      </c>
      <c r="Q444" s="6">
        <f>IF(Data_Mentah!Q444="Positive",1,0)</f>
        <v>1</v>
      </c>
    </row>
    <row r="445" spans="1:17" ht="15.75" customHeight="1" x14ac:dyDescent="0.2">
      <c r="A445" s="7">
        <v>35</v>
      </c>
      <c r="B445" s="8">
        <f>IF(Data_Mentah!B445="Male",1,0)</f>
        <v>1</v>
      </c>
      <c r="C445" s="8">
        <f>IF(Data_Mentah!C445="Yes",1,0)</f>
        <v>1</v>
      </c>
      <c r="D445" s="8">
        <f>IF(Data_Mentah!D445="Yes",1,0)</f>
        <v>0</v>
      </c>
      <c r="E445" s="8">
        <f>IF(Data_Mentah!E445="Yes",1,0)</f>
        <v>1</v>
      </c>
      <c r="F445" s="8">
        <f>IF(Data_Mentah!F445="Yes",1,0)</f>
        <v>0</v>
      </c>
      <c r="G445" s="8">
        <f>IF(Data_Mentah!G445="Yes",1,0)</f>
        <v>0</v>
      </c>
      <c r="H445" s="8">
        <f>IF(Data_Mentah!H445="Yes",1,0)</f>
        <v>0</v>
      </c>
      <c r="I445" s="8">
        <f>IF(Data_Mentah!I445="Yes",1,0)</f>
        <v>0</v>
      </c>
      <c r="J445" s="8">
        <f>IF(Data_Mentah!J445="Yes",1,0)</f>
        <v>0</v>
      </c>
      <c r="K445" s="8">
        <f>IF(Data_Mentah!K445="Yes",1,0)</f>
        <v>0</v>
      </c>
      <c r="L445" s="8">
        <f>IF(Data_Mentah!L445="Yes",1,0)</f>
        <v>0</v>
      </c>
      <c r="M445" s="8">
        <f>IF(Data_Mentah!M445="Yes",1,0)</f>
        <v>1</v>
      </c>
      <c r="N445" s="8">
        <f>IF(Data_Mentah!N445="Yes",1,0)</f>
        <v>0</v>
      </c>
      <c r="O445" s="8">
        <f>IF(Data_Mentah!O445="Yes",1,0)</f>
        <v>1</v>
      </c>
      <c r="P445" s="8">
        <f>IF(Data_Mentah!P445="Yes",1,0)</f>
        <v>0</v>
      </c>
      <c r="Q445" s="9">
        <f>IF(Data_Mentah!Q445="Positive",1,0)</f>
        <v>1</v>
      </c>
    </row>
    <row r="446" spans="1:17" ht="15.75" customHeight="1" x14ac:dyDescent="0.2">
      <c r="A446" s="4">
        <v>30</v>
      </c>
      <c r="B446" s="5">
        <f>IF(Data_Mentah!B446="Male",1,0)</f>
        <v>0</v>
      </c>
      <c r="C446" s="5">
        <f>IF(Data_Mentah!C446="Yes",1,0)</f>
        <v>1</v>
      </c>
      <c r="D446" s="5">
        <f>IF(Data_Mentah!D446="Yes",1,0)</f>
        <v>0</v>
      </c>
      <c r="E446" s="5">
        <f>IF(Data_Mentah!E446="Yes",1,0)</f>
        <v>1</v>
      </c>
      <c r="F446" s="5">
        <f>IF(Data_Mentah!F446="Yes",1,0)</f>
        <v>1</v>
      </c>
      <c r="G446" s="5">
        <f>IF(Data_Mentah!G446="Yes",1,0)</f>
        <v>1</v>
      </c>
      <c r="H446" s="5">
        <f>IF(Data_Mentah!H446="Yes",1,0)</f>
        <v>0</v>
      </c>
      <c r="I446" s="5">
        <f>IF(Data_Mentah!I446="Yes",1,0)</f>
        <v>0</v>
      </c>
      <c r="J446" s="5">
        <f>IF(Data_Mentah!J446="Yes",1,0)</f>
        <v>0</v>
      </c>
      <c r="K446" s="5">
        <f>IF(Data_Mentah!K446="Yes",1,0)</f>
        <v>0</v>
      </c>
      <c r="L446" s="5">
        <f>IF(Data_Mentah!L446="Yes",1,0)</f>
        <v>1</v>
      </c>
      <c r="M446" s="5">
        <f>IF(Data_Mentah!M446="Yes",1,0)</f>
        <v>0</v>
      </c>
      <c r="N446" s="5">
        <f>IF(Data_Mentah!N446="Yes",1,0)</f>
        <v>0</v>
      </c>
      <c r="O446" s="5">
        <f>IF(Data_Mentah!O446="Yes",1,0)</f>
        <v>0</v>
      </c>
      <c r="P446" s="5">
        <f>IF(Data_Mentah!P446="Yes",1,0)</f>
        <v>0</v>
      </c>
      <c r="Q446" s="6">
        <f>IF(Data_Mentah!Q446="Positive",1,0)</f>
        <v>1</v>
      </c>
    </row>
    <row r="447" spans="1:17" ht="15.75" customHeight="1" x14ac:dyDescent="0.2">
      <c r="A447" s="7">
        <v>53</v>
      </c>
      <c r="B447" s="8">
        <f>IF(Data_Mentah!B447="Male",1,0)</f>
        <v>0</v>
      </c>
      <c r="C447" s="8">
        <f>IF(Data_Mentah!C447="Yes",1,0)</f>
        <v>0</v>
      </c>
      <c r="D447" s="8">
        <f>IF(Data_Mentah!D447="Yes",1,0)</f>
        <v>1</v>
      </c>
      <c r="E447" s="8">
        <f>IF(Data_Mentah!E447="Yes",1,0)</f>
        <v>1</v>
      </c>
      <c r="F447" s="8">
        <f>IF(Data_Mentah!F447="Yes",1,0)</f>
        <v>0</v>
      </c>
      <c r="G447" s="8">
        <f>IF(Data_Mentah!G447="Yes",1,0)</f>
        <v>1</v>
      </c>
      <c r="H447" s="8">
        <f>IF(Data_Mentah!H447="Yes",1,0)</f>
        <v>1</v>
      </c>
      <c r="I447" s="8">
        <f>IF(Data_Mentah!I447="Yes",1,0)</f>
        <v>1</v>
      </c>
      <c r="J447" s="8">
        <f>IF(Data_Mentah!J447="Yes",1,0)</f>
        <v>1</v>
      </c>
      <c r="K447" s="8">
        <f>IF(Data_Mentah!K447="Yes",1,0)</f>
        <v>1</v>
      </c>
      <c r="L447" s="8">
        <f>IF(Data_Mentah!L447="Yes",1,0)</f>
        <v>1</v>
      </c>
      <c r="M447" s="8">
        <f>IF(Data_Mentah!M447="Yes",1,0)</f>
        <v>0</v>
      </c>
      <c r="N447" s="8">
        <f>IF(Data_Mentah!N447="Yes",1,0)</f>
        <v>1</v>
      </c>
      <c r="O447" s="8">
        <f>IF(Data_Mentah!O447="Yes",1,0)</f>
        <v>0</v>
      </c>
      <c r="P447" s="8">
        <f>IF(Data_Mentah!P447="Yes",1,0)</f>
        <v>0</v>
      </c>
      <c r="Q447" s="9">
        <f>IF(Data_Mentah!Q447="Positive",1,0)</f>
        <v>1</v>
      </c>
    </row>
    <row r="448" spans="1:17" ht="15.75" customHeight="1" x14ac:dyDescent="0.2">
      <c r="A448" s="4">
        <v>50</v>
      </c>
      <c r="B448" s="5">
        <f>IF(Data_Mentah!B448="Male",1,0)</f>
        <v>0</v>
      </c>
      <c r="C448" s="5">
        <f>IF(Data_Mentah!C448="Yes",1,0)</f>
        <v>1</v>
      </c>
      <c r="D448" s="5">
        <f>IF(Data_Mentah!D448="Yes",1,0)</f>
        <v>1</v>
      </c>
      <c r="E448" s="5">
        <f>IF(Data_Mentah!E448="Yes",1,0)</f>
        <v>1</v>
      </c>
      <c r="F448" s="5">
        <f>IF(Data_Mentah!F448="Yes",1,0)</f>
        <v>0</v>
      </c>
      <c r="G448" s="5">
        <f>IF(Data_Mentah!G448="Yes",1,0)</f>
        <v>1</v>
      </c>
      <c r="H448" s="5">
        <f>IF(Data_Mentah!H448="Yes",1,0)</f>
        <v>0</v>
      </c>
      <c r="I448" s="5">
        <f>IF(Data_Mentah!I448="Yes",1,0)</f>
        <v>0</v>
      </c>
      <c r="J448" s="5">
        <f>IF(Data_Mentah!J448="Yes",1,0)</f>
        <v>0</v>
      </c>
      <c r="K448" s="5">
        <f>IF(Data_Mentah!K448="Yes",1,0)</f>
        <v>0</v>
      </c>
      <c r="L448" s="5">
        <f>IF(Data_Mentah!L448="Yes",1,0)</f>
        <v>1</v>
      </c>
      <c r="M448" s="5">
        <f>IF(Data_Mentah!M448="Yes",1,0)</f>
        <v>1</v>
      </c>
      <c r="N448" s="5">
        <f>IF(Data_Mentah!N448="Yes",1,0)</f>
        <v>0</v>
      </c>
      <c r="O448" s="5">
        <f>IF(Data_Mentah!O448="Yes",1,0)</f>
        <v>0</v>
      </c>
      <c r="P448" s="5">
        <f>IF(Data_Mentah!P448="Yes",1,0)</f>
        <v>0</v>
      </c>
      <c r="Q448" s="6">
        <f>IF(Data_Mentah!Q448="Positive",1,0)</f>
        <v>1</v>
      </c>
    </row>
    <row r="449" spans="1:17" ht="15.75" customHeight="1" x14ac:dyDescent="0.2">
      <c r="A449" s="7">
        <v>50</v>
      </c>
      <c r="B449" s="8">
        <f>IF(Data_Mentah!B449="Male",1,0)</f>
        <v>0</v>
      </c>
      <c r="C449" s="8">
        <f>IF(Data_Mentah!C449="Yes",1,0)</f>
        <v>0</v>
      </c>
      <c r="D449" s="8">
        <f>IF(Data_Mentah!D449="Yes",1,0)</f>
        <v>1</v>
      </c>
      <c r="E449" s="8">
        <f>IF(Data_Mentah!E449="Yes",1,0)</f>
        <v>0</v>
      </c>
      <c r="F449" s="8">
        <f>IF(Data_Mentah!F449="Yes",1,0)</f>
        <v>1</v>
      </c>
      <c r="G449" s="8">
        <f>IF(Data_Mentah!G449="Yes",1,0)</f>
        <v>1</v>
      </c>
      <c r="H449" s="8">
        <f>IF(Data_Mentah!H449="Yes",1,0)</f>
        <v>0</v>
      </c>
      <c r="I449" s="8">
        <f>IF(Data_Mentah!I449="Yes",1,0)</f>
        <v>1</v>
      </c>
      <c r="J449" s="8">
        <f>IF(Data_Mentah!J449="Yes",1,0)</f>
        <v>1</v>
      </c>
      <c r="K449" s="8">
        <f>IF(Data_Mentah!K449="Yes",1,0)</f>
        <v>1</v>
      </c>
      <c r="L449" s="8">
        <f>IF(Data_Mentah!L449="Yes",1,0)</f>
        <v>1</v>
      </c>
      <c r="M449" s="8">
        <f>IF(Data_Mentah!M449="Yes",1,0)</f>
        <v>1</v>
      </c>
      <c r="N449" s="8">
        <f>IF(Data_Mentah!N449="Yes",1,0)</f>
        <v>1</v>
      </c>
      <c r="O449" s="8">
        <f>IF(Data_Mentah!O449="Yes",1,0)</f>
        <v>0</v>
      </c>
      <c r="P449" s="8">
        <f>IF(Data_Mentah!P449="Yes",1,0)</f>
        <v>0</v>
      </c>
      <c r="Q449" s="9">
        <f>IF(Data_Mentah!Q449="Positive",1,0)</f>
        <v>1</v>
      </c>
    </row>
    <row r="450" spans="1:17" ht="15.75" customHeight="1" x14ac:dyDescent="0.2">
      <c r="A450" s="4">
        <v>35</v>
      </c>
      <c r="B450" s="5">
        <f>IF(Data_Mentah!B450="Male",1,0)</f>
        <v>0</v>
      </c>
      <c r="C450" s="5">
        <f>IF(Data_Mentah!C450="Yes",1,0)</f>
        <v>1</v>
      </c>
      <c r="D450" s="5">
        <f>IF(Data_Mentah!D450="Yes",1,0)</f>
        <v>1</v>
      </c>
      <c r="E450" s="5">
        <f>IF(Data_Mentah!E450="Yes",1,0)</f>
        <v>1</v>
      </c>
      <c r="F450" s="5">
        <f>IF(Data_Mentah!F450="Yes",1,0)</f>
        <v>1</v>
      </c>
      <c r="G450" s="5">
        <f>IF(Data_Mentah!G450="Yes",1,0)</f>
        <v>1</v>
      </c>
      <c r="H450" s="5">
        <f>IF(Data_Mentah!H450="Yes",1,0)</f>
        <v>0</v>
      </c>
      <c r="I450" s="5">
        <f>IF(Data_Mentah!I450="Yes",1,0)</f>
        <v>0</v>
      </c>
      <c r="J450" s="5">
        <f>IF(Data_Mentah!J450="Yes",1,0)</f>
        <v>1</v>
      </c>
      <c r="K450" s="5">
        <f>IF(Data_Mentah!K450="Yes",1,0)</f>
        <v>0</v>
      </c>
      <c r="L450" s="5">
        <f>IF(Data_Mentah!L450="Yes",1,0)</f>
        <v>1</v>
      </c>
      <c r="M450" s="5">
        <f>IF(Data_Mentah!M450="Yes",1,0)</f>
        <v>1</v>
      </c>
      <c r="N450" s="5">
        <f>IF(Data_Mentah!N450="Yes",1,0)</f>
        <v>1</v>
      </c>
      <c r="O450" s="5">
        <f>IF(Data_Mentah!O450="Yes",1,0)</f>
        <v>0</v>
      </c>
      <c r="P450" s="5">
        <f>IF(Data_Mentah!P450="Yes",1,0)</f>
        <v>0</v>
      </c>
      <c r="Q450" s="6">
        <f>IF(Data_Mentah!Q450="Positive",1,0)</f>
        <v>1</v>
      </c>
    </row>
    <row r="451" spans="1:17" ht="15.75" customHeight="1" x14ac:dyDescent="0.2">
      <c r="A451" s="7">
        <v>40</v>
      </c>
      <c r="B451" s="8">
        <f>IF(Data_Mentah!B451="Male",1,0)</f>
        <v>0</v>
      </c>
      <c r="C451" s="8">
        <f>IF(Data_Mentah!C451="Yes",1,0)</f>
        <v>1</v>
      </c>
      <c r="D451" s="8">
        <f>IF(Data_Mentah!D451="Yes",1,0)</f>
        <v>1</v>
      </c>
      <c r="E451" s="8">
        <f>IF(Data_Mentah!E451="Yes",1,0)</f>
        <v>1</v>
      </c>
      <c r="F451" s="8">
        <f>IF(Data_Mentah!F451="Yes",1,0)</f>
        <v>1</v>
      </c>
      <c r="G451" s="8">
        <f>IF(Data_Mentah!G451="Yes",1,0)</f>
        <v>0</v>
      </c>
      <c r="H451" s="8">
        <f>IF(Data_Mentah!H451="Yes",1,0)</f>
        <v>0</v>
      </c>
      <c r="I451" s="8">
        <f>IF(Data_Mentah!I451="Yes",1,0)</f>
        <v>1</v>
      </c>
      <c r="J451" s="8">
        <f>IF(Data_Mentah!J451="Yes",1,0)</f>
        <v>1</v>
      </c>
      <c r="K451" s="8">
        <f>IF(Data_Mentah!K451="Yes",1,0)</f>
        <v>0</v>
      </c>
      <c r="L451" s="8">
        <f>IF(Data_Mentah!L451="Yes",1,0)</f>
        <v>0</v>
      </c>
      <c r="M451" s="8">
        <f>IF(Data_Mentah!M451="Yes",1,0)</f>
        <v>1</v>
      </c>
      <c r="N451" s="8">
        <f>IF(Data_Mentah!N451="Yes",1,0)</f>
        <v>1</v>
      </c>
      <c r="O451" s="8">
        <f>IF(Data_Mentah!O451="Yes",1,0)</f>
        <v>0</v>
      </c>
      <c r="P451" s="8">
        <f>IF(Data_Mentah!P451="Yes",1,0)</f>
        <v>0</v>
      </c>
      <c r="Q451" s="9">
        <f>IF(Data_Mentah!Q451="Positive",1,0)</f>
        <v>1</v>
      </c>
    </row>
    <row r="452" spans="1:17" ht="15.75" customHeight="1" x14ac:dyDescent="0.2">
      <c r="A452" s="4">
        <v>48</v>
      </c>
      <c r="B452" s="5">
        <f>IF(Data_Mentah!B452="Male",1,0)</f>
        <v>0</v>
      </c>
      <c r="C452" s="5">
        <f>IF(Data_Mentah!C452="Yes",1,0)</f>
        <v>0</v>
      </c>
      <c r="D452" s="5">
        <f>IF(Data_Mentah!D452="Yes",1,0)</f>
        <v>0</v>
      </c>
      <c r="E452" s="5">
        <f>IF(Data_Mentah!E452="Yes",1,0)</f>
        <v>1</v>
      </c>
      <c r="F452" s="5">
        <f>IF(Data_Mentah!F452="Yes",1,0)</f>
        <v>1</v>
      </c>
      <c r="G452" s="5">
        <f>IF(Data_Mentah!G452="Yes",1,0)</f>
        <v>0</v>
      </c>
      <c r="H452" s="5">
        <f>IF(Data_Mentah!H452="Yes",1,0)</f>
        <v>0</v>
      </c>
      <c r="I452" s="5">
        <f>IF(Data_Mentah!I452="Yes",1,0)</f>
        <v>1</v>
      </c>
      <c r="J452" s="5">
        <f>IF(Data_Mentah!J452="Yes",1,0)</f>
        <v>1</v>
      </c>
      <c r="K452" s="5">
        <f>IF(Data_Mentah!K452="Yes",1,0)</f>
        <v>0</v>
      </c>
      <c r="L452" s="5">
        <f>IF(Data_Mentah!L452="Yes",1,0)</f>
        <v>1</v>
      </c>
      <c r="M452" s="5">
        <f>IF(Data_Mentah!M452="Yes",1,0)</f>
        <v>1</v>
      </c>
      <c r="N452" s="5">
        <f>IF(Data_Mentah!N452="Yes",1,0)</f>
        <v>0</v>
      </c>
      <c r="O452" s="5">
        <f>IF(Data_Mentah!O452="Yes",1,0)</f>
        <v>0</v>
      </c>
      <c r="P452" s="5">
        <f>IF(Data_Mentah!P452="Yes",1,0)</f>
        <v>0</v>
      </c>
      <c r="Q452" s="6">
        <f>IF(Data_Mentah!Q452="Positive",1,0)</f>
        <v>1</v>
      </c>
    </row>
    <row r="453" spans="1:17" ht="15.75" customHeight="1" x14ac:dyDescent="0.2">
      <c r="A453" s="7">
        <v>60</v>
      </c>
      <c r="B453" s="8">
        <f>IF(Data_Mentah!B453="Male",1,0)</f>
        <v>0</v>
      </c>
      <c r="C453" s="8">
        <f>IF(Data_Mentah!C453="Yes",1,0)</f>
        <v>1</v>
      </c>
      <c r="D453" s="8">
        <f>IF(Data_Mentah!D453="Yes",1,0)</f>
        <v>1</v>
      </c>
      <c r="E453" s="8">
        <f>IF(Data_Mentah!E453="Yes",1,0)</f>
        <v>1</v>
      </c>
      <c r="F453" s="8">
        <f>IF(Data_Mentah!F453="Yes",1,0)</f>
        <v>1</v>
      </c>
      <c r="G453" s="8">
        <f>IF(Data_Mentah!G453="Yes",1,0)</f>
        <v>1</v>
      </c>
      <c r="H453" s="8">
        <f>IF(Data_Mentah!H453="Yes",1,0)</f>
        <v>0</v>
      </c>
      <c r="I453" s="8">
        <f>IF(Data_Mentah!I453="Yes",1,0)</f>
        <v>1</v>
      </c>
      <c r="J453" s="8">
        <f>IF(Data_Mentah!J453="Yes",1,0)</f>
        <v>1</v>
      </c>
      <c r="K453" s="8">
        <f>IF(Data_Mentah!K453="Yes",1,0)</f>
        <v>0</v>
      </c>
      <c r="L453" s="8">
        <f>IF(Data_Mentah!L453="Yes",1,0)</f>
        <v>1</v>
      </c>
      <c r="M453" s="8">
        <f>IF(Data_Mentah!M453="Yes",1,0)</f>
        <v>1</v>
      </c>
      <c r="N453" s="8">
        <f>IF(Data_Mentah!N453="Yes",1,0)</f>
        <v>1</v>
      </c>
      <c r="O453" s="8">
        <f>IF(Data_Mentah!O453="Yes",1,0)</f>
        <v>0</v>
      </c>
      <c r="P453" s="8">
        <f>IF(Data_Mentah!P453="Yes",1,0)</f>
        <v>1</v>
      </c>
      <c r="Q453" s="9">
        <f>IF(Data_Mentah!Q453="Positive",1,0)</f>
        <v>1</v>
      </c>
    </row>
    <row r="454" spans="1:17" ht="15.75" customHeight="1" x14ac:dyDescent="0.2">
      <c r="A454" s="4">
        <v>38</v>
      </c>
      <c r="B454" s="5">
        <f>IF(Data_Mentah!B454="Male",1,0)</f>
        <v>0</v>
      </c>
      <c r="C454" s="5">
        <f>IF(Data_Mentah!C454="Yes",1,0)</f>
        <v>1</v>
      </c>
      <c r="D454" s="5">
        <f>IF(Data_Mentah!D454="Yes",1,0)</f>
        <v>1</v>
      </c>
      <c r="E454" s="5">
        <f>IF(Data_Mentah!E454="Yes",1,0)</f>
        <v>1</v>
      </c>
      <c r="F454" s="5">
        <f>IF(Data_Mentah!F454="Yes",1,0)</f>
        <v>1</v>
      </c>
      <c r="G454" s="5">
        <f>IF(Data_Mentah!G454="Yes",1,0)</f>
        <v>1</v>
      </c>
      <c r="H454" s="5">
        <f>IF(Data_Mentah!H454="Yes",1,0)</f>
        <v>0</v>
      </c>
      <c r="I454" s="5">
        <f>IF(Data_Mentah!I454="Yes",1,0)</f>
        <v>1</v>
      </c>
      <c r="J454" s="5">
        <f>IF(Data_Mentah!J454="Yes",1,0)</f>
        <v>1</v>
      </c>
      <c r="K454" s="5">
        <f>IF(Data_Mentah!K454="Yes",1,0)</f>
        <v>1</v>
      </c>
      <c r="L454" s="5">
        <f>IF(Data_Mentah!L454="Yes",1,0)</f>
        <v>1</v>
      </c>
      <c r="M454" s="5">
        <f>IF(Data_Mentah!M454="Yes",1,0)</f>
        <v>1</v>
      </c>
      <c r="N454" s="5">
        <f>IF(Data_Mentah!N454="Yes",1,0)</f>
        <v>1</v>
      </c>
      <c r="O454" s="5">
        <f>IF(Data_Mentah!O454="Yes",1,0)</f>
        <v>0</v>
      </c>
      <c r="P454" s="5">
        <f>IF(Data_Mentah!P454="Yes",1,0)</f>
        <v>0</v>
      </c>
      <c r="Q454" s="6">
        <f>IF(Data_Mentah!Q454="Positive",1,0)</f>
        <v>1</v>
      </c>
    </row>
    <row r="455" spans="1:17" ht="15.75" customHeight="1" x14ac:dyDescent="0.2">
      <c r="A455" s="7">
        <v>28</v>
      </c>
      <c r="B455" s="8">
        <f>IF(Data_Mentah!B455="Male",1,0)</f>
        <v>0</v>
      </c>
      <c r="C455" s="8">
        <f>IF(Data_Mentah!C455="Yes",1,0)</f>
        <v>0</v>
      </c>
      <c r="D455" s="8">
        <f>IF(Data_Mentah!D455="Yes",1,0)</f>
        <v>0</v>
      </c>
      <c r="E455" s="8">
        <f>IF(Data_Mentah!E455="Yes",1,0)</f>
        <v>0</v>
      </c>
      <c r="F455" s="8">
        <f>IF(Data_Mentah!F455="Yes",1,0)</f>
        <v>0</v>
      </c>
      <c r="G455" s="8">
        <f>IF(Data_Mentah!G455="Yes",1,0)</f>
        <v>0</v>
      </c>
      <c r="H455" s="8">
        <f>IF(Data_Mentah!H455="Yes",1,0)</f>
        <v>0</v>
      </c>
      <c r="I455" s="8">
        <f>IF(Data_Mentah!I455="Yes",1,0)</f>
        <v>1</v>
      </c>
      <c r="J455" s="8">
        <f>IF(Data_Mentah!J455="Yes",1,0)</f>
        <v>0</v>
      </c>
      <c r="K455" s="8">
        <f>IF(Data_Mentah!K455="Yes",1,0)</f>
        <v>0</v>
      </c>
      <c r="L455" s="8">
        <f>IF(Data_Mentah!L455="Yes",1,0)</f>
        <v>0</v>
      </c>
      <c r="M455" s="8">
        <f>IF(Data_Mentah!M455="Yes",1,0)</f>
        <v>1</v>
      </c>
      <c r="N455" s="8">
        <f>IF(Data_Mentah!N455="Yes",1,0)</f>
        <v>1</v>
      </c>
      <c r="O455" s="8">
        <f>IF(Data_Mentah!O455="Yes",1,0)</f>
        <v>0</v>
      </c>
      <c r="P455" s="8">
        <f>IF(Data_Mentah!P455="Yes",1,0)</f>
        <v>0</v>
      </c>
      <c r="Q455" s="9">
        <f>IF(Data_Mentah!Q455="Positive",1,0)</f>
        <v>1</v>
      </c>
    </row>
    <row r="456" spans="1:17" ht="15.75" customHeight="1" x14ac:dyDescent="0.2">
      <c r="A456" s="4">
        <v>68</v>
      </c>
      <c r="B456" s="5">
        <f>IF(Data_Mentah!B456="Male",1,0)</f>
        <v>0</v>
      </c>
      <c r="C456" s="5">
        <f>IF(Data_Mentah!C456="Yes",1,0)</f>
        <v>1</v>
      </c>
      <c r="D456" s="5">
        <f>IF(Data_Mentah!D456="Yes",1,0)</f>
        <v>1</v>
      </c>
      <c r="E456" s="5">
        <f>IF(Data_Mentah!E456="Yes",1,0)</f>
        <v>0</v>
      </c>
      <c r="F456" s="5">
        <f>IF(Data_Mentah!F456="Yes",1,0)</f>
        <v>1</v>
      </c>
      <c r="G456" s="5">
        <f>IF(Data_Mentah!G456="Yes",1,0)</f>
        <v>1</v>
      </c>
      <c r="H456" s="5">
        <f>IF(Data_Mentah!H456="Yes",1,0)</f>
        <v>0</v>
      </c>
      <c r="I456" s="5">
        <f>IF(Data_Mentah!I456="Yes",1,0)</f>
        <v>1</v>
      </c>
      <c r="J456" s="5">
        <f>IF(Data_Mentah!J456="Yes",1,0)</f>
        <v>1</v>
      </c>
      <c r="K456" s="5">
        <f>IF(Data_Mentah!K456="Yes",1,0)</f>
        <v>0</v>
      </c>
      <c r="L456" s="5">
        <f>IF(Data_Mentah!L456="Yes",1,0)</f>
        <v>1</v>
      </c>
      <c r="M456" s="5">
        <f>IF(Data_Mentah!M456="Yes",1,0)</f>
        <v>1</v>
      </c>
      <c r="N456" s="5">
        <f>IF(Data_Mentah!N456="Yes",1,0)</f>
        <v>0</v>
      </c>
      <c r="O456" s="5">
        <f>IF(Data_Mentah!O456="Yes",1,0)</f>
        <v>0</v>
      </c>
      <c r="P456" s="5">
        <f>IF(Data_Mentah!P456="Yes",1,0)</f>
        <v>0</v>
      </c>
      <c r="Q456" s="6">
        <f>IF(Data_Mentah!Q456="Positive",1,0)</f>
        <v>1</v>
      </c>
    </row>
    <row r="457" spans="1:17" ht="15.75" customHeight="1" x14ac:dyDescent="0.2">
      <c r="A457" s="7">
        <v>35</v>
      </c>
      <c r="B457" s="8">
        <f>IF(Data_Mentah!B457="Male",1,0)</f>
        <v>0</v>
      </c>
      <c r="C457" s="8">
        <f>IF(Data_Mentah!C457="Yes",1,0)</f>
        <v>0</v>
      </c>
      <c r="D457" s="8">
        <f>IF(Data_Mentah!D457="Yes",1,0)</f>
        <v>0</v>
      </c>
      <c r="E457" s="8">
        <f>IF(Data_Mentah!E457="Yes",1,0)</f>
        <v>0</v>
      </c>
      <c r="F457" s="8">
        <f>IF(Data_Mentah!F457="Yes",1,0)</f>
        <v>0</v>
      </c>
      <c r="G457" s="8">
        <f>IF(Data_Mentah!G457="Yes",1,0)</f>
        <v>0</v>
      </c>
      <c r="H457" s="8">
        <f>IF(Data_Mentah!H457="Yes",1,0)</f>
        <v>0</v>
      </c>
      <c r="I457" s="8">
        <f>IF(Data_Mentah!I457="Yes",1,0)</f>
        <v>0</v>
      </c>
      <c r="J457" s="8">
        <f>IF(Data_Mentah!J457="Yes",1,0)</f>
        <v>0</v>
      </c>
      <c r="K457" s="8">
        <f>IF(Data_Mentah!K457="Yes",1,0)</f>
        <v>0</v>
      </c>
      <c r="L457" s="8">
        <f>IF(Data_Mentah!L457="Yes",1,0)</f>
        <v>0</v>
      </c>
      <c r="M457" s="8">
        <f>IF(Data_Mentah!M457="Yes",1,0)</f>
        <v>0</v>
      </c>
      <c r="N457" s="8">
        <f>IF(Data_Mentah!N457="Yes",1,0)</f>
        <v>0</v>
      </c>
      <c r="O457" s="8">
        <f>IF(Data_Mentah!O457="Yes",1,0)</f>
        <v>0</v>
      </c>
      <c r="P457" s="8">
        <f>IF(Data_Mentah!P457="Yes",1,0)</f>
        <v>0</v>
      </c>
      <c r="Q457" s="9">
        <f>IF(Data_Mentah!Q457="Positive",1,0)</f>
        <v>1</v>
      </c>
    </row>
    <row r="458" spans="1:17" ht="15.75" customHeight="1" x14ac:dyDescent="0.2">
      <c r="A458" s="4">
        <v>45</v>
      </c>
      <c r="B458" s="5">
        <f>IF(Data_Mentah!B458="Male",1,0)</f>
        <v>0</v>
      </c>
      <c r="C458" s="5">
        <f>IF(Data_Mentah!C458="Yes",1,0)</f>
        <v>0</v>
      </c>
      <c r="D458" s="5">
        <f>IF(Data_Mentah!D458="Yes",1,0)</f>
        <v>0</v>
      </c>
      <c r="E458" s="5">
        <f>IF(Data_Mentah!E458="Yes",1,0)</f>
        <v>0</v>
      </c>
      <c r="F458" s="5">
        <f>IF(Data_Mentah!F458="Yes",1,0)</f>
        <v>0</v>
      </c>
      <c r="G458" s="5">
        <f>IF(Data_Mentah!G458="Yes",1,0)</f>
        <v>1</v>
      </c>
      <c r="H458" s="5">
        <f>IF(Data_Mentah!H458="Yes",1,0)</f>
        <v>0</v>
      </c>
      <c r="I458" s="5">
        <f>IF(Data_Mentah!I458="Yes",1,0)</f>
        <v>1</v>
      </c>
      <c r="J458" s="5">
        <f>IF(Data_Mentah!J458="Yes",1,0)</f>
        <v>1</v>
      </c>
      <c r="K458" s="5">
        <f>IF(Data_Mentah!K458="Yes",1,0)</f>
        <v>0</v>
      </c>
      <c r="L458" s="5">
        <f>IF(Data_Mentah!L458="Yes",1,0)</f>
        <v>0</v>
      </c>
      <c r="M458" s="5">
        <f>IF(Data_Mentah!M458="Yes",1,0)</f>
        <v>1</v>
      </c>
      <c r="N458" s="5">
        <f>IF(Data_Mentah!N458="Yes",1,0)</f>
        <v>0</v>
      </c>
      <c r="O458" s="5">
        <f>IF(Data_Mentah!O458="Yes",1,0)</f>
        <v>0</v>
      </c>
      <c r="P458" s="5">
        <f>IF(Data_Mentah!P458="Yes",1,0)</f>
        <v>0</v>
      </c>
      <c r="Q458" s="6">
        <f>IF(Data_Mentah!Q458="Positive",1,0)</f>
        <v>1</v>
      </c>
    </row>
    <row r="459" spans="1:17" ht="15.75" customHeight="1" x14ac:dyDescent="0.2">
      <c r="A459" s="7">
        <v>48</v>
      </c>
      <c r="B459" s="8">
        <f>IF(Data_Mentah!B459="Male",1,0)</f>
        <v>0</v>
      </c>
      <c r="C459" s="8">
        <f>IF(Data_Mentah!C459="Yes",1,0)</f>
        <v>1</v>
      </c>
      <c r="D459" s="8">
        <f>IF(Data_Mentah!D459="Yes",1,0)</f>
        <v>1</v>
      </c>
      <c r="E459" s="8">
        <f>IF(Data_Mentah!E459="Yes",1,0)</f>
        <v>1</v>
      </c>
      <c r="F459" s="8">
        <f>IF(Data_Mentah!F459="Yes",1,0)</f>
        <v>1</v>
      </c>
      <c r="G459" s="8">
        <f>IF(Data_Mentah!G459="Yes",1,0)</f>
        <v>1</v>
      </c>
      <c r="H459" s="8">
        <f>IF(Data_Mentah!H459="Yes",1,0)</f>
        <v>0</v>
      </c>
      <c r="I459" s="8">
        <f>IF(Data_Mentah!I459="Yes",1,0)</f>
        <v>1</v>
      </c>
      <c r="J459" s="8">
        <f>IF(Data_Mentah!J459="Yes",1,0)</f>
        <v>1</v>
      </c>
      <c r="K459" s="8">
        <f>IF(Data_Mentah!K459="Yes",1,0)</f>
        <v>1</v>
      </c>
      <c r="L459" s="8">
        <f>IF(Data_Mentah!L459="Yes",1,0)</f>
        <v>1</v>
      </c>
      <c r="M459" s="8">
        <f>IF(Data_Mentah!M459="Yes",1,0)</f>
        <v>1</v>
      </c>
      <c r="N459" s="8">
        <f>IF(Data_Mentah!N459="Yes",1,0)</f>
        <v>1</v>
      </c>
      <c r="O459" s="8">
        <f>IF(Data_Mentah!O459="Yes",1,0)</f>
        <v>0</v>
      </c>
      <c r="P459" s="8">
        <f>IF(Data_Mentah!P459="Yes",1,0)</f>
        <v>0</v>
      </c>
      <c r="Q459" s="9">
        <f>IF(Data_Mentah!Q459="Positive",1,0)</f>
        <v>1</v>
      </c>
    </row>
    <row r="460" spans="1:17" ht="15.75" customHeight="1" x14ac:dyDescent="0.2">
      <c r="A460" s="4">
        <v>40</v>
      </c>
      <c r="B460" s="5">
        <f>IF(Data_Mentah!B460="Male",1,0)</f>
        <v>0</v>
      </c>
      <c r="C460" s="5">
        <f>IF(Data_Mentah!C460="Yes",1,0)</f>
        <v>1</v>
      </c>
      <c r="D460" s="5">
        <f>IF(Data_Mentah!D460="Yes",1,0)</f>
        <v>1</v>
      </c>
      <c r="E460" s="5">
        <f>IF(Data_Mentah!E460="Yes",1,0)</f>
        <v>1</v>
      </c>
      <c r="F460" s="5">
        <f>IF(Data_Mentah!F460="Yes",1,0)</f>
        <v>1</v>
      </c>
      <c r="G460" s="5">
        <f>IF(Data_Mentah!G460="Yes",1,0)</f>
        <v>0</v>
      </c>
      <c r="H460" s="5">
        <f>IF(Data_Mentah!H460="Yes",1,0)</f>
        <v>0</v>
      </c>
      <c r="I460" s="5">
        <f>IF(Data_Mentah!I460="Yes",1,0)</f>
        <v>1</v>
      </c>
      <c r="J460" s="5">
        <f>IF(Data_Mentah!J460="Yes",1,0)</f>
        <v>0</v>
      </c>
      <c r="K460" s="5">
        <f>IF(Data_Mentah!K460="Yes",1,0)</f>
        <v>0</v>
      </c>
      <c r="L460" s="5">
        <f>IF(Data_Mentah!L460="Yes",1,0)</f>
        <v>1</v>
      </c>
      <c r="M460" s="5">
        <f>IF(Data_Mentah!M460="Yes",1,0)</f>
        <v>1</v>
      </c>
      <c r="N460" s="5">
        <f>IF(Data_Mentah!N460="Yes",1,0)</f>
        <v>1</v>
      </c>
      <c r="O460" s="5">
        <f>IF(Data_Mentah!O460="Yes",1,0)</f>
        <v>0</v>
      </c>
      <c r="P460" s="5">
        <f>IF(Data_Mentah!P460="Yes",1,0)</f>
        <v>0</v>
      </c>
      <c r="Q460" s="6">
        <f>IF(Data_Mentah!Q460="Positive",1,0)</f>
        <v>1</v>
      </c>
    </row>
    <row r="461" spans="1:17" ht="15.75" customHeight="1" x14ac:dyDescent="0.2">
      <c r="A461" s="7">
        <v>57</v>
      </c>
      <c r="B461" s="8">
        <f>IF(Data_Mentah!B461="Male",1,0)</f>
        <v>1</v>
      </c>
      <c r="C461" s="8">
        <f>IF(Data_Mentah!C461="Yes",1,0)</f>
        <v>1</v>
      </c>
      <c r="D461" s="8">
        <f>IF(Data_Mentah!D461="Yes",1,0)</f>
        <v>1</v>
      </c>
      <c r="E461" s="8">
        <f>IF(Data_Mentah!E461="Yes",1,0)</f>
        <v>1</v>
      </c>
      <c r="F461" s="8">
        <f>IF(Data_Mentah!F461="Yes",1,0)</f>
        <v>1</v>
      </c>
      <c r="G461" s="8">
        <f>IF(Data_Mentah!G461="Yes",1,0)</f>
        <v>1</v>
      </c>
      <c r="H461" s="8">
        <f>IF(Data_Mentah!H461="Yes",1,0)</f>
        <v>0</v>
      </c>
      <c r="I461" s="8">
        <f>IF(Data_Mentah!I461="Yes",1,0)</f>
        <v>1</v>
      </c>
      <c r="J461" s="8">
        <f>IF(Data_Mentah!J461="Yes",1,0)</f>
        <v>0</v>
      </c>
      <c r="K461" s="8">
        <f>IF(Data_Mentah!K461="Yes",1,0)</f>
        <v>0</v>
      </c>
      <c r="L461" s="8">
        <f>IF(Data_Mentah!L461="Yes",1,0)</f>
        <v>0</v>
      </c>
      <c r="M461" s="8">
        <f>IF(Data_Mentah!M461="Yes",1,0)</f>
        <v>1</v>
      </c>
      <c r="N461" s="8">
        <f>IF(Data_Mentah!N461="Yes",1,0)</f>
        <v>0</v>
      </c>
      <c r="O461" s="8">
        <f>IF(Data_Mentah!O461="Yes",1,0)</f>
        <v>0</v>
      </c>
      <c r="P461" s="8">
        <f>IF(Data_Mentah!P461="Yes",1,0)</f>
        <v>0</v>
      </c>
      <c r="Q461" s="9">
        <f>IF(Data_Mentah!Q461="Positive",1,0)</f>
        <v>1</v>
      </c>
    </row>
    <row r="462" spans="1:17" ht="15.75" customHeight="1" x14ac:dyDescent="0.2">
      <c r="A462" s="4">
        <v>47</v>
      </c>
      <c r="B462" s="5">
        <f>IF(Data_Mentah!B462="Male",1,0)</f>
        <v>1</v>
      </c>
      <c r="C462" s="5">
        <f>IF(Data_Mentah!C462="Yes",1,0)</f>
        <v>0</v>
      </c>
      <c r="D462" s="5">
        <f>IF(Data_Mentah!D462="Yes",1,0)</f>
        <v>0</v>
      </c>
      <c r="E462" s="5">
        <f>IF(Data_Mentah!E462="Yes",1,0)</f>
        <v>0</v>
      </c>
      <c r="F462" s="5">
        <f>IF(Data_Mentah!F462="Yes",1,0)</f>
        <v>0</v>
      </c>
      <c r="G462" s="5">
        <f>IF(Data_Mentah!G462="Yes",1,0)</f>
        <v>0</v>
      </c>
      <c r="H462" s="5">
        <f>IF(Data_Mentah!H462="Yes",1,0)</f>
        <v>0</v>
      </c>
      <c r="I462" s="5">
        <f>IF(Data_Mentah!I462="Yes",1,0)</f>
        <v>0</v>
      </c>
      <c r="J462" s="5">
        <f>IF(Data_Mentah!J462="Yes",1,0)</f>
        <v>1</v>
      </c>
      <c r="K462" s="5">
        <f>IF(Data_Mentah!K462="Yes",1,0)</f>
        <v>0</v>
      </c>
      <c r="L462" s="5">
        <f>IF(Data_Mentah!L462="Yes",1,0)</f>
        <v>0</v>
      </c>
      <c r="M462" s="5">
        <f>IF(Data_Mentah!M462="Yes",1,0)</f>
        <v>0</v>
      </c>
      <c r="N462" s="5">
        <f>IF(Data_Mentah!N462="Yes",1,0)</f>
        <v>0</v>
      </c>
      <c r="O462" s="5">
        <f>IF(Data_Mentah!O462="Yes",1,0)</f>
        <v>1</v>
      </c>
      <c r="P462" s="5">
        <f>IF(Data_Mentah!P462="Yes",1,0)</f>
        <v>0</v>
      </c>
      <c r="Q462" s="6">
        <f>IF(Data_Mentah!Q462="Positive",1,0)</f>
        <v>0</v>
      </c>
    </row>
    <row r="463" spans="1:17" ht="15.75" customHeight="1" x14ac:dyDescent="0.2">
      <c r="A463" s="7">
        <v>45</v>
      </c>
      <c r="B463" s="8">
        <f>IF(Data_Mentah!B463="Male",1,0)</f>
        <v>1</v>
      </c>
      <c r="C463" s="8">
        <f>IF(Data_Mentah!C463="Yes",1,0)</f>
        <v>0</v>
      </c>
      <c r="D463" s="8">
        <f>IF(Data_Mentah!D463="Yes",1,0)</f>
        <v>0</v>
      </c>
      <c r="E463" s="8">
        <f>IF(Data_Mentah!E463="Yes",1,0)</f>
        <v>0</v>
      </c>
      <c r="F463" s="8">
        <f>IF(Data_Mentah!F463="Yes",1,0)</f>
        <v>0</v>
      </c>
      <c r="G463" s="8">
        <f>IF(Data_Mentah!G463="Yes",1,0)</f>
        <v>1</v>
      </c>
      <c r="H463" s="8">
        <f>IF(Data_Mentah!H463="Yes",1,0)</f>
        <v>1</v>
      </c>
      <c r="I463" s="8">
        <f>IF(Data_Mentah!I463="Yes",1,0)</f>
        <v>0</v>
      </c>
      <c r="J463" s="8">
        <f>IF(Data_Mentah!J463="Yes",1,0)</f>
        <v>0</v>
      </c>
      <c r="K463" s="8">
        <f>IF(Data_Mentah!K463="Yes",1,0)</f>
        <v>0</v>
      </c>
      <c r="L463" s="8">
        <f>IF(Data_Mentah!L463="Yes",1,0)</f>
        <v>0</v>
      </c>
      <c r="M463" s="8">
        <f>IF(Data_Mentah!M463="Yes",1,0)</f>
        <v>0</v>
      </c>
      <c r="N463" s="8">
        <f>IF(Data_Mentah!N463="Yes",1,0)</f>
        <v>0</v>
      </c>
      <c r="O463" s="8">
        <f>IF(Data_Mentah!O463="Yes",1,0)</f>
        <v>0</v>
      </c>
      <c r="P463" s="8">
        <f>IF(Data_Mentah!P463="Yes",1,0)</f>
        <v>0</v>
      </c>
      <c r="Q463" s="9">
        <f>IF(Data_Mentah!Q463="Positive",1,0)</f>
        <v>0</v>
      </c>
    </row>
    <row r="464" spans="1:17" ht="15.75" customHeight="1" x14ac:dyDescent="0.2">
      <c r="A464" s="4">
        <v>57</v>
      </c>
      <c r="B464" s="5">
        <f>IF(Data_Mentah!B464="Male",1,0)</f>
        <v>1</v>
      </c>
      <c r="C464" s="5">
        <f>IF(Data_Mentah!C464="Yes",1,0)</f>
        <v>0</v>
      </c>
      <c r="D464" s="5">
        <f>IF(Data_Mentah!D464="Yes",1,0)</f>
        <v>0</v>
      </c>
      <c r="E464" s="5">
        <f>IF(Data_Mentah!E464="Yes",1,0)</f>
        <v>0</v>
      </c>
      <c r="F464" s="5">
        <f>IF(Data_Mentah!F464="Yes",1,0)</f>
        <v>0</v>
      </c>
      <c r="G464" s="5">
        <f>IF(Data_Mentah!G464="Yes",1,0)</f>
        <v>1</v>
      </c>
      <c r="H464" s="5">
        <f>IF(Data_Mentah!H464="Yes",1,0)</f>
        <v>0</v>
      </c>
      <c r="I464" s="5">
        <f>IF(Data_Mentah!I464="Yes",1,0)</f>
        <v>1</v>
      </c>
      <c r="J464" s="5">
        <f>IF(Data_Mentah!J464="Yes",1,0)</f>
        <v>0</v>
      </c>
      <c r="K464" s="5">
        <f>IF(Data_Mentah!K464="Yes",1,0)</f>
        <v>0</v>
      </c>
      <c r="L464" s="5">
        <f>IF(Data_Mentah!L464="Yes",1,0)</f>
        <v>0</v>
      </c>
      <c r="M464" s="5">
        <f>IF(Data_Mentah!M464="Yes",1,0)</f>
        <v>0</v>
      </c>
      <c r="N464" s="5">
        <f>IF(Data_Mentah!N464="Yes",1,0)</f>
        <v>1</v>
      </c>
      <c r="O464" s="5">
        <f>IF(Data_Mentah!O464="Yes",1,0)</f>
        <v>0</v>
      </c>
      <c r="P464" s="5">
        <f>IF(Data_Mentah!P464="Yes",1,0)</f>
        <v>0</v>
      </c>
      <c r="Q464" s="6">
        <f>IF(Data_Mentah!Q464="Positive",1,0)</f>
        <v>0</v>
      </c>
    </row>
    <row r="465" spans="1:17" ht="15.75" customHeight="1" x14ac:dyDescent="0.2">
      <c r="A465" s="7">
        <v>72</v>
      </c>
      <c r="B465" s="8">
        <f>IF(Data_Mentah!B465="Male",1,0)</f>
        <v>1</v>
      </c>
      <c r="C465" s="8">
        <f>IF(Data_Mentah!C465="Yes",1,0)</f>
        <v>1</v>
      </c>
      <c r="D465" s="8">
        <f>IF(Data_Mentah!D465="Yes",1,0)</f>
        <v>0</v>
      </c>
      <c r="E465" s="8">
        <f>IF(Data_Mentah!E465="Yes",1,0)</f>
        <v>0</v>
      </c>
      <c r="F465" s="8">
        <f>IF(Data_Mentah!F465="Yes",1,0)</f>
        <v>0</v>
      </c>
      <c r="G465" s="8">
        <f>IF(Data_Mentah!G465="Yes",1,0)</f>
        <v>1</v>
      </c>
      <c r="H465" s="8">
        <f>IF(Data_Mentah!H465="Yes",1,0)</f>
        <v>0</v>
      </c>
      <c r="I465" s="8">
        <f>IF(Data_Mentah!I465="Yes",1,0)</f>
        <v>1</v>
      </c>
      <c r="J465" s="8">
        <f>IF(Data_Mentah!J465="Yes",1,0)</f>
        <v>1</v>
      </c>
      <c r="K465" s="8">
        <f>IF(Data_Mentah!K465="Yes",1,0)</f>
        <v>0</v>
      </c>
      <c r="L465" s="8">
        <f>IF(Data_Mentah!L465="Yes",1,0)</f>
        <v>1</v>
      </c>
      <c r="M465" s="8">
        <f>IF(Data_Mentah!M465="Yes",1,0)</f>
        <v>1</v>
      </c>
      <c r="N465" s="8">
        <f>IF(Data_Mentah!N465="Yes",1,0)</f>
        <v>1</v>
      </c>
      <c r="O465" s="8">
        <f>IF(Data_Mentah!O465="Yes",1,0)</f>
        <v>1</v>
      </c>
      <c r="P465" s="8">
        <f>IF(Data_Mentah!P465="Yes",1,0)</f>
        <v>0</v>
      </c>
      <c r="Q465" s="9">
        <f>IF(Data_Mentah!Q465="Positive",1,0)</f>
        <v>0</v>
      </c>
    </row>
    <row r="466" spans="1:17" ht="15.75" customHeight="1" x14ac:dyDescent="0.2">
      <c r="A466" s="4">
        <v>30</v>
      </c>
      <c r="B466" s="5">
        <f>IF(Data_Mentah!B466="Male",1,0)</f>
        <v>1</v>
      </c>
      <c r="C466" s="5">
        <f>IF(Data_Mentah!C466="Yes",1,0)</f>
        <v>0</v>
      </c>
      <c r="D466" s="5">
        <f>IF(Data_Mentah!D466="Yes",1,0)</f>
        <v>0</v>
      </c>
      <c r="E466" s="5">
        <f>IF(Data_Mentah!E466="Yes",1,0)</f>
        <v>0</v>
      </c>
      <c r="F466" s="5">
        <f>IF(Data_Mentah!F466="Yes",1,0)</f>
        <v>0</v>
      </c>
      <c r="G466" s="5">
        <f>IF(Data_Mentah!G466="Yes",1,0)</f>
        <v>0</v>
      </c>
      <c r="H466" s="5">
        <f>IF(Data_Mentah!H466="Yes",1,0)</f>
        <v>0</v>
      </c>
      <c r="I466" s="5">
        <f>IF(Data_Mentah!I466="Yes",1,0)</f>
        <v>0</v>
      </c>
      <c r="J466" s="5">
        <f>IF(Data_Mentah!J466="Yes",1,0)</f>
        <v>0</v>
      </c>
      <c r="K466" s="5">
        <f>IF(Data_Mentah!K466="Yes",1,0)</f>
        <v>0</v>
      </c>
      <c r="L466" s="5">
        <f>IF(Data_Mentah!L466="Yes",1,0)</f>
        <v>0</v>
      </c>
      <c r="M466" s="5">
        <f>IF(Data_Mentah!M466="Yes",1,0)</f>
        <v>0</v>
      </c>
      <c r="N466" s="5">
        <f>IF(Data_Mentah!N466="Yes",1,0)</f>
        <v>0</v>
      </c>
      <c r="O466" s="5">
        <f>IF(Data_Mentah!O466="Yes",1,0)</f>
        <v>0</v>
      </c>
      <c r="P466" s="5">
        <f>IF(Data_Mentah!P466="Yes",1,0)</f>
        <v>0</v>
      </c>
      <c r="Q466" s="6">
        <f>IF(Data_Mentah!Q466="Positive",1,0)</f>
        <v>0</v>
      </c>
    </row>
    <row r="467" spans="1:17" ht="15.75" customHeight="1" x14ac:dyDescent="0.2">
      <c r="A467" s="7">
        <v>27</v>
      </c>
      <c r="B467" s="8">
        <f>IF(Data_Mentah!B467="Male",1,0)</f>
        <v>1</v>
      </c>
      <c r="C467" s="8">
        <f>IF(Data_Mentah!C467="Yes",1,0)</f>
        <v>0</v>
      </c>
      <c r="D467" s="8">
        <f>IF(Data_Mentah!D467="Yes",1,0)</f>
        <v>0</v>
      </c>
      <c r="E467" s="8">
        <f>IF(Data_Mentah!E467="Yes",1,0)</f>
        <v>0</v>
      </c>
      <c r="F467" s="8">
        <f>IF(Data_Mentah!F467="Yes",1,0)</f>
        <v>0</v>
      </c>
      <c r="G467" s="8">
        <f>IF(Data_Mentah!G467="Yes",1,0)</f>
        <v>0</v>
      </c>
      <c r="H467" s="8">
        <f>IF(Data_Mentah!H467="Yes",1,0)</f>
        <v>0</v>
      </c>
      <c r="I467" s="8">
        <f>IF(Data_Mentah!I467="Yes",1,0)</f>
        <v>0</v>
      </c>
      <c r="J467" s="8">
        <f>IF(Data_Mentah!J467="Yes",1,0)</f>
        <v>0</v>
      </c>
      <c r="K467" s="8">
        <f>IF(Data_Mentah!K467="Yes",1,0)</f>
        <v>0</v>
      </c>
      <c r="L467" s="8">
        <f>IF(Data_Mentah!L467="Yes",1,0)</f>
        <v>0</v>
      </c>
      <c r="M467" s="8">
        <f>IF(Data_Mentah!M467="Yes",1,0)</f>
        <v>0</v>
      </c>
      <c r="N467" s="8">
        <f>IF(Data_Mentah!N467="Yes",1,0)</f>
        <v>0</v>
      </c>
      <c r="O467" s="8">
        <f>IF(Data_Mentah!O467="Yes",1,0)</f>
        <v>0</v>
      </c>
      <c r="P467" s="8">
        <f>IF(Data_Mentah!P467="Yes",1,0)</f>
        <v>0</v>
      </c>
      <c r="Q467" s="9">
        <f>IF(Data_Mentah!Q467="Positive",1,0)</f>
        <v>0</v>
      </c>
    </row>
    <row r="468" spans="1:17" ht="15.75" customHeight="1" x14ac:dyDescent="0.2">
      <c r="A468" s="4">
        <v>38</v>
      </c>
      <c r="B468" s="5">
        <f>IF(Data_Mentah!B468="Male",1,0)</f>
        <v>1</v>
      </c>
      <c r="C468" s="5">
        <f>IF(Data_Mentah!C468="Yes",1,0)</f>
        <v>0</v>
      </c>
      <c r="D468" s="5">
        <f>IF(Data_Mentah!D468="Yes",1,0)</f>
        <v>0</v>
      </c>
      <c r="E468" s="5">
        <f>IF(Data_Mentah!E468="Yes",1,0)</f>
        <v>0</v>
      </c>
      <c r="F468" s="5">
        <f>IF(Data_Mentah!F468="Yes",1,0)</f>
        <v>0</v>
      </c>
      <c r="G468" s="5">
        <f>IF(Data_Mentah!G468="Yes",1,0)</f>
        <v>0</v>
      </c>
      <c r="H468" s="5">
        <f>IF(Data_Mentah!H468="Yes",1,0)</f>
        <v>0</v>
      </c>
      <c r="I468" s="5">
        <f>IF(Data_Mentah!I468="Yes",1,0)</f>
        <v>0</v>
      </c>
      <c r="J468" s="5">
        <f>IF(Data_Mentah!J468="Yes",1,0)</f>
        <v>0</v>
      </c>
      <c r="K468" s="5">
        <f>IF(Data_Mentah!K468="Yes",1,0)</f>
        <v>0</v>
      </c>
      <c r="L468" s="5">
        <f>IF(Data_Mentah!L468="Yes",1,0)</f>
        <v>0</v>
      </c>
      <c r="M468" s="5">
        <f>IF(Data_Mentah!M468="Yes",1,0)</f>
        <v>0</v>
      </c>
      <c r="N468" s="5">
        <f>IF(Data_Mentah!N468="Yes",1,0)</f>
        <v>0</v>
      </c>
      <c r="O468" s="5">
        <f>IF(Data_Mentah!O468="Yes",1,0)</f>
        <v>0</v>
      </c>
      <c r="P468" s="5">
        <f>IF(Data_Mentah!P468="Yes",1,0)</f>
        <v>0</v>
      </c>
      <c r="Q468" s="6">
        <f>IF(Data_Mentah!Q468="Positive",1,0)</f>
        <v>0</v>
      </c>
    </row>
    <row r="469" spans="1:17" ht="15.75" customHeight="1" x14ac:dyDescent="0.2">
      <c r="A469" s="7">
        <v>43</v>
      </c>
      <c r="B469" s="8">
        <f>IF(Data_Mentah!B469="Male",1,0)</f>
        <v>1</v>
      </c>
      <c r="C469" s="8">
        <f>IF(Data_Mentah!C469="Yes",1,0)</f>
        <v>0</v>
      </c>
      <c r="D469" s="8">
        <f>IF(Data_Mentah!D469="Yes",1,0)</f>
        <v>0</v>
      </c>
      <c r="E469" s="8">
        <f>IF(Data_Mentah!E469="Yes",1,0)</f>
        <v>0</v>
      </c>
      <c r="F469" s="8">
        <f>IF(Data_Mentah!F469="Yes",1,0)</f>
        <v>1</v>
      </c>
      <c r="G469" s="8">
        <f>IF(Data_Mentah!G469="Yes",1,0)</f>
        <v>0</v>
      </c>
      <c r="H469" s="8">
        <f>IF(Data_Mentah!H469="Yes",1,0)</f>
        <v>1</v>
      </c>
      <c r="I469" s="8">
        <f>IF(Data_Mentah!I469="Yes",1,0)</f>
        <v>0</v>
      </c>
      <c r="J469" s="8">
        <f>IF(Data_Mentah!J469="Yes",1,0)</f>
        <v>1</v>
      </c>
      <c r="K469" s="8">
        <f>IF(Data_Mentah!K469="Yes",1,0)</f>
        <v>0</v>
      </c>
      <c r="L469" s="8">
        <f>IF(Data_Mentah!L469="Yes",1,0)</f>
        <v>1</v>
      </c>
      <c r="M469" s="8">
        <f>IF(Data_Mentah!M469="Yes",1,0)</f>
        <v>0</v>
      </c>
      <c r="N469" s="8">
        <f>IF(Data_Mentah!N469="Yes",1,0)</f>
        <v>0</v>
      </c>
      <c r="O469" s="8">
        <f>IF(Data_Mentah!O469="Yes",1,0)</f>
        <v>1</v>
      </c>
      <c r="P469" s="8">
        <f>IF(Data_Mentah!P469="Yes",1,0)</f>
        <v>0</v>
      </c>
      <c r="Q469" s="9">
        <f>IF(Data_Mentah!Q469="Positive",1,0)</f>
        <v>0</v>
      </c>
    </row>
    <row r="470" spans="1:17" ht="15.75" customHeight="1" x14ac:dyDescent="0.2">
      <c r="A470" s="4">
        <v>40</v>
      </c>
      <c r="B470" s="5">
        <f>IF(Data_Mentah!B470="Male",1,0)</f>
        <v>1</v>
      </c>
      <c r="C470" s="5">
        <f>IF(Data_Mentah!C470="Yes",1,0)</f>
        <v>0</v>
      </c>
      <c r="D470" s="5">
        <f>IF(Data_Mentah!D470="Yes",1,0)</f>
        <v>0</v>
      </c>
      <c r="E470" s="5">
        <f>IF(Data_Mentah!E470="Yes",1,0)</f>
        <v>1</v>
      </c>
      <c r="F470" s="5">
        <f>IF(Data_Mentah!F470="Yes",1,0)</f>
        <v>0</v>
      </c>
      <c r="G470" s="5">
        <f>IF(Data_Mentah!G470="Yes",1,0)</f>
        <v>0</v>
      </c>
      <c r="H470" s="5">
        <f>IF(Data_Mentah!H470="Yes",1,0)</f>
        <v>0</v>
      </c>
      <c r="I470" s="5">
        <f>IF(Data_Mentah!I470="Yes",1,0)</f>
        <v>0</v>
      </c>
      <c r="J470" s="5">
        <f>IF(Data_Mentah!J470="Yes",1,0)</f>
        <v>0</v>
      </c>
      <c r="K470" s="5">
        <f>IF(Data_Mentah!K470="Yes",1,0)</f>
        <v>0</v>
      </c>
      <c r="L470" s="5">
        <f>IF(Data_Mentah!L470="Yes",1,0)</f>
        <v>0</v>
      </c>
      <c r="M470" s="5">
        <f>IF(Data_Mentah!M470="Yes",1,0)</f>
        <v>0</v>
      </c>
      <c r="N470" s="5">
        <f>IF(Data_Mentah!N470="Yes",1,0)</f>
        <v>0</v>
      </c>
      <c r="O470" s="5">
        <f>IF(Data_Mentah!O470="Yes",1,0)</f>
        <v>0</v>
      </c>
      <c r="P470" s="5">
        <f>IF(Data_Mentah!P470="Yes",1,0)</f>
        <v>1</v>
      </c>
      <c r="Q470" s="6">
        <f>IF(Data_Mentah!Q470="Positive",1,0)</f>
        <v>0</v>
      </c>
    </row>
    <row r="471" spans="1:17" ht="15.75" customHeight="1" x14ac:dyDescent="0.2">
      <c r="A471" s="7">
        <v>47</v>
      </c>
      <c r="B471" s="8">
        <f>IF(Data_Mentah!B471="Male",1,0)</f>
        <v>1</v>
      </c>
      <c r="C471" s="8">
        <f>IF(Data_Mentah!C471="Yes",1,0)</f>
        <v>0</v>
      </c>
      <c r="D471" s="8">
        <f>IF(Data_Mentah!D471="Yes",1,0)</f>
        <v>0</v>
      </c>
      <c r="E471" s="8">
        <f>IF(Data_Mentah!E471="Yes",1,0)</f>
        <v>0</v>
      </c>
      <c r="F471" s="8">
        <f>IF(Data_Mentah!F471="Yes",1,0)</f>
        <v>0</v>
      </c>
      <c r="G471" s="8">
        <f>IF(Data_Mentah!G471="Yes",1,0)</f>
        <v>0</v>
      </c>
      <c r="H471" s="8">
        <f>IF(Data_Mentah!H471="Yes",1,0)</f>
        <v>0</v>
      </c>
      <c r="I471" s="8">
        <f>IF(Data_Mentah!I471="Yes",1,0)</f>
        <v>0</v>
      </c>
      <c r="J471" s="8">
        <f>IF(Data_Mentah!J471="Yes",1,0)</f>
        <v>1</v>
      </c>
      <c r="K471" s="8">
        <f>IF(Data_Mentah!K471="Yes",1,0)</f>
        <v>0</v>
      </c>
      <c r="L471" s="8">
        <f>IF(Data_Mentah!L471="Yes",1,0)</f>
        <v>0</v>
      </c>
      <c r="M471" s="8">
        <f>IF(Data_Mentah!M471="Yes",1,0)</f>
        <v>0</v>
      </c>
      <c r="N471" s="8">
        <f>IF(Data_Mentah!N471="Yes",1,0)</f>
        <v>0</v>
      </c>
      <c r="O471" s="8">
        <f>IF(Data_Mentah!O471="Yes",1,0)</f>
        <v>1</v>
      </c>
      <c r="P471" s="8">
        <f>IF(Data_Mentah!P471="Yes",1,0)</f>
        <v>0</v>
      </c>
      <c r="Q471" s="9">
        <f>IF(Data_Mentah!Q471="Positive",1,0)</f>
        <v>0</v>
      </c>
    </row>
    <row r="472" spans="1:17" ht="15.75" customHeight="1" x14ac:dyDescent="0.2">
      <c r="A472" s="4">
        <v>45</v>
      </c>
      <c r="B472" s="5">
        <f>IF(Data_Mentah!B472="Male",1,0)</f>
        <v>1</v>
      </c>
      <c r="C472" s="5">
        <f>IF(Data_Mentah!C472="Yes",1,0)</f>
        <v>0</v>
      </c>
      <c r="D472" s="5">
        <f>IF(Data_Mentah!D472="Yes",1,0)</f>
        <v>0</v>
      </c>
      <c r="E472" s="5">
        <f>IF(Data_Mentah!E472="Yes",1,0)</f>
        <v>0</v>
      </c>
      <c r="F472" s="5">
        <f>IF(Data_Mentah!F472="Yes",1,0)</f>
        <v>0</v>
      </c>
      <c r="G472" s="5">
        <f>IF(Data_Mentah!G472="Yes",1,0)</f>
        <v>1</v>
      </c>
      <c r="H472" s="5">
        <f>IF(Data_Mentah!H472="Yes",1,0)</f>
        <v>1</v>
      </c>
      <c r="I472" s="5">
        <f>IF(Data_Mentah!I472="Yes",1,0)</f>
        <v>0</v>
      </c>
      <c r="J472" s="5">
        <f>IF(Data_Mentah!J472="Yes",1,0)</f>
        <v>0</v>
      </c>
      <c r="K472" s="5">
        <f>IF(Data_Mentah!K472="Yes",1,0)</f>
        <v>0</v>
      </c>
      <c r="L472" s="5">
        <f>IF(Data_Mentah!L472="Yes",1,0)</f>
        <v>0</v>
      </c>
      <c r="M472" s="5">
        <f>IF(Data_Mentah!M472="Yes",1,0)</f>
        <v>0</v>
      </c>
      <c r="N472" s="5">
        <f>IF(Data_Mentah!N472="Yes",1,0)</f>
        <v>0</v>
      </c>
      <c r="O472" s="5">
        <f>IF(Data_Mentah!O472="Yes",1,0)</f>
        <v>0</v>
      </c>
      <c r="P472" s="5">
        <f>IF(Data_Mentah!P472="Yes",1,0)</f>
        <v>0</v>
      </c>
      <c r="Q472" s="6">
        <f>IF(Data_Mentah!Q472="Positive",1,0)</f>
        <v>0</v>
      </c>
    </row>
    <row r="473" spans="1:17" ht="15.75" customHeight="1" x14ac:dyDescent="0.2">
      <c r="A473" s="7">
        <v>57</v>
      </c>
      <c r="B473" s="8">
        <f>IF(Data_Mentah!B473="Male",1,0)</f>
        <v>1</v>
      </c>
      <c r="C473" s="8">
        <f>IF(Data_Mentah!C473="Yes",1,0)</f>
        <v>0</v>
      </c>
      <c r="D473" s="8">
        <f>IF(Data_Mentah!D473="Yes",1,0)</f>
        <v>0</v>
      </c>
      <c r="E473" s="8">
        <f>IF(Data_Mentah!E473="Yes",1,0)</f>
        <v>0</v>
      </c>
      <c r="F473" s="8">
        <f>IF(Data_Mentah!F473="Yes",1,0)</f>
        <v>0</v>
      </c>
      <c r="G473" s="8">
        <f>IF(Data_Mentah!G473="Yes",1,0)</f>
        <v>1</v>
      </c>
      <c r="H473" s="8">
        <f>IF(Data_Mentah!H473="Yes",1,0)</f>
        <v>0</v>
      </c>
      <c r="I473" s="8">
        <f>IF(Data_Mentah!I473="Yes",1,0)</f>
        <v>1</v>
      </c>
      <c r="J473" s="8">
        <f>IF(Data_Mentah!J473="Yes",1,0)</f>
        <v>0</v>
      </c>
      <c r="K473" s="8">
        <f>IF(Data_Mentah!K473="Yes",1,0)</f>
        <v>0</v>
      </c>
      <c r="L473" s="8">
        <f>IF(Data_Mentah!L473="Yes",1,0)</f>
        <v>0</v>
      </c>
      <c r="M473" s="8">
        <f>IF(Data_Mentah!M473="Yes",1,0)</f>
        <v>0</v>
      </c>
      <c r="N473" s="8">
        <f>IF(Data_Mentah!N473="Yes",1,0)</f>
        <v>1</v>
      </c>
      <c r="O473" s="8">
        <f>IF(Data_Mentah!O473="Yes",1,0)</f>
        <v>0</v>
      </c>
      <c r="P473" s="8">
        <f>IF(Data_Mentah!P473="Yes",1,0)</f>
        <v>0</v>
      </c>
      <c r="Q473" s="9">
        <f>IF(Data_Mentah!Q473="Positive",1,0)</f>
        <v>0</v>
      </c>
    </row>
    <row r="474" spans="1:17" ht="15.75" customHeight="1" x14ac:dyDescent="0.2">
      <c r="A474" s="4">
        <v>72</v>
      </c>
      <c r="B474" s="5">
        <f>IF(Data_Mentah!B474="Male",1,0)</f>
        <v>1</v>
      </c>
      <c r="C474" s="5">
        <f>IF(Data_Mentah!C474="Yes",1,0)</f>
        <v>1</v>
      </c>
      <c r="D474" s="5">
        <f>IF(Data_Mentah!D474="Yes",1,0)</f>
        <v>0</v>
      </c>
      <c r="E474" s="5">
        <f>IF(Data_Mentah!E474="Yes",1,0)</f>
        <v>0</v>
      </c>
      <c r="F474" s="5">
        <f>IF(Data_Mentah!F474="Yes",1,0)</f>
        <v>0</v>
      </c>
      <c r="G474" s="5">
        <f>IF(Data_Mentah!G474="Yes",1,0)</f>
        <v>1</v>
      </c>
      <c r="H474" s="5">
        <f>IF(Data_Mentah!H474="Yes",1,0)</f>
        <v>0</v>
      </c>
      <c r="I474" s="5">
        <f>IF(Data_Mentah!I474="Yes",1,0)</f>
        <v>1</v>
      </c>
      <c r="J474" s="5">
        <f>IF(Data_Mentah!J474="Yes",1,0)</f>
        <v>1</v>
      </c>
      <c r="K474" s="5">
        <f>IF(Data_Mentah!K474="Yes",1,0)</f>
        <v>0</v>
      </c>
      <c r="L474" s="5">
        <f>IF(Data_Mentah!L474="Yes",1,0)</f>
        <v>1</v>
      </c>
      <c r="M474" s="5">
        <f>IF(Data_Mentah!M474="Yes",1,0)</f>
        <v>1</v>
      </c>
      <c r="N474" s="5">
        <f>IF(Data_Mentah!N474="Yes",1,0)</f>
        <v>1</v>
      </c>
      <c r="O474" s="5">
        <f>IF(Data_Mentah!O474="Yes",1,0)</f>
        <v>1</v>
      </c>
      <c r="P474" s="5">
        <f>IF(Data_Mentah!P474="Yes",1,0)</f>
        <v>0</v>
      </c>
      <c r="Q474" s="6">
        <f>IF(Data_Mentah!Q474="Positive",1,0)</f>
        <v>0</v>
      </c>
    </row>
    <row r="475" spans="1:17" ht="15.75" customHeight="1" x14ac:dyDescent="0.2">
      <c r="A475" s="7">
        <v>30</v>
      </c>
      <c r="B475" s="8">
        <f>IF(Data_Mentah!B475="Male",1,0)</f>
        <v>1</v>
      </c>
      <c r="C475" s="8">
        <f>IF(Data_Mentah!C475="Yes",1,0)</f>
        <v>0</v>
      </c>
      <c r="D475" s="8">
        <f>IF(Data_Mentah!D475="Yes",1,0)</f>
        <v>0</v>
      </c>
      <c r="E475" s="8">
        <f>IF(Data_Mentah!E475="Yes",1,0)</f>
        <v>0</v>
      </c>
      <c r="F475" s="8">
        <f>IF(Data_Mentah!F475="Yes",1,0)</f>
        <v>0</v>
      </c>
      <c r="G475" s="8">
        <f>IF(Data_Mentah!G475="Yes",1,0)</f>
        <v>0</v>
      </c>
      <c r="H475" s="8">
        <f>IF(Data_Mentah!H475="Yes",1,0)</f>
        <v>0</v>
      </c>
      <c r="I475" s="8">
        <f>IF(Data_Mentah!I475="Yes",1,0)</f>
        <v>0</v>
      </c>
      <c r="J475" s="8">
        <f>IF(Data_Mentah!J475="Yes",1,0)</f>
        <v>0</v>
      </c>
      <c r="K475" s="8">
        <f>IF(Data_Mentah!K475="Yes",1,0)</f>
        <v>0</v>
      </c>
      <c r="L475" s="8">
        <f>IF(Data_Mentah!L475="Yes",1,0)</f>
        <v>0</v>
      </c>
      <c r="M475" s="8">
        <f>IF(Data_Mentah!M475="Yes",1,0)</f>
        <v>0</v>
      </c>
      <c r="N475" s="8">
        <f>IF(Data_Mentah!N475="Yes",1,0)</f>
        <v>0</v>
      </c>
      <c r="O475" s="8">
        <f>IF(Data_Mentah!O475="Yes",1,0)</f>
        <v>0</v>
      </c>
      <c r="P475" s="8">
        <f>IF(Data_Mentah!P475="Yes",1,0)</f>
        <v>0</v>
      </c>
      <c r="Q475" s="9">
        <f>IF(Data_Mentah!Q475="Positive",1,0)</f>
        <v>0</v>
      </c>
    </row>
    <row r="476" spans="1:17" ht="15.75" customHeight="1" x14ac:dyDescent="0.2">
      <c r="A476" s="4">
        <v>27</v>
      </c>
      <c r="B476" s="5">
        <f>IF(Data_Mentah!B476="Male",1,0)</f>
        <v>1</v>
      </c>
      <c r="C476" s="5">
        <f>IF(Data_Mentah!C476="Yes",1,0)</f>
        <v>0</v>
      </c>
      <c r="D476" s="5">
        <f>IF(Data_Mentah!D476="Yes",1,0)</f>
        <v>0</v>
      </c>
      <c r="E476" s="5">
        <f>IF(Data_Mentah!E476="Yes",1,0)</f>
        <v>0</v>
      </c>
      <c r="F476" s="5">
        <f>IF(Data_Mentah!F476="Yes",1,0)</f>
        <v>0</v>
      </c>
      <c r="G476" s="5">
        <f>IF(Data_Mentah!G476="Yes",1,0)</f>
        <v>0</v>
      </c>
      <c r="H476" s="5">
        <f>IF(Data_Mentah!H476="Yes",1,0)</f>
        <v>0</v>
      </c>
      <c r="I476" s="5">
        <f>IF(Data_Mentah!I476="Yes",1,0)</f>
        <v>0</v>
      </c>
      <c r="J476" s="5">
        <f>IF(Data_Mentah!J476="Yes",1,0)</f>
        <v>0</v>
      </c>
      <c r="K476" s="5">
        <f>IF(Data_Mentah!K476="Yes",1,0)</f>
        <v>0</v>
      </c>
      <c r="L476" s="5">
        <f>IF(Data_Mentah!L476="Yes",1,0)</f>
        <v>0</v>
      </c>
      <c r="M476" s="5">
        <f>IF(Data_Mentah!M476="Yes",1,0)</f>
        <v>0</v>
      </c>
      <c r="N476" s="5">
        <f>IF(Data_Mentah!N476="Yes",1,0)</f>
        <v>0</v>
      </c>
      <c r="O476" s="5">
        <f>IF(Data_Mentah!O476="Yes",1,0)</f>
        <v>0</v>
      </c>
      <c r="P476" s="5">
        <f>IF(Data_Mentah!P476="Yes",1,0)</f>
        <v>0</v>
      </c>
      <c r="Q476" s="6">
        <f>IF(Data_Mentah!Q476="Positive",1,0)</f>
        <v>0</v>
      </c>
    </row>
    <row r="477" spans="1:17" ht="15.75" customHeight="1" x14ac:dyDescent="0.2">
      <c r="A477" s="7">
        <v>38</v>
      </c>
      <c r="B477" s="8">
        <f>IF(Data_Mentah!B477="Male",1,0)</f>
        <v>1</v>
      </c>
      <c r="C477" s="8">
        <f>IF(Data_Mentah!C477="Yes",1,0)</f>
        <v>0</v>
      </c>
      <c r="D477" s="8">
        <f>IF(Data_Mentah!D477="Yes",1,0)</f>
        <v>0</v>
      </c>
      <c r="E477" s="8">
        <f>IF(Data_Mentah!E477="Yes",1,0)</f>
        <v>0</v>
      </c>
      <c r="F477" s="8">
        <f>IF(Data_Mentah!F477="Yes",1,0)</f>
        <v>0</v>
      </c>
      <c r="G477" s="8">
        <f>IF(Data_Mentah!G477="Yes",1,0)</f>
        <v>0</v>
      </c>
      <c r="H477" s="8">
        <f>IF(Data_Mentah!H477="Yes",1,0)</f>
        <v>0</v>
      </c>
      <c r="I477" s="8">
        <f>IF(Data_Mentah!I477="Yes",1,0)</f>
        <v>0</v>
      </c>
      <c r="J477" s="8">
        <f>IF(Data_Mentah!J477="Yes",1,0)</f>
        <v>0</v>
      </c>
      <c r="K477" s="8">
        <f>IF(Data_Mentah!K477="Yes",1,0)</f>
        <v>0</v>
      </c>
      <c r="L477" s="8">
        <f>IF(Data_Mentah!L477="Yes",1,0)</f>
        <v>0</v>
      </c>
      <c r="M477" s="8">
        <f>IF(Data_Mentah!M477="Yes",1,0)</f>
        <v>0</v>
      </c>
      <c r="N477" s="8">
        <f>IF(Data_Mentah!N477="Yes",1,0)</f>
        <v>0</v>
      </c>
      <c r="O477" s="8">
        <f>IF(Data_Mentah!O477="Yes",1,0)</f>
        <v>0</v>
      </c>
      <c r="P477" s="8">
        <f>IF(Data_Mentah!P477="Yes",1,0)</f>
        <v>0</v>
      </c>
      <c r="Q477" s="9">
        <f>IF(Data_Mentah!Q477="Positive",1,0)</f>
        <v>0</v>
      </c>
    </row>
    <row r="478" spans="1:17" ht="15.75" customHeight="1" x14ac:dyDescent="0.2">
      <c r="A478" s="4">
        <v>43</v>
      </c>
      <c r="B478" s="5">
        <f>IF(Data_Mentah!B478="Male",1,0)</f>
        <v>1</v>
      </c>
      <c r="C478" s="5">
        <f>IF(Data_Mentah!C478="Yes",1,0)</f>
        <v>0</v>
      </c>
      <c r="D478" s="5">
        <f>IF(Data_Mentah!D478="Yes",1,0)</f>
        <v>0</v>
      </c>
      <c r="E478" s="5">
        <f>IF(Data_Mentah!E478="Yes",1,0)</f>
        <v>0</v>
      </c>
      <c r="F478" s="5">
        <f>IF(Data_Mentah!F478="Yes",1,0)</f>
        <v>1</v>
      </c>
      <c r="G478" s="5">
        <f>IF(Data_Mentah!G478="Yes",1,0)</f>
        <v>0</v>
      </c>
      <c r="H478" s="5">
        <f>IF(Data_Mentah!H478="Yes",1,0)</f>
        <v>1</v>
      </c>
      <c r="I478" s="5">
        <f>IF(Data_Mentah!I478="Yes",1,0)</f>
        <v>0</v>
      </c>
      <c r="J478" s="5">
        <f>IF(Data_Mentah!J478="Yes",1,0)</f>
        <v>1</v>
      </c>
      <c r="K478" s="5">
        <f>IF(Data_Mentah!K478="Yes",1,0)</f>
        <v>0</v>
      </c>
      <c r="L478" s="5">
        <f>IF(Data_Mentah!L478="Yes",1,0)</f>
        <v>1</v>
      </c>
      <c r="M478" s="5">
        <f>IF(Data_Mentah!M478="Yes",1,0)</f>
        <v>0</v>
      </c>
      <c r="N478" s="5">
        <f>IF(Data_Mentah!N478="Yes",1,0)</f>
        <v>0</v>
      </c>
      <c r="O478" s="5">
        <f>IF(Data_Mentah!O478="Yes",1,0)</f>
        <v>1</v>
      </c>
      <c r="P478" s="5">
        <f>IF(Data_Mentah!P478="Yes",1,0)</f>
        <v>0</v>
      </c>
      <c r="Q478" s="6">
        <f>IF(Data_Mentah!Q478="Positive",1,0)</f>
        <v>0</v>
      </c>
    </row>
    <row r="479" spans="1:17" ht="15.75" customHeight="1" x14ac:dyDescent="0.2">
      <c r="A479" s="7">
        <v>40</v>
      </c>
      <c r="B479" s="8">
        <f>IF(Data_Mentah!B479="Male",1,0)</f>
        <v>1</v>
      </c>
      <c r="C479" s="8">
        <f>IF(Data_Mentah!C479="Yes",1,0)</f>
        <v>0</v>
      </c>
      <c r="D479" s="8">
        <f>IF(Data_Mentah!D479="Yes",1,0)</f>
        <v>0</v>
      </c>
      <c r="E479" s="8">
        <f>IF(Data_Mentah!E479="Yes",1,0)</f>
        <v>1</v>
      </c>
      <c r="F479" s="8">
        <f>IF(Data_Mentah!F479="Yes",1,0)</f>
        <v>0</v>
      </c>
      <c r="G479" s="8">
        <f>IF(Data_Mentah!G479="Yes",1,0)</f>
        <v>0</v>
      </c>
      <c r="H479" s="8">
        <f>IF(Data_Mentah!H479="Yes",1,0)</f>
        <v>0</v>
      </c>
      <c r="I479" s="8">
        <f>IF(Data_Mentah!I479="Yes",1,0)</f>
        <v>0</v>
      </c>
      <c r="J479" s="8">
        <f>IF(Data_Mentah!J479="Yes",1,0)</f>
        <v>0</v>
      </c>
      <c r="K479" s="8">
        <f>IF(Data_Mentah!K479="Yes",1,0)</f>
        <v>0</v>
      </c>
      <c r="L479" s="8">
        <f>IF(Data_Mentah!L479="Yes",1,0)</f>
        <v>0</v>
      </c>
      <c r="M479" s="8">
        <f>IF(Data_Mentah!M479="Yes",1,0)</f>
        <v>0</v>
      </c>
      <c r="N479" s="8">
        <f>IF(Data_Mentah!N479="Yes",1,0)</f>
        <v>0</v>
      </c>
      <c r="O479" s="8">
        <f>IF(Data_Mentah!O479="Yes",1,0)</f>
        <v>0</v>
      </c>
      <c r="P479" s="8">
        <f>IF(Data_Mentah!P479="Yes",1,0)</f>
        <v>1</v>
      </c>
      <c r="Q479" s="9">
        <f>IF(Data_Mentah!Q479="Positive",1,0)</f>
        <v>0</v>
      </c>
    </row>
    <row r="480" spans="1:17" ht="15.75" customHeight="1" x14ac:dyDescent="0.2">
      <c r="A480" s="4">
        <v>54</v>
      </c>
      <c r="B480" s="5">
        <f>IF(Data_Mentah!B480="Male",1,0)</f>
        <v>1</v>
      </c>
      <c r="C480" s="5">
        <f>IF(Data_Mentah!C480="Yes",1,0)</f>
        <v>0</v>
      </c>
      <c r="D480" s="5">
        <f>IF(Data_Mentah!D480="Yes",1,0)</f>
        <v>0</v>
      </c>
      <c r="E480" s="5">
        <f>IF(Data_Mentah!E480="Yes",1,0)</f>
        <v>0</v>
      </c>
      <c r="F480" s="5">
        <f>IF(Data_Mentah!F480="Yes",1,0)</f>
        <v>1</v>
      </c>
      <c r="G480" s="5">
        <f>IF(Data_Mentah!G480="Yes",1,0)</f>
        <v>0</v>
      </c>
      <c r="H480" s="5">
        <f>IF(Data_Mentah!H480="Yes",1,0)</f>
        <v>0</v>
      </c>
      <c r="I480" s="5">
        <f>IF(Data_Mentah!I480="Yes",1,0)</f>
        <v>0</v>
      </c>
      <c r="J480" s="5">
        <f>IF(Data_Mentah!J480="Yes",1,0)</f>
        <v>1</v>
      </c>
      <c r="K480" s="5">
        <f>IF(Data_Mentah!K480="Yes",1,0)</f>
        <v>0</v>
      </c>
      <c r="L480" s="5">
        <f>IF(Data_Mentah!L480="Yes",1,0)</f>
        <v>1</v>
      </c>
      <c r="M480" s="5">
        <f>IF(Data_Mentah!M480="Yes",1,0)</f>
        <v>0</v>
      </c>
      <c r="N480" s="5">
        <f>IF(Data_Mentah!N480="Yes",1,0)</f>
        <v>1</v>
      </c>
      <c r="O480" s="5">
        <f>IF(Data_Mentah!O480="Yes",1,0)</f>
        <v>1</v>
      </c>
      <c r="P480" s="5">
        <f>IF(Data_Mentah!P480="Yes",1,0)</f>
        <v>0</v>
      </c>
      <c r="Q480" s="6">
        <f>IF(Data_Mentah!Q480="Positive",1,0)</f>
        <v>0</v>
      </c>
    </row>
    <row r="481" spans="1:17" ht="15.75" customHeight="1" x14ac:dyDescent="0.2">
      <c r="A481" s="7">
        <v>30</v>
      </c>
      <c r="B481" s="8">
        <f>IF(Data_Mentah!B481="Male",1,0)</f>
        <v>1</v>
      </c>
      <c r="C481" s="8">
        <f>IF(Data_Mentah!C481="Yes",1,0)</f>
        <v>0</v>
      </c>
      <c r="D481" s="8">
        <f>IF(Data_Mentah!D481="Yes",1,0)</f>
        <v>0</v>
      </c>
      <c r="E481" s="8">
        <f>IF(Data_Mentah!E481="Yes",1,0)</f>
        <v>0</v>
      </c>
      <c r="F481" s="8">
        <f>IF(Data_Mentah!F481="Yes",1,0)</f>
        <v>0</v>
      </c>
      <c r="G481" s="8">
        <f>IF(Data_Mentah!G481="Yes",1,0)</f>
        <v>0</v>
      </c>
      <c r="H481" s="8">
        <f>IF(Data_Mentah!H481="Yes",1,0)</f>
        <v>0</v>
      </c>
      <c r="I481" s="8">
        <f>IF(Data_Mentah!I481="Yes",1,0)</f>
        <v>0</v>
      </c>
      <c r="J481" s="8">
        <f>IF(Data_Mentah!J481="Yes",1,0)</f>
        <v>0</v>
      </c>
      <c r="K481" s="8">
        <f>IF(Data_Mentah!K481="Yes",1,0)</f>
        <v>0</v>
      </c>
      <c r="L481" s="8">
        <f>IF(Data_Mentah!L481="Yes",1,0)</f>
        <v>0</v>
      </c>
      <c r="M481" s="8">
        <f>IF(Data_Mentah!M481="Yes",1,0)</f>
        <v>0</v>
      </c>
      <c r="N481" s="8">
        <f>IF(Data_Mentah!N481="Yes",1,0)</f>
        <v>0</v>
      </c>
      <c r="O481" s="8">
        <f>IF(Data_Mentah!O481="Yes",1,0)</f>
        <v>0</v>
      </c>
      <c r="P481" s="8">
        <f>IF(Data_Mentah!P481="Yes",1,0)</f>
        <v>0</v>
      </c>
      <c r="Q481" s="9">
        <f>IF(Data_Mentah!Q481="Positive",1,0)</f>
        <v>0</v>
      </c>
    </row>
    <row r="482" spans="1:17" ht="15.75" customHeight="1" x14ac:dyDescent="0.2">
      <c r="A482" s="4">
        <v>46</v>
      </c>
      <c r="B482" s="5">
        <f>IF(Data_Mentah!B482="Male",1,0)</f>
        <v>1</v>
      </c>
      <c r="C482" s="5">
        <f>IF(Data_Mentah!C482="Yes",1,0)</f>
        <v>0</v>
      </c>
      <c r="D482" s="5">
        <f>IF(Data_Mentah!D482="Yes",1,0)</f>
        <v>0</v>
      </c>
      <c r="E482" s="5">
        <f>IF(Data_Mentah!E482="Yes",1,0)</f>
        <v>0</v>
      </c>
      <c r="F482" s="5">
        <f>IF(Data_Mentah!F482="Yes",1,0)</f>
        <v>1</v>
      </c>
      <c r="G482" s="5">
        <f>IF(Data_Mentah!G482="Yes",1,0)</f>
        <v>0</v>
      </c>
      <c r="H482" s="5">
        <f>IF(Data_Mentah!H482="Yes",1,0)</f>
        <v>0</v>
      </c>
      <c r="I482" s="5">
        <f>IF(Data_Mentah!I482="Yes",1,0)</f>
        <v>0</v>
      </c>
      <c r="J482" s="5">
        <f>IF(Data_Mentah!J482="Yes",1,0)</f>
        <v>1</v>
      </c>
      <c r="K482" s="5">
        <f>IF(Data_Mentah!K482="Yes",1,0)</f>
        <v>0</v>
      </c>
      <c r="L482" s="5">
        <f>IF(Data_Mentah!L482="Yes",1,0)</f>
        <v>1</v>
      </c>
      <c r="M482" s="5">
        <f>IF(Data_Mentah!M482="Yes",1,0)</f>
        <v>0</v>
      </c>
      <c r="N482" s="5">
        <f>IF(Data_Mentah!N482="Yes",1,0)</f>
        <v>0</v>
      </c>
      <c r="O482" s="5">
        <f>IF(Data_Mentah!O482="Yes",1,0)</f>
        <v>1</v>
      </c>
      <c r="P482" s="5">
        <f>IF(Data_Mentah!P482="Yes",1,0)</f>
        <v>0</v>
      </c>
      <c r="Q482" s="6">
        <f>IF(Data_Mentah!Q482="Positive",1,0)</f>
        <v>0</v>
      </c>
    </row>
    <row r="483" spans="1:17" ht="15.75" customHeight="1" x14ac:dyDescent="0.2">
      <c r="A483" s="7">
        <v>53</v>
      </c>
      <c r="B483" s="8">
        <f>IF(Data_Mentah!B483="Male",1,0)</f>
        <v>1</v>
      </c>
      <c r="C483" s="8">
        <f>IF(Data_Mentah!C483="Yes",1,0)</f>
        <v>0</v>
      </c>
      <c r="D483" s="8">
        <f>IF(Data_Mentah!D483="Yes",1,0)</f>
        <v>0</v>
      </c>
      <c r="E483" s="8">
        <f>IF(Data_Mentah!E483="Yes",1,0)</f>
        <v>0</v>
      </c>
      <c r="F483" s="8">
        <f>IF(Data_Mentah!F483="Yes",1,0)</f>
        <v>1</v>
      </c>
      <c r="G483" s="8">
        <f>IF(Data_Mentah!G483="Yes",1,0)</f>
        <v>1</v>
      </c>
      <c r="H483" s="8">
        <f>IF(Data_Mentah!H483="Yes",1,0)</f>
        <v>0</v>
      </c>
      <c r="I483" s="8">
        <f>IF(Data_Mentah!I483="Yes",1,0)</f>
        <v>1</v>
      </c>
      <c r="J483" s="8">
        <f>IF(Data_Mentah!J483="Yes",1,0)</f>
        <v>1</v>
      </c>
      <c r="K483" s="8">
        <f>IF(Data_Mentah!K483="Yes",1,0)</f>
        <v>0</v>
      </c>
      <c r="L483" s="8">
        <f>IF(Data_Mentah!L483="Yes",1,0)</f>
        <v>1</v>
      </c>
      <c r="M483" s="8">
        <f>IF(Data_Mentah!M483="Yes",1,0)</f>
        <v>1</v>
      </c>
      <c r="N483" s="8">
        <f>IF(Data_Mentah!N483="Yes",1,0)</f>
        <v>1</v>
      </c>
      <c r="O483" s="8">
        <f>IF(Data_Mentah!O483="Yes",1,0)</f>
        <v>1</v>
      </c>
      <c r="P483" s="8">
        <f>IF(Data_Mentah!P483="Yes",1,0)</f>
        <v>0</v>
      </c>
      <c r="Q483" s="9">
        <f>IF(Data_Mentah!Q483="Positive",1,0)</f>
        <v>0</v>
      </c>
    </row>
    <row r="484" spans="1:17" ht="15.75" customHeight="1" x14ac:dyDescent="0.2">
      <c r="A484" s="4">
        <v>42</v>
      </c>
      <c r="B484" s="5">
        <f>IF(Data_Mentah!B484="Male",1,0)</f>
        <v>1</v>
      </c>
      <c r="C484" s="5">
        <f>IF(Data_Mentah!C484="Yes",1,0)</f>
        <v>0</v>
      </c>
      <c r="D484" s="5">
        <f>IF(Data_Mentah!D484="Yes",1,0)</f>
        <v>0</v>
      </c>
      <c r="E484" s="5">
        <f>IF(Data_Mentah!E484="Yes",1,0)</f>
        <v>0</v>
      </c>
      <c r="F484" s="5">
        <f>IF(Data_Mentah!F484="Yes",1,0)</f>
        <v>0</v>
      </c>
      <c r="G484" s="5">
        <f>IF(Data_Mentah!G484="Yes",1,0)</f>
        <v>0</v>
      </c>
      <c r="H484" s="5">
        <f>IF(Data_Mentah!H484="Yes",1,0)</f>
        <v>0</v>
      </c>
      <c r="I484" s="5">
        <f>IF(Data_Mentah!I484="Yes",1,0)</f>
        <v>0</v>
      </c>
      <c r="J484" s="5">
        <f>IF(Data_Mentah!J484="Yes",1,0)</f>
        <v>0</v>
      </c>
      <c r="K484" s="5">
        <f>IF(Data_Mentah!K484="Yes",1,0)</f>
        <v>0</v>
      </c>
      <c r="L484" s="5">
        <f>IF(Data_Mentah!L484="Yes",1,0)</f>
        <v>0</v>
      </c>
      <c r="M484" s="5">
        <f>IF(Data_Mentah!M484="Yes",1,0)</f>
        <v>0</v>
      </c>
      <c r="N484" s="5">
        <f>IF(Data_Mentah!N484="Yes",1,0)</f>
        <v>0</v>
      </c>
      <c r="O484" s="5">
        <f>IF(Data_Mentah!O484="Yes",1,0)</f>
        <v>1</v>
      </c>
      <c r="P484" s="5">
        <f>IF(Data_Mentah!P484="Yes",1,0)</f>
        <v>0</v>
      </c>
      <c r="Q484" s="6">
        <f>IF(Data_Mentah!Q484="Positive",1,0)</f>
        <v>0</v>
      </c>
    </row>
    <row r="485" spans="1:17" ht="15.75" customHeight="1" x14ac:dyDescent="0.2">
      <c r="A485" s="7">
        <v>55</v>
      </c>
      <c r="B485" s="8">
        <f>IF(Data_Mentah!B485="Male",1,0)</f>
        <v>0</v>
      </c>
      <c r="C485" s="8">
        <f>IF(Data_Mentah!C485="Yes",1,0)</f>
        <v>1</v>
      </c>
      <c r="D485" s="8">
        <f>IF(Data_Mentah!D485="Yes",1,0)</f>
        <v>1</v>
      </c>
      <c r="E485" s="8">
        <f>IF(Data_Mentah!E485="Yes",1,0)</f>
        <v>1</v>
      </c>
      <c r="F485" s="8">
        <f>IF(Data_Mentah!F485="Yes",1,0)</f>
        <v>1</v>
      </c>
      <c r="G485" s="8">
        <f>IF(Data_Mentah!G485="Yes",1,0)</f>
        <v>0</v>
      </c>
      <c r="H485" s="8">
        <f>IF(Data_Mentah!H485="Yes",1,0)</f>
        <v>0</v>
      </c>
      <c r="I485" s="8">
        <f>IF(Data_Mentah!I485="Yes",1,0)</f>
        <v>1</v>
      </c>
      <c r="J485" s="8">
        <f>IF(Data_Mentah!J485="Yes",1,0)</f>
        <v>0</v>
      </c>
      <c r="K485" s="8">
        <f>IF(Data_Mentah!K485="Yes",1,0)</f>
        <v>0</v>
      </c>
      <c r="L485" s="8">
        <f>IF(Data_Mentah!L485="Yes",1,0)</f>
        <v>0</v>
      </c>
      <c r="M485" s="8">
        <f>IF(Data_Mentah!M485="Yes",1,0)</f>
        <v>1</v>
      </c>
      <c r="N485" s="8">
        <f>IF(Data_Mentah!N485="Yes",1,0)</f>
        <v>0</v>
      </c>
      <c r="O485" s="8">
        <f>IF(Data_Mentah!O485="Yes",1,0)</f>
        <v>0</v>
      </c>
      <c r="P485" s="8">
        <f>IF(Data_Mentah!P485="Yes",1,0)</f>
        <v>1</v>
      </c>
      <c r="Q485" s="9">
        <f>IF(Data_Mentah!Q485="Positive",1,0)</f>
        <v>1</v>
      </c>
    </row>
    <row r="486" spans="1:17" ht="15.75" customHeight="1" x14ac:dyDescent="0.2">
      <c r="A486" s="4">
        <v>48</v>
      </c>
      <c r="B486" s="5">
        <f>IF(Data_Mentah!B486="Male",1,0)</f>
        <v>0</v>
      </c>
      <c r="C486" s="5">
        <f>IF(Data_Mentah!C486="Yes",1,0)</f>
        <v>1</v>
      </c>
      <c r="D486" s="5">
        <f>IF(Data_Mentah!D486="Yes",1,0)</f>
        <v>1</v>
      </c>
      <c r="E486" s="5">
        <f>IF(Data_Mentah!E486="Yes",1,0)</f>
        <v>1</v>
      </c>
      <c r="F486" s="5">
        <f>IF(Data_Mentah!F486="Yes",1,0)</f>
        <v>1</v>
      </c>
      <c r="G486" s="5">
        <f>IF(Data_Mentah!G486="Yes",1,0)</f>
        <v>1</v>
      </c>
      <c r="H486" s="5">
        <f>IF(Data_Mentah!H486="Yes",1,0)</f>
        <v>0</v>
      </c>
      <c r="I486" s="5">
        <f>IF(Data_Mentah!I486="Yes",1,0)</f>
        <v>0</v>
      </c>
      <c r="J486" s="5">
        <f>IF(Data_Mentah!J486="Yes",1,0)</f>
        <v>0</v>
      </c>
      <c r="K486" s="5">
        <f>IF(Data_Mentah!K486="Yes",1,0)</f>
        <v>0</v>
      </c>
      <c r="L486" s="5">
        <f>IF(Data_Mentah!L486="Yes",1,0)</f>
        <v>0</v>
      </c>
      <c r="M486" s="5">
        <f>IF(Data_Mentah!M486="Yes",1,0)</f>
        <v>1</v>
      </c>
      <c r="N486" s="5">
        <f>IF(Data_Mentah!N486="Yes",1,0)</f>
        <v>0</v>
      </c>
      <c r="O486" s="5">
        <f>IF(Data_Mentah!O486="Yes",1,0)</f>
        <v>0</v>
      </c>
      <c r="P486" s="5">
        <f>IF(Data_Mentah!P486="Yes",1,0)</f>
        <v>0</v>
      </c>
      <c r="Q486" s="6">
        <f>IF(Data_Mentah!Q486="Positive",1,0)</f>
        <v>1</v>
      </c>
    </row>
    <row r="487" spans="1:17" ht="15.75" customHeight="1" x14ac:dyDescent="0.2">
      <c r="A487" s="7">
        <v>55</v>
      </c>
      <c r="B487" s="8">
        <f>IF(Data_Mentah!B487="Male",1,0)</f>
        <v>0</v>
      </c>
      <c r="C487" s="8">
        <f>IF(Data_Mentah!C487="Yes",1,0)</f>
        <v>1</v>
      </c>
      <c r="D487" s="8">
        <f>IF(Data_Mentah!D487="Yes",1,0)</f>
        <v>1</v>
      </c>
      <c r="E487" s="8">
        <f>IF(Data_Mentah!E487="Yes",1,0)</f>
        <v>1</v>
      </c>
      <c r="F487" s="8">
        <f>IF(Data_Mentah!F487="Yes",1,0)</f>
        <v>0</v>
      </c>
      <c r="G487" s="8">
        <f>IF(Data_Mentah!G487="Yes",1,0)</f>
        <v>1</v>
      </c>
      <c r="H487" s="8">
        <f>IF(Data_Mentah!H487="Yes",1,0)</f>
        <v>0</v>
      </c>
      <c r="I487" s="8">
        <f>IF(Data_Mentah!I487="Yes",1,0)</f>
        <v>0</v>
      </c>
      <c r="J487" s="8">
        <f>IF(Data_Mentah!J487="Yes",1,0)</f>
        <v>1</v>
      </c>
      <c r="K487" s="8">
        <f>IF(Data_Mentah!K487="Yes",1,0)</f>
        <v>0</v>
      </c>
      <c r="L487" s="8">
        <f>IF(Data_Mentah!L487="Yes",1,0)</f>
        <v>1</v>
      </c>
      <c r="M487" s="8">
        <f>IF(Data_Mentah!M487="Yes",1,0)</f>
        <v>1</v>
      </c>
      <c r="N487" s="8">
        <f>IF(Data_Mentah!N487="Yes",1,0)</f>
        <v>0</v>
      </c>
      <c r="O487" s="8">
        <f>IF(Data_Mentah!O487="Yes",1,0)</f>
        <v>0</v>
      </c>
      <c r="P487" s="8">
        <f>IF(Data_Mentah!P487="Yes",1,0)</f>
        <v>0</v>
      </c>
      <c r="Q487" s="9">
        <f>IF(Data_Mentah!Q487="Positive",1,0)</f>
        <v>1</v>
      </c>
    </row>
    <row r="488" spans="1:17" ht="15.75" customHeight="1" x14ac:dyDescent="0.2">
      <c r="A488" s="4">
        <v>39</v>
      </c>
      <c r="B488" s="5">
        <f>IF(Data_Mentah!B488="Male",1,0)</f>
        <v>0</v>
      </c>
      <c r="C488" s="5">
        <f>IF(Data_Mentah!C488="Yes",1,0)</f>
        <v>1</v>
      </c>
      <c r="D488" s="5">
        <f>IF(Data_Mentah!D488="Yes",1,0)</f>
        <v>1</v>
      </c>
      <c r="E488" s="5">
        <f>IF(Data_Mentah!E488="Yes",1,0)</f>
        <v>1</v>
      </c>
      <c r="F488" s="5">
        <f>IF(Data_Mentah!F488="Yes",1,0)</f>
        <v>1</v>
      </c>
      <c r="G488" s="5">
        <f>IF(Data_Mentah!G488="Yes",1,0)</f>
        <v>1</v>
      </c>
      <c r="H488" s="5">
        <f>IF(Data_Mentah!H488="Yes",1,0)</f>
        <v>0</v>
      </c>
      <c r="I488" s="5">
        <f>IF(Data_Mentah!I488="Yes",1,0)</f>
        <v>0</v>
      </c>
      <c r="J488" s="5">
        <f>IF(Data_Mentah!J488="Yes",1,0)</f>
        <v>1</v>
      </c>
      <c r="K488" s="5">
        <f>IF(Data_Mentah!K488="Yes",1,0)</f>
        <v>1</v>
      </c>
      <c r="L488" s="5">
        <f>IF(Data_Mentah!L488="Yes",1,0)</f>
        <v>1</v>
      </c>
      <c r="M488" s="5">
        <f>IF(Data_Mentah!M488="Yes",1,0)</f>
        <v>1</v>
      </c>
      <c r="N488" s="5">
        <f>IF(Data_Mentah!N488="Yes",1,0)</f>
        <v>0</v>
      </c>
      <c r="O488" s="5">
        <f>IF(Data_Mentah!O488="Yes",1,0)</f>
        <v>0</v>
      </c>
      <c r="P488" s="5">
        <f>IF(Data_Mentah!P488="Yes",1,0)</f>
        <v>0</v>
      </c>
      <c r="Q488" s="6">
        <f>IF(Data_Mentah!Q488="Positive",1,0)</f>
        <v>1</v>
      </c>
    </row>
    <row r="489" spans="1:17" ht="15.75" customHeight="1" x14ac:dyDescent="0.2">
      <c r="A489" s="7">
        <v>43</v>
      </c>
      <c r="B489" s="8">
        <f>IF(Data_Mentah!B489="Male",1,0)</f>
        <v>0</v>
      </c>
      <c r="C489" s="8">
        <f>IF(Data_Mentah!C489="Yes",1,0)</f>
        <v>1</v>
      </c>
      <c r="D489" s="8">
        <f>IF(Data_Mentah!D489="Yes",1,0)</f>
        <v>1</v>
      </c>
      <c r="E489" s="8">
        <f>IF(Data_Mentah!E489="Yes",1,0)</f>
        <v>1</v>
      </c>
      <c r="F489" s="8">
        <f>IF(Data_Mentah!F489="Yes",1,0)</f>
        <v>1</v>
      </c>
      <c r="G489" s="8">
        <f>IF(Data_Mentah!G489="Yes",1,0)</f>
        <v>1</v>
      </c>
      <c r="H489" s="8">
        <f>IF(Data_Mentah!H489="Yes",1,0)</f>
        <v>0</v>
      </c>
      <c r="I489" s="8">
        <f>IF(Data_Mentah!I489="Yes",1,0)</f>
        <v>1</v>
      </c>
      <c r="J489" s="8">
        <f>IF(Data_Mentah!J489="Yes",1,0)</f>
        <v>0</v>
      </c>
      <c r="K489" s="8">
        <f>IF(Data_Mentah!K489="Yes",1,0)</f>
        <v>0</v>
      </c>
      <c r="L489" s="8">
        <f>IF(Data_Mentah!L489="Yes",1,0)</f>
        <v>0</v>
      </c>
      <c r="M489" s="8">
        <f>IF(Data_Mentah!M489="Yes",1,0)</f>
        <v>1</v>
      </c>
      <c r="N489" s="8">
        <f>IF(Data_Mentah!N489="Yes",1,0)</f>
        <v>1</v>
      </c>
      <c r="O489" s="8">
        <f>IF(Data_Mentah!O489="Yes",1,0)</f>
        <v>0</v>
      </c>
      <c r="P489" s="8">
        <f>IF(Data_Mentah!P489="Yes",1,0)</f>
        <v>1</v>
      </c>
      <c r="Q489" s="9">
        <f>IF(Data_Mentah!Q489="Positive",1,0)</f>
        <v>1</v>
      </c>
    </row>
    <row r="490" spans="1:17" ht="15.75" customHeight="1" x14ac:dyDescent="0.2">
      <c r="A490" s="4">
        <v>50</v>
      </c>
      <c r="B490" s="5">
        <f>IF(Data_Mentah!B490="Male",1,0)</f>
        <v>0</v>
      </c>
      <c r="C490" s="5">
        <f>IF(Data_Mentah!C490="Yes",1,0)</f>
        <v>0</v>
      </c>
      <c r="D490" s="5">
        <f>IF(Data_Mentah!D490="Yes",1,0)</f>
        <v>0</v>
      </c>
      <c r="E490" s="5">
        <f>IF(Data_Mentah!E490="Yes",1,0)</f>
        <v>0</v>
      </c>
      <c r="F490" s="5">
        <f>IF(Data_Mentah!F490="Yes",1,0)</f>
        <v>1</v>
      </c>
      <c r="G490" s="5">
        <f>IF(Data_Mentah!G490="Yes",1,0)</f>
        <v>0</v>
      </c>
      <c r="H490" s="5">
        <f>IF(Data_Mentah!H490="Yes",1,0)</f>
        <v>0</v>
      </c>
      <c r="I490" s="5">
        <f>IF(Data_Mentah!I490="Yes",1,0)</f>
        <v>1</v>
      </c>
      <c r="J490" s="5">
        <f>IF(Data_Mentah!J490="Yes",1,0)</f>
        <v>1</v>
      </c>
      <c r="K490" s="5">
        <f>IF(Data_Mentah!K490="Yes",1,0)</f>
        <v>0</v>
      </c>
      <c r="L490" s="5">
        <f>IF(Data_Mentah!L490="Yes",1,0)</f>
        <v>1</v>
      </c>
      <c r="M490" s="5">
        <f>IF(Data_Mentah!M490="Yes",1,0)</f>
        <v>0</v>
      </c>
      <c r="N490" s="5">
        <f>IF(Data_Mentah!N490="Yes",1,0)</f>
        <v>0</v>
      </c>
      <c r="O490" s="5">
        <f>IF(Data_Mentah!O490="Yes",1,0)</f>
        <v>1</v>
      </c>
      <c r="P490" s="5">
        <f>IF(Data_Mentah!P490="Yes",1,0)</f>
        <v>0</v>
      </c>
      <c r="Q490" s="6">
        <f>IF(Data_Mentah!Q490="Positive",1,0)</f>
        <v>0</v>
      </c>
    </row>
    <row r="491" spans="1:17" ht="15.75" customHeight="1" x14ac:dyDescent="0.2">
      <c r="A491" s="7">
        <v>30</v>
      </c>
      <c r="B491" s="8">
        <f>IF(Data_Mentah!B491="Male",1,0)</f>
        <v>1</v>
      </c>
      <c r="C491" s="8">
        <f>IF(Data_Mentah!C491="Yes",1,0)</f>
        <v>0</v>
      </c>
      <c r="D491" s="8">
        <f>IF(Data_Mentah!D491="Yes",1,0)</f>
        <v>0</v>
      </c>
      <c r="E491" s="8">
        <f>IF(Data_Mentah!E491="Yes",1,0)</f>
        <v>0</v>
      </c>
      <c r="F491" s="8">
        <f>IF(Data_Mentah!F491="Yes",1,0)</f>
        <v>0</v>
      </c>
      <c r="G491" s="8">
        <f>IF(Data_Mentah!G491="Yes",1,0)</f>
        <v>0</v>
      </c>
      <c r="H491" s="8">
        <f>IF(Data_Mentah!H491="Yes",1,0)</f>
        <v>0</v>
      </c>
      <c r="I491" s="8">
        <f>IF(Data_Mentah!I491="Yes",1,0)</f>
        <v>0</v>
      </c>
      <c r="J491" s="8">
        <f>IF(Data_Mentah!J491="Yes",1,0)</f>
        <v>0</v>
      </c>
      <c r="K491" s="8">
        <f>IF(Data_Mentah!K491="Yes",1,0)</f>
        <v>0</v>
      </c>
      <c r="L491" s="8">
        <f>IF(Data_Mentah!L491="Yes",1,0)</f>
        <v>0</v>
      </c>
      <c r="M491" s="8">
        <f>IF(Data_Mentah!M491="Yes",1,0)</f>
        <v>0</v>
      </c>
      <c r="N491" s="8">
        <f>IF(Data_Mentah!N491="Yes",1,0)</f>
        <v>0</v>
      </c>
      <c r="O491" s="8">
        <f>IF(Data_Mentah!O491="Yes",1,0)</f>
        <v>0</v>
      </c>
      <c r="P491" s="8">
        <f>IF(Data_Mentah!P491="Yes",1,0)</f>
        <v>0</v>
      </c>
      <c r="Q491" s="9">
        <f>IF(Data_Mentah!Q491="Positive",1,0)</f>
        <v>0</v>
      </c>
    </row>
    <row r="492" spans="1:17" ht="15.75" customHeight="1" x14ac:dyDescent="0.2">
      <c r="A492" s="4">
        <v>46</v>
      </c>
      <c r="B492" s="5">
        <f>IF(Data_Mentah!B492="Male",1,0)</f>
        <v>1</v>
      </c>
      <c r="C492" s="5">
        <f>IF(Data_Mentah!C492="Yes",1,0)</f>
        <v>0</v>
      </c>
      <c r="D492" s="5">
        <f>IF(Data_Mentah!D492="Yes",1,0)</f>
        <v>0</v>
      </c>
      <c r="E492" s="5">
        <f>IF(Data_Mentah!E492="Yes",1,0)</f>
        <v>0</v>
      </c>
      <c r="F492" s="5">
        <f>IF(Data_Mentah!F492="Yes",1,0)</f>
        <v>1</v>
      </c>
      <c r="G492" s="5">
        <f>IF(Data_Mentah!G492="Yes",1,0)</f>
        <v>0</v>
      </c>
      <c r="H492" s="5">
        <f>IF(Data_Mentah!H492="Yes",1,0)</f>
        <v>0</v>
      </c>
      <c r="I492" s="5">
        <f>IF(Data_Mentah!I492="Yes",1,0)</f>
        <v>0</v>
      </c>
      <c r="J492" s="5">
        <f>IF(Data_Mentah!J492="Yes",1,0)</f>
        <v>1</v>
      </c>
      <c r="K492" s="5">
        <f>IF(Data_Mentah!K492="Yes",1,0)</f>
        <v>0</v>
      </c>
      <c r="L492" s="5">
        <f>IF(Data_Mentah!L492="Yes",1,0)</f>
        <v>1</v>
      </c>
      <c r="M492" s="5">
        <f>IF(Data_Mentah!M492="Yes",1,0)</f>
        <v>0</v>
      </c>
      <c r="N492" s="5">
        <f>IF(Data_Mentah!N492="Yes",1,0)</f>
        <v>0</v>
      </c>
      <c r="O492" s="5">
        <f>IF(Data_Mentah!O492="Yes",1,0)</f>
        <v>1</v>
      </c>
      <c r="P492" s="5">
        <f>IF(Data_Mentah!P492="Yes",1,0)</f>
        <v>0</v>
      </c>
      <c r="Q492" s="6">
        <f>IF(Data_Mentah!Q492="Positive",1,0)</f>
        <v>0</v>
      </c>
    </row>
    <row r="493" spans="1:17" ht="15.75" customHeight="1" x14ac:dyDescent="0.2">
      <c r="A493" s="7">
        <v>53</v>
      </c>
      <c r="B493" s="8">
        <f>IF(Data_Mentah!B493="Male",1,0)</f>
        <v>1</v>
      </c>
      <c r="C493" s="8">
        <f>IF(Data_Mentah!C493="Yes",1,0)</f>
        <v>0</v>
      </c>
      <c r="D493" s="8">
        <f>IF(Data_Mentah!D493="Yes",1,0)</f>
        <v>0</v>
      </c>
      <c r="E493" s="8">
        <f>IF(Data_Mentah!E493="Yes",1,0)</f>
        <v>0</v>
      </c>
      <c r="F493" s="8">
        <f>IF(Data_Mentah!F493="Yes",1,0)</f>
        <v>1</v>
      </c>
      <c r="G493" s="8">
        <f>IF(Data_Mentah!G493="Yes",1,0)</f>
        <v>1</v>
      </c>
      <c r="H493" s="8">
        <f>IF(Data_Mentah!H493="Yes",1,0)</f>
        <v>0</v>
      </c>
      <c r="I493" s="8">
        <f>IF(Data_Mentah!I493="Yes",1,0)</f>
        <v>1</v>
      </c>
      <c r="J493" s="8">
        <f>IF(Data_Mentah!J493="Yes",1,0)</f>
        <v>1</v>
      </c>
      <c r="K493" s="8">
        <f>IF(Data_Mentah!K493="Yes",1,0)</f>
        <v>0</v>
      </c>
      <c r="L493" s="8">
        <f>IF(Data_Mentah!L493="Yes",1,0)</f>
        <v>1</v>
      </c>
      <c r="M493" s="8">
        <f>IF(Data_Mentah!M493="Yes",1,0)</f>
        <v>1</v>
      </c>
      <c r="N493" s="8">
        <f>IF(Data_Mentah!N493="Yes",1,0)</f>
        <v>1</v>
      </c>
      <c r="O493" s="8">
        <f>IF(Data_Mentah!O493="Yes",1,0)</f>
        <v>1</v>
      </c>
      <c r="P493" s="8">
        <f>IF(Data_Mentah!P493="Yes",1,0)</f>
        <v>0</v>
      </c>
      <c r="Q493" s="9">
        <f>IF(Data_Mentah!Q493="Positive",1,0)</f>
        <v>0</v>
      </c>
    </row>
    <row r="494" spans="1:17" ht="15.75" customHeight="1" x14ac:dyDescent="0.2">
      <c r="A494" s="4">
        <v>64</v>
      </c>
      <c r="B494" s="5">
        <f>IF(Data_Mentah!B494="Male",1,0)</f>
        <v>1</v>
      </c>
      <c r="C494" s="5">
        <f>IF(Data_Mentah!C494="Yes",1,0)</f>
        <v>0</v>
      </c>
      <c r="D494" s="5">
        <f>IF(Data_Mentah!D494="Yes",1,0)</f>
        <v>0</v>
      </c>
      <c r="E494" s="5">
        <f>IF(Data_Mentah!E494="Yes",1,0)</f>
        <v>0</v>
      </c>
      <c r="F494" s="5">
        <f>IF(Data_Mentah!F494="Yes",1,0)</f>
        <v>1</v>
      </c>
      <c r="G494" s="5">
        <f>IF(Data_Mentah!G494="Yes",1,0)</f>
        <v>1</v>
      </c>
      <c r="H494" s="5">
        <f>IF(Data_Mentah!H494="Yes",1,0)</f>
        <v>0</v>
      </c>
      <c r="I494" s="5">
        <f>IF(Data_Mentah!I494="Yes",1,0)</f>
        <v>1</v>
      </c>
      <c r="J494" s="5">
        <f>IF(Data_Mentah!J494="Yes",1,0)</f>
        <v>1</v>
      </c>
      <c r="K494" s="5">
        <f>IF(Data_Mentah!K494="Yes",1,0)</f>
        <v>1</v>
      </c>
      <c r="L494" s="5">
        <f>IF(Data_Mentah!L494="Yes",1,0)</f>
        <v>1</v>
      </c>
      <c r="M494" s="5">
        <f>IF(Data_Mentah!M494="Yes",1,0)</f>
        <v>0</v>
      </c>
      <c r="N494" s="5">
        <f>IF(Data_Mentah!N494="Yes",1,0)</f>
        <v>1</v>
      </c>
      <c r="O494" s="5">
        <f>IF(Data_Mentah!O494="Yes",1,0)</f>
        <v>1</v>
      </c>
      <c r="P494" s="5">
        <f>IF(Data_Mentah!P494="Yes",1,0)</f>
        <v>0</v>
      </c>
      <c r="Q494" s="6">
        <f>IF(Data_Mentah!Q494="Positive",1,0)</f>
        <v>0</v>
      </c>
    </row>
    <row r="495" spans="1:17" ht="15.75" customHeight="1" x14ac:dyDescent="0.2">
      <c r="A495" s="7">
        <v>44</v>
      </c>
      <c r="B495" s="8">
        <f>IF(Data_Mentah!B495="Male",1,0)</f>
        <v>1</v>
      </c>
      <c r="C495" s="8">
        <f>IF(Data_Mentah!C495="Yes",1,0)</f>
        <v>1</v>
      </c>
      <c r="D495" s="8">
        <f>IF(Data_Mentah!D495="Yes",1,0)</f>
        <v>0</v>
      </c>
      <c r="E495" s="8">
        <f>IF(Data_Mentah!E495="Yes",1,0)</f>
        <v>1</v>
      </c>
      <c r="F495" s="8">
        <f>IF(Data_Mentah!F495="Yes",1,0)</f>
        <v>1</v>
      </c>
      <c r="G495" s="8">
        <f>IF(Data_Mentah!G495="Yes",1,0)</f>
        <v>0</v>
      </c>
      <c r="H495" s="8">
        <f>IF(Data_Mentah!H495="Yes",1,0)</f>
        <v>1</v>
      </c>
      <c r="I495" s="8">
        <f>IF(Data_Mentah!I495="Yes",1,0)</f>
        <v>0</v>
      </c>
      <c r="J495" s="8">
        <f>IF(Data_Mentah!J495="Yes",1,0)</f>
        <v>1</v>
      </c>
      <c r="K495" s="8">
        <f>IF(Data_Mentah!K495="Yes",1,0)</f>
        <v>0</v>
      </c>
      <c r="L495" s="8">
        <f>IF(Data_Mentah!L495="Yes",1,0)</f>
        <v>1</v>
      </c>
      <c r="M495" s="8">
        <f>IF(Data_Mentah!M495="Yes",1,0)</f>
        <v>0</v>
      </c>
      <c r="N495" s="8">
        <f>IF(Data_Mentah!N495="Yes",1,0)</f>
        <v>0</v>
      </c>
      <c r="O495" s="8">
        <f>IF(Data_Mentah!O495="Yes",1,0)</f>
        <v>1</v>
      </c>
      <c r="P495" s="8">
        <f>IF(Data_Mentah!P495="Yes",1,0)</f>
        <v>1</v>
      </c>
      <c r="Q495" s="9">
        <f>IF(Data_Mentah!Q495="Positive",1,0)</f>
        <v>0</v>
      </c>
    </row>
    <row r="496" spans="1:17" ht="15.75" customHeight="1" x14ac:dyDescent="0.2">
      <c r="A496" s="4">
        <v>36</v>
      </c>
      <c r="B496" s="5">
        <f>IF(Data_Mentah!B496="Male",1,0)</f>
        <v>1</v>
      </c>
      <c r="C496" s="5">
        <f>IF(Data_Mentah!C496="Yes",1,0)</f>
        <v>0</v>
      </c>
      <c r="D496" s="5">
        <f>IF(Data_Mentah!D496="Yes",1,0)</f>
        <v>0</v>
      </c>
      <c r="E496" s="5">
        <f>IF(Data_Mentah!E496="Yes",1,0)</f>
        <v>0</v>
      </c>
      <c r="F496" s="5">
        <f>IF(Data_Mentah!F496="Yes",1,0)</f>
        <v>0</v>
      </c>
      <c r="G496" s="5">
        <f>IF(Data_Mentah!G496="Yes",1,0)</f>
        <v>0</v>
      </c>
      <c r="H496" s="5">
        <f>IF(Data_Mentah!H496="Yes",1,0)</f>
        <v>0</v>
      </c>
      <c r="I496" s="5">
        <f>IF(Data_Mentah!I496="Yes",1,0)</f>
        <v>0</v>
      </c>
      <c r="J496" s="5">
        <f>IF(Data_Mentah!J496="Yes",1,0)</f>
        <v>0</v>
      </c>
      <c r="K496" s="5">
        <f>IF(Data_Mentah!K496="Yes",1,0)</f>
        <v>0</v>
      </c>
      <c r="L496" s="5">
        <f>IF(Data_Mentah!L496="Yes",1,0)</f>
        <v>0</v>
      </c>
      <c r="M496" s="5">
        <f>IF(Data_Mentah!M496="Yes",1,0)</f>
        <v>0</v>
      </c>
      <c r="N496" s="5">
        <f>IF(Data_Mentah!N496="Yes",1,0)</f>
        <v>0</v>
      </c>
      <c r="O496" s="5">
        <f>IF(Data_Mentah!O496="Yes",1,0)</f>
        <v>0</v>
      </c>
      <c r="P496" s="5">
        <f>IF(Data_Mentah!P496="Yes",1,0)</f>
        <v>0</v>
      </c>
      <c r="Q496" s="6">
        <f>IF(Data_Mentah!Q496="Positive",1,0)</f>
        <v>0</v>
      </c>
    </row>
    <row r="497" spans="1:17" ht="15.75" customHeight="1" x14ac:dyDescent="0.2">
      <c r="A497" s="7">
        <v>43</v>
      </c>
      <c r="B497" s="8">
        <f>IF(Data_Mentah!B497="Male",1,0)</f>
        <v>1</v>
      </c>
      <c r="C497" s="8">
        <f>IF(Data_Mentah!C497="Yes",1,0)</f>
        <v>0</v>
      </c>
      <c r="D497" s="8">
        <f>IF(Data_Mentah!D497="Yes",1,0)</f>
        <v>0</v>
      </c>
      <c r="E497" s="8">
        <f>IF(Data_Mentah!E497="Yes",1,0)</f>
        <v>0</v>
      </c>
      <c r="F497" s="8">
        <f>IF(Data_Mentah!F497="Yes",1,0)</f>
        <v>1</v>
      </c>
      <c r="G497" s="8">
        <f>IF(Data_Mentah!G497="Yes",1,0)</f>
        <v>0</v>
      </c>
      <c r="H497" s="8">
        <f>IF(Data_Mentah!H497="Yes",1,0)</f>
        <v>1</v>
      </c>
      <c r="I497" s="8">
        <f>IF(Data_Mentah!I497="Yes",1,0)</f>
        <v>0</v>
      </c>
      <c r="J497" s="8">
        <f>IF(Data_Mentah!J497="Yes",1,0)</f>
        <v>1</v>
      </c>
      <c r="K497" s="8">
        <f>IF(Data_Mentah!K497="Yes",1,0)</f>
        <v>0</v>
      </c>
      <c r="L497" s="8">
        <f>IF(Data_Mentah!L497="Yes",1,0)</f>
        <v>0</v>
      </c>
      <c r="M497" s="8">
        <f>IF(Data_Mentah!M497="Yes",1,0)</f>
        <v>0</v>
      </c>
      <c r="N497" s="8">
        <f>IF(Data_Mentah!N497="Yes",1,0)</f>
        <v>0</v>
      </c>
      <c r="O497" s="8">
        <f>IF(Data_Mentah!O497="Yes",1,0)</f>
        <v>1</v>
      </c>
      <c r="P497" s="8">
        <f>IF(Data_Mentah!P497="Yes",1,0)</f>
        <v>0</v>
      </c>
      <c r="Q497" s="9">
        <f>IF(Data_Mentah!Q497="Positive",1,0)</f>
        <v>0</v>
      </c>
    </row>
    <row r="498" spans="1:17" ht="15.75" customHeight="1" x14ac:dyDescent="0.2">
      <c r="A498" s="4">
        <v>53</v>
      </c>
      <c r="B498" s="5">
        <f>IF(Data_Mentah!B498="Male",1,0)</f>
        <v>1</v>
      </c>
      <c r="C498" s="5">
        <f>IF(Data_Mentah!C498="Yes",1,0)</f>
        <v>0</v>
      </c>
      <c r="D498" s="5">
        <f>IF(Data_Mentah!D498="Yes",1,0)</f>
        <v>0</v>
      </c>
      <c r="E498" s="5">
        <f>IF(Data_Mentah!E498="Yes",1,0)</f>
        <v>0</v>
      </c>
      <c r="F498" s="5">
        <f>IF(Data_Mentah!F498="Yes",1,0)</f>
        <v>1</v>
      </c>
      <c r="G498" s="5">
        <f>IF(Data_Mentah!G498="Yes",1,0)</f>
        <v>0</v>
      </c>
      <c r="H498" s="5">
        <f>IF(Data_Mentah!H498="Yes",1,0)</f>
        <v>0</v>
      </c>
      <c r="I498" s="5">
        <f>IF(Data_Mentah!I498="Yes",1,0)</f>
        <v>1</v>
      </c>
      <c r="J498" s="5">
        <f>IF(Data_Mentah!J498="Yes",1,0)</f>
        <v>1</v>
      </c>
      <c r="K498" s="5">
        <f>IF(Data_Mentah!K498="Yes",1,0)</f>
        <v>0</v>
      </c>
      <c r="L498" s="5">
        <f>IF(Data_Mentah!L498="Yes",1,0)</f>
        <v>1</v>
      </c>
      <c r="M498" s="5">
        <f>IF(Data_Mentah!M498="Yes",1,0)</f>
        <v>0</v>
      </c>
      <c r="N498" s="5">
        <f>IF(Data_Mentah!N498="Yes",1,0)</f>
        <v>1</v>
      </c>
      <c r="O498" s="5">
        <f>IF(Data_Mentah!O498="Yes",1,0)</f>
        <v>1</v>
      </c>
      <c r="P498" s="5">
        <f>IF(Data_Mentah!P498="Yes",1,0)</f>
        <v>0</v>
      </c>
      <c r="Q498" s="6">
        <f>IF(Data_Mentah!Q498="Positive",1,0)</f>
        <v>0</v>
      </c>
    </row>
    <row r="499" spans="1:17" ht="15.75" customHeight="1" x14ac:dyDescent="0.2">
      <c r="A499" s="7">
        <v>47</v>
      </c>
      <c r="B499" s="8">
        <f>IF(Data_Mentah!B499="Male",1,0)</f>
        <v>1</v>
      </c>
      <c r="C499" s="8">
        <f>IF(Data_Mentah!C499="Yes",1,0)</f>
        <v>0</v>
      </c>
      <c r="D499" s="8">
        <f>IF(Data_Mentah!D499="Yes",1,0)</f>
        <v>0</v>
      </c>
      <c r="E499" s="8">
        <f>IF(Data_Mentah!E499="Yes",1,0)</f>
        <v>0</v>
      </c>
      <c r="F499" s="8">
        <f>IF(Data_Mentah!F499="Yes",1,0)</f>
        <v>0</v>
      </c>
      <c r="G499" s="8">
        <f>IF(Data_Mentah!G499="Yes",1,0)</f>
        <v>0</v>
      </c>
      <c r="H499" s="8">
        <f>IF(Data_Mentah!H499="Yes",1,0)</f>
        <v>0</v>
      </c>
      <c r="I499" s="8">
        <f>IF(Data_Mentah!I499="Yes",1,0)</f>
        <v>0</v>
      </c>
      <c r="J499" s="8">
        <f>IF(Data_Mentah!J499="Yes",1,0)</f>
        <v>0</v>
      </c>
      <c r="K499" s="8">
        <f>IF(Data_Mentah!K499="Yes",1,0)</f>
        <v>1</v>
      </c>
      <c r="L499" s="8">
        <f>IF(Data_Mentah!L499="Yes",1,0)</f>
        <v>0</v>
      </c>
      <c r="M499" s="8">
        <f>IF(Data_Mentah!M499="Yes",1,0)</f>
        <v>1</v>
      </c>
      <c r="N499" s="8">
        <f>IF(Data_Mentah!N499="Yes",1,0)</f>
        <v>0</v>
      </c>
      <c r="O499" s="8">
        <f>IF(Data_Mentah!O499="Yes",1,0)</f>
        <v>0</v>
      </c>
      <c r="P499" s="8">
        <f>IF(Data_Mentah!P499="Yes",1,0)</f>
        <v>1</v>
      </c>
      <c r="Q499" s="9">
        <f>IF(Data_Mentah!Q499="Positive",1,0)</f>
        <v>0</v>
      </c>
    </row>
    <row r="500" spans="1:17" ht="15.75" customHeight="1" x14ac:dyDescent="0.2">
      <c r="A500" s="4">
        <v>68</v>
      </c>
      <c r="B500" s="5">
        <f>IF(Data_Mentah!B500="Male",1,0)</f>
        <v>0</v>
      </c>
      <c r="C500" s="5">
        <f>IF(Data_Mentah!C500="Yes",1,0)</f>
        <v>1</v>
      </c>
      <c r="D500" s="5">
        <f>IF(Data_Mentah!D500="Yes",1,0)</f>
        <v>1</v>
      </c>
      <c r="E500" s="5">
        <f>IF(Data_Mentah!E500="Yes",1,0)</f>
        <v>0</v>
      </c>
      <c r="F500" s="5">
        <f>IF(Data_Mentah!F500="Yes",1,0)</f>
        <v>1</v>
      </c>
      <c r="G500" s="5">
        <f>IF(Data_Mentah!G500="Yes",1,0)</f>
        <v>1</v>
      </c>
      <c r="H500" s="5">
        <f>IF(Data_Mentah!H500="Yes",1,0)</f>
        <v>0</v>
      </c>
      <c r="I500" s="5">
        <f>IF(Data_Mentah!I500="Yes",1,0)</f>
        <v>1</v>
      </c>
      <c r="J500" s="5">
        <f>IF(Data_Mentah!J500="Yes",1,0)</f>
        <v>1</v>
      </c>
      <c r="K500" s="5">
        <f>IF(Data_Mentah!K500="Yes",1,0)</f>
        <v>0</v>
      </c>
      <c r="L500" s="5">
        <f>IF(Data_Mentah!L500="Yes",1,0)</f>
        <v>1</v>
      </c>
      <c r="M500" s="5">
        <f>IF(Data_Mentah!M500="Yes",1,0)</f>
        <v>1</v>
      </c>
      <c r="N500" s="5">
        <f>IF(Data_Mentah!N500="Yes",1,0)</f>
        <v>0</v>
      </c>
      <c r="O500" s="5">
        <f>IF(Data_Mentah!O500="Yes",1,0)</f>
        <v>0</v>
      </c>
      <c r="P500" s="5">
        <f>IF(Data_Mentah!P500="Yes",1,0)</f>
        <v>0</v>
      </c>
      <c r="Q500" s="6">
        <f>IF(Data_Mentah!Q500="Positive",1,0)</f>
        <v>1</v>
      </c>
    </row>
    <row r="501" spans="1:17" ht="15.75" customHeight="1" x14ac:dyDescent="0.2">
      <c r="A501" s="7">
        <v>64</v>
      </c>
      <c r="B501" s="8">
        <f>IF(Data_Mentah!B501="Male",1,0)</f>
        <v>1</v>
      </c>
      <c r="C501" s="8">
        <f>IF(Data_Mentah!C501="Yes",1,0)</f>
        <v>0</v>
      </c>
      <c r="D501" s="8">
        <f>IF(Data_Mentah!D501="Yes",1,0)</f>
        <v>0</v>
      </c>
      <c r="E501" s="8">
        <f>IF(Data_Mentah!E501="Yes",1,0)</f>
        <v>0</v>
      </c>
      <c r="F501" s="8">
        <f>IF(Data_Mentah!F501="Yes",1,0)</f>
        <v>1</v>
      </c>
      <c r="G501" s="8">
        <f>IF(Data_Mentah!G501="Yes",1,0)</f>
        <v>1</v>
      </c>
      <c r="H501" s="8">
        <f>IF(Data_Mentah!H501="Yes",1,0)</f>
        <v>0</v>
      </c>
      <c r="I501" s="8">
        <f>IF(Data_Mentah!I501="Yes",1,0)</f>
        <v>1</v>
      </c>
      <c r="J501" s="8">
        <f>IF(Data_Mentah!J501="Yes",1,0)</f>
        <v>1</v>
      </c>
      <c r="K501" s="8">
        <f>IF(Data_Mentah!K501="Yes",1,0)</f>
        <v>1</v>
      </c>
      <c r="L501" s="8">
        <f>IF(Data_Mentah!L501="Yes",1,0)</f>
        <v>1</v>
      </c>
      <c r="M501" s="8">
        <f>IF(Data_Mentah!M501="Yes",1,0)</f>
        <v>0</v>
      </c>
      <c r="N501" s="8">
        <f>IF(Data_Mentah!N501="Yes",1,0)</f>
        <v>1</v>
      </c>
      <c r="O501" s="8">
        <f>IF(Data_Mentah!O501="Yes",1,0)</f>
        <v>1</v>
      </c>
      <c r="P501" s="8">
        <f>IF(Data_Mentah!P501="Yes",1,0)</f>
        <v>0</v>
      </c>
      <c r="Q501" s="9">
        <f>IF(Data_Mentah!Q501="Positive",1,0)</f>
        <v>0</v>
      </c>
    </row>
    <row r="502" spans="1:17" ht="15.75" customHeight="1" x14ac:dyDescent="0.2">
      <c r="A502" s="4">
        <v>66</v>
      </c>
      <c r="B502" s="5">
        <f>IF(Data_Mentah!B502="Male",1,0)</f>
        <v>1</v>
      </c>
      <c r="C502" s="5">
        <f>IF(Data_Mentah!C502="Yes",1,0)</f>
        <v>1</v>
      </c>
      <c r="D502" s="5">
        <f>IF(Data_Mentah!D502="Yes",1,0)</f>
        <v>0</v>
      </c>
      <c r="E502" s="5">
        <f>IF(Data_Mentah!E502="Yes",1,0)</f>
        <v>1</v>
      </c>
      <c r="F502" s="5">
        <f>IF(Data_Mentah!F502="Yes",1,0)</f>
        <v>0</v>
      </c>
      <c r="G502" s="5">
        <f>IF(Data_Mentah!G502="Yes",1,0)</f>
        <v>0</v>
      </c>
      <c r="H502" s="5">
        <f>IF(Data_Mentah!H502="Yes",1,0)</f>
        <v>1</v>
      </c>
      <c r="I502" s="5">
        <f>IF(Data_Mentah!I502="Yes",1,0)</f>
        <v>0</v>
      </c>
      <c r="J502" s="5">
        <f>IF(Data_Mentah!J502="Yes",1,0)</f>
        <v>1</v>
      </c>
      <c r="K502" s="5">
        <f>IF(Data_Mentah!K502="Yes",1,0)</f>
        <v>1</v>
      </c>
      <c r="L502" s="5">
        <f>IF(Data_Mentah!L502="Yes",1,0)</f>
        <v>0</v>
      </c>
      <c r="M502" s="5">
        <f>IF(Data_Mentah!M502="Yes",1,0)</f>
        <v>0</v>
      </c>
      <c r="N502" s="5">
        <f>IF(Data_Mentah!N502="Yes",1,0)</f>
        <v>0</v>
      </c>
      <c r="O502" s="5">
        <f>IF(Data_Mentah!O502="Yes",1,0)</f>
        <v>1</v>
      </c>
      <c r="P502" s="5">
        <f>IF(Data_Mentah!P502="Yes",1,0)</f>
        <v>0</v>
      </c>
      <c r="Q502" s="6">
        <f>IF(Data_Mentah!Q502="Positive",1,0)</f>
        <v>1</v>
      </c>
    </row>
    <row r="503" spans="1:17" ht="15.75" customHeight="1" x14ac:dyDescent="0.2">
      <c r="A503" s="7">
        <v>67</v>
      </c>
      <c r="B503" s="8">
        <f>IF(Data_Mentah!B503="Male",1,0)</f>
        <v>1</v>
      </c>
      <c r="C503" s="8">
        <f>IF(Data_Mentah!C503="Yes",1,0)</f>
        <v>0</v>
      </c>
      <c r="D503" s="8">
        <f>IF(Data_Mentah!D503="Yes",1,0)</f>
        <v>0</v>
      </c>
      <c r="E503" s="8">
        <f>IF(Data_Mentah!E503="Yes",1,0)</f>
        <v>0</v>
      </c>
      <c r="F503" s="8">
        <f>IF(Data_Mentah!F503="Yes",1,0)</f>
        <v>0</v>
      </c>
      <c r="G503" s="8">
        <f>IF(Data_Mentah!G503="Yes",1,0)</f>
        <v>1</v>
      </c>
      <c r="H503" s="8">
        <f>IF(Data_Mentah!H503="Yes",1,0)</f>
        <v>0</v>
      </c>
      <c r="I503" s="8">
        <f>IF(Data_Mentah!I503="Yes",1,0)</f>
        <v>1</v>
      </c>
      <c r="J503" s="8">
        <f>IF(Data_Mentah!J503="Yes",1,0)</f>
        <v>0</v>
      </c>
      <c r="K503" s="8">
        <f>IF(Data_Mentah!K503="Yes",1,0)</f>
        <v>0</v>
      </c>
      <c r="L503" s="8">
        <f>IF(Data_Mentah!L503="Yes",1,0)</f>
        <v>0</v>
      </c>
      <c r="M503" s="8">
        <f>IF(Data_Mentah!M503="Yes",1,0)</f>
        <v>0</v>
      </c>
      <c r="N503" s="8">
        <f>IF(Data_Mentah!N503="Yes",1,0)</f>
        <v>1</v>
      </c>
      <c r="O503" s="8">
        <f>IF(Data_Mentah!O503="Yes",1,0)</f>
        <v>0</v>
      </c>
      <c r="P503" s="8">
        <f>IF(Data_Mentah!P503="Yes",1,0)</f>
        <v>0</v>
      </c>
      <c r="Q503" s="9">
        <f>IF(Data_Mentah!Q503="Positive",1,0)</f>
        <v>0</v>
      </c>
    </row>
    <row r="504" spans="1:17" ht="15.75" customHeight="1" x14ac:dyDescent="0.2">
      <c r="A504" s="4">
        <v>70</v>
      </c>
      <c r="B504" s="5">
        <f>IF(Data_Mentah!B504="Male",1,0)</f>
        <v>1</v>
      </c>
      <c r="C504" s="5">
        <f>IF(Data_Mentah!C504="Yes",1,0)</f>
        <v>1</v>
      </c>
      <c r="D504" s="5">
        <f>IF(Data_Mentah!D504="Yes",1,0)</f>
        <v>0</v>
      </c>
      <c r="E504" s="5">
        <f>IF(Data_Mentah!E504="Yes",1,0)</f>
        <v>0</v>
      </c>
      <c r="F504" s="5">
        <f>IF(Data_Mentah!F504="Yes",1,0)</f>
        <v>0</v>
      </c>
      <c r="G504" s="5">
        <f>IF(Data_Mentah!G504="Yes",1,0)</f>
        <v>1</v>
      </c>
      <c r="H504" s="5">
        <f>IF(Data_Mentah!H504="Yes",1,0)</f>
        <v>0</v>
      </c>
      <c r="I504" s="5">
        <f>IF(Data_Mentah!I504="Yes",1,0)</f>
        <v>1</v>
      </c>
      <c r="J504" s="5">
        <f>IF(Data_Mentah!J504="Yes",1,0)</f>
        <v>1</v>
      </c>
      <c r="K504" s="5">
        <f>IF(Data_Mentah!K504="Yes",1,0)</f>
        <v>0</v>
      </c>
      <c r="L504" s="5">
        <f>IF(Data_Mentah!L504="Yes",1,0)</f>
        <v>1</v>
      </c>
      <c r="M504" s="5">
        <f>IF(Data_Mentah!M504="Yes",1,0)</f>
        <v>1</v>
      </c>
      <c r="N504" s="5">
        <f>IF(Data_Mentah!N504="Yes",1,0)</f>
        <v>1</v>
      </c>
      <c r="O504" s="5">
        <f>IF(Data_Mentah!O504="Yes",1,0)</f>
        <v>1</v>
      </c>
      <c r="P504" s="5">
        <f>IF(Data_Mentah!P504="Yes",1,0)</f>
        <v>0</v>
      </c>
      <c r="Q504" s="6">
        <f>IF(Data_Mentah!Q504="Positive",1,0)</f>
        <v>0</v>
      </c>
    </row>
    <row r="505" spans="1:17" ht="15.75" customHeight="1" x14ac:dyDescent="0.2">
      <c r="A505" s="7">
        <v>44</v>
      </c>
      <c r="B505" s="8">
        <f>IF(Data_Mentah!B505="Male",1,0)</f>
        <v>1</v>
      </c>
      <c r="C505" s="8">
        <f>IF(Data_Mentah!C505="Yes",1,0)</f>
        <v>0</v>
      </c>
      <c r="D505" s="8">
        <f>IF(Data_Mentah!D505="Yes",1,0)</f>
        <v>0</v>
      </c>
      <c r="E505" s="8">
        <f>IF(Data_Mentah!E505="Yes",1,0)</f>
        <v>0</v>
      </c>
      <c r="F505" s="8">
        <f>IF(Data_Mentah!F505="Yes",1,0)</f>
        <v>0</v>
      </c>
      <c r="G505" s="8">
        <f>IF(Data_Mentah!G505="Yes",1,0)</f>
        <v>0</v>
      </c>
      <c r="H505" s="8">
        <f>IF(Data_Mentah!H505="Yes",1,0)</f>
        <v>0</v>
      </c>
      <c r="I505" s="8">
        <f>IF(Data_Mentah!I505="Yes",1,0)</f>
        <v>0</v>
      </c>
      <c r="J505" s="8">
        <f>IF(Data_Mentah!J505="Yes",1,0)</f>
        <v>0</v>
      </c>
      <c r="K505" s="8">
        <f>IF(Data_Mentah!K505="Yes",1,0)</f>
        <v>0</v>
      </c>
      <c r="L505" s="8">
        <f>IF(Data_Mentah!L505="Yes",1,0)</f>
        <v>0</v>
      </c>
      <c r="M505" s="8">
        <f>IF(Data_Mentah!M505="Yes",1,0)</f>
        <v>0</v>
      </c>
      <c r="N505" s="8">
        <f>IF(Data_Mentah!N505="Yes",1,0)</f>
        <v>0</v>
      </c>
      <c r="O505" s="8">
        <f>IF(Data_Mentah!O505="Yes",1,0)</f>
        <v>0</v>
      </c>
      <c r="P505" s="8">
        <f>IF(Data_Mentah!P505="Yes",1,0)</f>
        <v>0</v>
      </c>
      <c r="Q505" s="9">
        <f>IF(Data_Mentah!Q505="Positive",1,0)</f>
        <v>0</v>
      </c>
    </row>
    <row r="506" spans="1:17" ht="15.75" customHeight="1" x14ac:dyDescent="0.2">
      <c r="A506" s="4">
        <v>38</v>
      </c>
      <c r="B506" s="5">
        <f>IF(Data_Mentah!B506="Male",1,0)</f>
        <v>1</v>
      </c>
      <c r="C506" s="5">
        <f>IF(Data_Mentah!C506="Yes",1,0)</f>
        <v>0</v>
      </c>
      <c r="D506" s="5">
        <f>IF(Data_Mentah!D506="Yes",1,0)</f>
        <v>0</v>
      </c>
      <c r="E506" s="5">
        <f>IF(Data_Mentah!E506="Yes",1,0)</f>
        <v>0</v>
      </c>
      <c r="F506" s="5">
        <f>IF(Data_Mentah!F506="Yes",1,0)</f>
        <v>0</v>
      </c>
      <c r="G506" s="5">
        <f>IF(Data_Mentah!G506="Yes",1,0)</f>
        <v>0</v>
      </c>
      <c r="H506" s="5">
        <f>IF(Data_Mentah!H506="Yes",1,0)</f>
        <v>0</v>
      </c>
      <c r="I506" s="5">
        <f>IF(Data_Mentah!I506="Yes",1,0)</f>
        <v>0</v>
      </c>
      <c r="J506" s="5">
        <f>IF(Data_Mentah!J506="Yes",1,0)</f>
        <v>0</v>
      </c>
      <c r="K506" s="5">
        <f>IF(Data_Mentah!K506="Yes",1,0)</f>
        <v>0</v>
      </c>
      <c r="L506" s="5">
        <f>IF(Data_Mentah!L506="Yes",1,0)</f>
        <v>0</v>
      </c>
      <c r="M506" s="5">
        <f>IF(Data_Mentah!M506="Yes",1,0)</f>
        <v>0</v>
      </c>
      <c r="N506" s="5">
        <f>IF(Data_Mentah!N506="Yes",1,0)</f>
        <v>0</v>
      </c>
      <c r="O506" s="5">
        <f>IF(Data_Mentah!O506="Yes",1,0)</f>
        <v>0</v>
      </c>
      <c r="P506" s="5">
        <f>IF(Data_Mentah!P506="Yes",1,0)</f>
        <v>0</v>
      </c>
      <c r="Q506" s="6">
        <f>IF(Data_Mentah!Q506="Positive",1,0)</f>
        <v>0</v>
      </c>
    </row>
    <row r="507" spans="1:17" ht="15.75" customHeight="1" x14ac:dyDescent="0.2">
      <c r="A507" s="7">
        <v>35</v>
      </c>
      <c r="B507" s="8">
        <f>IF(Data_Mentah!B507="Male",1,0)</f>
        <v>1</v>
      </c>
      <c r="C507" s="8">
        <f>IF(Data_Mentah!C507="Yes",1,0)</f>
        <v>0</v>
      </c>
      <c r="D507" s="8">
        <f>IF(Data_Mentah!D507="Yes",1,0)</f>
        <v>0</v>
      </c>
      <c r="E507" s="8">
        <f>IF(Data_Mentah!E507="Yes",1,0)</f>
        <v>0</v>
      </c>
      <c r="F507" s="8">
        <f>IF(Data_Mentah!F507="Yes",1,0)</f>
        <v>0</v>
      </c>
      <c r="G507" s="8">
        <f>IF(Data_Mentah!G507="Yes",1,0)</f>
        <v>0</v>
      </c>
      <c r="H507" s="8">
        <f>IF(Data_Mentah!H507="Yes",1,0)</f>
        <v>0</v>
      </c>
      <c r="I507" s="8">
        <f>IF(Data_Mentah!I507="Yes",1,0)</f>
        <v>0</v>
      </c>
      <c r="J507" s="8">
        <f>IF(Data_Mentah!J507="Yes",1,0)</f>
        <v>0</v>
      </c>
      <c r="K507" s="8">
        <f>IF(Data_Mentah!K507="Yes",1,0)</f>
        <v>0</v>
      </c>
      <c r="L507" s="8">
        <f>IF(Data_Mentah!L507="Yes",1,0)</f>
        <v>0</v>
      </c>
      <c r="M507" s="8">
        <f>IF(Data_Mentah!M507="Yes",1,0)</f>
        <v>0</v>
      </c>
      <c r="N507" s="8">
        <f>IF(Data_Mentah!N507="Yes",1,0)</f>
        <v>0</v>
      </c>
      <c r="O507" s="8">
        <f>IF(Data_Mentah!O507="Yes",1,0)</f>
        <v>0</v>
      </c>
      <c r="P507" s="8">
        <f>IF(Data_Mentah!P507="Yes",1,0)</f>
        <v>0</v>
      </c>
      <c r="Q507" s="9">
        <f>IF(Data_Mentah!Q507="Positive",1,0)</f>
        <v>0</v>
      </c>
    </row>
    <row r="508" spans="1:17" ht="15.75" customHeight="1" x14ac:dyDescent="0.2">
      <c r="A508" s="4">
        <v>61</v>
      </c>
      <c r="B508" s="5">
        <f>IF(Data_Mentah!B508="Male",1,0)</f>
        <v>1</v>
      </c>
      <c r="C508" s="5">
        <f>IF(Data_Mentah!C508="Yes",1,0)</f>
        <v>0</v>
      </c>
      <c r="D508" s="5">
        <f>IF(Data_Mentah!D508="Yes",1,0)</f>
        <v>0</v>
      </c>
      <c r="E508" s="5">
        <f>IF(Data_Mentah!E508="Yes",1,0)</f>
        <v>0</v>
      </c>
      <c r="F508" s="5">
        <f>IF(Data_Mentah!F508="Yes",1,0)</f>
        <v>1</v>
      </c>
      <c r="G508" s="5">
        <f>IF(Data_Mentah!G508="Yes",1,0)</f>
        <v>0</v>
      </c>
      <c r="H508" s="5">
        <f>IF(Data_Mentah!H508="Yes",1,0)</f>
        <v>1</v>
      </c>
      <c r="I508" s="5">
        <f>IF(Data_Mentah!I508="Yes",1,0)</f>
        <v>0</v>
      </c>
      <c r="J508" s="5">
        <f>IF(Data_Mentah!J508="Yes",1,0)</f>
        <v>1</v>
      </c>
      <c r="K508" s="5">
        <f>IF(Data_Mentah!K508="Yes",1,0)</f>
        <v>0</v>
      </c>
      <c r="L508" s="5">
        <f>IF(Data_Mentah!L508="Yes",1,0)</f>
        <v>1</v>
      </c>
      <c r="M508" s="5">
        <f>IF(Data_Mentah!M508="Yes",1,0)</f>
        <v>0</v>
      </c>
      <c r="N508" s="5">
        <f>IF(Data_Mentah!N508="Yes",1,0)</f>
        <v>0</v>
      </c>
      <c r="O508" s="5">
        <f>IF(Data_Mentah!O508="Yes",1,0)</f>
        <v>1</v>
      </c>
      <c r="P508" s="5">
        <f>IF(Data_Mentah!P508="Yes",1,0)</f>
        <v>0</v>
      </c>
      <c r="Q508" s="6">
        <f>IF(Data_Mentah!Q508="Positive",1,0)</f>
        <v>0</v>
      </c>
    </row>
    <row r="509" spans="1:17" ht="15.75" customHeight="1" x14ac:dyDescent="0.2">
      <c r="A509" s="7">
        <v>60</v>
      </c>
      <c r="B509" s="8">
        <f>IF(Data_Mentah!B509="Male",1,0)</f>
        <v>1</v>
      </c>
      <c r="C509" s="8">
        <f>IF(Data_Mentah!C509="Yes",1,0)</f>
        <v>0</v>
      </c>
      <c r="D509" s="8">
        <f>IF(Data_Mentah!D509="Yes",1,0)</f>
        <v>0</v>
      </c>
      <c r="E509" s="8">
        <f>IF(Data_Mentah!E509="Yes",1,0)</f>
        <v>1</v>
      </c>
      <c r="F509" s="8">
        <f>IF(Data_Mentah!F509="Yes",1,0)</f>
        <v>0</v>
      </c>
      <c r="G509" s="8">
        <f>IF(Data_Mentah!G509="Yes",1,0)</f>
        <v>0</v>
      </c>
      <c r="H509" s="8">
        <f>IF(Data_Mentah!H509="Yes",1,0)</f>
        <v>0</v>
      </c>
      <c r="I509" s="8">
        <f>IF(Data_Mentah!I509="Yes",1,0)</f>
        <v>0</v>
      </c>
      <c r="J509" s="8">
        <f>IF(Data_Mentah!J509="Yes",1,0)</f>
        <v>0</v>
      </c>
      <c r="K509" s="8">
        <f>IF(Data_Mentah!K509="Yes",1,0)</f>
        <v>0</v>
      </c>
      <c r="L509" s="8">
        <f>IF(Data_Mentah!L509="Yes",1,0)</f>
        <v>0</v>
      </c>
      <c r="M509" s="8">
        <f>IF(Data_Mentah!M509="Yes",1,0)</f>
        <v>0</v>
      </c>
      <c r="N509" s="8">
        <f>IF(Data_Mentah!N509="Yes",1,0)</f>
        <v>0</v>
      </c>
      <c r="O509" s="8">
        <f>IF(Data_Mentah!O509="Yes",1,0)</f>
        <v>0</v>
      </c>
      <c r="P509" s="8">
        <f>IF(Data_Mentah!P509="Yes",1,0)</f>
        <v>1</v>
      </c>
      <c r="Q509" s="9">
        <f>IF(Data_Mentah!Q509="Positive",1,0)</f>
        <v>0</v>
      </c>
    </row>
    <row r="510" spans="1:17" ht="15.75" customHeight="1" x14ac:dyDescent="0.2">
      <c r="A510" s="4">
        <v>58</v>
      </c>
      <c r="B510" s="5">
        <f>IF(Data_Mentah!B510="Male",1,0)</f>
        <v>1</v>
      </c>
      <c r="C510" s="5">
        <f>IF(Data_Mentah!C510="Yes",1,0)</f>
        <v>0</v>
      </c>
      <c r="D510" s="5">
        <f>IF(Data_Mentah!D510="Yes",1,0)</f>
        <v>0</v>
      </c>
      <c r="E510" s="5">
        <f>IF(Data_Mentah!E510="Yes",1,0)</f>
        <v>0</v>
      </c>
      <c r="F510" s="5">
        <f>IF(Data_Mentah!F510="Yes",1,0)</f>
        <v>1</v>
      </c>
      <c r="G510" s="5">
        <f>IF(Data_Mentah!G510="Yes",1,0)</f>
        <v>0</v>
      </c>
      <c r="H510" s="5">
        <f>IF(Data_Mentah!H510="Yes",1,0)</f>
        <v>0</v>
      </c>
      <c r="I510" s="5">
        <f>IF(Data_Mentah!I510="Yes",1,0)</f>
        <v>0</v>
      </c>
      <c r="J510" s="5">
        <f>IF(Data_Mentah!J510="Yes",1,0)</f>
        <v>1</v>
      </c>
      <c r="K510" s="5">
        <f>IF(Data_Mentah!K510="Yes",1,0)</f>
        <v>0</v>
      </c>
      <c r="L510" s="5">
        <f>IF(Data_Mentah!L510="Yes",1,0)</f>
        <v>1</v>
      </c>
      <c r="M510" s="5">
        <f>IF(Data_Mentah!M510="Yes",1,0)</f>
        <v>0</v>
      </c>
      <c r="N510" s="5">
        <f>IF(Data_Mentah!N510="Yes",1,0)</f>
        <v>1</v>
      </c>
      <c r="O510" s="5">
        <f>IF(Data_Mentah!O510="Yes",1,0)</f>
        <v>1</v>
      </c>
      <c r="P510" s="5">
        <f>IF(Data_Mentah!P510="Yes",1,0)</f>
        <v>0</v>
      </c>
      <c r="Q510" s="6">
        <f>IF(Data_Mentah!Q510="Positive",1,0)</f>
        <v>0</v>
      </c>
    </row>
    <row r="511" spans="1:17" ht="15.75" customHeight="1" x14ac:dyDescent="0.2">
      <c r="A511" s="7">
        <v>54</v>
      </c>
      <c r="B511" s="8">
        <f>IF(Data_Mentah!B511="Male",1,0)</f>
        <v>1</v>
      </c>
      <c r="C511" s="8">
        <f>IF(Data_Mentah!C511="Yes",1,0)</f>
        <v>0</v>
      </c>
      <c r="D511" s="8">
        <f>IF(Data_Mentah!D511="Yes",1,0)</f>
        <v>0</v>
      </c>
      <c r="E511" s="8">
        <f>IF(Data_Mentah!E511="Yes",1,0)</f>
        <v>0</v>
      </c>
      <c r="F511" s="8">
        <f>IF(Data_Mentah!F511="Yes",1,0)</f>
        <v>0</v>
      </c>
      <c r="G511" s="8">
        <f>IF(Data_Mentah!G511="Yes",1,0)</f>
        <v>0</v>
      </c>
      <c r="H511" s="8">
        <f>IF(Data_Mentah!H511="Yes",1,0)</f>
        <v>0</v>
      </c>
      <c r="I511" s="8">
        <f>IF(Data_Mentah!I511="Yes",1,0)</f>
        <v>0</v>
      </c>
      <c r="J511" s="8">
        <f>IF(Data_Mentah!J511="Yes",1,0)</f>
        <v>0</v>
      </c>
      <c r="K511" s="8">
        <f>IF(Data_Mentah!K511="Yes",1,0)</f>
        <v>0</v>
      </c>
      <c r="L511" s="8">
        <f>IF(Data_Mentah!L511="Yes",1,0)</f>
        <v>0</v>
      </c>
      <c r="M511" s="8">
        <f>IF(Data_Mentah!M511="Yes",1,0)</f>
        <v>0</v>
      </c>
      <c r="N511" s="8">
        <f>IF(Data_Mentah!N511="Yes",1,0)</f>
        <v>0</v>
      </c>
      <c r="O511" s="8">
        <f>IF(Data_Mentah!O511="Yes",1,0)</f>
        <v>0</v>
      </c>
      <c r="P511" s="8">
        <f>IF(Data_Mentah!P511="Yes",1,0)</f>
        <v>0</v>
      </c>
      <c r="Q511" s="9">
        <f>IF(Data_Mentah!Q511="Positive",1,0)</f>
        <v>0</v>
      </c>
    </row>
    <row r="512" spans="1:17" ht="15.75" customHeight="1" x14ac:dyDescent="0.2">
      <c r="A512" s="4">
        <v>67</v>
      </c>
      <c r="B512" s="5">
        <f>IF(Data_Mentah!B512="Male",1,0)</f>
        <v>1</v>
      </c>
      <c r="C512" s="5">
        <f>IF(Data_Mentah!C512="Yes",1,0)</f>
        <v>0</v>
      </c>
      <c r="D512" s="5">
        <f>IF(Data_Mentah!D512="Yes",1,0)</f>
        <v>0</v>
      </c>
      <c r="E512" s="5">
        <f>IF(Data_Mentah!E512="Yes",1,0)</f>
        <v>0</v>
      </c>
      <c r="F512" s="5">
        <f>IF(Data_Mentah!F512="Yes",1,0)</f>
        <v>1</v>
      </c>
      <c r="G512" s="5">
        <f>IF(Data_Mentah!G512="Yes",1,0)</f>
        <v>0</v>
      </c>
      <c r="H512" s="5">
        <f>IF(Data_Mentah!H512="Yes",1,0)</f>
        <v>0</v>
      </c>
      <c r="I512" s="5">
        <f>IF(Data_Mentah!I512="Yes",1,0)</f>
        <v>0</v>
      </c>
      <c r="J512" s="5">
        <f>IF(Data_Mentah!J512="Yes",1,0)</f>
        <v>1</v>
      </c>
      <c r="K512" s="5">
        <f>IF(Data_Mentah!K512="Yes",1,0)</f>
        <v>0</v>
      </c>
      <c r="L512" s="5">
        <f>IF(Data_Mentah!L512="Yes",1,0)</f>
        <v>1</v>
      </c>
      <c r="M512" s="5">
        <f>IF(Data_Mentah!M512="Yes",1,0)</f>
        <v>0</v>
      </c>
      <c r="N512" s="5">
        <f>IF(Data_Mentah!N512="Yes",1,0)</f>
        <v>0</v>
      </c>
      <c r="O512" s="5">
        <f>IF(Data_Mentah!O512="Yes",1,0)</f>
        <v>1</v>
      </c>
      <c r="P512" s="5">
        <f>IF(Data_Mentah!P512="Yes",1,0)</f>
        <v>0</v>
      </c>
      <c r="Q512" s="6">
        <f>IF(Data_Mentah!Q512="Positive",1,0)</f>
        <v>0</v>
      </c>
    </row>
    <row r="513" spans="1:17" ht="15.75" customHeight="1" x14ac:dyDescent="0.2">
      <c r="A513" s="7">
        <v>66</v>
      </c>
      <c r="B513" s="8">
        <f>IF(Data_Mentah!B513="Male",1,0)</f>
        <v>1</v>
      </c>
      <c r="C513" s="8">
        <f>IF(Data_Mentah!C513="Yes",1,0)</f>
        <v>0</v>
      </c>
      <c r="D513" s="8">
        <f>IF(Data_Mentah!D513="Yes",1,0)</f>
        <v>0</v>
      </c>
      <c r="E513" s="8">
        <f>IF(Data_Mentah!E513="Yes",1,0)</f>
        <v>0</v>
      </c>
      <c r="F513" s="8">
        <f>IF(Data_Mentah!F513="Yes",1,0)</f>
        <v>1</v>
      </c>
      <c r="G513" s="8">
        <f>IF(Data_Mentah!G513="Yes",1,0)</f>
        <v>1</v>
      </c>
      <c r="H513" s="8">
        <f>IF(Data_Mentah!H513="Yes",1,0)</f>
        <v>0</v>
      </c>
      <c r="I513" s="8">
        <f>IF(Data_Mentah!I513="Yes",1,0)</f>
        <v>1</v>
      </c>
      <c r="J513" s="8">
        <f>IF(Data_Mentah!J513="Yes",1,0)</f>
        <v>1</v>
      </c>
      <c r="K513" s="8">
        <f>IF(Data_Mentah!K513="Yes",1,0)</f>
        <v>0</v>
      </c>
      <c r="L513" s="8">
        <f>IF(Data_Mentah!L513="Yes",1,0)</f>
        <v>1</v>
      </c>
      <c r="M513" s="8">
        <f>IF(Data_Mentah!M513="Yes",1,0)</f>
        <v>1</v>
      </c>
      <c r="N513" s="8">
        <f>IF(Data_Mentah!N513="Yes",1,0)</f>
        <v>1</v>
      </c>
      <c r="O513" s="8">
        <f>IF(Data_Mentah!O513="Yes",1,0)</f>
        <v>1</v>
      </c>
      <c r="P513" s="8">
        <f>IF(Data_Mentah!P513="Yes",1,0)</f>
        <v>0</v>
      </c>
      <c r="Q513" s="9">
        <f>IF(Data_Mentah!Q513="Positive",1,0)</f>
        <v>0</v>
      </c>
    </row>
    <row r="514" spans="1:17" ht="15.75" customHeight="1" x14ac:dyDescent="0.2">
      <c r="A514" s="4">
        <v>43</v>
      </c>
      <c r="B514" s="5">
        <f>IF(Data_Mentah!B514="Male",1,0)</f>
        <v>1</v>
      </c>
      <c r="C514" s="5">
        <f>IF(Data_Mentah!C514="Yes",1,0)</f>
        <v>0</v>
      </c>
      <c r="D514" s="5">
        <f>IF(Data_Mentah!D514="Yes",1,0)</f>
        <v>0</v>
      </c>
      <c r="E514" s="5">
        <f>IF(Data_Mentah!E514="Yes",1,0)</f>
        <v>0</v>
      </c>
      <c r="F514" s="5">
        <f>IF(Data_Mentah!F514="Yes",1,0)</f>
        <v>0</v>
      </c>
      <c r="G514" s="5">
        <f>IF(Data_Mentah!G514="Yes",1,0)</f>
        <v>0</v>
      </c>
      <c r="H514" s="5">
        <f>IF(Data_Mentah!H514="Yes",1,0)</f>
        <v>0</v>
      </c>
      <c r="I514" s="5">
        <f>IF(Data_Mentah!I514="Yes",1,0)</f>
        <v>0</v>
      </c>
      <c r="J514" s="5">
        <f>IF(Data_Mentah!J514="Yes",1,0)</f>
        <v>0</v>
      </c>
      <c r="K514" s="5">
        <f>IF(Data_Mentah!K514="Yes",1,0)</f>
        <v>0</v>
      </c>
      <c r="L514" s="5">
        <f>IF(Data_Mentah!L514="Yes",1,0)</f>
        <v>0</v>
      </c>
      <c r="M514" s="5">
        <f>IF(Data_Mentah!M514="Yes",1,0)</f>
        <v>0</v>
      </c>
      <c r="N514" s="5">
        <f>IF(Data_Mentah!N514="Yes",1,0)</f>
        <v>0</v>
      </c>
      <c r="O514" s="5">
        <f>IF(Data_Mentah!O514="Yes",1,0)</f>
        <v>1</v>
      </c>
      <c r="P514" s="5">
        <f>IF(Data_Mentah!P514="Yes",1,0)</f>
        <v>0</v>
      </c>
      <c r="Q514" s="6">
        <f>IF(Data_Mentah!Q514="Positive",1,0)</f>
        <v>0</v>
      </c>
    </row>
    <row r="515" spans="1:17" ht="15.75" customHeight="1" x14ac:dyDescent="0.2">
      <c r="A515" s="7">
        <v>62</v>
      </c>
      <c r="B515" s="8">
        <f>IF(Data_Mentah!B515="Male",1,0)</f>
        <v>0</v>
      </c>
      <c r="C515" s="8">
        <f>IF(Data_Mentah!C515="Yes",1,0)</f>
        <v>1</v>
      </c>
      <c r="D515" s="8">
        <f>IF(Data_Mentah!D515="Yes",1,0)</f>
        <v>1</v>
      </c>
      <c r="E515" s="8">
        <f>IF(Data_Mentah!E515="Yes",1,0)</f>
        <v>1</v>
      </c>
      <c r="F515" s="8">
        <f>IF(Data_Mentah!F515="Yes",1,0)</f>
        <v>1</v>
      </c>
      <c r="G515" s="8">
        <f>IF(Data_Mentah!G515="Yes",1,0)</f>
        <v>0</v>
      </c>
      <c r="H515" s="8">
        <f>IF(Data_Mentah!H515="Yes",1,0)</f>
        <v>0</v>
      </c>
      <c r="I515" s="8">
        <f>IF(Data_Mentah!I515="Yes",1,0)</f>
        <v>1</v>
      </c>
      <c r="J515" s="8">
        <f>IF(Data_Mentah!J515="Yes",1,0)</f>
        <v>0</v>
      </c>
      <c r="K515" s="8">
        <f>IF(Data_Mentah!K515="Yes",1,0)</f>
        <v>0</v>
      </c>
      <c r="L515" s="8">
        <f>IF(Data_Mentah!L515="Yes",1,0)</f>
        <v>0</v>
      </c>
      <c r="M515" s="8">
        <f>IF(Data_Mentah!M515="Yes",1,0)</f>
        <v>1</v>
      </c>
      <c r="N515" s="8">
        <f>IF(Data_Mentah!N515="Yes",1,0)</f>
        <v>0</v>
      </c>
      <c r="O515" s="8">
        <f>IF(Data_Mentah!O515="Yes",1,0)</f>
        <v>0</v>
      </c>
      <c r="P515" s="8">
        <f>IF(Data_Mentah!P515="Yes",1,0)</f>
        <v>1</v>
      </c>
      <c r="Q515" s="9">
        <f>IF(Data_Mentah!Q515="Positive",1,0)</f>
        <v>1</v>
      </c>
    </row>
    <row r="516" spans="1:17" ht="15.75" customHeight="1" x14ac:dyDescent="0.2">
      <c r="A516" s="4">
        <v>54</v>
      </c>
      <c r="B516" s="5">
        <f>IF(Data_Mentah!B516="Male",1,0)</f>
        <v>0</v>
      </c>
      <c r="C516" s="5">
        <f>IF(Data_Mentah!C516="Yes",1,0)</f>
        <v>1</v>
      </c>
      <c r="D516" s="5">
        <f>IF(Data_Mentah!D516="Yes",1,0)</f>
        <v>1</v>
      </c>
      <c r="E516" s="5">
        <f>IF(Data_Mentah!E516="Yes",1,0)</f>
        <v>1</v>
      </c>
      <c r="F516" s="5">
        <f>IF(Data_Mentah!F516="Yes",1,0)</f>
        <v>1</v>
      </c>
      <c r="G516" s="5">
        <f>IF(Data_Mentah!G516="Yes",1,0)</f>
        <v>1</v>
      </c>
      <c r="H516" s="5">
        <f>IF(Data_Mentah!H516="Yes",1,0)</f>
        <v>0</v>
      </c>
      <c r="I516" s="5">
        <f>IF(Data_Mentah!I516="Yes",1,0)</f>
        <v>0</v>
      </c>
      <c r="J516" s="5">
        <f>IF(Data_Mentah!J516="Yes",1,0)</f>
        <v>0</v>
      </c>
      <c r="K516" s="5">
        <f>IF(Data_Mentah!K516="Yes",1,0)</f>
        <v>0</v>
      </c>
      <c r="L516" s="5">
        <f>IF(Data_Mentah!L516="Yes",1,0)</f>
        <v>0</v>
      </c>
      <c r="M516" s="5">
        <f>IF(Data_Mentah!M516="Yes",1,0)</f>
        <v>1</v>
      </c>
      <c r="N516" s="5">
        <f>IF(Data_Mentah!N516="Yes",1,0)</f>
        <v>0</v>
      </c>
      <c r="O516" s="5">
        <f>IF(Data_Mentah!O516="Yes",1,0)</f>
        <v>0</v>
      </c>
      <c r="P516" s="5">
        <f>IF(Data_Mentah!P516="Yes",1,0)</f>
        <v>0</v>
      </c>
      <c r="Q516" s="6">
        <f>IF(Data_Mentah!Q516="Positive",1,0)</f>
        <v>1</v>
      </c>
    </row>
    <row r="517" spans="1:17" ht="15.75" customHeight="1" x14ac:dyDescent="0.2">
      <c r="A517" s="7">
        <v>39</v>
      </c>
      <c r="B517" s="8">
        <f>IF(Data_Mentah!B517="Male",1,0)</f>
        <v>0</v>
      </c>
      <c r="C517" s="8">
        <f>IF(Data_Mentah!C517="Yes",1,0)</f>
        <v>1</v>
      </c>
      <c r="D517" s="8">
        <f>IF(Data_Mentah!D517="Yes",1,0)</f>
        <v>1</v>
      </c>
      <c r="E517" s="8">
        <f>IF(Data_Mentah!E517="Yes",1,0)</f>
        <v>1</v>
      </c>
      <c r="F517" s="8">
        <f>IF(Data_Mentah!F517="Yes",1,0)</f>
        <v>0</v>
      </c>
      <c r="G517" s="8">
        <f>IF(Data_Mentah!G517="Yes",1,0)</f>
        <v>1</v>
      </c>
      <c r="H517" s="8">
        <f>IF(Data_Mentah!H517="Yes",1,0)</f>
        <v>0</v>
      </c>
      <c r="I517" s="8">
        <f>IF(Data_Mentah!I517="Yes",1,0)</f>
        <v>0</v>
      </c>
      <c r="J517" s="8">
        <f>IF(Data_Mentah!J517="Yes",1,0)</f>
        <v>1</v>
      </c>
      <c r="K517" s="8">
        <f>IF(Data_Mentah!K517="Yes",1,0)</f>
        <v>0</v>
      </c>
      <c r="L517" s="8">
        <f>IF(Data_Mentah!L517="Yes",1,0)</f>
        <v>1</v>
      </c>
      <c r="M517" s="8">
        <f>IF(Data_Mentah!M517="Yes",1,0)</f>
        <v>1</v>
      </c>
      <c r="N517" s="8">
        <f>IF(Data_Mentah!N517="Yes",1,0)</f>
        <v>0</v>
      </c>
      <c r="O517" s="8">
        <f>IF(Data_Mentah!O517="Yes",1,0)</f>
        <v>0</v>
      </c>
      <c r="P517" s="8">
        <f>IF(Data_Mentah!P517="Yes",1,0)</f>
        <v>0</v>
      </c>
      <c r="Q517" s="9">
        <f>IF(Data_Mentah!Q517="Positive",1,0)</f>
        <v>1</v>
      </c>
    </row>
    <row r="518" spans="1:17" ht="15.75" customHeight="1" x14ac:dyDescent="0.2">
      <c r="A518" s="4">
        <v>48</v>
      </c>
      <c r="B518" s="5">
        <f>IF(Data_Mentah!B518="Male",1,0)</f>
        <v>0</v>
      </c>
      <c r="C518" s="5">
        <f>IF(Data_Mentah!C518="Yes",1,0)</f>
        <v>1</v>
      </c>
      <c r="D518" s="5">
        <f>IF(Data_Mentah!D518="Yes",1,0)</f>
        <v>1</v>
      </c>
      <c r="E518" s="5">
        <f>IF(Data_Mentah!E518="Yes",1,0)</f>
        <v>1</v>
      </c>
      <c r="F518" s="5">
        <f>IF(Data_Mentah!F518="Yes",1,0)</f>
        <v>1</v>
      </c>
      <c r="G518" s="5">
        <f>IF(Data_Mentah!G518="Yes",1,0)</f>
        <v>1</v>
      </c>
      <c r="H518" s="5">
        <f>IF(Data_Mentah!H518="Yes",1,0)</f>
        <v>0</v>
      </c>
      <c r="I518" s="5">
        <f>IF(Data_Mentah!I518="Yes",1,0)</f>
        <v>0</v>
      </c>
      <c r="J518" s="5">
        <f>IF(Data_Mentah!J518="Yes",1,0)</f>
        <v>1</v>
      </c>
      <c r="K518" s="5">
        <f>IF(Data_Mentah!K518="Yes",1,0)</f>
        <v>1</v>
      </c>
      <c r="L518" s="5">
        <f>IF(Data_Mentah!L518="Yes",1,0)</f>
        <v>1</v>
      </c>
      <c r="M518" s="5">
        <f>IF(Data_Mentah!M518="Yes",1,0)</f>
        <v>1</v>
      </c>
      <c r="N518" s="5">
        <f>IF(Data_Mentah!N518="Yes",1,0)</f>
        <v>0</v>
      </c>
      <c r="O518" s="5">
        <f>IF(Data_Mentah!O518="Yes",1,0)</f>
        <v>0</v>
      </c>
      <c r="P518" s="5">
        <f>IF(Data_Mentah!P518="Yes",1,0)</f>
        <v>0</v>
      </c>
      <c r="Q518" s="6">
        <f>IF(Data_Mentah!Q518="Positive",1,0)</f>
        <v>1</v>
      </c>
    </row>
    <row r="519" spans="1:17" ht="15.75" customHeight="1" x14ac:dyDescent="0.2">
      <c r="A519" s="7">
        <v>58</v>
      </c>
      <c r="B519" s="8">
        <f>IF(Data_Mentah!B519="Male",1,0)</f>
        <v>0</v>
      </c>
      <c r="C519" s="8">
        <f>IF(Data_Mentah!C519="Yes",1,0)</f>
        <v>1</v>
      </c>
      <c r="D519" s="8">
        <f>IF(Data_Mentah!D519="Yes",1,0)</f>
        <v>1</v>
      </c>
      <c r="E519" s="8">
        <f>IF(Data_Mentah!E519="Yes",1,0)</f>
        <v>1</v>
      </c>
      <c r="F519" s="8">
        <f>IF(Data_Mentah!F519="Yes",1,0)</f>
        <v>1</v>
      </c>
      <c r="G519" s="8">
        <f>IF(Data_Mentah!G519="Yes",1,0)</f>
        <v>1</v>
      </c>
      <c r="H519" s="8">
        <f>IF(Data_Mentah!H519="Yes",1,0)</f>
        <v>0</v>
      </c>
      <c r="I519" s="8">
        <f>IF(Data_Mentah!I519="Yes",1,0)</f>
        <v>1</v>
      </c>
      <c r="J519" s="8">
        <f>IF(Data_Mentah!J519="Yes",1,0)</f>
        <v>0</v>
      </c>
      <c r="K519" s="8">
        <f>IF(Data_Mentah!K519="Yes",1,0)</f>
        <v>0</v>
      </c>
      <c r="L519" s="8">
        <f>IF(Data_Mentah!L519="Yes",1,0)</f>
        <v>0</v>
      </c>
      <c r="M519" s="8">
        <f>IF(Data_Mentah!M519="Yes",1,0)</f>
        <v>1</v>
      </c>
      <c r="N519" s="8">
        <f>IF(Data_Mentah!N519="Yes",1,0)</f>
        <v>1</v>
      </c>
      <c r="O519" s="8">
        <f>IF(Data_Mentah!O519="Yes",1,0)</f>
        <v>0</v>
      </c>
      <c r="P519" s="8">
        <f>IF(Data_Mentah!P519="Yes",1,0)</f>
        <v>1</v>
      </c>
      <c r="Q519" s="9">
        <f>IF(Data_Mentah!Q519="Positive",1,0)</f>
        <v>1</v>
      </c>
    </row>
    <row r="520" spans="1:17" ht="15.75" customHeight="1" x14ac:dyDescent="0.2">
      <c r="A520" s="4">
        <v>32</v>
      </c>
      <c r="B520" s="5">
        <f>IF(Data_Mentah!B520="Male",1,0)</f>
        <v>0</v>
      </c>
      <c r="C520" s="5">
        <f>IF(Data_Mentah!C520="Yes",1,0)</f>
        <v>0</v>
      </c>
      <c r="D520" s="5">
        <f>IF(Data_Mentah!D520="Yes",1,0)</f>
        <v>0</v>
      </c>
      <c r="E520" s="5">
        <f>IF(Data_Mentah!E520="Yes",1,0)</f>
        <v>0</v>
      </c>
      <c r="F520" s="5">
        <f>IF(Data_Mentah!F520="Yes",1,0)</f>
        <v>1</v>
      </c>
      <c r="G520" s="5">
        <f>IF(Data_Mentah!G520="Yes",1,0)</f>
        <v>0</v>
      </c>
      <c r="H520" s="5">
        <f>IF(Data_Mentah!H520="Yes",1,0)</f>
        <v>0</v>
      </c>
      <c r="I520" s="5">
        <f>IF(Data_Mentah!I520="Yes",1,0)</f>
        <v>1</v>
      </c>
      <c r="J520" s="5">
        <f>IF(Data_Mentah!J520="Yes",1,0)</f>
        <v>1</v>
      </c>
      <c r="K520" s="5">
        <f>IF(Data_Mentah!K520="Yes",1,0)</f>
        <v>0</v>
      </c>
      <c r="L520" s="5">
        <f>IF(Data_Mentah!L520="Yes",1,0)</f>
        <v>1</v>
      </c>
      <c r="M520" s="5">
        <f>IF(Data_Mentah!M520="Yes",1,0)</f>
        <v>0</v>
      </c>
      <c r="N520" s="5">
        <f>IF(Data_Mentah!N520="Yes",1,0)</f>
        <v>0</v>
      </c>
      <c r="O520" s="5">
        <f>IF(Data_Mentah!O520="Yes",1,0)</f>
        <v>1</v>
      </c>
      <c r="P520" s="5">
        <f>IF(Data_Mentah!P520="Yes",1,0)</f>
        <v>0</v>
      </c>
      <c r="Q520" s="6">
        <f>IF(Data_Mentah!Q520="Positive",1,0)</f>
        <v>0</v>
      </c>
    </row>
    <row r="521" spans="1:17" ht="15.75" customHeight="1" x14ac:dyDescent="0.2">
      <c r="A521" s="10">
        <v>42</v>
      </c>
      <c r="B521" s="11">
        <f>IF(Data_Mentah!B521="Male",1,0)</f>
        <v>1</v>
      </c>
      <c r="C521" s="11">
        <f>IF(Data_Mentah!C521="Yes",1,0)</f>
        <v>0</v>
      </c>
      <c r="D521" s="11">
        <f>IF(Data_Mentah!D521="Yes",1,0)</f>
        <v>0</v>
      </c>
      <c r="E521" s="11">
        <f>IF(Data_Mentah!E521="Yes",1,0)</f>
        <v>0</v>
      </c>
      <c r="F521" s="11">
        <f>IF(Data_Mentah!F521="Yes",1,0)</f>
        <v>0</v>
      </c>
      <c r="G521" s="11">
        <f>IF(Data_Mentah!G521="Yes",1,0)</f>
        <v>0</v>
      </c>
      <c r="H521" s="11">
        <f>IF(Data_Mentah!H521="Yes",1,0)</f>
        <v>0</v>
      </c>
      <c r="I521" s="11">
        <f>IF(Data_Mentah!I521="Yes",1,0)</f>
        <v>0</v>
      </c>
      <c r="J521" s="11">
        <f>IF(Data_Mentah!J521="Yes",1,0)</f>
        <v>0</v>
      </c>
      <c r="K521" s="11">
        <f>IF(Data_Mentah!K521="Yes",1,0)</f>
        <v>0</v>
      </c>
      <c r="L521" s="11">
        <f>IF(Data_Mentah!L521="Yes",1,0)</f>
        <v>0</v>
      </c>
      <c r="M521" s="11">
        <f>IF(Data_Mentah!M521="Yes",1,0)</f>
        <v>0</v>
      </c>
      <c r="N521" s="11">
        <f>IF(Data_Mentah!N521="Yes",1,0)</f>
        <v>0</v>
      </c>
      <c r="O521" s="11">
        <f>IF(Data_Mentah!O521="Yes",1,0)</f>
        <v>0</v>
      </c>
      <c r="P521" s="11">
        <f>IF(Data_Mentah!P521="Yes",1,0)</f>
        <v>0</v>
      </c>
      <c r="Q521" s="12">
        <f>IF(Data_Mentah!Q521="Positive",1,0)</f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X521"/>
  <sheetViews>
    <sheetView topLeftCell="F1" workbookViewId="0">
      <pane ySplit="1" topLeftCell="A506" activePane="bottomLeft" state="frozen"/>
      <selection pane="bottomLeft" activeCell="P1" sqref="P1"/>
    </sheetView>
  </sheetViews>
  <sheetFormatPr defaultColWidth="12.7109375" defaultRowHeight="15.75" customHeight="1" x14ac:dyDescent="0.2"/>
  <cols>
    <col min="4" max="4" width="13.140625" customWidth="1"/>
    <col min="5" max="5" width="19.7109375" customWidth="1"/>
    <col min="6" max="6" width="12.85546875" customWidth="1"/>
    <col min="7" max="7" width="13.7109375" customWidth="1"/>
    <col min="8" max="9" width="15.85546875" customWidth="1"/>
    <col min="12" max="12" width="17" customWidth="1"/>
    <col min="13" max="13" width="16" customWidth="1"/>
    <col min="14" max="14" width="17.7109375" customWidth="1"/>
    <col min="19" max="19" width="13.85546875" customWidth="1"/>
  </cols>
  <sheetData>
    <row r="1" spans="1:24" ht="15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S1" s="1" t="s">
        <v>25</v>
      </c>
      <c r="T1" s="3" t="s">
        <v>26</v>
      </c>
    </row>
    <row r="2" spans="1:24" ht="15.75" customHeight="1" x14ac:dyDescent="0.2">
      <c r="A2" s="4">
        <v>40</v>
      </c>
      <c r="B2" s="5">
        <f>IF(Data_Mentah!B2="Male",1,0)</f>
        <v>1</v>
      </c>
      <c r="C2" s="5">
        <f>IF(Data_Mentah!C2="Yes",1,0)</f>
        <v>0</v>
      </c>
      <c r="D2" s="5">
        <f>IF(Data_Mentah!D2="Yes",1,0)</f>
        <v>1</v>
      </c>
      <c r="E2" s="5">
        <f>IF(Data_Mentah!E2="Yes",1,0)</f>
        <v>0</v>
      </c>
      <c r="F2" s="5">
        <f>IF(Data_Mentah!F2="Yes",1,0)</f>
        <v>1</v>
      </c>
      <c r="G2" s="5">
        <f>IF(Data_Mentah!G2="Yes",1,0)</f>
        <v>0</v>
      </c>
      <c r="H2" s="5">
        <f>IF(Data_Mentah!H2="Yes",1,0)</f>
        <v>0</v>
      </c>
      <c r="I2" s="5">
        <f>IF(Data_Mentah!I2="Yes",1,0)</f>
        <v>0</v>
      </c>
      <c r="J2" s="5">
        <f>IF(Data_Mentah!J2="Yes",1,0)</f>
        <v>1</v>
      </c>
      <c r="K2" s="5">
        <f>IF(Data_Mentah!K2="Yes",1,0)</f>
        <v>0</v>
      </c>
      <c r="L2" s="5">
        <f>IF(Data_Mentah!L2="Yes",1,0)</f>
        <v>1</v>
      </c>
      <c r="M2" s="5">
        <f>IF(Data_Mentah!M2="Yes",1,0)</f>
        <v>0</v>
      </c>
      <c r="N2" s="5">
        <f>IF(Data_Mentah!N2="Yes",1,0)</f>
        <v>1</v>
      </c>
      <c r="O2" s="5">
        <f>IF(Data_Mentah!O2="Yes",1,0)</f>
        <v>1</v>
      </c>
      <c r="P2" s="5">
        <f>IF(Data_Mentah!P2="Yes",1,0)</f>
        <v>1</v>
      </c>
      <c r="Q2" s="6">
        <f>IF(Data_Mentah!Q2="Positive",1,0)</f>
        <v>1</v>
      </c>
      <c r="S2" s="4">
        <f t="shared" ref="S2:S256" ca="1" si="0">RAND()</f>
        <v>0.12369075875795121</v>
      </c>
      <c r="T2" s="6" t="str">
        <f t="shared" ref="T2:T256" si="1">IF(ROW()&lt;=417,"Train","Test")</f>
        <v>Train</v>
      </c>
    </row>
    <row r="3" spans="1:24" ht="15.75" customHeight="1" x14ac:dyDescent="0.2">
      <c r="A3" s="7">
        <v>58</v>
      </c>
      <c r="B3" s="8">
        <f>IF(Data_Mentah!B3="Male",1,0)</f>
        <v>1</v>
      </c>
      <c r="C3" s="8">
        <f>IF(Data_Mentah!C3="Yes",1,0)</f>
        <v>0</v>
      </c>
      <c r="D3" s="8">
        <f>IF(Data_Mentah!D3="Yes",1,0)</f>
        <v>0</v>
      </c>
      <c r="E3" s="8">
        <f>IF(Data_Mentah!E3="Yes",1,0)</f>
        <v>0</v>
      </c>
      <c r="F3" s="8">
        <f>IF(Data_Mentah!F3="Yes",1,0)</f>
        <v>1</v>
      </c>
      <c r="G3" s="8">
        <f>IF(Data_Mentah!G3="Yes",1,0)</f>
        <v>0</v>
      </c>
      <c r="H3" s="8">
        <f>IF(Data_Mentah!H3="Yes",1,0)</f>
        <v>0</v>
      </c>
      <c r="I3" s="8">
        <f>IF(Data_Mentah!I3="Yes",1,0)</f>
        <v>1</v>
      </c>
      <c r="J3" s="8">
        <f>IF(Data_Mentah!J3="Yes",1,0)</f>
        <v>0</v>
      </c>
      <c r="K3" s="8">
        <f>IF(Data_Mentah!K3="Yes",1,0)</f>
        <v>0</v>
      </c>
      <c r="L3" s="8">
        <f>IF(Data_Mentah!L3="Yes",1,0)</f>
        <v>0</v>
      </c>
      <c r="M3" s="8">
        <f>IF(Data_Mentah!M3="Yes",1,0)</f>
        <v>1</v>
      </c>
      <c r="N3" s="8">
        <f>IF(Data_Mentah!N3="Yes",1,0)</f>
        <v>0</v>
      </c>
      <c r="O3" s="8">
        <f>IF(Data_Mentah!O3="Yes",1,0)</f>
        <v>1</v>
      </c>
      <c r="P3" s="8">
        <f>IF(Data_Mentah!P3="Yes",1,0)</f>
        <v>0</v>
      </c>
      <c r="Q3" s="9">
        <f>IF(Data_Mentah!Q3="Positive",1,0)</f>
        <v>1</v>
      </c>
      <c r="S3" s="7">
        <f t="shared" ca="1" si="0"/>
        <v>0.37267522816694487</v>
      </c>
      <c r="T3" s="9" t="str">
        <f t="shared" si="1"/>
        <v>Train</v>
      </c>
    </row>
    <row r="4" spans="1:24" ht="15.75" customHeight="1" x14ac:dyDescent="0.2">
      <c r="A4" s="4">
        <v>41</v>
      </c>
      <c r="B4" s="5">
        <f>IF(Data_Mentah!B4="Male",1,0)</f>
        <v>1</v>
      </c>
      <c r="C4" s="5">
        <f>IF(Data_Mentah!C4="Yes",1,0)</f>
        <v>1</v>
      </c>
      <c r="D4" s="5">
        <f>IF(Data_Mentah!D4="Yes",1,0)</f>
        <v>0</v>
      </c>
      <c r="E4" s="5">
        <f>IF(Data_Mentah!E4="Yes",1,0)</f>
        <v>0</v>
      </c>
      <c r="F4" s="5">
        <f>IF(Data_Mentah!F4="Yes",1,0)</f>
        <v>1</v>
      </c>
      <c r="G4" s="5">
        <f>IF(Data_Mentah!G4="Yes",1,0)</f>
        <v>1</v>
      </c>
      <c r="H4" s="5">
        <f>IF(Data_Mentah!H4="Yes",1,0)</f>
        <v>0</v>
      </c>
      <c r="I4" s="5">
        <f>IF(Data_Mentah!I4="Yes",1,0)</f>
        <v>0</v>
      </c>
      <c r="J4" s="5">
        <f>IF(Data_Mentah!J4="Yes",1,0)</f>
        <v>1</v>
      </c>
      <c r="K4" s="5">
        <f>IF(Data_Mentah!K4="Yes",1,0)</f>
        <v>0</v>
      </c>
      <c r="L4" s="5">
        <f>IF(Data_Mentah!L4="Yes",1,0)</f>
        <v>1</v>
      </c>
      <c r="M4" s="5">
        <f>IF(Data_Mentah!M4="Yes",1,0)</f>
        <v>0</v>
      </c>
      <c r="N4" s="5">
        <f>IF(Data_Mentah!N4="Yes",1,0)</f>
        <v>1</v>
      </c>
      <c r="O4" s="5">
        <f>IF(Data_Mentah!O4="Yes",1,0)</f>
        <v>1</v>
      </c>
      <c r="P4" s="5">
        <f>IF(Data_Mentah!P4="Yes",1,0)</f>
        <v>0</v>
      </c>
      <c r="Q4" s="6">
        <f>IF(Data_Mentah!Q4="Positive",1,0)</f>
        <v>1</v>
      </c>
      <c r="S4" s="4">
        <f t="shared" ca="1" si="0"/>
        <v>0.98198683274939547</v>
      </c>
      <c r="T4" s="6" t="str">
        <f t="shared" si="1"/>
        <v>Train</v>
      </c>
    </row>
    <row r="5" spans="1:24" ht="15.75" customHeight="1" x14ac:dyDescent="0.2">
      <c r="A5" s="7">
        <v>45</v>
      </c>
      <c r="B5" s="8">
        <f>IF(Data_Mentah!B5="Male",1,0)</f>
        <v>1</v>
      </c>
      <c r="C5" s="8">
        <f>IF(Data_Mentah!C5="Yes",1,0)</f>
        <v>0</v>
      </c>
      <c r="D5" s="8">
        <f>IF(Data_Mentah!D5="Yes",1,0)</f>
        <v>0</v>
      </c>
      <c r="E5" s="8">
        <f>IF(Data_Mentah!E5="Yes",1,0)</f>
        <v>1</v>
      </c>
      <c r="F5" s="8">
        <f>IF(Data_Mentah!F5="Yes",1,0)</f>
        <v>1</v>
      </c>
      <c r="G5" s="8">
        <f>IF(Data_Mentah!G5="Yes",1,0)</f>
        <v>1</v>
      </c>
      <c r="H5" s="8">
        <f>IF(Data_Mentah!H5="Yes",1,0)</f>
        <v>1</v>
      </c>
      <c r="I5" s="8">
        <f>IF(Data_Mentah!I5="Yes",1,0)</f>
        <v>0</v>
      </c>
      <c r="J5" s="8">
        <f>IF(Data_Mentah!J5="Yes",1,0)</f>
        <v>1</v>
      </c>
      <c r="K5" s="8">
        <f>IF(Data_Mentah!K5="Yes",1,0)</f>
        <v>0</v>
      </c>
      <c r="L5" s="8">
        <f>IF(Data_Mentah!L5="Yes",1,0)</f>
        <v>1</v>
      </c>
      <c r="M5" s="8">
        <f>IF(Data_Mentah!M5="Yes",1,0)</f>
        <v>0</v>
      </c>
      <c r="N5" s="8">
        <f>IF(Data_Mentah!N5="Yes",1,0)</f>
        <v>0</v>
      </c>
      <c r="O5" s="8">
        <f>IF(Data_Mentah!O5="Yes",1,0)</f>
        <v>0</v>
      </c>
      <c r="P5" s="8">
        <f>IF(Data_Mentah!P5="Yes",1,0)</f>
        <v>0</v>
      </c>
      <c r="Q5" s="9">
        <f>IF(Data_Mentah!Q5="Positive",1,0)</f>
        <v>1</v>
      </c>
      <c r="S5" s="7">
        <f t="shared" ca="1" si="0"/>
        <v>0.54695194355841725</v>
      </c>
      <c r="T5" s="9" t="str">
        <f t="shared" si="1"/>
        <v>Train</v>
      </c>
    </row>
    <row r="6" spans="1:24" ht="15.75" customHeight="1" x14ac:dyDescent="0.2">
      <c r="A6" s="4">
        <v>60</v>
      </c>
      <c r="B6" s="5">
        <f>IF(Data_Mentah!B6="Male",1,0)</f>
        <v>1</v>
      </c>
      <c r="C6" s="5">
        <f>IF(Data_Mentah!C6="Yes",1,0)</f>
        <v>1</v>
      </c>
      <c r="D6" s="5">
        <f>IF(Data_Mentah!D6="Yes",1,0)</f>
        <v>1</v>
      </c>
      <c r="E6" s="5">
        <f>IF(Data_Mentah!E6="Yes",1,0)</f>
        <v>1</v>
      </c>
      <c r="F6" s="5">
        <f>IF(Data_Mentah!F6="Yes",1,0)</f>
        <v>1</v>
      </c>
      <c r="G6" s="5">
        <f>IF(Data_Mentah!G6="Yes",1,0)</f>
        <v>1</v>
      </c>
      <c r="H6" s="5">
        <f>IF(Data_Mentah!H6="Yes",1,0)</f>
        <v>0</v>
      </c>
      <c r="I6" s="5">
        <f>IF(Data_Mentah!I6="Yes",1,0)</f>
        <v>1</v>
      </c>
      <c r="J6" s="5">
        <f>IF(Data_Mentah!J6="Yes",1,0)</f>
        <v>1</v>
      </c>
      <c r="K6" s="5">
        <f>IF(Data_Mentah!K6="Yes",1,0)</f>
        <v>1</v>
      </c>
      <c r="L6" s="5">
        <f>IF(Data_Mentah!L6="Yes",1,0)</f>
        <v>1</v>
      </c>
      <c r="M6" s="5">
        <f>IF(Data_Mentah!M6="Yes",1,0)</f>
        <v>1</v>
      </c>
      <c r="N6" s="5">
        <f>IF(Data_Mentah!N6="Yes",1,0)</f>
        <v>1</v>
      </c>
      <c r="O6" s="5">
        <f>IF(Data_Mentah!O6="Yes",1,0)</f>
        <v>1</v>
      </c>
      <c r="P6" s="5">
        <f>IF(Data_Mentah!P6="Yes",1,0)</f>
        <v>1</v>
      </c>
      <c r="Q6" s="6">
        <f>IF(Data_Mentah!Q6="Positive",1,0)</f>
        <v>1</v>
      </c>
      <c r="S6" s="4">
        <f t="shared" ca="1" si="0"/>
        <v>0.74550456554228894</v>
      </c>
      <c r="T6" s="6" t="str">
        <f t="shared" si="1"/>
        <v>Train</v>
      </c>
      <c r="W6" s="13" t="s">
        <v>27</v>
      </c>
      <c r="X6" s="13"/>
    </row>
    <row r="7" spans="1:24" ht="15.75" customHeight="1" x14ac:dyDescent="0.2">
      <c r="A7" s="7">
        <v>55</v>
      </c>
      <c r="B7" s="8">
        <f>IF(Data_Mentah!B7="Male",1,0)</f>
        <v>1</v>
      </c>
      <c r="C7" s="8">
        <f>IF(Data_Mentah!C7="Yes",1,0)</f>
        <v>1</v>
      </c>
      <c r="D7" s="8">
        <f>IF(Data_Mentah!D7="Yes",1,0)</f>
        <v>1</v>
      </c>
      <c r="E7" s="8">
        <f>IF(Data_Mentah!E7="Yes",1,0)</f>
        <v>0</v>
      </c>
      <c r="F7" s="8">
        <f>IF(Data_Mentah!F7="Yes",1,0)</f>
        <v>1</v>
      </c>
      <c r="G7" s="8">
        <f>IF(Data_Mentah!G7="Yes",1,0)</f>
        <v>1</v>
      </c>
      <c r="H7" s="8">
        <f>IF(Data_Mentah!H7="Yes",1,0)</f>
        <v>0</v>
      </c>
      <c r="I7" s="8">
        <f>IF(Data_Mentah!I7="Yes",1,0)</f>
        <v>1</v>
      </c>
      <c r="J7" s="8">
        <f>IF(Data_Mentah!J7="Yes",1,0)</f>
        <v>1</v>
      </c>
      <c r="K7" s="8">
        <f>IF(Data_Mentah!K7="Yes",1,0)</f>
        <v>0</v>
      </c>
      <c r="L7" s="8">
        <f>IF(Data_Mentah!L7="Yes",1,0)</f>
        <v>1</v>
      </c>
      <c r="M7" s="8">
        <f>IF(Data_Mentah!M7="Yes",1,0)</f>
        <v>0</v>
      </c>
      <c r="N7" s="8">
        <f>IF(Data_Mentah!N7="Yes",1,0)</f>
        <v>1</v>
      </c>
      <c r="O7" s="8">
        <f>IF(Data_Mentah!O7="Yes",1,0)</f>
        <v>1</v>
      </c>
      <c r="P7" s="8">
        <f>IF(Data_Mentah!P7="Yes",1,0)</f>
        <v>1</v>
      </c>
      <c r="Q7" s="9">
        <f>IF(Data_Mentah!Q7="Positive",1,0)</f>
        <v>1</v>
      </c>
      <c r="S7" s="7">
        <f t="shared" ca="1" si="0"/>
        <v>0.55349084413924687</v>
      </c>
      <c r="T7" s="9" t="str">
        <f t="shared" si="1"/>
        <v>Train</v>
      </c>
    </row>
    <row r="8" spans="1:24" ht="15.75" customHeight="1" x14ac:dyDescent="0.2">
      <c r="A8" s="4">
        <v>57</v>
      </c>
      <c r="B8" s="5">
        <f>IF(Data_Mentah!B8="Male",1,0)</f>
        <v>1</v>
      </c>
      <c r="C8" s="5">
        <f>IF(Data_Mentah!C8="Yes",1,0)</f>
        <v>1</v>
      </c>
      <c r="D8" s="5">
        <f>IF(Data_Mentah!D8="Yes",1,0)</f>
        <v>1</v>
      </c>
      <c r="E8" s="5">
        <f>IF(Data_Mentah!E8="Yes",1,0)</f>
        <v>0</v>
      </c>
      <c r="F8" s="5">
        <f>IF(Data_Mentah!F8="Yes",1,0)</f>
        <v>1</v>
      </c>
      <c r="G8" s="5">
        <f>IF(Data_Mentah!G8="Yes",1,0)</f>
        <v>1</v>
      </c>
      <c r="H8" s="5">
        <f>IF(Data_Mentah!H8="Yes",1,0)</f>
        <v>1</v>
      </c>
      <c r="I8" s="5">
        <f>IF(Data_Mentah!I8="Yes",1,0)</f>
        <v>0</v>
      </c>
      <c r="J8" s="5">
        <f>IF(Data_Mentah!J8="Yes",1,0)</f>
        <v>0</v>
      </c>
      <c r="K8" s="5">
        <f>IF(Data_Mentah!K8="Yes",1,0)</f>
        <v>0</v>
      </c>
      <c r="L8" s="5">
        <f>IF(Data_Mentah!L8="Yes",1,0)</f>
        <v>1</v>
      </c>
      <c r="M8" s="5">
        <f>IF(Data_Mentah!M8="Yes",1,0)</f>
        <v>1</v>
      </c>
      <c r="N8" s="5">
        <f>IF(Data_Mentah!N8="Yes",1,0)</f>
        <v>0</v>
      </c>
      <c r="O8" s="5">
        <f>IF(Data_Mentah!O8="Yes",1,0)</f>
        <v>0</v>
      </c>
      <c r="P8" s="5">
        <f>IF(Data_Mentah!P8="Yes",1,0)</f>
        <v>0</v>
      </c>
      <c r="Q8" s="6">
        <f>IF(Data_Mentah!Q8="Positive",1,0)</f>
        <v>1</v>
      </c>
      <c r="S8" s="4">
        <f t="shared" ca="1" si="0"/>
        <v>0.70489916846203471</v>
      </c>
      <c r="T8" s="6" t="str">
        <f t="shared" si="1"/>
        <v>Train</v>
      </c>
      <c r="W8" s="13" t="s">
        <v>28</v>
      </c>
    </row>
    <row r="9" spans="1:24" ht="15.75" customHeight="1" x14ac:dyDescent="0.2">
      <c r="A9" s="7">
        <v>66</v>
      </c>
      <c r="B9" s="8">
        <f>IF(Data_Mentah!B9="Male",1,0)</f>
        <v>1</v>
      </c>
      <c r="C9" s="8">
        <f>IF(Data_Mentah!C9="Yes",1,0)</f>
        <v>1</v>
      </c>
      <c r="D9" s="8">
        <f>IF(Data_Mentah!D9="Yes",1,0)</f>
        <v>1</v>
      </c>
      <c r="E9" s="8">
        <f>IF(Data_Mentah!E9="Yes",1,0)</f>
        <v>1</v>
      </c>
      <c r="F9" s="8">
        <f>IF(Data_Mentah!F9="Yes",1,0)</f>
        <v>1</v>
      </c>
      <c r="G9" s="8">
        <f>IF(Data_Mentah!G9="Yes",1,0)</f>
        <v>0</v>
      </c>
      <c r="H9" s="8">
        <f>IF(Data_Mentah!H9="Yes",1,0)</f>
        <v>0</v>
      </c>
      <c r="I9" s="8">
        <f>IF(Data_Mentah!I9="Yes",1,0)</f>
        <v>1</v>
      </c>
      <c r="J9" s="8">
        <f>IF(Data_Mentah!J9="Yes",1,0)</f>
        <v>1</v>
      </c>
      <c r="K9" s="8">
        <f>IF(Data_Mentah!K9="Yes",1,0)</f>
        <v>1</v>
      </c>
      <c r="L9" s="8">
        <f>IF(Data_Mentah!L9="Yes",1,0)</f>
        <v>0</v>
      </c>
      <c r="M9" s="8">
        <f>IF(Data_Mentah!M9="Yes",1,0)</f>
        <v>1</v>
      </c>
      <c r="N9" s="8">
        <f>IF(Data_Mentah!N9="Yes",1,0)</f>
        <v>1</v>
      </c>
      <c r="O9" s="8">
        <f>IF(Data_Mentah!O9="Yes",1,0)</f>
        <v>0</v>
      </c>
      <c r="P9" s="8">
        <f>IF(Data_Mentah!P9="Yes",1,0)</f>
        <v>0</v>
      </c>
      <c r="Q9" s="9">
        <f>IF(Data_Mentah!Q9="Positive",1,0)</f>
        <v>1</v>
      </c>
      <c r="S9" s="7">
        <f t="shared" ca="1" si="0"/>
        <v>0.53273274671616044</v>
      </c>
      <c r="T9" s="9" t="str">
        <f t="shared" si="1"/>
        <v>Train</v>
      </c>
      <c r="W9" s="13"/>
      <c r="X9" s="13" t="s">
        <v>29</v>
      </c>
    </row>
    <row r="10" spans="1:24" ht="15.75" customHeight="1" x14ac:dyDescent="0.2">
      <c r="A10" s="4">
        <v>67</v>
      </c>
      <c r="B10" s="5">
        <f>IF(Data_Mentah!B10="Male",1,0)</f>
        <v>1</v>
      </c>
      <c r="C10" s="5">
        <f>IF(Data_Mentah!C10="Yes",1,0)</f>
        <v>1</v>
      </c>
      <c r="D10" s="5">
        <f>IF(Data_Mentah!D10="Yes",1,0)</f>
        <v>1</v>
      </c>
      <c r="E10" s="5">
        <f>IF(Data_Mentah!E10="Yes",1,0)</f>
        <v>0</v>
      </c>
      <c r="F10" s="5">
        <f>IF(Data_Mentah!F10="Yes",1,0)</f>
        <v>1</v>
      </c>
      <c r="G10" s="5">
        <f>IF(Data_Mentah!G10="Yes",1,0)</f>
        <v>1</v>
      </c>
      <c r="H10" s="5">
        <f>IF(Data_Mentah!H10="Yes",1,0)</f>
        <v>1</v>
      </c>
      <c r="I10" s="5">
        <f>IF(Data_Mentah!I10="Yes",1,0)</f>
        <v>0</v>
      </c>
      <c r="J10" s="5">
        <f>IF(Data_Mentah!J10="Yes",1,0)</f>
        <v>1</v>
      </c>
      <c r="K10" s="5">
        <f>IF(Data_Mentah!K10="Yes",1,0)</f>
        <v>1</v>
      </c>
      <c r="L10" s="5">
        <f>IF(Data_Mentah!L10="Yes",1,0)</f>
        <v>0</v>
      </c>
      <c r="M10" s="5">
        <f>IF(Data_Mentah!M10="Yes",1,0)</f>
        <v>1</v>
      </c>
      <c r="N10" s="5">
        <f>IF(Data_Mentah!N10="Yes",1,0)</f>
        <v>1</v>
      </c>
      <c r="O10" s="5">
        <f>IF(Data_Mentah!O10="Yes",1,0)</f>
        <v>0</v>
      </c>
      <c r="P10" s="5">
        <f>IF(Data_Mentah!P10="Yes",1,0)</f>
        <v>1</v>
      </c>
      <c r="Q10" s="6">
        <f>IF(Data_Mentah!Q10="Positive",1,0)</f>
        <v>1</v>
      </c>
      <c r="S10" s="4">
        <f t="shared" ca="1" si="0"/>
        <v>0.24008438104006469</v>
      </c>
      <c r="T10" s="6" t="str">
        <f t="shared" si="1"/>
        <v>Train</v>
      </c>
    </row>
    <row r="11" spans="1:24" ht="15.75" customHeight="1" x14ac:dyDescent="0.2">
      <c r="A11" s="7">
        <v>70</v>
      </c>
      <c r="B11" s="8">
        <f>IF(Data_Mentah!B11="Male",1,0)</f>
        <v>1</v>
      </c>
      <c r="C11" s="8">
        <f>IF(Data_Mentah!C11="Yes",1,0)</f>
        <v>0</v>
      </c>
      <c r="D11" s="8">
        <f>IF(Data_Mentah!D11="Yes",1,0)</f>
        <v>1</v>
      </c>
      <c r="E11" s="8">
        <f>IF(Data_Mentah!E11="Yes",1,0)</f>
        <v>1</v>
      </c>
      <c r="F11" s="8">
        <f>IF(Data_Mentah!F11="Yes",1,0)</f>
        <v>1</v>
      </c>
      <c r="G11" s="8">
        <f>IF(Data_Mentah!G11="Yes",1,0)</f>
        <v>1</v>
      </c>
      <c r="H11" s="8">
        <f>IF(Data_Mentah!H11="Yes",1,0)</f>
        <v>0</v>
      </c>
      <c r="I11" s="8">
        <f>IF(Data_Mentah!I11="Yes",1,0)</f>
        <v>1</v>
      </c>
      <c r="J11" s="8">
        <f>IF(Data_Mentah!J11="Yes",1,0)</f>
        <v>1</v>
      </c>
      <c r="K11" s="8">
        <f>IF(Data_Mentah!K11="Yes",1,0)</f>
        <v>1</v>
      </c>
      <c r="L11" s="8">
        <f>IF(Data_Mentah!L11="Yes",1,0)</f>
        <v>0</v>
      </c>
      <c r="M11" s="8">
        <f>IF(Data_Mentah!M11="Yes",1,0)</f>
        <v>0</v>
      </c>
      <c r="N11" s="8">
        <f>IF(Data_Mentah!N11="Yes",1,0)</f>
        <v>0</v>
      </c>
      <c r="O11" s="8">
        <f>IF(Data_Mentah!O11="Yes",1,0)</f>
        <v>1</v>
      </c>
      <c r="P11" s="8">
        <f>IF(Data_Mentah!P11="Yes",1,0)</f>
        <v>0</v>
      </c>
      <c r="Q11" s="9">
        <f>IF(Data_Mentah!Q11="Positive",1,0)</f>
        <v>1</v>
      </c>
      <c r="S11" s="7">
        <f t="shared" ca="1" si="0"/>
        <v>0.95951697184553442</v>
      </c>
      <c r="T11" s="9" t="str">
        <f t="shared" si="1"/>
        <v>Train</v>
      </c>
      <c r="W11" s="13" t="s">
        <v>30</v>
      </c>
    </row>
    <row r="12" spans="1:24" ht="15.75" customHeight="1" x14ac:dyDescent="0.2">
      <c r="A12" s="4">
        <v>44</v>
      </c>
      <c r="B12" s="5">
        <f>IF(Data_Mentah!B12="Male",1,0)</f>
        <v>1</v>
      </c>
      <c r="C12" s="5">
        <f>IF(Data_Mentah!C12="Yes",1,0)</f>
        <v>1</v>
      </c>
      <c r="D12" s="5">
        <f>IF(Data_Mentah!D12="Yes",1,0)</f>
        <v>1</v>
      </c>
      <c r="E12" s="5">
        <f>IF(Data_Mentah!E12="Yes",1,0)</f>
        <v>0</v>
      </c>
      <c r="F12" s="5">
        <f>IF(Data_Mentah!F12="Yes",1,0)</f>
        <v>1</v>
      </c>
      <c r="G12" s="5">
        <f>IF(Data_Mentah!G12="Yes",1,0)</f>
        <v>0</v>
      </c>
      <c r="H12" s="5">
        <f>IF(Data_Mentah!H12="Yes",1,0)</f>
        <v>1</v>
      </c>
      <c r="I12" s="5">
        <f>IF(Data_Mentah!I12="Yes",1,0)</f>
        <v>0</v>
      </c>
      <c r="J12" s="5">
        <f>IF(Data_Mentah!J12="Yes",1,0)</f>
        <v>0</v>
      </c>
      <c r="K12" s="5">
        <f>IF(Data_Mentah!K12="Yes",1,0)</f>
        <v>1</v>
      </c>
      <c r="L12" s="5">
        <f>IF(Data_Mentah!L12="Yes",1,0)</f>
        <v>1</v>
      </c>
      <c r="M12" s="5">
        <f>IF(Data_Mentah!M12="Yes",1,0)</f>
        <v>0</v>
      </c>
      <c r="N12" s="5">
        <f>IF(Data_Mentah!N12="Yes",1,0)</f>
        <v>1</v>
      </c>
      <c r="O12" s="5">
        <f>IF(Data_Mentah!O12="Yes",1,0)</f>
        <v>1</v>
      </c>
      <c r="P12" s="5">
        <f>IF(Data_Mentah!P12="Yes",1,0)</f>
        <v>0</v>
      </c>
      <c r="Q12" s="6">
        <f>IF(Data_Mentah!Q12="Positive",1,0)</f>
        <v>1</v>
      </c>
      <c r="S12" s="4">
        <f t="shared" ca="1" si="0"/>
        <v>0.17845396108297418</v>
      </c>
      <c r="T12" s="6" t="str">
        <f t="shared" si="1"/>
        <v>Train</v>
      </c>
      <c r="X12" s="13" t="s">
        <v>31</v>
      </c>
    </row>
    <row r="13" spans="1:24" ht="15.75" customHeight="1" x14ac:dyDescent="0.2">
      <c r="A13" s="7">
        <v>38</v>
      </c>
      <c r="B13" s="8">
        <f>IF(Data_Mentah!B13="Male",1,0)</f>
        <v>1</v>
      </c>
      <c r="C13" s="8">
        <f>IF(Data_Mentah!C13="Yes",1,0)</f>
        <v>1</v>
      </c>
      <c r="D13" s="8">
        <f>IF(Data_Mentah!D13="Yes",1,0)</f>
        <v>1</v>
      </c>
      <c r="E13" s="8">
        <f>IF(Data_Mentah!E13="Yes",1,0)</f>
        <v>0</v>
      </c>
      <c r="F13" s="8">
        <f>IF(Data_Mentah!F13="Yes",1,0)</f>
        <v>0</v>
      </c>
      <c r="G13" s="8">
        <f>IF(Data_Mentah!G13="Yes",1,0)</f>
        <v>1</v>
      </c>
      <c r="H13" s="8">
        <f>IF(Data_Mentah!H13="Yes",1,0)</f>
        <v>1</v>
      </c>
      <c r="I13" s="8">
        <f>IF(Data_Mentah!I13="Yes",1,0)</f>
        <v>0</v>
      </c>
      <c r="J13" s="8">
        <f>IF(Data_Mentah!J13="Yes",1,0)</f>
        <v>1</v>
      </c>
      <c r="K13" s="8">
        <f>IF(Data_Mentah!K13="Yes",1,0)</f>
        <v>0</v>
      </c>
      <c r="L13" s="8">
        <f>IF(Data_Mentah!L13="Yes",1,0)</f>
        <v>1</v>
      </c>
      <c r="M13" s="8">
        <f>IF(Data_Mentah!M13="Yes",1,0)</f>
        <v>0</v>
      </c>
      <c r="N13" s="8">
        <f>IF(Data_Mentah!N13="Yes",1,0)</f>
        <v>1</v>
      </c>
      <c r="O13" s="8">
        <f>IF(Data_Mentah!O13="Yes",1,0)</f>
        <v>0</v>
      </c>
      <c r="P13" s="8">
        <f>IF(Data_Mentah!P13="Yes",1,0)</f>
        <v>0</v>
      </c>
      <c r="Q13" s="9">
        <f>IF(Data_Mentah!Q13="Positive",1,0)</f>
        <v>1</v>
      </c>
      <c r="S13" s="7">
        <f t="shared" ca="1" si="0"/>
        <v>0.76692034186504665</v>
      </c>
      <c r="T13" s="9" t="str">
        <f t="shared" si="1"/>
        <v>Train</v>
      </c>
      <c r="V13" s="13"/>
    </row>
    <row r="14" spans="1:24" ht="15.75" customHeight="1" x14ac:dyDescent="0.2">
      <c r="A14" s="4">
        <v>35</v>
      </c>
      <c r="B14" s="5">
        <f>IF(Data_Mentah!B14="Male",1,0)</f>
        <v>1</v>
      </c>
      <c r="C14" s="5">
        <f>IF(Data_Mentah!C14="Yes",1,0)</f>
        <v>1</v>
      </c>
      <c r="D14" s="5">
        <f>IF(Data_Mentah!D14="Yes",1,0)</f>
        <v>0</v>
      </c>
      <c r="E14" s="5">
        <f>IF(Data_Mentah!E14="Yes",1,0)</f>
        <v>0</v>
      </c>
      <c r="F14" s="5">
        <f>IF(Data_Mentah!F14="Yes",1,0)</f>
        <v>0</v>
      </c>
      <c r="G14" s="5">
        <f>IF(Data_Mentah!G14="Yes",1,0)</f>
        <v>1</v>
      </c>
      <c r="H14" s="5">
        <f>IF(Data_Mentah!H14="Yes",1,0)</f>
        <v>1</v>
      </c>
      <c r="I14" s="5">
        <f>IF(Data_Mentah!I14="Yes",1,0)</f>
        <v>0</v>
      </c>
      <c r="J14" s="5">
        <f>IF(Data_Mentah!J14="Yes",1,0)</f>
        <v>0</v>
      </c>
      <c r="K14" s="5">
        <f>IF(Data_Mentah!K14="Yes",1,0)</f>
        <v>1</v>
      </c>
      <c r="L14" s="5">
        <f>IF(Data_Mentah!L14="Yes",1,0)</f>
        <v>1</v>
      </c>
      <c r="M14" s="5">
        <f>IF(Data_Mentah!M14="Yes",1,0)</f>
        <v>0</v>
      </c>
      <c r="N14" s="5">
        <f>IF(Data_Mentah!N14="Yes",1,0)</f>
        <v>0</v>
      </c>
      <c r="O14" s="5">
        <f>IF(Data_Mentah!O14="Yes",1,0)</f>
        <v>1</v>
      </c>
      <c r="P14" s="5">
        <f>IF(Data_Mentah!P14="Yes",1,0)</f>
        <v>0</v>
      </c>
      <c r="Q14" s="6">
        <f>IF(Data_Mentah!Q14="Positive",1,0)</f>
        <v>1</v>
      </c>
      <c r="S14" s="4">
        <f t="shared" ca="1" si="0"/>
        <v>0.82170087713480455</v>
      </c>
      <c r="T14" s="6" t="str">
        <f t="shared" si="1"/>
        <v>Train</v>
      </c>
    </row>
    <row r="15" spans="1:24" ht="15.75" customHeight="1" x14ac:dyDescent="0.2">
      <c r="A15" s="7">
        <v>61</v>
      </c>
      <c r="B15" s="8">
        <f>IF(Data_Mentah!B15="Male",1,0)</f>
        <v>1</v>
      </c>
      <c r="C15" s="8">
        <f>IF(Data_Mentah!C15="Yes",1,0)</f>
        <v>1</v>
      </c>
      <c r="D15" s="8">
        <f>IF(Data_Mentah!D15="Yes",1,0)</f>
        <v>1</v>
      </c>
      <c r="E15" s="8">
        <f>IF(Data_Mentah!E15="Yes",1,0)</f>
        <v>1</v>
      </c>
      <c r="F15" s="8">
        <f>IF(Data_Mentah!F15="Yes",1,0)</f>
        <v>1</v>
      </c>
      <c r="G15" s="8">
        <f>IF(Data_Mentah!G15="Yes",1,0)</f>
        <v>1</v>
      </c>
      <c r="H15" s="8">
        <f>IF(Data_Mentah!H15="Yes",1,0)</f>
        <v>1</v>
      </c>
      <c r="I15" s="8">
        <f>IF(Data_Mentah!I15="Yes",1,0)</f>
        <v>1</v>
      </c>
      <c r="J15" s="8">
        <f>IF(Data_Mentah!J15="Yes",1,0)</f>
        <v>1</v>
      </c>
      <c r="K15" s="8">
        <f>IF(Data_Mentah!K15="Yes",1,0)</f>
        <v>0</v>
      </c>
      <c r="L15" s="8">
        <f>IF(Data_Mentah!L15="Yes",1,0)</f>
        <v>0</v>
      </c>
      <c r="M15" s="8">
        <f>IF(Data_Mentah!M15="Yes",1,0)</f>
        <v>0</v>
      </c>
      <c r="N15" s="8">
        <f>IF(Data_Mentah!N15="Yes",1,0)</f>
        <v>0</v>
      </c>
      <c r="O15" s="8">
        <f>IF(Data_Mentah!O15="Yes",1,0)</f>
        <v>1</v>
      </c>
      <c r="P15" s="8">
        <f>IF(Data_Mentah!P15="Yes",1,0)</f>
        <v>1</v>
      </c>
      <c r="Q15" s="9">
        <f>IF(Data_Mentah!Q15="Positive",1,0)</f>
        <v>1</v>
      </c>
      <c r="S15" s="7">
        <f t="shared" ca="1" si="0"/>
        <v>0.59504220892412929</v>
      </c>
      <c r="T15" s="9" t="str">
        <f t="shared" si="1"/>
        <v>Train</v>
      </c>
    </row>
    <row r="16" spans="1:24" ht="15.75" customHeight="1" x14ac:dyDescent="0.2">
      <c r="A16" s="4">
        <v>60</v>
      </c>
      <c r="B16" s="5">
        <f>IF(Data_Mentah!B16="Male",1,0)</f>
        <v>1</v>
      </c>
      <c r="C16" s="5">
        <f>IF(Data_Mentah!C16="Yes",1,0)</f>
        <v>1</v>
      </c>
      <c r="D16" s="5">
        <f>IF(Data_Mentah!D16="Yes",1,0)</f>
        <v>1</v>
      </c>
      <c r="E16" s="5">
        <f>IF(Data_Mentah!E16="Yes",1,0)</f>
        <v>0</v>
      </c>
      <c r="F16" s="5">
        <f>IF(Data_Mentah!F16="Yes",1,0)</f>
        <v>1</v>
      </c>
      <c r="G16" s="5">
        <f>IF(Data_Mentah!G16="Yes",1,0)</f>
        <v>1</v>
      </c>
      <c r="H16" s="5">
        <f>IF(Data_Mentah!H16="Yes",1,0)</f>
        <v>0</v>
      </c>
      <c r="I16" s="5">
        <f>IF(Data_Mentah!I16="Yes",1,0)</f>
        <v>1</v>
      </c>
      <c r="J16" s="5">
        <f>IF(Data_Mentah!J16="Yes",1,0)</f>
        <v>1</v>
      </c>
      <c r="K16" s="5">
        <f>IF(Data_Mentah!K16="Yes",1,0)</f>
        <v>0</v>
      </c>
      <c r="L16" s="5">
        <f>IF(Data_Mentah!L16="Yes",1,0)</f>
        <v>1</v>
      </c>
      <c r="M16" s="5">
        <f>IF(Data_Mentah!M16="Yes",1,0)</f>
        <v>1</v>
      </c>
      <c r="N16" s="5">
        <f>IF(Data_Mentah!N16="Yes",1,0)</f>
        <v>0</v>
      </c>
      <c r="O16" s="5">
        <f>IF(Data_Mentah!O16="Yes",1,0)</f>
        <v>0</v>
      </c>
      <c r="P16" s="5">
        <f>IF(Data_Mentah!P16="Yes",1,0)</f>
        <v>0</v>
      </c>
      <c r="Q16" s="6">
        <f>IF(Data_Mentah!Q16="Positive",1,0)</f>
        <v>1</v>
      </c>
      <c r="S16" s="4">
        <f t="shared" ca="1" si="0"/>
        <v>9.9148270647430259E-2</v>
      </c>
      <c r="T16" s="6" t="str">
        <f t="shared" si="1"/>
        <v>Train</v>
      </c>
    </row>
    <row r="17" spans="1:20" ht="15.75" customHeight="1" x14ac:dyDescent="0.2">
      <c r="A17" s="7">
        <v>58</v>
      </c>
      <c r="B17" s="8">
        <f>IF(Data_Mentah!B17="Male",1,0)</f>
        <v>1</v>
      </c>
      <c r="C17" s="8">
        <f>IF(Data_Mentah!C17="Yes",1,0)</f>
        <v>1</v>
      </c>
      <c r="D17" s="8">
        <f>IF(Data_Mentah!D17="Yes",1,0)</f>
        <v>1</v>
      </c>
      <c r="E17" s="8">
        <f>IF(Data_Mentah!E17="Yes",1,0)</f>
        <v>0</v>
      </c>
      <c r="F17" s="8">
        <f>IF(Data_Mentah!F17="Yes",1,0)</f>
        <v>1</v>
      </c>
      <c r="G17" s="8">
        <f>IF(Data_Mentah!G17="Yes",1,0)</f>
        <v>1</v>
      </c>
      <c r="H17" s="8">
        <f>IF(Data_Mentah!H17="Yes",1,0)</f>
        <v>0</v>
      </c>
      <c r="I17" s="8">
        <f>IF(Data_Mentah!I17="Yes",1,0)</f>
        <v>0</v>
      </c>
      <c r="J17" s="8">
        <f>IF(Data_Mentah!J17="Yes",1,0)</f>
        <v>0</v>
      </c>
      <c r="K17" s="8">
        <f>IF(Data_Mentah!K17="Yes",1,0)</f>
        <v>0</v>
      </c>
      <c r="L17" s="8">
        <f>IF(Data_Mentah!L17="Yes",1,0)</f>
        <v>1</v>
      </c>
      <c r="M17" s="8">
        <f>IF(Data_Mentah!M17="Yes",1,0)</f>
        <v>1</v>
      </c>
      <c r="N17" s="8">
        <f>IF(Data_Mentah!N17="Yes",1,0)</f>
        <v>1</v>
      </c>
      <c r="O17" s="8">
        <f>IF(Data_Mentah!O17="Yes",1,0)</f>
        <v>0</v>
      </c>
      <c r="P17" s="8">
        <f>IF(Data_Mentah!P17="Yes",1,0)</f>
        <v>0</v>
      </c>
      <c r="Q17" s="9">
        <f>IF(Data_Mentah!Q17="Positive",1,0)</f>
        <v>1</v>
      </c>
      <c r="S17" s="7">
        <f t="shared" ca="1" si="0"/>
        <v>0.36448417861011817</v>
      </c>
      <c r="T17" s="9" t="str">
        <f t="shared" si="1"/>
        <v>Train</v>
      </c>
    </row>
    <row r="18" spans="1:20" ht="15.75" customHeight="1" x14ac:dyDescent="0.2">
      <c r="A18" s="4">
        <v>54</v>
      </c>
      <c r="B18" s="5">
        <f>IF(Data_Mentah!B18="Male",1,0)</f>
        <v>1</v>
      </c>
      <c r="C18" s="5">
        <f>IF(Data_Mentah!C18="Yes",1,0)</f>
        <v>1</v>
      </c>
      <c r="D18" s="5">
        <f>IF(Data_Mentah!D18="Yes",1,0)</f>
        <v>1</v>
      </c>
      <c r="E18" s="5">
        <f>IF(Data_Mentah!E18="Yes",1,0)</f>
        <v>1</v>
      </c>
      <c r="F18" s="5">
        <f>IF(Data_Mentah!F18="Yes",1,0)</f>
        <v>1</v>
      </c>
      <c r="G18" s="5">
        <f>IF(Data_Mentah!G18="Yes",1,0)</f>
        <v>0</v>
      </c>
      <c r="H18" s="5">
        <f>IF(Data_Mentah!H18="Yes",1,0)</f>
        <v>1</v>
      </c>
      <c r="I18" s="5">
        <f>IF(Data_Mentah!I18="Yes",1,0)</f>
        <v>0</v>
      </c>
      <c r="J18" s="5">
        <f>IF(Data_Mentah!J18="Yes",1,0)</f>
        <v>0</v>
      </c>
      <c r="K18" s="5">
        <f>IF(Data_Mentah!K18="Yes",1,0)</f>
        <v>0</v>
      </c>
      <c r="L18" s="5">
        <f>IF(Data_Mentah!L18="Yes",1,0)</f>
        <v>1</v>
      </c>
      <c r="M18" s="5">
        <f>IF(Data_Mentah!M18="Yes",1,0)</f>
        <v>0</v>
      </c>
      <c r="N18" s="5">
        <f>IF(Data_Mentah!N18="Yes",1,0)</f>
        <v>1</v>
      </c>
      <c r="O18" s="5">
        <f>IF(Data_Mentah!O18="Yes",1,0)</f>
        <v>0</v>
      </c>
      <c r="P18" s="5">
        <f>IF(Data_Mentah!P18="Yes",1,0)</f>
        <v>0</v>
      </c>
      <c r="Q18" s="6">
        <f>IF(Data_Mentah!Q18="Positive",1,0)</f>
        <v>1</v>
      </c>
      <c r="S18" s="4">
        <f t="shared" ca="1" si="0"/>
        <v>0.13959162759746713</v>
      </c>
      <c r="T18" s="6" t="str">
        <f t="shared" si="1"/>
        <v>Train</v>
      </c>
    </row>
    <row r="19" spans="1:20" ht="15.75" customHeight="1" x14ac:dyDescent="0.2">
      <c r="A19" s="7">
        <v>67</v>
      </c>
      <c r="B19" s="8">
        <f>IF(Data_Mentah!B19="Male",1,0)</f>
        <v>1</v>
      </c>
      <c r="C19" s="8">
        <f>IF(Data_Mentah!C19="Yes",1,0)</f>
        <v>0</v>
      </c>
      <c r="D19" s="8">
        <f>IF(Data_Mentah!D19="Yes",1,0)</f>
        <v>1</v>
      </c>
      <c r="E19" s="8">
        <f>IF(Data_Mentah!E19="Yes",1,0)</f>
        <v>0</v>
      </c>
      <c r="F19" s="8">
        <f>IF(Data_Mentah!F19="Yes",1,0)</f>
        <v>1</v>
      </c>
      <c r="G19" s="8">
        <f>IF(Data_Mentah!G19="Yes",1,0)</f>
        <v>1</v>
      </c>
      <c r="H19" s="8">
        <f>IF(Data_Mentah!H19="Yes",1,0)</f>
        <v>0</v>
      </c>
      <c r="I19" s="8">
        <f>IF(Data_Mentah!I19="Yes",1,0)</f>
        <v>1</v>
      </c>
      <c r="J19" s="8">
        <f>IF(Data_Mentah!J19="Yes",1,0)</f>
        <v>0</v>
      </c>
      <c r="K19" s="8">
        <f>IF(Data_Mentah!K19="Yes",1,0)</f>
        <v>1</v>
      </c>
      <c r="L19" s="8">
        <f>IF(Data_Mentah!L19="Yes",1,0)</f>
        <v>1</v>
      </c>
      <c r="M19" s="8">
        <f>IF(Data_Mentah!M19="Yes",1,0)</f>
        <v>1</v>
      </c>
      <c r="N19" s="8">
        <f>IF(Data_Mentah!N19="Yes",1,0)</f>
        <v>1</v>
      </c>
      <c r="O19" s="8">
        <f>IF(Data_Mentah!O19="Yes",1,0)</f>
        <v>1</v>
      </c>
      <c r="P19" s="8">
        <f>IF(Data_Mentah!P19="Yes",1,0)</f>
        <v>1</v>
      </c>
      <c r="Q19" s="9">
        <f>IF(Data_Mentah!Q19="Positive",1,0)</f>
        <v>1</v>
      </c>
      <c r="S19" s="7">
        <f t="shared" ca="1" si="0"/>
        <v>0.14010064721426463</v>
      </c>
      <c r="T19" s="9" t="str">
        <f t="shared" si="1"/>
        <v>Train</v>
      </c>
    </row>
    <row r="20" spans="1:20" ht="15.75" customHeight="1" x14ac:dyDescent="0.2">
      <c r="A20" s="4">
        <v>66</v>
      </c>
      <c r="B20" s="5">
        <f>IF(Data_Mentah!B20="Male",1,0)</f>
        <v>1</v>
      </c>
      <c r="C20" s="5">
        <f>IF(Data_Mentah!C20="Yes",1,0)</f>
        <v>1</v>
      </c>
      <c r="D20" s="5">
        <f>IF(Data_Mentah!D20="Yes",1,0)</f>
        <v>1</v>
      </c>
      <c r="E20" s="5">
        <f>IF(Data_Mentah!E20="Yes",1,0)</f>
        <v>0</v>
      </c>
      <c r="F20" s="5">
        <f>IF(Data_Mentah!F20="Yes",1,0)</f>
        <v>1</v>
      </c>
      <c r="G20" s="5">
        <f>IF(Data_Mentah!G20="Yes",1,0)</f>
        <v>1</v>
      </c>
      <c r="H20" s="5">
        <f>IF(Data_Mentah!H20="Yes",1,0)</f>
        <v>0</v>
      </c>
      <c r="I20" s="5">
        <f>IF(Data_Mentah!I20="Yes",1,0)</f>
        <v>1</v>
      </c>
      <c r="J20" s="5">
        <f>IF(Data_Mentah!J20="Yes",1,0)</f>
        <v>0</v>
      </c>
      <c r="K20" s="5">
        <f>IF(Data_Mentah!K20="Yes",1,0)</f>
        <v>0</v>
      </c>
      <c r="L20" s="5">
        <f>IF(Data_Mentah!L20="Yes",1,0)</f>
        <v>0</v>
      </c>
      <c r="M20" s="5">
        <f>IF(Data_Mentah!M20="Yes",1,0)</f>
        <v>1</v>
      </c>
      <c r="N20" s="5">
        <f>IF(Data_Mentah!N20="Yes",1,0)</f>
        <v>1</v>
      </c>
      <c r="O20" s="5">
        <f>IF(Data_Mentah!O20="Yes",1,0)</f>
        <v>0</v>
      </c>
      <c r="P20" s="5">
        <f>IF(Data_Mentah!P20="Yes",1,0)</f>
        <v>0</v>
      </c>
      <c r="Q20" s="6">
        <f>IF(Data_Mentah!Q20="Positive",1,0)</f>
        <v>1</v>
      </c>
      <c r="S20" s="4">
        <f t="shared" ca="1" si="0"/>
        <v>0.45905280207537524</v>
      </c>
      <c r="T20" s="6" t="str">
        <f t="shared" si="1"/>
        <v>Train</v>
      </c>
    </row>
    <row r="21" spans="1:20" ht="15.75" customHeight="1" x14ac:dyDescent="0.2">
      <c r="A21" s="7">
        <v>43</v>
      </c>
      <c r="B21" s="8">
        <f>IF(Data_Mentah!B21="Male",1,0)</f>
        <v>1</v>
      </c>
      <c r="C21" s="8">
        <f>IF(Data_Mentah!C21="Yes",1,0)</f>
        <v>1</v>
      </c>
      <c r="D21" s="8">
        <f>IF(Data_Mentah!D21="Yes",1,0)</f>
        <v>1</v>
      </c>
      <c r="E21" s="8">
        <f>IF(Data_Mentah!E21="Yes",1,0)</f>
        <v>1</v>
      </c>
      <c r="F21" s="8">
        <f>IF(Data_Mentah!F21="Yes",1,0)</f>
        <v>1</v>
      </c>
      <c r="G21" s="8">
        <f>IF(Data_Mentah!G21="Yes",1,0)</f>
        <v>0</v>
      </c>
      <c r="H21" s="8">
        <f>IF(Data_Mentah!H21="Yes",1,0)</f>
        <v>1</v>
      </c>
      <c r="I21" s="8">
        <f>IF(Data_Mentah!I21="Yes",1,0)</f>
        <v>0</v>
      </c>
      <c r="J21" s="8">
        <f>IF(Data_Mentah!J21="Yes",1,0)</f>
        <v>0</v>
      </c>
      <c r="K21" s="8">
        <f>IF(Data_Mentah!K21="Yes",1,0)</f>
        <v>0</v>
      </c>
      <c r="L21" s="8">
        <f>IF(Data_Mentah!L21="Yes",1,0)</f>
        <v>0</v>
      </c>
      <c r="M21" s="8">
        <f>IF(Data_Mentah!M21="Yes",1,0)</f>
        <v>0</v>
      </c>
      <c r="N21" s="8">
        <f>IF(Data_Mentah!N21="Yes",1,0)</f>
        <v>0</v>
      </c>
      <c r="O21" s="8">
        <f>IF(Data_Mentah!O21="Yes",1,0)</f>
        <v>0</v>
      </c>
      <c r="P21" s="8">
        <f>IF(Data_Mentah!P21="Yes",1,0)</f>
        <v>0</v>
      </c>
      <c r="Q21" s="9">
        <f>IF(Data_Mentah!Q21="Positive",1,0)</f>
        <v>1</v>
      </c>
      <c r="S21" s="7">
        <f t="shared" ca="1" si="0"/>
        <v>0.82015027860420231</v>
      </c>
      <c r="T21" s="9" t="str">
        <f t="shared" si="1"/>
        <v>Train</v>
      </c>
    </row>
    <row r="22" spans="1:20" ht="15.75" customHeight="1" x14ac:dyDescent="0.2">
      <c r="A22" s="4">
        <v>62</v>
      </c>
      <c r="B22" s="5">
        <f>IF(Data_Mentah!B22="Male",1,0)</f>
        <v>1</v>
      </c>
      <c r="C22" s="5">
        <f>IF(Data_Mentah!C22="Yes",1,0)</f>
        <v>1</v>
      </c>
      <c r="D22" s="5">
        <f>IF(Data_Mentah!D22="Yes",1,0)</f>
        <v>1</v>
      </c>
      <c r="E22" s="5">
        <f>IF(Data_Mentah!E22="Yes",1,0)</f>
        <v>0</v>
      </c>
      <c r="F22" s="5">
        <f>IF(Data_Mentah!F22="Yes",1,0)</f>
        <v>1</v>
      </c>
      <c r="G22" s="5">
        <f>IF(Data_Mentah!G22="Yes",1,0)</f>
        <v>1</v>
      </c>
      <c r="H22" s="5">
        <f>IF(Data_Mentah!H22="Yes",1,0)</f>
        <v>0</v>
      </c>
      <c r="I22" s="5">
        <f>IF(Data_Mentah!I22="Yes",1,0)</f>
        <v>1</v>
      </c>
      <c r="J22" s="5">
        <f>IF(Data_Mentah!J22="Yes",1,0)</f>
        <v>0</v>
      </c>
      <c r="K22" s="5">
        <f>IF(Data_Mentah!K22="Yes",1,0)</f>
        <v>1</v>
      </c>
      <c r="L22" s="5">
        <f>IF(Data_Mentah!L22="Yes",1,0)</f>
        <v>0</v>
      </c>
      <c r="M22" s="5">
        <f>IF(Data_Mentah!M22="Yes",1,0)</f>
        <v>1</v>
      </c>
      <c r="N22" s="5">
        <f>IF(Data_Mentah!N22="Yes",1,0)</f>
        <v>1</v>
      </c>
      <c r="O22" s="5">
        <f>IF(Data_Mentah!O22="Yes",1,0)</f>
        <v>0</v>
      </c>
      <c r="P22" s="5">
        <f>IF(Data_Mentah!P22="Yes",1,0)</f>
        <v>0</v>
      </c>
      <c r="Q22" s="6">
        <f>IF(Data_Mentah!Q22="Positive",1,0)</f>
        <v>1</v>
      </c>
      <c r="S22" s="4">
        <f t="shared" ca="1" si="0"/>
        <v>0.15525714410343894</v>
      </c>
      <c r="T22" s="6" t="str">
        <f t="shared" si="1"/>
        <v>Train</v>
      </c>
    </row>
    <row r="23" spans="1:20" ht="15.75" customHeight="1" x14ac:dyDescent="0.2">
      <c r="A23" s="7">
        <v>54</v>
      </c>
      <c r="B23" s="8">
        <f>IF(Data_Mentah!B23="Male",1,0)</f>
        <v>1</v>
      </c>
      <c r="C23" s="8">
        <f>IF(Data_Mentah!C23="Yes",1,0)</f>
        <v>1</v>
      </c>
      <c r="D23" s="8">
        <f>IF(Data_Mentah!D23="Yes",1,0)</f>
        <v>1</v>
      </c>
      <c r="E23" s="8">
        <f>IF(Data_Mentah!E23="Yes",1,0)</f>
        <v>1</v>
      </c>
      <c r="F23" s="8">
        <f>IF(Data_Mentah!F23="Yes",1,0)</f>
        <v>1</v>
      </c>
      <c r="G23" s="8">
        <f>IF(Data_Mentah!G23="Yes",1,0)</f>
        <v>1</v>
      </c>
      <c r="H23" s="8">
        <f>IF(Data_Mentah!H23="Yes",1,0)</f>
        <v>1</v>
      </c>
      <c r="I23" s="8">
        <f>IF(Data_Mentah!I23="Yes",1,0)</f>
        <v>1</v>
      </c>
      <c r="J23" s="8">
        <f>IF(Data_Mentah!J23="Yes",1,0)</f>
        <v>1</v>
      </c>
      <c r="K23" s="8">
        <f>IF(Data_Mentah!K23="Yes",1,0)</f>
        <v>0</v>
      </c>
      <c r="L23" s="8">
        <f>IF(Data_Mentah!L23="Yes",1,0)</f>
        <v>1</v>
      </c>
      <c r="M23" s="8">
        <f>IF(Data_Mentah!M23="Yes",1,0)</f>
        <v>0</v>
      </c>
      <c r="N23" s="8">
        <f>IF(Data_Mentah!N23="Yes",1,0)</f>
        <v>1</v>
      </c>
      <c r="O23" s="8">
        <f>IF(Data_Mentah!O23="Yes",1,0)</f>
        <v>1</v>
      </c>
      <c r="P23" s="8">
        <f>IF(Data_Mentah!P23="Yes",1,0)</f>
        <v>0</v>
      </c>
      <c r="Q23" s="9">
        <f>IF(Data_Mentah!Q23="Positive",1,0)</f>
        <v>1</v>
      </c>
      <c r="S23" s="7">
        <f t="shared" ca="1" si="0"/>
        <v>0.88760570399600158</v>
      </c>
      <c r="T23" s="9" t="str">
        <f t="shared" si="1"/>
        <v>Train</v>
      </c>
    </row>
    <row r="24" spans="1:20" ht="15.75" customHeight="1" x14ac:dyDescent="0.2">
      <c r="A24" s="4">
        <v>39</v>
      </c>
      <c r="B24" s="5">
        <f>IF(Data_Mentah!B24="Male",1,0)</f>
        <v>1</v>
      </c>
      <c r="C24" s="5">
        <f>IF(Data_Mentah!C24="Yes",1,0)</f>
        <v>1</v>
      </c>
      <c r="D24" s="5">
        <f>IF(Data_Mentah!D24="Yes",1,0)</f>
        <v>0</v>
      </c>
      <c r="E24" s="5">
        <f>IF(Data_Mentah!E24="Yes",1,0)</f>
        <v>1</v>
      </c>
      <c r="F24" s="5">
        <f>IF(Data_Mentah!F24="Yes",1,0)</f>
        <v>0</v>
      </c>
      <c r="G24" s="5">
        <f>IF(Data_Mentah!G24="Yes",1,0)</f>
        <v>0</v>
      </c>
      <c r="H24" s="5">
        <f>IF(Data_Mentah!H24="Yes",1,0)</f>
        <v>1</v>
      </c>
      <c r="I24" s="5">
        <f>IF(Data_Mentah!I24="Yes",1,0)</f>
        <v>0</v>
      </c>
      <c r="J24" s="5">
        <f>IF(Data_Mentah!J24="Yes",1,0)</f>
        <v>1</v>
      </c>
      <c r="K24" s="5">
        <f>IF(Data_Mentah!K24="Yes",1,0)</f>
        <v>1</v>
      </c>
      <c r="L24" s="5">
        <f>IF(Data_Mentah!L24="Yes",1,0)</f>
        <v>0</v>
      </c>
      <c r="M24" s="5">
        <f>IF(Data_Mentah!M24="Yes",1,0)</f>
        <v>0</v>
      </c>
      <c r="N24" s="5">
        <f>IF(Data_Mentah!N24="Yes",1,0)</f>
        <v>0</v>
      </c>
      <c r="O24" s="5">
        <f>IF(Data_Mentah!O24="Yes",1,0)</f>
        <v>1</v>
      </c>
      <c r="P24" s="5">
        <f>IF(Data_Mentah!P24="Yes",1,0)</f>
        <v>0</v>
      </c>
      <c r="Q24" s="6">
        <f>IF(Data_Mentah!Q24="Positive",1,0)</f>
        <v>1</v>
      </c>
      <c r="S24" s="4">
        <f t="shared" ca="1" si="0"/>
        <v>2.7260671940718018E-2</v>
      </c>
      <c r="T24" s="6" t="str">
        <f t="shared" si="1"/>
        <v>Train</v>
      </c>
    </row>
    <row r="25" spans="1:20" ht="15.75" customHeight="1" x14ac:dyDescent="0.2">
      <c r="A25" s="7">
        <v>48</v>
      </c>
      <c r="B25" s="8">
        <f>IF(Data_Mentah!B25="Male",1,0)</f>
        <v>1</v>
      </c>
      <c r="C25" s="8">
        <f>IF(Data_Mentah!C25="Yes",1,0)</f>
        <v>0</v>
      </c>
      <c r="D25" s="8">
        <f>IF(Data_Mentah!D25="Yes",1,0)</f>
        <v>1</v>
      </c>
      <c r="E25" s="8">
        <f>IF(Data_Mentah!E25="Yes",1,0)</f>
        <v>1</v>
      </c>
      <c r="F25" s="8">
        <f>IF(Data_Mentah!F25="Yes",1,0)</f>
        <v>1</v>
      </c>
      <c r="G25" s="8">
        <f>IF(Data_Mentah!G25="Yes",1,0)</f>
        <v>0</v>
      </c>
      <c r="H25" s="8">
        <f>IF(Data_Mentah!H25="Yes",1,0)</f>
        <v>0</v>
      </c>
      <c r="I25" s="8">
        <f>IF(Data_Mentah!I25="Yes",1,0)</f>
        <v>1</v>
      </c>
      <c r="J25" s="8">
        <f>IF(Data_Mentah!J25="Yes",1,0)</f>
        <v>1</v>
      </c>
      <c r="K25" s="8">
        <f>IF(Data_Mentah!K25="Yes",1,0)</f>
        <v>1</v>
      </c>
      <c r="L25" s="8">
        <f>IF(Data_Mentah!L25="Yes",1,0)</f>
        <v>1</v>
      </c>
      <c r="M25" s="8">
        <f>IF(Data_Mentah!M25="Yes",1,0)</f>
        <v>0</v>
      </c>
      <c r="N25" s="8">
        <f>IF(Data_Mentah!N25="Yes",1,0)</f>
        <v>0</v>
      </c>
      <c r="O25" s="8">
        <f>IF(Data_Mentah!O25="Yes",1,0)</f>
        <v>0</v>
      </c>
      <c r="P25" s="8">
        <f>IF(Data_Mentah!P25="Yes",1,0)</f>
        <v>0</v>
      </c>
      <c r="Q25" s="9">
        <f>IF(Data_Mentah!Q25="Positive",1,0)</f>
        <v>1</v>
      </c>
      <c r="S25" s="7">
        <f t="shared" ca="1" si="0"/>
        <v>0.82497241362141871</v>
      </c>
      <c r="T25" s="9" t="str">
        <f t="shared" si="1"/>
        <v>Train</v>
      </c>
    </row>
    <row r="26" spans="1:20" ht="15.75" customHeight="1" x14ac:dyDescent="0.2">
      <c r="A26" s="4">
        <v>58</v>
      </c>
      <c r="B26" s="5">
        <f>IF(Data_Mentah!B26="Male",1,0)</f>
        <v>1</v>
      </c>
      <c r="C26" s="5">
        <f>IF(Data_Mentah!C26="Yes",1,0)</f>
        <v>1</v>
      </c>
      <c r="D26" s="5">
        <f>IF(Data_Mentah!D26="Yes",1,0)</f>
        <v>1</v>
      </c>
      <c r="E26" s="5">
        <f>IF(Data_Mentah!E26="Yes",1,0)</f>
        <v>1</v>
      </c>
      <c r="F26" s="5">
        <f>IF(Data_Mentah!F26="Yes",1,0)</f>
        <v>1</v>
      </c>
      <c r="G26" s="5">
        <f>IF(Data_Mentah!G26="Yes",1,0)</f>
        <v>1</v>
      </c>
      <c r="H26" s="5">
        <f>IF(Data_Mentah!H26="Yes",1,0)</f>
        <v>0</v>
      </c>
      <c r="I26" s="5">
        <f>IF(Data_Mentah!I26="Yes",1,0)</f>
        <v>1</v>
      </c>
      <c r="J26" s="5">
        <f>IF(Data_Mentah!J26="Yes",1,0)</f>
        <v>0</v>
      </c>
      <c r="K26" s="5">
        <f>IF(Data_Mentah!K26="Yes",1,0)</f>
        <v>0</v>
      </c>
      <c r="L26" s="5">
        <f>IF(Data_Mentah!L26="Yes",1,0)</f>
        <v>1</v>
      </c>
      <c r="M26" s="5">
        <f>IF(Data_Mentah!M26="Yes",1,0)</f>
        <v>1</v>
      </c>
      <c r="N26" s="5">
        <f>IF(Data_Mentah!N26="Yes",1,0)</f>
        <v>1</v>
      </c>
      <c r="O26" s="5">
        <f>IF(Data_Mentah!O26="Yes",1,0)</f>
        <v>0</v>
      </c>
      <c r="P26" s="5">
        <f>IF(Data_Mentah!P26="Yes",1,0)</f>
        <v>1</v>
      </c>
      <c r="Q26" s="6">
        <f>IF(Data_Mentah!Q26="Positive",1,0)</f>
        <v>1</v>
      </c>
      <c r="S26" s="4">
        <f t="shared" ca="1" si="0"/>
        <v>0.86294893506451253</v>
      </c>
      <c r="T26" s="6" t="str">
        <f t="shared" si="1"/>
        <v>Train</v>
      </c>
    </row>
    <row r="27" spans="1:20" ht="15.75" customHeight="1" x14ac:dyDescent="0.2">
      <c r="A27" s="7">
        <v>32</v>
      </c>
      <c r="B27" s="8">
        <f>IF(Data_Mentah!B27="Male",1,0)</f>
        <v>1</v>
      </c>
      <c r="C27" s="8">
        <f>IF(Data_Mentah!C27="Yes",1,0)</f>
        <v>0</v>
      </c>
      <c r="D27" s="8">
        <f>IF(Data_Mentah!D27="Yes",1,0)</f>
        <v>0</v>
      </c>
      <c r="E27" s="8">
        <f>IF(Data_Mentah!E27="Yes",1,0)</f>
        <v>0</v>
      </c>
      <c r="F27" s="8">
        <f>IF(Data_Mentah!F27="Yes",1,0)</f>
        <v>0</v>
      </c>
      <c r="G27" s="8">
        <f>IF(Data_Mentah!G27="Yes",1,0)</f>
        <v>0</v>
      </c>
      <c r="H27" s="8">
        <f>IF(Data_Mentah!H27="Yes",1,0)</f>
        <v>1</v>
      </c>
      <c r="I27" s="8">
        <f>IF(Data_Mentah!I27="Yes",1,0)</f>
        <v>0</v>
      </c>
      <c r="J27" s="8">
        <f>IF(Data_Mentah!J27="Yes",1,0)</f>
        <v>0</v>
      </c>
      <c r="K27" s="8">
        <f>IF(Data_Mentah!K27="Yes",1,0)</f>
        <v>1</v>
      </c>
      <c r="L27" s="8">
        <f>IF(Data_Mentah!L27="Yes",1,0)</f>
        <v>1</v>
      </c>
      <c r="M27" s="8">
        <f>IF(Data_Mentah!M27="Yes",1,0)</f>
        <v>0</v>
      </c>
      <c r="N27" s="8">
        <f>IF(Data_Mentah!N27="Yes",1,0)</f>
        <v>0</v>
      </c>
      <c r="O27" s="8">
        <f>IF(Data_Mentah!O27="Yes",1,0)</f>
        <v>0</v>
      </c>
      <c r="P27" s="8">
        <f>IF(Data_Mentah!P27="Yes",1,0)</f>
        <v>1</v>
      </c>
      <c r="Q27" s="9">
        <f>IF(Data_Mentah!Q27="Positive",1,0)</f>
        <v>1</v>
      </c>
      <c r="S27" s="7">
        <f t="shared" ca="1" si="0"/>
        <v>0.26598128149632894</v>
      </c>
      <c r="T27" s="9" t="str">
        <f t="shared" si="1"/>
        <v>Train</v>
      </c>
    </row>
    <row r="28" spans="1:20" ht="15.75" customHeight="1" x14ac:dyDescent="0.2">
      <c r="A28" s="4">
        <v>42</v>
      </c>
      <c r="B28" s="5">
        <f>IF(Data_Mentah!B28="Male",1,0)</f>
        <v>1</v>
      </c>
      <c r="C28" s="5">
        <f>IF(Data_Mentah!C28="Yes",1,0)</f>
        <v>0</v>
      </c>
      <c r="D28" s="5">
        <f>IF(Data_Mentah!D28="Yes",1,0)</f>
        <v>0</v>
      </c>
      <c r="E28" s="5">
        <f>IF(Data_Mentah!E28="Yes",1,0)</f>
        <v>0</v>
      </c>
      <c r="F28" s="5">
        <f>IF(Data_Mentah!F28="Yes",1,0)</f>
        <v>1</v>
      </c>
      <c r="G28" s="5">
        <f>IF(Data_Mentah!G28="Yes",1,0)</f>
        <v>1</v>
      </c>
      <c r="H28" s="5">
        <f>IF(Data_Mentah!H28="Yes",1,0)</f>
        <v>0</v>
      </c>
      <c r="I28" s="5">
        <f>IF(Data_Mentah!I28="Yes",1,0)</f>
        <v>0</v>
      </c>
      <c r="J28" s="5">
        <f>IF(Data_Mentah!J28="Yes",1,0)</f>
        <v>0</v>
      </c>
      <c r="K28" s="5">
        <f>IF(Data_Mentah!K28="Yes",1,0)</f>
        <v>1</v>
      </c>
      <c r="L28" s="5">
        <f>IF(Data_Mentah!L28="Yes",1,0)</f>
        <v>0</v>
      </c>
      <c r="M28" s="5">
        <f>IF(Data_Mentah!M28="Yes",1,0)</f>
        <v>0</v>
      </c>
      <c r="N28" s="5">
        <f>IF(Data_Mentah!N28="Yes",1,0)</f>
        <v>1</v>
      </c>
      <c r="O28" s="5">
        <f>IF(Data_Mentah!O28="Yes",1,0)</f>
        <v>0</v>
      </c>
      <c r="P28" s="5">
        <f>IF(Data_Mentah!P28="Yes",1,0)</f>
        <v>0</v>
      </c>
      <c r="Q28" s="6">
        <f>IF(Data_Mentah!Q28="Positive",1,0)</f>
        <v>1</v>
      </c>
      <c r="S28" s="4">
        <f t="shared" ca="1" si="0"/>
        <v>0.79713178606612356</v>
      </c>
      <c r="T28" s="6" t="str">
        <f t="shared" si="1"/>
        <v>Train</v>
      </c>
    </row>
    <row r="29" spans="1:20" ht="15.75" customHeight="1" x14ac:dyDescent="0.2">
      <c r="A29" s="7">
        <v>52</v>
      </c>
      <c r="B29" s="8">
        <f>IF(Data_Mentah!B29="Male",1,0)</f>
        <v>1</v>
      </c>
      <c r="C29" s="8">
        <f>IF(Data_Mentah!C29="Yes",1,0)</f>
        <v>1</v>
      </c>
      <c r="D29" s="8">
        <f>IF(Data_Mentah!D29="Yes",1,0)</f>
        <v>1</v>
      </c>
      <c r="E29" s="8">
        <f>IF(Data_Mentah!E29="Yes",1,0)</f>
        <v>1</v>
      </c>
      <c r="F29" s="8">
        <f>IF(Data_Mentah!F29="Yes",1,0)</f>
        <v>1</v>
      </c>
      <c r="G29" s="8">
        <f>IF(Data_Mentah!G29="Yes",1,0)</f>
        <v>1</v>
      </c>
      <c r="H29" s="8">
        <f>IF(Data_Mentah!H29="Yes",1,0)</f>
        <v>0</v>
      </c>
      <c r="I29" s="8">
        <f>IF(Data_Mentah!I29="Yes",1,0)</f>
        <v>1</v>
      </c>
      <c r="J29" s="8">
        <f>IF(Data_Mentah!J29="Yes",1,0)</f>
        <v>1</v>
      </c>
      <c r="K29" s="8">
        <f>IF(Data_Mentah!K29="Yes",1,0)</f>
        <v>0</v>
      </c>
      <c r="L29" s="8">
        <f>IF(Data_Mentah!L29="Yes",1,0)</f>
        <v>1</v>
      </c>
      <c r="M29" s="8">
        <f>IF(Data_Mentah!M29="Yes",1,0)</f>
        <v>1</v>
      </c>
      <c r="N29" s="8">
        <f>IF(Data_Mentah!N29="Yes",1,0)</f>
        <v>1</v>
      </c>
      <c r="O29" s="8">
        <f>IF(Data_Mentah!O29="Yes",1,0)</f>
        <v>0</v>
      </c>
      <c r="P29" s="8">
        <f>IF(Data_Mentah!P29="Yes",1,0)</f>
        <v>0</v>
      </c>
      <c r="Q29" s="9">
        <f>IF(Data_Mentah!Q29="Positive",1,0)</f>
        <v>1</v>
      </c>
      <c r="S29" s="7">
        <f t="shared" ca="1" si="0"/>
        <v>0.33107541778228677</v>
      </c>
      <c r="T29" s="9" t="str">
        <f t="shared" si="1"/>
        <v>Train</v>
      </c>
    </row>
    <row r="30" spans="1:20" ht="15.75" customHeight="1" x14ac:dyDescent="0.2">
      <c r="A30" s="4">
        <v>38</v>
      </c>
      <c r="B30" s="5">
        <f>IF(Data_Mentah!B30="Male",1,0)</f>
        <v>1</v>
      </c>
      <c r="C30" s="5">
        <f>IF(Data_Mentah!C30="Yes",1,0)</f>
        <v>0</v>
      </c>
      <c r="D30" s="5">
        <f>IF(Data_Mentah!D30="Yes",1,0)</f>
        <v>1</v>
      </c>
      <c r="E30" s="5">
        <f>IF(Data_Mentah!E30="Yes",1,0)</f>
        <v>0</v>
      </c>
      <c r="F30" s="5">
        <f>IF(Data_Mentah!F30="Yes",1,0)</f>
        <v>0</v>
      </c>
      <c r="G30" s="5">
        <f>IF(Data_Mentah!G30="Yes",1,0)</f>
        <v>0</v>
      </c>
      <c r="H30" s="5">
        <f>IF(Data_Mentah!H30="Yes",1,0)</f>
        <v>1</v>
      </c>
      <c r="I30" s="5">
        <f>IF(Data_Mentah!I30="Yes",1,0)</f>
        <v>0</v>
      </c>
      <c r="J30" s="5">
        <f>IF(Data_Mentah!J30="Yes",1,0)</f>
        <v>0</v>
      </c>
      <c r="K30" s="5">
        <f>IF(Data_Mentah!K30="Yes",1,0)</f>
        <v>0</v>
      </c>
      <c r="L30" s="5">
        <f>IF(Data_Mentah!L30="Yes",1,0)</f>
        <v>0</v>
      </c>
      <c r="M30" s="5">
        <f>IF(Data_Mentah!M30="Yes",1,0)</f>
        <v>0</v>
      </c>
      <c r="N30" s="5">
        <f>IF(Data_Mentah!N30="Yes",1,0)</f>
        <v>0</v>
      </c>
      <c r="O30" s="5">
        <f>IF(Data_Mentah!O30="Yes",1,0)</f>
        <v>1</v>
      </c>
      <c r="P30" s="5">
        <f>IF(Data_Mentah!P30="Yes",1,0)</f>
        <v>0</v>
      </c>
      <c r="Q30" s="6">
        <f>IF(Data_Mentah!Q30="Positive",1,0)</f>
        <v>1</v>
      </c>
      <c r="S30" s="4">
        <f t="shared" ca="1" si="0"/>
        <v>0.13937289586561596</v>
      </c>
      <c r="T30" s="6" t="str">
        <f t="shared" si="1"/>
        <v>Train</v>
      </c>
    </row>
    <row r="31" spans="1:20" ht="15.75" customHeight="1" x14ac:dyDescent="0.2">
      <c r="A31" s="7">
        <v>53</v>
      </c>
      <c r="B31" s="8">
        <f>IF(Data_Mentah!B31="Male",1,0)</f>
        <v>1</v>
      </c>
      <c r="C31" s="8">
        <f>IF(Data_Mentah!C31="Yes",1,0)</f>
        <v>1</v>
      </c>
      <c r="D31" s="8">
        <f>IF(Data_Mentah!D31="Yes",1,0)</f>
        <v>1</v>
      </c>
      <c r="E31" s="8">
        <f>IF(Data_Mentah!E31="Yes",1,0)</f>
        <v>1</v>
      </c>
      <c r="F31" s="8">
        <f>IF(Data_Mentah!F31="Yes",1,0)</f>
        <v>1</v>
      </c>
      <c r="G31" s="8">
        <f>IF(Data_Mentah!G31="Yes",1,0)</f>
        <v>1</v>
      </c>
      <c r="H31" s="8">
        <f>IF(Data_Mentah!H31="Yes",1,0)</f>
        <v>0</v>
      </c>
      <c r="I31" s="8">
        <f>IF(Data_Mentah!I31="Yes",1,0)</f>
        <v>1</v>
      </c>
      <c r="J31" s="8">
        <f>IF(Data_Mentah!J31="Yes",1,0)</f>
        <v>0</v>
      </c>
      <c r="K31" s="8">
        <f>IF(Data_Mentah!K31="Yes",1,0)</f>
        <v>1</v>
      </c>
      <c r="L31" s="8">
        <f>IF(Data_Mentah!L31="Yes",1,0)</f>
        <v>0</v>
      </c>
      <c r="M31" s="8">
        <f>IF(Data_Mentah!M31="Yes",1,0)</f>
        <v>1</v>
      </c>
      <c r="N31" s="8">
        <f>IF(Data_Mentah!N31="Yes",1,0)</f>
        <v>0</v>
      </c>
      <c r="O31" s="8">
        <f>IF(Data_Mentah!O31="Yes",1,0)</f>
        <v>1</v>
      </c>
      <c r="P31" s="8">
        <f>IF(Data_Mentah!P31="Yes",1,0)</f>
        <v>0</v>
      </c>
      <c r="Q31" s="9">
        <f>IF(Data_Mentah!Q31="Positive",1,0)</f>
        <v>1</v>
      </c>
      <c r="S31" s="7">
        <f t="shared" ca="1" si="0"/>
        <v>0.1771430995778418</v>
      </c>
      <c r="T31" s="9" t="str">
        <f t="shared" si="1"/>
        <v>Train</v>
      </c>
    </row>
    <row r="32" spans="1:20" ht="15.75" customHeight="1" x14ac:dyDescent="0.2">
      <c r="A32" s="4">
        <v>57</v>
      </c>
      <c r="B32" s="5">
        <f>IF(Data_Mentah!B32="Male",1,0)</f>
        <v>1</v>
      </c>
      <c r="C32" s="5">
        <f>IF(Data_Mentah!C32="Yes",1,0)</f>
        <v>1</v>
      </c>
      <c r="D32" s="5">
        <f>IF(Data_Mentah!D32="Yes",1,0)</f>
        <v>1</v>
      </c>
      <c r="E32" s="5">
        <f>IF(Data_Mentah!E32="Yes",1,0)</f>
        <v>1</v>
      </c>
      <c r="F32" s="5">
        <f>IF(Data_Mentah!F32="Yes",1,0)</f>
        <v>1</v>
      </c>
      <c r="G32" s="5">
        <f>IF(Data_Mentah!G32="Yes",1,0)</f>
        <v>1</v>
      </c>
      <c r="H32" s="5">
        <f>IF(Data_Mentah!H32="Yes",1,0)</f>
        <v>0</v>
      </c>
      <c r="I32" s="5">
        <f>IF(Data_Mentah!I32="Yes",1,0)</f>
        <v>1</v>
      </c>
      <c r="J32" s="5">
        <f>IF(Data_Mentah!J32="Yes",1,0)</f>
        <v>0</v>
      </c>
      <c r="K32" s="5">
        <f>IF(Data_Mentah!K32="Yes",1,0)</f>
        <v>0</v>
      </c>
      <c r="L32" s="5">
        <f>IF(Data_Mentah!L32="Yes",1,0)</f>
        <v>0</v>
      </c>
      <c r="M32" s="5">
        <f>IF(Data_Mentah!M32="Yes",1,0)</f>
        <v>1</v>
      </c>
      <c r="N32" s="5">
        <f>IF(Data_Mentah!N32="Yes",1,0)</f>
        <v>0</v>
      </c>
      <c r="O32" s="5">
        <f>IF(Data_Mentah!O32="Yes",1,0)</f>
        <v>0</v>
      </c>
      <c r="P32" s="5">
        <f>IF(Data_Mentah!P32="Yes",1,0)</f>
        <v>0</v>
      </c>
      <c r="Q32" s="6">
        <f>IF(Data_Mentah!Q32="Positive",1,0)</f>
        <v>1</v>
      </c>
      <c r="S32" s="4">
        <f t="shared" ca="1" si="0"/>
        <v>0.23427815583210265</v>
      </c>
      <c r="T32" s="6" t="str">
        <f t="shared" si="1"/>
        <v>Train</v>
      </c>
    </row>
    <row r="33" spans="1:20" ht="15.75" customHeight="1" x14ac:dyDescent="0.2">
      <c r="A33" s="7">
        <v>41</v>
      </c>
      <c r="B33" s="8">
        <f>IF(Data_Mentah!B33="Male",1,0)</f>
        <v>1</v>
      </c>
      <c r="C33" s="8">
        <f>IF(Data_Mentah!C33="Yes",1,0)</f>
        <v>1</v>
      </c>
      <c r="D33" s="8">
        <f>IF(Data_Mentah!D33="Yes",1,0)</f>
        <v>1</v>
      </c>
      <c r="E33" s="8">
        <f>IF(Data_Mentah!E33="Yes",1,0)</f>
        <v>1</v>
      </c>
      <c r="F33" s="8">
        <f>IF(Data_Mentah!F33="Yes",1,0)</f>
        <v>1</v>
      </c>
      <c r="G33" s="8">
        <f>IF(Data_Mentah!G33="Yes",1,0)</f>
        <v>1</v>
      </c>
      <c r="H33" s="8">
        <f>IF(Data_Mentah!H33="Yes",1,0)</f>
        <v>1</v>
      </c>
      <c r="I33" s="8">
        <f>IF(Data_Mentah!I33="Yes",1,0)</f>
        <v>1</v>
      </c>
      <c r="J33" s="8">
        <f>IF(Data_Mentah!J33="Yes",1,0)</f>
        <v>1</v>
      </c>
      <c r="K33" s="8">
        <f>IF(Data_Mentah!K33="Yes",1,0)</f>
        <v>1</v>
      </c>
      <c r="L33" s="8">
        <f>IF(Data_Mentah!L33="Yes",1,0)</f>
        <v>0</v>
      </c>
      <c r="M33" s="8">
        <f>IF(Data_Mentah!M33="Yes",1,0)</f>
        <v>0</v>
      </c>
      <c r="N33" s="8">
        <f>IF(Data_Mentah!N33="Yes",1,0)</f>
        <v>0</v>
      </c>
      <c r="O33" s="8">
        <f>IF(Data_Mentah!O33="Yes",1,0)</f>
        <v>0</v>
      </c>
      <c r="P33" s="8">
        <f>IF(Data_Mentah!P33="Yes",1,0)</f>
        <v>1</v>
      </c>
      <c r="Q33" s="9">
        <f>IF(Data_Mentah!Q33="Positive",1,0)</f>
        <v>1</v>
      </c>
      <c r="S33" s="7">
        <f t="shared" ca="1" si="0"/>
        <v>0.78611946887051709</v>
      </c>
      <c r="T33" s="9" t="str">
        <f t="shared" si="1"/>
        <v>Train</v>
      </c>
    </row>
    <row r="34" spans="1:20" ht="15.75" customHeight="1" x14ac:dyDescent="0.2">
      <c r="A34" s="4">
        <v>37</v>
      </c>
      <c r="B34" s="5">
        <f>IF(Data_Mentah!B34="Male",1,0)</f>
        <v>1</v>
      </c>
      <c r="C34" s="5">
        <f>IF(Data_Mentah!C34="Yes",1,0)</f>
        <v>0</v>
      </c>
      <c r="D34" s="5">
        <f>IF(Data_Mentah!D34="Yes",1,0)</f>
        <v>0</v>
      </c>
      <c r="E34" s="5">
        <f>IF(Data_Mentah!E34="Yes",1,0)</f>
        <v>0</v>
      </c>
      <c r="F34" s="5">
        <f>IF(Data_Mentah!F34="Yes",1,0)</f>
        <v>1</v>
      </c>
      <c r="G34" s="5">
        <f>IF(Data_Mentah!G34="Yes",1,0)</f>
        <v>0</v>
      </c>
      <c r="H34" s="5">
        <f>IF(Data_Mentah!H34="Yes",1,0)</f>
        <v>0</v>
      </c>
      <c r="I34" s="5">
        <f>IF(Data_Mentah!I34="Yes",1,0)</f>
        <v>0</v>
      </c>
      <c r="J34" s="5">
        <f>IF(Data_Mentah!J34="Yes",1,0)</f>
        <v>0</v>
      </c>
      <c r="K34" s="5">
        <f>IF(Data_Mentah!K34="Yes",1,0)</f>
        <v>0</v>
      </c>
      <c r="L34" s="5">
        <f>IF(Data_Mentah!L34="Yes",1,0)</f>
        <v>1</v>
      </c>
      <c r="M34" s="5">
        <f>IF(Data_Mentah!M34="Yes",1,0)</f>
        <v>0</v>
      </c>
      <c r="N34" s="5">
        <f>IF(Data_Mentah!N34="Yes",1,0)</f>
        <v>0</v>
      </c>
      <c r="O34" s="5">
        <f>IF(Data_Mentah!O34="Yes",1,0)</f>
        <v>1</v>
      </c>
      <c r="P34" s="5">
        <f>IF(Data_Mentah!P34="Yes",1,0)</f>
        <v>0</v>
      </c>
      <c r="Q34" s="6">
        <f>IF(Data_Mentah!Q34="Positive",1,0)</f>
        <v>1</v>
      </c>
      <c r="S34" s="4">
        <f t="shared" ca="1" si="0"/>
        <v>0.95024922148397895</v>
      </c>
      <c r="T34" s="6" t="str">
        <f t="shared" si="1"/>
        <v>Train</v>
      </c>
    </row>
    <row r="35" spans="1:20" ht="15.75" customHeight="1" x14ac:dyDescent="0.2">
      <c r="A35" s="7">
        <v>54</v>
      </c>
      <c r="B35" s="8">
        <f>IF(Data_Mentah!B35="Male",1,0)</f>
        <v>1</v>
      </c>
      <c r="C35" s="8">
        <f>IF(Data_Mentah!C35="Yes",1,0)</f>
        <v>1</v>
      </c>
      <c r="D35" s="8">
        <f>IF(Data_Mentah!D35="Yes",1,0)</f>
        <v>1</v>
      </c>
      <c r="E35" s="8">
        <f>IF(Data_Mentah!E35="Yes",1,0)</f>
        <v>1</v>
      </c>
      <c r="F35" s="8">
        <f>IF(Data_Mentah!F35="Yes",1,0)</f>
        <v>1</v>
      </c>
      <c r="G35" s="8">
        <f>IF(Data_Mentah!G35="Yes",1,0)</f>
        <v>0</v>
      </c>
      <c r="H35" s="8">
        <f>IF(Data_Mentah!H35="Yes",1,0)</f>
        <v>0</v>
      </c>
      <c r="I35" s="8">
        <f>IF(Data_Mentah!I35="Yes",1,0)</f>
        <v>1</v>
      </c>
      <c r="J35" s="8">
        <f>IF(Data_Mentah!J35="Yes",1,0)</f>
        <v>1</v>
      </c>
      <c r="K35" s="8">
        <f>IF(Data_Mentah!K35="Yes",1,0)</f>
        <v>1</v>
      </c>
      <c r="L35" s="8">
        <f>IF(Data_Mentah!L35="Yes",1,0)</f>
        <v>1</v>
      </c>
      <c r="M35" s="8">
        <f>IF(Data_Mentah!M35="Yes",1,0)</f>
        <v>1</v>
      </c>
      <c r="N35" s="8">
        <f>IF(Data_Mentah!N35="Yes",1,0)</f>
        <v>1</v>
      </c>
      <c r="O35" s="8">
        <f>IF(Data_Mentah!O35="Yes",1,0)</f>
        <v>0</v>
      </c>
      <c r="P35" s="8">
        <f>IF(Data_Mentah!P35="Yes",1,0)</f>
        <v>0</v>
      </c>
      <c r="Q35" s="9">
        <f>IF(Data_Mentah!Q35="Positive",1,0)</f>
        <v>1</v>
      </c>
      <c r="S35" s="7">
        <f t="shared" ca="1" si="0"/>
        <v>0.78347914876890601</v>
      </c>
      <c r="T35" s="9" t="str">
        <f t="shared" si="1"/>
        <v>Train</v>
      </c>
    </row>
    <row r="36" spans="1:20" ht="15.75" customHeight="1" x14ac:dyDescent="0.2">
      <c r="A36" s="4">
        <v>49</v>
      </c>
      <c r="B36" s="5">
        <f>IF(Data_Mentah!B36="Male",1,0)</f>
        <v>1</v>
      </c>
      <c r="C36" s="5">
        <f>IF(Data_Mentah!C36="Yes",1,0)</f>
        <v>1</v>
      </c>
      <c r="D36" s="5">
        <f>IF(Data_Mentah!D36="Yes",1,0)</f>
        <v>1</v>
      </c>
      <c r="E36" s="5">
        <f>IF(Data_Mentah!E36="Yes",1,0)</f>
        <v>0</v>
      </c>
      <c r="F36" s="5">
        <f>IF(Data_Mentah!F36="Yes",1,0)</f>
        <v>1</v>
      </c>
      <c r="G36" s="5">
        <f>IF(Data_Mentah!G36="Yes",1,0)</f>
        <v>0</v>
      </c>
      <c r="H36" s="5">
        <f>IF(Data_Mentah!H36="Yes",1,0)</f>
        <v>0</v>
      </c>
      <c r="I36" s="5">
        <f>IF(Data_Mentah!I36="Yes",1,0)</f>
        <v>1</v>
      </c>
      <c r="J36" s="5">
        <f>IF(Data_Mentah!J36="Yes",1,0)</f>
        <v>1</v>
      </c>
      <c r="K36" s="5">
        <f>IF(Data_Mentah!K36="Yes",1,0)</f>
        <v>0</v>
      </c>
      <c r="L36" s="5">
        <f>IF(Data_Mentah!L36="Yes",1,0)</f>
        <v>0</v>
      </c>
      <c r="M36" s="5">
        <f>IF(Data_Mentah!M36="Yes",1,0)</f>
        <v>0</v>
      </c>
      <c r="N36" s="5">
        <f>IF(Data_Mentah!N36="Yes",1,0)</f>
        <v>0</v>
      </c>
      <c r="O36" s="5">
        <f>IF(Data_Mentah!O36="Yes",1,0)</f>
        <v>0</v>
      </c>
      <c r="P36" s="5">
        <f>IF(Data_Mentah!P36="Yes",1,0)</f>
        <v>0</v>
      </c>
      <c r="Q36" s="6">
        <f>IF(Data_Mentah!Q36="Positive",1,0)</f>
        <v>1</v>
      </c>
      <c r="S36" s="4">
        <f t="shared" ca="1" si="0"/>
        <v>0.52679376219264118</v>
      </c>
      <c r="T36" s="6" t="str">
        <f t="shared" si="1"/>
        <v>Train</v>
      </c>
    </row>
    <row r="37" spans="1:20" ht="15.75" customHeight="1" x14ac:dyDescent="0.2">
      <c r="A37" s="7">
        <v>48</v>
      </c>
      <c r="B37" s="8">
        <f>IF(Data_Mentah!B37="Male",1,0)</f>
        <v>1</v>
      </c>
      <c r="C37" s="8">
        <f>IF(Data_Mentah!C37="Yes",1,0)</f>
        <v>1</v>
      </c>
      <c r="D37" s="8">
        <f>IF(Data_Mentah!D37="Yes",1,0)</f>
        <v>1</v>
      </c>
      <c r="E37" s="8">
        <f>IF(Data_Mentah!E37="Yes",1,0)</f>
        <v>0</v>
      </c>
      <c r="F37" s="8">
        <f>IF(Data_Mentah!F37="Yes",1,0)</f>
        <v>1</v>
      </c>
      <c r="G37" s="8">
        <f>IF(Data_Mentah!G37="Yes",1,0)</f>
        <v>0</v>
      </c>
      <c r="H37" s="8">
        <f>IF(Data_Mentah!H37="Yes",1,0)</f>
        <v>1</v>
      </c>
      <c r="I37" s="8">
        <f>IF(Data_Mentah!I37="Yes",1,0)</f>
        <v>1</v>
      </c>
      <c r="J37" s="8">
        <f>IF(Data_Mentah!J37="Yes",1,0)</f>
        <v>1</v>
      </c>
      <c r="K37" s="8">
        <f>IF(Data_Mentah!K37="Yes",1,0)</f>
        <v>0</v>
      </c>
      <c r="L37" s="8">
        <f>IF(Data_Mentah!L37="Yes",1,0)</f>
        <v>0</v>
      </c>
      <c r="M37" s="8">
        <f>IF(Data_Mentah!M37="Yes",1,0)</f>
        <v>0</v>
      </c>
      <c r="N37" s="8">
        <f>IF(Data_Mentah!N37="Yes",1,0)</f>
        <v>0</v>
      </c>
      <c r="O37" s="8">
        <f>IF(Data_Mentah!O37="Yes",1,0)</f>
        <v>0</v>
      </c>
      <c r="P37" s="8">
        <f>IF(Data_Mentah!P37="Yes",1,0)</f>
        <v>0</v>
      </c>
      <c r="Q37" s="9">
        <f>IF(Data_Mentah!Q37="Positive",1,0)</f>
        <v>1</v>
      </c>
      <c r="S37" s="7">
        <f t="shared" ca="1" si="0"/>
        <v>0.28532007194746534</v>
      </c>
      <c r="T37" s="9" t="str">
        <f t="shared" si="1"/>
        <v>Train</v>
      </c>
    </row>
    <row r="38" spans="1:20" ht="15.75" customHeight="1" x14ac:dyDescent="0.2">
      <c r="A38" s="4">
        <v>60</v>
      </c>
      <c r="B38" s="5">
        <f>IF(Data_Mentah!B38="Male",1,0)</f>
        <v>1</v>
      </c>
      <c r="C38" s="5">
        <f>IF(Data_Mentah!C38="Yes",1,0)</f>
        <v>1</v>
      </c>
      <c r="D38" s="5">
        <f>IF(Data_Mentah!D38="Yes",1,0)</f>
        <v>0</v>
      </c>
      <c r="E38" s="5">
        <f>IF(Data_Mentah!E38="Yes",1,0)</f>
        <v>0</v>
      </c>
      <c r="F38" s="5">
        <f>IF(Data_Mentah!F38="Yes",1,0)</f>
        <v>0</v>
      </c>
      <c r="G38" s="5">
        <f>IF(Data_Mentah!G38="Yes",1,0)</f>
        <v>0</v>
      </c>
      <c r="H38" s="5">
        <f>IF(Data_Mentah!H38="Yes",1,0)</f>
        <v>0</v>
      </c>
      <c r="I38" s="5">
        <f>IF(Data_Mentah!I38="Yes",1,0)</f>
        <v>1</v>
      </c>
      <c r="J38" s="5">
        <f>IF(Data_Mentah!J38="Yes",1,0)</f>
        <v>0</v>
      </c>
      <c r="K38" s="5">
        <f>IF(Data_Mentah!K38="Yes",1,0)</f>
        <v>0</v>
      </c>
      <c r="L38" s="5">
        <f>IF(Data_Mentah!L38="Yes",1,0)</f>
        <v>0</v>
      </c>
      <c r="M38" s="5">
        <f>IF(Data_Mentah!M38="Yes",1,0)</f>
        <v>1</v>
      </c>
      <c r="N38" s="5">
        <f>IF(Data_Mentah!N38="Yes",1,0)</f>
        <v>0</v>
      </c>
      <c r="O38" s="5">
        <f>IF(Data_Mentah!O38="Yes",1,0)</f>
        <v>1</v>
      </c>
      <c r="P38" s="5">
        <f>IF(Data_Mentah!P38="Yes",1,0)</f>
        <v>0</v>
      </c>
      <c r="Q38" s="6">
        <f>IF(Data_Mentah!Q38="Positive",1,0)</f>
        <v>1</v>
      </c>
      <c r="S38" s="4">
        <f t="shared" ca="1" si="0"/>
        <v>0.64050833318995193</v>
      </c>
      <c r="T38" s="6" t="str">
        <f t="shared" si="1"/>
        <v>Train</v>
      </c>
    </row>
    <row r="39" spans="1:20" ht="15.75" customHeight="1" x14ac:dyDescent="0.2">
      <c r="A39" s="7">
        <v>63</v>
      </c>
      <c r="B39" s="8">
        <f>IF(Data_Mentah!B39="Male",1,0)</f>
        <v>1</v>
      </c>
      <c r="C39" s="8">
        <f>IF(Data_Mentah!C39="Yes",1,0)</f>
        <v>1</v>
      </c>
      <c r="D39" s="8">
        <f>IF(Data_Mentah!D39="Yes",1,0)</f>
        <v>1</v>
      </c>
      <c r="E39" s="8">
        <f>IF(Data_Mentah!E39="Yes",1,0)</f>
        <v>1</v>
      </c>
      <c r="F39" s="8">
        <f>IF(Data_Mentah!F39="Yes",1,0)</f>
        <v>1</v>
      </c>
      <c r="G39" s="8">
        <f>IF(Data_Mentah!G39="Yes",1,0)</f>
        <v>1</v>
      </c>
      <c r="H39" s="8">
        <f>IF(Data_Mentah!H39="Yes",1,0)</f>
        <v>0</v>
      </c>
      <c r="I39" s="8">
        <f>IF(Data_Mentah!I39="Yes",1,0)</f>
        <v>1</v>
      </c>
      <c r="J39" s="8">
        <f>IF(Data_Mentah!J39="Yes",1,0)</f>
        <v>0</v>
      </c>
      <c r="K39" s="8">
        <f>IF(Data_Mentah!K39="Yes",1,0)</f>
        <v>0</v>
      </c>
      <c r="L39" s="8">
        <f>IF(Data_Mentah!L39="Yes",1,0)</f>
        <v>0</v>
      </c>
      <c r="M39" s="8">
        <f>IF(Data_Mentah!M39="Yes",1,0)</f>
        <v>0</v>
      </c>
      <c r="N39" s="8">
        <f>IF(Data_Mentah!N39="Yes",1,0)</f>
        <v>1</v>
      </c>
      <c r="O39" s="8">
        <f>IF(Data_Mentah!O39="Yes",1,0)</f>
        <v>1</v>
      </c>
      <c r="P39" s="8">
        <f>IF(Data_Mentah!P39="Yes",1,0)</f>
        <v>1</v>
      </c>
      <c r="Q39" s="9">
        <f>IF(Data_Mentah!Q39="Positive",1,0)</f>
        <v>1</v>
      </c>
      <c r="S39" s="7">
        <f t="shared" ca="1" si="0"/>
        <v>0.18749702556285064</v>
      </c>
      <c r="T39" s="9" t="str">
        <f t="shared" si="1"/>
        <v>Train</v>
      </c>
    </row>
    <row r="40" spans="1:20" ht="15.75" customHeight="1" x14ac:dyDescent="0.2">
      <c r="A40" s="4">
        <v>35</v>
      </c>
      <c r="B40" s="5">
        <f>IF(Data_Mentah!B40="Male",1,0)</f>
        <v>1</v>
      </c>
      <c r="C40" s="5">
        <f>IF(Data_Mentah!C40="Yes",1,0)</f>
        <v>1</v>
      </c>
      <c r="D40" s="5">
        <f>IF(Data_Mentah!D40="Yes",1,0)</f>
        <v>0</v>
      </c>
      <c r="E40" s="5">
        <f>IF(Data_Mentah!E40="Yes",1,0)</f>
        <v>1</v>
      </c>
      <c r="F40" s="5">
        <f>IF(Data_Mentah!F40="Yes",1,0)</f>
        <v>0</v>
      </c>
      <c r="G40" s="5">
        <f>IF(Data_Mentah!G40="Yes",1,0)</f>
        <v>0</v>
      </c>
      <c r="H40" s="5">
        <f>IF(Data_Mentah!H40="Yes",1,0)</f>
        <v>0</v>
      </c>
      <c r="I40" s="5">
        <f>IF(Data_Mentah!I40="Yes",1,0)</f>
        <v>0</v>
      </c>
      <c r="J40" s="5">
        <f>IF(Data_Mentah!J40="Yes",1,0)</f>
        <v>0</v>
      </c>
      <c r="K40" s="5">
        <f>IF(Data_Mentah!K40="Yes",1,0)</f>
        <v>0</v>
      </c>
      <c r="L40" s="5">
        <f>IF(Data_Mentah!L40="Yes",1,0)</f>
        <v>0</v>
      </c>
      <c r="M40" s="5">
        <f>IF(Data_Mentah!M40="Yes",1,0)</f>
        <v>1</v>
      </c>
      <c r="N40" s="5">
        <f>IF(Data_Mentah!N40="Yes",1,0)</f>
        <v>0</v>
      </c>
      <c r="O40" s="5">
        <f>IF(Data_Mentah!O40="Yes",1,0)</f>
        <v>1</v>
      </c>
      <c r="P40" s="5">
        <f>IF(Data_Mentah!P40="Yes",1,0)</f>
        <v>0</v>
      </c>
      <c r="Q40" s="6">
        <f>IF(Data_Mentah!Q40="Positive",1,0)</f>
        <v>1</v>
      </c>
      <c r="S40" s="4">
        <f t="shared" ca="1" si="0"/>
        <v>0.87343399066055705</v>
      </c>
      <c r="T40" s="6" t="str">
        <f t="shared" si="1"/>
        <v>Train</v>
      </c>
    </row>
    <row r="41" spans="1:20" ht="15.75" customHeight="1" x14ac:dyDescent="0.2">
      <c r="A41" s="7">
        <v>30</v>
      </c>
      <c r="B41" s="8">
        <f>IF(Data_Mentah!B41="Male",1,0)</f>
        <v>0</v>
      </c>
      <c r="C41" s="8">
        <f>IF(Data_Mentah!C41="Yes",1,0)</f>
        <v>1</v>
      </c>
      <c r="D41" s="8">
        <f>IF(Data_Mentah!D41="Yes",1,0)</f>
        <v>0</v>
      </c>
      <c r="E41" s="8">
        <f>IF(Data_Mentah!E41="Yes",1,0)</f>
        <v>1</v>
      </c>
      <c r="F41" s="8">
        <f>IF(Data_Mentah!F41="Yes",1,0)</f>
        <v>1</v>
      </c>
      <c r="G41" s="8">
        <f>IF(Data_Mentah!G41="Yes",1,0)</f>
        <v>1</v>
      </c>
      <c r="H41" s="8">
        <f>IF(Data_Mentah!H41="Yes",1,0)</f>
        <v>0</v>
      </c>
      <c r="I41" s="8">
        <f>IF(Data_Mentah!I41="Yes",1,0)</f>
        <v>0</v>
      </c>
      <c r="J41" s="8">
        <f>IF(Data_Mentah!J41="Yes",1,0)</f>
        <v>0</v>
      </c>
      <c r="K41" s="8">
        <f>IF(Data_Mentah!K41="Yes",1,0)</f>
        <v>0</v>
      </c>
      <c r="L41" s="8">
        <f>IF(Data_Mentah!L41="Yes",1,0)</f>
        <v>1</v>
      </c>
      <c r="M41" s="8">
        <f>IF(Data_Mentah!M41="Yes",1,0)</f>
        <v>0</v>
      </c>
      <c r="N41" s="8">
        <f>IF(Data_Mentah!N41="Yes",1,0)</f>
        <v>0</v>
      </c>
      <c r="O41" s="8">
        <f>IF(Data_Mentah!O41="Yes",1,0)</f>
        <v>0</v>
      </c>
      <c r="P41" s="8">
        <f>IF(Data_Mentah!P41="Yes",1,0)</f>
        <v>0</v>
      </c>
      <c r="Q41" s="9">
        <f>IF(Data_Mentah!Q41="Positive",1,0)</f>
        <v>1</v>
      </c>
      <c r="S41" s="7">
        <f t="shared" ca="1" si="0"/>
        <v>0.54976818658974003</v>
      </c>
      <c r="T41" s="9" t="str">
        <f t="shared" si="1"/>
        <v>Train</v>
      </c>
    </row>
    <row r="42" spans="1:20" ht="15.75" customHeight="1" x14ac:dyDescent="0.2">
      <c r="A42" s="4">
        <v>53</v>
      </c>
      <c r="B42" s="5">
        <f>IF(Data_Mentah!B42="Male",1,0)</f>
        <v>0</v>
      </c>
      <c r="C42" s="5">
        <f>IF(Data_Mentah!C42="Yes",1,0)</f>
        <v>0</v>
      </c>
      <c r="D42" s="5">
        <f>IF(Data_Mentah!D42="Yes",1,0)</f>
        <v>1</v>
      </c>
      <c r="E42" s="5">
        <f>IF(Data_Mentah!E42="Yes",1,0)</f>
        <v>1</v>
      </c>
      <c r="F42" s="5">
        <f>IF(Data_Mentah!F42="Yes",1,0)</f>
        <v>0</v>
      </c>
      <c r="G42" s="5">
        <f>IF(Data_Mentah!G42="Yes",1,0)</f>
        <v>1</v>
      </c>
      <c r="H42" s="5">
        <f>IF(Data_Mentah!H42="Yes",1,0)</f>
        <v>1</v>
      </c>
      <c r="I42" s="5">
        <f>IF(Data_Mentah!I42="Yes",1,0)</f>
        <v>1</v>
      </c>
      <c r="J42" s="5">
        <f>IF(Data_Mentah!J42="Yes",1,0)</f>
        <v>1</v>
      </c>
      <c r="K42" s="5">
        <f>IF(Data_Mentah!K42="Yes",1,0)</f>
        <v>1</v>
      </c>
      <c r="L42" s="5">
        <f>IF(Data_Mentah!L42="Yes",1,0)</f>
        <v>1</v>
      </c>
      <c r="M42" s="5">
        <f>IF(Data_Mentah!M42="Yes",1,0)</f>
        <v>0</v>
      </c>
      <c r="N42" s="5">
        <f>IF(Data_Mentah!N42="Yes",1,0)</f>
        <v>1</v>
      </c>
      <c r="O42" s="5">
        <f>IF(Data_Mentah!O42="Yes",1,0)</f>
        <v>0</v>
      </c>
      <c r="P42" s="5">
        <f>IF(Data_Mentah!P42="Yes",1,0)</f>
        <v>0</v>
      </c>
      <c r="Q42" s="6">
        <f>IF(Data_Mentah!Q42="Positive",1,0)</f>
        <v>1</v>
      </c>
      <c r="S42" s="4">
        <f t="shared" ca="1" si="0"/>
        <v>0.95936389041377168</v>
      </c>
      <c r="T42" s="6" t="str">
        <f t="shared" si="1"/>
        <v>Train</v>
      </c>
    </row>
    <row r="43" spans="1:20" ht="15.75" customHeight="1" x14ac:dyDescent="0.2">
      <c r="A43" s="7">
        <v>50</v>
      </c>
      <c r="B43" s="8">
        <f>IF(Data_Mentah!B43="Male",1,0)</f>
        <v>0</v>
      </c>
      <c r="C43" s="8">
        <f>IF(Data_Mentah!C43="Yes",1,0)</f>
        <v>1</v>
      </c>
      <c r="D43" s="8">
        <f>IF(Data_Mentah!D43="Yes",1,0)</f>
        <v>1</v>
      </c>
      <c r="E43" s="8">
        <f>IF(Data_Mentah!E43="Yes",1,0)</f>
        <v>1</v>
      </c>
      <c r="F43" s="8">
        <f>IF(Data_Mentah!F43="Yes",1,0)</f>
        <v>0</v>
      </c>
      <c r="G43" s="8">
        <f>IF(Data_Mentah!G43="Yes",1,0)</f>
        <v>1</v>
      </c>
      <c r="H43" s="8">
        <f>IF(Data_Mentah!H43="Yes",1,0)</f>
        <v>0</v>
      </c>
      <c r="I43" s="8">
        <f>IF(Data_Mentah!I43="Yes",1,0)</f>
        <v>0</v>
      </c>
      <c r="J43" s="8">
        <f>IF(Data_Mentah!J43="Yes",1,0)</f>
        <v>0</v>
      </c>
      <c r="K43" s="8">
        <f>IF(Data_Mentah!K43="Yes",1,0)</f>
        <v>0</v>
      </c>
      <c r="L43" s="8">
        <f>IF(Data_Mentah!L43="Yes",1,0)</f>
        <v>1</v>
      </c>
      <c r="M43" s="8">
        <f>IF(Data_Mentah!M43="Yes",1,0)</f>
        <v>1</v>
      </c>
      <c r="N43" s="8">
        <f>IF(Data_Mentah!N43="Yes",1,0)</f>
        <v>0</v>
      </c>
      <c r="O43" s="8">
        <f>IF(Data_Mentah!O43="Yes",1,0)</f>
        <v>0</v>
      </c>
      <c r="P43" s="8">
        <f>IF(Data_Mentah!P43="Yes",1,0)</f>
        <v>0</v>
      </c>
      <c r="Q43" s="9">
        <f>IF(Data_Mentah!Q43="Positive",1,0)</f>
        <v>1</v>
      </c>
      <c r="S43" s="7">
        <f t="shared" ca="1" si="0"/>
        <v>0.62939990388324463</v>
      </c>
      <c r="T43" s="9" t="str">
        <f t="shared" si="1"/>
        <v>Train</v>
      </c>
    </row>
    <row r="44" spans="1:20" ht="15.75" customHeight="1" x14ac:dyDescent="0.2">
      <c r="A44" s="4">
        <v>50</v>
      </c>
      <c r="B44" s="5">
        <f>IF(Data_Mentah!B44="Male",1,0)</f>
        <v>0</v>
      </c>
      <c r="C44" s="5">
        <f>IF(Data_Mentah!C44="Yes",1,0)</f>
        <v>0</v>
      </c>
      <c r="D44" s="5">
        <f>IF(Data_Mentah!D44="Yes",1,0)</f>
        <v>1</v>
      </c>
      <c r="E44" s="5">
        <f>IF(Data_Mentah!E44="Yes",1,0)</f>
        <v>0</v>
      </c>
      <c r="F44" s="5">
        <f>IF(Data_Mentah!F44="Yes",1,0)</f>
        <v>1</v>
      </c>
      <c r="G44" s="5">
        <f>IF(Data_Mentah!G44="Yes",1,0)</f>
        <v>1</v>
      </c>
      <c r="H44" s="5">
        <f>IF(Data_Mentah!H44="Yes",1,0)</f>
        <v>0</v>
      </c>
      <c r="I44" s="5">
        <f>IF(Data_Mentah!I44="Yes",1,0)</f>
        <v>1</v>
      </c>
      <c r="J44" s="5">
        <f>IF(Data_Mentah!J44="Yes",1,0)</f>
        <v>1</v>
      </c>
      <c r="K44" s="5">
        <f>IF(Data_Mentah!K44="Yes",1,0)</f>
        <v>1</v>
      </c>
      <c r="L44" s="5">
        <f>IF(Data_Mentah!L44="Yes",1,0)</f>
        <v>1</v>
      </c>
      <c r="M44" s="5">
        <f>IF(Data_Mentah!M44="Yes",1,0)</f>
        <v>1</v>
      </c>
      <c r="N44" s="5">
        <f>IF(Data_Mentah!N44="Yes",1,0)</f>
        <v>1</v>
      </c>
      <c r="O44" s="5">
        <f>IF(Data_Mentah!O44="Yes",1,0)</f>
        <v>0</v>
      </c>
      <c r="P44" s="5">
        <f>IF(Data_Mentah!P44="Yes",1,0)</f>
        <v>0</v>
      </c>
      <c r="Q44" s="6">
        <f>IF(Data_Mentah!Q44="Positive",1,0)</f>
        <v>1</v>
      </c>
      <c r="S44" s="4">
        <f t="shared" ca="1" si="0"/>
        <v>0.45865133666106772</v>
      </c>
      <c r="T44" s="6" t="str">
        <f t="shared" si="1"/>
        <v>Train</v>
      </c>
    </row>
    <row r="45" spans="1:20" ht="15.75" customHeight="1" x14ac:dyDescent="0.2">
      <c r="A45" s="7">
        <v>35</v>
      </c>
      <c r="B45" s="8">
        <f>IF(Data_Mentah!B45="Male",1,0)</f>
        <v>0</v>
      </c>
      <c r="C45" s="8">
        <f>IF(Data_Mentah!C45="Yes",1,0)</f>
        <v>1</v>
      </c>
      <c r="D45" s="8">
        <f>IF(Data_Mentah!D45="Yes",1,0)</f>
        <v>1</v>
      </c>
      <c r="E45" s="8">
        <f>IF(Data_Mentah!E45="Yes",1,0)</f>
        <v>1</v>
      </c>
      <c r="F45" s="8">
        <f>IF(Data_Mentah!F45="Yes",1,0)</f>
        <v>1</v>
      </c>
      <c r="G45" s="8">
        <f>IF(Data_Mentah!G45="Yes",1,0)</f>
        <v>1</v>
      </c>
      <c r="H45" s="8">
        <f>IF(Data_Mentah!H45="Yes",1,0)</f>
        <v>0</v>
      </c>
      <c r="I45" s="8">
        <f>IF(Data_Mentah!I45="Yes",1,0)</f>
        <v>0</v>
      </c>
      <c r="J45" s="8">
        <f>IF(Data_Mentah!J45="Yes",1,0)</f>
        <v>1</v>
      </c>
      <c r="K45" s="8">
        <f>IF(Data_Mentah!K45="Yes",1,0)</f>
        <v>0</v>
      </c>
      <c r="L45" s="8">
        <f>IF(Data_Mentah!L45="Yes",1,0)</f>
        <v>1</v>
      </c>
      <c r="M45" s="8">
        <f>IF(Data_Mentah!M45="Yes",1,0)</f>
        <v>1</v>
      </c>
      <c r="N45" s="8">
        <f>IF(Data_Mentah!N45="Yes",1,0)</f>
        <v>1</v>
      </c>
      <c r="O45" s="8">
        <f>IF(Data_Mentah!O45="Yes",1,0)</f>
        <v>0</v>
      </c>
      <c r="P45" s="8">
        <f>IF(Data_Mentah!P45="Yes",1,0)</f>
        <v>0</v>
      </c>
      <c r="Q45" s="9">
        <f>IF(Data_Mentah!Q45="Positive",1,0)</f>
        <v>1</v>
      </c>
      <c r="S45" s="7">
        <f t="shared" ca="1" si="0"/>
        <v>0.32655408941327135</v>
      </c>
      <c r="T45" s="9" t="str">
        <f t="shared" si="1"/>
        <v>Train</v>
      </c>
    </row>
    <row r="46" spans="1:20" ht="15.75" customHeight="1" x14ac:dyDescent="0.2">
      <c r="A46" s="4">
        <v>40</v>
      </c>
      <c r="B46" s="5">
        <f>IF(Data_Mentah!B46="Male",1,0)</f>
        <v>0</v>
      </c>
      <c r="C46" s="5">
        <f>IF(Data_Mentah!C46="Yes",1,0)</f>
        <v>1</v>
      </c>
      <c r="D46" s="5">
        <f>IF(Data_Mentah!D46="Yes",1,0)</f>
        <v>1</v>
      </c>
      <c r="E46" s="5">
        <f>IF(Data_Mentah!E46="Yes",1,0)</f>
        <v>1</v>
      </c>
      <c r="F46" s="5">
        <f>IF(Data_Mentah!F46="Yes",1,0)</f>
        <v>1</v>
      </c>
      <c r="G46" s="5">
        <f>IF(Data_Mentah!G46="Yes",1,0)</f>
        <v>0</v>
      </c>
      <c r="H46" s="5">
        <f>IF(Data_Mentah!H46="Yes",1,0)</f>
        <v>0</v>
      </c>
      <c r="I46" s="5">
        <f>IF(Data_Mentah!I46="Yes",1,0)</f>
        <v>1</v>
      </c>
      <c r="J46" s="5">
        <f>IF(Data_Mentah!J46="Yes",1,0)</f>
        <v>1</v>
      </c>
      <c r="K46" s="5">
        <f>IF(Data_Mentah!K46="Yes",1,0)</f>
        <v>0</v>
      </c>
      <c r="L46" s="5">
        <f>IF(Data_Mentah!L46="Yes",1,0)</f>
        <v>0</v>
      </c>
      <c r="M46" s="5">
        <f>IF(Data_Mentah!M46="Yes",1,0)</f>
        <v>1</v>
      </c>
      <c r="N46" s="5">
        <f>IF(Data_Mentah!N46="Yes",1,0)</f>
        <v>1</v>
      </c>
      <c r="O46" s="5">
        <f>IF(Data_Mentah!O46="Yes",1,0)</f>
        <v>0</v>
      </c>
      <c r="P46" s="5">
        <f>IF(Data_Mentah!P46="Yes",1,0)</f>
        <v>0</v>
      </c>
      <c r="Q46" s="6">
        <f>IF(Data_Mentah!Q46="Positive",1,0)</f>
        <v>1</v>
      </c>
      <c r="S46" s="4">
        <f t="shared" ca="1" si="0"/>
        <v>0.63964612964622236</v>
      </c>
      <c r="T46" s="6" t="str">
        <f t="shared" si="1"/>
        <v>Train</v>
      </c>
    </row>
    <row r="47" spans="1:20" ht="15.75" customHeight="1" x14ac:dyDescent="0.2">
      <c r="A47" s="7">
        <v>48</v>
      </c>
      <c r="B47" s="8">
        <f>IF(Data_Mentah!B47="Male",1,0)</f>
        <v>0</v>
      </c>
      <c r="C47" s="8">
        <f>IF(Data_Mentah!C47="Yes",1,0)</f>
        <v>0</v>
      </c>
      <c r="D47" s="8">
        <f>IF(Data_Mentah!D47="Yes",1,0)</f>
        <v>0</v>
      </c>
      <c r="E47" s="8">
        <f>IF(Data_Mentah!E47="Yes",1,0)</f>
        <v>1</v>
      </c>
      <c r="F47" s="8">
        <f>IF(Data_Mentah!F47="Yes",1,0)</f>
        <v>1</v>
      </c>
      <c r="G47" s="8">
        <f>IF(Data_Mentah!G47="Yes",1,0)</f>
        <v>0</v>
      </c>
      <c r="H47" s="8">
        <f>IF(Data_Mentah!H47="Yes",1,0)</f>
        <v>0</v>
      </c>
      <c r="I47" s="8">
        <f>IF(Data_Mentah!I47="Yes",1,0)</f>
        <v>1</v>
      </c>
      <c r="J47" s="8">
        <f>IF(Data_Mentah!J47="Yes",1,0)</f>
        <v>1</v>
      </c>
      <c r="K47" s="8">
        <f>IF(Data_Mentah!K47="Yes",1,0)</f>
        <v>0</v>
      </c>
      <c r="L47" s="8">
        <f>IF(Data_Mentah!L47="Yes",1,0)</f>
        <v>1</v>
      </c>
      <c r="M47" s="8">
        <f>IF(Data_Mentah!M47="Yes",1,0)</f>
        <v>1</v>
      </c>
      <c r="N47" s="8">
        <f>IF(Data_Mentah!N47="Yes",1,0)</f>
        <v>0</v>
      </c>
      <c r="O47" s="8">
        <f>IF(Data_Mentah!O47="Yes",1,0)</f>
        <v>0</v>
      </c>
      <c r="P47" s="8">
        <f>IF(Data_Mentah!P47="Yes",1,0)</f>
        <v>0</v>
      </c>
      <c r="Q47" s="9">
        <f>IF(Data_Mentah!Q47="Positive",1,0)</f>
        <v>1</v>
      </c>
      <c r="S47" s="7">
        <f t="shared" ca="1" si="0"/>
        <v>0.15898898085937141</v>
      </c>
      <c r="T47" s="9" t="str">
        <f t="shared" si="1"/>
        <v>Train</v>
      </c>
    </row>
    <row r="48" spans="1:20" ht="15.75" customHeight="1" x14ac:dyDescent="0.2">
      <c r="A48" s="4">
        <v>60</v>
      </c>
      <c r="B48" s="5">
        <f>IF(Data_Mentah!B48="Male",1,0)</f>
        <v>0</v>
      </c>
      <c r="C48" s="5">
        <f>IF(Data_Mentah!C48="Yes",1,0)</f>
        <v>1</v>
      </c>
      <c r="D48" s="5">
        <f>IF(Data_Mentah!D48="Yes",1,0)</f>
        <v>1</v>
      </c>
      <c r="E48" s="5">
        <f>IF(Data_Mentah!E48="Yes",1,0)</f>
        <v>1</v>
      </c>
      <c r="F48" s="5">
        <f>IF(Data_Mentah!F48="Yes",1,0)</f>
        <v>1</v>
      </c>
      <c r="G48" s="5">
        <f>IF(Data_Mentah!G48="Yes",1,0)</f>
        <v>1</v>
      </c>
      <c r="H48" s="5">
        <f>IF(Data_Mentah!H48="Yes",1,0)</f>
        <v>0</v>
      </c>
      <c r="I48" s="5">
        <f>IF(Data_Mentah!I48="Yes",1,0)</f>
        <v>1</v>
      </c>
      <c r="J48" s="5">
        <f>IF(Data_Mentah!J48="Yes",1,0)</f>
        <v>1</v>
      </c>
      <c r="K48" s="5">
        <f>IF(Data_Mentah!K48="Yes",1,0)</f>
        <v>0</v>
      </c>
      <c r="L48" s="5">
        <f>IF(Data_Mentah!L48="Yes",1,0)</f>
        <v>1</v>
      </c>
      <c r="M48" s="5">
        <f>IF(Data_Mentah!M48="Yes",1,0)</f>
        <v>1</v>
      </c>
      <c r="N48" s="5">
        <f>IF(Data_Mentah!N48="Yes",1,0)</f>
        <v>1</v>
      </c>
      <c r="O48" s="5">
        <f>IF(Data_Mentah!O48="Yes",1,0)</f>
        <v>0</v>
      </c>
      <c r="P48" s="5">
        <f>IF(Data_Mentah!P48="Yes",1,0)</f>
        <v>1</v>
      </c>
      <c r="Q48" s="6">
        <f>IF(Data_Mentah!Q48="Positive",1,0)</f>
        <v>1</v>
      </c>
      <c r="S48" s="4">
        <f t="shared" ca="1" si="0"/>
        <v>0.44209117424245881</v>
      </c>
      <c r="T48" s="6" t="str">
        <f t="shared" si="1"/>
        <v>Train</v>
      </c>
    </row>
    <row r="49" spans="1:20" ht="15.75" customHeight="1" x14ac:dyDescent="0.2">
      <c r="A49" s="7">
        <v>60</v>
      </c>
      <c r="B49" s="8">
        <f>IF(Data_Mentah!B49="Male",1,0)</f>
        <v>0</v>
      </c>
      <c r="C49" s="8">
        <f>IF(Data_Mentah!C49="Yes",1,0)</f>
        <v>1</v>
      </c>
      <c r="D49" s="8">
        <f>IF(Data_Mentah!D49="Yes",1,0)</f>
        <v>1</v>
      </c>
      <c r="E49" s="8">
        <f>IF(Data_Mentah!E49="Yes",1,0)</f>
        <v>1</v>
      </c>
      <c r="F49" s="8">
        <f>IF(Data_Mentah!F49="Yes",1,0)</f>
        <v>1</v>
      </c>
      <c r="G49" s="8">
        <f>IF(Data_Mentah!G49="Yes",1,0)</f>
        <v>1</v>
      </c>
      <c r="H49" s="8">
        <f>IF(Data_Mentah!H49="Yes",1,0)</f>
        <v>0</v>
      </c>
      <c r="I49" s="8">
        <f>IF(Data_Mentah!I49="Yes",1,0)</f>
        <v>1</v>
      </c>
      <c r="J49" s="8">
        <f>IF(Data_Mentah!J49="Yes",1,0)</f>
        <v>1</v>
      </c>
      <c r="K49" s="8">
        <f>IF(Data_Mentah!K49="Yes",1,0)</f>
        <v>0</v>
      </c>
      <c r="L49" s="8">
        <f>IF(Data_Mentah!L49="Yes",1,0)</f>
        <v>0</v>
      </c>
      <c r="M49" s="8">
        <f>IF(Data_Mentah!M49="Yes",1,0)</f>
        <v>1</v>
      </c>
      <c r="N49" s="8">
        <f>IF(Data_Mentah!N49="Yes",1,0)</f>
        <v>1</v>
      </c>
      <c r="O49" s="8">
        <f>IF(Data_Mentah!O49="Yes",1,0)</f>
        <v>0</v>
      </c>
      <c r="P49" s="8">
        <f>IF(Data_Mentah!P49="Yes",1,0)</f>
        <v>0</v>
      </c>
      <c r="Q49" s="9">
        <f>IF(Data_Mentah!Q49="Positive",1,0)</f>
        <v>1</v>
      </c>
      <c r="S49" s="7">
        <f t="shared" ca="1" si="0"/>
        <v>0.21580112683956931</v>
      </c>
      <c r="T49" s="9" t="str">
        <f t="shared" si="1"/>
        <v>Train</v>
      </c>
    </row>
    <row r="50" spans="1:20" ht="15.75" customHeight="1" x14ac:dyDescent="0.2">
      <c r="A50" s="4">
        <v>35</v>
      </c>
      <c r="B50" s="5">
        <f>IF(Data_Mentah!B50="Male",1,0)</f>
        <v>0</v>
      </c>
      <c r="C50" s="5">
        <f>IF(Data_Mentah!C50="Yes",1,0)</f>
        <v>1</v>
      </c>
      <c r="D50" s="5">
        <f>IF(Data_Mentah!D50="Yes",1,0)</f>
        <v>1</v>
      </c>
      <c r="E50" s="5">
        <f>IF(Data_Mentah!E50="Yes",1,0)</f>
        <v>1</v>
      </c>
      <c r="F50" s="5">
        <f>IF(Data_Mentah!F50="Yes",1,0)</f>
        <v>1</v>
      </c>
      <c r="G50" s="5">
        <f>IF(Data_Mentah!G50="Yes",1,0)</f>
        <v>1</v>
      </c>
      <c r="H50" s="5">
        <f>IF(Data_Mentah!H50="Yes",1,0)</f>
        <v>0</v>
      </c>
      <c r="I50" s="5">
        <f>IF(Data_Mentah!I50="Yes",1,0)</f>
        <v>1</v>
      </c>
      <c r="J50" s="5">
        <f>IF(Data_Mentah!J50="Yes",1,0)</f>
        <v>1</v>
      </c>
      <c r="K50" s="5">
        <f>IF(Data_Mentah!K50="Yes",1,0)</f>
        <v>0</v>
      </c>
      <c r="L50" s="5">
        <f>IF(Data_Mentah!L50="Yes",1,0)</f>
        <v>1</v>
      </c>
      <c r="M50" s="5">
        <f>IF(Data_Mentah!M50="Yes",1,0)</f>
        <v>0</v>
      </c>
      <c r="N50" s="5">
        <f>IF(Data_Mentah!N50="Yes",1,0)</f>
        <v>1</v>
      </c>
      <c r="O50" s="5">
        <f>IF(Data_Mentah!O50="Yes",1,0)</f>
        <v>0</v>
      </c>
      <c r="P50" s="5">
        <f>IF(Data_Mentah!P50="Yes",1,0)</f>
        <v>1</v>
      </c>
      <c r="Q50" s="6">
        <f>IF(Data_Mentah!Q50="Positive",1,0)</f>
        <v>1</v>
      </c>
      <c r="S50" s="4">
        <f t="shared" ca="1" si="0"/>
        <v>0.74911255992360382</v>
      </c>
      <c r="T50" s="6" t="str">
        <f t="shared" si="1"/>
        <v>Train</v>
      </c>
    </row>
    <row r="51" spans="1:20" ht="15.75" customHeight="1" x14ac:dyDescent="0.2">
      <c r="A51" s="7">
        <v>46</v>
      </c>
      <c r="B51" s="8">
        <f>IF(Data_Mentah!B51="Male",1,0)</f>
        <v>0</v>
      </c>
      <c r="C51" s="8">
        <f>IF(Data_Mentah!C51="Yes",1,0)</f>
        <v>1</v>
      </c>
      <c r="D51" s="8">
        <f>IF(Data_Mentah!D51="Yes",1,0)</f>
        <v>0</v>
      </c>
      <c r="E51" s="8">
        <f>IF(Data_Mentah!E51="Yes",1,0)</f>
        <v>1</v>
      </c>
      <c r="F51" s="8">
        <f>IF(Data_Mentah!F51="Yes",1,0)</f>
        <v>1</v>
      </c>
      <c r="G51" s="8">
        <f>IF(Data_Mentah!G51="Yes",1,0)</f>
        <v>0</v>
      </c>
      <c r="H51" s="8">
        <f>IF(Data_Mentah!H51="Yes",1,0)</f>
        <v>0</v>
      </c>
      <c r="I51" s="8">
        <f>IF(Data_Mentah!I51="Yes",1,0)</f>
        <v>1</v>
      </c>
      <c r="J51" s="8">
        <f>IF(Data_Mentah!J51="Yes",1,0)</f>
        <v>0</v>
      </c>
      <c r="K51" s="8">
        <f>IF(Data_Mentah!K51="Yes",1,0)</f>
        <v>0</v>
      </c>
      <c r="L51" s="8">
        <f>IF(Data_Mentah!L51="Yes",1,0)</f>
        <v>1</v>
      </c>
      <c r="M51" s="8">
        <f>IF(Data_Mentah!M51="Yes",1,0)</f>
        <v>1</v>
      </c>
      <c r="N51" s="8">
        <f>IF(Data_Mentah!N51="Yes",1,0)</f>
        <v>1</v>
      </c>
      <c r="O51" s="8">
        <f>IF(Data_Mentah!O51="Yes",1,0)</f>
        <v>0</v>
      </c>
      <c r="P51" s="8">
        <f>IF(Data_Mentah!P51="Yes",1,0)</f>
        <v>0</v>
      </c>
      <c r="Q51" s="9">
        <f>IF(Data_Mentah!Q51="Positive",1,0)</f>
        <v>1</v>
      </c>
      <c r="S51" s="7">
        <f t="shared" ca="1" si="0"/>
        <v>0.22917184180765771</v>
      </c>
      <c r="T51" s="9" t="str">
        <f t="shared" si="1"/>
        <v>Train</v>
      </c>
    </row>
    <row r="52" spans="1:20" ht="15.75" customHeight="1" x14ac:dyDescent="0.2">
      <c r="A52" s="4">
        <v>36</v>
      </c>
      <c r="B52" s="5">
        <f>IF(Data_Mentah!B52="Male",1,0)</f>
        <v>0</v>
      </c>
      <c r="C52" s="5">
        <f>IF(Data_Mentah!C52="Yes",1,0)</f>
        <v>1</v>
      </c>
      <c r="D52" s="5">
        <f>IF(Data_Mentah!D52="Yes",1,0)</f>
        <v>1</v>
      </c>
      <c r="E52" s="5">
        <f>IF(Data_Mentah!E52="Yes",1,0)</f>
        <v>1</v>
      </c>
      <c r="F52" s="5">
        <f>IF(Data_Mentah!F52="Yes",1,0)</f>
        <v>0</v>
      </c>
      <c r="G52" s="5">
        <f>IF(Data_Mentah!G52="Yes",1,0)</f>
        <v>1</v>
      </c>
      <c r="H52" s="5">
        <f>IF(Data_Mentah!H52="Yes",1,0)</f>
        <v>0</v>
      </c>
      <c r="I52" s="5">
        <f>IF(Data_Mentah!I52="Yes",1,0)</f>
        <v>1</v>
      </c>
      <c r="J52" s="5">
        <f>IF(Data_Mentah!J52="Yes",1,0)</f>
        <v>0</v>
      </c>
      <c r="K52" s="5">
        <f>IF(Data_Mentah!K52="Yes",1,0)</f>
        <v>1</v>
      </c>
      <c r="L52" s="5">
        <f>IF(Data_Mentah!L52="Yes",1,0)</f>
        <v>1</v>
      </c>
      <c r="M52" s="5">
        <f>IF(Data_Mentah!M52="Yes",1,0)</f>
        <v>1</v>
      </c>
      <c r="N52" s="5">
        <f>IF(Data_Mentah!N52="Yes",1,0)</f>
        <v>1</v>
      </c>
      <c r="O52" s="5">
        <f>IF(Data_Mentah!O52="Yes",1,0)</f>
        <v>0</v>
      </c>
      <c r="P52" s="5">
        <f>IF(Data_Mentah!P52="Yes",1,0)</f>
        <v>0</v>
      </c>
      <c r="Q52" s="6">
        <f>IF(Data_Mentah!Q52="Positive",1,0)</f>
        <v>1</v>
      </c>
      <c r="S52" s="4">
        <f t="shared" ca="1" si="0"/>
        <v>0.52369828223003256</v>
      </c>
      <c r="T52" s="6" t="str">
        <f t="shared" si="1"/>
        <v>Train</v>
      </c>
    </row>
    <row r="53" spans="1:20" ht="15.75" customHeight="1" x14ac:dyDescent="0.2">
      <c r="A53" s="7">
        <v>50</v>
      </c>
      <c r="B53" s="8">
        <f>IF(Data_Mentah!B53="Male",1,0)</f>
        <v>0</v>
      </c>
      <c r="C53" s="8">
        <f>IF(Data_Mentah!C53="Yes",1,0)</f>
        <v>1</v>
      </c>
      <c r="D53" s="8">
        <f>IF(Data_Mentah!D53="Yes",1,0)</f>
        <v>1</v>
      </c>
      <c r="E53" s="8">
        <f>IF(Data_Mentah!E53="Yes",1,0)</f>
        <v>1</v>
      </c>
      <c r="F53" s="8">
        <f>IF(Data_Mentah!F53="Yes",1,0)</f>
        <v>1</v>
      </c>
      <c r="G53" s="8">
        <f>IF(Data_Mentah!G53="Yes",1,0)</f>
        <v>1</v>
      </c>
      <c r="H53" s="8">
        <f>IF(Data_Mentah!H53="Yes",1,0)</f>
        <v>0</v>
      </c>
      <c r="I53" s="8">
        <f>IF(Data_Mentah!I53="Yes",1,0)</f>
        <v>1</v>
      </c>
      <c r="J53" s="8">
        <f>IF(Data_Mentah!J53="Yes",1,0)</f>
        <v>0</v>
      </c>
      <c r="K53" s="8">
        <f>IF(Data_Mentah!K53="Yes",1,0)</f>
        <v>0</v>
      </c>
      <c r="L53" s="8">
        <f>IF(Data_Mentah!L53="Yes",1,0)</f>
        <v>0</v>
      </c>
      <c r="M53" s="8">
        <f>IF(Data_Mentah!M53="Yes",1,0)</f>
        <v>1</v>
      </c>
      <c r="N53" s="8">
        <f>IF(Data_Mentah!N53="Yes",1,0)</f>
        <v>0</v>
      </c>
      <c r="O53" s="8">
        <f>IF(Data_Mentah!O53="Yes",1,0)</f>
        <v>0</v>
      </c>
      <c r="P53" s="8">
        <f>IF(Data_Mentah!P53="Yes",1,0)</f>
        <v>0</v>
      </c>
      <c r="Q53" s="9">
        <f>IF(Data_Mentah!Q53="Positive",1,0)</f>
        <v>1</v>
      </c>
      <c r="S53" s="7">
        <f t="shared" ca="1" si="0"/>
        <v>0.40463817823972636</v>
      </c>
      <c r="T53" s="9" t="str">
        <f t="shared" si="1"/>
        <v>Train</v>
      </c>
    </row>
    <row r="54" spans="1:20" ht="15.75" customHeight="1" x14ac:dyDescent="0.2">
      <c r="A54" s="4">
        <v>60</v>
      </c>
      <c r="B54" s="5">
        <f>IF(Data_Mentah!B54="Male",1,0)</f>
        <v>0</v>
      </c>
      <c r="C54" s="5">
        <f>IF(Data_Mentah!C54="Yes",1,0)</f>
        <v>0</v>
      </c>
      <c r="D54" s="5">
        <f>IF(Data_Mentah!D54="Yes",1,0)</f>
        <v>1</v>
      </c>
      <c r="E54" s="5">
        <f>IF(Data_Mentah!E54="Yes",1,0)</f>
        <v>1</v>
      </c>
      <c r="F54" s="5">
        <f>IF(Data_Mentah!F54="Yes",1,0)</f>
        <v>1</v>
      </c>
      <c r="G54" s="5">
        <f>IF(Data_Mentah!G54="Yes",1,0)</f>
        <v>1</v>
      </c>
      <c r="H54" s="5">
        <f>IF(Data_Mentah!H54="Yes",1,0)</f>
        <v>1</v>
      </c>
      <c r="I54" s="5">
        <f>IF(Data_Mentah!I54="Yes",1,0)</f>
        <v>1</v>
      </c>
      <c r="J54" s="5">
        <f>IF(Data_Mentah!J54="Yes",1,0)</f>
        <v>0</v>
      </c>
      <c r="K54" s="5">
        <f>IF(Data_Mentah!K54="Yes",1,0)</f>
        <v>1</v>
      </c>
      <c r="L54" s="5">
        <f>IF(Data_Mentah!L54="Yes",1,0)</f>
        <v>1</v>
      </c>
      <c r="M54" s="5">
        <f>IF(Data_Mentah!M54="Yes",1,0)</f>
        <v>1</v>
      </c>
      <c r="N54" s="5">
        <f>IF(Data_Mentah!N54="Yes",1,0)</f>
        <v>1</v>
      </c>
      <c r="O54" s="5">
        <f>IF(Data_Mentah!O54="Yes",1,0)</f>
        <v>0</v>
      </c>
      <c r="P54" s="5">
        <f>IF(Data_Mentah!P54="Yes",1,0)</f>
        <v>0</v>
      </c>
      <c r="Q54" s="6">
        <f>IF(Data_Mentah!Q54="Positive",1,0)</f>
        <v>1</v>
      </c>
      <c r="S54" s="4">
        <f t="shared" ca="1" si="0"/>
        <v>0.74886236155038366</v>
      </c>
      <c r="T54" s="6" t="str">
        <f t="shared" si="1"/>
        <v>Train</v>
      </c>
    </row>
    <row r="55" spans="1:20" ht="15.75" customHeight="1" x14ac:dyDescent="0.2">
      <c r="A55" s="7">
        <v>50</v>
      </c>
      <c r="B55" s="8">
        <f>IF(Data_Mentah!B55="Male",1,0)</f>
        <v>0</v>
      </c>
      <c r="C55" s="8">
        <f>IF(Data_Mentah!C55="Yes",1,0)</f>
        <v>0</v>
      </c>
      <c r="D55" s="8">
        <f>IF(Data_Mentah!D55="Yes",1,0)</f>
        <v>1</v>
      </c>
      <c r="E55" s="8">
        <f>IF(Data_Mentah!E55="Yes",1,0)</f>
        <v>1</v>
      </c>
      <c r="F55" s="8">
        <f>IF(Data_Mentah!F55="Yes",1,0)</f>
        <v>1</v>
      </c>
      <c r="G55" s="8">
        <f>IF(Data_Mentah!G55="Yes",1,0)</f>
        <v>0</v>
      </c>
      <c r="H55" s="8">
        <f>IF(Data_Mentah!H55="Yes",1,0)</f>
        <v>0</v>
      </c>
      <c r="I55" s="8">
        <f>IF(Data_Mentah!I55="Yes",1,0)</f>
        <v>1</v>
      </c>
      <c r="J55" s="8">
        <f>IF(Data_Mentah!J55="Yes",1,0)</f>
        <v>0</v>
      </c>
      <c r="K55" s="8">
        <f>IF(Data_Mentah!K55="Yes",1,0)</f>
        <v>0</v>
      </c>
      <c r="L55" s="8">
        <f>IF(Data_Mentah!L55="Yes",1,0)</f>
        <v>1</v>
      </c>
      <c r="M55" s="8">
        <f>IF(Data_Mentah!M55="Yes",1,0)</f>
        <v>0</v>
      </c>
      <c r="N55" s="8">
        <f>IF(Data_Mentah!N55="Yes",1,0)</f>
        <v>0</v>
      </c>
      <c r="O55" s="8">
        <f>IF(Data_Mentah!O55="Yes",1,0)</f>
        <v>0</v>
      </c>
      <c r="P55" s="8">
        <f>IF(Data_Mentah!P55="Yes",1,0)</f>
        <v>0</v>
      </c>
      <c r="Q55" s="9">
        <f>IF(Data_Mentah!Q55="Positive",1,0)</f>
        <v>1</v>
      </c>
      <c r="S55" s="7">
        <f t="shared" ca="1" si="0"/>
        <v>0.46015673845664851</v>
      </c>
      <c r="T55" s="9" t="str">
        <f t="shared" si="1"/>
        <v>Train</v>
      </c>
    </row>
    <row r="56" spans="1:20" ht="15.75" customHeight="1" x14ac:dyDescent="0.2">
      <c r="A56" s="4">
        <v>51</v>
      </c>
      <c r="B56" s="5">
        <f>IF(Data_Mentah!B56="Male",1,0)</f>
        <v>0</v>
      </c>
      <c r="C56" s="5">
        <f>IF(Data_Mentah!C56="Yes",1,0)</f>
        <v>0</v>
      </c>
      <c r="D56" s="5">
        <f>IF(Data_Mentah!D56="Yes",1,0)</f>
        <v>0</v>
      </c>
      <c r="E56" s="5">
        <f>IF(Data_Mentah!E56="Yes",1,0)</f>
        <v>0</v>
      </c>
      <c r="F56" s="5">
        <f>IF(Data_Mentah!F56="Yes",1,0)</f>
        <v>0</v>
      </c>
      <c r="G56" s="5">
        <f>IF(Data_Mentah!G56="Yes",1,0)</f>
        <v>0</v>
      </c>
      <c r="H56" s="5">
        <f>IF(Data_Mentah!H56="Yes",1,0)</f>
        <v>0</v>
      </c>
      <c r="I56" s="5">
        <f>IF(Data_Mentah!I56="Yes",1,0)</f>
        <v>1</v>
      </c>
      <c r="J56" s="5">
        <f>IF(Data_Mentah!J56="Yes",1,0)</f>
        <v>0</v>
      </c>
      <c r="K56" s="5">
        <f>IF(Data_Mentah!K56="Yes",1,0)</f>
        <v>0</v>
      </c>
      <c r="L56" s="5">
        <f>IF(Data_Mentah!L56="Yes",1,0)</f>
        <v>0</v>
      </c>
      <c r="M56" s="5">
        <f>IF(Data_Mentah!M56="Yes",1,0)</f>
        <v>1</v>
      </c>
      <c r="N56" s="5">
        <f>IF(Data_Mentah!N56="Yes",1,0)</f>
        <v>1</v>
      </c>
      <c r="O56" s="5">
        <f>IF(Data_Mentah!O56="Yes",1,0)</f>
        <v>0</v>
      </c>
      <c r="P56" s="5">
        <f>IF(Data_Mentah!P56="Yes",1,0)</f>
        <v>0</v>
      </c>
      <c r="Q56" s="6">
        <f>IF(Data_Mentah!Q56="Positive",1,0)</f>
        <v>1</v>
      </c>
      <c r="S56" s="4">
        <f t="shared" ca="1" si="0"/>
        <v>0.78809823680102142</v>
      </c>
      <c r="T56" s="6" t="str">
        <f t="shared" si="1"/>
        <v>Train</v>
      </c>
    </row>
    <row r="57" spans="1:20" ht="15.75" customHeight="1" x14ac:dyDescent="0.2">
      <c r="A57" s="7">
        <v>38</v>
      </c>
      <c r="B57" s="8">
        <f>IF(Data_Mentah!B57="Male",1,0)</f>
        <v>0</v>
      </c>
      <c r="C57" s="8">
        <f>IF(Data_Mentah!C57="Yes",1,0)</f>
        <v>0</v>
      </c>
      <c r="D57" s="8">
        <f>IF(Data_Mentah!D57="Yes",1,0)</f>
        <v>0</v>
      </c>
      <c r="E57" s="8">
        <f>IF(Data_Mentah!E57="Yes",1,0)</f>
        <v>0</v>
      </c>
      <c r="F57" s="8">
        <f>IF(Data_Mentah!F57="Yes",1,0)</f>
        <v>0</v>
      </c>
      <c r="G57" s="8">
        <f>IF(Data_Mentah!G57="Yes",1,0)</f>
        <v>0</v>
      </c>
      <c r="H57" s="8">
        <f>IF(Data_Mentah!H57="Yes",1,0)</f>
        <v>0</v>
      </c>
      <c r="I57" s="8">
        <f>IF(Data_Mentah!I57="Yes",1,0)</f>
        <v>0</v>
      </c>
      <c r="J57" s="8">
        <f>IF(Data_Mentah!J57="Yes",1,0)</f>
        <v>0</v>
      </c>
      <c r="K57" s="8">
        <f>IF(Data_Mentah!K57="Yes",1,0)</f>
        <v>0</v>
      </c>
      <c r="L57" s="8">
        <f>IF(Data_Mentah!L57="Yes",1,0)</f>
        <v>0</v>
      </c>
      <c r="M57" s="8">
        <f>IF(Data_Mentah!M57="Yes",1,0)</f>
        <v>0</v>
      </c>
      <c r="N57" s="8">
        <f>IF(Data_Mentah!N57="Yes",1,0)</f>
        <v>0</v>
      </c>
      <c r="O57" s="8">
        <f>IF(Data_Mentah!O57="Yes",1,0)</f>
        <v>0</v>
      </c>
      <c r="P57" s="8">
        <f>IF(Data_Mentah!P57="Yes",1,0)</f>
        <v>1</v>
      </c>
      <c r="Q57" s="9">
        <f>IF(Data_Mentah!Q57="Positive",1,0)</f>
        <v>1</v>
      </c>
      <c r="S57" s="7">
        <f t="shared" ca="1" si="0"/>
        <v>0.16585182641763496</v>
      </c>
      <c r="T57" s="9" t="str">
        <f t="shared" si="1"/>
        <v>Train</v>
      </c>
    </row>
    <row r="58" spans="1:20" ht="15.75" customHeight="1" x14ac:dyDescent="0.2">
      <c r="A58" s="4">
        <v>66</v>
      </c>
      <c r="B58" s="5">
        <f>IF(Data_Mentah!B58="Male",1,0)</f>
        <v>0</v>
      </c>
      <c r="C58" s="5">
        <f>IF(Data_Mentah!C58="Yes",1,0)</f>
        <v>1</v>
      </c>
      <c r="D58" s="5">
        <f>IF(Data_Mentah!D58="Yes",1,0)</f>
        <v>1</v>
      </c>
      <c r="E58" s="5">
        <f>IF(Data_Mentah!E58="Yes",1,0)</f>
        <v>1</v>
      </c>
      <c r="F58" s="5">
        <f>IF(Data_Mentah!F58="Yes",1,0)</f>
        <v>1</v>
      </c>
      <c r="G58" s="5">
        <f>IF(Data_Mentah!G58="Yes",1,0)</f>
        <v>1</v>
      </c>
      <c r="H58" s="5">
        <f>IF(Data_Mentah!H58="Yes",1,0)</f>
        <v>1</v>
      </c>
      <c r="I58" s="5">
        <f>IF(Data_Mentah!I58="Yes",1,0)</f>
        <v>1</v>
      </c>
      <c r="J58" s="5">
        <f>IF(Data_Mentah!J58="Yes",1,0)</f>
        <v>1</v>
      </c>
      <c r="K58" s="5">
        <f>IF(Data_Mentah!K58="Yes",1,0)</f>
        <v>0</v>
      </c>
      <c r="L58" s="5">
        <f>IF(Data_Mentah!L58="Yes",1,0)</f>
        <v>1</v>
      </c>
      <c r="M58" s="5">
        <f>IF(Data_Mentah!M58="Yes",1,0)</f>
        <v>1</v>
      </c>
      <c r="N58" s="5">
        <f>IF(Data_Mentah!N58="Yes",1,0)</f>
        <v>1</v>
      </c>
      <c r="O58" s="5">
        <f>IF(Data_Mentah!O58="Yes",1,0)</f>
        <v>0</v>
      </c>
      <c r="P58" s="5">
        <f>IF(Data_Mentah!P58="Yes",1,0)</f>
        <v>0</v>
      </c>
      <c r="Q58" s="6">
        <f>IF(Data_Mentah!Q58="Positive",1,0)</f>
        <v>1</v>
      </c>
      <c r="S58" s="4">
        <f t="shared" ca="1" si="0"/>
        <v>0.84877673861830782</v>
      </c>
      <c r="T58" s="6" t="str">
        <f t="shared" si="1"/>
        <v>Train</v>
      </c>
    </row>
    <row r="59" spans="1:20" ht="15.75" customHeight="1" x14ac:dyDescent="0.2">
      <c r="A59" s="7">
        <v>53</v>
      </c>
      <c r="B59" s="8">
        <f>IF(Data_Mentah!B59="Male",1,0)</f>
        <v>0</v>
      </c>
      <c r="C59" s="8">
        <f>IF(Data_Mentah!C59="Yes",1,0)</f>
        <v>0</v>
      </c>
      <c r="D59" s="8">
        <f>IF(Data_Mentah!D59="Yes",1,0)</f>
        <v>0</v>
      </c>
      <c r="E59" s="8">
        <f>IF(Data_Mentah!E59="Yes",1,0)</f>
        <v>0</v>
      </c>
      <c r="F59" s="8">
        <f>IF(Data_Mentah!F59="Yes",1,0)</f>
        <v>0</v>
      </c>
      <c r="G59" s="8">
        <f>IF(Data_Mentah!G59="Yes",1,0)</f>
        <v>1</v>
      </c>
      <c r="H59" s="8">
        <f>IF(Data_Mentah!H59="Yes",1,0)</f>
        <v>0</v>
      </c>
      <c r="I59" s="8">
        <f>IF(Data_Mentah!I59="Yes",1,0)</f>
        <v>1</v>
      </c>
      <c r="J59" s="8">
        <f>IF(Data_Mentah!J59="Yes",1,0)</f>
        <v>0</v>
      </c>
      <c r="K59" s="8">
        <f>IF(Data_Mentah!K59="Yes",1,0)</f>
        <v>0</v>
      </c>
      <c r="L59" s="8">
        <f>IF(Data_Mentah!L59="Yes",1,0)</f>
        <v>0</v>
      </c>
      <c r="M59" s="8">
        <f>IF(Data_Mentah!M59="Yes",1,0)</f>
        <v>1</v>
      </c>
      <c r="N59" s="8">
        <f>IF(Data_Mentah!N59="Yes",1,0)</f>
        <v>0</v>
      </c>
      <c r="O59" s="8">
        <f>IF(Data_Mentah!O59="Yes",1,0)</f>
        <v>0</v>
      </c>
      <c r="P59" s="8">
        <f>IF(Data_Mentah!P59="Yes",1,0)</f>
        <v>0</v>
      </c>
      <c r="Q59" s="9">
        <f>IF(Data_Mentah!Q59="Positive",1,0)</f>
        <v>1</v>
      </c>
      <c r="S59" s="7">
        <f t="shared" ca="1" si="0"/>
        <v>0.39391581292545164</v>
      </c>
      <c r="T59" s="9" t="str">
        <f t="shared" si="1"/>
        <v>Train</v>
      </c>
    </row>
    <row r="60" spans="1:20" ht="15.75" customHeight="1" x14ac:dyDescent="0.2">
      <c r="A60" s="4">
        <v>59</v>
      </c>
      <c r="B60" s="5">
        <f>IF(Data_Mentah!B60="Male",1,0)</f>
        <v>0</v>
      </c>
      <c r="C60" s="5">
        <f>IF(Data_Mentah!C60="Yes",1,0)</f>
        <v>0</v>
      </c>
      <c r="D60" s="5">
        <f>IF(Data_Mentah!D60="Yes",1,0)</f>
        <v>0</v>
      </c>
      <c r="E60" s="5">
        <f>IF(Data_Mentah!E60="Yes",1,0)</f>
        <v>0</v>
      </c>
      <c r="F60" s="5">
        <f>IF(Data_Mentah!F60="Yes",1,0)</f>
        <v>0</v>
      </c>
      <c r="G60" s="5">
        <f>IF(Data_Mentah!G60="Yes",1,0)</f>
        <v>0</v>
      </c>
      <c r="H60" s="5">
        <f>IF(Data_Mentah!H60="Yes",1,0)</f>
        <v>0</v>
      </c>
      <c r="I60" s="5">
        <f>IF(Data_Mentah!I60="Yes",1,0)</f>
        <v>0</v>
      </c>
      <c r="J60" s="5">
        <f>IF(Data_Mentah!J60="Yes",1,0)</f>
        <v>0</v>
      </c>
      <c r="K60" s="5">
        <f>IF(Data_Mentah!K60="Yes",1,0)</f>
        <v>0</v>
      </c>
      <c r="L60" s="5">
        <f>IF(Data_Mentah!L60="Yes",1,0)</f>
        <v>0</v>
      </c>
      <c r="M60" s="5">
        <f>IF(Data_Mentah!M60="Yes",1,0)</f>
        <v>0</v>
      </c>
      <c r="N60" s="5">
        <f>IF(Data_Mentah!N60="Yes",1,0)</f>
        <v>0</v>
      </c>
      <c r="O60" s="5">
        <f>IF(Data_Mentah!O60="Yes",1,0)</f>
        <v>0</v>
      </c>
      <c r="P60" s="5">
        <f>IF(Data_Mentah!P60="Yes",1,0)</f>
        <v>0</v>
      </c>
      <c r="Q60" s="6">
        <f>IF(Data_Mentah!Q60="Positive",1,0)</f>
        <v>1</v>
      </c>
      <c r="S60" s="4">
        <f t="shared" ca="1" si="0"/>
        <v>0.10074160929124409</v>
      </c>
      <c r="T60" s="6" t="str">
        <f t="shared" si="1"/>
        <v>Train</v>
      </c>
    </row>
    <row r="61" spans="1:20" ht="15.75" customHeight="1" x14ac:dyDescent="0.2">
      <c r="A61" s="7">
        <v>39</v>
      </c>
      <c r="B61" s="8">
        <f>IF(Data_Mentah!B61="Male",1,0)</f>
        <v>0</v>
      </c>
      <c r="C61" s="8">
        <f>IF(Data_Mentah!C61="Yes",1,0)</f>
        <v>1</v>
      </c>
      <c r="D61" s="8">
        <f>IF(Data_Mentah!D61="Yes",1,0)</f>
        <v>1</v>
      </c>
      <c r="E61" s="8">
        <f>IF(Data_Mentah!E61="Yes",1,0)</f>
        <v>0</v>
      </c>
      <c r="F61" s="8">
        <f>IF(Data_Mentah!F61="Yes",1,0)</f>
        <v>1</v>
      </c>
      <c r="G61" s="8">
        <f>IF(Data_Mentah!G61="Yes",1,0)</f>
        <v>1</v>
      </c>
      <c r="H61" s="8">
        <f>IF(Data_Mentah!H61="Yes",1,0)</f>
        <v>0</v>
      </c>
      <c r="I61" s="8">
        <f>IF(Data_Mentah!I61="Yes",1,0)</f>
        <v>1</v>
      </c>
      <c r="J61" s="8">
        <f>IF(Data_Mentah!J61="Yes",1,0)</f>
        <v>0</v>
      </c>
      <c r="K61" s="8">
        <f>IF(Data_Mentah!K61="Yes",1,0)</f>
        <v>1</v>
      </c>
      <c r="L61" s="8">
        <f>IF(Data_Mentah!L61="Yes",1,0)</f>
        <v>1</v>
      </c>
      <c r="M61" s="8">
        <f>IF(Data_Mentah!M61="Yes",1,0)</f>
        <v>1</v>
      </c>
      <c r="N61" s="8">
        <f>IF(Data_Mentah!N61="Yes",1,0)</f>
        <v>1</v>
      </c>
      <c r="O61" s="8">
        <f>IF(Data_Mentah!O61="Yes",1,0)</f>
        <v>0</v>
      </c>
      <c r="P61" s="8">
        <f>IF(Data_Mentah!P61="Yes",1,0)</f>
        <v>1</v>
      </c>
      <c r="Q61" s="9">
        <f>IF(Data_Mentah!Q61="Positive",1,0)</f>
        <v>1</v>
      </c>
      <c r="S61" s="7">
        <f t="shared" ca="1" si="0"/>
        <v>0.46202828800507878</v>
      </c>
      <c r="T61" s="9" t="str">
        <f t="shared" si="1"/>
        <v>Train</v>
      </c>
    </row>
    <row r="62" spans="1:20" ht="15.75" customHeight="1" x14ac:dyDescent="0.2">
      <c r="A62" s="4">
        <v>65</v>
      </c>
      <c r="B62" s="5">
        <f>IF(Data_Mentah!B62="Male",1,0)</f>
        <v>0</v>
      </c>
      <c r="C62" s="5">
        <f>IF(Data_Mentah!C62="Yes",1,0)</f>
        <v>1</v>
      </c>
      <c r="D62" s="5">
        <f>IF(Data_Mentah!D62="Yes",1,0)</f>
        <v>1</v>
      </c>
      <c r="E62" s="5">
        <f>IF(Data_Mentah!E62="Yes",1,0)</f>
        <v>0</v>
      </c>
      <c r="F62" s="5">
        <f>IF(Data_Mentah!F62="Yes",1,0)</f>
        <v>1</v>
      </c>
      <c r="G62" s="5">
        <f>IF(Data_Mentah!G62="Yes",1,0)</f>
        <v>1</v>
      </c>
      <c r="H62" s="5">
        <f>IF(Data_Mentah!H62="Yes",1,0)</f>
        <v>0</v>
      </c>
      <c r="I62" s="5">
        <f>IF(Data_Mentah!I62="Yes",1,0)</f>
        <v>0</v>
      </c>
      <c r="J62" s="5">
        <f>IF(Data_Mentah!J62="Yes",1,0)</f>
        <v>1</v>
      </c>
      <c r="K62" s="5">
        <f>IF(Data_Mentah!K62="Yes",1,0)</f>
        <v>0</v>
      </c>
      <c r="L62" s="5">
        <f>IF(Data_Mentah!L62="Yes",1,0)</f>
        <v>0</v>
      </c>
      <c r="M62" s="5">
        <f>IF(Data_Mentah!M62="Yes",1,0)</f>
        <v>1</v>
      </c>
      <c r="N62" s="5">
        <f>IF(Data_Mentah!N62="Yes",1,0)</f>
        <v>1</v>
      </c>
      <c r="O62" s="5">
        <f>IF(Data_Mentah!O62="Yes",1,0)</f>
        <v>0</v>
      </c>
      <c r="P62" s="5">
        <f>IF(Data_Mentah!P62="Yes",1,0)</f>
        <v>0</v>
      </c>
      <c r="Q62" s="6">
        <f>IF(Data_Mentah!Q62="Positive",1,0)</f>
        <v>1</v>
      </c>
      <c r="S62" s="4">
        <f t="shared" ca="1" si="0"/>
        <v>0.83994103567487655</v>
      </c>
      <c r="T62" s="6" t="str">
        <f t="shared" si="1"/>
        <v>Train</v>
      </c>
    </row>
    <row r="63" spans="1:20" ht="15.75" customHeight="1" x14ac:dyDescent="0.2">
      <c r="A63" s="7">
        <v>35</v>
      </c>
      <c r="B63" s="8">
        <f>IF(Data_Mentah!B63="Male",1,0)</f>
        <v>0</v>
      </c>
      <c r="C63" s="8">
        <f>IF(Data_Mentah!C63="Yes",1,0)</f>
        <v>1</v>
      </c>
      <c r="D63" s="8">
        <f>IF(Data_Mentah!D63="Yes",1,0)</f>
        <v>1</v>
      </c>
      <c r="E63" s="8">
        <f>IF(Data_Mentah!E63="Yes",1,0)</f>
        <v>1</v>
      </c>
      <c r="F63" s="8">
        <f>IF(Data_Mentah!F63="Yes",1,0)</f>
        <v>1</v>
      </c>
      <c r="G63" s="8">
        <f>IF(Data_Mentah!G63="Yes",1,0)</f>
        <v>1</v>
      </c>
      <c r="H63" s="8">
        <f>IF(Data_Mentah!H63="Yes",1,0)</f>
        <v>0</v>
      </c>
      <c r="I63" s="8">
        <f>IF(Data_Mentah!I63="Yes",1,0)</f>
        <v>1</v>
      </c>
      <c r="J63" s="8">
        <f>IF(Data_Mentah!J63="Yes",1,0)</f>
        <v>1</v>
      </c>
      <c r="K63" s="8">
        <f>IF(Data_Mentah!K63="Yes",1,0)</f>
        <v>0</v>
      </c>
      <c r="L63" s="8">
        <f>IF(Data_Mentah!L63="Yes",1,0)</f>
        <v>1</v>
      </c>
      <c r="M63" s="8">
        <f>IF(Data_Mentah!M63="Yes",1,0)</f>
        <v>1</v>
      </c>
      <c r="N63" s="8">
        <f>IF(Data_Mentah!N63="Yes",1,0)</f>
        <v>1</v>
      </c>
      <c r="O63" s="8">
        <f>IF(Data_Mentah!O63="Yes",1,0)</f>
        <v>0</v>
      </c>
      <c r="P63" s="8">
        <f>IF(Data_Mentah!P63="Yes",1,0)</f>
        <v>0</v>
      </c>
      <c r="Q63" s="9">
        <f>IF(Data_Mentah!Q63="Positive",1,0)</f>
        <v>1</v>
      </c>
      <c r="S63" s="7">
        <f t="shared" ca="1" si="0"/>
        <v>0.85710536279713323</v>
      </c>
      <c r="T63" s="9" t="str">
        <f t="shared" si="1"/>
        <v>Train</v>
      </c>
    </row>
    <row r="64" spans="1:20" ht="15.75" customHeight="1" x14ac:dyDescent="0.2">
      <c r="A64" s="4">
        <v>55</v>
      </c>
      <c r="B64" s="5">
        <f>IF(Data_Mentah!B64="Male",1,0)</f>
        <v>0</v>
      </c>
      <c r="C64" s="5">
        <f>IF(Data_Mentah!C64="Yes",1,0)</f>
        <v>1</v>
      </c>
      <c r="D64" s="5">
        <f>IF(Data_Mentah!D64="Yes",1,0)</f>
        <v>1</v>
      </c>
      <c r="E64" s="5">
        <f>IF(Data_Mentah!E64="Yes",1,0)</f>
        <v>0</v>
      </c>
      <c r="F64" s="5">
        <f>IF(Data_Mentah!F64="Yes",1,0)</f>
        <v>1</v>
      </c>
      <c r="G64" s="5">
        <f>IF(Data_Mentah!G64="Yes",1,0)</f>
        <v>1</v>
      </c>
      <c r="H64" s="5">
        <f>IF(Data_Mentah!H64="Yes",1,0)</f>
        <v>0</v>
      </c>
      <c r="I64" s="5">
        <f>IF(Data_Mentah!I64="Yes",1,0)</f>
        <v>1</v>
      </c>
      <c r="J64" s="5">
        <f>IF(Data_Mentah!J64="Yes",1,0)</f>
        <v>1</v>
      </c>
      <c r="K64" s="5">
        <f>IF(Data_Mentah!K64="Yes",1,0)</f>
        <v>0</v>
      </c>
      <c r="L64" s="5">
        <f>IF(Data_Mentah!L64="Yes",1,0)</f>
        <v>1</v>
      </c>
      <c r="M64" s="5">
        <f>IF(Data_Mentah!M64="Yes",1,0)</f>
        <v>1</v>
      </c>
      <c r="N64" s="5">
        <f>IF(Data_Mentah!N64="Yes",1,0)</f>
        <v>1</v>
      </c>
      <c r="O64" s="5">
        <f>IF(Data_Mentah!O64="Yes",1,0)</f>
        <v>0</v>
      </c>
      <c r="P64" s="5">
        <f>IF(Data_Mentah!P64="Yes",1,0)</f>
        <v>0</v>
      </c>
      <c r="Q64" s="6">
        <f>IF(Data_Mentah!Q64="Positive",1,0)</f>
        <v>1</v>
      </c>
      <c r="S64" s="4">
        <f t="shared" ca="1" si="0"/>
        <v>0.91784896052058618</v>
      </c>
      <c r="T64" s="6" t="str">
        <f t="shared" si="1"/>
        <v>Train</v>
      </c>
    </row>
    <row r="65" spans="1:20" ht="15.75" customHeight="1" x14ac:dyDescent="0.2">
      <c r="A65" s="7">
        <v>60</v>
      </c>
      <c r="B65" s="8">
        <f>IF(Data_Mentah!B65="Male",1,0)</f>
        <v>0</v>
      </c>
      <c r="C65" s="8">
        <f>IF(Data_Mentah!C65="Yes",1,0)</f>
        <v>1</v>
      </c>
      <c r="D65" s="8">
        <f>IF(Data_Mentah!D65="Yes",1,0)</f>
        <v>0</v>
      </c>
      <c r="E65" s="8">
        <f>IF(Data_Mentah!E65="Yes",1,0)</f>
        <v>1</v>
      </c>
      <c r="F65" s="8">
        <f>IF(Data_Mentah!F65="Yes",1,0)</f>
        <v>1</v>
      </c>
      <c r="G65" s="8">
        <f>IF(Data_Mentah!G65="Yes",1,0)</f>
        <v>0</v>
      </c>
      <c r="H65" s="8">
        <f>IF(Data_Mentah!H65="Yes",1,0)</f>
        <v>1</v>
      </c>
      <c r="I65" s="8">
        <f>IF(Data_Mentah!I65="Yes",1,0)</f>
        <v>1</v>
      </c>
      <c r="J65" s="8">
        <f>IF(Data_Mentah!J65="Yes",1,0)</f>
        <v>1</v>
      </c>
      <c r="K65" s="8">
        <f>IF(Data_Mentah!K65="Yes",1,0)</f>
        <v>0</v>
      </c>
      <c r="L65" s="8">
        <f>IF(Data_Mentah!L65="Yes",1,0)</f>
        <v>1</v>
      </c>
      <c r="M65" s="8">
        <f>IF(Data_Mentah!M65="Yes",1,0)</f>
        <v>1</v>
      </c>
      <c r="N65" s="8">
        <f>IF(Data_Mentah!N65="Yes",1,0)</f>
        <v>1</v>
      </c>
      <c r="O65" s="8">
        <f>IF(Data_Mentah!O65="Yes",1,0)</f>
        <v>0</v>
      </c>
      <c r="P65" s="8">
        <f>IF(Data_Mentah!P65="Yes",1,0)</f>
        <v>1</v>
      </c>
      <c r="Q65" s="9">
        <f>IF(Data_Mentah!Q65="Positive",1,0)</f>
        <v>1</v>
      </c>
      <c r="S65" s="7">
        <f t="shared" ca="1" si="0"/>
        <v>0.4198092697089052</v>
      </c>
      <c r="T65" s="9" t="str">
        <f t="shared" si="1"/>
        <v>Train</v>
      </c>
    </row>
    <row r="66" spans="1:20" ht="15.75" customHeight="1" x14ac:dyDescent="0.2">
      <c r="A66" s="4">
        <v>45</v>
      </c>
      <c r="B66" s="5">
        <f>IF(Data_Mentah!B66="Male",1,0)</f>
        <v>0</v>
      </c>
      <c r="C66" s="5">
        <f>IF(Data_Mentah!C66="Yes",1,0)</f>
        <v>0</v>
      </c>
      <c r="D66" s="5">
        <f>IF(Data_Mentah!D66="Yes",1,0)</f>
        <v>0</v>
      </c>
      <c r="E66" s="5">
        <f>IF(Data_Mentah!E66="Yes",1,0)</f>
        <v>0</v>
      </c>
      <c r="F66" s="5">
        <f>IF(Data_Mentah!F66="Yes",1,0)</f>
        <v>0</v>
      </c>
      <c r="G66" s="5">
        <f>IF(Data_Mentah!G66="Yes",1,0)</f>
        <v>0</v>
      </c>
      <c r="H66" s="5">
        <f>IF(Data_Mentah!H66="Yes",1,0)</f>
        <v>0</v>
      </c>
      <c r="I66" s="5">
        <f>IF(Data_Mentah!I66="Yes",1,0)</f>
        <v>1</v>
      </c>
      <c r="J66" s="5">
        <f>IF(Data_Mentah!J66="Yes",1,0)</f>
        <v>1</v>
      </c>
      <c r="K66" s="5">
        <f>IF(Data_Mentah!K66="Yes",1,0)</f>
        <v>0</v>
      </c>
      <c r="L66" s="5">
        <f>IF(Data_Mentah!L66="Yes",1,0)</f>
        <v>0</v>
      </c>
      <c r="M66" s="5">
        <f>IF(Data_Mentah!M66="Yes",1,0)</f>
        <v>1</v>
      </c>
      <c r="N66" s="5">
        <f>IF(Data_Mentah!N66="Yes",1,0)</f>
        <v>0</v>
      </c>
      <c r="O66" s="5">
        <f>IF(Data_Mentah!O66="Yes",1,0)</f>
        <v>0</v>
      </c>
      <c r="P66" s="5">
        <f>IF(Data_Mentah!P66="Yes",1,0)</f>
        <v>0</v>
      </c>
      <c r="Q66" s="6">
        <f>IF(Data_Mentah!Q66="Positive",1,0)</f>
        <v>1</v>
      </c>
      <c r="S66" s="4">
        <f t="shared" ca="1" si="0"/>
        <v>0.97469769506819504</v>
      </c>
      <c r="T66" s="6" t="str">
        <f t="shared" si="1"/>
        <v>Train</v>
      </c>
    </row>
    <row r="67" spans="1:20" ht="15.75" customHeight="1" x14ac:dyDescent="0.2">
      <c r="A67" s="7">
        <v>40</v>
      </c>
      <c r="B67" s="8">
        <f>IF(Data_Mentah!B67="Male",1,0)</f>
        <v>0</v>
      </c>
      <c r="C67" s="8">
        <f>IF(Data_Mentah!C67="Yes",1,0)</f>
        <v>1</v>
      </c>
      <c r="D67" s="8">
        <f>IF(Data_Mentah!D67="Yes",1,0)</f>
        <v>0</v>
      </c>
      <c r="E67" s="8">
        <f>IF(Data_Mentah!E67="Yes",1,0)</f>
        <v>1</v>
      </c>
      <c r="F67" s="8">
        <f>IF(Data_Mentah!F67="Yes",1,0)</f>
        <v>0</v>
      </c>
      <c r="G67" s="8">
        <f>IF(Data_Mentah!G67="Yes",1,0)</f>
        <v>1</v>
      </c>
      <c r="H67" s="8">
        <f>IF(Data_Mentah!H67="Yes",1,0)</f>
        <v>0</v>
      </c>
      <c r="I67" s="8">
        <f>IF(Data_Mentah!I67="Yes",1,0)</f>
        <v>0</v>
      </c>
      <c r="J67" s="8">
        <f>IF(Data_Mentah!J67="Yes",1,0)</f>
        <v>0</v>
      </c>
      <c r="K67" s="8">
        <f>IF(Data_Mentah!K67="Yes",1,0)</f>
        <v>0</v>
      </c>
      <c r="L67" s="8">
        <f>IF(Data_Mentah!L67="Yes",1,0)</f>
        <v>0</v>
      </c>
      <c r="M67" s="8">
        <f>IF(Data_Mentah!M67="Yes",1,0)</f>
        <v>0</v>
      </c>
      <c r="N67" s="8">
        <f>IF(Data_Mentah!N67="Yes",1,0)</f>
        <v>0</v>
      </c>
      <c r="O67" s="8">
        <f>IF(Data_Mentah!O67="Yes",1,0)</f>
        <v>0</v>
      </c>
      <c r="P67" s="8">
        <f>IF(Data_Mentah!P67="Yes",1,0)</f>
        <v>0</v>
      </c>
      <c r="Q67" s="9">
        <f>IF(Data_Mentah!Q67="Positive",1,0)</f>
        <v>1</v>
      </c>
      <c r="S67" s="7">
        <f t="shared" ca="1" si="0"/>
        <v>0.17439188459119037</v>
      </c>
      <c r="T67" s="9" t="str">
        <f t="shared" si="1"/>
        <v>Train</v>
      </c>
    </row>
    <row r="68" spans="1:20" ht="15.75" customHeight="1" x14ac:dyDescent="0.2">
      <c r="A68" s="4">
        <v>30</v>
      </c>
      <c r="B68" s="5">
        <f>IF(Data_Mentah!B68="Male",1,0)</f>
        <v>0</v>
      </c>
      <c r="C68" s="5">
        <f>IF(Data_Mentah!C68="Yes",1,0)</f>
        <v>1</v>
      </c>
      <c r="D68" s="5">
        <f>IF(Data_Mentah!D68="Yes",1,0)</f>
        <v>1</v>
      </c>
      <c r="E68" s="5">
        <f>IF(Data_Mentah!E68="Yes",1,0)</f>
        <v>0</v>
      </c>
      <c r="F68" s="5">
        <f>IF(Data_Mentah!F68="Yes",1,0)</f>
        <v>0</v>
      </c>
      <c r="G68" s="5">
        <f>IF(Data_Mentah!G68="Yes",1,0)</f>
        <v>0</v>
      </c>
      <c r="H68" s="5">
        <f>IF(Data_Mentah!H68="Yes",1,0)</f>
        <v>0</v>
      </c>
      <c r="I68" s="5">
        <f>IF(Data_Mentah!I68="Yes",1,0)</f>
        <v>0</v>
      </c>
      <c r="J68" s="5">
        <f>IF(Data_Mentah!J68="Yes",1,0)</f>
        <v>1</v>
      </c>
      <c r="K68" s="5">
        <f>IF(Data_Mentah!K68="Yes",1,0)</f>
        <v>0</v>
      </c>
      <c r="L68" s="5">
        <f>IF(Data_Mentah!L68="Yes",1,0)</f>
        <v>1</v>
      </c>
      <c r="M68" s="5">
        <f>IF(Data_Mentah!M68="Yes",1,0)</f>
        <v>1</v>
      </c>
      <c r="N68" s="5">
        <f>IF(Data_Mentah!N68="Yes",1,0)</f>
        <v>0</v>
      </c>
      <c r="O68" s="5">
        <f>IF(Data_Mentah!O68="Yes",1,0)</f>
        <v>0</v>
      </c>
      <c r="P68" s="5">
        <f>IF(Data_Mentah!P68="Yes",1,0)</f>
        <v>0</v>
      </c>
      <c r="Q68" s="6">
        <f>IF(Data_Mentah!Q68="Positive",1,0)</f>
        <v>1</v>
      </c>
      <c r="S68" s="4">
        <f t="shared" ca="1" si="0"/>
        <v>0.27207493605196797</v>
      </c>
      <c r="T68" s="6" t="str">
        <f t="shared" si="1"/>
        <v>Train</v>
      </c>
    </row>
    <row r="69" spans="1:20" ht="15.75" customHeight="1" x14ac:dyDescent="0.2">
      <c r="A69" s="7">
        <v>35</v>
      </c>
      <c r="B69" s="8">
        <f>IF(Data_Mentah!B69="Male",1,0)</f>
        <v>0</v>
      </c>
      <c r="C69" s="8">
        <f>IF(Data_Mentah!C69="Yes",1,0)</f>
        <v>0</v>
      </c>
      <c r="D69" s="8">
        <f>IF(Data_Mentah!D69="Yes",1,0)</f>
        <v>1</v>
      </c>
      <c r="E69" s="8">
        <f>IF(Data_Mentah!E69="Yes",1,0)</f>
        <v>1</v>
      </c>
      <c r="F69" s="8">
        <f>IF(Data_Mentah!F69="Yes",1,0)</f>
        <v>1</v>
      </c>
      <c r="G69" s="8">
        <f>IF(Data_Mentah!G69="Yes",1,0)</f>
        <v>1</v>
      </c>
      <c r="H69" s="8">
        <f>IF(Data_Mentah!H69="Yes",1,0)</f>
        <v>0</v>
      </c>
      <c r="I69" s="8">
        <f>IF(Data_Mentah!I69="Yes",1,0)</f>
        <v>0</v>
      </c>
      <c r="J69" s="8">
        <f>IF(Data_Mentah!J69="Yes",1,0)</f>
        <v>1</v>
      </c>
      <c r="K69" s="8">
        <f>IF(Data_Mentah!K69="Yes",1,0)</f>
        <v>0</v>
      </c>
      <c r="L69" s="8">
        <f>IF(Data_Mentah!L69="Yes",1,0)</f>
        <v>0</v>
      </c>
      <c r="M69" s="8">
        <f>IF(Data_Mentah!M69="Yes",1,0)</f>
        <v>1</v>
      </c>
      <c r="N69" s="8">
        <f>IF(Data_Mentah!N69="Yes",1,0)</f>
        <v>0</v>
      </c>
      <c r="O69" s="8">
        <f>IF(Data_Mentah!O69="Yes",1,0)</f>
        <v>0</v>
      </c>
      <c r="P69" s="8">
        <f>IF(Data_Mentah!P69="Yes",1,0)</f>
        <v>0</v>
      </c>
      <c r="Q69" s="9">
        <f>IF(Data_Mentah!Q69="Positive",1,0)</f>
        <v>1</v>
      </c>
      <c r="S69" s="7">
        <f t="shared" ca="1" si="0"/>
        <v>0.82080693922955572</v>
      </c>
      <c r="T69" s="9" t="str">
        <f t="shared" si="1"/>
        <v>Train</v>
      </c>
    </row>
    <row r="70" spans="1:20" ht="15.75" customHeight="1" x14ac:dyDescent="0.2">
      <c r="A70" s="4">
        <v>25</v>
      </c>
      <c r="B70" s="5">
        <f>IF(Data_Mentah!B70="Male",1,0)</f>
        <v>0</v>
      </c>
      <c r="C70" s="5">
        <f>IF(Data_Mentah!C70="Yes",1,0)</f>
        <v>0</v>
      </c>
      <c r="D70" s="5">
        <f>IF(Data_Mentah!D70="Yes",1,0)</f>
        <v>0</v>
      </c>
      <c r="E70" s="5">
        <f>IF(Data_Mentah!E70="Yes",1,0)</f>
        <v>0</v>
      </c>
      <c r="F70" s="5">
        <f>IF(Data_Mentah!F70="Yes",1,0)</f>
        <v>1</v>
      </c>
      <c r="G70" s="5">
        <f>IF(Data_Mentah!G70="Yes",1,0)</f>
        <v>1</v>
      </c>
      <c r="H70" s="5">
        <f>IF(Data_Mentah!H70="Yes",1,0)</f>
        <v>0</v>
      </c>
      <c r="I70" s="5">
        <f>IF(Data_Mentah!I70="Yes",1,0)</f>
        <v>1</v>
      </c>
      <c r="J70" s="5">
        <f>IF(Data_Mentah!J70="Yes",1,0)</f>
        <v>0</v>
      </c>
      <c r="K70" s="5">
        <f>IF(Data_Mentah!K70="Yes",1,0)</f>
        <v>0</v>
      </c>
      <c r="L70" s="5">
        <f>IF(Data_Mentah!L70="Yes",1,0)</f>
        <v>0</v>
      </c>
      <c r="M70" s="5">
        <f>IF(Data_Mentah!M70="Yes",1,0)</f>
        <v>0</v>
      </c>
      <c r="N70" s="5">
        <f>IF(Data_Mentah!N70="Yes",1,0)</f>
        <v>0</v>
      </c>
      <c r="O70" s="5">
        <f>IF(Data_Mentah!O70="Yes",1,0)</f>
        <v>1</v>
      </c>
      <c r="P70" s="5">
        <f>IF(Data_Mentah!P70="Yes",1,0)</f>
        <v>0</v>
      </c>
      <c r="Q70" s="6">
        <f>IF(Data_Mentah!Q70="Positive",1,0)</f>
        <v>1</v>
      </c>
      <c r="S70" s="4">
        <f t="shared" ca="1" si="0"/>
        <v>0.54492344144802407</v>
      </c>
      <c r="T70" s="6" t="str">
        <f t="shared" si="1"/>
        <v>Train</v>
      </c>
    </row>
    <row r="71" spans="1:20" ht="15.75" customHeight="1" x14ac:dyDescent="0.2">
      <c r="A71" s="7">
        <v>50</v>
      </c>
      <c r="B71" s="8">
        <f>IF(Data_Mentah!B71="Male",1,0)</f>
        <v>0</v>
      </c>
      <c r="C71" s="8">
        <f>IF(Data_Mentah!C71="Yes",1,0)</f>
        <v>1</v>
      </c>
      <c r="D71" s="8">
        <f>IF(Data_Mentah!D71="Yes",1,0)</f>
        <v>1</v>
      </c>
      <c r="E71" s="8">
        <f>IF(Data_Mentah!E71="Yes",1,0)</f>
        <v>1</v>
      </c>
      <c r="F71" s="8">
        <f>IF(Data_Mentah!F71="Yes",1,0)</f>
        <v>1</v>
      </c>
      <c r="G71" s="8">
        <f>IF(Data_Mentah!G71="Yes",1,0)</f>
        <v>1</v>
      </c>
      <c r="H71" s="8">
        <f>IF(Data_Mentah!H71="Yes",1,0)</f>
        <v>0</v>
      </c>
      <c r="I71" s="8">
        <f>IF(Data_Mentah!I71="Yes",1,0)</f>
        <v>1</v>
      </c>
      <c r="J71" s="8">
        <f>IF(Data_Mentah!J71="Yes",1,0)</f>
        <v>0</v>
      </c>
      <c r="K71" s="8">
        <f>IF(Data_Mentah!K71="Yes",1,0)</f>
        <v>0</v>
      </c>
      <c r="L71" s="8">
        <f>IF(Data_Mentah!L71="Yes",1,0)</f>
        <v>0</v>
      </c>
      <c r="M71" s="8">
        <f>IF(Data_Mentah!M71="Yes",1,0)</f>
        <v>1</v>
      </c>
      <c r="N71" s="8">
        <f>IF(Data_Mentah!N71="Yes",1,0)</f>
        <v>0</v>
      </c>
      <c r="O71" s="8">
        <f>IF(Data_Mentah!O71="Yes",1,0)</f>
        <v>0</v>
      </c>
      <c r="P71" s="8">
        <f>IF(Data_Mentah!P71="Yes",1,0)</f>
        <v>1</v>
      </c>
      <c r="Q71" s="9">
        <f>IF(Data_Mentah!Q71="Positive",1,0)</f>
        <v>1</v>
      </c>
      <c r="S71" s="7">
        <f t="shared" ca="1" si="0"/>
        <v>0.28970700119692916</v>
      </c>
      <c r="T71" s="9" t="str">
        <f t="shared" si="1"/>
        <v>Train</v>
      </c>
    </row>
    <row r="72" spans="1:20" ht="15.75" customHeight="1" x14ac:dyDescent="0.2">
      <c r="A72" s="4">
        <v>40</v>
      </c>
      <c r="B72" s="5">
        <f>IF(Data_Mentah!B72="Male",1,0)</f>
        <v>0</v>
      </c>
      <c r="C72" s="5">
        <f>IF(Data_Mentah!C72="Yes",1,0)</f>
        <v>0</v>
      </c>
      <c r="D72" s="5">
        <f>IF(Data_Mentah!D72="Yes",1,0)</f>
        <v>0</v>
      </c>
      <c r="E72" s="5">
        <f>IF(Data_Mentah!E72="Yes",1,0)</f>
        <v>1</v>
      </c>
      <c r="F72" s="5">
        <f>IF(Data_Mentah!F72="Yes",1,0)</f>
        <v>1</v>
      </c>
      <c r="G72" s="5">
        <f>IF(Data_Mentah!G72="Yes",1,0)</f>
        <v>0</v>
      </c>
      <c r="H72" s="5">
        <f>IF(Data_Mentah!H72="Yes",1,0)</f>
        <v>0</v>
      </c>
      <c r="I72" s="5">
        <f>IF(Data_Mentah!I72="Yes",1,0)</f>
        <v>0</v>
      </c>
      <c r="J72" s="5">
        <f>IF(Data_Mentah!J72="Yes",1,0)</f>
        <v>0</v>
      </c>
      <c r="K72" s="5">
        <f>IF(Data_Mentah!K72="Yes",1,0)</f>
        <v>0</v>
      </c>
      <c r="L72" s="5">
        <f>IF(Data_Mentah!L72="Yes",1,0)</f>
        <v>0</v>
      </c>
      <c r="M72" s="5">
        <f>IF(Data_Mentah!M72="Yes",1,0)</f>
        <v>0</v>
      </c>
      <c r="N72" s="5">
        <f>IF(Data_Mentah!N72="Yes",1,0)</f>
        <v>0</v>
      </c>
      <c r="O72" s="5">
        <f>IF(Data_Mentah!O72="Yes",1,0)</f>
        <v>0</v>
      </c>
      <c r="P72" s="5">
        <f>IF(Data_Mentah!P72="Yes",1,0)</f>
        <v>0</v>
      </c>
      <c r="Q72" s="6">
        <f>IF(Data_Mentah!Q72="Positive",1,0)</f>
        <v>1</v>
      </c>
      <c r="S72" s="4">
        <f t="shared" ca="1" si="0"/>
        <v>0.84647494475730289</v>
      </c>
      <c r="T72" s="6" t="str">
        <f t="shared" si="1"/>
        <v>Train</v>
      </c>
    </row>
    <row r="73" spans="1:20" ht="15.75" customHeight="1" x14ac:dyDescent="0.2">
      <c r="A73" s="7">
        <v>35</v>
      </c>
      <c r="B73" s="8">
        <f>IF(Data_Mentah!B73="Male",1,0)</f>
        <v>0</v>
      </c>
      <c r="C73" s="8">
        <f>IF(Data_Mentah!C73="Yes",1,0)</f>
        <v>0</v>
      </c>
      <c r="D73" s="8">
        <f>IF(Data_Mentah!D73="Yes",1,0)</f>
        <v>1</v>
      </c>
      <c r="E73" s="8">
        <f>IF(Data_Mentah!E73="Yes",1,0)</f>
        <v>1</v>
      </c>
      <c r="F73" s="8">
        <f>IF(Data_Mentah!F73="Yes",1,0)</f>
        <v>1</v>
      </c>
      <c r="G73" s="8">
        <f>IF(Data_Mentah!G73="Yes",1,0)</f>
        <v>0</v>
      </c>
      <c r="H73" s="8">
        <f>IF(Data_Mentah!H73="Yes",1,0)</f>
        <v>0</v>
      </c>
      <c r="I73" s="8">
        <f>IF(Data_Mentah!I73="Yes",1,0)</f>
        <v>0</v>
      </c>
      <c r="J73" s="8">
        <f>IF(Data_Mentah!J73="Yes",1,0)</f>
        <v>1</v>
      </c>
      <c r="K73" s="8">
        <f>IF(Data_Mentah!K73="Yes",1,0)</f>
        <v>0</v>
      </c>
      <c r="L73" s="8">
        <f>IF(Data_Mentah!L73="Yes",1,0)</f>
        <v>1</v>
      </c>
      <c r="M73" s="8">
        <f>IF(Data_Mentah!M73="Yes",1,0)</f>
        <v>1</v>
      </c>
      <c r="N73" s="8">
        <f>IF(Data_Mentah!N73="Yes",1,0)</f>
        <v>1</v>
      </c>
      <c r="O73" s="8">
        <f>IF(Data_Mentah!O73="Yes",1,0)</f>
        <v>0</v>
      </c>
      <c r="P73" s="8">
        <f>IF(Data_Mentah!P73="Yes",1,0)</f>
        <v>0</v>
      </c>
      <c r="Q73" s="9">
        <f>IF(Data_Mentah!Q73="Positive",1,0)</f>
        <v>1</v>
      </c>
      <c r="S73" s="7">
        <f t="shared" ca="1" si="0"/>
        <v>0.772263696550888</v>
      </c>
      <c r="T73" s="9" t="str">
        <f t="shared" si="1"/>
        <v>Train</v>
      </c>
    </row>
    <row r="74" spans="1:20" ht="15.75" customHeight="1" x14ac:dyDescent="0.2">
      <c r="A74" s="4">
        <v>65</v>
      </c>
      <c r="B74" s="5">
        <f>IF(Data_Mentah!B74="Male",1,0)</f>
        <v>0</v>
      </c>
      <c r="C74" s="5">
        <f>IF(Data_Mentah!C74="Yes",1,0)</f>
        <v>0</v>
      </c>
      <c r="D74" s="5">
        <f>IF(Data_Mentah!D74="Yes",1,0)</f>
        <v>0</v>
      </c>
      <c r="E74" s="5">
        <f>IF(Data_Mentah!E74="Yes",1,0)</f>
        <v>0</v>
      </c>
      <c r="F74" s="5">
        <f>IF(Data_Mentah!F74="Yes",1,0)</f>
        <v>0</v>
      </c>
      <c r="G74" s="5">
        <f>IF(Data_Mentah!G74="Yes",1,0)</f>
        <v>0</v>
      </c>
      <c r="H74" s="5">
        <f>IF(Data_Mentah!H74="Yes",1,0)</f>
        <v>1</v>
      </c>
      <c r="I74" s="5">
        <f>IF(Data_Mentah!I74="Yes",1,0)</f>
        <v>0</v>
      </c>
      <c r="J74" s="5">
        <f>IF(Data_Mentah!J74="Yes",1,0)</f>
        <v>0</v>
      </c>
      <c r="K74" s="5">
        <f>IF(Data_Mentah!K74="Yes",1,0)</f>
        <v>0</v>
      </c>
      <c r="L74" s="5">
        <f>IF(Data_Mentah!L74="Yes",1,0)</f>
        <v>0</v>
      </c>
      <c r="M74" s="5">
        <f>IF(Data_Mentah!M74="Yes",1,0)</f>
        <v>0</v>
      </c>
      <c r="N74" s="5">
        <f>IF(Data_Mentah!N74="Yes",1,0)</f>
        <v>0</v>
      </c>
      <c r="O74" s="5">
        <f>IF(Data_Mentah!O74="Yes",1,0)</f>
        <v>0</v>
      </c>
      <c r="P74" s="5">
        <f>IF(Data_Mentah!P74="Yes",1,0)</f>
        <v>0</v>
      </c>
      <c r="Q74" s="6">
        <f>IF(Data_Mentah!Q74="Positive",1,0)</f>
        <v>1</v>
      </c>
      <c r="S74" s="4">
        <f t="shared" ca="1" si="0"/>
        <v>0.69222494673435808</v>
      </c>
      <c r="T74" s="6" t="str">
        <f t="shared" si="1"/>
        <v>Train</v>
      </c>
    </row>
    <row r="75" spans="1:20" ht="15.75" customHeight="1" x14ac:dyDescent="0.2">
      <c r="A75" s="7">
        <v>38</v>
      </c>
      <c r="B75" s="8">
        <f>IF(Data_Mentah!B75="Male",1,0)</f>
        <v>0</v>
      </c>
      <c r="C75" s="8">
        <f>IF(Data_Mentah!C75="Yes",1,0)</f>
        <v>1</v>
      </c>
      <c r="D75" s="8">
        <f>IF(Data_Mentah!D75="Yes",1,0)</f>
        <v>1</v>
      </c>
      <c r="E75" s="8">
        <f>IF(Data_Mentah!E75="Yes",1,0)</f>
        <v>1</v>
      </c>
      <c r="F75" s="8">
        <f>IF(Data_Mentah!F75="Yes",1,0)</f>
        <v>1</v>
      </c>
      <c r="G75" s="8">
        <f>IF(Data_Mentah!G75="Yes",1,0)</f>
        <v>1</v>
      </c>
      <c r="H75" s="8">
        <f>IF(Data_Mentah!H75="Yes",1,0)</f>
        <v>0</v>
      </c>
      <c r="I75" s="8">
        <f>IF(Data_Mentah!I75="Yes",1,0)</f>
        <v>0</v>
      </c>
      <c r="J75" s="8">
        <f>IF(Data_Mentah!J75="Yes",1,0)</f>
        <v>0</v>
      </c>
      <c r="K75" s="8">
        <f>IF(Data_Mentah!K75="Yes",1,0)</f>
        <v>0</v>
      </c>
      <c r="L75" s="8">
        <f>IF(Data_Mentah!L75="Yes",1,0)</f>
        <v>0</v>
      </c>
      <c r="M75" s="8">
        <f>IF(Data_Mentah!M75="Yes",1,0)</f>
        <v>1</v>
      </c>
      <c r="N75" s="8">
        <f>IF(Data_Mentah!N75="Yes",1,0)</f>
        <v>0</v>
      </c>
      <c r="O75" s="8">
        <f>IF(Data_Mentah!O75="Yes",1,0)</f>
        <v>0</v>
      </c>
      <c r="P75" s="8">
        <f>IF(Data_Mentah!P75="Yes",1,0)</f>
        <v>0</v>
      </c>
      <c r="Q75" s="9">
        <f>IF(Data_Mentah!Q75="Positive",1,0)</f>
        <v>1</v>
      </c>
      <c r="S75" s="7">
        <f t="shared" ca="1" si="0"/>
        <v>7.915443478358819E-3</v>
      </c>
      <c r="T75" s="9" t="str">
        <f t="shared" si="1"/>
        <v>Train</v>
      </c>
    </row>
    <row r="76" spans="1:20" ht="15.75" customHeight="1" x14ac:dyDescent="0.2">
      <c r="A76" s="4">
        <v>50</v>
      </c>
      <c r="B76" s="5">
        <f>IF(Data_Mentah!B76="Male",1,0)</f>
        <v>0</v>
      </c>
      <c r="C76" s="5">
        <f>IF(Data_Mentah!C76="Yes",1,0)</f>
        <v>1</v>
      </c>
      <c r="D76" s="5">
        <f>IF(Data_Mentah!D76="Yes",1,0)</f>
        <v>1</v>
      </c>
      <c r="E76" s="5">
        <f>IF(Data_Mentah!E76="Yes",1,0)</f>
        <v>1</v>
      </c>
      <c r="F76" s="5">
        <f>IF(Data_Mentah!F76="Yes",1,0)</f>
        <v>1</v>
      </c>
      <c r="G76" s="5">
        <f>IF(Data_Mentah!G76="Yes",1,0)</f>
        <v>1</v>
      </c>
      <c r="H76" s="5">
        <f>IF(Data_Mentah!H76="Yes",1,0)</f>
        <v>0</v>
      </c>
      <c r="I76" s="5">
        <f>IF(Data_Mentah!I76="Yes",1,0)</f>
        <v>0</v>
      </c>
      <c r="J76" s="5">
        <f>IF(Data_Mentah!J76="Yes",1,0)</f>
        <v>1</v>
      </c>
      <c r="K76" s="5">
        <f>IF(Data_Mentah!K76="Yes",1,0)</f>
        <v>0</v>
      </c>
      <c r="L76" s="5">
        <f>IF(Data_Mentah!L76="Yes",1,0)</f>
        <v>1</v>
      </c>
      <c r="M76" s="5">
        <f>IF(Data_Mentah!M76="Yes",1,0)</f>
        <v>1</v>
      </c>
      <c r="N76" s="5">
        <f>IF(Data_Mentah!N76="Yes",1,0)</f>
        <v>1</v>
      </c>
      <c r="O76" s="5">
        <f>IF(Data_Mentah!O76="Yes",1,0)</f>
        <v>0</v>
      </c>
      <c r="P76" s="5">
        <f>IF(Data_Mentah!P76="Yes",1,0)</f>
        <v>0</v>
      </c>
      <c r="Q76" s="6">
        <f>IF(Data_Mentah!Q76="Positive",1,0)</f>
        <v>1</v>
      </c>
      <c r="S76" s="4">
        <f t="shared" ca="1" si="0"/>
        <v>0.72927102779015396</v>
      </c>
      <c r="T76" s="6" t="str">
        <f t="shared" si="1"/>
        <v>Train</v>
      </c>
    </row>
    <row r="77" spans="1:20" ht="15.75" customHeight="1" x14ac:dyDescent="0.2">
      <c r="A77" s="7">
        <v>55</v>
      </c>
      <c r="B77" s="8">
        <f>IF(Data_Mentah!B77="Male",1,0)</f>
        <v>0</v>
      </c>
      <c r="C77" s="8">
        <f>IF(Data_Mentah!C77="Yes",1,0)</f>
        <v>1</v>
      </c>
      <c r="D77" s="8">
        <f>IF(Data_Mentah!D77="Yes",1,0)</f>
        <v>1</v>
      </c>
      <c r="E77" s="8">
        <f>IF(Data_Mentah!E77="Yes",1,0)</f>
        <v>1</v>
      </c>
      <c r="F77" s="8">
        <f>IF(Data_Mentah!F77="Yes",1,0)</f>
        <v>1</v>
      </c>
      <c r="G77" s="8">
        <f>IF(Data_Mentah!G77="Yes",1,0)</f>
        <v>0</v>
      </c>
      <c r="H77" s="8">
        <f>IF(Data_Mentah!H77="Yes",1,0)</f>
        <v>0</v>
      </c>
      <c r="I77" s="8">
        <f>IF(Data_Mentah!I77="Yes",1,0)</f>
        <v>1</v>
      </c>
      <c r="J77" s="8">
        <f>IF(Data_Mentah!J77="Yes",1,0)</f>
        <v>0</v>
      </c>
      <c r="K77" s="8">
        <f>IF(Data_Mentah!K77="Yes",1,0)</f>
        <v>0</v>
      </c>
      <c r="L77" s="8">
        <f>IF(Data_Mentah!L77="Yes",1,0)</f>
        <v>0</v>
      </c>
      <c r="M77" s="8">
        <f>IF(Data_Mentah!M77="Yes",1,0)</f>
        <v>1</v>
      </c>
      <c r="N77" s="8">
        <f>IF(Data_Mentah!N77="Yes",1,0)</f>
        <v>0</v>
      </c>
      <c r="O77" s="8">
        <f>IF(Data_Mentah!O77="Yes",1,0)</f>
        <v>0</v>
      </c>
      <c r="P77" s="8">
        <f>IF(Data_Mentah!P77="Yes",1,0)</f>
        <v>1</v>
      </c>
      <c r="Q77" s="9">
        <f>IF(Data_Mentah!Q77="Positive",1,0)</f>
        <v>1</v>
      </c>
      <c r="S77" s="7">
        <f t="shared" ca="1" si="0"/>
        <v>0.80079462713209992</v>
      </c>
      <c r="T77" s="9" t="str">
        <f t="shared" si="1"/>
        <v>Train</v>
      </c>
    </row>
    <row r="78" spans="1:20" ht="15.75" customHeight="1" x14ac:dyDescent="0.2">
      <c r="A78" s="4">
        <v>48</v>
      </c>
      <c r="B78" s="5">
        <f>IF(Data_Mentah!B78="Male",1,0)</f>
        <v>0</v>
      </c>
      <c r="C78" s="5">
        <f>IF(Data_Mentah!C78="Yes",1,0)</f>
        <v>1</v>
      </c>
      <c r="D78" s="5">
        <f>IF(Data_Mentah!D78="Yes",1,0)</f>
        <v>1</v>
      </c>
      <c r="E78" s="5">
        <f>IF(Data_Mentah!E78="Yes",1,0)</f>
        <v>1</v>
      </c>
      <c r="F78" s="5">
        <f>IF(Data_Mentah!F78="Yes",1,0)</f>
        <v>1</v>
      </c>
      <c r="G78" s="5">
        <f>IF(Data_Mentah!G78="Yes",1,0)</f>
        <v>1</v>
      </c>
      <c r="H78" s="5">
        <f>IF(Data_Mentah!H78="Yes",1,0)</f>
        <v>0</v>
      </c>
      <c r="I78" s="5">
        <f>IF(Data_Mentah!I78="Yes",1,0)</f>
        <v>0</v>
      </c>
      <c r="J78" s="5">
        <f>IF(Data_Mentah!J78="Yes",1,0)</f>
        <v>0</v>
      </c>
      <c r="K78" s="5">
        <f>IF(Data_Mentah!K78="Yes",1,0)</f>
        <v>0</v>
      </c>
      <c r="L78" s="5">
        <f>IF(Data_Mentah!L78="Yes",1,0)</f>
        <v>0</v>
      </c>
      <c r="M78" s="5">
        <f>IF(Data_Mentah!M78="Yes",1,0)</f>
        <v>1</v>
      </c>
      <c r="N78" s="5">
        <f>IF(Data_Mentah!N78="Yes",1,0)</f>
        <v>0</v>
      </c>
      <c r="O78" s="5">
        <f>IF(Data_Mentah!O78="Yes",1,0)</f>
        <v>0</v>
      </c>
      <c r="P78" s="5">
        <f>IF(Data_Mentah!P78="Yes",1,0)</f>
        <v>0</v>
      </c>
      <c r="Q78" s="6">
        <f>IF(Data_Mentah!Q78="Positive",1,0)</f>
        <v>1</v>
      </c>
      <c r="S78" s="4">
        <f t="shared" ca="1" si="0"/>
        <v>0.6850377318687868</v>
      </c>
      <c r="T78" s="6" t="str">
        <f t="shared" si="1"/>
        <v>Train</v>
      </c>
    </row>
    <row r="79" spans="1:20" ht="15.75" customHeight="1" x14ac:dyDescent="0.2">
      <c r="A79" s="7">
        <v>55</v>
      </c>
      <c r="B79" s="8">
        <f>IF(Data_Mentah!B79="Male",1,0)</f>
        <v>0</v>
      </c>
      <c r="C79" s="8">
        <f>IF(Data_Mentah!C79="Yes",1,0)</f>
        <v>1</v>
      </c>
      <c r="D79" s="8">
        <f>IF(Data_Mentah!D79="Yes",1,0)</f>
        <v>1</v>
      </c>
      <c r="E79" s="8">
        <f>IF(Data_Mentah!E79="Yes",1,0)</f>
        <v>1</v>
      </c>
      <c r="F79" s="8">
        <f>IF(Data_Mentah!F79="Yes",1,0)</f>
        <v>0</v>
      </c>
      <c r="G79" s="8">
        <f>IF(Data_Mentah!G79="Yes",1,0)</f>
        <v>1</v>
      </c>
      <c r="H79" s="8">
        <f>IF(Data_Mentah!H79="Yes",1,0)</f>
        <v>0</v>
      </c>
      <c r="I79" s="8">
        <f>IF(Data_Mentah!I79="Yes",1,0)</f>
        <v>0</v>
      </c>
      <c r="J79" s="8">
        <f>IF(Data_Mentah!J79="Yes",1,0)</f>
        <v>1</v>
      </c>
      <c r="K79" s="8">
        <f>IF(Data_Mentah!K79="Yes",1,0)</f>
        <v>0</v>
      </c>
      <c r="L79" s="8">
        <f>IF(Data_Mentah!L79="Yes",1,0)</f>
        <v>1</v>
      </c>
      <c r="M79" s="8">
        <f>IF(Data_Mentah!M79="Yes",1,0)</f>
        <v>1</v>
      </c>
      <c r="N79" s="8">
        <f>IF(Data_Mentah!N79="Yes",1,0)</f>
        <v>0</v>
      </c>
      <c r="O79" s="8">
        <f>IF(Data_Mentah!O79="Yes",1,0)</f>
        <v>0</v>
      </c>
      <c r="P79" s="8">
        <f>IF(Data_Mentah!P79="Yes",1,0)</f>
        <v>0</v>
      </c>
      <c r="Q79" s="9">
        <f>IF(Data_Mentah!Q79="Positive",1,0)</f>
        <v>1</v>
      </c>
      <c r="S79" s="7">
        <f t="shared" ca="1" si="0"/>
        <v>0.54684275585743281</v>
      </c>
      <c r="T79" s="9" t="str">
        <f t="shared" si="1"/>
        <v>Train</v>
      </c>
    </row>
    <row r="80" spans="1:20" ht="15.75" customHeight="1" x14ac:dyDescent="0.2">
      <c r="A80" s="4">
        <v>39</v>
      </c>
      <c r="B80" s="5">
        <f>IF(Data_Mentah!B80="Male",1,0)</f>
        <v>0</v>
      </c>
      <c r="C80" s="5">
        <f>IF(Data_Mentah!C80="Yes",1,0)</f>
        <v>1</v>
      </c>
      <c r="D80" s="5">
        <f>IF(Data_Mentah!D80="Yes",1,0)</f>
        <v>1</v>
      </c>
      <c r="E80" s="5">
        <f>IF(Data_Mentah!E80="Yes",1,0)</f>
        <v>1</v>
      </c>
      <c r="F80" s="5">
        <f>IF(Data_Mentah!F80="Yes",1,0)</f>
        <v>1</v>
      </c>
      <c r="G80" s="5">
        <f>IF(Data_Mentah!G80="Yes",1,0)</f>
        <v>1</v>
      </c>
      <c r="H80" s="5">
        <f>IF(Data_Mentah!H80="Yes",1,0)</f>
        <v>0</v>
      </c>
      <c r="I80" s="5">
        <f>IF(Data_Mentah!I80="Yes",1,0)</f>
        <v>0</v>
      </c>
      <c r="J80" s="5">
        <f>IF(Data_Mentah!J80="Yes",1,0)</f>
        <v>1</v>
      </c>
      <c r="K80" s="5">
        <f>IF(Data_Mentah!K80="Yes",1,0)</f>
        <v>1</v>
      </c>
      <c r="L80" s="5">
        <f>IF(Data_Mentah!L80="Yes",1,0)</f>
        <v>1</v>
      </c>
      <c r="M80" s="5">
        <f>IF(Data_Mentah!M80="Yes",1,0)</f>
        <v>1</v>
      </c>
      <c r="N80" s="5">
        <f>IF(Data_Mentah!N80="Yes",1,0)</f>
        <v>0</v>
      </c>
      <c r="O80" s="5">
        <f>IF(Data_Mentah!O80="Yes",1,0)</f>
        <v>0</v>
      </c>
      <c r="P80" s="5">
        <f>IF(Data_Mentah!P80="Yes",1,0)</f>
        <v>0</v>
      </c>
      <c r="Q80" s="6">
        <f>IF(Data_Mentah!Q80="Positive",1,0)</f>
        <v>1</v>
      </c>
      <c r="S80" s="4">
        <f t="shared" ca="1" si="0"/>
        <v>0.43322455366501456</v>
      </c>
      <c r="T80" s="6" t="str">
        <f t="shared" si="1"/>
        <v>Train</v>
      </c>
    </row>
    <row r="81" spans="1:20" ht="15.75" customHeight="1" x14ac:dyDescent="0.2">
      <c r="A81" s="7">
        <v>43</v>
      </c>
      <c r="B81" s="8">
        <f>IF(Data_Mentah!B81="Male",1,0)</f>
        <v>0</v>
      </c>
      <c r="C81" s="8">
        <f>IF(Data_Mentah!C81="Yes",1,0)</f>
        <v>1</v>
      </c>
      <c r="D81" s="8">
        <f>IF(Data_Mentah!D81="Yes",1,0)</f>
        <v>1</v>
      </c>
      <c r="E81" s="8">
        <f>IF(Data_Mentah!E81="Yes",1,0)</f>
        <v>1</v>
      </c>
      <c r="F81" s="8">
        <f>IF(Data_Mentah!F81="Yes",1,0)</f>
        <v>1</v>
      </c>
      <c r="G81" s="8">
        <f>IF(Data_Mentah!G81="Yes",1,0)</f>
        <v>1</v>
      </c>
      <c r="H81" s="8">
        <f>IF(Data_Mentah!H81="Yes",1,0)</f>
        <v>0</v>
      </c>
      <c r="I81" s="8">
        <f>IF(Data_Mentah!I81="Yes",1,0)</f>
        <v>1</v>
      </c>
      <c r="J81" s="8">
        <f>IF(Data_Mentah!J81="Yes",1,0)</f>
        <v>0</v>
      </c>
      <c r="K81" s="8">
        <f>IF(Data_Mentah!K81="Yes",1,0)</f>
        <v>0</v>
      </c>
      <c r="L81" s="8">
        <f>IF(Data_Mentah!L81="Yes",1,0)</f>
        <v>0</v>
      </c>
      <c r="M81" s="8">
        <f>IF(Data_Mentah!M81="Yes",1,0)</f>
        <v>1</v>
      </c>
      <c r="N81" s="8">
        <f>IF(Data_Mentah!N81="Yes",1,0)</f>
        <v>1</v>
      </c>
      <c r="O81" s="8">
        <f>IF(Data_Mentah!O81="Yes",1,0)</f>
        <v>0</v>
      </c>
      <c r="P81" s="8">
        <f>IF(Data_Mentah!P81="Yes",1,0)</f>
        <v>1</v>
      </c>
      <c r="Q81" s="9">
        <f>IF(Data_Mentah!Q81="Positive",1,0)</f>
        <v>1</v>
      </c>
      <c r="S81" s="7">
        <f t="shared" ca="1" si="0"/>
        <v>0.73031208536941761</v>
      </c>
      <c r="T81" s="9" t="str">
        <f t="shared" si="1"/>
        <v>Train</v>
      </c>
    </row>
    <row r="82" spans="1:20" ht="15.75" customHeight="1" x14ac:dyDescent="0.2">
      <c r="A82" s="4">
        <v>35</v>
      </c>
      <c r="B82" s="5">
        <f>IF(Data_Mentah!B82="Male",1,0)</f>
        <v>0</v>
      </c>
      <c r="C82" s="5">
        <f>IF(Data_Mentah!C82="Yes",1,0)</f>
        <v>1</v>
      </c>
      <c r="D82" s="5">
        <f>IF(Data_Mentah!D82="Yes",1,0)</f>
        <v>1</v>
      </c>
      <c r="E82" s="5">
        <f>IF(Data_Mentah!E82="Yes",1,0)</f>
        <v>0</v>
      </c>
      <c r="F82" s="5">
        <f>IF(Data_Mentah!F82="Yes",1,0)</f>
        <v>1</v>
      </c>
      <c r="G82" s="5">
        <f>IF(Data_Mentah!G82="Yes",1,0)</f>
        <v>0</v>
      </c>
      <c r="H82" s="5">
        <f>IF(Data_Mentah!H82="Yes",1,0)</f>
        <v>0</v>
      </c>
      <c r="I82" s="5">
        <f>IF(Data_Mentah!I82="Yes",1,0)</f>
        <v>1</v>
      </c>
      <c r="J82" s="5">
        <f>IF(Data_Mentah!J82="Yes",1,0)</f>
        <v>0</v>
      </c>
      <c r="K82" s="5">
        <f>IF(Data_Mentah!K82="Yes",1,0)</f>
        <v>0</v>
      </c>
      <c r="L82" s="5">
        <f>IF(Data_Mentah!L82="Yes",1,0)</f>
        <v>0</v>
      </c>
      <c r="M82" s="5">
        <f>IF(Data_Mentah!M82="Yes",1,0)</f>
        <v>0</v>
      </c>
      <c r="N82" s="5">
        <f>IF(Data_Mentah!N82="Yes",1,0)</f>
        <v>0</v>
      </c>
      <c r="O82" s="5">
        <f>IF(Data_Mentah!O82="Yes",1,0)</f>
        <v>0</v>
      </c>
      <c r="P82" s="5">
        <f>IF(Data_Mentah!P82="Yes",1,0)</f>
        <v>0</v>
      </c>
      <c r="Q82" s="6">
        <f>IF(Data_Mentah!Q82="Positive",1,0)</f>
        <v>1</v>
      </c>
      <c r="S82" s="4">
        <f t="shared" ca="1" si="0"/>
        <v>0.90375755820749071</v>
      </c>
      <c r="T82" s="6" t="str">
        <f t="shared" si="1"/>
        <v>Train</v>
      </c>
    </row>
    <row r="83" spans="1:20" ht="15.75" customHeight="1" x14ac:dyDescent="0.2">
      <c r="A83" s="7">
        <v>47</v>
      </c>
      <c r="B83" s="8">
        <f>IF(Data_Mentah!B83="Male",1,0)</f>
        <v>0</v>
      </c>
      <c r="C83" s="8">
        <f>IF(Data_Mentah!C83="Yes",1,0)</f>
        <v>0</v>
      </c>
      <c r="D83" s="8">
        <f>IF(Data_Mentah!D83="Yes",1,0)</f>
        <v>0</v>
      </c>
      <c r="E83" s="8">
        <f>IF(Data_Mentah!E83="Yes",1,0)</f>
        <v>1</v>
      </c>
      <c r="F83" s="8">
        <f>IF(Data_Mentah!F83="Yes",1,0)</f>
        <v>1</v>
      </c>
      <c r="G83" s="8">
        <f>IF(Data_Mentah!G83="Yes",1,0)</f>
        <v>1</v>
      </c>
      <c r="H83" s="8">
        <f>IF(Data_Mentah!H83="Yes",1,0)</f>
        <v>0</v>
      </c>
      <c r="I83" s="8">
        <f>IF(Data_Mentah!I83="Yes",1,0)</f>
        <v>0</v>
      </c>
      <c r="J83" s="8">
        <f>IF(Data_Mentah!J83="Yes",1,0)</f>
        <v>0</v>
      </c>
      <c r="K83" s="8">
        <f>IF(Data_Mentah!K83="Yes",1,0)</f>
        <v>0</v>
      </c>
      <c r="L83" s="8">
        <f>IF(Data_Mentah!L83="Yes",1,0)</f>
        <v>0</v>
      </c>
      <c r="M83" s="8">
        <f>IF(Data_Mentah!M83="Yes",1,0)</f>
        <v>0</v>
      </c>
      <c r="N83" s="8">
        <f>IF(Data_Mentah!N83="Yes",1,0)</f>
        <v>1</v>
      </c>
      <c r="O83" s="8">
        <f>IF(Data_Mentah!O83="Yes",1,0)</f>
        <v>0</v>
      </c>
      <c r="P83" s="8">
        <f>IF(Data_Mentah!P83="Yes",1,0)</f>
        <v>0</v>
      </c>
      <c r="Q83" s="9">
        <f>IF(Data_Mentah!Q83="Positive",1,0)</f>
        <v>1</v>
      </c>
      <c r="S83" s="7">
        <f t="shared" ca="1" si="0"/>
        <v>0.5590752087781119</v>
      </c>
      <c r="T83" s="9" t="str">
        <f t="shared" si="1"/>
        <v>Train</v>
      </c>
    </row>
    <row r="84" spans="1:20" ht="15.75" customHeight="1" x14ac:dyDescent="0.2">
      <c r="A84" s="4">
        <v>50</v>
      </c>
      <c r="B84" s="5">
        <f>IF(Data_Mentah!B84="Male",1,0)</f>
        <v>0</v>
      </c>
      <c r="C84" s="5">
        <f>IF(Data_Mentah!C84="Yes",1,0)</f>
        <v>1</v>
      </c>
      <c r="D84" s="5">
        <f>IF(Data_Mentah!D84="Yes",1,0)</f>
        <v>1</v>
      </c>
      <c r="E84" s="5">
        <f>IF(Data_Mentah!E84="Yes",1,0)</f>
        <v>0</v>
      </c>
      <c r="F84" s="5">
        <f>IF(Data_Mentah!F84="Yes",1,0)</f>
        <v>1</v>
      </c>
      <c r="G84" s="5">
        <f>IF(Data_Mentah!G84="Yes",1,0)</f>
        <v>1</v>
      </c>
      <c r="H84" s="5">
        <f>IF(Data_Mentah!H84="Yes",1,0)</f>
        <v>0</v>
      </c>
      <c r="I84" s="5">
        <f>IF(Data_Mentah!I84="Yes",1,0)</f>
        <v>0</v>
      </c>
      <c r="J84" s="5">
        <f>IF(Data_Mentah!J84="Yes",1,0)</f>
        <v>0</v>
      </c>
      <c r="K84" s="5">
        <f>IF(Data_Mentah!K84="Yes",1,0)</f>
        <v>0</v>
      </c>
      <c r="L84" s="5">
        <f>IF(Data_Mentah!L84="Yes",1,0)</f>
        <v>1</v>
      </c>
      <c r="M84" s="5">
        <f>IF(Data_Mentah!M84="Yes",1,0)</f>
        <v>1</v>
      </c>
      <c r="N84" s="5">
        <f>IF(Data_Mentah!N84="Yes",1,0)</f>
        <v>0</v>
      </c>
      <c r="O84" s="5">
        <f>IF(Data_Mentah!O84="Yes",1,0)</f>
        <v>0</v>
      </c>
      <c r="P84" s="5">
        <f>IF(Data_Mentah!P84="Yes",1,0)</f>
        <v>0</v>
      </c>
      <c r="Q84" s="6">
        <f>IF(Data_Mentah!Q84="Positive",1,0)</f>
        <v>1</v>
      </c>
      <c r="S84" s="4">
        <f t="shared" ca="1" si="0"/>
        <v>0.46856350759690857</v>
      </c>
      <c r="T84" s="6" t="str">
        <f t="shared" si="1"/>
        <v>Train</v>
      </c>
    </row>
    <row r="85" spans="1:20" ht="15.75" customHeight="1" x14ac:dyDescent="0.2">
      <c r="A85" s="7">
        <v>48</v>
      </c>
      <c r="B85" s="8">
        <f>IF(Data_Mentah!B85="Male",1,0)</f>
        <v>0</v>
      </c>
      <c r="C85" s="8">
        <f>IF(Data_Mentah!C85="Yes",1,0)</f>
        <v>1</v>
      </c>
      <c r="D85" s="8">
        <f>IF(Data_Mentah!D85="Yes",1,0)</f>
        <v>1</v>
      </c>
      <c r="E85" s="8">
        <f>IF(Data_Mentah!E85="Yes",1,0)</f>
        <v>0</v>
      </c>
      <c r="F85" s="8">
        <f>IF(Data_Mentah!F85="Yes",1,0)</f>
        <v>1</v>
      </c>
      <c r="G85" s="8">
        <f>IF(Data_Mentah!G85="Yes",1,0)</f>
        <v>0</v>
      </c>
      <c r="H85" s="8">
        <f>IF(Data_Mentah!H85="Yes",1,0)</f>
        <v>0</v>
      </c>
      <c r="I85" s="8">
        <f>IF(Data_Mentah!I85="Yes",1,0)</f>
        <v>1</v>
      </c>
      <c r="J85" s="8">
        <f>IF(Data_Mentah!J85="Yes",1,0)</f>
        <v>1</v>
      </c>
      <c r="K85" s="8">
        <f>IF(Data_Mentah!K85="Yes",1,0)</f>
        <v>0</v>
      </c>
      <c r="L85" s="8">
        <f>IF(Data_Mentah!L85="Yes",1,0)</f>
        <v>1</v>
      </c>
      <c r="M85" s="8">
        <f>IF(Data_Mentah!M85="Yes",1,0)</f>
        <v>1</v>
      </c>
      <c r="N85" s="8">
        <f>IF(Data_Mentah!N85="Yes",1,0)</f>
        <v>0</v>
      </c>
      <c r="O85" s="8">
        <f>IF(Data_Mentah!O85="Yes",1,0)</f>
        <v>0</v>
      </c>
      <c r="P85" s="8">
        <f>IF(Data_Mentah!P85="Yes",1,0)</f>
        <v>0</v>
      </c>
      <c r="Q85" s="9">
        <f>IF(Data_Mentah!Q85="Positive",1,0)</f>
        <v>1</v>
      </c>
      <c r="S85" s="7">
        <f t="shared" ca="1" si="0"/>
        <v>0.27403104748079965</v>
      </c>
      <c r="T85" s="9" t="str">
        <f t="shared" si="1"/>
        <v>Train</v>
      </c>
    </row>
    <row r="86" spans="1:20" ht="15.75" customHeight="1" x14ac:dyDescent="0.2">
      <c r="A86" s="4">
        <v>35</v>
      </c>
      <c r="B86" s="5">
        <f>IF(Data_Mentah!B86="Male",1,0)</f>
        <v>0</v>
      </c>
      <c r="C86" s="5">
        <f>IF(Data_Mentah!C86="Yes",1,0)</f>
        <v>1</v>
      </c>
      <c r="D86" s="5">
        <f>IF(Data_Mentah!D86="Yes",1,0)</f>
        <v>1</v>
      </c>
      <c r="E86" s="5">
        <f>IF(Data_Mentah!E86="Yes",1,0)</f>
        <v>1</v>
      </c>
      <c r="F86" s="5">
        <f>IF(Data_Mentah!F86="Yes",1,0)</f>
        <v>1</v>
      </c>
      <c r="G86" s="5">
        <f>IF(Data_Mentah!G86="Yes",1,0)</f>
        <v>1</v>
      </c>
      <c r="H86" s="5">
        <f>IF(Data_Mentah!H86="Yes",1,0)</f>
        <v>0</v>
      </c>
      <c r="I86" s="5">
        <f>IF(Data_Mentah!I86="Yes",1,0)</f>
        <v>1</v>
      </c>
      <c r="J86" s="5">
        <f>IF(Data_Mentah!J86="Yes",1,0)</f>
        <v>1</v>
      </c>
      <c r="K86" s="5">
        <f>IF(Data_Mentah!K86="Yes",1,0)</f>
        <v>0</v>
      </c>
      <c r="L86" s="5">
        <f>IF(Data_Mentah!L86="Yes",1,0)</f>
        <v>1</v>
      </c>
      <c r="M86" s="5">
        <f>IF(Data_Mentah!M86="Yes",1,0)</f>
        <v>1</v>
      </c>
      <c r="N86" s="5">
        <f>IF(Data_Mentah!N86="Yes",1,0)</f>
        <v>1</v>
      </c>
      <c r="O86" s="5">
        <f>IF(Data_Mentah!O86="Yes",1,0)</f>
        <v>0</v>
      </c>
      <c r="P86" s="5">
        <f>IF(Data_Mentah!P86="Yes",1,0)</f>
        <v>0</v>
      </c>
      <c r="Q86" s="6">
        <f>IF(Data_Mentah!Q86="Positive",1,0)</f>
        <v>1</v>
      </c>
      <c r="S86" s="4">
        <f t="shared" ca="1" si="0"/>
        <v>0.3882098581578407</v>
      </c>
      <c r="T86" s="6" t="str">
        <f t="shared" si="1"/>
        <v>Train</v>
      </c>
    </row>
    <row r="87" spans="1:20" ht="15.75" customHeight="1" x14ac:dyDescent="0.2">
      <c r="A87" s="7">
        <v>49</v>
      </c>
      <c r="B87" s="8">
        <f>IF(Data_Mentah!B87="Male",1,0)</f>
        <v>0</v>
      </c>
      <c r="C87" s="8">
        <f>IF(Data_Mentah!C87="Yes",1,0)</f>
        <v>0</v>
      </c>
      <c r="D87" s="8">
        <f>IF(Data_Mentah!D87="Yes",1,0)</f>
        <v>0</v>
      </c>
      <c r="E87" s="8">
        <f>IF(Data_Mentah!E87="Yes",1,0)</f>
        <v>1</v>
      </c>
      <c r="F87" s="8">
        <f>IF(Data_Mentah!F87="Yes",1,0)</f>
        <v>1</v>
      </c>
      <c r="G87" s="8">
        <f>IF(Data_Mentah!G87="Yes",1,0)</f>
        <v>0</v>
      </c>
      <c r="H87" s="8">
        <f>IF(Data_Mentah!H87="Yes",1,0)</f>
        <v>0</v>
      </c>
      <c r="I87" s="8">
        <f>IF(Data_Mentah!I87="Yes",1,0)</f>
        <v>0</v>
      </c>
      <c r="J87" s="8">
        <f>IF(Data_Mentah!J87="Yes",1,0)</f>
        <v>0</v>
      </c>
      <c r="K87" s="8">
        <f>IF(Data_Mentah!K87="Yes",1,0)</f>
        <v>0</v>
      </c>
      <c r="L87" s="8">
        <f>IF(Data_Mentah!L87="Yes",1,0)</f>
        <v>0</v>
      </c>
      <c r="M87" s="8">
        <f>IF(Data_Mentah!M87="Yes",1,0)</f>
        <v>0</v>
      </c>
      <c r="N87" s="8">
        <f>IF(Data_Mentah!N87="Yes",1,0)</f>
        <v>0</v>
      </c>
      <c r="O87" s="8">
        <f>IF(Data_Mentah!O87="Yes",1,0)</f>
        <v>0</v>
      </c>
      <c r="P87" s="8">
        <f>IF(Data_Mentah!P87="Yes",1,0)</f>
        <v>1</v>
      </c>
      <c r="Q87" s="9">
        <f>IF(Data_Mentah!Q87="Positive",1,0)</f>
        <v>1</v>
      </c>
      <c r="S87" s="7">
        <f t="shared" ca="1" si="0"/>
        <v>0.80288712121644856</v>
      </c>
      <c r="T87" s="9" t="str">
        <f t="shared" si="1"/>
        <v>Train</v>
      </c>
    </row>
    <row r="88" spans="1:20" ht="15.75" customHeight="1" x14ac:dyDescent="0.2">
      <c r="A88" s="4">
        <v>38</v>
      </c>
      <c r="B88" s="5">
        <f>IF(Data_Mentah!B88="Male",1,0)</f>
        <v>0</v>
      </c>
      <c r="C88" s="5">
        <f>IF(Data_Mentah!C88="Yes",1,0)</f>
        <v>1</v>
      </c>
      <c r="D88" s="5">
        <f>IF(Data_Mentah!D88="Yes",1,0)</f>
        <v>1</v>
      </c>
      <c r="E88" s="5">
        <f>IF(Data_Mentah!E88="Yes",1,0)</f>
        <v>1</v>
      </c>
      <c r="F88" s="5">
        <f>IF(Data_Mentah!F88="Yes",1,0)</f>
        <v>1</v>
      </c>
      <c r="G88" s="5">
        <f>IF(Data_Mentah!G88="Yes",1,0)</f>
        <v>1</v>
      </c>
      <c r="H88" s="5">
        <f>IF(Data_Mentah!H88="Yes",1,0)</f>
        <v>0</v>
      </c>
      <c r="I88" s="5">
        <f>IF(Data_Mentah!I88="Yes",1,0)</f>
        <v>1</v>
      </c>
      <c r="J88" s="5">
        <f>IF(Data_Mentah!J88="Yes",1,0)</f>
        <v>1</v>
      </c>
      <c r="K88" s="5">
        <f>IF(Data_Mentah!K88="Yes",1,0)</f>
        <v>1</v>
      </c>
      <c r="L88" s="5">
        <f>IF(Data_Mentah!L88="Yes",1,0)</f>
        <v>1</v>
      </c>
      <c r="M88" s="5">
        <f>IF(Data_Mentah!M88="Yes",1,0)</f>
        <v>1</v>
      </c>
      <c r="N88" s="5">
        <f>IF(Data_Mentah!N88="Yes",1,0)</f>
        <v>1</v>
      </c>
      <c r="O88" s="5">
        <f>IF(Data_Mentah!O88="Yes",1,0)</f>
        <v>0</v>
      </c>
      <c r="P88" s="5">
        <f>IF(Data_Mentah!P88="Yes",1,0)</f>
        <v>0</v>
      </c>
      <c r="Q88" s="6">
        <f>IF(Data_Mentah!Q88="Positive",1,0)</f>
        <v>1</v>
      </c>
      <c r="S88" s="4">
        <f t="shared" ca="1" si="0"/>
        <v>0.82443707498024632</v>
      </c>
      <c r="T88" s="6" t="str">
        <f t="shared" si="1"/>
        <v>Train</v>
      </c>
    </row>
    <row r="89" spans="1:20" ht="15.75" customHeight="1" x14ac:dyDescent="0.2">
      <c r="A89" s="7">
        <v>28</v>
      </c>
      <c r="B89" s="8">
        <f>IF(Data_Mentah!B89="Male",1,0)</f>
        <v>0</v>
      </c>
      <c r="C89" s="8">
        <f>IF(Data_Mentah!C89="Yes",1,0)</f>
        <v>0</v>
      </c>
      <c r="D89" s="8">
        <f>IF(Data_Mentah!D89="Yes",1,0)</f>
        <v>0</v>
      </c>
      <c r="E89" s="8">
        <f>IF(Data_Mentah!E89="Yes",1,0)</f>
        <v>0</v>
      </c>
      <c r="F89" s="8">
        <f>IF(Data_Mentah!F89="Yes",1,0)</f>
        <v>0</v>
      </c>
      <c r="G89" s="8">
        <f>IF(Data_Mentah!G89="Yes",1,0)</f>
        <v>0</v>
      </c>
      <c r="H89" s="8">
        <f>IF(Data_Mentah!H89="Yes",1,0)</f>
        <v>0</v>
      </c>
      <c r="I89" s="8">
        <f>IF(Data_Mentah!I89="Yes",1,0)</f>
        <v>1</v>
      </c>
      <c r="J89" s="8">
        <f>IF(Data_Mentah!J89="Yes",1,0)</f>
        <v>0</v>
      </c>
      <c r="K89" s="8">
        <f>IF(Data_Mentah!K89="Yes",1,0)</f>
        <v>0</v>
      </c>
      <c r="L89" s="8">
        <f>IF(Data_Mentah!L89="Yes",1,0)</f>
        <v>0</v>
      </c>
      <c r="M89" s="8">
        <f>IF(Data_Mentah!M89="Yes",1,0)</f>
        <v>1</v>
      </c>
      <c r="N89" s="8">
        <f>IF(Data_Mentah!N89="Yes",1,0)</f>
        <v>1</v>
      </c>
      <c r="O89" s="8">
        <f>IF(Data_Mentah!O89="Yes",1,0)</f>
        <v>0</v>
      </c>
      <c r="P89" s="8">
        <f>IF(Data_Mentah!P89="Yes",1,0)</f>
        <v>0</v>
      </c>
      <c r="Q89" s="9">
        <f>IF(Data_Mentah!Q89="Positive",1,0)</f>
        <v>1</v>
      </c>
      <c r="S89" s="7">
        <f t="shared" ca="1" si="0"/>
        <v>0.94679491545243599</v>
      </c>
      <c r="T89" s="9" t="str">
        <f t="shared" si="1"/>
        <v>Train</v>
      </c>
    </row>
    <row r="90" spans="1:20" ht="15.75" customHeight="1" x14ac:dyDescent="0.2">
      <c r="A90" s="4">
        <v>68</v>
      </c>
      <c r="B90" s="5">
        <f>IF(Data_Mentah!B90="Male",1,0)</f>
        <v>0</v>
      </c>
      <c r="C90" s="5">
        <f>IF(Data_Mentah!C90="Yes",1,0)</f>
        <v>1</v>
      </c>
      <c r="D90" s="5">
        <f>IF(Data_Mentah!D90="Yes",1,0)</f>
        <v>1</v>
      </c>
      <c r="E90" s="5">
        <f>IF(Data_Mentah!E90="Yes",1,0)</f>
        <v>0</v>
      </c>
      <c r="F90" s="5">
        <f>IF(Data_Mentah!F90="Yes",1,0)</f>
        <v>1</v>
      </c>
      <c r="G90" s="5">
        <f>IF(Data_Mentah!G90="Yes",1,0)</f>
        <v>1</v>
      </c>
      <c r="H90" s="5">
        <f>IF(Data_Mentah!H90="Yes",1,0)</f>
        <v>0</v>
      </c>
      <c r="I90" s="5">
        <f>IF(Data_Mentah!I90="Yes",1,0)</f>
        <v>1</v>
      </c>
      <c r="J90" s="5">
        <f>IF(Data_Mentah!J90="Yes",1,0)</f>
        <v>1</v>
      </c>
      <c r="K90" s="5">
        <f>IF(Data_Mentah!K90="Yes",1,0)</f>
        <v>0</v>
      </c>
      <c r="L90" s="5">
        <f>IF(Data_Mentah!L90="Yes",1,0)</f>
        <v>1</v>
      </c>
      <c r="M90" s="5">
        <f>IF(Data_Mentah!M90="Yes",1,0)</f>
        <v>1</v>
      </c>
      <c r="N90" s="5">
        <f>IF(Data_Mentah!N90="Yes",1,0)</f>
        <v>0</v>
      </c>
      <c r="O90" s="5">
        <f>IF(Data_Mentah!O90="Yes",1,0)</f>
        <v>0</v>
      </c>
      <c r="P90" s="5">
        <f>IF(Data_Mentah!P90="Yes",1,0)</f>
        <v>0</v>
      </c>
      <c r="Q90" s="6">
        <f>IF(Data_Mentah!Q90="Positive",1,0)</f>
        <v>1</v>
      </c>
      <c r="S90" s="4">
        <f t="shared" ca="1" si="0"/>
        <v>0.92775140844896209</v>
      </c>
      <c r="T90" s="6" t="str">
        <f t="shared" si="1"/>
        <v>Train</v>
      </c>
    </row>
    <row r="91" spans="1:20" ht="15.75" customHeight="1" x14ac:dyDescent="0.2">
      <c r="A91" s="7">
        <v>35</v>
      </c>
      <c r="B91" s="8">
        <f>IF(Data_Mentah!B91="Male",1,0)</f>
        <v>0</v>
      </c>
      <c r="C91" s="8">
        <f>IF(Data_Mentah!C91="Yes",1,0)</f>
        <v>0</v>
      </c>
      <c r="D91" s="8">
        <f>IF(Data_Mentah!D91="Yes",1,0)</f>
        <v>0</v>
      </c>
      <c r="E91" s="8">
        <f>IF(Data_Mentah!E91="Yes",1,0)</f>
        <v>0</v>
      </c>
      <c r="F91" s="8">
        <f>IF(Data_Mentah!F91="Yes",1,0)</f>
        <v>0</v>
      </c>
      <c r="G91" s="8">
        <f>IF(Data_Mentah!G91="Yes",1,0)</f>
        <v>0</v>
      </c>
      <c r="H91" s="8">
        <f>IF(Data_Mentah!H91="Yes",1,0)</f>
        <v>0</v>
      </c>
      <c r="I91" s="8">
        <f>IF(Data_Mentah!I91="Yes",1,0)</f>
        <v>0</v>
      </c>
      <c r="J91" s="8">
        <f>IF(Data_Mentah!J91="Yes",1,0)</f>
        <v>0</v>
      </c>
      <c r="K91" s="8">
        <f>IF(Data_Mentah!K91="Yes",1,0)</f>
        <v>0</v>
      </c>
      <c r="L91" s="8">
        <f>IF(Data_Mentah!L91="Yes",1,0)</f>
        <v>0</v>
      </c>
      <c r="M91" s="8">
        <f>IF(Data_Mentah!M91="Yes",1,0)</f>
        <v>0</v>
      </c>
      <c r="N91" s="8">
        <f>IF(Data_Mentah!N91="Yes",1,0)</f>
        <v>0</v>
      </c>
      <c r="O91" s="8">
        <f>IF(Data_Mentah!O91="Yes",1,0)</f>
        <v>0</v>
      </c>
      <c r="P91" s="8">
        <f>IF(Data_Mentah!P91="Yes",1,0)</f>
        <v>0</v>
      </c>
      <c r="Q91" s="9">
        <f>IF(Data_Mentah!Q91="Positive",1,0)</f>
        <v>1</v>
      </c>
      <c r="S91" s="7">
        <f t="shared" ca="1" si="0"/>
        <v>0.85809576081762584</v>
      </c>
      <c r="T91" s="9" t="str">
        <f t="shared" si="1"/>
        <v>Train</v>
      </c>
    </row>
    <row r="92" spans="1:20" ht="15.75" customHeight="1" x14ac:dyDescent="0.2">
      <c r="A92" s="4">
        <v>45</v>
      </c>
      <c r="B92" s="5">
        <f>IF(Data_Mentah!B92="Male",1,0)</f>
        <v>0</v>
      </c>
      <c r="C92" s="5">
        <f>IF(Data_Mentah!C92="Yes",1,0)</f>
        <v>0</v>
      </c>
      <c r="D92" s="5">
        <f>IF(Data_Mentah!D92="Yes",1,0)</f>
        <v>0</v>
      </c>
      <c r="E92" s="5">
        <f>IF(Data_Mentah!E92="Yes",1,0)</f>
        <v>0</v>
      </c>
      <c r="F92" s="5">
        <f>IF(Data_Mentah!F92="Yes",1,0)</f>
        <v>0</v>
      </c>
      <c r="G92" s="5">
        <f>IF(Data_Mentah!G92="Yes",1,0)</f>
        <v>1</v>
      </c>
      <c r="H92" s="5">
        <f>IF(Data_Mentah!H92="Yes",1,0)</f>
        <v>0</v>
      </c>
      <c r="I92" s="5">
        <f>IF(Data_Mentah!I92="Yes",1,0)</f>
        <v>1</v>
      </c>
      <c r="J92" s="5">
        <f>IF(Data_Mentah!J92="Yes",1,0)</f>
        <v>1</v>
      </c>
      <c r="K92" s="5">
        <f>IF(Data_Mentah!K92="Yes",1,0)</f>
        <v>0</v>
      </c>
      <c r="L92" s="5">
        <f>IF(Data_Mentah!L92="Yes",1,0)</f>
        <v>0</v>
      </c>
      <c r="M92" s="5">
        <f>IF(Data_Mentah!M92="Yes",1,0)</f>
        <v>1</v>
      </c>
      <c r="N92" s="5">
        <f>IF(Data_Mentah!N92="Yes",1,0)</f>
        <v>0</v>
      </c>
      <c r="O92" s="5">
        <f>IF(Data_Mentah!O92="Yes",1,0)</f>
        <v>0</v>
      </c>
      <c r="P92" s="5">
        <f>IF(Data_Mentah!P92="Yes",1,0)</f>
        <v>0</v>
      </c>
      <c r="Q92" s="6">
        <f>IF(Data_Mentah!Q92="Positive",1,0)</f>
        <v>1</v>
      </c>
      <c r="S92" s="4">
        <f t="shared" ca="1" si="0"/>
        <v>0.1016825110522751</v>
      </c>
      <c r="T92" s="6" t="str">
        <f t="shared" si="1"/>
        <v>Train</v>
      </c>
    </row>
    <row r="93" spans="1:20" ht="15.75" customHeight="1" x14ac:dyDescent="0.2">
      <c r="A93" s="7">
        <v>48</v>
      </c>
      <c r="B93" s="8">
        <f>IF(Data_Mentah!B93="Male",1,0)</f>
        <v>0</v>
      </c>
      <c r="C93" s="8">
        <f>IF(Data_Mentah!C93="Yes",1,0)</f>
        <v>1</v>
      </c>
      <c r="D93" s="8">
        <f>IF(Data_Mentah!D93="Yes",1,0)</f>
        <v>1</v>
      </c>
      <c r="E93" s="8">
        <f>IF(Data_Mentah!E93="Yes",1,0)</f>
        <v>1</v>
      </c>
      <c r="F93" s="8">
        <f>IF(Data_Mentah!F93="Yes",1,0)</f>
        <v>1</v>
      </c>
      <c r="G93" s="8">
        <f>IF(Data_Mentah!G93="Yes",1,0)</f>
        <v>1</v>
      </c>
      <c r="H93" s="8">
        <f>IF(Data_Mentah!H93="Yes",1,0)</f>
        <v>0</v>
      </c>
      <c r="I93" s="8">
        <f>IF(Data_Mentah!I93="Yes",1,0)</f>
        <v>1</v>
      </c>
      <c r="J93" s="8">
        <f>IF(Data_Mentah!J93="Yes",1,0)</f>
        <v>1</v>
      </c>
      <c r="K93" s="8">
        <f>IF(Data_Mentah!K93="Yes",1,0)</f>
        <v>1</v>
      </c>
      <c r="L93" s="8">
        <f>IF(Data_Mentah!L93="Yes",1,0)</f>
        <v>1</v>
      </c>
      <c r="M93" s="8">
        <f>IF(Data_Mentah!M93="Yes",1,0)</f>
        <v>1</v>
      </c>
      <c r="N93" s="8">
        <f>IF(Data_Mentah!N93="Yes",1,0)</f>
        <v>1</v>
      </c>
      <c r="O93" s="8">
        <f>IF(Data_Mentah!O93="Yes",1,0)</f>
        <v>0</v>
      </c>
      <c r="P93" s="8">
        <f>IF(Data_Mentah!P93="Yes",1,0)</f>
        <v>0</v>
      </c>
      <c r="Q93" s="9">
        <f>IF(Data_Mentah!Q93="Positive",1,0)</f>
        <v>1</v>
      </c>
      <c r="S93" s="7">
        <f t="shared" ca="1" si="0"/>
        <v>0.61955018439059972</v>
      </c>
      <c r="T93" s="9" t="str">
        <f t="shared" si="1"/>
        <v>Train</v>
      </c>
    </row>
    <row r="94" spans="1:20" ht="15.75" customHeight="1" x14ac:dyDescent="0.2">
      <c r="A94" s="4">
        <v>40</v>
      </c>
      <c r="B94" s="5">
        <f>IF(Data_Mentah!B94="Male",1,0)</f>
        <v>0</v>
      </c>
      <c r="C94" s="5">
        <f>IF(Data_Mentah!C94="Yes",1,0)</f>
        <v>1</v>
      </c>
      <c r="D94" s="5">
        <f>IF(Data_Mentah!D94="Yes",1,0)</f>
        <v>1</v>
      </c>
      <c r="E94" s="5">
        <f>IF(Data_Mentah!E94="Yes",1,0)</f>
        <v>1</v>
      </c>
      <c r="F94" s="5">
        <f>IF(Data_Mentah!F94="Yes",1,0)</f>
        <v>1</v>
      </c>
      <c r="G94" s="5">
        <f>IF(Data_Mentah!G94="Yes",1,0)</f>
        <v>0</v>
      </c>
      <c r="H94" s="5">
        <f>IF(Data_Mentah!H94="Yes",1,0)</f>
        <v>0</v>
      </c>
      <c r="I94" s="5">
        <f>IF(Data_Mentah!I94="Yes",1,0)</f>
        <v>1</v>
      </c>
      <c r="J94" s="5">
        <f>IF(Data_Mentah!J94="Yes",1,0)</f>
        <v>0</v>
      </c>
      <c r="K94" s="5">
        <f>IF(Data_Mentah!K94="Yes",1,0)</f>
        <v>0</v>
      </c>
      <c r="L94" s="5">
        <f>IF(Data_Mentah!L94="Yes",1,0)</f>
        <v>1</v>
      </c>
      <c r="M94" s="5">
        <f>IF(Data_Mentah!M94="Yes",1,0)</f>
        <v>1</v>
      </c>
      <c r="N94" s="5">
        <f>IF(Data_Mentah!N94="Yes",1,0)</f>
        <v>1</v>
      </c>
      <c r="O94" s="5">
        <f>IF(Data_Mentah!O94="Yes",1,0)</f>
        <v>0</v>
      </c>
      <c r="P94" s="5">
        <f>IF(Data_Mentah!P94="Yes",1,0)</f>
        <v>0</v>
      </c>
      <c r="Q94" s="6">
        <f>IF(Data_Mentah!Q94="Positive",1,0)</f>
        <v>1</v>
      </c>
      <c r="S94" s="4">
        <f t="shared" ca="1" si="0"/>
        <v>0.66586863512744643</v>
      </c>
      <c r="T94" s="6" t="str">
        <f t="shared" si="1"/>
        <v>Train</v>
      </c>
    </row>
    <row r="95" spans="1:20" ht="15.75" customHeight="1" x14ac:dyDescent="0.2">
      <c r="A95" s="7">
        <v>40</v>
      </c>
      <c r="B95" s="8">
        <f>IF(Data_Mentah!B95="Male",1,0)</f>
        <v>0</v>
      </c>
      <c r="C95" s="8">
        <f>IF(Data_Mentah!C95="Yes",1,0)</f>
        <v>1</v>
      </c>
      <c r="D95" s="8">
        <f>IF(Data_Mentah!D95="Yes",1,0)</f>
        <v>1</v>
      </c>
      <c r="E95" s="8">
        <f>IF(Data_Mentah!E95="Yes",1,0)</f>
        <v>0</v>
      </c>
      <c r="F95" s="8">
        <f>IF(Data_Mentah!F95="Yes",1,0)</f>
        <v>1</v>
      </c>
      <c r="G95" s="8">
        <f>IF(Data_Mentah!G95="Yes",1,0)</f>
        <v>1</v>
      </c>
      <c r="H95" s="8">
        <f>IF(Data_Mentah!H95="Yes",1,0)</f>
        <v>0</v>
      </c>
      <c r="I95" s="8">
        <f>IF(Data_Mentah!I95="Yes",1,0)</f>
        <v>0</v>
      </c>
      <c r="J95" s="8">
        <f>IF(Data_Mentah!J95="Yes",1,0)</f>
        <v>1</v>
      </c>
      <c r="K95" s="8">
        <f>IF(Data_Mentah!K95="Yes",1,0)</f>
        <v>0</v>
      </c>
      <c r="L95" s="8">
        <f>IF(Data_Mentah!L95="Yes",1,0)</f>
        <v>0</v>
      </c>
      <c r="M95" s="8">
        <f>IF(Data_Mentah!M95="Yes",1,0)</f>
        <v>1</v>
      </c>
      <c r="N95" s="8">
        <f>IF(Data_Mentah!N95="Yes",1,0)</f>
        <v>0</v>
      </c>
      <c r="O95" s="8">
        <f>IF(Data_Mentah!O95="Yes",1,0)</f>
        <v>0</v>
      </c>
      <c r="P95" s="8">
        <f>IF(Data_Mentah!P95="Yes",1,0)</f>
        <v>0</v>
      </c>
      <c r="Q95" s="9">
        <f>IF(Data_Mentah!Q95="Positive",1,0)</f>
        <v>1</v>
      </c>
      <c r="S95" s="7">
        <f t="shared" ca="1" si="0"/>
        <v>0.38378443892587721</v>
      </c>
      <c r="T95" s="9" t="str">
        <f t="shared" si="1"/>
        <v>Train</v>
      </c>
    </row>
    <row r="96" spans="1:20" ht="15.75" customHeight="1" x14ac:dyDescent="0.2">
      <c r="A96" s="4">
        <v>36</v>
      </c>
      <c r="B96" s="5">
        <f>IF(Data_Mentah!B96="Male",1,0)</f>
        <v>0</v>
      </c>
      <c r="C96" s="5">
        <f>IF(Data_Mentah!C96="Yes",1,0)</f>
        <v>1</v>
      </c>
      <c r="D96" s="5">
        <f>IF(Data_Mentah!D96="Yes",1,0)</f>
        <v>1</v>
      </c>
      <c r="E96" s="5">
        <f>IF(Data_Mentah!E96="Yes",1,0)</f>
        <v>0</v>
      </c>
      <c r="F96" s="5">
        <f>IF(Data_Mentah!F96="Yes",1,0)</f>
        <v>1</v>
      </c>
      <c r="G96" s="5">
        <f>IF(Data_Mentah!G96="Yes",1,0)</f>
        <v>1</v>
      </c>
      <c r="H96" s="5">
        <f>IF(Data_Mentah!H96="Yes",1,0)</f>
        <v>0</v>
      </c>
      <c r="I96" s="5">
        <f>IF(Data_Mentah!I96="Yes",1,0)</f>
        <v>1</v>
      </c>
      <c r="J96" s="5">
        <f>IF(Data_Mentah!J96="Yes",1,0)</f>
        <v>1</v>
      </c>
      <c r="K96" s="5">
        <f>IF(Data_Mentah!K96="Yes",1,0)</f>
        <v>0</v>
      </c>
      <c r="L96" s="5">
        <f>IF(Data_Mentah!L96="Yes",1,0)</f>
        <v>1</v>
      </c>
      <c r="M96" s="5">
        <f>IF(Data_Mentah!M96="Yes",1,0)</f>
        <v>1</v>
      </c>
      <c r="N96" s="5">
        <f>IF(Data_Mentah!N96="Yes",1,0)</f>
        <v>0</v>
      </c>
      <c r="O96" s="5">
        <f>IF(Data_Mentah!O96="Yes",1,0)</f>
        <v>0</v>
      </c>
      <c r="P96" s="5">
        <f>IF(Data_Mentah!P96="Yes",1,0)</f>
        <v>0</v>
      </c>
      <c r="Q96" s="6">
        <f>IF(Data_Mentah!Q96="Positive",1,0)</f>
        <v>1</v>
      </c>
      <c r="S96" s="4">
        <f t="shared" ca="1" si="0"/>
        <v>0.53445017880024082</v>
      </c>
      <c r="T96" s="6" t="str">
        <f t="shared" si="1"/>
        <v>Train</v>
      </c>
    </row>
    <row r="97" spans="1:20" ht="15.75" customHeight="1" x14ac:dyDescent="0.2">
      <c r="A97" s="7">
        <v>56</v>
      </c>
      <c r="B97" s="8">
        <f>IF(Data_Mentah!B97="Male",1,0)</f>
        <v>0</v>
      </c>
      <c r="C97" s="8">
        <f>IF(Data_Mentah!C97="Yes",1,0)</f>
        <v>1</v>
      </c>
      <c r="D97" s="8">
        <f>IF(Data_Mentah!D97="Yes",1,0)</f>
        <v>1</v>
      </c>
      <c r="E97" s="8">
        <f>IF(Data_Mentah!E97="Yes",1,0)</f>
        <v>0</v>
      </c>
      <c r="F97" s="8">
        <f>IF(Data_Mentah!F97="Yes",1,0)</f>
        <v>1</v>
      </c>
      <c r="G97" s="8">
        <f>IF(Data_Mentah!G97="Yes",1,0)</f>
        <v>0</v>
      </c>
      <c r="H97" s="8">
        <f>IF(Data_Mentah!H97="Yes",1,0)</f>
        <v>0</v>
      </c>
      <c r="I97" s="8">
        <f>IF(Data_Mentah!I97="Yes",1,0)</f>
        <v>1</v>
      </c>
      <c r="J97" s="8">
        <f>IF(Data_Mentah!J97="Yes",1,0)</f>
        <v>1</v>
      </c>
      <c r="K97" s="8">
        <f>IF(Data_Mentah!K97="Yes",1,0)</f>
        <v>0</v>
      </c>
      <c r="L97" s="8">
        <f>IF(Data_Mentah!L97="Yes",1,0)</f>
        <v>0</v>
      </c>
      <c r="M97" s="8">
        <f>IF(Data_Mentah!M97="Yes",1,0)</f>
        <v>1</v>
      </c>
      <c r="N97" s="8">
        <f>IF(Data_Mentah!N97="Yes",1,0)</f>
        <v>0</v>
      </c>
      <c r="O97" s="8">
        <f>IF(Data_Mentah!O97="Yes",1,0)</f>
        <v>0</v>
      </c>
      <c r="P97" s="8">
        <f>IF(Data_Mentah!P97="Yes",1,0)</f>
        <v>0</v>
      </c>
      <c r="Q97" s="9">
        <f>IF(Data_Mentah!Q97="Positive",1,0)</f>
        <v>1</v>
      </c>
      <c r="S97" s="7">
        <f t="shared" ca="1" si="0"/>
        <v>2.4799958771701713E-2</v>
      </c>
      <c r="T97" s="9" t="str">
        <f t="shared" si="1"/>
        <v>Train</v>
      </c>
    </row>
    <row r="98" spans="1:20" ht="15.75" customHeight="1" x14ac:dyDescent="0.2">
      <c r="A98" s="4">
        <v>30</v>
      </c>
      <c r="B98" s="5">
        <f>IF(Data_Mentah!B98="Male",1,0)</f>
        <v>0</v>
      </c>
      <c r="C98" s="5">
        <f>IF(Data_Mentah!C98="Yes",1,0)</f>
        <v>1</v>
      </c>
      <c r="D98" s="5">
        <f>IF(Data_Mentah!D98="Yes",1,0)</f>
        <v>1</v>
      </c>
      <c r="E98" s="5">
        <f>IF(Data_Mentah!E98="Yes",1,0)</f>
        <v>1</v>
      </c>
      <c r="F98" s="5">
        <f>IF(Data_Mentah!F98="Yes",1,0)</f>
        <v>1</v>
      </c>
      <c r="G98" s="5">
        <f>IF(Data_Mentah!G98="Yes",1,0)</f>
        <v>0</v>
      </c>
      <c r="H98" s="5">
        <f>IF(Data_Mentah!H98="Yes",1,0)</f>
        <v>0</v>
      </c>
      <c r="I98" s="5">
        <f>IF(Data_Mentah!I98="Yes",1,0)</f>
        <v>0</v>
      </c>
      <c r="J98" s="5">
        <f>IF(Data_Mentah!J98="Yes",1,0)</f>
        <v>1</v>
      </c>
      <c r="K98" s="5">
        <f>IF(Data_Mentah!K98="Yes",1,0)</f>
        <v>0</v>
      </c>
      <c r="L98" s="5">
        <f>IF(Data_Mentah!L98="Yes",1,0)</f>
        <v>1</v>
      </c>
      <c r="M98" s="5">
        <f>IF(Data_Mentah!M98="Yes",1,0)</f>
        <v>1</v>
      </c>
      <c r="N98" s="5">
        <f>IF(Data_Mentah!N98="Yes",1,0)</f>
        <v>1</v>
      </c>
      <c r="O98" s="5">
        <f>IF(Data_Mentah!O98="Yes",1,0)</f>
        <v>0</v>
      </c>
      <c r="P98" s="5">
        <f>IF(Data_Mentah!P98="Yes",1,0)</f>
        <v>0</v>
      </c>
      <c r="Q98" s="6">
        <f>IF(Data_Mentah!Q98="Positive",1,0)</f>
        <v>1</v>
      </c>
      <c r="S98" s="4">
        <f t="shared" ca="1" si="0"/>
        <v>0.545219306769407</v>
      </c>
      <c r="T98" s="6" t="str">
        <f t="shared" si="1"/>
        <v>Train</v>
      </c>
    </row>
    <row r="99" spans="1:20" ht="15.75" customHeight="1" x14ac:dyDescent="0.2">
      <c r="A99" s="7">
        <v>31</v>
      </c>
      <c r="B99" s="8">
        <f>IF(Data_Mentah!B99="Male",1,0)</f>
        <v>0</v>
      </c>
      <c r="C99" s="8">
        <f>IF(Data_Mentah!C99="Yes",1,0)</f>
        <v>1</v>
      </c>
      <c r="D99" s="8">
        <f>IF(Data_Mentah!D99="Yes",1,0)</f>
        <v>1</v>
      </c>
      <c r="E99" s="8">
        <f>IF(Data_Mentah!E99="Yes",1,0)</f>
        <v>1</v>
      </c>
      <c r="F99" s="8">
        <f>IF(Data_Mentah!F99="Yes",1,0)</f>
        <v>1</v>
      </c>
      <c r="G99" s="8">
        <f>IF(Data_Mentah!G99="Yes",1,0)</f>
        <v>1</v>
      </c>
      <c r="H99" s="8">
        <f>IF(Data_Mentah!H99="Yes",1,0)</f>
        <v>0</v>
      </c>
      <c r="I99" s="8">
        <f>IF(Data_Mentah!I99="Yes",1,0)</f>
        <v>0</v>
      </c>
      <c r="J99" s="8">
        <f>IF(Data_Mentah!J99="Yes",1,0)</f>
        <v>1</v>
      </c>
      <c r="K99" s="8">
        <f>IF(Data_Mentah!K99="Yes",1,0)</f>
        <v>1</v>
      </c>
      <c r="L99" s="8">
        <f>IF(Data_Mentah!L99="Yes",1,0)</f>
        <v>0</v>
      </c>
      <c r="M99" s="8">
        <f>IF(Data_Mentah!M99="Yes",1,0)</f>
        <v>1</v>
      </c>
      <c r="N99" s="8">
        <f>IF(Data_Mentah!N99="Yes",1,0)</f>
        <v>1</v>
      </c>
      <c r="O99" s="8">
        <f>IF(Data_Mentah!O99="Yes",1,0)</f>
        <v>0</v>
      </c>
      <c r="P99" s="8">
        <f>IF(Data_Mentah!P99="Yes",1,0)</f>
        <v>0</v>
      </c>
      <c r="Q99" s="9">
        <f>IF(Data_Mentah!Q99="Positive",1,0)</f>
        <v>1</v>
      </c>
      <c r="S99" s="7">
        <f t="shared" ca="1" si="0"/>
        <v>0.90617882056411847</v>
      </c>
      <c r="T99" s="9" t="str">
        <f t="shared" si="1"/>
        <v>Train</v>
      </c>
    </row>
    <row r="100" spans="1:20" ht="15.75" customHeight="1" x14ac:dyDescent="0.2">
      <c r="A100" s="4">
        <v>35</v>
      </c>
      <c r="B100" s="5">
        <f>IF(Data_Mentah!B100="Male",1,0)</f>
        <v>0</v>
      </c>
      <c r="C100" s="5">
        <f>IF(Data_Mentah!C100="Yes",1,0)</f>
        <v>1</v>
      </c>
      <c r="D100" s="5">
        <f>IF(Data_Mentah!D100="Yes",1,0)</f>
        <v>1</v>
      </c>
      <c r="E100" s="5">
        <f>IF(Data_Mentah!E100="Yes",1,0)</f>
        <v>0</v>
      </c>
      <c r="F100" s="5">
        <f>IF(Data_Mentah!F100="Yes",1,0)</f>
        <v>0</v>
      </c>
      <c r="G100" s="5">
        <f>IF(Data_Mentah!G100="Yes",1,0)</f>
        <v>0</v>
      </c>
      <c r="H100" s="5">
        <f>IF(Data_Mentah!H100="Yes",1,0)</f>
        <v>0</v>
      </c>
      <c r="I100" s="5">
        <f>IF(Data_Mentah!I100="Yes",1,0)</f>
        <v>1</v>
      </c>
      <c r="J100" s="5">
        <f>IF(Data_Mentah!J100="Yes",1,0)</f>
        <v>0</v>
      </c>
      <c r="K100" s="5">
        <f>IF(Data_Mentah!K100="Yes",1,0)</f>
        <v>0</v>
      </c>
      <c r="L100" s="5">
        <f>IF(Data_Mentah!L100="Yes",1,0)</f>
        <v>0</v>
      </c>
      <c r="M100" s="5">
        <f>IF(Data_Mentah!M100="Yes",1,0)</f>
        <v>0</v>
      </c>
      <c r="N100" s="5">
        <f>IF(Data_Mentah!N100="Yes",1,0)</f>
        <v>0</v>
      </c>
      <c r="O100" s="5">
        <f>IF(Data_Mentah!O100="Yes",1,0)</f>
        <v>1</v>
      </c>
      <c r="P100" s="5">
        <f>IF(Data_Mentah!P100="Yes",1,0)</f>
        <v>0</v>
      </c>
      <c r="Q100" s="6">
        <f>IF(Data_Mentah!Q100="Positive",1,0)</f>
        <v>1</v>
      </c>
      <c r="S100" s="4">
        <f t="shared" ca="1" si="0"/>
        <v>0.82148835035770162</v>
      </c>
      <c r="T100" s="6" t="str">
        <f t="shared" si="1"/>
        <v>Train</v>
      </c>
    </row>
    <row r="101" spans="1:20" ht="15.75" customHeight="1" x14ac:dyDescent="0.2">
      <c r="A101" s="7">
        <v>39</v>
      </c>
      <c r="B101" s="8">
        <f>IF(Data_Mentah!B101="Male",1,0)</f>
        <v>0</v>
      </c>
      <c r="C101" s="8">
        <f>IF(Data_Mentah!C101="Yes",1,0)</f>
        <v>1</v>
      </c>
      <c r="D101" s="8">
        <f>IF(Data_Mentah!D101="Yes",1,0)</f>
        <v>1</v>
      </c>
      <c r="E101" s="8">
        <f>IF(Data_Mentah!E101="Yes",1,0)</f>
        <v>0</v>
      </c>
      <c r="F101" s="8">
        <f>IF(Data_Mentah!F101="Yes",1,0)</f>
        <v>0</v>
      </c>
      <c r="G101" s="8">
        <f>IF(Data_Mentah!G101="Yes",1,0)</f>
        <v>1</v>
      </c>
      <c r="H101" s="8">
        <f>IF(Data_Mentah!H101="Yes",1,0)</f>
        <v>1</v>
      </c>
      <c r="I101" s="8">
        <f>IF(Data_Mentah!I101="Yes",1,0)</f>
        <v>1</v>
      </c>
      <c r="J101" s="8">
        <f>IF(Data_Mentah!J101="Yes",1,0)</f>
        <v>1</v>
      </c>
      <c r="K101" s="8">
        <f>IF(Data_Mentah!K101="Yes",1,0)</f>
        <v>0</v>
      </c>
      <c r="L101" s="8">
        <f>IF(Data_Mentah!L101="Yes",1,0)</f>
        <v>1</v>
      </c>
      <c r="M101" s="8">
        <f>IF(Data_Mentah!M101="Yes",1,0)</f>
        <v>1</v>
      </c>
      <c r="N101" s="8">
        <f>IF(Data_Mentah!N101="Yes",1,0)</f>
        <v>0</v>
      </c>
      <c r="O101" s="8">
        <f>IF(Data_Mentah!O101="Yes",1,0)</f>
        <v>0</v>
      </c>
      <c r="P101" s="8">
        <f>IF(Data_Mentah!P101="Yes",1,0)</f>
        <v>0</v>
      </c>
      <c r="Q101" s="9">
        <f>IF(Data_Mentah!Q101="Positive",1,0)</f>
        <v>1</v>
      </c>
      <c r="S101" s="7">
        <f t="shared" ca="1" si="0"/>
        <v>0.21979701353985337</v>
      </c>
      <c r="T101" s="9" t="str">
        <f t="shared" si="1"/>
        <v>Train</v>
      </c>
    </row>
    <row r="102" spans="1:20" ht="15.75" customHeight="1" x14ac:dyDescent="0.2">
      <c r="A102" s="4">
        <v>48</v>
      </c>
      <c r="B102" s="5">
        <f>IF(Data_Mentah!B102="Male",1,0)</f>
        <v>0</v>
      </c>
      <c r="C102" s="5">
        <f>IF(Data_Mentah!C102="Yes",1,0)</f>
        <v>1</v>
      </c>
      <c r="D102" s="5">
        <f>IF(Data_Mentah!D102="Yes",1,0)</f>
        <v>1</v>
      </c>
      <c r="E102" s="5">
        <f>IF(Data_Mentah!E102="Yes",1,0)</f>
        <v>1</v>
      </c>
      <c r="F102" s="5">
        <f>IF(Data_Mentah!F102="Yes",1,0)</f>
        <v>0</v>
      </c>
      <c r="G102" s="5">
        <f>IF(Data_Mentah!G102="Yes",1,0)</f>
        <v>1</v>
      </c>
      <c r="H102" s="5">
        <f>IF(Data_Mentah!H102="Yes",1,0)</f>
        <v>1</v>
      </c>
      <c r="I102" s="5">
        <f>IF(Data_Mentah!I102="Yes",1,0)</f>
        <v>0</v>
      </c>
      <c r="J102" s="5">
        <f>IF(Data_Mentah!J102="Yes",1,0)</f>
        <v>0</v>
      </c>
      <c r="K102" s="5">
        <f>IF(Data_Mentah!K102="Yes",1,0)</f>
        <v>1</v>
      </c>
      <c r="L102" s="5">
        <f>IF(Data_Mentah!L102="Yes",1,0)</f>
        <v>1</v>
      </c>
      <c r="M102" s="5">
        <f>IF(Data_Mentah!M102="Yes",1,0)</f>
        <v>0</v>
      </c>
      <c r="N102" s="5">
        <f>IF(Data_Mentah!N102="Yes",1,0)</f>
        <v>1</v>
      </c>
      <c r="O102" s="5">
        <f>IF(Data_Mentah!O102="Yes",1,0)</f>
        <v>1</v>
      </c>
      <c r="P102" s="5">
        <f>IF(Data_Mentah!P102="Yes",1,0)</f>
        <v>1</v>
      </c>
      <c r="Q102" s="6">
        <f>IF(Data_Mentah!Q102="Positive",1,0)</f>
        <v>1</v>
      </c>
      <c r="S102" s="4">
        <f t="shared" ca="1" si="0"/>
        <v>3.6816111268063278E-2</v>
      </c>
      <c r="T102" s="6" t="str">
        <f t="shared" si="1"/>
        <v>Train</v>
      </c>
    </row>
    <row r="103" spans="1:20" ht="15.75" customHeight="1" x14ac:dyDescent="0.2">
      <c r="A103" s="7">
        <v>85</v>
      </c>
      <c r="B103" s="8">
        <f>IF(Data_Mentah!B103="Male",1,0)</f>
        <v>1</v>
      </c>
      <c r="C103" s="8">
        <f>IF(Data_Mentah!C103="Yes",1,0)</f>
        <v>1</v>
      </c>
      <c r="D103" s="8">
        <f>IF(Data_Mentah!D103="Yes",1,0)</f>
        <v>1</v>
      </c>
      <c r="E103" s="8">
        <f>IF(Data_Mentah!E103="Yes",1,0)</f>
        <v>1</v>
      </c>
      <c r="F103" s="8">
        <f>IF(Data_Mentah!F103="Yes",1,0)</f>
        <v>1</v>
      </c>
      <c r="G103" s="8">
        <f>IF(Data_Mentah!G103="Yes",1,0)</f>
        <v>1</v>
      </c>
      <c r="H103" s="8">
        <f>IF(Data_Mentah!H103="Yes",1,0)</f>
        <v>1</v>
      </c>
      <c r="I103" s="8">
        <f>IF(Data_Mentah!I103="Yes",1,0)</f>
        <v>1</v>
      </c>
      <c r="J103" s="8">
        <f>IF(Data_Mentah!J103="Yes",1,0)</f>
        <v>1</v>
      </c>
      <c r="K103" s="8">
        <f>IF(Data_Mentah!K103="Yes",1,0)</f>
        <v>0</v>
      </c>
      <c r="L103" s="8">
        <f>IF(Data_Mentah!L103="Yes",1,0)</f>
        <v>1</v>
      </c>
      <c r="M103" s="8">
        <f>IF(Data_Mentah!M103="Yes",1,0)</f>
        <v>1</v>
      </c>
      <c r="N103" s="8">
        <f>IF(Data_Mentah!N103="Yes",1,0)</f>
        <v>1</v>
      </c>
      <c r="O103" s="8">
        <f>IF(Data_Mentah!O103="Yes",1,0)</f>
        <v>0</v>
      </c>
      <c r="P103" s="8">
        <f>IF(Data_Mentah!P103="Yes",1,0)</f>
        <v>0</v>
      </c>
      <c r="Q103" s="9">
        <f>IF(Data_Mentah!Q103="Positive",1,0)</f>
        <v>1</v>
      </c>
      <c r="S103" s="7">
        <f t="shared" ca="1" si="0"/>
        <v>0.90869138204184785</v>
      </c>
      <c r="T103" s="9" t="str">
        <f t="shared" si="1"/>
        <v>Train</v>
      </c>
    </row>
    <row r="104" spans="1:20" ht="15.75" customHeight="1" x14ac:dyDescent="0.2">
      <c r="A104" s="4">
        <v>90</v>
      </c>
      <c r="B104" s="5">
        <f>IF(Data_Mentah!B104="Male",1,0)</f>
        <v>0</v>
      </c>
      <c r="C104" s="5">
        <f>IF(Data_Mentah!C104="Yes",1,0)</f>
        <v>0</v>
      </c>
      <c r="D104" s="5">
        <f>IF(Data_Mentah!D104="Yes",1,0)</f>
        <v>1</v>
      </c>
      <c r="E104" s="5">
        <f>IF(Data_Mentah!E104="Yes",1,0)</f>
        <v>1</v>
      </c>
      <c r="F104" s="5">
        <f>IF(Data_Mentah!F104="Yes",1,0)</f>
        <v>0</v>
      </c>
      <c r="G104" s="5">
        <f>IF(Data_Mentah!G104="Yes",1,0)</f>
        <v>0</v>
      </c>
      <c r="H104" s="5">
        <f>IF(Data_Mentah!H104="Yes",1,0)</f>
        <v>1</v>
      </c>
      <c r="I104" s="5">
        <f>IF(Data_Mentah!I104="Yes",1,0)</f>
        <v>1</v>
      </c>
      <c r="J104" s="5">
        <f>IF(Data_Mentah!J104="Yes",1,0)</f>
        <v>1</v>
      </c>
      <c r="K104" s="5">
        <f>IF(Data_Mentah!K104="Yes",1,0)</f>
        <v>0</v>
      </c>
      <c r="L104" s="5">
        <f>IF(Data_Mentah!L104="Yes",1,0)</f>
        <v>0</v>
      </c>
      <c r="M104" s="5">
        <f>IF(Data_Mentah!M104="Yes",1,0)</f>
        <v>0</v>
      </c>
      <c r="N104" s="5">
        <f>IF(Data_Mentah!N104="Yes",1,0)</f>
        <v>1</v>
      </c>
      <c r="O104" s="5">
        <f>IF(Data_Mentah!O104="Yes",1,0)</f>
        <v>1</v>
      </c>
      <c r="P104" s="5">
        <f>IF(Data_Mentah!P104="Yes",1,0)</f>
        <v>0</v>
      </c>
      <c r="Q104" s="6">
        <f>IF(Data_Mentah!Q104="Positive",1,0)</f>
        <v>1</v>
      </c>
      <c r="S104" s="4">
        <f t="shared" ca="1" si="0"/>
        <v>0.83383255390400191</v>
      </c>
      <c r="T104" s="6" t="str">
        <f t="shared" si="1"/>
        <v>Train</v>
      </c>
    </row>
    <row r="105" spans="1:20" ht="15.75" customHeight="1" x14ac:dyDescent="0.2">
      <c r="A105" s="7">
        <v>72</v>
      </c>
      <c r="B105" s="8">
        <f>IF(Data_Mentah!B105="Male",1,0)</f>
        <v>1</v>
      </c>
      <c r="C105" s="8">
        <f>IF(Data_Mentah!C105="Yes",1,0)</f>
        <v>1</v>
      </c>
      <c r="D105" s="8">
        <f>IF(Data_Mentah!D105="Yes",1,0)</f>
        <v>0</v>
      </c>
      <c r="E105" s="8">
        <f>IF(Data_Mentah!E105="Yes",1,0)</f>
        <v>1</v>
      </c>
      <c r="F105" s="8">
        <f>IF(Data_Mentah!F105="Yes",1,0)</f>
        <v>1</v>
      </c>
      <c r="G105" s="8">
        <f>IF(Data_Mentah!G105="Yes",1,0)</f>
        <v>1</v>
      </c>
      <c r="H105" s="8">
        <f>IF(Data_Mentah!H105="Yes",1,0)</f>
        <v>0</v>
      </c>
      <c r="I105" s="8">
        <f>IF(Data_Mentah!I105="Yes",1,0)</f>
        <v>0</v>
      </c>
      <c r="J105" s="8">
        <f>IF(Data_Mentah!J105="Yes",1,0)</f>
        <v>0</v>
      </c>
      <c r="K105" s="8">
        <f>IF(Data_Mentah!K105="Yes",1,0)</f>
        <v>1</v>
      </c>
      <c r="L105" s="8">
        <f>IF(Data_Mentah!L105="Yes",1,0)</f>
        <v>1</v>
      </c>
      <c r="M105" s="8">
        <f>IF(Data_Mentah!M105="Yes",1,0)</f>
        <v>1</v>
      </c>
      <c r="N105" s="8">
        <f>IF(Data_Mentah!N105="Yes",1,0)</f>
        <v>1</v>
      </c>
      <c r="O105" s="8">
        <f>IF(Data_Mentah!O105="Yes",1,0)</f>
        <v>1</v>
      </c>
      <c r="P105" s="8">
        <f>IF(Data_Mentah!P105="Yes",1,0)</f>
        <v>0</v>
      </c>
      <c r="Q105" s="9">
        <f>IF(Data_Mentah!Q105="Positive",1,0)</f>
        <v>1</v>
      </c>
      <c r="S105" s="7">
        <f t="shared" ca="1" si="0"/>
        <v>0.83211050574049406</v>
      </c>
      <c r="T105" s="9" t="str">
        <f t="shared" si="1"/>
        <v>Train</v>
      </c>
    </row>
    <row r="106" spans="1:20" ht="15.75" customHeight="1" x14ac:dyDescent="0.2">
      <c r="A106" s="4">
        <v>70</v>
      </c>
      <c r="B106" s="5">
        <f>IF(Data_Mentah!B106="Male",1,0)</f>
        <v>1</v>
      </c>
      <c r="C106" s="5">
        <f>IF(Data_Mentah!C106="Yes",1,0)</f>
        <v>1</v>
      </c>
      <c r="D106" s="5">
        <f>IF(Data_Mentah!D106="Yes",1,0)</f>
        <v>0</v>
      </c>
      <c r="E106" s="5">
        <f>IF(Data_Mentah!E106="Yes",1,0)</f>
        <v>1</v>
      </c>
      <c r="F106" s="5">
        <f>IF(Data_Mentah!F106="Yes",1,0)</f>
        <v>1</v>
      </c>
      <c r="G106" s="5">
        <f>IF(Data_Mentah!G106="Yes",1,0)</f>
        <v>1</v>
      </c>
      <c r="H106" s="5">
        <f>IF(Data_Mentah!H106="Yes",1,0)</f>
        <v>1</v>
      </c>
      <c r="I106" s="5">
        <f>IF(Data_Mentah!I106="Yes",1,0)</f>
        <v>0</v>
      </c>
      <c r="J106" s="5">
        <f>IF(Data_Mentah!J106="Yes",1,0)</f>
        <v>0</v>
      </c>
      <c r="K106" s="5">
        <f>IF(Data_Mentah!K106="Yes",1,0)</f>
        <v>1</v>
      </c>
      <c r="L106" s="5">
        <f>IF(Data_Mentah!L106="Yes",1,0)</f>
        <v>1</v>
      </c>
      <c r="M106" s="5">
        <f>IF(Data_Mentah!M106="Yes",1,0)</f>
        <v>1</v>
      </c>
      <c r="N106" s="5">
        <f>IF(Data_Mentah!N106="Yes",1,0)</f>
        <v>1</v>
      </c>
      <c r="O106" s="5">
        <f>IF(Data_Mentah!O106="Yes",1,0)</f>
        <v>1</v>
      </c>
      <c r="P106" s="5">
        <f>IF(Data_Mentah!P106="Yes",1,0)</f>
        <v>0</v>
      </c>
      <c r="Q106" s="6">
        <f>IF(Data_Mentah!Q106="Positive",1,0)</f>
        <v>1</v>
      </c>
      <c r="S106" s="4">
        <f t="shared" ca="1" si="0"/>
        <v>0.96203163571564632</v>
      </c>
      <c r="T106" s="6" t="str">
        <f t="shared" si="1"/>
        <v>Train</v>
      </c>
    </row>
    <row r="107" spans="1:20" ht="15.75" customHeight="1" x14ac:dyDescent="0.2">
      <c r="A107" s="7">
        <v>69</v>
      </c>
      <c r="B107" s="8">
        <f>IF(Data_Mentah!B107="Male",1,0)</f>
        <v>0</v>
      </c>
      <c r="C107" s="8">
        <f>IF(Data_Mentah!C107="Yes",1,0)</f>
        <v>1</v>
      </c>
      <c r="D107" s="8">
        <f>IF(Data_Mentah!D107="Yes",1,0)</f>
        <v>0</v>
      </c>
      <c r="E107" s="8">
        <f>IF(Data_Mentah!E107="Yes",1,0)</f>
        <v>1</v>
      </c>
      <c r="F107" s="8">
        <f>IF(Data_Mentah!F107="Yes",1,0)</f>
        <v>1</v>
      </c>
      <c r="G107" s="8">
        <f>IF(Data_Mentah!G107="Yes",1,0)</f>
        <v>1</v>
      </c>
      <c r="H107" s="8">
        <f>IF(Data_Mentah!H107="Yes",1,0)</f>
        <v>1</v>
      </c>
      <c r="I107" s="8">
        <f>IF(Data_Mentah!I107="Yes",1,0)</f>
        <v>1</v>
      </c>
      <c r="J107" s="8">
        <f>IF(Data_Mentah!J107="Yes",1,0)</f>
        <v>1</v>
      </c>
      <c r="K107" s="8">
        <f>IF(Data_Mentah!K107="Yes",1,0)</f>
        <v>0</v>
      </c>
      <c r="L107" s="8">
        <f>IF(Data_Mentah!L107="Yes",1,0)</f>
        <v>1</v>
      </c>
      <c r="M107" s="8">
        <f>IF(Data_Mentah!M107="Yes",1,0)</f>
        <v>0</v>
      </c>
      <c r="N107" s="8">
        <f>IF(Data_Mentah!N107="Yes",1,0)</f>
        <v>0</v>
      </c>
      <c r="O107" s="8">
        <f>IF(Data_Mentah!O107="Yes",1,0)</f>
        <v>1</v>
      </c>
      <c r="P107" s="8">
        <f>IF(Data_Mentah!P107="Yes",1,0)</f>
        <v>0</v>
      </c>
      <c r="Q107" s="9">
        <f>IF(Data_Mentah!Q107="Positive",1,0)</f>
        <v>1</v>
      </c>
      <c r="S107" s="7">
        <f t="shared" ca="1" si="0"/>
        <v>0.41644254754714982</v>
      </c>
      <c r="T107" s="9" t="str">
        <f t="shared" si="1"/>
        <v>Train</v>
      </c>
    </row>
    <row r="108" spans="1:20" ht="15.75" customHeight="1" x14ac:dyDescent="0.2">
      <c r="A108" s="4">
        <v>58</v>
      </c>
      <c r="B108" s="5">
        <f>IF(Data_Mentah!B108="Male",1,0)</f>
        <v>1</v>
      </c>
      <c r="C108" s="5">
        <f>IF(Data_Mentah!C108="Yes",1,0)</f>
        <v>0</v>
      </c>
      <c r="D108" s="5">
        <f>IF(Data_Mentah!D108="Yes",1,0)</f>
        <v>1</v>
      </c>
      <c r="E108" s="5">
        <f>IF(Data_Mentah!E108="Yes",1,0)</f>
        <v>1</v>
      </c>
      <c r="F108" s="5">
        <f>IF(Data_Mentah!F108="Yes",1,0)</f>
        <v>1</v>
      </c>
      <c r="G108" s="5">
        <f>IF(Data_Mentah!G108="Yes",1,0)</f>
        <v>1</v>
      </c>
      <c r="H108" s="5">
        <f>IF(Data_Mentah!H108="Yes",1,0)</f>
        <v>0</v>
      </c>
      <c r="I108" s="5">
        <f>IF(Data_Mentah!I108="Yes",1,0)</f>
        <v>1</v>
      </c>
      <c r="J108" s="5">
        <f>IF(Data_Mentah!J108="Yes",1,0)</f>
        <v>1</v>
      </c>
      <c r="K108" s="5">
        <f>IF(Data_Mentah!K108="Yes",1,0)</f>
        <v>0</v>
      </c>
      <c r="L108" s="5">
        <f>IF(Data_Mentah!L108="Yes",1,0)</f>
        <v>0</v>
      </c>
      <c r="M108" s="5">
        <f>IF(Data_Mentah!M108="Yes",1,0)</f>
        <v>1</v>
      </c>
      <c r="N108" s="5">
        <f>IF(Data_Mentah!N108="Yes",1,0)</f>
        <v>0</v>
      </c>
      <c r="O108" s="5">
        <f>IF(Data_Mentah!O108="Yes",1,0)</f>
        <v>1</v>
      </c>
      <c r="P108" s="5">
        <f>IF(Data_Mentah!P108="Yes",1,0)</f>
        <v>1</v>
      </c>
      <c r="Q108" s="6">
        <f>IF(Data_Mentah!Q108="Positive",1,0)</f>
        <v>1</v>
      </c>
      <c r="S108" s="4">
        <f t="shared" ca="1" si="0"/>
        <v>0.29112800080385215</v>
      </c>
      <c r="T108" s="6" t="str">
        <f t="shared" si="1"/>
        <v>Train</v>
      </c>
    </row>
    <row r="109" spans="1:20" ht="15.75" customHeight="1" x14ac:dyDescent="0.2">
      <c r="A109" s="7">
        <v>47</v>
      </c>
      <c r="B109" s="8">
        <f>IF(Data_Mentah!B109="Male",1,0)</f>
        <v>1</v>
      </c>
      <c r="C109" s="8">
        <f>IF(Data_Mentah!C109="Yes",1,0)</f>
        <v>1</v>
      </c>
      <c r="D109" s="8">
        <f>IF(Data_Mentah!D109="Yes",1,0)</f>
        <v>0</v>
      </c>
      <c r="E109" s="8">
        <f>IF(Data_Mentah!E109="Yes",1,0)</f>
        <v>1</v>
      </c>
      <c r="F109" s="8">
        <f>IF(Data_Mentah!F109="Yes",1,0)</f>
        <v>1</v>
      </c>
      <c r="G109" s="8">
        <f>IF(Data_Mentah!G109="Yes",1,0)</f>
        <v>1</v>
      </c>
      <c r="H109" s="8">
        <f>IF(Data_Mentah!H109="Yes",1,0)</f>
        <v>0</v>
      </c>
      <c r="I109" s="8">
        <f>IF(Data_Mentah!I109="Yes",1,0)</f>
        <v>0</v>
      </c>
      <c r="J109" s="8">
        <f>IF(Data_Mentah!J109="Yes",1,0)</f>
        <v>0</v>
      </c>
      <c r="K109" s="8">
        <f>IF(Data_Mentah!K109="Yes",1,0)</f>
        <v>0</v>
      </c>
      <c r="L109" s="8">
        <f>IF(Data_Mentah!L109="Yes",1,0)</f>
        <v>1</v>
      </c>
      <c r="M109" s="8">
        <f>IF(Data_Mentah!M109="Yes",1,0)</f>
        <v>1</v>
      </c>
      <c r="N109" s="8">
        <f>IF(Data_Mentah!N109="Yes",1,0)</f>
        <v>1</v>
      </c>
      <c r="O109" s="8">
        <f>IF(Data_Mentah!O109="Yes",1,0)</f>
        <v>0</v>
      </c>
      <c r="P109" s="8">
        <f>IF(Data_Mentah!P109="Yes",1,0)</f>
        <v>0</v>
      </c>
      <c r="Q109" s="9">
        <f>IF(Data_Mentah!Q109="Positive",1,0)</f>
        <v>1</v>
      </c>
      <c r="S109" s="7">
        <f t="shared" ca="1" si="0"/>
        <v>0.54596636906470719</v>
      </c>
      <c r="T109" s="9" t="str">
        <f t="shared" si="1"/>
        <v>Train</v>
      </c>
    </row>
    <row r="110" spans="1:20" ht="15.75" customHeight="1" x14ac:dyDescent="0.2">
      <c r="A110" s="4">
        <v>25</v>
      </c>
      <c r="B110" s="5">
        <f>IF(Data_Mentah!B110="Male",1,0)</f>
        <v>1</v>
      </c>
      <c r="C110" s="5">
        <f>IF(Data_Mentah!C110="Yes",1,0)</f>
        <v>1</v>
      </c>
      <c r="D110" s="5">
        <f>IF(Data_Mentah!D110="Yes",1,0)</f>
        <v>1</v>
      </c>
      <c r="E110" s="5">
        <f>IF(Data_Mentah!E110="Yes",1,0)</f>
        <v>0</v>
      </c>
      <c r="F110" s="5">
        <f>IF(Data_Mentah!F110="Yes",1,0)</f>
        <v>0</v>
      </c>
      <c r="G110" s="5">
        <f>IF(Data_Mentah!G110="Yes",1,0)</f>
        <v>1</v>
      </c>
      <c r="H110" s="5">
        <f>IF(Data_Mentah!H110="Yes",1,0)</f>
        <v>1</v>
      </c>
      <c r="I110" s="5">
        <f>IF(Data_Mentah!I110="Yes",1,0)</f>
        <v>1</v>
      </c>
      <c r="J110" s="5">
        <f>IF(Data_Mentah!J110="Yes",1,0)</f>
        <v>1</v>
      </c>
      <c r="K110" s="5">
        <f>IF(Data_Mentah!K110="Yes",1,0)</f>
        <v>0</v>
      </c>
      <c r="L110" s="5">
        <f>IF(Data_Mentah!L110="Yes",1,0)</f>
        <v>1</v>
      </c>
      <c r="M110" s="5">
        <f>IF(Data_Mentah!M110="Yes",1,0)</f>
        <v>0</v>
      </c>
      <c r="N110" s="5">
        <f>IF(Data_Mentah!N110="Yes",1,0)</f>
        <v>0</v>
      </c>
      <c r="O110" s="5">
        <f>IF(Data_Mentah!O110="Yes",1,0)</f>
        <v>1</v>
      </c>
      <c r="P110" s="5">
        <f>IF(Data_Mentah!P110="Yes",1,0)</f>
        <v>0</v>
      </c>
      <c r="Q110" s="6">
        <f>IF(Data_Mentah!Q110="Positive",1,0)</f>
        <v>1</v>
      </c>
      <c r="S110" s="4">
        <f t="shared" ca="1" si="0"/>
        <v>0.86227257340399543</v>
      </c>
      <c r="T110" s="6" t="str">
        <f t="shared" si="1"/>
        <v>Train</v>
      </c>
    </row>
    <row r="111" spans="1:20" ht="15.75" customHeight="1" x14ac:dyDescent="0.2">
      <c r="A111" s="7">
        <v>39</v>
      </c>
      <c r="B111" s="8">
        <f>IF(Data_Mentah!B111="Male",1,0)</f>
        <v>0</v>
      </c>
      <c r="C111" s="8">
        <f>IF(Data_Mentah!C111="Yes",1,0)</f>
        <v>1</v>
      </c>
      <c r="D111" s="8">
        <f>IF(Data_Mentah!D111="Yes",1,0)</f>
        <v>1</v>
      </c>
      <c r="E111" s="8">
        <f>IF(Data_Mentah!E111="Yes",1,0)</f>
        <v>0</v>
      </c>
      <c r="F111" s="8">
        <f>IF(Data_Mentah!F111="Yes",1,0)</f>
        <v>0</v>
      </c>
      <c r="G111" s="8">
        <f>IF(Data_Mentah!G111="Yes",1,0)</f>
        <v>1</v>
      </c>
      <c r="H111" s="8">
        <f>IF(Data_Mentah!H111="Yes",1,0)</f>
        <v>0</v>
      </c>
      <c r="I111" s="8">
        <f>IF(Data_Mentah!I111="Yes",1,0)</f>
        <v>1</v>
      </c>
      <c r="J111" s="8">
        <f>IF(Data_Mentah!J111="Yes",1,0)</f>
        <v>0</v>
      </c>
      <c r="K111" s="8">
        <f>IF(Data_Mentah!K111="Yes",1,0)</f>
        <v>1</v>
      </c>
      <c r="L111" s="8">
        <f>IF(Data_Mentah!L111="Yes",1,0)</f>
        <v>1</v>
      </c>
      <c r="M111" s="8">
        <f>IF(Data_Mentah!M111="Yes",1,0)</f>
        <v>1</v>
      </c>
      <c r="N111" s="8">
        <f>IF(Data_Mentah!N111="Yes",1,0)</f>
        <v>1</v>
      </c>
      <c r="O111" s="8">
        <f>IF(Data_Mentah!O111="Yes",1,0)</f>
        <v>0</v>
      </c>
      <c r="P111" s="8">
        <f>IF(Data_Mentah!P111="Yes",1,0)</f>
        <v>0</v>
      </c>
      <c r="Q111" s="9">
        <f>IF(Data_Mentah!Q111="Positive",1,0)</f>
        <v>1</v>
      </c>
      <c r="S111" s="7">
        <f t="shared" ca="1" si="0"/>
        <v>0.2449650586739508</v>
      </c>
      <c r="T111" s="9" t="str">
        <f t="shared" si="1"/>
        <v>Train</v>
      </c>
    </row>
    <row r="112" spans="1:20" ht="15.75" customHeight="1" x14ac:dyDescent="0.2">
      <c r="A112" s="4">
        <v>53</v>
      </c>
      <c r="B112" s="5">
        <f>IF(Data_Mentah!B112="Male",1,0)</f>
        <v>0</v>
      </c>
      <c r="C112" s="5">
        <f>IF(Data_Mentah!C112="Yes",1,0)</f>
        <v>0</v>
      </c>
      <c r="D112" s="5">
        <f>IF(Data_Mentah!D112="Yes",1,0)</f>
        <v>0</v>
      </c>
      <c r="E112" s="5">
        <f>IF(Data_Mentah!E112="Yes",1,0)</f>
        <v>1</v>
      </c>
      <c r="F112" s="5">
        <f>IF(Data_Mentah!F112="Yes",1,0)</f>
        <v>1</v>
      </c>
      <c r="G112" s="5">
        <f>IF(Data_Mentah!G112="Yes",1,0)</f>
        <v>0</v>
      </c>
      <c r="H112" s="5">
        <f>IF(Data_Mentah!H112="Yes",1,0)</f>
        <v>0</v>
      </c>
      <c r="I112" s="5">
        <f>IF(Data_Mentah!I112="Yes",1,0)</f>
        <v>1</v>
      </c>
      <c r="J112" s="5">
        <f>IF(Data_Mentah!J112="Yes",1,0)</f>
        <v>1</v>
      </c>
      <c r="K112" s="5">
        <f>IF(Data_Mentah!K112="Yes",1,0)</f>
        <v>0</v>
      </c>
      <c r="L112" s="5">
        <f>IF(Data_Mentah!L112="Yes",1,0)</f>
        <v>1</v>
      </c>
      <c r="M112" s="5">
        <f>IF(Data_Mentah!M112="Yes",1,0)</f>
        <v>0</v>
      </c>
      <c r="N112" s="5">
        <f>IF(Data_Mentah!N112="Yes",1,0)</f>
        <v>0</v>
      </c>
      <c r="O112" s="5">
        <f>IF(Data_Mentah!O112="Yes",1,0)</f>
        <v>0</v>
      </c>
      <c r="P112" s="5">
        <f>IF(Data_Mentah!P112="Yes",1,0)</f>
        <v>0</v>
      </c>
      <c r="Q112" s="6">
        <f>IF(Data_Mentah!Q112="Positive",1,0)</f>
        <v>1</v>
      </c>
      <c r="S112" s="4">
        <f t="shared" ca="1" si="0"/>
        <v>0.34003262497795117</v>
      </c>
      <c r="T112" s="6" t="str">
        <f t="shared" si="1"/>
        <v>Train</v>
      </c>
    </row>
    <row r="113" spans="1:20" ht="15.75" customHeight="1" x14ac:dyDescent="0.2">
      <c r="A113" s="7">
        <v>52</v>
      </c>
      <c r="B113" s="8">
        <f>IF(Data_Mentah!B113="Male",1,0)</f>
        <v>1</v>
      </c>
      <c r="C113" s="8">
        <f>IF(Data_Mentah!C113="Yes",1,0)</f>
        <v>1</v>
      </c>
      <c r="D113" s="8">
        <f>IF(Data_Mentah!D113="Yes",1,0)</f>
        <v>1</v>
      </c>
      <c r="E113" s="8">
        <f>IF(Data_Mentah!E113="Yes",1,0)</f>
        <v>1</v>
      </c>
      <c r="F113" s="8">
        <f>IF(Data_Mentah!F113="Yes",1,0)</f>
        <v>0</v>
      </c>
      <c r="G113" s="8">
        <f>IF(Data_Mentah!G113="Yes",1,0)</f>
        <v>1</v>
      </c>
      <c r="H113" s="8">
        <f>IF(Data_Mentah!H113="Yes",1,0)</f>
        <v>1</v>
      </c>
      <c r="I113" s="8">
        <f>IF(Data_Mentah!I113="Yes",1,0)</f>
        <v>1</v>
      </c>
      <c r="J113" s="8">
        <f>IF(Data_Mentah!J113="Yes",1,0)</f>
        <v>0</v>
      </c>
      <c r="K113" s="8">
        <f>IF(Data_Mentah!K113="Yes",1,0)</f>
        <v>1</v>
      </c>
      <c r="L113" s="8">
        <f>IF(Data_Mentah!L113="Yes",1,0)</f>
        <v>0</v>
      </c>
      <c r="M113" s="8">
        <f>IF(Data_Mentah!M113="Yes",1,0)</f>
        <v>1</v>
      </c>
      <c r="N113" s="8">
        <f>IF(Data_Mentah!N113="Yes",1,0)</f>
        <v>0</v>
      </c>
      <c r="O113" s="8">
        <f>IF(Data_Mentah!O113="Yes",1,0)</f>
        <v>1</v>
      </c>
      <c r="P113" s="8">
        <f>IF(Data_Mentah!P113="Yes",1,0)</f>
        <v>1</v>
      </c>
      <c r="Q113" s="9">
        <f>IF(Data_Mentah!Q113="Positive",1,0)</f>
        <v>1</v>
      </c>
      <c r="S113" s="7">
        <f t="shared" ca="1" si="0"/>
        <v>0.39248087346826455</v>
      </c>
      <c r="T113" s="9" t="str">
        <f t="shared" si="1"/>
        <v>Train</v>
      </c>
    </row>
    <row r="114" spans="1:20" ht="15.75" customHeight="1" x14ac:dyDescent="0.2">
      <c r="A114" s="4">
        <v>68</v>
      </c>
      <c r="B114" s="5">
        <f>IF(Data_Mentah!B114="Male",1,0)</f>
        <v>0</v>
      </c>
      <c r="C114" s="5">
        <f>IF(Data_Mentah!C114="Yes",1,0)</f>
        <v>1</v>
      </c>
      <c r="D114" s="5">
        <f>IF(Data_Mentah!D114="Yes",1,0)</f>
        <v>1</v>
      </c>
      <c r="E114" s="5">
        <f>IF(Data_Mentah!E114="Yes",1,0)</f>
        <v>1</v>
      </c>
      <c r="F114" s="5">
        <f>IF(Data_Mentah!F114="Yes",1,0)</f>
        <v>0</v>
      </c>
      <c r="G114" s="5">
        <f>IF(Data_Mentah!G114="Yes",1,0)</f>
        <v>1</v>
      </c>
      <c r="H114" s="5">
        <f>IF(Data_Mentah!H114="Yes",1,0)</f>
        <v>1</v>
      </c>
      <c r="I114" s="5">
        <f>IF(Data_Mentah!I114="Yes",1,0)</f>
        <v>1</v>
      </c>
      <c r="J114" s="5">
        <f>IF(Data_Mentah!J114="Yes",1,0)</f>
        <v>0</v>
      </c>
      <c r="K114" s="5">
        <f>IF(Data_Mentah!K114="Yes",1,0)</f>
        <v>1</v>
      </c>
      <c r="L114" s="5">
        <f>IF(Data_Mentah!L114="Yes",1,0)</f>
        <v>1</v>
      </c>
      <c r="M114" s="5">
        <f>IF(Data_Mentah!M114="Yes",1,0)</f>
        <v>0</v>
      </c>
      <c r="N114" s="5">
        <f>IF(Data_Mentah!N114="Yes",1,0)</f>
        <v>1</v>
      </c>
      <c r="O114" s="5">
        <f>IF(Data_Mentah!O114="Yes",1,0)</f>
        <v>1</v>
      </c>
      <c r="P114" s="5">
        <f>IF(Data_Mentah!P114="Yes",1,0)</f>
        <v>0</v>
      </c>
      <c r="Q114" s="6">
        <f>IF(Data_Mentah!Q114="Positive",1,0)</f>
        <v>1</v>
      </c>
      <c r="S114" s="4">
        <f t="shared" ca="1" si="0"/>
        <v>0.76170221760632162</v>
      </c>
      <c r="T114" s="6" t="str">
        <f t="shared" si="1"/>
        <v>Train</v>
      </c>
    </row>
    <row r="115" spans="1:20" ht="15.75" customHeight="1" x14ac:dyDescent="0.2">
      <c r="A115" s="7">
        <v>79</v>
      </c>
      <c r="B115" s="8">
        <f>IF(Data_Mentah!B115="Male",1,0)</f>
        <v>1</v>
      </c>
      <c r="C115" s="8">
        <f>IF(Data_Mentah!C115="Yes",1,0)</f>
        <v>0</v>
      </c>
      <c r="D115" s="8">
        <f>IF(Data_Mentah!D115="Yes",1,0)</f>
        <v>1</v>
      </c>
      <c r="E115" s="8">
        <f>IF(Data_Mentah!E115="Yes",1,0)</f>
        <v>1</v>
      </c>
      <c r="F115" s="8">
        <f>IF(Data_Mentah!F115="Yes",1,0)</f>
        <v>1</v>
      </c>
      <c r="G115" s="8">
        <f>IF(Data_Mentah!G115="Yes",1,0)</f>
        <v>1</v>
      </c>
      <c r="H115" s="8">
        <f>IF(Data_Mentah!H115="Yes",1,0)</f>
        <v>1</v>
      </c>
      <c r="I115" s="8">
        <f>IF(Data_Mentah!I115="Yes",1,0)</f>
        <v>0</v>
      </c>
      <c r="J115" s="8">
        <f>IF(Data_Mentah!J115="Yes",1,0)</f>
        <v>1</v>
      </c>
      <c r="K115" s="8">
        <f>IF(Data_Mentah!K115="Yes",1,0)</f>
        <v>1</v>
      </c>
      <c r="L115" s="8">
        <f>IF(Data_Mentah!L115="Yes",1,0)</f>
        <v>0</v>
      </c>
      <c r="M115" s="8">
        <f>IF(Data_Mentah!M115="Yes",1,0)</f>
        <v>1</v>
      </c>
      <c r="N115" s="8">
        <f>IF(Data_Mentah!N115="Yes",1,0)</f>
        <v>0</v>
      </c>
      <c r="O115" s="8">
        <f>IF(Data_Mentah!O115="Yes",1,0)</f>
        <v>0</v>
      </c>
      <c r="P115" s="8">
        <f>IF(Data_Mentah!P115="Yes",1,0)</f>
        <v>0</v>
      </c>
      <c r="Q115" s="9">
        <f>IF(Data_Mentah!Q115="Positive",1,0)</f>
        <v>1</v>
      </c>
      <c r="S115" s="7">
        <f t="shared" ca="1" si="0"/>
        <v>0.50317053248666022</v>
      </c>
      <c r="T115" s="9" t="str">
        <f t="shared" si="1"/>
        <v>Train</v>
      </c>
    </row>
    <row r="116" spans="1:20" ht="15.75" customHeight="1" x14ac:dyDescent="0.2">
      <c r="A116" s="4">
        <v>55</v>
      </c>
      <c r="B116" s="5">
        <f>IF(Data_Mentah!B116="Male",1,0)</f>
        <v>0</v>
      </c>
      <c r="C116" s="5">
        <f>IF(Data_Mentah!C116="Yes",1,0)</f>
        <v>1</v>
      </c>
      <c r="D116" s="5">
        <f>IF(Data_Mentah!D116="Yes",1,0)</f>
        <v>0</v>
      </c>
      <c r="E116" s="5">
        <f>IF(Data_Mentah!E116="Yes",1,0)</f>
        <v>1</v>
      </c>
      <c r="F116" s="5">
        <f>IF(Data_Mentah!F116="Yes",1,0)</f>
        <v>0</v>
      </c>
      <c r="G116" s="5">
        <f>IF(Data_Mentah!G116="Yes",1,0)</f>
        <v>0</v>
      </c>
      <c r="H116" s="5">
        <f>IF(Data_Mentah!H116="Yes",1,0)</f>
        <v>1</v>
      </c>
      <c r="I116" s="5">
        <f>IF(Data_Mentah!I116="Yes",1,0)</f>
        <v>1</v>
      </c>
      <c r="J116" s="5">
        <f>IF(Data_Mentah!J116="Yes",1,0)</f>
        <v>1</v>
      </c>
      <c r="K116" s="5">
        <f>IF(Data_Mentah!K116="Yes",1,0)</f>
        <v>0</v>
      </c>
      <c r="L116" s="5">
        <f>IF(Data_Mentah!L116="Yes",1,0)</f>
        <v>1</v>
      </c>
      <c r="M116" s="5">
        <f>IF(Data_Mentah!M116="Yes",1,0)</f>
        <v>1</v>
      </c>
      <c r="N116" s="5">
        <f>IF(Data_Mentah!N116="Yes",1,0)</f>
        <v>0</v>
      </c>
      <c r="O116" s="5">
        <f>IF(Data_Mentah!O116="Yes",1,0)</f>
        <v>0</v>
      </c>
      <c r="P116" s="5">
        <f>IF(Data_Mentah!P116="Yes",1,0)</f>
        <v>0</v>
      </c>
      <c r="Q116" s="6">
        <f>IF(Data_Mentah!Q116="Positive",1,0)</f>
        <v>1</v>
      </c>
      <c r="S116" s="4">
        <f t="shared" ca="1" si="0"/>
        <v>0.35326482362204514</v>
      </c>
      <c r="T116" s="6" t="str">
        <f t="shared" si="1"/>
        <v>Train</v>
      </c>
    </row>
    <row r="117" spans="1:20" ht="15.75" customHeight="1" x14ac:dyDescent="0.2">
      <c r="A117" s="7">
        <v>45</v>
      </c>
      <c r="B117" s="8">
        <f>IF(Data_Mentah!B117="Male",1,0)</f>
        <v>0</v>
      </c>
      <c r="C117" s="8">
        <f>IF(Data_Mentah!C117="Yes",1,0)</f>
        <v>1</v>
      </c>
      <c r="D117" s="8">
        <f>IF(Data_Mentah!D117="Yes",1,0)</f>
        <v>1</v>
      </c>
      <c r="E117" s="8">
        <f>IF(Data_Mentah!E117="Yes",1,0)</f>
        <v>1</v>
      </c>
      <c r="F117" s="8">
        <f>IF(Data_Mentah!F117="Yes",1,0)</f>
        <v>1</v>
      </c>
      <c r="G117" s="8">
        <f>IF(Data_Mentah!G117="Yes",1,0)</f>
        <v>1</v>
      </c>
      <c r="H117" s="8">
        <f>IF(Data_Mentah!H117="Yes",1,0)</f>
        <v>0</v>
      </c>
      <c r="I117" s="8">
        <f>IF(Data_Mentah!I117="Yes",1,0)</f>
        <v>1</v>
      </c>
      <c r="J117" s="8">
        <f>IF(Data_Mentah!J117="Yes",1,0)</f>
        <v>1</v>
      </c>
      <c r="K117" s="8">
        <f>IF(Data_Mentah!K117="Yes",1,0)</f>
        <v>1</v>
      </c>
      <c r="L117" s="8">
        <f>IF(Data_Mentah!L117="Yes",1,0)</f>
        <v>1</v>
      </c>
      <c r="M117" s="8">
        <f>IF(Data_Mentah!M117="Yes",1,0)</f>
        <v>1</v>
      </c>
      <c r="N117" s="8">
        <f>IF(Data_Mentah!N117="Yes",1,0)</f>
        <v>0</v>
      </c>
      <c r="O117" s="8">
        <f>IF(Data_Mentah!O117="Yes",1,0)</f>
        <v>0</v>
      </c>
      <c r="P117" s="8">
        <f>IF(Data_Mentah!P117="Yes",1,0)</f>
        <v>0</v>
      </c>
      <c r="Q117" s="9">
        <f>IF(Data_Mentah!Q117="Positive",1,0)</f>
        <v>1</v>
      </c>
      <c r="S117" s="7">
        <f t="shared" ca="1" si="0"/>
        <v>0.44820041796960508</v>
      </c>
      <c r="T117" s="9" t="str">
        <f t="shared" si="1"/>
        <v>Train</v>
      </c>
    </row>
    <row r="118" spans="1:20" ht="15.75" customHeight="1" x14ac:dyDescent="0.2">
      <c r="A118" s="4">
        <v>30</v>
      </c>
      <c r="B118" s="5">
        <f>IF(Data_Mentah!B118="Male",1,0)</f>
        <v>0</v>
      </c>
      <c r="C118" s="5">
        <f>IF(Data_Mentah!C118="Yes",1,0)</f>
        <v>1</v>
      </c>
      <c r="D118" s="5">
        <f>IF(Data_Mentah!D118="Yes",1,0)</f>
        <v>1</v>
      </c>
      <c r="E118" s="5">
        <f>IF(Data_Mentah!E118="Yes",1,0)</f>
        <v>1</v>
      </c>
      <c r="F118" s="5">
        <f>IF(Data_Mentah!F118="Yes",1,0)</f>
        <v>0</v>
      </c>
      <c r="G118" s="5">
        <f>IF(Data_Mentah!G118="Yes",1,0)</f>
        <v>1</v>
      </c>
      <c r="H118" s="5">
        <f>IF(Data_Mentah!H118="Yes",1,0)</f>
        <v>0</v>
      </c>
      <c r="I118" s="5">
        <f>IF(Data_Mentah!I118="Yes",1,0)</f>
        <v>0</v>
      </c>
      <c r="J118" s="5">
        <f>IF(Data_Mentah!J118="Yes",1,0)</f>
        <v>0</v>
      </c>
      <c r="K118" s="5">
        <f>IF(Data_Mentah!K118="Yes",1,0)</f>
        <v>1</v>
      </c>
      <c r="L118" s="5">
        <f>IF(Data_Mentah!L118="Yes",1,0)</f>
        <v>0</v>
      </c>
      <c r="M118" s="5">
        <f>IF(Data_Mentah!M118="Yes",1,0)</f>
        <v>1</v>
      </c>
      <c r="N118" s="5">
        <f>IF(Data_Mentah!N118="Yes",1,0)</f>
        <v>1</v>
      </c>
      <c r="O118" s="5">
        <f>IF(Data_Mentah!O118="Yes",1,0)</f>
        <v>0</v>
      </c>
      <c r="P118" s="5">
        <f>IF(Data_Mentah!P118="Yes",1,0)</f>
        <v>0</v>
      </c>
      <c r="Q118" s="6">
        <f>IF(Data_Mentah!Q118="Positive",1,0)</f>
        <v>1</v>
      </c>
      <c r="S118" s="4">
        <f t="shared" ca="1" si="0"/>
        <v>0.61130209857221507</v>
      </c>
      <c r="T118" s="6" t="str">
        <f t="shared" si="1"/>
        <v>Train</v>
      </c>
    </row>
    <row r="119" spans="1:20" ht="15.75" customHeight="1" x14ac:dyDescent="0.2">
      <c r="A119" s="7">
        <v>45</v>
      </c>
      <c r="B119" s="8">
        <f>IF(Data_Mentah!B119="Male",1,0)</f>
        <v>0</v>
      </c>
      <c r="C119" s="8">
        <f>IF(Data_Mentah!C119="Yes",1,0)</f>
        <v>1</v>
      </c>
      <c r="D119" s="8">
        <f>IF(Data_Mentah!D119="Yes",1,0)</f>
        <v>1</v>
      </c>
      <c r="E119" s="8">
        <f>IF(Data_Mentah!E119="Yes",1,0)</f>
        <v>0</v>
      </c>
      <c r="F119" s="8">
        <f>IF(Data_Mentah!F119="Yes",1,0)</f>
        <v>1</v>
      </c>
      <c r="G119" s="8">
        <f>IF(Data_Mentah!G119="Yes",1,0)</f>
        <v>1</v>
      </c>
      <c r="H119" s="8">
        <f>IF(Data_Mentah!H119="Yes",1,0)</f>
        <v>0</v>
      </c>
      <c r="I119" s="8">
        <f>IF(Data_Mentah!I119="Yes",1,0)</f>
        <v>1</v>
      </c>
      <c r="J119" s="8">
        <f>IF(Data_Mentah!J119="Yes",1,0)</f>
        <v>1</v>
      </c>
      <c r="K119" s="8">
        <f>IF(Data_Mentah!K119="Yes",1,0)</f>
        <v>1</v>
      </c>
      <c r="L119" s="8">
        <f>IF(Data_Mentah!L119="Yes",1,0)</f>
        <v>1</v>
      </c>
      <c r="M119" s="8">
        <f>IF(Data_Mentah!M119="Yes",1,0)</f>
        <v>1</v>
      </c>
      <c r="N119" s="8">
        <f>IF(Data_Mentah!N119="Yes",1,0)</f>
        <v>1</v>
      </c>
      <c r="O119" s="8">
        <f>IF(Data_Mentah!O119="Yes",1,0)</f>
        <v>0</v>
      </c>
      <c r="P119" s="8">
        <f>IF(Data_Mentah!P119="Yes",1,0)</f>
        <v>0</v>
      </c>
      <c r="Q119" s="9">
        <f>IF(Data_Mentah!Q119="Positive",1,0)</f>
        <v>1</v>
      </c>
      <c r="S119" s="7">
        <f t="shared" ca="1" si="0"/>
        <v>0.90612631078998052</v>
      </c>
      <c r="T119" s="9" t="str">
        <f t="shared" si="1"/>
        <v>Train</v>
      </c>
    </row>
    <row r="120" spans="1:20" ht="15.75" customHeight="1" x14ac:dyDescent="0.2">
      <c r="A120" s="4">
        <v>65</v>
      </c>
      <c r="B120" s="5">
        <f>IF(Data_Mentah!B120="Male",1,0)</f>
        <v>0</v>
      </c>
      <c r="C120" s="5">
        <f>IF(Data_Mentah!C120="Yes",1,0)</f>
        <v>1</v>
      </c>
      <c r="D120" s="5">
        <f>IF(Data_Mentah!D120="Yes",1,0)</f>
        <v>1</v>
      </c>
      <c r="E120" s="5">
        <f>IF(Data_Mentah!E120="Yes",1,0)</f>
        <v>0</v>
      </c>
      <c r="F120" s="5">
        <f>IF(Data_Mentah!F120="Yes",1,0)</f>
        <v>1</v>
      </c>
      <c r="G120" s="5">
        <f>IF(Data_Mentah!G120="Yes",1,0)</f>
        <v>0</v>
      </c>
      <c r="H120" s="5">
        <f>IF(Data_Mentah!H120="Yes",1,0)</f>
        <v>0</v>
      </c>
      <c r="I120" s="5">
        <f>IF(Data_Mentah!I120="Yes",1,0)</f>
        <v>1</v>
      </c>
      <c r="J120" s="5">
        <f>IF(Data_Mentah!J120="Yes",1,0)</f>
        <v>1</v>
      </c>
      <c r="K120" s="5">
        <f>IF(Data_Mentah!K120="Yes",1,0)</f>
        <v>1</v>
      </c>
      <c r="L120" s="5">
        <f>IF(Data_Mentah!L120="Yes",1,0)</f>
        <v>1</v>
      </c>
      <c r="M120" s="5">
        <f>IF(Data_Mentah!M120="Yes",1,0)</f>
        <v>1</v>
      </c>
      <c r="N120" s="5">
        <f>IF(Data_Mentah!N120="Yes",1,0)</f>
        <v>0</v>
      </c>
      <c r="O120" s="5">
        <f>IF(Data_Mentah!O120="Yes",1,0)</f>
        <v>0</v>
      </c>
      <c r="P120" s="5">
        <f>IF(Data_Mentah!P120="Yes",1,0)</f>
        <v>0</v>
      </c>
      <c r="Q120" s="6">
        <f>IF(Data_Mentah!Q120="Positive",1,0)</f>
        <v>1</v>
      </c>
      <c r="S120" s="4">
        <f t="shared" ca="1" si="0"/>
        <v>0.24367203873928855</v>
      </c>
      <c r="T120" s="6" t="str">
        <f t="shared" si="1"/>
        <v>Train</v>
      </c>
    </row>
    <row r="121" spans="1:20" ht="15.75" customHeight="1" x14ac:dyDescent="0.2">
      <c r="A121" s="7">
        <v>34</v>
      </c>
      <c r="B121" s="8">
        <f>IF(Data_Mentah!B121="Male",1,0)</f>
        <v>0</v>
      </c>
      <c r="C121" s="8">
        <f>IF(Data_Mentah!C121="Yes",1,0)</f>
        <v>1</v>
      </c>
      <c r="D121" s="8">
        <f>IF(Data_Mentah!D121="Yes",1,0)</f>
        <v>1</v>
      </c>
      <c r="E121" s="8">
        <f>IF(Data_Mentah!E121="Yes",1,0)</f>
        <v>0</v>
      </c>
      <c r="F121" s="8">
        <f>IF(Data_Mentah!F121="Yes",1,0)</f>
        <v>1</v>
      </c>
      <c r="G121" s="8">
        <f>IF(Data_Mentah!G121="Yes",1,0)</f>
        <v>0</v>
      </c>
      <c r="H121" s="8">
        <f>IF(Data_Mentah!H121="Yes",1,0)</f>
        <v>0</v>
      </c>
      <c r="I121" s="8">
        <f>IF(Data_Mentah!I121="Yes",1,0)</f>
        <v>0</v>
      </c>
      <c r="J121" s="8">
        <f>IF(Data_Mentah!J121="Yes",1,0)</f>
        <v>0</v>
      </c>
      <c r="K121" s="8">
        <f>IF(Data_Mentah!K121="Yes",1,0)</f>
        <v>1</v>
      </c>
      <c r="L121" s="8">
        <f>IF(Data_Mentah!L121="Yes",1,0)</f>
        <v>0</v>
      </c>
      <c r="M121" s="8">
        <f>IF(Data_Mentah!M121="Yes",1,0)</f>
        <v>0</v>
      </c>
      <c r="N121" s="8">
        <f>IF(Data_Mentah!N121="Yes",1,0)</f>
        <v>1</v>
      </c>
      <c r="O121" s="8">
        <f>IF(Data_Mentah!O121="Yes",1,0)</f>
        <v>0</v>
      </c>
      <c r="P121" s="8">
        <f>IF(Data_Mentah!P121="Yes",1,0)</f>
        <v>0</v>
      </c>
      <c r="Q121" s="9">
        <f>IF(Data_Mentah!Q121="Positive",1,0)</f>
        <v>1</v>
      </c>
      <c r="S121" s="7">
        <f t="shared" ca="1" si="0"/>
        <v>0.28420564989472419</v>
      </c>
      <c r="T121" s="9" t="str">
        <f t="shared" si="1"/>
        <v>Train</v>
      </c>
    </row>
    <row r="122" spans="1:20" ht="15.75" customHeight="1" x14ac:dyDescent="0.2">
      <c r="A122" s="4">
        <v>48</v>
      </c>
      <c r="B122" s="5">
        <f>IF(Data_Mentah!B122="Male",1,0)</f>
        <v>1</v>
      </c>
      <c r="C122" s="5">
        <f>IF(Data_Mentah!C122="Yes",1,0)</f>
        <v>1</v>
      </c>
      <c r="D122" s="5">
        <f>IF(Data_Mentah!D122="Yes",1,0)</f>
        <v>1</v>
      </c>
      <c r="E122" s="5">
        <f>IF(Data_Mentah!E122="Yes",1,0)</f>
        <v>0</v>
      </c>
      <c r="F122" s="5">
        <f>IF(Data_Mentah!F122="Yes",1,0)</f>
        <v>1</v>
      </c>
      <c r="G122" s="5">
        <f>IF(Data_Mentah!G122="Yes",1,0)</f>
        <v>1</v>
      </c>
      <c r="H122" s="5">
        <f>IF(Data_Mentah!H122="Yes",1,0)</f>
        <v>0</v>
      </c>
      <c r="I122" s="5">
        <f>IF(Data_Mentah!I122="Yes",1,0)</f>
        <v>0</v>
      </c>
      <c r="J122" s="5">
        <f>IF(Data_Mentah!J122="Yes",1,0)</f>
        <v>0</v>
      </c>
      <c r="K122" s="5">
        <f>IF(Data_Mentah!K122="Yes",1,0)</f>
        <v>0</v>
      </c>
      <c r="L122" s="5">
        <f>IF(Data_Mentah!L122="Yes",1,0)</f>
        <v>1</v>
      </c>
      <c r="M122" s="5">
        <f>IF(Data_Mentah!M122="Yes",1,0)</f>
        <v>0</v>
      </c>
      <c r="N122" s="5">
        <f>IF(Data_Mentah!N122="Yes",1,0)</f>
        <v>1</v>
      </c>
      <c r="O122" s="5">
        <f>IF(Data_Mentah!O122="Yes",1,0)</f>
        <v>1</v>
      </c>
      <c r="P122" s="5">
        <f>IF(Data_Mentah!P122="Yes",1,0)</f>
        <v>0</v>
      </c>
      <c r="Q122" s="6">
        <f>IF(Data_Mentah!Q122="Positive",1,0)</f>
        <v>1</v>
      </c>
      <c r="S122" s="4">
        <f t="shared" ca="1" si="0"/>
        <v>0.82450884969039739</v>
      </c>
      <c r="T122" s="6" t="str">
        <f t="shared" si="1"/>
        <v>Train</v>
      </c>
    </row>
    <row r="123" spans="1:20" ht="15.75" customHeight="1" x14ac:dyDescent="0.2">
      <c r="A123" s="7">
        <v>35</v>
      </c>
      <c r="B123" s="8">
        <f>IF(Data_Mentah!B123="Male",1,0)</f>
        <v>1</v>
      </c>
      <c r="C123" s="8">
        <f>IF(Data_Mentah!C123="Yes",1,0)</f>
        <v>1</v>
      </c>
      <c r="D123" s="8">
        <f>IF(Data_Mentah!D123="Yes",1,0)</f>
        <v>1</v>
      </c>
      <c r="E123" s="8">
        <f>IF(Data_Mentah!E123="Yes",1,0)</f>
        <v>0</v>
      </c>
      <c r="F123" s="8">
        <f>IF(Data_Mentah!F123="Yes",1,0)</f>
        <v>1</v>
      </c>
      <c r="G123" s="8">
        <f>IF(Data_Mentah!G123="Yes",1,0)</f>
        <v>1</v>
      </c>
      <c r="H123" s="8">
        <f>IF(Data_Mentah!H123="Yes",1,0)</f>
        <v>1</v>
      </c>
      <c r="I123" s="8">
        <f>IF(Data_Mentah!I123="Yes",1,0)</f>
        <v>0</v>
      </c>
      <c r="J123" s="8">
        <f>IF(Data_Mentah!J123="Yes",1,0)</f>
        <v>1</v>
      </c>
      <c r="K123" s="8">
        <f>IF(Data_Mentah!K123="Yes",1,0)</f>
        <v>0</v>
      </c>
      <c r="L123" s="8">
        <f>IF(Data_Mentah!L123="Yes",1,0)</f>
        <v>1</v>
      </c>
      <c r="M123" s="8">
        <f>IF(Data_Mentah!M123="Yes",1,0)</f>
        <v>1</v>
      </c>
      <c r="N123" s="8">
        <f>IF(Data_Mentah!N123="Yes",1,0)</f>
        <v>1</v>
      </c>
      <c r="O123" s="8">
        <f>IF(Data_Mentah!O123="Yes",1,0)</f>
        <v>0</v>
      </c>
      <c r="P123" s="8">
        <f>IF(Data_Mentah!P123="Yes",1,0)</f>
        <v>0</v>
      </c>
      <c r="Q123" s="9">
        <f>IF(Data_Mentah!Q123="Positive",1,0)</f>
        <v>1</v>
      </c>
      <c r="S123" s="7">
        <f t="shared" ca="1" si="0"/>
        <v>0.69262388045967804</v>
      </c>
      <c r="T123" s="9" t="str">
        <f t="shared" si="1"/>
        <v>Train</v>
      </c>
    </row>
    <row r="124" spans="1:20" ht="15.75" customHeight="1" x14ac:dyDescent="0.2">
      <c r="A124" s="4">
        <v>40</v>
      </c>
      <c r="B124" s="5">
        <f>IF(Data_Mentah!B124="Male",1,0)</f>
        <v>1</v>
      </c>
      <c r="C124" s="5">
        <f>IF(Data_Mentah!C124="Yes",1,0)</f>
        <v>0</v>
      </c>
      <c r="D124" s="5">
        <f>IF(Data_Mentah!D124="Yes",1,0)</f>
        <v>1</v>
      </c>
      <c r="E124" s="5">
        <f>IF(Data_Mentah!E124="Yes",1,0)</f>
        <v>0</v>
      </c>
      <c r="F124" s="5">
        <f>IF(Data_Mentah!F124="Yes",1,0)</f>
        <v>1</v>
      </c>
      <c r="G124" s="5">
        <f>IF(Data_Mentah!G124="Yes",1,0)</f>
        <v>1</v>
      </c>
      <c r="H124" s="5">
        <f>IF(Data_Mentah!H124="Yes",1,0)</f>
        <v>0</v>
      </c>
      <c r="I124" s="5">
        <f>IF(Data_Mentah!I124="Yes",1,0)</f>
        <v>0</v>
      </c>
      <c r="J124" s="5">
        <f>IF(Data_Mentah!J124="Yes",1,0)</f>
        <v>1</v>
      </c>
      <c r="K124" s="5">
        <f>IF(Data_Mentah!K124="Yes",1,0)</f>
        <v>1</v>
      </c>
      <c r="L124" s="5">
        <f>IF(Data_Mentah!L124="Yes",1,0)</f>
        <v>1</v>
      </c>
      <c r="M124" s="5">
        <f>IF(Data_Mentah!M124="Yes",1,0)</f>
        <v>1</v>
      </c>
      <c r="N124" s="5">
        <f>IF(Data_Mentah!N124="Yes",1,0)</f>
        <v>1</v>
      </c>
      <c r="O124" s="5">
        <f>IF(Data_Mentah!O124="Yes",1,0)</f>
        <v>0</v>
      </c>
      <c r="P124" s="5">
        <f>IF(Data_Mentah!P124="Yes",1,0)</f>
        <v>1</v>
      </c>
      <c r="Q124" s="6">
        <f>IF(Data_Mentah!Q124="Positive",1,0)</f>
        <v>1</v>
      </c>
      <c r="S124" s="4">
        <f t="shared" ca="1" si="0"/>
        <v>0.76463542775108639</v>
      </c>
      <c r="T124" s="6" t="str">
        <f t="shared" si="1"/>
        <v>Train</v>
      </c>
    </row>
    <row r="125" spans="1:20" ht="15.75" customHeight="1" x14ac:dyDescent="0.2">
      <c r="A125" s="7">
        <v>47</v>
      </c>
      <c r="B125" s="8">
        <f>IF(Data_Mentah!B125="Male",1,0)</f>
        <v>1</v>
      </c>
      <c r="C125" s="8">
        <f>IF(Data_Mentah!C125="Yes",1,0)</f>
        <v>0</v>
      </c>
      <c r="D125" s="8">
        <f>IF(Data_Mentah!D125="Yes",1,0)</f>
        <v>1</v>
      </c>
      <c r="E125" s="8">
        <f>IF(Data_Mentah!E125="Yes",1,0)</f>
        <v>0</v>
      </c>
      <c r="F125" s="8">
        <f>IF(Data_Mentah!F125="Yes",1,0)</f>
        <v>0</v>
      </c>
      <c r="G125" s="8">
        <f>IF(Data_Mentah!G125="Yes",1,0)</f>
        <v>0</v>
      </c>
      <c r="H125" s="8">
        <f>IF(Data_Mentah!H125="Yes",1,0)</f>
        <v>0</v>
      </c>
      <c r="I125" s="8">
        <f>IF(Data_Mentah!I125="Yes",1,0)</f>
        <v>1</v>
      </c>
      <c r="J125" s="8">
        <f>IF(Data_Mentah!J125="Yes",1,0)</f>
        <v>1</v>
      </c>
      <c r="K125" s="8">
        <f>IF(Data_Mentah!K125="Yes",1,0)</f>
        <v>0</v>
      </c>
      <c r="L125" s="8">
        <f>IF(Data_Mentah!L125="Yes",1,0)</f>
        <v>0</v>
      </c>
      <c r="M125" s="8">
        <f>IF(Data_Mentah!M125="Yes",1,0)</f>
        <v>0</v>
      </c>
      <c r="N125" s="8">
        <f>IF(Data_Mentah!N125="Yes",1,0)</f>
        <v>0</v>
      </c>
      <c r="O125" s="8">
        <f>IF(Data_Mentah!O125="Yes",1,0)</f>
        <v>1</v>
      </c>
      <c r="P125" s="8">
        <f>IF(Data_Mentah!P125="Yes",1,0)</f>
        <v>1</v>
      </c>
      <c r="Q125" s="9">
        <f>IF(Data_Mentah!Q125="Positive",1,0)</f>
        <v>1</v>
      </c>
      <c r="S125" s="7">
        <f t="shared" ca="1" si="0"/>
        <v>0.39945971031076366</v>
      </c>
      <c r="T125" s="9" t="str">
        <f t="shared" si="1"/>
        <v>Train</v>
      </c>
    </row>
    <row r="126" spans="1:20" ht="15.75" customHeight="1" x14ac:dyDescent="0.2">
      <c r="A126" s="4">
        <v>38</v>
      </c>
      <c r="B126" s="5">
        <f>IF(Data_Mentah!B126="Male",1,0)</f>
        <v>1</v>
      </c>
      <c r="C126" s="5">
        <f>IF(Data_Mentah!C126="Yes",1,0)</f>
        <v>1</v>
      </c>
      <c r="D126" s="5">
        <f>IF(Data_Mentah!D126="Yes",1,0)</f>
        <v>0</v>
      </c>
      <c r="E126" s="5">
        <f>IF(Data_Mentah!E126="Yes",1,0)</f>
        <v>1</v>
      </c>
      <c r="F126" s="5">
        <f>IF(Data_Mentah!F126="Yes",1,0)</f>
        <v>1</v>
      </c>
      <c r="G126" s="5">
        <f>IF(Data_Mentah!G126="Yes",1,0)</f>
        <v>0</v>
      </c>
      <c r="H126" s="5">
        <f>IF(Data_Mentah!H126="Yes",1,0)</f>
        <v>0</v>
      </c>
      <c r="I126" s="5">
        <f>IF(Data_Mentah!I126="Yes",1,0)</f>
        <v>0</v>
      </c>
      <c r="J126" s="5">
        <f>IF(Data_Mentah!J126="Yes",1,0)</f>
        <v>0</v>
      </c>
      <c r="K126" s="5">
        <f>IF(Data_Mentah!K126="Yes",1,0)</f>
        <v>0</v>
      </c>
      <c r="L126" s="5">
        <f>IF(Data_Mentah!L126="Yes",1,0)</f>
        <v>0</v>
      </c>
      <c r="M126" s="5">
        <f>IF(Data_Mentah!M126="Yes",1,0)</f>
        <v>0</v>
      </c>
      <c r="N126" s="5">
        <f>IF(Data_Mentah!N126="Yes",1,0)</f>
        <v>0</v>
      </c>
      <c r="O126" s="5">
        <f>IF(Data_Mentah!O126="Yes",1,0)</f>
        <v>0</v>
      </c>
      <c r="P126" s="5">
        <f>IF(Data_Mentah!P126="Yes",1,0)</f>
        <v>0</v>
      </c>
      <c r="Q126" s="6">
        <f>IF(Data_Mentah!Q126="Positive",1,0)</f>
        <v>1</v>
      </c>
      <c r="S126" s="4">
        <f t="shared" ca="1" si="0"/>
        <v>0.67684607841172262</v>
      </c>
      <c r="T126" s="6" t="str">
        <f t="shared" si="1"/>
        <v>Train</v>
      </c>
    </row>
    <row r="127" spans="1:20" ht="15.75" customHeight="1" x14ac:dyDescent="0.2">
      <c r="A127" s="7">
        <v>55</v>
      </c>
      <c r="B127" s="8">
        <f>IF(Data_Mentah!B127="Male",1,0)</f>
        <v>1</v>
      </c>
      <c r="C127" s="8">
        <f>IF(Data_Mentah!C127="Yes",1,0)</f>
        <v>1</v>
      </c>
      <c r="D127" s="8">
        <f>IF(Data_Mentah!D127="Yes",1,0)</f>
        <v>1</v>
      </c>
      <c r="E127" s="8">
        <f>IF(Data_Mentah!E127="Yes",1,0)</f>
        <v>1</v>
      </c>
      <c r="F127" s="8">
        <f>IF(Data_Mentah!F127="Yes",1,0)</f>
        <v>1</v>
      </c>
      <c r="G127" s="8">
        <f>IF(Data_Mentah!G127="Yes",1,0)</f>
        <v>1</v>
      </c>
      <c r="H127" s="8">
        <f>IF(Data_Mentah!H127="Yes",1,0)</f>
        <v>0</v>
      </c>
      <c r="I127" s="8">
        <f>IF(Data_Mentah!I127="Yes",1,0)</f>
        <v>1</v>
      </c>
      <c r="J127" s="8">
        <f>IF(Data_Mentah!J127="Yes",1,0)</f>
        <v>0</v>
      </c>
      <c r="K127" s="8">
        <f>IF(Data_Mentah!K127="Yes",1,0)</f>
        <v>0</v>
      </c>
      <c r="L127" s="8">
        <f>IF(Data_Mentah!L127="Yes",1,0)</f>
        <v>1</v>
      </c>
      <c r="M127" s="8">
        <f>IF(Data_Mentah!M127="Yes",1,0)</f>
        <v>1</v>
      </c>
      <c r="N127" s="8">
        <f>IF(Data_Mentah!N127="Yes",1,0)</f>
        <v>0</v>
      </c>
      <c r="O127" s="8">
        <f>IF(Data_Mentah!O127="Yes",1,0)</f>
        <v>0</v>
      </c>
      <c r="P127" s="8">
        <f>IF(Data_Mentah!P127="Yes",1,0)</f>
        <v>0</v>
      </c>
      <c r="Q127" s="9">
        <f>IF(Data_Mentah!Q127="Positive",1,0)</f>
        <v>1</v>
      </c>
      <c r="S127" s="7">
        <f t="shared" ca="1" si="0"/>
        <v>0.77570152935898529</v>
      </c>
      <c r="T127" s="9" t="str">
        <f t="shared" si="1"/>
        <v>Train</v>
      </c>
    </row>
    <row r="128" spans="1:20" ht="15.75" customHeight="1" x14ac:dyDescent="0.2">
      <c r="A128" s="4">
        <v>66</v>
      </c>
      <c r="B128" s="5">
        <f>IF(Data_Mentah!B128="Male",1,0)</f>
        <v>1</v>
      </c>
      <c r="C128" s="5">
        <f>IF(Data_Mentah!C128="Yes",1,0)</f>
        <v>1</v>
      </c>
      <c r="D128" s="5">
        <f>IF(Data_Mentah!D128="Yes",1,0)</f>
        <v>1</v>
      </c>
      <c r="E128" s="5">
        <f>IF(Data_Mentah!E128="Yes",1,0)</f>
        <v>0</v>
      </c>
      <c r="F128" s="5">
        <f>IF(Data_Mentah!F128="Yes",1,0)</f>
        <v>1</v>
      </c>
      <c r="G128" s="5">
        <f>IF(Data_Mentah!G128="Yes",1,0)</f>
        <v>0</v>
      </c>
      <c r="H128" s="5">
        <f>IF(Data_Mentah!H128="Yes",1,0)</f>
        <v>1</v>
      </c>
      <c r="I128" s="5">
        <f>IF(Data_Mentah!I128="Yes",1,0)</f>
        <v>0</v>
      </c>
      <c r="J128" s="5">
        <f>IF(Data_Mentah!J128="Yes",1,0)</f>
        <v>1</v>
      </c>
      <c r="K128" s="5">
        <f>IF(Data_Mentah!K128="Yes",1,0)</f>
        <v>1</v>
      </c>
      <c r="L128" s="5">
        <f>IF(Data_Mentah!L128="Yes",1,0)</f>
        <v>1</v>
      </c>
      <c r="M128" s="5">
        <f>IF(Data_Mentah!M128="Yes",1,0)</f>
        <v>1</v>
      </c>
      <c r="N128" s="5">
        <f>IF(Data_Mentah!N128="Yes",1,0)</f>
        <v>0</v>
      </c>
      <c r="O128" s="5">
        <f>IF(Data_Mentah!O128="Yes",1,0)</f>
        <v>0</v>
      </c>
      <c r="P128" s="5">
        <f>IF(Data_Mentah!P128="Yes",1,0)</f>
        <v>0</v>
      </c>
      <c r="Q128" s="6">
        <f>IF(Data_Mentah!Q128="Positive",1,0)</f>
        <v>1</v>
      </c>
      <c r="S128" s="4">
        <f t="shared" ca="1" si="0"/>
        <v>0.26365749492221591</v>
      </c>
      <c r="T128" s="6" t="str">
        <f t="shared" si="1"/>
        <v>Train</v>
      </c>
    </row>
    <row r="129" spans="1:20" ht="15.75" customHeight="1" x14ac:dyDescent="0.2">
      <c r="A129" s="7">
        <v>57</v>
      </c>
      <c r="B129" s="8">
        <f>IF(Data_Mentah!B129="Male",1,0)</f>
        <v>1</v>
      </c>
      <c r="C129" s="8">
        <f>IF(Data_Mentah!C129="Yes",1,0)</f>
        <v>1</v>
      </c>
      <c r="D129" s="8">
        <f>IF(Data_Mentah!D129="Yes",1,0)</f>
        <v>0</v>
      </c>
      <c r="E129" s="8">
        <f>IF(Data_Mentah!E129="Yes",1,0)</f>
        <v>0</v>
      </c>
      <c r="F129" s="8">
        <f>IF(Data_Mentah!F129="Yes",1,0)</f>
        <v>1</v>
      </c>
      <c r="G129" s="8">
        <f>IF(Data_Mentah!G129="Yes",1,0)</f>
        <v>1</v>
      </c>
      <c r="H129" s="8">
        <f>IF(Data_Mentah!H129="Yes",1,0)</f>
        <v>0</v>
      </c>
      <c r="I129" s="8">
        <f>IF(Data_Mentah!I129="Yes",1,0)</f>
        <v>0</v>
      </c>
      <c r="J129" s="8">
        <f>IF(Data_Mentah!J129="Yes",1,0)</f>
        <v>1</v>
      </c>
      <c r="K129" s="8">
        <f>IF(Data_Mentah!K129="Yes",1,0)</f>
        <v>1</v>
      </c>
      <c r="L129" s="8">
        <f>IF(Data_Mentah!L129="Yes",1,0)</f>
        <v>0</v>
      </c>
      <c r="M129" s="8">
        <f>IF(Data_Mentah!M129="Yes",1,0)</f>
        <v>0</v>
      </c>
      <c r="N129" s="8">
        <f>IF(Data_Mentah!N129="Yes",1,0)</f>
        <v>1</v>
      </c>
      <c r="O129" s="8">
        <f>IF(Data_Mentah!O129="Yes",1,0)</f>
        <v>1</v>
      </c>
      <c r="P129" s="8">
        <f>IF(Data_Mentah!P129="Yes",1,0)</f>
        <v>0</v>
      </c>
      <c r="Q129" s="9">
        <f>IF(Data_Mentah!Q129="Positive",1,0)</f>
        <v>1</v>
      </c>
      <c r="S129" s="7">
        <f t="shared" ca="1" si="0"/>
        <v>0.70291659858610656</v>
      </c>
      <c r="T129" s="9" t="str">
        <f t="shared" si="1"/>
        <v>Train</v>
      </c>
    </row>
    <row r="130" spans="1:20" ht="15.75" customHeight="1" x14ac:dyDescent="0.2">
      <c r="A130" s="4">
        <v>32</v>
      </c>
      <c r="B130" s="5">
        <f>IF(Data_Mentah!B130="Male",1,0)</f>
        <v>1</v>
      </c>
      <c r="C130" s="5">
        <f>IF(Data_Mentah!C130="Yes",1,0)</f>
        <v>0</v>
      </c>
      <c r="D130" s="5">
        <f>IF(Data_Mentah!D130="Yes",1,0)</f>
        <v>1</v>
      </c>
      <c r="E130" s="5">
        <f>IF(Data_Mentah!E130="Yes",1,0)</f>
        <v>0</v>
      </c>
      <c r="F130" s="5">
        <f>IF(Data_Mentah!F130="Yes",1,0)</f>
        <v>1</v>
      </c>
      <c r="G130" s="5">
        <f>IF(Data_Mentah!G130="Yes",1,0)</f>
        <v>1</v>
      </c>
      <c r="H130" s="5">
        <f>IF(Data_Mentah!H130="Yes",1,0)</f>
        <v>1</v>
      </c>
      <c r="I130" s="5">
        <f>IF(Data_Mentah!I130="Yes",1,0)</f>
        <v>0</v>
      </c>
      <c r="J130" s="5">
        <f>IF(Data_Mentah!J130="Yes",1,0)</f>
        <v>1</v>
      </c>
      <c r="K130" s="5">
        <f>IF(Data_Mentah!K130="Yes",1,0)</f>
        <v>1</v>
      </c>
      <c r="L130" s="5">
        <f>IF(Data_Mentah!L130="Yes",1,0)</f>
        <v>0</v>
      </c>
      <c r="M130" s="5">
        <f>IF(Data_Mentah!M130="Yes",1,0)</f>
        <v>0</v>
      </c>
      <c r="N130" s="5">
        <f>IF(Data_Mentah!N130="Yes",1,0)</f>
        <v>0</v>
      </c>
      <c r="O130" s="5">
        <f>IF(Data_Mentah!O130="Yes",1,0)</f>
        <v>1</v>
      </c>
      <c r="P130" s="5">
        <f>IF(Data_Mentah!P130="Yes",1,0)</f>
        <v>0</v>
      </c>
      <c r="Q130" s="6">
        <f>IF(Data_Mentah!Q130="Positive",1,0)</f>
        <v>1</v>
      </c>
      <c r="S130" s="4">
        <f t="shared" ca="1" si="0"/>
        <v>0.38210278338079917</v>
      </c>
      <c r="T130" s="6" t="str">
        <f t="shared" si="1"/>
        <v>Train</v>
      </c>
    </row>
    <row r="131" spans="1:20" ht="15.75" customHeight="1" x14ac:dyDescent="0.2">
      <c r="A131" s="7">
        <v>48</v>
      </c>
      <c r="B131" s="8">
        <f>IF(Data_Mentah!B131="Male",1,0)</f>
        <v>1</v>
      </c>
      <c r="C131" s="8">
        <f>IF(Data_Mentah!C131="Yes",1,0)</f>
        <v>1</v>
      </c>
      <c r="D131" s="8">
        <f>IF(Data_Mentah!D131="Yes",1,0)</f>
        <v>1</v>
      </c>
      <c r="E131" s="8">
        <f>IF(Data_Mentah!E131="Yes",1,0)</f>
        <v>1</v>
      </c>
      <c r="F131" s="8">
        <f>IF(Data_Mentah!F131="Yes",1,0)</f>
        <v>1</v>
      </c>
      <c r="G131" s="8">
        <f>IF(Data_Mentah!G131="Yes",1,0)</f>
        <v>0</v>
      </c>
      <c r="H131" s="8">
        <f>IF(Data_Mentah!H131="Yes",1,0)</f>
        <v>0</v>
      </c>
      <c r="I131" s="8">
        <f>IF(Data_Mentah!I131="Yes",1,0)</f>
        <v>0</v>
      </c>
      <c r="J131" s="8">
        <f>IF(Data_Mentah!J131="Yes",1,0)</f>
        <v>1</v>
      </c>
      <c r="K131" s="8">
        <f>IF(Data_Mentah!K131="Yes",1,0)</f>
        <v>0</v>
      </c>
      <c r="L131" s="8">
        <f>IF(Data_Mentah!L131="Yes",1,0)</f>
        <v>0</v>
      </c>
      <c r="M131" s="8">
        <f>IF(Data_Mentah!M131="Yes",1,0)</f>
        <v>1</v>
      </c>
      <c r="N131" s="8">
        <f>IF(Data_Mentah!N131="Yes",1,0)</f>
        <v>0</v>
      </c>
      <c r="O131" s="8">
        <f>IF(Data_Mentah!O131="Yes",1,0)</f>
        <v>1</v>
      </c>
      <c r="P131" s="8">
        <f>IF(Data_Mentah!P131="Yes",1,0)</f>
        <v>0</v>
      </c>
      <c r="Q131" s="9">
        <f>IF(Data_Mentah!Q131="Positive",1,0)</f>
        <v>1</v>
      </c>
      <c r="S131" s="7">
        <f t="shared" ca="1" si="0"/>
        <v>0.7450862237203284</v>
      </c>
      <c r="T131" s="9" t="str">
        <f t="shared" si="1"/>
        <v>Train</v>
      </c>
    </row>
    <row r="132" spans="1:20" ht="15.75" customHeight="1" x14ac:dyDescent="0.2">
      <c r="A132" s="4">
        <v>47</v>
      </c>
      <c r="B132" s="5">
        <f>IF(Data_Mentah!B132="Male",1,0)</f>
        <v>1</v>
      </c>
      <c r="C132" s="5">
        <f>IF(Data_Mentah!C132="Yes",1,0)</f>
        <v>1</v>
      </c>
      <c r="D132" s="5">
        <f>IF(Data_Mentah!D132="Yes",1,0)</f>
        <v>1</v>
      </c>
      <c r="E132" s="5">
        <f>IF(Data_Mentah!E132="Yes",1,0)</f>
        <v>1</v>
      </c>
      <c r="F132" s="5">
        <f>IF(Data_Mentah!F132="Yes",1,0)</f>
        <v>1</v>
      </c>
      <c r="G132" s="5">
        <f>IF(Data_Mentah!G132="Yes",1,0)</f>
        <v>1</v>
      </c>
      <c r="H132" s="5">
        <f>IF(Data_Mentah!H132="Yes",1,0)</f>
        <v>1</v>
      </c>
      <c r="I132" s="5">
        <f>IF(Data_Mentah!I132="Yes",1,0)</f>
        <v>1</v>
      </c>
      <c r="J132" s="5">
        <f>IF(Data_Mentah!J132="Yes",1,0)</f>
        <v>1</v>
      </c>
      <c r="K132" s="5">
        <f>IF(Data_Mentah!K132="Yes",1,0)</f>
        <v>1</v>
      </c>
      <c r="L132" s="5">
        <f>IF(Data_Mentah!L132="Yes",1,0)</f>
        <v>0</v>
      </c>
      <c r="M132" s="5">
        <f>IF(Data_Mentah!M132="Yes",1,0)</f>
        <v>0</v>
      </c>
      <c r="N132" s="5">
        <f>IF(Data_Mentah!N132="Yes",1,0)</f>
        <v>1</v>
      </c>
      <c r="O132" s="5">
        <f>IF(Data_Mentah!O132="Yes",1,0)</f>
        <v>0</v>
      </c>
      <c r="P132" s="5">
        <f>IF(Data_Mentah!P132="Yes",1,0)</f>
        <v>0</v>
      </c>
      <c r="Q132" s="6">
        <f>IF(Data_Mentah!Q132="Positive",1,0)</f>
        <v>1</v>
      </c>
      <c r="S132" s="4">
        <f t="shared" ca="1" si="0"/>
        <v>0.24293687689241339</v>
      </c>
      <c r="T132" s="6" t="str">
        <f t="shared" si="1"/>
        <v>Train</v>
      </c>
    </row>
    <row r="133" spans="1:20" ht="15.75" customHeight="1" x14ac:dyDescent="0.2">
      <c r="A133" s="7">
        <v>43</v>
      </c>
      <c r="B133" s="8">
        <f>IF(Data_Mentah!B133="Male",1,0)</f>
        <v>1</v>
      </c>
      <c r="C133" s="8">
        <f>IF(Data_Mentah!C133="Yes",1,0)</f>
        <v>1</v>
      </c>
      <c r="D133" s="8">
        <f>IF(Data_Mentah!D133="Yes",1,0)</f>
        <v>0</v>
      </c>
      <c r="E133" s="8">
        <f>IF(Data_Mentah!E133="Yes",1,0)</f>
        <v>0</v>
      </c>
      <c r="F133" s="8">
        <f>IF(Data_Mentah!F133="Yes",1,0)</f>
        <v>0</v>
      </c>
      <c r="G133" s="8">
        <f>IF(Data_Mentah!G133="Yes",1,0)</f>
        <v>1</v>
      </c>
      <c r="H133" s="8">
        <f>IF(Data_Mentah!H133="Yes",1,0)</f>
        <v>0</v>
      </c>
      <c r="I133" s="8">
        <f>IF(Data_Mentah!I133="Yes",1,0)</f>
        <v>0</v>
      </c>
      <c r="J133" s="8">
        <f>IF(Data_Mentah!J133="Yes",1,0)</f>
        <v>0</v>
      </c>
      <c r="K133" s="8">
        <f>IF(Data_Mentah!K133="Yes",1,0)</f>
        <v>1</v>
      </c>
      <c r="L133" s="8">
        <f>IF(Data_Mentah!L133="Yes",1,0)</f>
        <v>0</v>
      </c>
      <c r="M133" s="8">
        <f>IF(Data_Mentah!M133="Yes",1,0)</f>
        <v>0</v>
      </c>
      <c r="N133" s="8">
        <f>IF(Data_Mentah!N133="Yes",1,0)</f>
        <v>1</v>
      </c>
      <c r="O133" s="8">
        <f>IF(Data_Mentah!O133="Yes",1,0)</f>
        <v>0</v>
      </c>
      <c r="P133" s="8">
        <f>IF(Data_Mentah!P133="Yes",1,0)</f>
        <v>0</v>
      </c>
      <c r="Q133" s="9">
        <f>IF(Data_Mentah!Q133="Positive",1,0)</f>
        <v>1</v>
      </c>
      <c r="S133" s="7">
        <f t="shared" ca="1" si="0"/>
        <v>2.2510284982178441E-2</v>
      </c>
      <c r="T133" s="9" t="str">
        <f t="shared" si="1"/>
        <v>Train</v>
      </c>
    </row>
    <row r="134" spans="1:20" ht="15.75" customHeight="1" x14ac:dyDescent="0.2">
      <c r="A134" s="4">
        <v>30</v>
      </c>
      <c r="B134" s="5">
        <f>IF(Data_Mentah!B134="Male",1,0)</f>
        <v>1</v>
      </c>
      <c r="C134" s="5">
        <f>IF(Data_Mentah!C134="Yes",1,0)</f>
        <v>1</v>
      </c>
      <c r="D134" s="5">
        <f>IF(Data_Mentah!D134="Yes",1,0)</f>
        <v>1</v>
      </c>
      <c r="E134" s="5">
        <f>IF(Data_Mentah!E134="Yes",1,0)</f>
        <v>1</v>
      </c>
      <c r="F134" s="5">
        <f>IF(Data_Mentah!F134="Yes",1,0)</f>
        <v>1</v>
      </c>
      <c r="G134" s="5">
        <f>IF(Data_Mentah!G134="Yes",1,0)</f>
        <v>0</v>
      </c>
      <c r="H134" s="5">
        <f>IF(Data_Mentah!H134="Yes",1,0)</f>
        <v>1</v>
      </c>
      <c r="I134" s="5">
        <f>IF(Data_Mentah!I134="Yes",1,0)</f>
        <v>0</v>
      </c>
      <c r="J134" s="5">
        <f>IF(Data_Mentah!J134="Yes",1,0)</f>
        <v>0</v>
      </c>
      <c r="K134" s="5">
        <f>IF(Data_Mentah!K134="Yes",1,0)</f>
        <v>0</v>
      </c>
      <c r="L134" s="5">
        <f>IF(Data_Mentah!L134="Yes",1,0)</f>
        <v>1</v>
      </c>
      <c r="M134" s="5">
        <f>IF(Data_Mentah!M134="Yes",1,0)</f>
        <v>0</v>
      </c>
      <c r="N134" s="5">
        <f>IF(Data_Mentah!N134="Yes",1,0)</f>
        <v>0</v>
      </c>
      <c r="O134" s="5">
        <f>IF(Data_Mentah!O134="Yes",1,0)</f>
        <v>0</v>
      </c>
      <c r="P134" s="5">
        <f>IF(Data_Mentah!P134="Yes",1,0)</f>
        <v>0</v>
      </c>
      <c r="Q134" s="6">
        <f>IF(Data_Mentah!Q134="Positive",1,0)</f>
        <v>1</v>
      </c>
      <c r="S134" s="4">
        <f t="shared" ca="1" si="0"/>
        <v>0.41583704780801245</v>
      </c>
      <c r="T134" s="6" t="str">
        <f t="shared" si="1"/>
        <v>Train</v>
      </c>
    </row>
    <row r="135" spans="1:20" ht="15.75" customHeight="1" x14ac:dyDescent="0.2">
      <c r="A135" s="7">
        <v>16</v>
      </c>
      <c r="B135" s="8">
        <f>IF(Data_Mentah!B135="Male",1,0)</f>
        <v>1</v>
      </c>
      <c r="C135" s="8">
        <f>IF(Data_Mentah!C135="Yes",1,0)</f>
        <v>1</v>
      </c>
      <c r="D135" s="8">
        <f>IF(Data_Mentah!D135="Yes",1,0)</f>
        <v>0</v>
      </c>
      <c r="E135" s="8">
        <f>IF(Data_Mentah!E135="Yes",1,0)</f>
        <v>1</v>
      </c>
      <c r="F135" s="8">
        <f>IF(Data_Mentah!F135="Yes",1,0)</f>
        <v>0</v>
      </c>
      <c r="G135" s="8">
        <f>IF(Data_Mentah!G135="Yes",1,0)</f>
        <v>1</v>
      </c>
      <c r="H135" s="8">
        <f>IF(Data_Mentah!H135="Yes",1,0)</f>
        <v>0</v>
      </c>
      <c r="I135" s="8">
        <f>IF(Data_Mentah!I135="Yes",1,0)</f>
        <v>0</v>
      </c>
      <c r="J135" s="8">
        <f>IF(Data_Mentah!J135="Yes",1,0)</f>
        <v>0</v>
      </c>
      <c r="K135" s="8">
        <f>IF(Data_Mentah!K135="Yes",1,0)</f>
        <v>0</v>
      </c>
      <c r="L135" s="8">
        <f>IF(Data_Mentah!L135="Yes",1,0)</f>
        <v>0</v>
      </c>
      <c r="M135" s="8">
        <f>IF(Data_Mentah!M135="Yes",1,0)</f>
        <v>0</v>
      </c>
      <c r="N135" s="8">
        <f>IF(Data_Mentah!N135="Yes",1,0)</f>
        <v>0</v>
      </c>
      <c r="O135" s="8">
        <f>IF(Data_Mentah!O135="Yes",1,0)</f>
        <v>0</v>
      </c>
      <c r="P135" s="8">
        <f>IF(Data_Mentah!P135="Yes",1,0)</f>
        <v>0</v>
      </c>
      <c r="Q135" s="9">
        <f>IF(Data_Mentah!Q135="Positive",1,0)</f>
        <v>1</v>
      </c>
      <c r="S135" s="7">
        <f t="shared" ca="1" si="0"/>
        <v>0.84667032083729432</v>
      </c>
      <c r="T135" s="9" t="str">
        <f t="shared" si="1"/>
        <v>Train</v>
      </c>
    </row>
    <row r="136" spans="1:20" ht="15.75" customHeight="1" x14ac:dyDescent="0.2">
      <c r="A136" s="4">
        <v>35</v>
      </c>
      <c r="B136" s="5">
        <f>IF(Data_Mentah!B136="Male",1,0)</f>
        <v>1</v>
      </c>
      <c r="C136" s="5">
        <f>IF(Data_Mentah!C136="Yes",1,0)</f>
        <v>1</v>
      </c>
      <c r="D136" s="5">
        <f>IF(Data_Mentah!D136="Yes",1,0)</f>
        <v>1</v>
      </c>
      <c r="E136" s="5">
        <f>IF(Data_Mentah!E136="Yes",1,0)</f>
        <v>1</v>
      </c>
      <c r="F136" s="5">
        <f>IF(Data_Mentah!F136="Yes",1,0)</f>
        <v>1</v>
      </c>
      <c r="G136" s="5">
        <f>IF(Data_Mentah!G136="Yes",1,0)</f>
        <v>0</v>
      </c>
      <c r="H136" s="5">
        <f>IF(Data_Mentah!H136="Yes",1,0)</f>
        <v>0</v>
      </c>
      <c r="I136" s="5">
        <f>IF(Data_Mentah!I136="Yes",1,0)</f>
        <v>0</v>
      </c>
      <c r="J136" s="5">
        <f>IF(Data_Mentah!J136="Yes",1,0)</f>
        <v>0</v>
      </c>
      <c r="K136" s="5">
        <f>IF(Data_Mentah!K136="Yes",1,0)</f>
        <v>0</v>
      </c>
      <c r="L136" s="5">
        <f>IF(Data_Mentah!L136="Yes",1,0)</f>
        <v>0</v>
      </c>
      <c r="M136" s="5">
        <f>IF(Data_Mentah!M136="Yes",1,0)</f>
        <v>0</v>
      </c>
      <c r="N136" s="5">
        <f>IF(Data_Mentah!N136="Yes",1,0)</f>
        <v>0</v>
      </c>
      <c r="O136" s="5">
        <f>IF(Data_Mentah!O136="Yes",1,0)</f>
        <v>0</v>
      </c>
      <c r="P136" s="5">
        <f>IF(Data_Mentah!P136="Yes",1,0)</f>
        <v>0</v>
      </c>
      <c r="Q136" s="6">
        <f>IF(Data_Mentah!Q136="Positive",1,0)</f>
        <v>1</v>
      </c>
      <c r="S136" s="4">
        <f t="shared" ca="1" si="0"/>
        <v>0.99468314166510052</v>
      </c>
      <c r="T136" s="6" t="str">
        <f t="shared" si="1"/>
        <v>Train</v>
      </c>
    </row>
    <row r="137" spans="1:20" ht="15.75" customHeight="1" x14ac:dyDescent="0.2">
      <c r="A137" s="7">
        <v>66</v>
      </c>
      <c r="B137" s="8">
        <f>IF(Data_Mentah!B137="Male",1,0)</f>
        <v>1</v>
      </c>
      <c r="C137" s="8">
        <f>IF(Data_Mentah!C137="Yes",1,0)</f>
        <v>0</v>
      </c>
      <c r="D137" s="8">
        <f>IF(Data_Mentah!D137="Yes",1,0)</f>
        <v>0</v>
      </c>
      <c r="E137" s="8">
        <f>IF(Data_Mentah!E137="Yes",1,0)</f>
        <v>0</v>
      </c>
      <c r="F137" s="8">
        <f>IF(Data_Mentah!F137="Yes",1,0)</f>
        <v>1</v>
      </c>
      <c r="G137" s="8">
        <f>IF(Data_Mentah!G137="Yes",1,0)</f>
        <v>0</v>
      </c>
      <c r="H137" s="8">
        <f>IF(Data_Mentah!H137="Yes",1,0)</f>
        <v>1</v>
      </c>
      <c r="I137" s="8">
        <f>IF(Data_Mentah!I137="Yes",1,0)</f>
        <v>1</v>
      </c>
      <c r="J137" s="8">
        <f>IF(Data_Mentah!J137="Yes",1,0)</f>
        <v>0</v>
      </c>
      <c r="K137" s="8">
        <f>IF(Data_Mentah!K137="Yes",1,0)</f>
        <v>1</v>
      </c>
      <c r="L137" s="8">
        <f>IF(Data_Mentah!L137="Yes",1,0)</f>
        <v>1</v>
      </c>
      <c r="M137" s="8">
        <f>IF(Data_Mentah!M137="Yes",1,0)</f>
        <v>1</v>
      </c>
      <c r="N137" s="8">
        <f>IF(Data_Mentah!N137="Yes",1,0)</f>
        <v>1</v>
      </c>
      <c r="O137" s="8">
        <f>IF(Data_Mentah!O137="Yes",1,0)</f>
        <v>1</v>
      </c>
      <c r="P137" s="8">
        <f>IF(Data_Mentah!P137="Yes",1,0)</f>
        <v>0</v>
      </c>
      <c r="Q137" s="9">
        <f>IF(Data_Mentah!Q137="Positive",1,0)</f>
        <v>1</v>
      </c>
      <c r="S137" s="7">
        <f t="shared" ca="1" si="0"/>
        <v>0.25304459509721033</v>
      </c>
      <c r="T137" s="9" t="str">
        <f t="shared" si="1"/>
        <v>Train</v>
      </c>
    </row>
    <row r="138" spans="1:20" ht="15.75" customHeight="1" x14ac:dyDescent="0.2">
      <c r="A138" s="4">
        <v>54</v>
      </c>
      <c r="B138" s="5">
        <f>IF(Data_Mentah!B138="Male",1,0)</f>
        <v>1</v>
      </c>
      <c r="C138" s="5">
        <f>IF(Data_Mentah!C138="Yes",1,0)</f>
        <v>0</v>
      </c>
      <c r="D138" s="5">
        <f>IF(Data_Mentah!D138="Yes",1,0)</f>
        <v>0</v>
      </c>
      <c r="E138" s="5">
        <f>IF(Data_Mentah!E138="Yes",1,0)</f>
        <v>0</v>
      </c>
      <c r="F138" s="5">
        <f>IF(Data_Mentah!F138="Yes",1,0)</f>
        <v>0</v>
      </c>
      <c r="G138" s="5">
        <f>IF(Data_Mentah!G138="Yes",1,0)</f>
        <v>0</v>
      </c>
      <c r="H138" s="5">
        <f>IF(Data_Mentah!H138="Yes",1,0)</f>
        <v>1</v>
      </c>
      <c r="I138" s="5">
        <f>IF(Data_Mentah!I138="Yes",1,0)</f>
        <v>0</v>
      </c>
      <c r="J138" s="5">
        <f>IF(Data_Mentah!J138="Yes",1,0)</f>
        <v>1</v>
      </c>
      <c r="K138" s="5">
        <f>IF(Data_Mentah!K138="Yes",1,0)</f>
        <v>1</v>
      </c>
      <c r="L138" s="5">
        <f>IF(Data_Mentah!L138="Yes",1,0)</f>
        <v>0</v>
      </c>
      <c r="M138" s="5">
        <f>IF(Data_Mentah!M138="Yes",1,0)</f>
        <v>0</v>
      </c>
      <c r="N138" s="5">
        <f>IF(Data_Mentah!N138="Yes",1,0)</f>
        <v>1</v>
      </c>
      <c r="O138" s="5">
        <f>IF(Data_Mentah!O138="Yes",1,0)</f>
        <v>1</v>
      </c>
      <c r="P138" s="5">
        <f>IF(Data_Mentah!P138="Yes",1,0)</f>
        <v>1</v>
      </c>
      <c r="Q138" s="6">
        <f>IF(Data_Mentah!Q138="Positive",1,0)</f>
        <v>1</v>
      </c>
      <c r="S138" s="4">
        <f t="shared" ca="1" si="0"/>
        <v>0.23887928166972983</v>
      </c>
      <c r="T138" s="6" t="str">
        <f t="shared" si="1"/>
        <v>Train</v>
      </c>
    </row>
    <row r="139" spans="1:20" ht="15.75" customHeight="1" x14ac:dyDescent="0.2">
      <c r="A139" s="7">
        <v>58</v>
      </c>
      <c r="B139" s="8">
        <f>IF(Data_Mentah!B139="Male",1,0)</f>
        <v>1</v>
      </c>
      <c r="C139" s="8">
        <f>IF(Data_Mentah!C139="Yes",1,0)</f>
        <v>1</v>
      </c>
      <c r="D139" s="8">
        <f>IF(Data_Mentah!D139="Yes",1,0)</f>
        <v>1</v>
      </c>
      <c r="E139" s="8">
        <f>IF(Data_Mentah!E139="Yes",1,0)</f>
        <v>1</v>
      </c>
      <c r="F139" s="8">
        <f>IF(Data_Mentah!F139="Yes",1,0)</f>
        <v>1</v>
      </c>
      <c r="G139" s="8">
        <f>IF(Data_Mentah!G139="Yes",1,0)</f>
        <v>1</v>
      </c>
      <c r="H139" s="8">
        <f>IF(Data_Mentah!H139="Yes",1,0)</f>
        <v>1</v>
      </c>
      <c r="I139" s="8">
        <f>IF(Data_Mentah!I139="Yes",1,0)</f>
        <v>0</v>
      </c>
      <c r="J139" s="8">
        <f>IF(Data_Mentah!J139="Yes",1,0)</f>
        <v>1</v>
      </c>
      <c r="K139" s="8">
        <f>IF(Data_Mentah!K139="Yes",1,0)</f>
        <v>1</v>
      </c>
      <c r="L139" s="8">
        <f>IF(Data_Mentah!L139="Yes",1,0)</f>
        <v>1</v>
      </c>
      <c r="M139" s="8">
        <f>IF(Data_Mentah!M139="Yes",1,0)</f>
        <v>1</v>
      </c>
      <c r="N139" s="8">
        <f>IF(Data_Mentah!N139="Yes",1,0)</f>
        <v>1</v>
      </c>
      <c r="O139" s="8">
        <f>IF(Data_Mentah!O139="Yes",1,0)</f>
        <v>1</v>
      </c>
      <c r="P139" s="8">
        <f>IF(Data_Mentah!P139="Yes",1,0)</f>
        <v>1</v>
      </c>
      <c r="Q139" s="9">
        <f>IF(Data_Mentah!Q139="Positive",1,0)</f>
        <v>1</v>
      </c>
      <c r="S139" s="7">
        <f t="shared" ca="1" si="0"/>
        <v>0.63095136249760064</v>
      </c>
      <c r="T139" s="9" t="str">
        <f t="shared" si="1"/>
        <v>Train</v>
      </c>
    </row>
    <row r="140" spans="1:20" ht="15.75" customHeight="1" x14ac:dyDescent="0.2">
      <c r="A140" s="4">
        <v>51</v>
      </c>
      <c r="B140" s="5">
        <f>IF(Data_Mentah!B140="Male",1,0)</f>
        <v>1</v>
      </c>
      <c r="C140" s="5">
        <f>IF(Data_Mentah!C140="Yes",1,0)</f>
        <v>1</v>
      </c>
      <c r="D140" s="5">
        <f>IF(Data_Mentah!D140="Yes",1,0)</f>
        <v>1</v>
      </c>
      <c r="E140" s="5">
        <f>IF(Data_Mentah!E140="Yes",1,0)</f>
        <v>1</v>
      </c>
      <c r="F140" s="5">
        <f>IF(Data_Mentah!F140="Yes",1,0)</f>
        <v>1</v>
      </c>
      <c r="G140" s="5">
        <f>IF(Data_Mentah!G140="Yes",1,0)</f>
        <v>0</v>
      </c>
      <c r="H140" s="5">
        <f>IF(Data_Mentah!H140="Yes",1,0)</f>
        <v>1</v>
      </c>
      <c r="I140" s="5">
        <f>IF(Data_Mentah!I140="Yes",1,0)</f>
        <v>0</v>
      </c>
      <c r="J140" s="5">
        <f>IF(Data_Mentah!J140="Yes",1,0)</f>
        <v>0</v>
      </c>
      <c r="K140" s="5">
        <f>IF(Data_Mentah!K140="Yes",1,0)</f>
        <v>1</v>
      </c>
      <c r="L140" s="5">
        <f>IF(Data_Mentah!L140="Yes",1,0)</f>
        <v>1</v>
      </c>
      <c r="M140" s="5">
        <f>IF(Data_Mentah!M140="Yes",1,0)</f>
        <v>1</v>
      </c>
      <c r="N140" s="5">
        <f>IF(Data_Mentah!N140="Yes",1,0)</f>
        <v>0</v>
      </c>
      <c r="O140" s="5">
        <f>IF(Data_Mentah!O140="Yes",1,0)</f>
        <v>1</v>
      </c>
      <c r="P140" s="5">
        <f>IF(Data_Mentah!P140="Yes",1,0)</f>
        <v>0</v>
      </c>
      <c r="Q140" s="6">
        <f>IF(Data_Mentah!Q140="Positive",1,0)</f>
        <v>1</v>
      </c>
      <c r="S140" s="4">
        <f t="shared" ca="1" si="0"/>
        <v>0.72546594534246045</v>
      </c>
      <c r="T140" s="6" t="str">
        <f t="shared" si="1"/>
        <v>Train</v>
      </c>
    </row>
    <row r="141" spans="1:20" ht="15.75" customHeight="1" x14ac:dyDescent="0.2">
      <c r="A141" s="7">
        <v>40</v>
      </c>
      <c r="B141" s="8">
        <f>IF(Data_Mentah!B141="Male",1,0)</f>
        <v>1</v>
      </c>
      <c r="C141" s="8">
        <f>IF(Data_Mentah!C141="Yes",1,0)</f>
        <v>1</v>
      </c>
      <c r="D141" s="8">
        <f>IF(Data_Mentah!D141="Yes",1,0)</f>
        <v>0</v>
      </c>
      <c r="E141" s="8">
        <f>IF(Data_Mentah!E141="Yes",1,0)</f>
        <v>0</v>
      </c>
      <c r="F141" s="8">
        <f>IF(Data_Mentah!F141="Yes",1,0)</f>
        <v>0</v>
      </c>
      <c r="G141" s="8">
        <f>IF(Data_Mentah!G141="Yes",1,0)</f>
        <v>0</v>
      </c>
      <c r="H141" s="8">
        <f>IF(Data_Mentah!H141="Yes",1,0)</f>
        <v>1</v>
      </c>
      <c r="I141" s="8">
        <f>IF(Data_Mentah!I141="Yes",1,0)</f>
        <v>0</v>
      </c>
      <c r="J141" s="8">
        <f>IF(Data_Mentah!J141="Yes",1,0)</f>
        <v>1</v>
      </c>
      <c r="K141" s="8">
        <f>IF(Data_Mentah!K141="Yes",1,0)</f>
        <v>0</v>
      </c>
      <c r="L141" s="8">
        <f>IF(Data_Mentah!L141="Yes",1,0)</f>
        <v>1</v>
      </c>
      <c r="M141" s="8">
        <f>IF(Data_Mentah!M141="Yes",1,0)</f>
        <v>0</v>
      </c>
      <c r="N141" s="8">
        <f>IF(Data_Mentah!N141="Yes",1,0)</f>
        <v>0</v>
      </c>
      <c r="O141" s="8">
        <f>IF(Data_Mentah!O141="Yes",1,0)</f>
        <v>1</v>
      </c>
      <c r="P141" s="8">
        <f>IF(Data_Mentah!P141="Yes",1,0)</f>
        <v>0</v>
      </c>
      <c r="Q141" s="9">
        <f>IF(Data_Mentah!Q141="Positive",1,0)</f>
        <v>1</v>
      </c>
      <c r="S141" s="7">
        <f t="shared" ca="1" si="0"/>
        <v>0.82080634306233002</v>
      </c>
      <c r="T141" s="9" t="str">
        <f t="shared" si="1"/>
        <v>Train</v>
      </c>
    </row>
    <row r="142" spans="1:20" ht="15.75" customHeight="1" x14ac:dyDescent="0.2">
      <c r="A142" s="4">
        <v>47</v>
      </c>
      <c r="B142" s="5">
        <f>IF(Data_Mentah!B142="Male",1,0)</f>
        <v>1</v>
      </c>
      <c r="C142" s="5">
        <f>IF(Data_Mentah!C142="Yes",1,0)</f>
        <v>1</v>
      </c>
      <c r="D142" s="5">
        <f>IF(Data_Mentah!D142="Yes",1,0)</f>
        <v>1</v>
      </c>
      <c r="E142" s="5">
        <f>IF(Data_Mentah!E142="Yes",1,0)</f>
        <v>0</v>
      </c>
      <c r="F142" s="5">
        <f>IF(Data_Mentah!F142="Yes",1,0)</f>
        <v>0</v>
      </c>
      <c r="G142" s="5">
        <f>IF(Data_Mentah!G142="Yes",1,0)</f>
        <v>0</v>
      </c>
      <c r="H142" s="5">
        <f>IF(Data_Mentah!H142="Yes",1,0)</f>
        <v>0</v>
      </c>
      <c r="I142" s="5">
        <f>IF(Data_Mentah!I142="Yes",1,0)</f>
        <v>0</v>
      </c>
      <c r="J142" s="5">
        <f>IF(Data_Mentah!J142="Yes",1,0)</f>
        <v>0</v>
      </c>
      <c r="K142" s="5">
        <f>IF(Data_Mentah!K142="Yes",1,0)</f>
        <v>0</v>
      </c>
      <c r="L142" s="5">
        <f>IF(Data_Mentah!L142="Yes",1,0)</f>
        <v>0</v>
      </c>
      <c r="M142" s="5">
        <f>IF(Data_Mentah!M142="Yes",1,0)</f>
        <v>0</v>
      </c>
      <c r="N142" s="5">
        <f>IF(Data_Mentah!N142="Yes",1,0)</f>
        <v>1</v>
      </c>
      <c r="O142" s="5">
        <f>IF(Data_Mentah!O142="Yes",1,0)</f>
        <v>0</v>
      </c>
      <c r="P142" s="5">
        <f>IF(Data_Mentah!P142="Yes",1,0)</f>
        <v>0</v>
      </c>
      <c r="Q142" s="6">
        <f>IF(Data_Mentah!Q142="Positive",1,0)</f>
        <v>1</v>
      </c>
      <c r="S142" s="4">
        <f t="shared" ca="1" si="0"/>
        <v>0.42888655913473894</v>
      </c>
      <c r="T142" s="6" t="str">
        <f t="shared" si="1"/>
        <v>Train</v>
      </c>
    </row>
    <row r="143" spans="1:20" ht="15.75" customHeight="1" x14ac:dyDescent="0.2">
      <c r="A143" s="7">
        <v>62</v>
      </c>
      <c r="B143" s="8">
        <f>IF(Data_Mentah!B143="Male",1,0)</f>
        <v>1</v>
      </c>
      <c r="C143" s="8">
        <f>IF(Data_Mentah!C143="Yes",1,0)</f>
        <v>1</v>
      </c>
      <c r="D143" s="8">
        <f>IF(Data_Mentah!D143="Yes",1,0)</f>
        <v>1</v>
      </c>
      <c r="E143" s="8">
        <f>IF(Data_Mentah!E143="Yes",1,0)</f>
        <v>0</v>
      </c>
      <c r="F143" s="8">
        <f>IF(Data_Mentah!F143="Yes",1,0)</f>
        <v>0</v>
      </c>
      <c r="G143" s="8">
        <f>IF(Data_Mentah!G143="Yes",1,0)</f>
        <v>1</v>
      </c>
      <c r="H143" s="8">
        <f>IF(Data_Mentah!H143="Yes",1,0)</f>
        <v>0</v>
      </c>
      <c r="I143" s="8">
        <f>IF(Data_Mentah!I143="Yes",1,0)</f>
        <v>1</v>
      </c>
      <c r="J143" s="8">
        <f>IF(Data_Mentah!J143="Yes",1,0)</f>
        <v>0</v>
      </c>
      <c r="K143" s="8">
        <f>IF(Data_Mentah!K143="Yes",1,0)</f>
        <v>1</v>
      </c>
      <c r="L143" s="8">
        <f>IF(Data_Mentah!L143="Yes",1,0)</f>
        <v>1</v>
      </c>
      <c r="M143" s="8">
        <f>IF(Data_Mentah!M143="Yes",1,0)</f>
        <v>1</v>
      </c>
      <c r="N143" s="8">
        <f>IF(Data_Mentah!N143="Yes",1,0)</f>
        <v>0</v>
      </c>
      <c r="O143" s="8">
        <f>IF(Data_Mentah!O143="Yes",1,0)</f>
        <v>1</v>
      </c>
      <c r="P143" s="8">
        <f>IF(Data_Mentah!P143="Yes",1,0)</f>
        <v>0</v>
      </c>
      <c r="Q143" s="9">
        <f>IF(Data_Mentah!Q143="Positive",1,0)</f>
        <v>1</v>
      </c>
      <c r="S143" s="7">
        <f t="shared" ca="1" si="0"/>
        <v>0.71677651887420557</v>
      </c>
      <c r="T143" s="9" t="str">
        <f t="shared" si="1"/>
        <v>Train</v>
      </c>
    </row>
    <row r="144" spans="1:20" ht="15.75" customHeight="1" x14ac:dyDescent="0.2">
      <c r="A144" s="4">
        <v>49</v>
      </c>
      <c r="B144" s="5">
        <f>IF(Data_Mentah!B144="Male",1,0)</f>
        <v>1</v>
      </c>
      <c r="C144" s="5">
        <f>IF(Data_Mentah!C144="Yes",1,0)</f>
        <v>1</v>
      </c>
      <c r="D144" s="5">
        <f>IF(Data_Mentah!D144="Yes",1,0)</f>
        <v>1</v>
      </c>
      <c r="E144" s="5">
        <f>IF(Data_Mentah!E144="Yes",1,0)</f>
        <v>1</v>
      </c>
      <c r="F144" s="5">
        <f>IF(Data_Mentah!F144="Yes",1,0)</f>
        <v>0</v>
      </c>
      <c r="G144" s="5">
        <f>IF(Data_Mentah!G144="Yes",1,0)</f>
        <v>0</v>
      </c>
      <c r="H144" s="5">
        <f>IF(Data_Mentah!H144="Yes",1,0)</f>
        <v>0</v>
      </c>
      <c r="I144" s="5">
        <f>IF(Data_Mentah!I144="Yes",1,0)</f>
        <v>0</v>
      </c>
      <c r="J144" s="5">
        <f>IF(Data_Mentah!J144="Yes",1,0)</f>
        <v>1</v>
      </c>
      <c r="K144" s="5">
        <f>IF(Data_Mentah!K144="Yes",1,0)</f>
        <v>0</v>
      </c>
      <c r="L144" s="5">
        <f>IF(Data_Mentah!L144="Yes",1,0)</f>
        <v>0</v>
      </c>
      <c r="M144" s="5">
        <f>IF(Data_Mentah!M144="Yes",1,0)</f>
        <v>0</v>
      </c>
      <c r="N144" s="5">
        <f>IF(Data_Mentah!N144="Yes",1,0)</f>
        <v>0</v>
      </c>
      <c r="O144" s="5">
        <f>IF(Data_Mentah!O144="Yes",1,0)</f>
        <v>0</v>
      </c>
      <c r="P144" s="5">
        <f>IF(Data_Mentah!P144="Yes",1,0)</f>
        <v>0</v>
      </c>
      <c r="Q144" s="6">
        <f>IF(Data_Mentah!Q144="Positive",1,0)</f>
        <v>1</v>
      </c>
      <c r="S144" s="4">
        <f t="shared" ca="1" si="0"/>
        <v>0.9473598672950444</v>
      </c>
      <c r="T144" s="6" t="str">
        <f t="shared" si="1"/>
        <v>Train</v>
      </c>
    </row>
    <row r="145" spans="1:20" ht="15.75" customHeight="1" x14ac:dyDescent="0.2">
      <c r="A145" s="7">
        <v>53</v>
      </c>
      <c r="B145" s="8">
        <f>IF(Data_Mentah!B145="Male",1,0)</f>
        <v>1</v>
      </c>
      <c r="C145" s="8">
        <f>IF(Data_Mentah!C145="Yes",1,0)</f>
        <v>1</v>
      </c>
      <c r="D145" s="8">
        <f>IF(Data_Mentah!D145="Yes",1,0)</f>
        <v>0</v>
      </c>
      <c r="E145" s="8">
        <f>IF(Data_Mentah!E145="Yes",1,0)</f>
        <v>1</v>
      </c>
      <c r="F145" s="8">
        <f>IF(Data_Mentah!F145="Yes",1,0)</f>
        <v>0</v>
      </c>
      <c r="G145" s="8">
        <f>IF(Data_Mentah!G145="Yes",1,0)</f>
        <v>0</v>
      </c>
      <c r="H145" s="8">
        <f>IF(Data_Mentah!H145="Yes",1,0)</f>
        <v>0</v>
      </c>
      <c r="I145" s="8">
        <f>IF(Data_Mentah!I145="Yes",1,0)</f>
        <v>0</v>
      </c>
      <c r="J145" s="8">
        <f>IF(Data_Mentah!J145="Yes",1,0)</f>
        <v>0</v>
      </c>
      <c r="K145" s="8">
        <f>IF(Data_Mentah!K145="Yes",1,0)</f>
        <v>0</v>
      </c>
      <c r="L145" s="8">
        <f>IF(Data_Mentah!L145="Yes",1,0)</f>
        <v>1</v>
      </c>
      <c r="M145" s="8">
        <f>IF(Data_Mentah!M145="Yes",1,0)</f>
        <v>1</v>
      </c>
      <c r="N145" s="8">
        <f>IF(Data_Mentah!N145="Yes",1,0)</f>
        <v>0</v>
      </c>
      <c r="O145" s="8">
        <f>IF(Data_Mentah!O145="Yes",1,0)</f>
        <v>0</v>
      </c>
      <c r="P145" s="8">
        <f>IF(Data_Mentah!P145="Yes",1,0)</f>
        <v>0</v>
      </c>
      <c r="Q145" s="9">
        <f>IF(Data_Mentah!Q145="Positive",1,0)</f>
        <v>1</v>
      </c>
      <c r="S145" s="7">
        <f t="shared" ca="1" si="0"/>
        <v>0.32551927348495391</v>
      </c>
      <c r="T145" s="9" t="str">
        <f t="shared" si="1"/>
        <v>Train</v>
      </c>
    </row>
    <row r="146" spans="1:20" ht="15.75" customHeight="1" x14ac:dyDescent="0.2">
      <c r="A146" s="4">
        <v>68</v>
      </c>
      <c r="B146" s="5">
        <f>IF(Data_Mentah!B146="Male",1,0)</f>
        <v>1</v>
      </c>
      <c r="C146" s="5">
        <f>IF(Data_Mentah!C146="Yes",1,0)</f>
        <v>1</v>
      </c>
      <c r="D146" s="5">
        <f>IF(Data_Mentah!D146="Yes",1,0)</f>
        <v>1</v>
      </c>
      <c r="E146" s="5">
        <f>IF(Data_Mentah!E146="Yes",1,0)</f>
        <v>0</v>
      </c>
      <c r="F146" s="5">
        <f>IF(Data_Mentah!F146="Yes",1,0)</f>
        <v>0</v>
      </c>
      <c r="G146" s="5">
        <f>IF(Data_Mentah!G146="Yes",1,0)</f>
        <v>1</v>
      </c>
      <c r="H146" s="5">
        <f>IF(Data_Mentah!H146="Yes",1,0)</f>
        <v>0</v>
      </c>
      <c r="I146" s="5">
        <f>IF(Data_Mentah!I146="Yes",1,0)</f>
        <v>1</v>
      </c>
      <c r="J146" s="5">
        <f>IF(Data_Mentah!J146="Yes",1,0)</f>
        <v>1</v>
      </c>
      <c r="K146" s="5">
        <f>IF(Data_Mentah!K146="Yes",1,0)</f>
        <v>1</v>
      </c>
      <c r="L146" s="5">
        <f>IF(Data_Mentah!L146="Yes",1,0)</f>
        <v>0</v>
      </c>
      <c r="M146" s="5">
        <f>IF(Data_Mentah!M146="Yes",1,0)</f>
        <v>1</v>
      </c>
      <c r="N146" s="5">
        <f>IF(Data_Mentah!N146="Yes",1,0)</f>
        <v>0</v>
      </c>
      <c r="O146" s="5">
        <f>IF(Data_Mentah!O146="Yes",1,0)</f>
        <v>0</v>
      </c>
      <c r="P146" s="5">
        <f>IF(Data_Mentah!P146="Yes",1,0)</f>
        <v>0</v>
      </c>
      <c r="Q146" s="6">
        <f>IF(Data_Mentah!Q146="Positive",1,0)</f>
        <v>1</v>
      </c>
      <c r="S146" s="4">
        <f t="shared" ca="1" si="0"/>
        <v>0.65855468245866489</v>
      </c>
      <c r="T146" s="6" t="str">
        <f t="shared" si="1"/>
        <v>Train</v>
      </c>
    </row>
    <row r="147" spans="1:20" ht="15.75" customHeight="1" x14ac:dyDescent="0.2">
      <c r="A147" s="7">
        <v>61</v>
      </c>
      <c r="B147" s="8">
        <f>IF(Data_Mentah!B147="Male",1,0)</f>
        <v>1</v>
      </c>
      <c r="C147" s="8">
        <f>IF(Data_Mentah!C147="Yes",1,0)</f>
        <v>1</v>
      </c>
      <c r="D147" s="8">
        <f>IF(Data_Mentah!D147="Yes",1,0)</f>
        <v>0</v>
      </c>
      <c r="E147" s="8">
        <f>IF(Data_Mentah!E147="Yes",1,0)</f>
        <v>0</v>
      </c>
      <c r="F147" s="8">
        <f>IF(Data_Mentah!F147="Yes",1,0)</f>
        <v>1</v>
      </c>
      <c r="G147" s="8">
        <f>IF(Data_Mentah!G147="Yes",1,0)</f>
        <v>1</v>
      </c>
      <c r="H147" s="8">
        <f>IF(Data_Mentah!H147="Yes",1,0)</f>
        <v>1</v>
      </c>
      <c r="I147" s="8">
        <f>IF(Data_Mentah!I147="Yes",1,0)</f>
        <v>1</v>
      </c>
      <c r="J147" s="8">
        <f>IF(Data_Mentah!J147="Yes",1,0)</f>
        <v>1</v>
      </c>
      <c r="K147" s="8">
        <f>IF(Data_Mentah!K147="Yes",1,0)</f>
        <v>1</v>
      </c>
      <c r="L147" s="8">
        <f>IF(Data_Mentah!L147="Yes",1,0)</f>
        <v>1</v>
      </c>
      <c r="M147" s="8">
        <f>IF(Data_Mentah!M147="Yes",1,0)</f>
        <v>1</v>
      </c>
      <c r="N147" s="8">
        <f>IF(Data_Mentah!N147="Yes",1,0)</f>
        <v>0</v>
      </c>
      <c r="O147" s="8">
        <f>IF(Data_Mentah!O147="Yes",1,0)</f>
        <v>0</v>
      </c>
      <c r="P147" s="8">
        <f>IF(Data_Mentah!P147="Yes",1,0)</f>
        <v>0</v>
      </c>
      <c r="Q147" s="9">
        <f>IF(Data_Mentah!Q147="Positive",1,0)</f>
        <v>1</v>
      </c>
      <c r="S147" s="7">
        <f t="shared" ca="1" si="0"/>
        <v>0.24988538535724802</v>
      </c>
      <c r="T147" s="9" t="str">
        <f t="shared" si="1"/>
        <v>Train</v>
      </c>
    </row>
    <row r="148" spans="1:20" ht="15.75" customHeight="1" x14ac:dyDescent="0.2">
      <c r="A148" s="4">
        <v>39</v>
      </c>
      <c r="B148" s="5">
        <f>IF(Data_Mentah!B148="Male",1,0)</f>
        <v>1</v>
      </c>
      <c r="C148" s="5">
        <f>IF(Data_Mentah!C148="Yes",1,0)</f>
        <v>1</v>
      </c>
      <c r="D148" s="5">
        <f>IF(Data_Mentah!D148="Yes",1,0)</f>
        <v>1</v>
      </c>
      <c r="E148" s="5">
        <f>IF(Data_Mentah!E148="Yes",1,0)</f>
        <v>0</v>
      </c>
      <c r="F148" s="5">
        <f>IF(Data_Mentah!F148="Yes",1,0)</f>
        <v>0</v>
      </c>
      <c r="G148" s="5">
        <f>IF(Data_Mentah!G148="Yes",1,0)</f>
        <v>0</v>
      </c>
      <c r="H148" s="5">
        <f>IF(Data_Mentah!H148="Yes",1,0)</f>
        <v>1</v>
      </c>
      <c r="I148" s="5">
        <f>IF(Data_Mentah!I148="Yes",1,0)</f>
        <v>0</v>
      </c>
      <c r="J148" s="5">
        <f>IF(Data_Mentah!J148="Yes",1,0)</f>
        <v>1</v>
      </c>
      <c r="K148" s="5">
        <f>IF(Data_Mentah!K148="Yes",1,0)</f>
        <v>0</v>
      </c>
      <c r="L148" s="5">
        <f>IF(Data_Mentah!L148="Yes",1,0)</f>
        <v>0</v>
      </c>
      <c r="M148" s="5">
        <f>IF(Data_Mentah!M148="Yes",1,0)</f>
        <v>0</v>
      </c>
      <c r="N148" s="5">
        <f>IF(Data_Mentah!N148="Yes",1,0)</f>
        <v>1</v>
      </c>
      <c r="O148" s="5">
        <f>IF(Data_Mentah!O148="Yes",1,0)</f>
        <v>0</v>
      </c>
      <c r="P148" s="5">
        <f>IF(Data_Mentah!P148="Yes",1,0)</f>
        <v>1</v>
      </c>
      <c r="Q148" s="6">
        <f>IF(Data_Mentah!Q148="Positive",1,0)</f>
        <v>1</v>
      </c>
      <c r="S148" s="4">
        <f t="shared" ca="1" si="0"/>
        <v>0.28294345176780766</v>
      </c>
      <c r="T148" s="6" t="str">
        <f t="shared" si="1"/>
        <v>Train</v>
      </c>
    </row>
    <row r="149" spans="1:20" ht="15.75" customHeight="1" x14ac:dyDescent="0.2">
      <c r="A149" s="7">
        <v>38</v>
      </c>
      <c r="B149" s="8">
        <f>IF(Data_Mentah!B149="Male",1,0)</f>
        <v>1</v>
      </c>
      <c r="C149" s="8">
        <f>IF(Data_Mentah!C149="Yes",1,0)</f>
        <v>1</v>
      </c>
      <c r="D149" s="8">
        <f>IF(Data_Mentah!D149="Yes",1,0)</f>
        <v>0</v>
      </c>
      <c r="E149" s="8">
        <f>IF(Data_Mentah!E149="Yes",1,0)</f>
        <v>0</v>
      </c>
      <c r="F149" s="8">
        <f>IF(Data_Mentah!F149="Yes",1,0)</f>
        <v>0</v>
      </c>
      <c r="G149" s="8">
        <f>IF(Data_Mentah!G149="Yes",1,0)</f>
        <v>0</v>
      </c>
      <c r="H149" s="8">
        <f>IF(Data_Mentah!H149="Yes",1,0)</f>
        <v>1</v>
      </c>
      <c r="I149" s="8">
        <f>IF(Data_Mentah!I149="Yes",1,0)</f>
        <v>0</v>
      </c>
      <c r="J149" s="8">
        <f>IF(Data_Mentah!J149="Yes",1,0)</f>
        <v>1</v>
      </c>
      <c r="K149" s="8">
        <f>IF(Data_Mentah!K149="Yes",1,0)</f>
        <v>0</v>
      </c>
      <c r="L149" s="8">
        <f>IF(Data_Mentah!L149="Yes",1,0)</f>
        <v>0</v>
      </c>
      <c r="M149" s="8">
        <f>IF(Data_Mentah!M149="Yes",1,0)</f>
        <v>0</v>
      </c>
      <c r="N149" s="8">
        <f>IF(Data_Mentah!N149="Yes",1,0)</f>
        <v>1</v>
      </c>
      <c r="O149" s="8">
        <f>IF(Data_Mentah!O149="Yes",1,0)</f>
        <v>0</v>
      </c>
      <c r="P149" s="8">
        <f>IF(Data_Mentah!P149="Yes",1,0)</f>
        <v>1</v>
      </c>
      <c r="Q149" s="9">
        <f>IF(Data_Mentah!Q149="Positive",1,0)</f>
        <v>1</v>
      </c>
      <c r="S149" s="7">
        <f t="shared" ca="1" si="0"/>
        <v>0.40385073893707157</v>
      </c>
      <c r="T149" s="9" t="str">
        <f t="shared" si="1"/>
        <v>Train</v>
      </c>
    </row>
    <row r="150" spans="1:20" ht="15.75" customHeight="1" x14ac:dyDescent="0.2">
      <c r="A150" s="4">
        <v>44</v>
      </c>
      <c r="B150" s="5">
        <f>IF(Data_Mentah!B150="Male",1,0)</f>
        <v>1</v>
      </c>
      <c r="C150" s="5">
        <f>IF(Data_Mentah!C150="Yes",1,0)</f>
        <v>0</v>
      </c>
      <c r="D150" s="5">
        <f>IF(Data_Mentah!D150="Yes",1,0)</f>
        <v>1</v>
      </c>
      <c r="E150" s="5">
        <f>IF(Data_Mentah!E150="Yes",1,0)</f>
        <v>0</v>
      </c>
      <c r="F150" s="5">
        <f>IF(Data_Mentah!F150="Yes",1,0)</f>
        <v>0</v>
      </c>
      <c r="G150" s="5">
        <f>IF(Data_Mentah!G150="Yes",1,0)</f>
        <v>0</v>
      </c>
      <c r="H150" s="5">
        <f>IF(Data_Mentah!H150="Yes",1,0)</f>
        <v>1</v>
      </c>
      <c r="I150" s="5">
        <f>IF(Data_Mentah!I150="Yes",1,0)</f>
        <v>0</v>
      </c>
      <c r="J150" s="5">
        <f>IF(Data_Mentah!J150="Yes",1,0)</f>
        <v>0</v>
      </c>
      <c r="K150" s="5">
        <f>IF(Data_Mentah!K150="Yes",1,0)</f>
        <v>0</v>
      </c>
      <c r="L150" s="5">
        <f>IF(Data_Mentah!L150="Yes",1,0)</f>
        <v>1</v>
      </c>
      <c r="M150" s="5">
        <f>IF(Data_Mentah!M150="Yes",1,0)</f>
        <v>0</v>
      </c>
      <c r="N150" s="5">
        <f>IF(Data_Mentah!N150="Yes",1,0)</f>
        <v>0</v>
      </c>
      <c r="O150" s="5">
        <f>IF(Data_Mentah!O150="Yes",1,0)</f>
        <v>0</v>
      </c>
      <c r="P150" s="5">
        <f>IF(Data_Mentah!P150="Yes",1,0)</f>
        <v>1</v>
      </c>
      <c r="Q150" s="6">
        <f>IF(Data_Mentah!Q150="Positive",1,0)</f>
        <v>1</v>
      </c>
      <c r="S150" s="4">
        <f t="shared" ca="1" si="0"/>
        <v>3.5788298301949295E-2</v>
      </c>
      <c r="T150" s="6" t="str">
        <f t="shared" si="1"/>
        <v>Train</v>
      </c>
    </row>
    <row r="151" spans="1:20" ht="15.75" customHeight="1" x14ac:dyDescent="0.2">
      <c r="A151" s="7">
        <v>45</v>
      </c>
      <c r="B151" s="8">
        <f>IF(Data_Mentah!B151="Male",1,0)</f>
        <v>1</v>
      </c>
      <c r="C151" s="8">
        <f>IF(Data_Mentah!C151="Yes",1,0)</f>
        <v>1</v>
      </c>
      <c r="D151" s="8">
        <f>IF(Data_Mentah!D151="Yes",1,0)</f>
        <v>1</v>
      </c>
      <c r="E151" s="8">
        <f>IF(Data_Mentah!E151="Yes",1,0)</f>
        <v>0</v>
      </c>
      <c r="F151" s="8">
        <f>IF(Data_Mentah!F151="Yes",1,0)</f>
        <v>1</v>
      </c>
      <c r="G151" s="8">
        <f>IF(Data_Mentah!G151="Yes",1,0)</f>
        <v>0</v>
      </c>
      <c r="H151" s="8">
        <f>IF(Data_Mentah!H151="Yes",1,0)</f>
        <v>1</v>
      </c>
      <c r="I151" s="8">
        <f>IF(Data_Mentah!I151="Yes",1,0)</f>
        <v>0</v>
      </c>
      <c r="J151" s="8">
        <f>IF(Data_Mentah!J151="Yes",1,0)</f>
        <v>0</v>
      </c>
      <c r="K151" s="8">
        <f>IF(Data_Mentah!K151="Yes",1,0)</f>
        <v>0</v>
      </c>
      <c r="L151" s="8">
        <f>IF(Data_Mentah!L151="Yes",1,0)</f>
        <v>1</v>
      </c>
      <c r="M151" s="8">
        <f>IF(Data_Mentah!M151="Yes",1,0)</f>
        <v>0</v>
      </c>
      <c r="N151" s="8">
        <f>IF(Data_Mentah!N151="Yes",1,0)</f>
        <v>0</v>
      </c>
      <c r="O151" s="8">
        <f>IF(Data_Mentah!O151="Yes",1,0)</f>
        <v>1</v>
      </c>
      <c r="P151" s="8">
        <f>IF(Data_Mentah!P151="Yes",1,0)</f>
        <v>0</v>
      </c>
      <c r="Q151" s="9">
        <f>IF(Data_Mentah!Q151="Positive",1,0)</f>
        <v>1</v>
      </c>
      <c r="S151" s="7">
        <f t="shared" ca="1" si="0"/>
        <v>0.25998530220801708</v>
      </c>
      <c r="T151" s="9" t="str">
        <f t="shared" si="1"/>
        <v>Train</v>
      </c>
    </row>
    <row r="152" spans="1:20" ht="15.75" customHeight="1" x14ac:dyDescent="0.2">
      <c r="A152" s="4">
        <v>50</v>
      </c>
      <c r="B152" s="5">
        <f>IF(Data_Mentah!B152="Male",1,0)</f>
        <v>1</v>
      </c>
      <c r="C152" s="5">
        <f>IF(Data_Mentah!C152="Yes",1,0)</f>
        <v>1</v>
      </c>
      <c r="D152" s="5">
        <f>IF(Data_Mentah!D152="Yes",1,0)</f>
        <v>1</v>
      </c>
      <c r="E152" s="5">
        <f>IF(Data_Mentah!E152="Yes",1,0)</f>
        <v>1</v>
      </c>
      <c r="F152" s="5">
        <f>IF(Data_Mentah!F152="Yes",1,0)</f>
        <v>1</v>
      </c>
      <c r="G152" s="5">
        <f>IF(Data_Mentah!G152="Yes",1,0)</f>
        <v>1</v>
      </c>
      <c r="H152" s="5">
        <f>IF(Data_Mentah!H152="Yes",1,0)</f>
        <v>0</v>
      </c>
      <c r="I152" s="5">
        <f>IF(Data_Mentah!I152="Yes",1,0)</f>
        <v>0</v>
      </c>
      <c r="J152" s="5">
        <f>IF(Data_Mentah!J152="Yes",1,0)</f>
        <v>1</v>
      </c>
      <c r="K152" s="5">
        <f>IF(Data_Mentah!K152="Yes",1,0)</f>
        <v>1</v>
      </c>
      <c r="L152" s="5">
        <f>IF(Data_Mentah!L152="Yes",1,0)</f>
        <v>1</v>
      </c>
      <c r="M152" s="5">
        <f>IF(Data_Mentah!M152="Yes",1,0)</f>
        <v>0</v>
      </c>
      <c r="N152" s="5">
        <f>IF(Data_Mentah!N152="Yes",1,0)</f>
        <v>0</v>
      </c>
      <c r="O152" s="5">
        <f>IF(Data_Mentah!O152="Yes",1,0)</f>
        <v>1</v>
      </c>
      <c r="P152" s="5">
        <f>IF(Data_Mentah!P152="Yes",1,0)</f>
        <v>0</v>
      </c>
      <c r="Q152" s="6">
        <f>IF(Data_Mentah!Q152="Positive",1,0)</f>
        <v>1</v>
      </c>
      <c r="S152" s="4">
        <f t="shared" ca="1" si="0"/>
        <v>2.0951038112812626E-2</v>
      </c>
      <c r="T152" s="6" t="str">
        <f t="shared" si="1"/>
        <v>Train</v>
      </c>
    </row>
    <row r="153" spans="1:20" ht="15.75" customHeight="1" x14ac:dyDescent="0.2">
      <c r="A153" s="7">
        <v>42</v>
      </c>
      <c r="B153" s="8">
        <f>IF(Data_Mentah!B153="Male",1,0)</f>
        <v>1</v>
      </c>
      <c r="C153" s="8">
        <f>IF(Data_Mentah!C153="Yes",1,0)</f>
        <v>1</v>
      </c>
      <c r="D153" s="8">
        <f>IF(Data_Mentah!D153="Yes",1,0)</f>
        <v>1</v>
      </c>
      <c r="E153" s="8">
        <f>IF(Data_Mentah!E153="Yes",1,0)</f>
        <v>0</v>
      </c>
      <c r="F153" s="8">
        <f>IF(Data_Mentah!F153="Yes",1,0)</f>
        <v>1</v>
      </c>
      <c r="G153" s="8">
        <f>IF(Data_Mentah!G153="Yes",1,0)</f>
        <v>0</v>
      </c>
      <c r="H153" s="8">
        <f>IF(Data_Mentah!H153="Yes",1,0)</f>
        <v>1</v>
      </c>
      <c r="I153" s="8">
        <f>IF(Data_Mentah!I153="Yes",1,0)</f>
        <v>0</v>
      </c>
      <c r="J153" s="8">
        <f>IF(Data_Mentah!J153="Yes",1,0)</f>
        <v>0</v>
      </c>
      <c r="K153" s="8">
        <f>IF(Data_Mentah!K153="Yes",1,0)</f>
        <v>1</v>
      </c>
      <c r="L153" s="8">
        <f>IF(Data_Mentah!L153="Yes",1,0)</f>
        <v>0</v>
      </c>
      <c r="M153" s="8">
        <f>IF(Data_Mentah!M153="Yes",1,0)</f>
        <v>1</v>
      </c>
      <c r="N153" s="8">
        <f>IF(Data_Mentah!N153="Yes",1,0)</f>
        <v>0</v>
      </c>
      <c r="O153" s="8">
        <f>IF(Data_Mentah!O153="Yes",1,0)</f>
        <v>1</v>
      </c>
      <c r="P153" s="8">
        <f>IF(Data_Mentah!P153="Yes",1,0)</f>
        <v>0</v>
      </c>
      <c r="Q153" s="9">
        <f>IF(Data_Mentah!Q153="Positive",1,0)</f>
        <v>1</v>
      </c>
      <c r="S153" s="7">
        <f t="shared" ca="1" si="0"/>
        <v>0.3774465238582464</v>
      </c>
      <c r="T153" s="9" t="str">
        <f t="shared" si="1"/>
        <v>Train</v>
      </c>
    </row>
    <row r="154" spans="1:20" ht="15.75" customHeight="1" x14ac:dyDescent="0.2">
      <c r="A154" s="4">
        <v>55</v>
      </c>
      <c r="B154" s="5">
        <f>IF(Data_Mentah!B154="Male",1,0)</f>
        <v>1</v>
      </c>
      <c r="C154" s="5">
        <f>IF(Data_Mentah!C154="Yes",1,0)</f>
        <v>0</v>
      </c>
      <c r="D154" s="5">
        <f>IF(Data_Mentah!D154="Yes",1,0)</f>
        <v>1</v>
      </c>
      <c r="E154" s="5">
        <f>IF(Data_Mentah!E154="Yes",1,0)</f>
        <v>0</v>
      </c>
      <c r="F154" s="5">
        <f>IF(Data_Mentah!F154="Yes",1,0)</f>
        <v>1</v>
      </c>
      <c r="G154" s="5">
        <f>IF(Data_Mentah!G154="Yes",1,0)</f>
        <v>0</v>
      </c>
      <c r="H154" s="5">
        <f>IF(Data_Mentah!H154="Yes",1,0)</f>
        <v>1</v>
      </c>
      <c r="I154" s="5">
        <f>IF(Data_Mentah!I154="Yes",1,0)</f>
        <v>0</v>
      </c>
      <c r="J154" s="5">
        <f>IF(Data_Mentah!J154="Yes",1,0)</f>
        <v>0</v>
      </c>
      <c r="K154" s="5">
        <f>IF(Data_Mentah!K154="Yes",1,0)</f>
        <v>1</v>
      </c>
      <c r="L154" s="5">
        <f>IF(Data_Mentah!L154="Yes",1,0)</f>
        <v>1</v>
      </c>
      <c r="M154" s="5">
        <f>IF(Data_Mentah!M154="Yes",1,0)</f>
        <v>0</v>
      </c>
      <c r="N154" s="5">
        <f>IF(Data_Mentah!N154="Yes",1,0)</f>
        <v>0</v>
      </c>
      <c r="O154" s="5">
        <f>IF(Data_Mentah!O154="Yes",1,0)</f>
        <v>1</v>
      </c>
      <c r="P154" s="5">
        <f>IF(Data_Mentah!P154="Yes",1,0)</f>
        <v>0</v>
      </c>
      <c r="Q154" s="6">
        <f>IF(Data_Mentah!Q154="Positive",1,0)</f>
        <v>1</v>
      </c>
      <c r="S154" s="4">
        <f t="shared" ca="1" si="0"/>
        <v>0.78919396932723918</v>
      </c>
      <c r="T154" s="6" t="str">
        <f t="shared" si="1"/>
        <v>Train</v>
      </c>
    </row>
    <row r="155" spans="1:20" ht="15.75" customHeight="1" x14ac:dyDescent="0.2">
      <c r="A155" s="7">
        <v>57</v>
      </c>
      <c r="B155" s="8">
        <f>IF(Data_Mentah!B155="Male",1,0)</f>
        <v>1</v>
      </c>
      <c r="C155" s="8">
        <f>IF(Data_Mentah!C155="Yes",1,0)</f>
        <v>0</v>
      </c>
      <c r="D155" s="8">
        <f>IF(Data_Mentah!D155="Yes",1,0)</f>
        <v>1</v>
      </c>
      <c r="E155" s="8">
        <f>IF(Data_Mentah!E155="Yes",1,0)</f>
        <v>0</v>
      </c>
      <c r="F155" s="8">
        <f>IF(Data_Mentah!F155="Yes",1,0)</f>
        <v>1</v>
      </c>
      <c r="G155" s="8">
        <f>IF(Data_Mentah!G155="Yes",1,0)</f>
        <v>0</v>
      </c>
      <c r="H155" s="8">
        <f>IF(Data_Mentah!H155="Yes",1,0)</f>
        <v>1</v>
      </c>
      <c r="I155" s="8">
        <f>IF(Data_Mentah!I155="Yes",1,0)</f>
        <v>1</v>
      </c>
      <c r="J155" s="8">
        <f>IF(Data_Mentah!J155="Yes",1,0)</f>
        <v>0</v>
      </c>
      <c r="K155" s="8">
        <f>IF(Data_Mentah!K155="Yes",1,0)</f>
        <v>1</v>
      </c>
      <c r="L155" s="8">
        <f>IF(Data_Mentah!L155="Yes",1,0)</f>
        <v>1</v>
      </c>
      <c r="M155" s="8">
        <f>IF(Data_Mentah!M155="Yes",1,0)</f>
        <v>1</v>
      </c>
      <c r="N155" s="8">
        <f>IF(Data_Mentah!N155="Yes",1,0)</f>
        <v>1</v>
      </c>
      <c r="O155" s="8">
        <f>IF(Data_Mentah!O155="Yes",1,0)</f>
        <v>1</v>
      </c>
      <c r="P155" s="8">
        <f>IF(Data_Mentah!P155="Yes",1,0)</f>
        <v>0</v>
      </c>
      <c r="Q155" s="9">
        <f>IF(Data_Mentah!Q155="Positive",1,0)</f>
        <v>1</v>
      </c>
      <c r="S155" s="7">
        <f t="shared" ca="1" si="0"/>
        <v>0.21396856904684192</v>
      </c>
      <c r="T155" s="9" t="str">
        <f t="shared" si="1"/>
        <v>Train</v>
      </c>
    </row>
    <row r="156" spans="1:20" ht="15.75" customHeight="1" x14ac:dyDescent="0.2">
      <c r="A156" s="4">
        <v>62</v>
      </c>
      <c r="B156" s="5">
        <f>IF(Data_Mentah!B156="Male",1,0)</f>
        <v>1</v>
      </c>
      <c r="C156" s="5">
        <f>IF(Data_Mentah!C156="Yes",1,0)</f>
        <v>1</v>
      </c>
      <c r="D156" s="5">
        <f>IF(Data_Mentah!D156="Yes",1,0)</f>
        <v>0</v>
      </c>
      <c r="E156" s="5">
        <f>IF(Data_Mentah!E156="Yes",1,0)</f>
        <v>0</v>
      </c>
      <c r="F156" s="5">
        <f>IF(Data_Mentah!F156="Yes",1,0)</f>
        <v>1</v>
      </c>
      <c r="G156" s="5">
        <f>IF(Data_Mentah!G156="Yes",1,0)</f>
        <v>0</v>
      </c>
      <c r="H156" s="5">
        <f>IF(Data_Mentah!H156="Yes",1,0)</f>
        <v>1</v>
      </c>
      <c r="I156" s="5">
        <f>IF(Data_Mentah!I156="Yes",1,0)</f>
        <v>1</v>
      </c>
      <c r="J156" s="5">
        <f>IF(Data_Mentah!J156="Yes",1,0)</f>
        <v>1</v>
      </c>
      <c r="K156" s="5">
        <f>IF(Data_Mentah!K156="Yes",1,0)</f>
        <v>1</v>
      </c>
      <c r="L156" s="5">
        <f>IF(Data_Mentah!L156="Yes",1,0)</f>
        <v>0</v>
      </c>
      <c r="M156" s="5">
        <f>IF(Data_Mentah!M156="Yes",1,0)</f>
        <v>1</v>
      </c>
      <c r="N156" s="5">
        <f>IF(Data_Mentah!N156="Yes",1,0)</f>
        <v>1</v>
      </c>
      <c r="O156" s="5">
        <f>IF(Data_Mentah!O156="Yes",1,0)</f>
        <v>1</v>
      </c>
      <c r="P156" s="5">
        <f>IF(Data_Mentah!P156="Yes",1,0)</f>
        <v>1</v>
      </c>
      <c r="Q156" s="6">
        <f>IF(Data_Mentah!Q156="Positive",1,0)</f>
        <v>1</v>
      </c>
      <c r="S156" s="4">
        <f t="shared" ca="1" si="0"/>
        <v>0.2535166788591009</v>
      </c>
      <c r="T156" s="6" t="str">
        <f t="shared" si="1"/>
        <v>Train</v>
      </c>
    </row>
    <row r="157" spans="1:20" ht="15.75" customHeight="1" x14ac:dyDescent="0.2">
      <c r="A157" s="7">
        <v>33</v>
      </c>
      <c r="B157" s="8">
        <f>IF(Data_Mentah!B157="Male",1,0)</f>
        <v>1</v>
      </c>
      <c r="C157" s="8">
        <f>IF(Data_Mentah!C157="Yes",1,0)</f>
        <v>0</v>
      </c>
      <c r="D157" s="8">
        <f>IF(Data_Mentah!D157="Yes",1,0)</f>
        <v>1</v>
      </c>
      <c r="E157" s="8">
        <f>IF(Data_Mentah!E157="Yes",1,0)</f>
        <v>0</v>
      </c>
      <c r="F157" s="8">
        <f>IF(Data_Mentah!F157="Yes",1,0)</f>
        <v>0</v>
      </c>
      <c r="G157" s="8">
        <f>IF(Data_Mentah!G157="Yes",1,0)</f>
        <v>0</v>
      </c>
      <c r="H157" s="8">
        <f>IF(Data_Mentah!H157="Yes",1,0)</f>
        <v>0</v>
      </c>
      <c r="I157" s="8">
        <f>IF(Data_Mentah!I157="Yes",1,0)</f>
        <v>0</v>
      </c>
      <c r="J157" s="8">
        <f>IF(Data_Mentah!J157="Yes",1,0)</f>
        <v>0</v>
      </c>
      <c r="K157" s="8">
        <f>IF(Data_Mentah!K157="Yes",1,0)</f>
        <v>0</v>
      </c>
      <c r="L157" s="8">
        <f>IF(Data_Mentah!L157="Yes",1,0)</f>
        <v>0</v>
      </c>
      <c r="M157" s="8">
        <f>IF(Data_Mentah!M157="Yes",1,0)</f>
        <v>0</v>
      </c>
      <c r="N157" s="8">
        <f>IF(Data_Mentah!N157="Yes",1,0)</f>
        <v>0</v>
      </c>
      <c r="O157" s="8">
        <f>IF(Data_Mentah!O157="Yes",1,0)</f>
        <v>0</v>
      </c>
      <c r="P157" s="8">
        <f>IF(Data_Mentah!P157="Yes",1,0)</f>
        <v>0</v>
      </c>
      <c r="Q157" s="9">
        <f>IF(Data_Mentah!Q157="Positive",1,0)</f>
        <v>1</v>
      </c>
      <c r="S157" s="7">
        <f t="shared" ca="1" si="0"/>
        <v>8.7321207331305661E-2</v>
      </c>
      <c r="T157" s="9" t="str">
        <f t="shared" si="1"/>
        <v>Train</v>
      </c>
    </row>
    <row r="158" spans="1:20" ht="15.75" customHeight="1" x14ac:dyDescent="0.2">
      <c r="A158" s="4">
        <v>55</v>
      </c>
      <c r="B158" s="5">
        <f>IF(Data_Mentah!B158="Male",1,0)</f>
        <v>1</v>
      </c>
      <c r="C158" s="5">
        <f>IF(Data_Mentah!C158="Yes",1,0)</f>
        <v>1</v>
      </c>
      <c r="D158" s="5">
        <f>IF(Data_Mentah!D158="Yes",1,0)</f>
        <v>1</v>
      </c>
      <c r="E158" s="5">
        <f>IF(Data_Mentah!E158="Yes",1,0)</f>
        <v>1</v>
      </c>
      <c r="F158" s="5">
        <f>IF(Data_Mentah!F158="Yes",1,0)</f>
        <v>1</v>
      </c>
      <c r="G158" s="5">
        <f>IF(Data_Mentah!G158="Yes",1,0)</f>
        <v>0</v>
      </c>
      <c r="H158" s="5">
        <f>IF(Data_Mentah!H158="Yes",1,0)</f>
        <v>1</v>
      </c>
      <c r="I158" s="5">
        <f>IF(Data_Mentah!I158="Yes",1,0)</f>
        <v>0</v>
      </c>
      <c r="J158" s="5">
        <f>IF(Data_Mentah!J158="Yes",1,0)</f>
        <v>0</v>
      </c>
      <c r="K158" s="5">
        <f>IF(Data_Mentah!K158="Yes",1,0)</f>
        <v>1</v>
      </c>
      <c r="L158" s="5">
        <f>IF(Data_Mentah!L158="Yes",1,0)</f>
        <v>0</v>
      </c>
      <c r="M158" s="5">
        <f>IF(Data_Mentah!M158="Yes",1,0)</f>
        <v>1</v>
      </c>
      <c r="N158" s="5">
        <f>IF(Data_Mentah!N158="Yes",1,0)</f>
        <v>0</v>
      </c>
      <c r="O158" s="5">
        <f>IF(Data_Mentah!O158="Yes",1,0)</f>
        <v>0</v>
      </c>
      <c r="P158" s="5">
        <f>IF(Data_Mentah!P158="Yes",1,0)</f>
        <v>0</v>
      </c>
      <c r="Q158" s="6">
        <f>IF(Data_Mentah!Q158="Positive",1,0)</f>
        <v>1</v>
      </c>
      <c r="S158" s="4">
        <f t="shared" ca="1" si="0"/>
        <v>0.85349080320391957</v>
      </c>
      <c r="T158" s="6" t="str">
        <f t="shared" si="1"/>
        <v>Train</v>
      </c>
    </row>
    <row r="159" spans="1:20" ht="15.75" customHeight="1" x14ac:dyDescent="0.2">
      <c r="A159" s="7">
        <v>48</v>
      </c>
      <c r="B159" s="8">
        <f>IF(Data_Mentah!B159="Male",1,0)</f>
        <v>1</v>
      </c>
      <c r="C159" s="8">
        <f>IF(Data_Mentah!C159="Yes",1,0)</f>
        <v>1</v>
      </c>
      <c r="D159" s="8">
        <f>IF(Data_Mentah!D159="Yes",1,0)</f>
        <v>1</v>
      </c>
      <c r="E159" s="8">
        <f>IF(Data_Mentah!E159="Yes",1,0)</f>
        <v>1</v>
      </c>
      <c r="F159" s="8">
        <f>IF(Data_Mentah!F159="Yes",1,0)</f>
        <v>0</v>
      </c>
      <c r="G159" s="8">
        <f>IF(Data_Mentah!G159="Yes",1,0)</f>
        <v>1</v>
      </c>
      <c r="H159" s="8">
        <f>IF(Data_Mentah!H159="Yes",1,0)</f>
        <v>1</v>
      </c>
      <c r="I159" s="8">
        <f>IF(Data_Mentah!I159="Yes",1,0)</f>
        <v>0</v>
      </c>
      <c r="J159" s="8">
        <f>IF(Data_Mentah!J159="Yes",1,0)</f>
        <v>0</v>
      </c>
      <c r="K159" s="8">
        <f>IF(Data_Mentah!K159="Yes",1,0)</f>
        <v>0</v>
      </c>
      <c r="L159" s="8">
        <f>IF(Data_Mentah!L159="Yes",1,0)</f>
        <v>1</v>
      </c>
      <c r="M159" s="8">
        <f>IF(Data_Mentah!M159="Yes",1,0)</f>
        <v>0</v>
      </c>
      <c r="N159" s="8">
        <f>IF(Data_Mentah!N159="Yes",1,0)</f>
        <v>0</v>
      </c>
      <c r="O159" s="8">
        <f>IF(Data_Mentah!O159="Yes",1,0)</f>
        <v>0</v>
      </c>
      <c r="P159" s="8">
        <f>IF(Data_Mentah!P159="Yes",1,0)</f>
        <v>0</v>
      </c>
      <c r="Q159" s="9">
        <f>IF(Data_Mentah!Q159="Positive",1,0)</f>
        <v>1</v>
      </c>
      <c r="S159" s="7">
        <f t="shared" ca="1" si="0"/>
        <v>0.34237344871270214</v>
      </c>
      <c r="T159" s="9" t="str">
        <f t="shared" si="1"/>
        <v>Train</v>
      </c>
    </row>
    <row r="160" spans="1:20" ht="15.75" customHeight="1" x14ac:dyDescent="0.2">
      <c r="A160" s="4">
        <v>56</v>
      </c>
      <c r="B160" s="5">
        <f>IF(Data_Mentah!B160="Male",1,0)</f>
        <v>1</v>
      </c>
      <c r="C160" s="5">
        <f>IF(Data_Mentah!C160="Yes",1,0)</f>
        <v>1</v>
      </c>
      <c r="D160" s="5">
        <f>IF(Data_Mentah!D160="Yes",1,0)</f>
        <v>0</v>
      </c>
      <c r="E160" s="5">
        <f>IF(Data_Mentah!E160="Yes",1,0)</f>
        <v>1</v>
      </c>
      <c r="F160" s="5">
        <f>IF(Data_Mentah!F160="Yes",1,0)</f>
        <v>1</v>
      </c>
      <c r="G160" s="5">
        <f>IF(Data_Mentah!G160="Yes",1,0)</f>
        <v>0</v>
      </c>
      <c r="H160" s="5">
        <f>IF(Data_Mentah!H160="Yes",1,0)</f>
        <v>1</v>
      </c>
      <c r="I160" s="5">
        <f>IF(Data_Mentah!I160="Yes",1,0)</f>
        <v>0</v>
      </c>
      <c r="J160" s="5">
        <f>IF(Data_Mentah!J160="Yes",1,0)</f>
        <v>1</v>
      </c>
      <c r="K160" s="5">
        <f>IF(Data_Mentah!K160="Yes",1,0)</f>
        <v>1</v>
      </c>
      <c r="L160" s="5">
        <f>IF(Data_Mentah!L160="Yes",1,0)</f>
        <v>0</v>
      </c>
      <c r="M160" s="5">
        <f>IF(Data_Mentah!M160="Yes",1,0)</f>
        <v>0</v>
      </c>
      <c r="N160" s="5">
        <f>IF(Data_Mentah!N160="Yes",1,0)</f>
        <v>0</v>
      </c>
      <c r="O160" s="5">
        <f>IF(Data_Mentah!O160="Yes",1,0)</f>
        <v>1</v>
      </c>
      <c r="P160" s="5">
        <f>IF(Data_Mentah!P160="Yes",1,0)</f>
        <v>0</v>
      </c>
      <c r="Q160" s="6">
        <f>IF(Data_Mentah!Q160="Positive",1,0)</f>
        <v>1</v>
      </c>
      <c r="S160" s="4">
        <f t="shared" ca="1" si="0"/>
        <v>0.55358902277358091</v>
      </c>
      <c r="T160" s="6" t="str">
        <f t="shared" si="1"/>
        <v>Train</v>
      </c>
    </row>
    <row r="161" spans="1:20" ht="15.75" customHeight="1" x14ac:dyDescent="0.2">
      <c r="A161" s="7">
        <v>38</v>
      </c>
      <c r="B161" s="8">
        <f>IF(Data_Mentah!B161="Male",1,0)</f>
        <v>0</v>
      </c>
      <c r="C161" s="8">
        <f>IF(Data_Mentah!C161="Yes",1,0)</f>
        <v>1</v>
      </c>
      <c r="D161" s="8">
        <f>IF(Data_Mentah!D161="Yes",1,0)</f>
        <v>1</v>
      </c>
      <c r="E161" s="8">
        <f>IF(Data_Mentah!E161="Yes",1,0)</f>
        <v>1</v>
      </c>
      <c r="F161" s="8">
        <f>IF(Data_Mentah!F161="Yes",1,0)</f>
        <v>1</v>
      </c>
      <c r="G161" s="8">
        <f>IF(Data_Mentah!G161="Yes",1,0)</f>
        <v>1</v>
      </c>
      <c r="H161" s="8">
        <f>IF(Data_Mentah!H161="Yes",1,0)</f>
        <v>0</v>
      </c>
      <c r="I161" s="8">
        <f>IF(Data_Mentah!I161="Yes",1,0)</f>
        <v>1</v>
      </c>
      <c r="J161" s="8">
        <f>IF(Data_Mentah!J161="Yes",1,0)</f>
        <v>1</v>
      </c>
      <c r="K161" s="8">
        <f>IF(Data_Mentah!K161="Yes",1,0)</f>
        <v>1</v>
      </c>
      <c r="L161" s="8">
        <f>IF(Data_Mentah!L161="Yes",1,0)</f>
        <v>1</v>
      </c>
      <c r="M161" s="8">
        <f>IF(Data_Mentah!M161="Yes",1,0)</f>
        <v>1</v>
      </c>
      <c r="N161" s="8">
        <f>IF(Data_Mentah!N161="Yes",1,0)</f>
        <v>1</v>
      </c>
      <c r="O161" s="8">
        <f>IF(Data_Mentah!O161="Yes",1,0)</f>
        <v>0</v>
      </c>
      <c r="P161" s="8">
        <f>IF(Data_Mentah!P161="Yes",1,0)</f>
        <v>0</v>
      </c>
      <c r="Q161" s="9">
        <f>IF(Data_Mentah!Q161="Positive",1,0)</f>
        <v>1</v>
      </c>
      <c r="S161" s="7">
        <f t="shared" ca="1" si="0"/>
        <v>0.90912172015654924</v>
      </c>
      <c r="T161" s="9" t="str">
        <f t="shared" si="1"/>
        <v>Train</v>
      </c>
    </row>
    <row r="162" spans="1:20" ht="15.75" customHeight="1" x14ac:dyDescent="0.2">
      <c r="A162" s="4">
        <v>28</v>
      </c>
      <c r="B162" s="5">
        <f>IF(Data_Mentah!B162="Male",1,0)</f>
        <v>0</v>
      </c>
      <c r="C162" s="5">
        <f>IF(Data_Mentah!C162="Yes",1,0)</f>
        <v>0</v>
      </c>
      <c r="D162" s="5">
        <f>IF(Data_Mentah!D162="Yes",1,0)</f>
        <v>0</v>
      </c>
      <c r="E162" s="5">
        <f>IF(Data_Mentah!E162="Yes",1,0)</f>
        <v>0</v>
      </c>
      <c r="F162" s="5">
        <f>IF(Data_Mentah!F162="Yes",1,0)</f>
        <v>0</v>
      </c>
      <c r="G162" s="5">
        <f>IF(Data_Mentah!G162="Yes",1,0)</f>
        <v>0</v>
      </c>
      <c r="H162" s="5">
        <f>IF(Data_Mentah!H162="Yes",1,0)</f>
        <v>0</v>
      </c>
      <c r="I162" s="5">
        <f>IF(Data_Mentah!I162="Yes",1,0)</f>
        <v>1</v>
      </c>
      <c r="J162" s="5">
        <f>IF(Data_Mentah!J162="Yes",1,0)</f>
        <v>0</v>
      </c>
      <c r="K162" s="5">
        <f>IF(Data_Mentah!K162="Yes",1,0)</f>
        <v>0</v>
      </c>
      <c r="L162" s="5">
        <f>IF(Data_Mentah!L162="Yes",1,0)</f>
        <v>0</v>
      </c>
      <c r="M162" s="5">
        <f>IF(Data_Mentah!M162="Yes",1,0)</f>
        <v>1</v>
      </c>
      <c r="N162" s="5">
        <f>IF(Data_Mentah!N162="Yes",1,0)</f>
        <v>1</v>
      </c>
      <c r="O162" s="5">
        <f>IF(Data_Mentah!O162="Yes",1,0)</f>
        <v>0</v>
      </c>
      <c r="P162" s="5">
        <f>IF(Data_Mentah!P162="Yes",1,0)</f>
        <v>0</v>
      </c>
      <c r="Q162" s="6">
        <f>IF(Data_Mentah!Q162="Positive",1,0)</f>
        <v>1</v>
      </c>
      <c r="S162" s="4">
        <f t="shared" ca="1" si="0"/>
        <v>0.31367020313925442</v>
      </c>
      <c r="T162" s="6" t="str">
        <f t="shared" si="1"/>
        <v>Train</v>
      </c>
    </row>
    <row r="163" spans="1:20" ht="15.75" customHeight="1" x14ac:dyDescent="0.2">
      <c r="A163" s="7">
        <v>68</v>
      </c>
      <c r="B163" s="8">
        <f>IF(Data_Mentah!B163="Male",1,0)</f>
        <v>0</v>
      </c>
      <c r="C163" s="8">
        <f>IF(Data_Mentah!C163="Yes",1,0)</f>
        <v>1</v>
      </c>
      <c r="D163" s="8">
        <f>IF(Data_Mentah!D163="Yes",1,0)</f>
        <v>1</v>
      </c>
      <c r="E163" s="8">
        <f>IF(Data_Mentah!E163="Yes",1,0)</f>
        <v>0</v>
      </c>
      <c r="F163" s="8">
        <f>IF(Data_Mentah!F163="Yes",1,0)</f>
        <v>1</v>
      </c>
      <c r="G163" s="8">
        <f>IF(Data_Mentah!G163="Yes",1,0)</f>
        <v>1</v>
      </c>
      <c r="H163" s="8">
        <f>IF(Data_Mentah!H163="Yes",1,0)</f>
        <v>0</v>
      </c>
      <c r="I163" s="8">
        <f>IF(Data_Mentah!I163="Yes",1,0)</f>
        <v>1</v>
      </c>
      <c r="J163" s="8">
        <f>IF(Data_Mentah!J163="Yes",1,0)</f>
        <v>1</v>
      </c>
      <c r="K163" s="8">
        <f>IF(Data_Mentah!K163="Yes",1,0)</f>
        <v>0</v>
      </c>
      <c r="L163" s="8">
        <f>IF(Data_Mentah!L163="Yes",1,0)</f>
        <v>1</v>
      </c>
      <c r="M163" s="8">
        <f>IF(Data_Mentah!M163="Yes",1,0)</f>
        <v>1</v>
      </c>
      <c r="N163" s="8">
        <f>IF(Data_Mentah!N163="Yes",1,0)</f>
        <v>0</v>
      </c>
      <c r="O163" s="8">
        <f>IF(Data_Mentah!O163="Yes",1,0)</f>
        <v>0</v>
      </c>
      <c r="P163" s="8">
        <f>IF(Data_Mentah!P163="Yes",1,0)</f>
        <v>0</v>
      </c>
      <c r="Q163" s="9">
        <f>IF(Data_Mentah!Q163="Positive",1,0)</f>
        <v>1</v>
      </c>
      <c r="S163" s="7">
        <f t="shared" ca="1" si="0"/>
        <v>0.73413238505571921</v>
      </c>
      <c r="T163" s="9" t="str">
        <f t="shared" si="1"/>
        <v>Train</v>
      </c>
    </row>
    <row r="164" spans="1:20" ht="15.75" customHeight="1" x14ac:dyDescent="0.2">
      <c r="A164" s="4">
        <v>35</v>
      </c>
      <c r="B164" s="5">
        <f>IF(Data_Mentah!B164="Male",1,0)</f>
        <v>0</v>
      </c>
      <c r="C164" s="5">
        <f>IF(Data_Mentah!C164="Yes",1,0)</f>
        <v>0</v>
      </c>
      <c r="D164" s="5">
        <f>IF(Data_Mentah!D164="Yes",1,0)</f>
        <v>0</v>
      </c>
      <c r="E164" s="5">
        <f>IF(Data_Mentah!E164="Yes",1,0)</f>
        <v>0</v>
      </c>
      <c r="F164" s="5">
        <f>IF(Data_Mentah!F164="Yes",1,0)</f>
        <v>0</v>
      </c>
      <c r="G164" s="5">
        <f>IF(Data_Mentah!G164="Yes",1,0)</f>
        <v>0</v>
      </c>
      <c r="H164" s="5">
        <f>IF(Data_Mentah!H164="Yes",1,0)</f>
        <v>0</v>
      </c>
      <c r="I164" s="5">
        <f>IF(Data_Mentah!I164="Yes",1,0)</f>
        <v>0</v>
      </c>
      <c r="J164" s="5">
        <f>IF(Data_Mentah!J164="Yes",1,0)</f>
        <v>0</v>
      </c>
      <c r="K164" s="5">
        <f>IF(Data_Mentah!K164="Yes",1,0)</f>
        <v>0</v>
      </c>
      <c r="L164" s="5">
        <f>IF(Data_Mentah!L164="Yes",1,0)</f>
        <v>0</v>
      </c>
      <c r="M164" s="5">
        <f>IF(Data_Mentah!M164="Yes",1,0)</f>
        <v>0</v>
      </c>
      <c r="N164" s="5">
        <f>IF(Data_Mentah!N164="Yes",1,0)</f>
        <v>0</v>
      </c>
      <c r="O164" s="5">
        <f>IF(Data_Mentah!O164="Yes",1,0)</f>
        <v>0</v>
      </c>
      <c r="P164" s="5">
        <f>IF(Data_Mentah!P164="Yes",1,0)</f>
        <v>0</v>
      </c>
      <c r="Q164" s="6">
        <f>IF(Data_Mentah!Q164="Positive",1,0)</f>
        <v>1</v>
      </c>
      <c r="S164" s="4">
        <f t="shared" ca="1" si="0"/>
        <v>0.28661476612762449</v>
      </c>
      <c r="T164" s="6" t="str">
        <f t="shared" si="1"/>
        <v>Train</v>
      </c>
    </row>
    <row r="165" spans="1:20" ht="15.75" customHeight="1" x14ac:dyDescent="0.2">
      <c r="A165" s="7">
        <v>45</v>
      </c>
      <c r="B165" s="8">
        <f>IF(Data_Mentah!B165="Male",1,0)</f>
        <v>0</v>
      </c>
      <c r="C165" s="8">
        <f>IF(Data_Mentah!C165="Yes",1,0)</f>
        <v>0</v>
      </c>
      <c r="D165" s="8">
        <f>IF(Data_Mentah!D165="Yes",1,0)</f>
        <v>0</v>
      </c>
      <c r="E165" s="8">
        <f>IF(Data_Mentah!E165="Yes",1,0)</f>
        <v>0</v>
      </c>
      <c r="F165" s="8">
        <f>IF(Data_Mentah!F165="Yes",1,0)</f>
        <v>0</v>
      </c>
      <c r="G165" s="8">
        <f>IF(Data_Mentah!G165="Yes",1,0)</f>
        <v>1</v>
      </c>
      <c r="H165" s="8">
        <f>IF(Data_Mentah!H165="Yes",1,0)</f>
        <v>0</v>
      </c>
      <c r="I165" s="8">
        <f>IF(Data_Mentah!I165="Yes",1,0)</f>
        <v>1</v>
      </c>
      <c r="J165" s="8">
        <f>IF(Data_Mentah!J165="Yes",1,0)</f>
        <v>1</v>
      </c>
      <c r="K165" s="8">
        <f>IF(Data_Mentah!K165="Yes",1,0)</f>
        <v>0</v>
      </c>
      <c r="L165" s="8">
        <f>IF(Data_Mentah!L165="Yes",1,0)</f>
        <v>0</v>
      </c>
      <c r="M165" s="8">
        <f>IF(Data_Mentah!M165="Yes",1,0)</f>
        <v>1</v>
      </c>
      <c r="N165" s="8">
        <f>IF(Data_Mentah!N165="Yes",1,0)</f>
        <v>0</v>
      </c>
      <c r="O165" s="8">
        <f>IF(Data_Mentah!O165="Yes",1,0)</f>
        <v>0</v>
      </c>
      <c r="P165" s="8">
        <f>IF(Data_Mentah!P165="Yes",1,0)</f>
        <v>0</v>
      </c>
      <c r="Q165" s="9">
        <f>IF(Data_Mentah!Q165="Positive",1,0)</f>
        <v>1</v>
      </c>
      <c r="S165" s="7">
        <f t="shared" ca="1" si="0"/>
        <v>0.16958955223140249</v>
      </c>
      <c r="T165" s="9" t="str">
        <f t="shared" si="1"/>
        <v>Train</v>
      </c>
    </row>
    <row r="166" spans="1:20" ht="15.75" customHeight="1" x14ac:dyDescent="0.2">
      <c r="A166" s="4">
        <v>48</v>
      </c>
      <c r="B166" s="5">
        <f>IF(Data_Mentah!B166="Male",1,0)</f>
        <v>0</v>
      </c>
      <c r="C166" s="5">
        <f>IF(Data_Mentah!C166="Yes",1,0)</f>
        <v>1</v>
      </c>
      <c r="D166" s="5">
        <f>IF(Data_Mentah!D166="Yes",1,0)</f>
        <v>1</v>
      </c>
      <c r="E166" s="5">
        <f>IF(Data_Mentah!E166="Yes",1,0)</f>
        <v>1</v>
      </c>
      <c r="F166" s="5">
        <f>IF(Data_Mentah!F166="Yes",1,0)</f>
        <v>1</v>
      </c>
      <c r="G166" s="5">
        <f>IF(Data_Mentah!G166="Yes",1,0)</f>
        <v>1</v>
      </c>
      <c r="H166" s="5">
        <f>IF(Data_Mentah!H166="Yes",1,0)</f>
        <v>0</v>
      </c>
      <c r="I166" s="5">
        <f>IF(Data_Mentah!I166="Yes",1,0)</f>
        <v>1</v>
      </c>
      <c r="J166" s="5">
        <f>IF(Data_Mentah!J166="Yes",1,0)</f>
        <v>1</v>
      </c>
      <c r="K166" s="5">
        <f>IF(Data_Mentah!K166="Yes",1,0)</f>
        <v>1</v>
      </c>
      <c r="L166" s="5">
        <f>IF(Data_Mentah!L166="Yes",1,0)</f>
        <v>1</v>
      </c>
      <c r="M166" s="5">
        <f>IF(Data_Mentah!M166="Yes",1,0)</f>
        <v>1</v>
      </c>
      <c r="N166" s="5">
        <f>IF(Data_Mentah!N166="Yes",1,0)</f>
        <v>1</v>
      </c>
      <c r="O166" s="5">
        <f>IF(Data_Mentah!O166="Yes",1,0)</f>
        <v>0</v>
      </c>
      <c r="P166" s="5">
        <f>IF(Data_Mentah!P166="Yes",1,0)</f>
        <v>0</v>
      </c>
      <c r="Q166" s="6">
        <f>IF(Data_Mentah!Q166="Positive",1,0)</f>
        <v>1</v>
      </c>
      <c r="S166" s="4">
        <f t="shared" ca="1" si="0"/>
        <v>0.771660520331235</v>
      </c>
      <c r="T166" s="6" t="str">
        <f t="shared" si="1"/>
        <v>Train</v>
      </c>
    </row>
    <row r="167" spans="1:20" ht="15.75" customHeight="1" x14ac:dyDescent="0.2">
      <c r="A167" s="7">
        <v>40</v>
      </c>
      <c r="B167" s="8">
        <f>IF(Data_Mentah!B167="Male",1,0)</f>
        <v>0</v>
      </c>
      <c r="C167" s="8">
        <f>IF(Data_Mentah!C167="Yes",1,0)</f>
        <v>1</v>
      </c>
      <c r="D167" s="8">
        <f>IF(Data_Mentah!D167="Yes",1,0)</f>
        <v>1</v>
      </c>
      <c r="E167" s="8">
        <f>IF(Data_Mentah!E167="Yes",1,0)</f>
        <v>1</v>
      </c>
      <c r="F167" s="8">
        <f>IF(Data_Mentah!F167="Yes",1,0)</f>
        <v>1</v>
      </c>
      <c r="G167" s="8">
        <f>IF(Data_Mentah!G167="Yes",1,0)</f>
        <v>0</v>
      </c>
      <c r="H167" s="8">
        <f>IF(Data_Mentah!H167="Yes",1,0)</f>
        <v>0</v>
      </c>
      <c r="I167" s="8">
        <f>IF(Data_Mentah!I167="Yes",1,0)</f>
        <v>1</v>
      </c>
      <c r="J167" s="8">
        <f>IF(Data_Mentah!J167="Yes",1,0)</f>
        <v>0</v>
      </c>
      <c r="K167" s="8">
        <f>IF(Data_Mentah!K167="Yes",1,0)</f>
        <v>0</v>
      </c>
      <c r="L167" s="8">
        <f>IF(Data_Mentah!L167="Yes",1,0)</f>
        <v>1</v>
      </c>
      <c r="M167" s="8">
        <f>IF(Data_Mentah!M167="Yes",1,0)</f>
        <v>1</v>
      </c>
      <c r="N167" s="8">
        <f>IF(Data_Mentah!N167="Yes",1,0)</f>
        <v>1</v>
      </c>
      <c r="O167" s="8">
        <f>IF(Data_Mentah!O167="Yes",1,0)</f>
        <v>0</v>
      </c>
      <c r="P167" s="8">
        <f>IF(Data_Mentah!P167="Yes",1,0)</f>
        <v>0</v>
      </c>
      <c r="Q167" s="9">
        <f>IF(Data_Mentah!Q167="Positive",1,0)</f>
        <v>1</v>
      </c>
      <c r="S167" s="7">
        <f t="shared" ca="1" si="0"/>
        <v>0.94283689175457386</v>
      </c>
      <c r="T167" s="9" t="str">
        <f t="shared" si="1"/>
        <v>Train</v>
      </c>
    </row>
    <row r="168" spans="1:20" ht="15.75" customHeight="1" x14ac:dyDescent="0.2">
      <c r="A168" s="4">
        <v>57</v>
      </c>
      <c r="B168" s="5">
        <f>IF(Data_Mentah!B168="Male",1,0)</f>
        <v>1</v>
      </c>
      <c r="C168" s="5">
        <f>IF(Data_Mentah!C168="Yes",1,0)</f>
        <v>1</v>
      </c>
      <c r="D168" s="5">
        <f>IF(Data_Mentah!D168="Yes",1,0)</f>
        <v>1</v>
      </c>
      <c r="E168" s="5">
        <f>IF(Data_Mentah!E168="Yes",1,0)</f>
        <v>1</v>
      </c>
      <c r="F168" s="5">
        <f>IF(Data_Mentah!F168="Yes",1,0)</f>
        <v>1</v>
      </c>
      <c r="G168" s="5">
        <f>IF(Data_Mentah!G168="Yes",1,0)</f>
        <v>1</v>
      </c>
      <c r="H168" s="5">
        <f>IF(Data_Mentah!H168="Yes",1,0)</f>
        <v>0</v>
      </c>
      <c r="I168" s="5">
        <f>IF(Data_Mentah!I168="Yes",1,0)</f>
        <v>1</v>
      </c>
      <c r="J168" s="5">
        <f>IF(Data_Mentah!J168="Yes",1,0)</f>
        <v>0</v>
      </c>
      <c r="K168" s="5">
        <f>IF(Data_Mentah!K168="Yes",1,0)</f>
        <v>0</v>
      </c>
      <c r="L168" s="5">
        <f>IF(Data_Mentah!L168="Yes",1,0)</f>
        <v>0</v>
      </c>
      <c r="M168" s="5">
        <f>IF(Data_Mentah!M168="Yes",1,0)</f>
        <v>1</v>
      </c>
      <c r="N168" s="5">
        <f>IF(Data_Mentah!N168="Yes",1,0)</f>
        <v>0</v>
      </c>
      <c r="O168" s="5">
        <f>IF(Data_Mentah!O168="Yes",1,0)</f>
        <v>0</v>
      </c>
      <c r="P168" s="5">
        <f>IF(Data_Mentah!P168="Yes",1,0)</f>
        <v>0</v>
      </c>
      <c r="Q168" s="6">
        <f>IF(Data_Mentah!Q168="Positive",1,0)</f>
        <v>1</v>
      </c>
      <c r="S168" s="4">
        <f t="shared" ca="1" si="0"/>
        <v>0.64546504146442629</v>
      </c>
      <c r="T168" s="6" t="str">
        <f t="shared" si="1"/>
        <v>Train</v>
      </c>
    </row>
    <row r="169" spans="1:20" ht="15.75" customHeight="1" x14ac:dyDescent="0.2">
      <c r="A169" s="7">
        <v>41</v>
      </c>
      <c r="B169" s="8">
        <f>IF(Data_Mentah!B169="Male",1,0)</f>
        <v>1</v>
      </c>
      <c r="C169" s="8">
        <f>IF(Data_Mentah!C169="Yes",1,0)</f>
        <v>1</v>
      </c>
      <c r="D169" s="8">
        <f>IF(Data_Mentah!D169="Yes",1,0)</f>
        <v>1</v>
      </c>
      <c r="E169" s="8">
        <f>IF(Data_Mentah!E169="Yes",1,0)</f>
        <v>1</v>
      </c>
      <c r="F169" s="8">
        <f>IF(Data_Mentah!F169="Yes",1,0)</f>
        <v>1</v>
      </c>
      <c r="G169" s="8">
        <f>IF(Data_Mentah!G169="Yes",1,0)</f>
        <v>1</v>
      </c>
      <c r="H169" s="8">
        <f>IF(Data_Mentah!H169="Yes",1,0)</f>
        <v>1</v>
      </c>
      <c r="I169" s="8">
        <f>IF(Data_Mentah!I169="Yes",1,0)</f>
        <v>1</v>
      </c>
      <c r="J169" s="8">
        <f>IF(Data_Mentah!J169="Yes",1,0)</f>
        <v>1</v>
      </c>
      <c r="K169" s="8">
        <f>IF(Data_Mentah!K169="Yes",1,0)</f>
        <v>1</v>
      </c>
      <c r="L169" s="8">
        <f>IF(Data_Mentah!L169="Yes",1,0)</f>
        <v>0</v>
      </c>
      <c r="M169" s="8">
        <f>IF(Data_Mentah!M169="Yes",1,0)</f>
        <v>0</v>
      </c>
      <c r="N169" s="8">
        <f>IF(Data_Mentah!N169="Yes",1,0)</f>
        <v>0</v>
      </c>
      <c r="O169" s="8">
        <f>IF(Data_Mentah!O169="Yes",1,0)</f>
        <v>0</v>
      </c>
      <c r="P169" s="8">
        <f>IF(Data_Mentah!P169="Yes",1,0)</f>
        <v>1</v>
      </c>
      <c r="Q169" s="9">
        <f>IF(Data_Mentah!Q169="Positive",1,0)</f>
        <v>1</v>
      </c>
      <c r="S169" s="7">
        <f t="shared" ca="1" si="0"/>
        <v>1.1474577289174448E-2</v>
      </c>
      <c r="T169" s="9" t="str">
        <f t="shared" si="1"/>
        <v>Train</v>
      </c>
    </row>
    <row r="170" spans="1:20" ht="15.75" customHeight="1" x14ac:dyDescent="0.2">
      <c r="A170" s="4">
        <v>37</v>
      </c>
      <c r="B170" s="5">
        <f>IF(Data_Mentah!B170="Male",1,0)</f>
        <v>1</v>
      </c>
      <c r="C170" s="5">
        <f>IF(Data_Mentah!C170="Yes",1,0)</f>
        <v>0</v>
      </c>
      <c r="D170" s="5">
        <f>IF(Data_Mentah!D170="Yes",1,0)</f>
        <v>0</v>
      </c>
      <c r="E170" s="5">
        <f>IF(Data_Mentah!E170="Yes",1,0)</f>
        <v>0</v>
      </c>
      <c r="F170" s="5">
        <f>IF(Data_Mentah!F170="Yes",1,0)</f>
        <v>1</v>
      </c>
      <c r="G170" s="5">
        <f>IF(Data_Mentah!G170="Yes",1,0)</f>
        <v>0</v>
      </c>
      <c r="H170" s="5">
        <f>IF(Data_Mentah!H170="Yes",1,0)</f>
        <v>0</v>
      </c>
      <c r="I170" s="5">
        <f>IF(Data_Mentah!I170="Yes",1,0)</f>
        <v>0</v>
      </c>
      <c r="J170" s="5">
        <f>IF(Data_Mentah!J170="Yes",1,0)</f>
        <v>0</v>
      </c>
      <c r="K170" s="5">
        <f>IF(Data_Mentah!K170="Yes",1,0)</f>
        <v>0</v>
      </c>
      <c r="L170" s="5">
        <f>IF(Data_Mentah!L170="Yes",1,0)</f>
        <v>1</v>
      </c>
      <c r="M170" s="5">
        <f>IF(Data_Mentah!M170="Yes",1,0)</f>
        <v>0</v>
      </c>
      <c r="N170" s="5">
        <f>IF(Data_Mentah!N170="Yes",1,0)</f>
        <v>0</v>
      </c>
      <c r="O170" s="5">
        <f>IF(Data_Mentah!O170="Yes",1,0)</f>
        <v>1</v>
      </c>
      <c r="P170" s="5">
        <f>IF(Data_Mentah!P170="Yes",1,0)</f>
        <v>0</v>
      </c>
      <c r="Q170" s="6">
        <f>IF(Data_Mentah!Q170="Positive",1,0)</f>
        <v>1</v>
      </c>
      <c r="S170" s="4">
        <f t="shared" ca="1" si="0"/>
        <v>0.95429330742381691</v>
      </c>
      <c r="T170" s="6" t="str">
        <f t="shared" si="1"/>
        <v>Train</v>
      </c>
    </row>
    <row r="171" spans="1:20" ht="15.75" customHeight="1" x14ac:dyDescent="0.2">
      <c r="A171" s="7">
        <v>54</v>
      </c>
      <c r="B171" s="8">
        <f>IF(Data_Mentah!B171="Male",1,0)</f>
        <v>1</v>
      </c>
      <c r="C171" s="8">
        <f>IF(Data_Mentah!C171="Yes",1,0)</f>
        <v>1</v>
      </c>
      <c r="D171" s="8">
        <f>IF(Data_Mentah!D171="Yes",1,0)</f>
        <v>1</v>
      </c>
      <c r="E171" s="8">
        <f>IF(Data_Mentah!E171="Yes",1,0)</f>
        <v>1</v>
      </c>
      <c r="F171" s="8">
        <f>IF(Data_Mentah!F171="Yes",1,0)</f>
        <v>1</v>
      </c>
      <c r="G171" s="8">
        <f>IF(Data_Mentah!G171="Yes",1,0)</f>
        <v>0</v>
      </c>
      <c r="H171" s="8">
        <f>IF(Data_Mentah!H171="Yes",1,0)</f>
        <v>0</v>
      </c>
      <c r="I171" s="8">
        <f>IF(Data_Mentah!I171="Yes",1,0)</f>
        <v>1</v>
      </c>
      <c r="J171" s="8">
        <f>IF(Data_Mentah!J171="Yes",1,0)</f>
        <v>1</v>
      </c>
      <c r="K171" s="8">
        <f>IF(Data_Mentah!K171="Yes",1,0)</f>
        <v>1</v>
      </c>
      <c r="L171" s="8">
        <f>IF(Data_Mentah!L171="Yes",1,0)</f>
        <v>1</v>
      </c>
      <c r="M171" s="8">
        <f>IF(Data_Mentah!M171="Yes",1,0)</f>
        <v>1</v>
      </c>
      <c r="N171" s="8">
        <f>IF(Data_Mentah!N171="Yes",1,0)</f>
        <v>1</v>
      </c>
      <c r="O171" s="8">
        <f>IF(Data_Mentah!O171="Yes",1,0)</f>
        <v>0</v>
      </c>
      <c r="P171" s="8">
        <f>IF(Data_Mentah!P171="Yes",1,0)</f>
        <v>0</v>
      </c>
      <c r="Q171" s="9">
        <f>IF(Data_Mentah!Q171="Positive",1,0)</f>
        <v>1</v>
      </c>
      <c r="S171" s="7">
        <f t="shared" ca="1" si="0"/>
        <v>0.23199636336227725</v>
      </c>
      <c r="T171" s="9" t="str">
        <f t="shared" si="1"/>
        <v>Train</v>
      </c>
    </row>
    <row r="172" spans="1:20" ht="15.75" customHeight="1" x14ac:dyDescent="0.2">
      <c r="A172" s="4">
        <v>49</v>
      </c>
      <c r="B172" s="5">
        <f>IF(Data_Mentah!B172="Male",1,0)</f>
        <v>1</v>
      </c>
      <c r="C172" s="5">
        <f>IF(Data_Mentah!C172="Yes",1,0)</f>
        <v>1</v>
      </c>
      <c r="D172" s="5">
        <f>IF(Data_Mentah!D172="Yes",1,0)</f>
        <v>1</v>
      </c>
      <c r="E172" s="5">
        <f>IF(Data_Mentah!E172="Yes",1,0)</f>
        <v>0</v>
      </c>
      <c r="F172" s="5">
        <f>IF(Data_Mentah!F172="Yes",1,0)</f>
        <v>1</v>
      </c>
      <c r="G172" s="5">
        <f>IF(Data_Mentah!G172="Yes",1,0)</f>
        <v>0</v>
      </c>
      <c r="H172" s="5">
        <f>IF(Data_Mentah!H172="Yes",1,0)</f>
        <v>0</v>
      </c>
      <c r="I172" s="5">
        <f>IF(Data_Mentah!I172="Yes",1,0)</f>
        <v>1</v>
      </c>
      <c r="J172" s="5">
        <f>IF(Data_Mentah!J172="Yes",1,0)</f>
        <v>1</v>
      </c>
      <c r="K172" s="5">
        <f>IF(Data_Mentah!K172="Yes",1,0)</f>
        <v>0</v>
      </c>
      <c r="L172" s="5">
        <f>IF(Data_Mentah!L172="Yes",1,0)</f>
        <v>0</v>
      </c>
      <c r="M172" s="5">
        <f>IF(Data_Mentah!M172="Yes",1,0)</f>
        <v>0</v>
      </c>
      <c r="N172" s="5">
        <f>IF(Data_Mentah!N172="Yes",1,0)</f>
        <v>0</v>
      </c>
      <c r="O172" s="5">
        <f>IF(Data_Mentah!O172="Yes",1,0)</f>
        <v>0</v>
      </c>
      <c r="P172" s="5">
        <f>IF(Data_Mentah!P172="Yes",1,0)</f>
        <v>0</v>
      </c>
      <c r="Q172" s="6">
        <f>IF(Data_Mentah!Q172="Positive",1,0)</f>
        <v>1</v>
      </c>
      <c r="S172" s="4">
        <f t="shared" ca="1" si="0"/>
        <v>0.44536845383356183</v>
      </c>
      <c r="T172" s="6" t="str">
        <f t="shared" si="1"/>
        <v>Train</v>
      </c>
    </row>
    <row r="173" spans="1:20" ht="15.75" customHeight="1" x14ac:dyDescent="0.2">
      <c r="A173" s="7">
        <v>48</v>
      </c>
      <c r="B173" s="8">
        <f>IF(Data_Mentah!B173="Male",1,0)</f>
        <v>1</v>
      </c>
      <c r="C173" s="8">
        <f>IF(Data_Mentah!C173="Yes",1,0)</f>
        <v>1</v>
      </c>
      <c r="D173" s="8">
        <f>IF(Data_Mentah!D173="Yes",1,0)</f>
        <v>1</v>
      </c>
      <c r="E173" s="8">
        <f>IF(Data_Mentah!E173="Yes",1,0)</f>
        <v>0</v>
      </c>
      <c r="F173" s="8">
        <f>IF(Data_Mentah!F173="Yes",1,0)</f>
        <v>1</v>
      </c>
      <c r="G173" s="8">
        <f>IF(Data_Mentah!G173="Yes",1,0)</f>
        <v>0</v>
      </c>
      <c r="H173" s="8">
        <f>IF(Data_Mentah!H173="Yes",1,0)</f>
        <v>1</v>
      </c>
      <c r="I173" s="8">
        <f>IF(Data_Mentah!I173="Yes",1,0)</f>
        <v>1</v>
      </c>
      <c r="J173" s="8">
        <f>IF(Data_Mentah!J173="Yes",1,0)</f>
        <v>1</v>
      </c>
      <c r="K173" s="8">
        <f>IF(Data_Mentah!K173="Yes",1,0)</f>
        <v>0</v>
      </c>
      <c r="L173" s="8">
        <f>IF(Data_Mentah!L173="Yes",1,0)</f>
        <v>0</v>
      </c>
      <c r="M173" s="8">
        <f>IF(Data_Mentah!M173="Yes",1,0)</f>
        <v>0</v>
      </c>
      <c r="N173" s="8">
        <f>IF(Data_Mentah!N173="Yes",1,0)</f>
        <v>0</v>
      </c>
      <c r="O173" s="8">
        <f>IF(Data_Mentah!O173="Yes",1,0)</f>
        <v>0</v>
      </c>
      <c r="P173" s="8">
        <f>IF(Data_Mentah!P173="Yes",1,0)</f>
        <v>0</v>
      </c>
      <c r="Q173" s="9">
        <f>IF(Data_Mentah!Q173="Positive",1,0)</f>
        <v>1</v>
      </c>
      <c r="S173" s="7">
        <f t="shared" ca="1" si="0"/>
        <v>0.94118602323319567</v>
      </c>
      <c r="T173" s="9" t="str">
        <f t="shared" si="1"/>
        <v>Train</v>
      </c>
    </row>
    <row r="174" spans="1:20" ht="15.75" customHeight="1" x14ac:dyDescent="0.2">
      <c r="A174" s="4">
        <v>60</v>
      </c>
      <c r="B174" s="5">
        <f>IF(Data_Mentah!B174="Male",1,0)</f>
        <v>1</v>
      </c>
      <c r="C174" s="5">
        <f>IF(Data_Mentah!C174="Yes",1,0)</f>
        <v>1</v>
      </c>
      <c r="D174" s="5">
        <f>IF(Data_Mentah!D174="Yes",1,0)</f>
        <v>0</v>
      </c>
      <c r="E174" s="5">
        <f>IF(Data_Mentah!E174="Yes",1,0)</f>
        <v>0</v>
      </c>
      <c r="F174" s="5">
        <f>IF(Data_Mentah!F174="Yes",1,0)</f>
        <v>0</v>
      </c>
      <c r="G174" s="5">
        <f>IF(Data_Mentah!G174="Yes",1,0)</f>
        <v>0</v>
      </c>
      <c r="H174" s="5">
        <f>IF(Data_Mentah!H174="Yes",1,0)</f>
        <v>0</v>
      </c>
      <c r="I174" s="5">
        <f>IF(Data_Mentah!I174="Yes",1,0)</f>
        <v>1</v>
      </c>
      <c r="J174" s="5">
        <f>IF(Data_Mentah!J174="Yes",1,0)</f>
        <v>0</v>
      </c>
      <c r="K174" s="5">
        <f>IF(Data_Mentah!K174="Yes",1,0)</f>
        <v>0</v>
      </c>
      <c r="L174" s="5">
        <f>IF(Data_Mentah!L174="Yes",1,0)</f>
        <v>0</v>
      </c>
      <c r="M174" s="5">
        <f>IF(Data_Mentah!M174="Yes",1,0)</f>
        <v>1</v>
      </c>
      <c r="N174" s="5">
        <f>IF(Data_Mentah!N174="Yes",1,0)</f>
        <v>0</v>
      </c>
      <c r="O174" s="5">
        <f>IF(Data_Mentah!O174="Yes",1,0)</f>
        <v>1</v>
      </c>
      <c r="P174" s="5">
        <f>IF(Data_Mentah!P174="Yes",1,0)</f>
        <v>0</v>
      </c>
      <c r="Q174" s="6">
        <f>IF(Data_Mentah!Q174="Positive",1,0)</f>
        <v>1</v>
      </c>
      <c r="S174" s="4">
        <f t="shared" ca="1" si="0"/>
        <v>0.6810165813346597</v>
      </c>
      <c r="T174" s="6" t="str">
        <f t="shared" si="1"/>
        <v>Train</v>
      </c>
    </row>
    <row r="175" spans="1:20" ht="15.75" customHeight="1" x14ac:dyDescent="0.2">
      <c r="A175" s="7">
        <v>63</v>
      </c>
      <c r="B175" s="8">
        <f>IF(Data_Mentah!B175="Male",1,0)</f>
        <v>1</v>
      </c>
      <c r="C175" s="8">
        <f>IF(Data_Mentah!C175="Yes",1,0)</f>
        <v>1</v>
      </c>
      <c r="D175" s="8">
        <f>IF(Data_Mentah!D175="Yes",1,0)</f>
        <v>1</v>
      </c>
      <c r="E175" s="8">
        <f>IF(Data_Mentah!E175="Yes",1,0)</f>
        <v>1</v>
      </c>
      <c r="F175" s="8">
        <f>IF(Data_Mentah!F175="Yes",1,0)</f>
        <v>1</v>
      </c>
      <c r="G175" s="8">
        <f>IF(Data_Mentah!G175="Yes",1,0)</f>
        <v>1</v>
      </c>
      <c r="H175" s="8">
        <f>IF(Data_Mentah!H175="Yes",1,0)</f>
        <v>0</v>
      </c>
      <c r="I175" s="8">
        <f>IF(Data_Mentah!I175="Yes",1,0)</f>
        <v>1</v>
      </c>
      <c r="J175" s="8">
        <f>IF(Data_Mentah!J175="Yes",1,0)</f>
        <v>0</v>
      </c>
      <c r="K175" s="8">
        <f>IF(Data_Mentah!K175="Yes",1,0)</f>
        <v>0</v>
      </c>
      <c r="L175" s="8">
        <f>IF(Data_Mentah!L175="Yes",1,0)</f>
        <v>0</v>
      </c>
      <c r="M175" s="8">
        <f>IF(Data_Mentah!M175="Yes",1,0)</f>
        <v>0</v>
      </c>
      <c r="N175" s="8">
        <f>IF(Data_Mentah!N175="Yes",1,0)</f>
        <v>1</v>
      </c>
      <c r="O175" s="8">
        <f>IF(Data_Mentah!O175="Yes",1,0)</f>
        <v>1</v>
      </c>
      <c r="P175" s="8">
        <f>IF(Data_Mentah!P175="Yes",1,0)</f>
        <v>1</v>
      </c>
      <c r="Q175" s="9">
        <f>IF(Data_Mentah!Q175="Positive",1,0)</f>
        <v>1</v>
      </c>
      <c r="S175" s="7">
        <f t="shared" ca="1" si="0"/>
        <v>0.47890916849032383</v>
      </c>
      <c r="T175" s="9" t="str">
        <f t="shared" si="1"/>
        <v>Train</v>
      </c>
    </row>
    <row r="176" spans="1:20" ht="15.75" customHeight="1" x14ac:dyDescent="0.2">
      <c r="A176" s="4">
        <v>35</v>
      </c>
      <c r="B176" s="5">
        <f>IF(Data_Mentah!B176="Male",1,0)</f>
        <v>1</v>
      </c>
      <c r="C176" s="5">
        <f>IF(Data_Mentah!C176="Yes",1,0)</f>
        <v>1</v>
      </c>
      <c r="D176" s="5">
        <f>IF(Data_Mentah!D176="Yes",1,0)</f>
        <v>0</v>
      </c>
      <c r="E176" s="5">
        <f>IF(Data_Mentah!E176="Yes",1,0)</f>
        <v>1</v>
      </c>
      <c r="F176" s="5">
        <f>IF(Data_Mentah!F176="Yes",1,0)</f>
        <v>0</v>
      </c>
      <c r="G176" s="5">
        <f>IF(Data_Mentah!G176="Yes",1,0)</f>
        <v>0</v>
      </c>
      <c r="H176" s="5">
        <f>IF(Data_Mentah!H176="Yes",1,0)</f>
        <v>0</v>
      </c>
      <c r="I176" s="5">
        <f>IF(Data_Mentah!I176="Yes",1,0)</f>
        <v>0</v>
      </c>
      <c r="J176" s="5">
        <f>IF(Data_Mentah!J176="Yes",1,0)</f>
        <v>0</v>
      </c>
      <c r="K176" s="5">
        <f>IF(Data_Mentah!K176="Yes",1,0)</f>
        <v>0</v>
      </c>
      <c r="L176" s="5">
        <f>IF(Data_Mentah!L176="Yes",1,0)</f>
        <v>0</v>
      </c>
      <c r="M176" s="5">
        <f>IF(Data_Mentah!M176="Yes",1,0)</f>
        <v>1</v>
      </c>
      <c r="N176" s="5">
        <f>IF(Data_Mentah!N176="Yes",1,0)</f>
        <v>0</v>
      </c>
      <c r="O176" s="5">
        <f>IF(Data_Mentah!O176="Yes",1,0)</f>
        <v>1</v>
      </c>
      <c r="P176" s="5">
        <f>IF(Data_Mentah!P176="Yes",1,0)</f>
        <v>0</v>
      </c>
      <c r="Q176" s="6">
        <f>IF(Data_Mentah!Q176="Positive",1,0)</f>
        <v>1</v>
      </c>
      <c r="S176" s="4">
        <f t="shared" ca="1" si="0"/>
        <v>0.80159392445012545</v>
      </c>
      <c r="T176" s="6" t="str">
        <f t="shared" si="1"/>
        <v>Train</v>
      </c>
    </row>
    <row r="177" spans="1:20" ht="15.75" customHeight="1" x14ac:dyDescent="0.2">
      <c r="A177" s="7">
        <v>30</v>
      </c>
      <c r="B177" s="8">
        <f>IF(Data_Mentah!B177="Male",1,0)</f>
        <v>0</v>
      </c>
      <c r="C177" s="8">
        <f>IF(Data_Mentah!C177="Yes",1,0)</f>
        <v>1</v>
      </c>
      <c r="D177" s="8">
        <f>IF(Data_Mentah!D177="Yes",1,0)</f>
        <v>0</v>
      </c>
      <c r="E177" s="8">
        <f>IF(Data_Mentah!E177="Yes",1,0)</f>
        <v>1</v>
      </c>
      <c r="F177" s="8">
        <f>IF(Data_Mentah!F177="Yes",1,0)</f>
        <v>1</v>
      </c>
      <c r="G177" s="8">
        <f>IF(Data_Mentah!G177="Yes",1,0)</f>
        <v>1</v>
      </c>
      <c r="H177" s="8">
        <f>IF(Data_Mentah!H177="Yes",1,0)</f>
        <v>0</v>
      </c>
      <c r="I177" s="8">
        <f>IF(Data_Mentah!I177="Yes",1,0)</f>
        <v>0</v>
      </c>
      <c r="J177" s="8">
        <f>IF(Data_Mentah!J177="Yes",1,0)</f>
        <v>0</v>
      </c>
      <c r="K177" s="8">
        <f>IF(Data_Mentah!K177="Yes",1,0)</f>
        <v>0</v>
      </c>
      <c r="L177" s="8">
        <f>IF(Data_Mentah!L177="Yes",1,0)</f>
        <v>1</v>
      </c>
      <c r="M177" s="8">
        <f>IF(Data_Mentah!M177="Yes",1,0)</f>
        <v>0</v>
      </c>
      <c r="N177" s="8">
        <f>IF(Data_Mentah!N177="Yes",1,0)</f>
        <v>0</v>
      </c>
      <c r="O177" s="8">
        <f>IF(Data_Mentah!O177="Yes",1,0)</f>
        <v>0</v>
      </c>
      <c r="P177" s="8">
        <f>IF(Data_Mentah!P177="Yes",1,0)</f>
        <v>0</v>
      </c>
      <c r="Q177" s="9">
        <f>IF(Data_Mentah!Q177="Positive",1,0)</f>
        <v>1</v>
      </c>
      <c r="S177" s="7">
        <f t="shared" ca="1" si="0"/>
        <v>0.63803237074836716</v>
      </c>
      <c r="T177" s="9" t="str">
        <f t="shared" si="1"/>
        <v>Train</v>
      </c>
    </row>
    <row r="178" spans="1:20" ht="15.75" customHeight="1" x14ac:dyDescent="0.2">
      <c r="A178" s="4">
        <v>53</v>
      </c>
      <c r="B178" s="5">
        <f>IF(Data_Mentah!B178="Male",1,0)</f>
        <v>0</v>
      </c>
      <c r="C178" s="5">
        <f>IF(Data_Mentah!C178="Yes",1,0)</f>
        <v>0</v>
      </c>
      <c r="D178" s="5">
        <f>IF(Data_Mentah!D178="Yes",1,0)</f>
        <v>1</v>
      </c>
      <c r="E178" s="5">
        <f>IF(Data_Mentah!E178="Yes",1,0)</f>
        <v>1</v>
      </c>
      <c r="F178" s="5">
        <f>IF(Data_Mentah!F178="Yes",1,0)</f>
        <v>0</v>
      </c>
      <c r="G178" s="5">
        <f>IF(Data_Mentah!G178="Yes",1,0)</f>
        <v>1</v>
      </c>
      <c r="H178" s="5">
        <f>IF(Data_Mentah!H178="Yes",1,0)</f>
        <v>1</v>
      </c>
      <c r="I178" s="5">
        <f>IF(Data_Mentah!I178="Yes",1,0)</f>
        <v>1</v>
      </c>
      <c r="J178" s="5">
        <f>IF(Data_Mentah!J178="Yes",1,0)</f>
        <v>1</v>
      </c>
      <c r="K178" s="5">
        <f>IF(Data_Mentah!K178="Yes",1,0)</f>
        <v>1</v>
      </c>
      <c r="L178" s="5">
        <f>IF(Data_Mentah!L178="Yes",1,0)</f>
        <v>1</v>
      </c>
      <c r="M178" s="5">
        <f>IF(Data_Mentah!M178="Yes",1,0)</f>
        <v>0</v>
      </c>
      <c r="N178" s="5">
        <f>IF(Data_Mentah!N178="Yes",1,0)</f>
        <v>1</v>
      </c>
      <c r="O178" s="5">
        <f>IF(Data_Mentah!O178="Yes",1,0)</f>
        <v>0</v>
      </c>
      <c r="P178" s="5">
        <f>IF(Data_Mentah!P178="Yes",1,0)</f>
        <v>0</v>
      </c>
      <c r="Q178" s="6">
        <f>IF(Data_Mentah!Q178="Positive",1,0)</f>
        <v>1</v>
      </c>
      <c r="S178" s="4">
        <f t="shared" ca="1" si="0"/>
        <v>0.61794346041951531</v>
      </c>
      <c r="T178" s="6" t="str">
        <f t="shared" si="1"/>
        <v>Train</v>
      </c>
    </row>
    <row r="179" spans="1:20" ht="15.75" customHeight="1" x14ac:dyDescent="0.2">
      <c r="A179" s="7">
        <v>50</v>
      </c>
      <c r="B179" s="8">
        <f>IF(Data_Mentah!B179="Male",1,0)</f>
        <v>0</v>
      </c>
      <c r="C179" s="8">
        <f>IF(Data_Mentah!C179="Yes",1,0)</f>
        <v>1</v>
      </c>
      <c r="D179" s="8">
        <f>IF(Data_Mentah!D179="Yes",1,0)</f>
        <v>1</v>
      </c>
      <c r="E179" s="8">
        <f>IF(Data_Mentah!E179="Yes",1,0)</f>
        <v>1</v>
      </c>
      <c r="F179" s="8">
        <f>IF(Data_Mentah!F179="Yes",1,0)</f>
        <v>0</v>
      </c>
      <c r="G179" s="8">
        <f>IF(Data_Mentah!G179="Yes",1,0)</f>
        <v>1</v>
      </c>
      <c r="H179" s="8">
        <f>IF(Data_Mentah!H179="Yes",1,0)</f>
        <v>0</v>
      </c>
      <c r="I179" s="8">
        <f>IF(Data_Mentah!I179="Yes",1,0)</f>
        <v>0</v>
      </c>
      <c r="J179" s="8">
        <f>IF(Data_Mentah!J179="Yes",1,0)</f>
        <v>0</v>
      </c>
      <c r="K179" s="8">
        <f>IF(Data_Mentah!K179="Yes",1,0)</f>
        <v>0</v>
      </c>
      <c r="L179" s="8">
        <f>IF(Data_Mentah!L179="Yes",1,0)</f>
        <v>1</v>
      </c>
      <c r="M179" s="8">
        <f>IF(Data_Mentah!M179="Yes",1,0)</f>
        <v>1</v>
      </c>
      <c r="N179" s="8">
        <f>IF(Data_Mentah!N179="Yes",1,0)</f>
        <v>0</v>
      </c>
      <c r="O179" s="8">
        <f>IF(Data_Mentah!O179="Yes",1,0)</f>
        <v>0</v>
      </c>
      <c r="P179" s="8">
        <f>IF(Data_Mentah!P179="Yes",1,0)</f>
        <v>0</v>
      </c>
      <c r="Q179" s="9">
        <f>IF(Data_Mentah!Q179="Positive",1,0)</f>
        <v>1</v>
      </c>
      <c r="S179" s="7">
        <f t="shared" ca="1" si="0"/>
        <v>0.30902109460620997</v>
      </c>
      <c r="T179" s="9" t="str">
        <f t="shared" si="1"/>
        <v>Train</v>
      </c>
    </row>
    <row r="180" spans="1:20" ht="15.75" customHeight="1" x14ac:dyDescent="0.2">
      <c r="A180" s="4">
        <v>50</v>
      </c>
      <c r="B180" s="5">
        <f>IF(Data_Mentah!B180="Male",1,0)</f>
        <v>0</v>
      </c>
      <c r="C180" s="5">
        <f>IF(Data_Mentah!C180="Yes",1,0)</f>
        <v>0</v>
      </c>
      <c r="D180" s="5">
        <f>IF(Data_Mentah!D180="Yes",1,0)</f>
        <v>1</v>
      </c>
      <c r="E180" s="5">
        <f>IF(Data_Mentah!E180="Yes",1,0)</f>
        <v>0</v>
      </c>
      <c r="F180" s="5">
        <f>IF(Data_Mentah!F180="Yes",1,0)</f>
        <v>1</v>
      </c>
      <c r="G180" s="5">
        <f>IF(Data_Mentah!G180="Yes",1,0)</f>
        <v>1</v>
      </c>
      <c r="H180" s="5">
        <f>IF(Data_Mentah!H180="Yes",1,0)</f>
        <v>0</v>
      </c>
      <c r="I180" s="5">
        <f>IF(Data_Mentah!I180="Yes",1,0)</f>
        <v>1</v>
      </c>
      <c r="J180" s="5">
        <f>IF(Data_Mentah!J180="Yes",1,0)</f>
        <v>1</v>
      </c>
      <c r="K180" s="5">
        <f>IF(Data_Mentah!K180="Yes",1,0)</f>
        <v>1</v>
      </c>
      <c r="L180" s="5">
        <f>IF(Data_Mentah!L180="Yes",1,0)</f>
        <v>1</v>
      </c>
      <c r="M180" s="5">
        <f>IF(Data_Mentah!M180="Yes",1,0)</f>
        <v>1</v>
      </c>
      <c r="N180" s="5">
        <f>IF(Data_Mentah!N180="Yes",1,0)</f>
        <v>1</v>
      </c>
      <c r="O180" s="5">
        <f>IF(Data_Mentah!O180="Yes",1,0)</f>
        <v>0</v>
      </c>
      <c r="P180" s="5">
        <f>IF(Data_Mentah!P180="Yes",1,0)</f>
        <v>0</v>
      </c>
      <c r="Q180" s="6">
        <f>IF(Data_Mentah!Q180="Positive",1,0)</f>
        <v>1</v>
      </c>
      <c r="S180" s="4">
        <f t="shared" ca="1" si="0"/>
        <v>0.47969760170814646</v>
      </c>
      <c r="T180" s="6" t="str">
        <f t="shared" si="1"/>
        <v>Train</v>
      </c>
    </row>
    <row r="181" spans="1:20" ht="15.75" customHeight="1" x14ac:dyDescent="0.2">
      <c r="A181" s="7">
        <v>35</v>
      </c>
      <c r="B181" s="8">
        <f>IF(Data_Mentah!B181="Male",1,0)</f>
        <v>0</v>
      </c>
      <c r="C181" s="8">
        <f>IF(Data_Mentah!C181="Yes",1,0)</f>
        <v>1</v>
      </c>
      <c r="D181" s="8">
        <f>IF(Data_Mentah!D181="Yes",1,0)</f>
        <v>1</v>
      </c>
      <c r="E181" s="8">
        <f>IF(Data_Mentah!E181="Yes",1,0)</f>
        <v>1</v>
      </c>
      <c r="F181" s="8">
        <f>IF(Data_Mentah!F181="Yes",1,0)</f>
        <v>1</v>
      </c>
      <c r="G181" s="8">
        <f>IF(Data_Mentah!G181="Yes",1,0)</f>
        <v>1</v>
      </c>
      <c r="H181" s="8">
        <f>IF(Data_Mentah!H181="Yes",1,0)</f>
        <v>0</v>
      </c>
      <c r="I181" s="8">
        <f>IF(Data_Mentah!I181="Yes",1,0)</f>
        <v>0</v>
      </c>
      <c r="J181" s="8">
        <f>IF(Data_Mentah!J181="Yes",1,0)</f>
        <v>1</v>
      </c>
      <c r="K181" s="8">
        <f>IF(Data_Mentah!K181="Yes",1,0)</f>
        <v>0</v>
      </c>
      <c r="L181" s="8">
        <f>IF(Data_Mentah!L181="Yes",1,0)</f>
        <v>1</v>
      </c>
      <c r="M181" s="8">
        <f>IF(Data_Mentah!M181="Yes",1,0)</f>
        <v>1</v>
      </c>
      <c r="N181" s="8">
        <f>IF(Data_Mentah!N181="Yes",1,0)</f>
        <v>1</v>
      </c>
      <c r="O181" s="8">
        <f>IF(Data_Mentah!O181="Yes",1,0)</f>
        <v>0</v>
      </c>
      <c r="P181" s="8">
        <f>IF(Data_Mentah!P181="Yes",1,0)</f>
        <v>0</v>
      </c>
      <c r="Q181" s="9">
        <f>IF(Data_Mentah!Q181="Positive",1,0)</f>
        <v>1</v>
      </c>
      <c r="S181" s="7">
        <f t="shared" ca="1" si="0"/>
        <v>0.75651666485980107</v>
      </c>
      <c r="T181" s="9" t="str">
        <f t="shared" si="1"/>
        <v>Train</v>
      </c>
    </row>
    <row r="182" spans="1:20" ht="15.75" customHeight="1" x14ac:dyDescent="0.2">
      <c r="A182" s="4">
        <v>40</v>
      </c>
      <c r="B182" s="5">
        <f>IF(Data_Mentah!B182="Male",1,0)</f>
        <v>0</v>
      </c>
      <c r="C182" s="5">
        <f>IF(Data_Mentah!C182="Yes",1,0)</f>
        <v>1</v>
      </c>
      <c r="D182" s="5">
        <f>IF(Data_Mentah!D182="Yes",1,0)</f>
        <v>1</v>
      </c>
      <c r="E182" s="5">
        <f>IF(Data_Mentah!E182="Yes",1,0)</f>
        <v>1</v>
      </c>
      <c r="F182" s="5">
        <f>IF(Data_Mentah!F182="Yes",1,0)</f>
        <v>1</v>
      </c>
      <c r="G182" s="5">
        <f>IF(Data_Mentah!G182="Yes",1,0)</f>
        <v>0</v>
      </c>
      <c r="H182" s="5">
        <f>IF(Data_Mentah!H182="Yes",1,0)</f>
        <v>0</v>
      </c>
      <c r="I182" s="5">
        <f>IF(Data_Mentah!I182="Yes",1,0)</f>
        <v>1</v>
      </c>
      <c r="J182" s="5">
        <f>IF(Data_Mentah!J182="Yes",1,0)</f>
        <v>1</v>
      </c>
      <c r="K182" s="5">
        <f>IF(Data_Mentah!K182="Yes",1,0)</f>
        <v>0</v>
      </c>
      <c r="L182" s="5">
        <f>IF(Data_Mentah!L182="Yes",1,0)</f>
        <v>0</v>
      </c>
      <c r="M182" s="5">
        <f>IF(Data_Mentah!M182="Yes",1,0)</f>
        <v>1</v>
      </c>
      <c r="N182" s="5">
        <f>IF(Data_Mentah!N182="Yes",1,0)</f>
        <v>1</v>
      </c>
      <c r="O182" s="5">
        <f>IF(Data_Mentah!O182="Yes",1,0)</f>
        <v>0</v>
      </c>
      <c r="P182" s="5">
        <f>IF(Data_Mentah!P182="Yes",1,0)</f>
        <v>0</v>
      </c>
      <c r="Q182" s="6">
        <f>IF(Data_Mentah!Q182="Positive",1,0)</f>
        <v>1</v>
      </c>
      <c r="S182" s="4">
        <f t="shared" ca="1" si="0"/>
        <v>0.8503842995792793</v>
      </c>
      <c r="T182" s="6" t="str">
        <f t="shared" si="1"/>
        <v>Train</v>
      </c>
    </row>
    <row r="183" spans="1:20" ht="15.75" customHeight="1" x14ac:dyDescent="0.2">
      <c r="A183" s="7">
        <v>31</v>
      </c>
      <c r="B183" s="8">
        <f>IF(Data_Mentah!B183="Male",1,0)</f>
        <v>0</v>
      </c>
      <c r="C183" s="8">
        <f>IF(Data_Mentah!C183="Yes",1,0)</f>
        <v>1</v>
      </c>
      <c r="D183" s="8">
        <f>IF(Data_Mentah!D183="Yes",1,0)</f>
        <v>1</v>
      </c>
      <c r="E183" s="8">
        <f>IF(Data_Mentah!E183="Yes",1,0)</f>
        <v>1</v>
      </c>
      <c r="F183" s="8">
        <f>IF(Data_Mentah!F183="Yes",1,0)</f>
        <v>1</v>
      </c>
      <c r="G183" s="8">
        <f>IF(Data_Mentah!G183="Yes",1,0)</f>
        <v>1</v>
      </c>
      <c r="H183" s="8">
        <f>IF(Data_Mentah!H183="Yes",1,0)</f>
        <v>0</v>
      </c>
      <c r="I183" s="8">
        <f>IF(Data_Mentah!I183="Yes",1,0)</f>
        <v>0</v>
      </c>
      <c r="J183" s="8">
        <f>IF(Data_Mentah!J183="Yes",1,0)</f>
        <v>1</v>
      </c>
      <c r="K183" s="8">
        <f>IF(Data_Mentah!K183="Yes",1,0)</f>
        <v>1</v>
      </c>
      <c r="L183" s="8">
        <f>IF(Data_Mentah!L183="Yes",1,0)</f>
        <v>0</v>
      </c>
      <c r="M183" s="8">
        <f>IF(Data_Mentah!M183="Yes",1,0)</f>
        <v>1</v>
      </c>
      <c r="N183" s="8">
        <f>IF(Data_Mentah!N183="Yes",1,0)</f>
        <v>1</v>
      </c>
      <c r="O183" s="8">
        <f>IF(Data_Mentah!O183="Yes",1,0)</f>
        <v>0</v>
      </c>
      <c r="P183" s="8">
        <f>IF(Data_Mentah!P183="Yes",1,0)</f>
        <v>0</v>
      </c>
      <c r="Q183" s="9">
        <f>IF(Data_Mentah!Q183="Positive",1,0)</f>
        <v>1</v>
      </c>
      <c r="S183" s="7">
        <f t="shared" ca="1" si="0"/>
        <v>0.5779557528485969</v>
      </c>
      <c r="T183" s="9" t="str">
        <f t="shared" si="1"/>
        <v>Train</v>
      </c>
    </row>
    <row r="184" spans="1:20" ht="15.75" customHeight="1" x14ac:dyDescent="0.2">
      <c r="A184" s="4">
        <v>35</v>
      </c>
      <c r="B184" s="5">
        <f>IF(Data_Mentah!B184="Male",1,0)</f>
        <v>0</v>
      </c>
      <c r="C184" s="5">
        <f>IF(Data_Mentah!C184="Yes",1,0)</f>
        <v>1</v>
      </c>
      <c r="D184" s="5">
        <f>IF(Data_Mentah!D184="Yes",1,0)</f>
        <v>1</v>
      </c>
      <c r="E184" s="5">
        <f>IF(Data_Mentah!E184="Yes",1,0)</f>
        <v>0</v>
      </c>
      <c r="F184" s="5">
        <f>IF(Data_Mentah!F184="Yes",1,0)</f>
        <v>0</v>
      </c>
      <c r="G184" s="5">
        <f>IF(Data_Mentah!G184="Yes",1,0)</f>
        <v>0</v>
      </c>
      <c r="H184" s="5">
        <f>IF(Data_Mentah!H184="Yes",1,0)</f>
        <v>0</v>
      </c>
      <c r="I184" s="5">
        <f>IF(Data_Mentah!I184="Yes",1,0)</f>
        <v>1</v>
      </c>
      <c r="J184" s="5">
        <f>IF(Data_Mentah!J184="Yes",1,0)</f>
        <v>0</v>
      </c>
      <c r="K184" s="5">
        <f>IF(Data_Mentah!K184="Yes",1,0)</f>
        <v>0</v>
      </c>
      <c r="L184" s="5">
        <f>IF(Data_Mentah!L184="Yes",1,0)</f>
        <v>0</v>
      </c>
      <c r="M184" s="5">
        <f>IF(Data_Mentah!M184="Yes",1,0)</f>
        <v>0</v>
      </c>
      <c r="N184" s="5">
        <f>IF(Data_Mentah!N184="Yes",1,0)</f>
        <v>0</v>
      </c>
      <c r="O184" s="5">
        <f>IF(Data_Mentah!O184="Yes",1,0)</f>
        <v>1</v>
      </c>
      <c r="P184" s="5">
        <f>IF(Data_Mentah!P184="Yes",1,0)</f>
        <v>0</v>
      </c>
      <c r="Q184" s="6">
        <f>IF(Data_Mentah!Q184="Positive",1,0)</f>
        <v>1</v>
      </c>
      <c r="S184" s="4">
        <f t="shared" ca="1" si="0"/>
        <v>0.51440478802601497</v>
      </c>
      <c r="T184" s="6" t="str">
        <f t="shared" si="1"/>
        <v>Train</v>
      </c>
    </row>
    <row r="185" spans="1:20" ht="15.75" customHeight="1" x14ac:dyDescent="0.2">
      <c r="A185" s="7">
        <v>39</v>
      </c>
      <c r="B185" s="8">
        <f>IF(Data_Mentah!B185="Male",1,0)</f>
        <v>0</v>
      </c>
      <c r="C185" s="8">
        <f>IF(Data_Mentah!C185="Yes",1,0)</f>
        <v>1</v>
      </c>
      <c r="D185" s="8">
        <f>IF(Data_Mentah!D185="Yes",1,0)</f>
        <v>1</v>
      </c>
      <c r="E185" s="8">
        <f>IF(Data_Mentah!E185="Yes",1,0)</f>
        <v>0</v>
      </c>
      <c r="F185" s="8">
        <f>IF(Data_Mentah!F185="Yes",1,0)</f>
        <v>0</v>
      </c>
      <c r="G185" s="8">
        <f>IF(Data_Mentah!G185="Yes",1,0)</f>
        <v>1</v>
      </c>
      <c r="H185" s="8">
        <f>IF(Data_Mentah!H185="Yes",1,0)</f>
        <v>1</v>
      </c>
      <c r="I185" s="8">
        <f>IF(Data_Mentah!I185="Yes",1,0)</f>
        <v>1</v>
      </c>
      <c r="J185" s="8">
        <f>IF(Data_Mentah!J185="Yes",1,0)</f>
        <v>1</v>
      </c>
      <c r="K185" s="8">
        <f>IF(Data_Mentah!K185="Yes",1,0)</f>
        <v>0</v>
      </c>
      <c r="L185" s="8">
        <f>IF(Data_Mentah!L185="Yes",1,0)</f>
        <v>1</v>
      </c>
      <c r="M185" s="8">
        <f>IF(Data_Mentah!M185="Yes",1,0)</f>
        <v>1</v>
      </c>
      <c r="N185" s="8">
        <f>IF(Data_Mentah!N185="Yes",1,0)</f>
        <v>0</v>
      </c>
      <c r="O185" s="8">
        <f>IF(Data_Mentah!O185="Yes",1,0)</f>
        <v>0</v>
      </c>
      <c r="P185" s="8">
        <f>IF(Data_Mentah!P185="Yes",1,0)</f>
        <v>0</v>
      </c>
      <c r="Q185" s="9">
        <f>IF(Data_Mentah!Q185="Positive",1,0)</f>
        <v>1</v>
      </c>
      <c r="S185" s="7">
        <f t="shared" ca="1" si="0"/>
        <v>0.44777865068265055</v>
      </c>
      <c r="T185" s="9" t="str">
        <f t="shared" si="1"/>
        <v>Train</v>
      </c>
    </row>
    <row r="186" spans="1:20" ht="15.75" customHeight="1" x14ac:dyDescent="0.2">
      <c r="A186" s="4">
        <v>48</v>
      </c>
      <c r="B186" s="5">
        <f>IF(Data_Mentah!B186="Male",1,0)</f>
        <v>0</v>
      </c>
      <c r="C186" s="5">
        <f>IF(Data_Mentah!C186="Yes",1,0)</f>
        <v>1</v>
      </c>
      <c r="D186" s="5">
        <f>IF(Data_Mentah!D186="Yes",1,0)</f>
        <v>1</v>
      </c>
      <c r="E186" s="5">
        <f>IF(Data_Mentah!E186="Yes",1,0)</f>
        <v>1</v>
      </c>
      <c r="F186" s="5">
        <f>IF(Data_Mentah!F186="Yes",1,0)</f>
        <v>0</v>
      </c>
      <c r="G186" s="5">
        <f>IF(Data_Mentah!G186="Yes",1,0)</f>
        <v>1</v>
      </c>
      <c r="H186" s="5">
        <f>IF(Data_Mentah!H186="Yes",1,0)</f>
        <v>1</v>
      </c>
      <c r="I186" s="5">
        <f>IF(Data_Mentah!I186="Yes",1,0)</f>
        <v>0</v>
      </c>
      <c r="J186" s="5">
        <f>IF(Data_Mentah!J186="Yes",1,0)</f>
        <v>0</v>
      </c>
      <c r="K186" s="5">
        <f>IF(Data_Mentah!K186="Yes",1,0)</f>
        <v>1</v>
      </c>
      <c r="L186" s="5">
        <f>IF(Data_Mentah!L186="Yes",1,0)</f>
        <v>1</v>
      </c>
      <c r="M186" s="5">
        <f>IF(Data_Mentah!M186="Yes",1,0)</f>
        <v>0</v>
      </c>
      <c r="N186" s="5">
        <f>IF(Data_Mentah!N186="Yes",1,0)</f>
        <v>1</v>
      </c>
      <c r="O186" s="5">
        <f>IF(Data_Mentah!O186="Yes",1,0)</f>
        <v>1</v>
      </c>
      <c r="P186" s="5">
        <f>IF(Data_Mentah!P186="Yes",1,0)</f>
        <v>1</v>
      </c>
      <c r="Q186" s="6">
        <f>IF(Data_Mentah!Q186="Positive",1,0)</f>
        <v>1</v>
      </c>
      <c r="S186" s="4">
        <f t="shared" ca="1" si="0"/>
        <v>0.13455573496093143</v>
      </c>
      <c r="T186" s="6" t="str">
        <f t="shared" si="1"/>
        <v>Train</v>
      </c>
    </row>
    <row r="187" spans="1:20" ht="15.75" customHeight="1" x14ac:dyDescent="0.2">
      <c r="A187" s="7">
        <v>85</v>
      </c>
      <c r="B187" s="8">
        <f>IF(Data_Mentah!B187="Male",1,0)</f>
        <v>1</v>
      </c>
      <c r="C187" s="8">
        <f>IF(Data_Mentah!C187="Yes",1,0)</f>
        <v>1</v>
      </c>
      <c r="D187" s="8">
        <f>IF(Data_Mentah!D187="Yes",1,0)</f>
        <v>1</v>
      </c>
      <c r="E187" s="8">
        <f>IF(Data_Mentah!E187="Yes",1,0)</f>
        <v>1</v>
      </c>
      <c r="F187" s="8">
        <f>IF(Data_Mentah!F187="Yes",1,0)</f>
        <v>1</v>
      </c>
      <c r="G187" s="8">
        <f>IF(Data_Mentah!G187="Yes",1,0)</f>
        <v>1</v>
      </c>
      <c r="H187" s="8">
        <f>IF(Data_Mentah!H187="Yes",1,0)</f>
        <v>1</v>
      </c>
      <c r="I187" s="8">
        <f>IF(Data_Mentah!I187="Yes",1,0)</f>
        <v>1</v>
      </c>
      <c r="J187" s="8">
        <f>IF(Data_Mentah!J187="Yes",1,0)</f>
        <v>1</v>
      </c>
      <c r="K187" s="8">
        <f>IF(Data_Mentah!K187="Yes",1,0)</f>
        <v>0</v>
      </c>
      <c r="L187" s="8">
        <f>IF(Data_Mentah!L187="Yes",1,0)</f>
        <v>1</v>
      </c>
      <c r="M187" s="8">
        <f>IF(Data_Mentah!M187="Yes",1,0)</f>
        <v>1</v>
      </c>
      <c r="N187" s="8">
        <f>IF(Data_Mentah!N187="Yes",1,0)</f>
        <v>1</v>
      </c>
      <c r="O187" s="8">
        <f>IF(Data_Mentah!O187="Yes",1,0)</f>
        <v>0</v>
      </c>
      <c r="P187" s="8">
        <f>IF(Data_Mentah!P187="Yes",1,0)</f>
        <v>0</v>
      </c>
      <c r="Q187" s="9">
        <f>IF(Data_Mentah!Q187="Positive",1,0)</f>
        <v>1</v>
      </c>
      <c r="S187" s="7">
        <f t="shared" ca="1" si="0"/>
        <v>0.23251422832863011</v>
      </c>
      <c r="T187" s="9" t="str">
        <f t="shared" si="1"/>
        <v>Train</v>
      </c>
    </row>
    <row r="188" spans="1:20" ht="15.75" customHeight="1" x14ac:dyDescent="0.2">
      <c r="A188" s="4">
        <v>90</v>
      </c>
      <c r="B188" s="5">
        <f>IF(Data_Mentah!B188="Male",1,0)</f>
        <v>0</v>
      </c>
      <c r="C188" s="5">
        <f>IF(Data_Mentah!C188="Yes",1,0)</f>
        <v>0</v>
      </c>
      <c r="D188" s="5">
        <f>IF(Data_Mentah!D188="Yes",1,0)</f>
        <v>1</v>
      </c>
      <c r="E188" s="5">
        <f>IF(Data_Mentah!E188="Yes",1,0)</f>
        <v>1</v>
      </c>
      <c r="F188" s="5">
        <f>IF(Data_Mentah!F188="Yes",1,0)</f>
        <v>0</v>
      </c>
      <c r="G188" s="5">
        <f>IF(Data_Mentah!G188="Yes",1,0)</f>
        <v>0</v>
      </c>
      <c r="H188" s="5">
        <f>IF(Data_Mentah!H188="Yes",1,0)</f>
        <v>1</v>
      </c>
      <c r="I188" s="5">
        <f>IF(Data_Mentah!I188="Yes",1,0)</f>
        <v>1</v>
      </c>
      <c r="J188" s="5">
        <f>IF(Data_Mentah!J188="Yes",1,0)</f>
        <v>1</v>
      </c>
      <c r="K188" s="5">
        <f>IF(Data_Mentah!K188="Yes",1,0)</f>
        <v>0</v>
      </c>
      <c r="L188" s="5">
        <f>IF(Data_Mentah!L188="Yes",1,0)</f>
        <v>0</v>
      </c>
      <c r="M188" s="5">
        <f>IF(Data_Mentah!M188="Yes",1,0)</f>
        <v>0</v>
      </c>
      <c r="N188" s="5">
        <f>IF(Data_Mentah!N188="Yes",1,0)</f>
        <v>1</v>
      </c>
      <c r="O188" s="5">
        <f>IF(Data_Mentah!O188="Yes",1,0)</f>
        <v>1</v>
      </c>
      <c r="P188" s="5">
        <f>IF(Data_Mentah!P188="Yes",1,0)</f>
        <v>0</v>
      </c>
      <c r="Q188" s="6">
        <f>IF(Data_Mentah!Q188="Positive",1,0)</f>
        <v>1</v>
      </c>
      <c r="S188" s="4">
        <f t="shared" ca="1" si="0"/>
        <v>0.38745738249437123</v>
      </c>
      <c r="T188" s="6" t="str">
        <f t="shared" si="1"/>
        <v>Train</v>
      </c>
    </row>
    <row r="189" spans="1:20" ht="15.75" customHeight="1" x14ac:dyDescent="0.2">
      <c r="A189" s="7">
        <v>72</v>
      </c>
      <c r="B189" s="8">
        <f>IF(Data_Mentah!B189="Male",1,0)</f>
        <v>1</v>
      </c>
      <c r="C189" s="8">
        <f>IF(Data_Mentah!C189="Yes",1,0)</f>
        <v>1</v>
      </c>
      <c r="D189" s="8">
        <f>IF(Data_Mentah!D189="Yes",1,0)</f>
        <v>0</v>
      </c>
      <c r="E189" s="8">
        <f>IF(Data_Mentah!E189="Yes",1,0)</f>
        <v>1</v>
      </c>
      <c r="F189" s="8">
        <f>IF(Data_Mentah!F189="Yes",1,0)</f>
        <v>1</v>
      </c>
      <c r="G189" s="8">
        <f>IF(Data_Mentah!G189="Yes",1,0)</f>
        <v>1</v>
      </c>
      <c r="H189" s="8">
        <f>IF(Data_Mentah!H189="Yes",1,0)</f>
        <v>0</v>
      </c>
      <c r="I189" s="8">
        <f>IF(Data_Mentah!I189="Yes",1,0)</f>
        <v>0</v>
      </c>
      <c r="J189" s="8">
        <f>IF(Data_Mentah!J189="Yes",1,0)</f>
        <v>0</v>
      </c>
      <c r="K189" s="8">
        <f>IF(Data_Mentah!K189="Yes",1,0)</f>
        <v>1</v>
      </c>
      <c r="L189" s="8">
        <f>IF(Data_Mentah!L189="Yes",1,0)</f>
        <v>1</v>
      </c>
      <c r="M189" s="8">
        <f>IF(Data_Mentah!M189="Yes",1,0)</f>
        <v>1</v>
      </c>
      <c r="N189" s="8">
        <f>IF(Data_Mentah!N189="Yes",1,0)</f>
        <v>1</v>
      </c>
      <c r="O189" s="8">
        <f>IF(Data_Mentah!O189="Yes",1,0)</f>
        <v>1</v>
      </c>
      <c r="P189" s="8">
        <f>IF(Data_Mentah!P189="Yes",1,0)</f>
        <v>0</v>
      </c>
      <c r="Q189" s="9">
        <f>IF(Data_Mentah!Q189="Positive",1,0)</f>
        <v>1</v>
      </c>
      <c r="S189" s="7">
        <f t="shared" ca="1" si="0"/>
        <v>0.88378190132285195</v>
      </c>
      <c r="T189" s="9" t="str">
        <f t="shared" si="1"/>
        <v>Train</v>
      </c>
    </row>
    <row r="190" spans="1:20" ht="15.75" customHeight="1" x14ac:dyDescent="0.2">
      <c r="A190" s="4">
        <v>70</v>
      </c>
      <c r="B190" s="5">
        <f>IF(Data_Mentah!B190="Male",1,0)</f>
        <v>1</v>
      </c>
      <c r="C190" s="5">
        <f>IF(Data_Mentah!C190="Yes",1,0)</f>
        <v>1</v>
      </c>
      <c r="D190" s="5">
        <f>IF(Data_Mentah!D190="Yes",1,0)</f>
        <v>0</v>
      </c>
      <c r="E190" s="5">
        <f>IF(Data_Mentah!E190="Yes",1,0)</f>
        <v>1</v>
      </c>
      <c r="F190" s="5">
        <f>IF(Data_Mentah!F190="Yes",1,0)</f>
        <v>1</v>
      </c>
      <c r="G190" s="5">
        <f>IF(Data_Mentah!G190="Yes",1,0)</f>
        <v>1</v>
      </c>
      <c r="H190" s="5">
        <f>IF(Data_Mentah!H190="Yes",1,0)</f>
        <v>1</v>
      </c>
      <c r="I190" s="5">
        <f>IF(Data_Mentah!I190="Yes",1,0)</f>
        <v>0</v>
      </c>
      <c r="J190" s="5">
        <f>IF(Data_Mentah!J190="Yes",1,0)</f>
        <v>0</v>
      </c>
      <c r="K190" s="5">
        <f>IF(Data_Mentah!K190="Yes",1,0)</f>
        <v>1</v>
      </c>
      <c r="L190" s="5">
        <f>IF(Data_Mentah!L190="Yes",1,0)</f>
        <v>1</v>
      </c>
      <c r="M190" s="5">
        <f>IF(Data_Mentah!M190="Yes",1,0)</f>
        <v>1</v>
      </c>
      <c r="N190" s="5">
        <f>IF(Data_Mentah!N190="Yes",1,0)</f>
        <v>1</v>
      </c>
      <c r="O190" s="5">
        <f>IF(Data_Mentah!O190="Yes",1,0)</f>
        <v>1</v>
      </c>
      <c r="P190" s="5">
        <f>IF(Data_Mentah!P190="Yes",1,0)</f>
        <v>0</v>
      </c>
      <c r="Q190" s="6">
        <f>IF(Data_Mentah!Q190="Positive",1,0)</f>
        <v>1</v>
      </c>
      <c r="S190" s="4">
        <f t="shared" ca="1" si="0"/>
        <v>0.96280197863612638</v>
      </c>
      <c r="T190" s="6" t="str">
        <f t="shared" si="1"/>
        <v>Train</v>
      </c>
    </row>
    <row r="191" spans="1:20" ht="15.75" customHeight="1" x14ac:dyDescent="0.2">
      <c r="A191" s="7">
        <v>69</v>
      </c>
      <c r="B191" s="8">
        <f>IF(Data_Mentah!B191="Male",1,0)</f>
        <v>0</v>
      </c>
      <c r="C191" s="8">
        <f>IF(Data_Mentah!C191="Yes",1,0)</f>
        <v>1</v>
      </c>
      <c r="D191" s="8">
        <f>IF(Data_Mentah!D191="Yes",1,0)</f>
        <v>0</v>
      </c>
      <c r="E191" s="8">
        <f>IF(Data_Mentah!E191="Yes",1,0)</f>
        <v>1</v>
      </c>
      <c r="F191" s="8">
        <f>IF(Data_Mentah!F191="Yes",1,0)</f>
        <v>1</v>
      </c>
      <c r="G191" s="8">
        <f>IF(Data_Mentah!G191="Yes",1,0)</f>
        <v>1</v>
      </c>
      <c r="H191" s="8">
        <f>IF(Data_Mentah!H191="Yes",1,0)</f>
        <v>1</v>
      </c>
      <c r="I191" s="8">
        <f>IF(Data_Mentah!I191="Yes",1,0)</f>
        <v>1</v>
      </c>
      <c r="J191" s="8">
        <f>IF(Data_Mentah!J191="Yes",1,0)</f>
        <v>1</v>
      </c>
      <c r="K191" s="8">
        <f>IF(Data_Mentah!K191="Yes",1,0)</f>
        <v>0</v>
      </c>
      <c r="L191" s="8">
        <f>IF(Data_Mentah!L191="Yes",1,0)</f>
        <v>1</v>
      </c>
      <c r="M191" s="8">
        <f>IF(Data_Mentah!M191="Yes",1,0)</f>
        <v>0</v>
      </c>
      <c r="N191" s="8">
        <f>IF(Data_Mentah!N191="Yes",1,0)</f>
        <v>0</v>
      </c>
      <c r="O191" s="8">
        <f>IF(Data_Mentah!O191="Yes",1,0)</f>
        <v>1</v>
      </c>
      <c r="P191" s="8">
        <f>IF(Data_Mentah!P191="Yes",1,0)</f>
        <v>0</v>
      </c>
      <c r="Q191" s="9">
        <f>IF(Data_Mentah!Q191="Positive",1,0)</f>
        <v>1</v>
      </c>
      <c r="S191" s="7">
        <f t="shared" ca="1" si="0"/>
        <v>4.1119849763045724E-2</v>
      </c>
      <c r="T191" s="9" t="str">
        <f t="shared" si="1"/>
        <v>Train</v>
      </c>
    </row>
    <row r="192" spans="1:20" ht="15.75" customHeight="1" x14ac:dyDescent="0.2">
      <c r="A192" s="4">
        <v>58</v>
      </c>
      <c r="B192" s="5">
        <f>IF(Data_Mentah!B192="Male",1,0)</f>
        <v>1</v>
      </c>
      <c r="C192" s="5">
        <f>IF(Data_Mentah!C192="Yes",1,0)</f>
        <v>0</v>
      </c>
      <c r="D192" s="5">
        <f>IF(Data_Mentah!D192="Yes",1,0)</f>
        <v>1</v>
      </c>
      <c r="E192" s="5">
        <f>IF(Data_Mentah!E192="Yes",1,0)</f>
        <v>1</v>
      </c>
      <c r="F192" s="5">
        <f>IF(Data_Mentah!F192="Yes",1,0)</f>
        <v>1</v>
      </c>
      <c r="G192" s="5">
        <f>IF(Data_Mentah!G192="Yes",1,0)</f>
        <v>1</v>
      </c>
      <c r="H192" s="5">
        <f>IF(Data_Mentah!H192="Yes",1,0)</f>
        <v>0</v>
      </c>
      <c r="I192" s="5">
        <f>IF(Data_Mentah!I192="Yes",1,0)</f>
        <v>1</v>
      </c>
      <c r="J192" s="5">
        <f>IF(Data_Mentah!J192="Yes",1,0)</f>
        <v>1</v>
      </c>
      <c r="K192" s="5">
        <f>IF(Data_Mentah!K192="Yes",1,0)</f>
        <v>0</v>
      </c>
      <c r="L192" s="5">
        <f>IF(Data_Mentah!L192="Yes",1,0)</f>
        <v>0</v>
      </c>
      <c r="M192" s="5">
        <f>IF(Data_Mentah!M192="Yes",1,0)</f>
        <v>1</v>
      </c>
      <c r="N192" s="5">
        <f>IF(Data_Mentah!N192="Yes",1,0)</f>
        <v>0</v>
      </c>
      <c r="O192" s="5">
        <f>IF(Data_Mentah!O192="Yes",1,0)</f>
        <v>1</v>
      </c>
      <c r="P192" s="5">
        <f>IF(Data_Mentah!P192="Yes",1,0)</f>
        <v>1</v>
      </c>
      <c r="Q192" s="6">
        <f>IF(Data_Mentah!Q192="Positive",1,0)</f>
        <v>1</v>
      </c>
      <c r="S192" s="4">
        <f t="shared" ca="1" si="0"/>
        <v>0.33098687299352247</v>
      </c>
      <c r="T192" s="6" t="str">
        <f t="shared" si="1"/>
        <v>Train</v>
      </c>
    </row>
    <row r="193" spans="1:20" ht="15.75" customHeight="1" x14ac:dyDescent="0.2">
      <c r="A193" s="7">
        <v>54</v>
      </c>
      <c r="B193" s="8">
        <f>IF(Data_Mentah!B193="Male",1,0)</f>
        <v>1</v>
      </c>
      <c r="C193" s="8">
        <f>IF(Data_Mentah!C193="Yes",1,0)</f>
        <v>1</v>
      </c>
      <c r="D193" s="8">
        <f>IF(Data_Mentah!D193="Yes",1,0)</f>
        <v>1</v>
      </c>
      <c r="E193" s="8">
        <f>IF(Data_Mentah!E193="Yes",1,0)</f>
        <v>0</v>
      </c>
      <c r="F193" s="8">
        <f>IF(Data_Mentah!F193="Yes",1,0)</f>
        <v>0</v>
      </c>
      <c r="G193" s="8">
        <f>IF(Data_Mentah!G193="Yes",1,0)</f>
        <v>0</v>
      </c>
      <c r="H193" s="8">
        <f>IF(Data_Mentah!H193="Yes",1,0)</f>
        <v>0</v>
      </c>
      <c r="I193" s="8">
        <f>IF(Data_Mentah!I193="Yes",1,0)</f>
        <v>1</v>
      </c>
      <c r="J193" s="8">
        <f>IF(Data_Mentah!J193="Yes",1,0)</f>
        <v>0</v>
      </c>
      <c r="K193" s="8">
        <f>IF(Data_Mentah!K193="Yes",1,0)</f>
        <v>0</v>
      </c>
      <c r="L193" s="8">
        <f>IF(Data_Mentah!L193="Yes",1,0)</f>
        <v>0</v>
      </c>
      <c r="M193" s="8">
        <f>IF(Data_Mentah!M193="Yes",1,0)</f>
        <v>0</v>
      </c>
      <c r="N193" s="8">
        <f>IF(Data_Mentah!N193="Yes",1,0)</f>
        <v>0</v>
      </c>
      <c r="O193" s="8">
        <f>IF(Data_Mentah!O193="Yes",1,0)</f>
        <v>0</v>
      </c>
      <c r="P193" s="8">
        <f>IF(Data_Mentah!P193="Yes",1,0)</f>
        <v>0</v>
      </c>
      <c r="Q193" s="9">
        <f>IF(Data_Mentah!Q193="Positive",1,0)</f>
        <v>1</v>
      </c>
      <c r="S193" s="7">
        <f t="shared" ca="1" si="0"/>
        <v>0.98504193560388353</v>
      </c>
      <c r="T193" s="9" t="str">
        <f t="shared" si="1"/>
        <v>Train</v>
      </c>
    </row>
    <row r="194" spans="1:20" ht="15.75" customHeight="1" x14ac:dyDescent="0.2">
      <c r="A194" s="4">
        <v>64</v>
      </c>
      <c r="B194" s="5">
        <f>IF(Data_Mentah!B194="Male",1,0)</f>
        <v>1</v>
      </c>
      <c r="C194" s="5">
        <f>IF(Data_Mentah!C194="Yes",1,0)</f>
        <v>0</v>
      </c>
      <c r="D194" s="5">
        <f>IF(Data_Mentah!D194="Yes",1,0)</f>
        <v>1</v>
      </c>
      <c r="E194" s="5">
        <f>IF(Data_Mentah!E194="Yes",1,0)</f>
        <v>0</v>
      </c>
      <c r="F194" s="5">
        <f>IF(Data_Mentah!F194="Yes",1,0)</f>
        <v>0</v>
      </c>
      <c r="G194" s="5">
        <f>IF(Data_Mentah!G194="Yes",1,0)</f>
        <v>0</v>
      </c>
      <c r="H194" s="5">
        <f>IF(Data_Mentah!H194="Yes",1,0)</f>
        <v>0</v>
      </c>
      <c r="I194" s="5">
        <f>IF(Data_Mentah!I194="Yes",1,0)</f>
        <v>0</v>
      </c>
      <c r="J194" s="5">
        <f>IF(Data_Mentah!J194="Yes",1,0)</f>
        <v>0</v>
      </c>
      <c r="K194" s="5">
        <f>IF(Data_Mentah!K194="Yes",1,0)</f>
        <v>1</v>
      </c>
      <c r="L194" s="5">
        <f>IF(Data_Mentah!L194="Yes",1,0)</f>
        <v>1</v>
      </c>
      <c r="M194" s="5">
        <f>IF(Data_Mentah!M194="Yes",1,0)</f>
        <v>0</v>
      </c>
      <c r="N194" s="5">
        <f>IF(Data_Mentah!N194="Yes",1,0)</f>
        <v>0</v>
      </c>
      <c r="O194" s="5">
        <f>IF(Data_Mentah!O194="Yes",1,0)</f>
        <v>0</v>
      </c>
      <c r="P194" s="5">
        <f>IF(Data_Mentah!P194="Yes",1,0)</f>
        <v>0</v>
      </c>
      <c r="Q194" s="6">
        <f>IF(Data_Mentah!Q194="Positive",1,0)</f>
        <v>1</v>
      </c>
      <c r="S194" s="4">
        <f t="shared" ca="1" si="0"/>
        <v>0.41561077439946925</v>
      </c>
      <c r="T194" s="6" t="str">
        <f t="shared" si="1"/>
        <v>Train</v>
      </c>
    </row>
    <row r="195" spans="1:20" ht="15.75" customHeight="1" x14ac:dyDescent="0.2">
      <c r="A195" s="7">
        <v>36</v>
      </c>
      <c r="B195" s="8">
        <f>IF(Data_Mentah!B195="Male",1,0)</f>
        <v>1</v>
      </c>
      <c r="C195" s="8">
        <f>IF(Data_Mentah!C195="Yes",1,0)</f>
        <v>1</v>
      </c>
      <c r="D195" s="8">
        <f>IF(Data_Mentah!D195="Yes",1,0)</f>
        <v>0</v>
      </c>
      <c r="E195" s="8">
        <f>IF(Data_Mentah!E195="Yes",1,0)</f>
        <v>0</v>
      </c>
      <c r="F195" s="8">
        <f>IF(Data_Mentah!F195="Yes",1,0)</f>
        <v>1</v>
      </c>
      <c r="G195" s="8">
        <f>IF(Data_Mentah!G195="Yes",1,0)</f>
        <v>0</v>
      </c>
      <c r="H195" s="8">
        <f>IF(Data_Mentah!H195="Yes",1,0)</f>
        <v>1</v>
      </c>
      <c r="I195" s="8">
        <f>IF(Data_Mentah!I195="Yes",1,0)</f>
        <v>1</v>
      </c>
      <c r="J195" s="8">
        <f>IF(Data_Mentah!J195="Yes",1,0)</f>
        <v>1</v>
      </c>
      <c r="K195" s="8">
        <f>IF(Data_Mentah!K195="Yes",1,0)</f>
        <v>0</v>
      </c>
      <c r="L195" s="8">
        <f>IF(Data_Mentah!L195="Yes",1,0)</f>
        <v>1</v>
      </c>
      <c r="M195" s="8">
        <f>IF(Data_Mentah!M195="Yes",1,0)</f>
        <v>0</v>
      </c>
      <c r="N195" s="8">
        <f>IF(Data_Mentah!N195="Yes",1,0)</f>
        <v>0</v>
      </c>
      <c r="O195" s="8">
        <f>IF(Data_Mentah!O195="Yes",1,0)</f>
        <v>0</v>
      </c>
      <c r="P195" s="8">
        <f>IF(Data_Mentah!P195="Yes",1,0)</f>
        <v>0</v>
      </c>
      <c r="Q195" s="9">
        <f>IF(Data_Mentah!Q195="Positive",1,0)</f>
        <v>1</v>
      </c>
      <c r="S195" s="7">
        <f t="shared" ca="1" si="0"/>
        <v>0.57000685146624563</v>
      </c>
      <c r="T195" s="9" t="str">
        <f t="shared" si="1"/>
        <v>Train</v>
      </c>
    </row>
    <row r="196" spans="1:20" ht="15.75" customHeight="1" x14ac:dyDescent="0.2">
      <c r="A196" s="4">
        <v>43</v>
      </c>
      <c r="B196" s="5">
        <f>IF(Data_Mentah!B196="Male",1,0)</f>
        <v>1</v>
      </c>
      <c r="C196" s="5">
        <f>IF(Data_Mentah!C196="Yes",1,0)</f>
        <v>0</v>
      </c>
      <c r="D196" s="5">
        <f>IF(Data_Mentah!D196="Yes",1,0)</f>
        <v>0</v>
      </c>
      <c r="E196" s="5">
        <f>IF(Data_Mentah!E196="Yes",1,0)</f>
        <v>1</v>
      </c>
      <c r="F196" s="5">
        <f>IF(Data_Mentah!F196="Yes",1,0)</f>
        <v>1</v>
      </c>
      <c r="G196" s="5">
        <f>IF(Data_Mentah!G196="Yes",1,0)</f>
        <v>1</v>
      </c>
      <c r="H196" s="5">
        <f>IF(Data_Mentah!H196="Yes",1,0)</f>
        <v>1</v>
      </c>
      <c r="I196" s="5">
        <f>IF(Data_Mentah!I196="Yes",1,0)</f>
        <v>1</v>
      </c>
      <c r="J196" s="5">
        <f>IF(Data_Mentah!J196="Yes",1,0)</f>
        <v>1</v>
      </c>
      <c r="K196" s="5">
        <f>IF(Data_Mentah!K196="Yes",1,0)</f>
        <v>1</v>
      </c>
      <c r="L196" s="5">
        <f>IF(Data_Mentah!L196="Yes",1,0)</f>
        <v>1</v>
      </c>
      <c r="M196" s="5">
        <f>IF(Data_Mentah!M196="Yes",1,0)</f>
        <v>0</v>
      </c>
      <c r="N196" s="5">
        <f>IF(Data_Mentah!N196="Yes",1,0)</f>
        <v>0</v>
      </c>
      <c r="O196" s="5">
        <f>IF(Data_Mentah!O196="Yes",1,0)</f>
        <v>0</v>
      </c>
      <c r="P196" s="5">
        <f>IF(Data_Mentah!P196="Yes",1,0)</f>
        <v>0</v>
      </c>
      <c r="Q196" s="6">
        <f>IF(Data_Mentah!Q196="Positive",1,0)</f>
        <v>1</v>
      </c>
      <c r="S196" s="4">
        <f t="shared" ca="1" si="0"/>
        <v>0.69806808886356919</v>
      </c>
      <c r="T196" s="6" t="str">
        <f t="shared" si="1"/>
        <v>Train</v>
      </c>
    </row>
    <row r="197" spans="1:20" ht="15.75" customHeight="1" x14ac:dyDescent="0.2">
      <c r="A197" s="7">
        <v>31</v>
      </c>
      <c r="B197" s="8">
        <f>IF(Data_Mentah!B197="Male",1,0)</f>
        <v>1</v>
      </c>
      <c r="C197" s="8">
        <f>IF(Data_Mentah!C197="Yes",1,0)</f>
        <v>1</v>
      </c>
      <c r="D197" s="8">
        <f>IF(Data_Mentah!D197="Yes",1,0)</f>
        <v>0</v>
      </c>
      <c r="E197" s="8">
        <f>IF(Data_Mentah!E197="Yes",1,0)</f>
        <v>0</v>
      </c>
      <c r="F197" s="8">
        <f>IF(Data_Mentah!F197="Yes",1,0)</f>
        <v>0</v>
      </c>
      <c r="G197" s="8">
        <f>IF(Data_Mentah!G197="Yes",1,0)</f>
        <v>1</v>
      </c>
      <c r="H197" s="8">
        <f>IF(Data_Mentah!H197="Yes",1,0)</f>
        <v>0</v>
      </c>
      <c r="I197" s="8">
        <f>IF(Data_Mentah!I197="Yes",1,0)</f>
        <v>1</v>
      </c>
      <c r="J197" s="8">
        <f>IF(Data_Mentah!J197="Yes",1,0)</f>
        <v>0</v>
      </c>
      <c r="K197" s="8">
        <f>IF(Data_Mentah!K197="Yes",1,0)</f>
        <v>0</v>
      </c>
      <c r="L197" s="8">
        <f>IF(Data_Mentah!L197="Yes",1,0)</f>
        <v>0</v>
      </c>
      <c r="M197" s="8">
        <f>IF(Data_Mentah!M197="Yes",1,0)</f>
        <v>1</v>
      </c>
      <c r="N197" s="8">
        <f>IF(Data_Mentah!N197="Yes",1,0)</f>
        <v>0</v>
      </c>
      <c r="O197" s="8">
        <f>IF(Data_Mentah!O197="Yes",1,0)</f>
        <v>1</v>
      </c>
      <c r="P197" s="8">
        <f>IF(Data_Mentah!P197="Yes",1,0)</f>
        <v>0</v>
      </c>
      <c r="Q197" s="9">
        <f>IF(Data_Mentah!Q197="Positive",1,0)</f>
        <v>1</v>
      </c>
      <c r="S197" s="7">
        <f t="shared" ca="1" si="0"/>
        <v>0.2535212752631929</v>
      </c>
      <c r="T197" s="9" t="str">
        <f t="shared" si="1"/>
        <v>Train</v>
      </c>
    </row>
    <row r="198" spans="1:20" ht="15.75" customHeight="1" x14ac:dyDescent="0.2">
      <c r="A198" s="4">
        <v>66</v>
      </c>
      <c r="B198" s="5">
        <f>IF(Data_Mentah!B198="Male",1,0)</f>
        <v>1</v>
      </c>
      <c r="C198" s="5">
        <f>IF(Data_Mentah!C198="Yes",1,0)</f>
        <v>0</v>
      </c>
      <c r="D198" s="5">
        <f>IF(Data_Mentah!D198="Yes",1,0)</f>
        <v>0</v>
      </c>
      <c r="E198" s="5">
        <f>IF(Data_Mentah!E198="Yes",1,0)</f>
        <v>0</v>
      </c>
      <c r="F198" s="5">
        <f>IF(Data_Mentah!F198="Yes",1,0)</f>
        <v>0</v>
      </c>
      <c r="G198" s="5">
        <f>IF(Data_Mentah!G198="Yes",1,0)</f>
        <v>1</v>
      </c>
      <c r="H198" s="5">
        <f>IF(Data_Mentah!H198="Yes",1,0)</f>
        <v>0</v>
      </c>
      <c r="I198" s="5">
        <f>IF(Data_Mentah!I198="Yes",1,0)</f>
        <v>1</v>
      </c>
      <c r="J198" s="5">
        <f>IF(Data_Mentah!J198="Yes",1,0)</f>
        <v>0</v>
      </c>
      <c r="K198" s="5">
        <f>IF(Data_Mentah!K198="Yes",1,0)</f>
        <v>0</v>
      </c>
      <c r="L198" s="5">
        <f>IF(Data_Mentah!L198="Yes",1,0)</f>
        <v>0</v>
      </c>
      <c r="M198" s="5">
        <f>IF(Data_Mentah!M198="Yes",1,0)</f>
        <v>1</v>
      </c>
      <c r="N198" s="5">
        <f>IF(Data_Mentah!N198="Yes",1,0)</f>
        <v>0</v>
      </c>
      <c r="O198" s="5">
        <f>IF(Data_Mentah!O198="Yes",1,0)</f>
        <v>1</v>
      </c>
      <c r="P198" s="5">
        <f>IF(Data_Mentah!P198="Yes",1,0)</f>
        <v>0</v>
      </c>
      <c r="Q198" s="6">
        <f>IF(Data_Mentah!Q198="Positive",1,0)</f>
        <v>1</v>
      </c>
      <c r="S198" s="4">
        <f t="shared" ca="1" si="0"/>
        <v>0.52834884677387695</v>
      </c>
      <c r="T198" s="6" t="str">
        <f t="shared" si="1"/>
        <v>Train</v>
      </c>
    </row>
    <row r="199" spans="1:20" ht="15.75" customHeight="1" x14ac:dyDescent="0.2">
      <c r="A199" s="7">
        <v>61</v>
      </c>
      <c r="B199" s="8">
        <f>IF(Data_Mentah!B199="Male",1,0)</f>
        <v>0</v>
      </c>
      <c r="C199" s="8">
        <f>IF(Data_Mentah!C199="Yes",1,0)</f>
        <v>1</v>
      </c>
      <c r="D199" s="8">
        <f>IF(Data_Mentah!D199="Yes",1,0)</f>
        <v>0</v>
      </c>
      <c r="E199" s="8">
        <f>IF(Data_Mentah!E199="Yes",1,0)</f>
        <v>0</v>
      </c>
      <c r="F199" s="8">
        <f>IF(Data_Mentah!F199="Yes",1,0)</f>
        <v>0</v>
      </c>
      <c r="G199" s="8">
        <f>IF(Data_Mentah!G199="Yes",1,0)</f>
        <v>1</v>
      </c>
      <c r="H199" s="8">
        <f>IF(Data_Mentah!H199="Yes",1,0)</f>
        <v>0</v>
      </c>
      <c r="I199" s="8">
        <f>IF(Data_Mentah!I199="Yes",1,0)</f>
        <v>0</v>
      </c>
      <c r="J199" s="8">
        <f>IF(Data_Mentah!J199="Yes",1,0)</f>
        <v>0</v>
      </c>
      <c r="K199" s="8">
        <f>IF(Data_Mentah!K199="Yes",1,0)</f>
        <v>1</v>
      </c>
      <c r="L199" s="8">
        <f>IF(Data_Mentah!L199="Yes",1,0)</f>
        <v>0</v>
      </c>
      <c r="M199" s="8">
        <f>IF(Data_Mentah!M199="Yes",1,0)</f>
        <v>0</v>
      </c>
      <c r="N199" s="8">
        <f>IF(Data_Mentah!N199="Yes",1,0)</f>
        <v>0</v>
      </c>
      <c r="O199" s="8">
        <f>IF(Data_Mentah!O199="Yes",1,0)</f>
        <v>1</v>
      </c>
      <c r="P199" s="8">
        <f>IF(Data_Mentah!P199="Yes",1,0)</f>
        <v>0</v>
      </c>
      <c r="Q199" s="9">
        <f>IF(Data_Mentah!Q199="Positive",1,0)</f>
        <v>1</v>
      </c>
      <c r="S199" s="7">
        <f t="shared" ca="1" si="0"/>
        <v>0.29007541343317567</v>
      </c>
      <c r="T199" s="9" t="str">
        <f t="shared" si="1"/>
        <v>Train</v>
      </c>
    </row>
    <row r="200" spans="1:20" ht="15.75" customHeight="1" x14ac:dyDescent="0.2">
      <c r="A200" s="4">
        <v>58</v>
      </c>
      <c r="B200" s="5">
        <f>IF(Data_Mentah!B200="Male",1,0)</f>
        <v>0</v>
      </c>
      <c r="C200" s="5">
        <f>IF(Data_Mentah!C200="Yes",1,0)</f>
        <v>1</v>
      </c>
      <c r="D200" s="5">
        <f>IF(Data_Mentah!D200="Yes",1,0)</f>
        <v>0</v>
      </c>
      <c r="E200" s="5">
        <f>IF(Data_Mentah!E200="Yes",1,0)</f>
        <v>1</v>
      </c>
      <c r="F200" s="5">
        <f>IF(Data_Mentah!F200="Yes",1,0)</f>
        <v>0</v>
      </c>
      <c r="G200" s="5">
        <f>IF(Data_Mentah!G200="Yes",1,0)</f>
        <v>1</v>
      </c>
      <c r="H200" s="5">
        <f>IF(Data_Mentah!H200="Yes",1,0)</f>
        <v>0</v>
      </c>
      <c r="I200" s="5">
        <f>IF(Data_Mentah!I200="Yes",1,0)</f>
        <v>0</v>
      </c>
      <c r="J200" s="5">
        <f>IF(Data_Mentah!J200="Yes",1,0)</f>
        <v>0</v>
      </c>
      <c r="K200" s="5">
        <f>IF(Data_Mentah!K200="Yes",1,0)</f>
        <v>1</v>
      </c>
      <c r="L200" s="5">
        <f>IF(Data_Mentah!L200="Yes",1,0)</f>
        <v>0</v>
      </c>
      <c r="M200" s="5">
        <f>IF(Data_Mentah!M200="Yes",1,0)</f>
        <v>0</v>
      </c>
      <c r="N200" s="5">
        <f>IF(Data_Mentah!N200="Yes",1,0)</f>
        <v>1</v>
      </c>
      <c r="O200" s="5">
        <f>IF(Data_Mentah!O200="Yes",1,0)</f>
        <v>0</v>
      </c>
      <c r="P200" s="5">
        <f>IF(Data_Mentah!P200="Yes",1,0)</f>
        <v>1</v>
      </c>
      <c r="Q200" s="6">
        <f>IF(Data_Mentah!Q200="Positive",1,0)</f>
        <v>1</v>
      </c>
      <c r="S200" s="4">
        <f t="shared" ca="1" si="0"/>
        <v>0.7676948184891238</v>
      </c>
      <c r="T200" s="6" t="str">
        <f t="shared" si="1"/>
        <v>Train</v>
      </c>
    </row>
    <row r="201" spans="1:20" ht="15.75" customHeight="1" x14ac:dyDescent="0.2">
      <c r="A201" s="7">
        <v>69</v>
      </c>
      <c r="B201" s="8">
        <f>IF(Data_Mentah!B201="Male",1,0)</f>
        <v>0</v>
      </c>
      <c r="C201" s="8">
        <f>IF(Data_Mentah!C201="Yes",1,0)</f>
        <v>1</v>
      </c>
      <c r="D201" s="8">
        <f>IF(Data_Mentah!D201="Yes",1,0)</f>
        <v>1</v>
      </c>
      <c r="E201" s="8">
        <f>IF(Data_Mentah!E201="Yes",1,0)</f>
        <v>1</v>
      </c>
      <c r="F201" s="8">
        <f>IF(Data_Mentah!F201="Yes",1,0)</f>
        <v>1</v>
      </c>
      <c r="G201" s="8">
        <f>IF(Data_Mentah!G201="Yes",1,0)</f>
        <v>0</v>
      </c>
      <c r="H201" s="8">
        <f>IF(Data_Mentah!H201="Yes",1,0)</f>
        <v>0</v>
      </c>
      <c r="I201" s="8">
        <f>IF(Data_Mentah!I201="Yes",1,0)</f>
        <v>1</v>
      </c>
      <c r="J201" s="8">
        <f>IF(Data_Mentah!J201="Yes",1,0)</f>
        <v>1</v>
      </c>
      <c r="K201" s="8">
        <f>IF(Data_Mentah!K201="Yes",1,0)</f>
        <v>1</v>
      </c>
      <c r="L201" s="8">
        <f>IF(Data_Mentah!L201="Yes",1,0)</f>
        <v>0</v>
      </c>
      <c r="M201" s="8">
        <f>IF(Data_Mentah!M201="Yes",1,0)</f>
        <v>0</v>
      </c>
      <c r="N201" s="8">
        <f>IF(Data_Mentah!N201="Yes",1,0)</f>
        <v>1</v>
      </c>
      <c r="O201" s="8">
        <f>IF(Data_Mentah!O201="Yes",1,0)</f>
        <v>0</v>
      </c>
      <c r="P201" s="8">
        <f>IF(Data_Mentah!P201="Yes",1,0)</f>
        <v>1</v>
      </c>
      <c r="Q201" s="9">
        <f>IF(Data_Mentah!Q201="Positive",1,0)</f>
        <v>1</v>
      </c>
      <c r="S201" s="7">
        <f t="shared" ca="1" si="0"/>
        <v>4.7888724157856499E-2</v>
      </c>
      <c r="T201" s="9" t="str">
        <f t="shared" si="1"/>
        <v>Train</v>
      </c>
    </row>
    <row r="202" spans="1:20" ht="15.75" customHeight="1" x14ac:dyDescent="0.2">
      <c r="A202" s="4">
        <v>40</v>
      </c>
      <c r="B202" s="5">
        <f>IF(Data_Mentah!B202="Male",1,0)</f>
        <v>1</v>
      </c>
      <c r="C202" s="5">
        <f>IF(Data_Mentah!C202="Yes",1,0)</f>
        <v>0</v>
      </c>
      <c r="D202" s="5">
        <f>IF(Data_Mentah!D202="Yes",1,0)</f>
        <v>1</v>
      </c>
      <c r="E202" s="5">
        <f>IF(Data_Mentah!E202="Yes",1,0)</f>
        <v>1</v>
      </c>
      <c r="F202" s="5">
        <f>IF(Data_Mentah!F202="Yes",1,0)</f>
        <v>1</v>
      </c>
      <c r="G202" s="5">
        <f>IF(Data_Mentah!G202="Yes",1,0)</f>
        <v>0</v>
      </c>
      <c r="H202" s="5">
        <f>IF(Data_Mentah!H202="Yes",1,0)</f>
        <v>0</v>
      </c>
      <c r="I202" s="5">
        <f>IF(Data_Mentah!I202="Yes",1,0)</f>
        <v>1</v>
      </c>
      <c r="J202" s="5">
        <f>IF(Data_Mentah!J202="Yes",1,0)</f>
        <v>1</v>
      </c>
      <c r="K202" s="5">
        <f>IF(Data_Mentah!K202="Yes",1,0)</f>
        <v>0</v>
      </c>
      <c r="L202" s="5">
        <f>IF(Data_Mentah!L202="Yes",1,0)</f>
        <v>0</v>
      </c>
      <c r="M202" s="5">
        <f>IF(Data_Mentah!M202="Yes",1,0)</f>
        <v>1</v>
      </c>
      <c r="N202" s="5">
        <f>IF(Data_Mentah!N202="Yes",1,0)</f>
        <v>1</v>
      </c>
      <c r="O202" s="5">
        <f>IF(Data_Mentah!O202="Yes",1,0)</f>
        <v>0</v>
      </c>
      <c r="P202" s="5">
        <f>IF(Data_Mentah!P202="Yes",1,0)</f>
        <v>0</v>
      </c>
      <c r="Q202" s="6">
        <f>IF(Data_Mentah!Q202="Positive",1,0)</f>
        <v>0</v>
      </c>
      <c r="S202" s="4">
        <f t="shared" ca="1" si="0"/>
        <v>0.68978236314671315</v>
      </c>
      <c r="T202" s="6" t="str">
        <f t="shared" si="1"/>
        <v>Train</v>
      </c>
    </row>
    <row r="203" spans="1:20" ht="15.75" customHeight="1" x14ac:dyDescent="0.2">
      <c r="A203" s="7">
        <v>28</v>
      </c>
      <c r="B203" s="8">
        <f>IF(Data_Mentah!B203="Male",1,0)</f>
        <v>1</v>
      </c>
      <c r="C203" s="8">
        <f>IF(Data_Mentah!C203="Yes",1,0)</f>
        <v>0</v>
      </c>
      <c r="D203" s="8">
        <f>IF(Data_Mentah!D203="Yes",1,0)</f>
        <v>0</v>
      </c>
      <c r="E203" s="8">
        <f>IF(Data_Mentah!E203="Yes",1,0)</f>
        <v>1</v>
      </c>
      <c r="F203" s="8">
        <f>IF(Data_Mentah!F203="Yes",1,0)</f>
        <v>0</v>
      </c>
      <c r="G203" s="8">
        <f>IF(Data_Mentah!G203="Yes",1,0)</f>
        <v>0</v>
      </c>
      <c r="H203" s="8">
        <f>IF(Data_Mentah!H203="Yes",1,0)</f>
        <v>0</v>
      </c>
      <c r="I203" s="8">
        <f>IF(Data_Mentah!I203="Yes",1,0)</f>
        <v>0</v>
      </c>
      <c r="J203" s="8">
        <f>IF(Data_Mentah!J203="Yes",1,0)</f>
        <v>0</v>
      </c>
      <c r="K203" s="8">
        <f>IF(Data_Mentah!K203="Yes",1,0)</f>
        <v>0</v>
      </c>
      <c r="L203" s="8">
        <f>IF(Data_Mentah!L203="Yes",1,0)</f>
        <v>0</v>
      </c>
      <c r="M203" s="8">
        <f>IF(Data_Mentah!M203="Yes",1,0)</f>
        <v>0</v>
      </c>
      <c r="N203" s="8">
        <f>IF(Data_Mentah!N203="Yes",1,0)</f>
        <v>0</v>
      </c>
      <c r="O203" s="8">
        <f>IF(Data_Mentah!O203="Yes",1,0)</f>
        <v>0</v>
      </c>
      <c r="P203" s="8">
        <f>IF(Data_Mentah!P203="Yes",1,0)</f>
        <v>0</v>
      </c>
      <c r="Q203" s="9">
        <f>IF(Data_Mentah!Q203="Positive",1,0)</f>
        <v>0</v>
      </c>
      <c r="S203" s="7">
        <f t="shared" ca="1" si="0"/>
        <v>0.89718311984659294</v>
      </c>
      <c r="T203" s="9" t="str">
        <f t="shared" si="1"/>
        <v>Train</v>
      </c>
    </row>
    <row r="204" spans="1:20" ht="15.75" customHeight="1" x14ac:dyDescent="0.2">
      <c r="A204" s="4">
        <v>37</v>
      </c>
      <c r="B204" s="5">
        <f>IF(Data_Mentah!B204="Male",1,0)</f>
        <v>1</v>
      </c>
      <c r="C204" s="5">
        <f>IF(Data_Mentah!C204="Yes",1,0)</f>
        <v>0</v>
      </c>
      <c r="D204" s="5">
        <f>IF(Data_Mentah!D204="Yes",1,0)</f>
        <v>0</v>
      </c>
      <c r="E204" s="5">
        <f>IF(Data_Mentah!E204="Yes",1,0)</f>
        <v>0</v>
      </c>
      <c r="F204" s="5">
        <f>IF(Data_Mentah!F204="Yes",1,0)</f>
        <v>0</v>
      </c>
      <c r="G204" s="5">
        <f>IF(Data_Mentah!G204="Yes",1,0)</f>
        <v>0</v>
      </c>
      <c r="H204" s="5">
        <f>IF(Data_Mentah!H204="Yes",1,0)</f>
        <v>0</v>
      </c>
      <c r="I204" s="5">
        <f>IF(Data_Mentah!I204="Yes",1,0)</f>
        <v>0</v>
      </c>
      <c r="J204" s="5">
        <f>IF(Data_Mentah!J204="Yes",1,0)</f>
        <v>0</v>
      </c>
      <c r="K204" s="5">
        <f>IF(Data_Mentah!K204="Yes",1,0)</f>
        <v>0</v>
      </c>
      <c r="L204" s="5">
        <f>IF(Data_Mentah!L204="Yes",1,0)</f>
        <v>0</v>
      </c>
      <c r="M204" s="5">
        <f>IF(Data_Mentah!M204="Yes",1,0)</f>
        <v>0</v>
      </c>
      <c r="N204" s="5">
        <f>IF(Data_Mentah!N204="Yes",1,0)</f>
        <v>0</v>
      </c>
      <c r="O204" s="5">
        <f>IF(Data_Mentah!O204="Yes",1,0)</f>
        <v>0</v>
      </c>
      <c r="P204" s="5">
        <f>IF(Data_Mentah!P204="Yes",1,0)</f>
        <v>0</v>
      </c>
      <c r="Q204" s="6">
        <f>IF(Data_Mentah!Q204="Positive",1,0)</f>
        <v>0</v>
      </c>
      <c r="S204" s="4">
        <f t="shared" ca="1" si="0"/>
        <v>0.84609346229388582</v>
      </c>
      <c r="T204" s="6" t="str">
        <f t="shared" si="1"/>
        <v>Train</v>
      </c>
    </row>
    <row r="205" spans="1:20" ht="15.75" customHeight="1" x14ac:dyDescent="0.2">
      <c r="A205" s="7">
        <v>34</v>
      </c>
      <c r="B205" s="8">
        <f>IF(Data_Mentah!B205="Male",1,0)</f>
        <v>1</v>
      </c>
      <c r="C205" s="8">
        <f>IF(Data_Mentah!C205="Yes",1,0)</f>
        <v>0</v>
      </c>
      <c r="D205" s="8">
        <f>IF(Data_Mentah!D205="Yes",1,0)</f>
        <v>0</v>
      </c>
      <c r="E205" s="8">
        <f>IF(Data_Mentah!E205="Yes",1,0)</f>
        <v>0</v>
      </c>
      <c r="F205" s="8">
        <f>IF(Data_Mentah!F205="Yes",1,0)</f>
        <v>0</v>
      </c>
      <c r="G205" s="8">
        <f>IF(Data_Mentah!G205="Yes",1,0)</f>
        <v>0</v>
      </c>
      <c r="H205" s="8">
        <f>IF(Data_Mentah!H205="Yes",1,0)</f>
        <v>0</v>
      </c>
      <c r="I205" s="8">
        <f>IF(Data_Mentah!I205="Yes",1,0)</f>
        <v>0</v>
      </c>
      <c r="J205" s="8">
        <f>IF(Data_Mentah!J205="Yes",1,0)</f>
        <v>0</v>
      </c>
      <c r="K205" s="8">
        <f>IF(Data_Mentah!K205="Yes",1,0)</f>
        <v>0</v>
      </c>
      <c r="L205" s="8">
        <f>IF(Data_Mentah!L205="Yes",1,0)</f>
        <v>0</v>
      </c>
      <c r="M205" s="8">
        <f>IF(Data_Mentah!M205="Yes",1,0)</f>
        <v>0</v>
      </c>
      <c r="N205" s="8">
        <f>IF(Data_Mentah!N205="Yes",1,0)</f>
        <v>0</v>
      </c>
      <c r="O205" s="8">
        <f>IF(Data_Mentah!O205="Yes",1,0)</f>
        <v>0</v>
      </c>
      <c r="P205" s="8">
        <f>IF(Data_Mentah!P205="Yes",1,0)</f>
        <v>0</v>
      </c>
      <c r="Q205" s="9">
        <f>IF(Data_Mentah!Q205="Positive",1,0)</f>
        <v>0</v>
      </c>
      <c r="S205" s="7">
        <f t="shared" ca="1" si="0"/>
        <v>0.10577380563351113</v>
      </c>
      <c r="T205" s="9" t="str">
        <f t="shared" si="1"/>
        <v>Train</v>
      </c>
    </row>
    <row r="206" spans="1:20" ht="15.75" customHeight="1" x14ac:dyDescent="0.2">
      <c r="A206" s="4">
        <v>30</v>
      </c>
      <c r="B206" s="5">
        <f>IF(Data_Mentah!B206="Male",1,0)</f>
        <v>1</v>
      </c>
      <c r="C206" s="5">
        <f>IF(Data_Mentah!C206="Yes",1,0)</f>
        <v>0</v>
      </c>
      <c r="D206" s="5">
        <f>IF(Data_Mentah!D206="Yes",1,0)</f>
        <v>0</v>
      </c>
      <c r="E206" s="5">
        <f>IF(Data_Mentah!E206="Yes",1,0)</f>
        <v>0</v>
      </c>
      <c r="F206" s="5">
        <f>IF(Data_Mentah!F206="Yes",1,0)</f>
        <v>0</v>
      </c>
      <c r="G206" s="5">
        <f>IF(Data_Mentah!G206="Yes",1,0)</f>
        <v>0</v>
      </c>
      <c r="H206" s="5">
        <f>IF(Data_Mentah!H206="Yes",1,0)</f>
        <v>0</v>
      </c>
      <c r="I206" s="5">
        <f>IF(Data_Mentah!I206="Yes",1,0)</f>
        <v>0</v>
      </c>
      <c r="J206" s="5">
        <f>IF(Data_Mentah!J206="Yes",1,0)</f>
        <v>0</v>
      </c>
      <c r="K206" s="5">
        <f>IF(Data_Mentah!K206="Yes",1,0)</f>
        <v>0</v>
      </c>
      <c r="L206" s="5">
        <f>IF(Data_Mentah!L206="Yes",1,0)</f>
        <v>0</v>
      </c>
      <c r="M206" s="5">
        <f>IF(Data_Mentah!M206="Yes",1,0)</f>
        <v>0</v>
      </c>
      <c r="N206" s="5">
        <f>IF(Data_Mentah!N206="Yes",1,0)</f>
        <v>0</v>
      </c>
      <c r="O206" s="5">
        <f>IF(Data_Mentah!O206="Yes",1,0)</f>
        <v>0</v>
      </c>
      <c r="P206" s="5">
        <f>IF(Data_Mentah!P206="Yes",1,0)</f>
        <v>0</v>
      </c>
      <c r="Q206" s="6">
        <f>IF(Data_Mentah!Q206="Positive",1,0)</f>
        <v>0</v>
      </c>
      <c r="S206" s="4">
        <f t="shared" ca="1" si="0"/>
        <v>0.74333753152653625</v>
      </c>
      <c r="T206" s="6" t="str">
        <f t="shared" si="1"/>
        <v>Train</v>
      </c>
    </row>
    <row r="207" spans="1:20" ht="15.75" customHeight="1" x14ac:dyDescent="0.2">
      <c r="A207" s="7">
        <v>67</v>
      </c>
      <c r="B207" s="8">
        <f>IF(Data_Mentah!B207="Male",1,0)</f>
        <v>1</v>
      </c>
      <c r="C207" s="8">
        <f>IF(Data_Mentah!C207="Yes",1,0)</f>
        <v>1</v>
      </c>
      <c r="D207" s="8">
        <f>IF(Data_Mentah!D207="Yes",1,0)</f>
        <v>0</v>
      </c>
      <c r="E207" s="8">
        <f>IF(Data_Mentah!E207="Yes",1,0)</f>
        <v>0</v>
      </c>
      <c r="F207" s="8">
        <f>IF(Data_Mentah!F207="Yes",1,0)</f>
        <v>1</v>
      </c>
      <c r="G207" s="8">
        <f>IF(Data_Mentah!G207="Yes",1,0)</f>
        <v>1</v>
      </c>
      <c r="H207" s="8">
        <f>IF(Data_Mentah!H207="Yes",1,0)</f>
        <v>0</v>
      </c>
      <c r="I207" s="8">
        <f>IF(Data_Mentah!I207="Yes",1,0)</f>
        <v>1</v>
      </c>
      <c r="J207" s="8">
        <f>IF(Data_Mentah!J207="Yes",1,0)</f>
        <v>1</v>
      </c>
      <c r="K207" s="8">
        <f>IF(Data_Mentah!K207="Yes",1,0)</f>
        <v>1</v>
      </c>
      <c r="L207" s="8">
        <f>IF(Data_Mentah!L207="Yes",1,0)</f>
        <v>1</v>
      </c>
      <c r="M207" s="8">
        <f>IF(Data_Mentah!M207="Yes",1,0)</f>
        <v>0</v>
      </c>
      <c r="N207" s="8">
        <f>IF(Data_Mentah!N207="Yes",1,0)</f>
        <v>1</v>
      </c>
      <c r="O207" s="8">
        <f>IF(Data_Mentah!O207="Yes",1,0)</f>
        <v>1</v>
      </c>
      <c r="P207" s="8">
        <f>IF(Data_Mentah!P207="Yes",1,0)</f>
        <v>1</v>
      </c>
      <c r="Q207" s="9">
        <f>IF(Data_Mentah!Q207="Positive",1,0)</f>
        <v>0</v>
      </c>
      <c r="S207" s="7">
        <f t="shared" ca="1" si="0"/>
        <v>0.76988051924486589</v>
      </c>
      <c r="T207" s="9" t="str">
        <f t="shared" si="1"/>
        <v>Train</v>
      </c>
    </row>
    <row r="208" spans="1:20" ht="15.75" customHeight="1" x14ac:dyDescent="0.2">
      <c r="A208" s="4">
        <v>60</v>
      </c>
      <c r="B208" s="5">
        <f>IF(Data_Mentah!B208="Male",1,0)</f>
        <v>1</v>
      </c>
      <c r="C208" s="5">
        <f>IF(Data_Mentah!C208="Yes",1,0)</f>
        <v>0</v>
      </c>
      <c r="D208" s="5">
        <f>IF(Data_Mentah!D208="Yes",1,0)</f>
        <v>0</v>
      </c>
      <c r="E208" s="5">
        <f>IF(Data_Mentah!E208="Yes",1,0)</f>
        <v>0</v>
      </c>
      <c r="F208" s="5">
        <f>IF(Data_Mentah!F208="Yes",1,0)</f>
        <v>1</v>
      </c>
      <c r="G208" s="5">
        <f>IF(Data_Mentah!G208="Yes",1,0)</f>
        <v>0</v>
      </c>
      <c r="H208" s="5">
        <f>IF(Data_Mentah!H208="Yes",1,0)</f>
        <v>0</v>
      </c>
      <c r="I208" s="5">
        <f>IF(Data_Mentah!I208="Yes",1,0)</f>
        <v>0</v>
      </c>
      <c r="J208" s="5">
        <f>IF(Data_Mentah!J208="Yes",1,0)</f>
        <v>0</v>
      </c>
      <c r="K208" s="5">
        <f>IF(Data_Mentah!K208="Yes",1,0)</f>
        <v>0</v>
      </c>
      <c r="L208" s="5">
        <f>IF(Data_Mentah!L208="Yes",1,0)</f>
        <v>0</v>
      </c>
      <c r="M208" s="5">
        <f>IF(Data_Mentah!M208="Yes",1,0)</f>
        <v>1</v>
      </c>
      <c r="N208" s="5">
        <f>IF(Data_Mentah!N208="Yes",1,0)</f>
        <v>1</v>
      </c>
      <c r="O208" s="5">
        <f>IF(Data_Mentah!O208="Yes",1,0)</f>
        <v>0</v>
      </c>
      <c r="P208" s="5">
        <f>IF(Data_Mentah!P208="Yes",1,0)</f>
        <v>0</v>
      </c>
      <c r="Q208" s="6">
        <f>IF(Data_Mentah!Q208="Positive",1,0)</f>
        <v>0</v>
      </c>
      <c r="S208" s="4">
        <f t="shared" ca="1" si="0"/>
        <v>0.70778976844754626</v>
      </c>
      <c r="T208" s="6" t="str">
        <f t="shared" si="1"/>
        <v>Train</v>
      </c>
    </row>
    <row r="209" spans="1:20" ht="15.75" customHeight="1" x14ac:dyDescent="0.2">
      <c r="A209" s="7">
        <v>58</v>
      </c>
      <c r="B209" s="8">
        <f>IF(Data_Mentah!B209="Male",1,0)</f>
        <v>1</v>
      </c>
      <c r="C209" s="8">
        <f>IF(Data_Mentah!C209="Yes",1,0)</f>
        <v>0</v>
      </c>
      <c r="D209" s="8">
        <f>IF(Data_Mentah!D209="Yes",1,0)</f>
        <v>0</v>
      </c>
      <c r="E209" s="8">
        <f>IF(Data_Mentah!E209="Yes",1,0)</f>
        <v>0</v>
      </c>
      <c r="F209" s="8">
        <f>IF(Data_Mentah!F209="Yes",1,0)</f>
        <v>0</v>
      </c>
      <c r="G209" s="8">
        <f>IF(Data_Mentah!G209="Yes",1,0)</f>
        <v>1</v>
      </c>
      <c r="H209" s="8">
        <f>IF(Data_Mentah!H209="Yes",1,0)</f>
        <v>0</v>
      </c>
      <c r="I209" s="8">
        <f>IF(Data_Mentah!I209="Yes",1,0)</f>
        <v>0</v>
      </c>
      <c r="J209" s="8">
        <f>IF(Data_Mentah!J209="Yes",1,0)</f>
        <v>1</v>
      </c>
      <c r="K209" s="8">
        <f>IF(Data_Mentah!K209="Yes",1,0)</f>
        <v>0</v>
      </c>
      <c r="L209" s="8">
        <f>IF(Data_Mentah!L209="Yes",1,0)</f>
        <v>1</v>
      </c>
      <c r="M209" s="8">
        <f>IF(Data_Mentah!M209="Yes",1,0)</f>
        <v>0</v>
      </c>
      <c r="N209" s="8">
        <f>IF(Data_Mentah!N209="Yes",1,0)</f>
        <v>0</v>
      </c>
      <c r="O209" s="8">
        <f>IF(Data_Mentah!O209="Yes",1,0)</f>
        <v>1</v>
      </c>
      <c r="P209" s="8">
        <f>IF(Data_Mentah!P209="Yes",1,0)</f>
        <v>1</v>
      </c>
      <c r="Q209" s="9">
        <f>IF(Data_Mentah!Q209="Positive",1,0)</f>
        <v>0</v>
      </c>
      <c r="S209" s="7">
        <f t="shared" ca="1" si="0"/>
        <v>0.26409608029800868</v>
      </c>
      <c r="T209" s="9" t="str">
        <f t="shared" si="1"/>
        <v>Train</v>
      </c>
    </row>
    <row r="210" spans="1:20" ht="15.75" customHeight="1" x14ac:dyDescent="0.2">
      <c r="A210" s="4">
        <v>54</v>
      </c>
      <c r="B210" s="5">
        <f>IF(Data_Mentah!B210="Male",1,0)</f>
        <v>1</v>
      </c>
      <c r="C210" s="5">
        <f>IF(Data_Mentah!C210="Yes",1,0)</f>
        <v>0</v>
      </c>
      <c r="D210" s="5">
        <f>IF(Data_Mentah!D210="Yes",1,0)</f>
        <v>0</v>
      </c>
      <c r="E210" s="5">
        <f>IF(Data_Mentah!E210="Yes",1,0)</f>
        <v>1</v>
      </c>
      <c r="F210" s="5">
        <f>IF(Data_Mentah!F210="Yes",1,0)</f>
        <v>1</v>
      </c>
      <c r="G210" s="5">
        <f>IF(Data_Mentah!G210="Yes",1,0)</f>
        <v>0</v>
      </c>
      <c r="H210" s="5">
        <f>IF(Data_Mentah!H210="Yes",1,0)</f>
        <v>1</v>
      </c>
      <c r="I210" s="5">
        <f>IF(Data_Mentah!I210="Yes",1,0)</f>
        <v>0</v>
      </c>
      <c r="J210" s="5">
        <f>IF(Data_Mentah!J210="Yes",1,0)</f>
        <v>0</v>
      </c>
      <c r="K210" s="5">
        <f>IF(Data_Mentah!K210="Yes",1,0)</f>
        <v>0</v>
      </c>
      <c r="L210" s="5">
        <f>IF(Data_Mentah!L210="Yes",1,0)</f>
        <v>1</v>
      </c>
      <c r="M210" s="5">
        <f>IF(Data_Mentah!M210="Yes",1,0)</f>
        <v>0</v>
      </c>
      <c r="N210" s="5">
        <f>IF(Data_Mentah!N210="Yes",1,0)</f>
        <v>0</v>
      </c>
      <c r="O210" s="5">
        <f>IF(Data_Mentah!O210="Yes",1,0)</f>
        <v>1</v>
      </c>
      <c r="P210" s="5">
        <f>IF(Data_Mentah!P210="Yes",1,0)</f>
        <v>0</v>
      </c>
      <c r="Q210" s="6">
        <f>IF(Data_Mentah!Q210="Positive",1,0)</f>
        <v>0</v>
      </c>
      <c r="S210" s="4">
        <f t="shared" ca="1" si="0"/>
        <v>0.70016023385671589</v>
      </c>
      <c r="T210" s="6" t="str">
        <f t="shared" si="1"/>
        <v>Train</v>
      </c>
    </row>
    <row r="211" spans="1:20" ht="15.75" customHeight="1" x14ac:dyDescent="0.2">
      <c r="A211" s="7">
        <v>43</v>
      </c>
      <c r="B211" s="8">
        <f>IF(Data_Mentah!B211="Male",1,0)</f>
        <v>1</v>
      </c>
      <c r="C211" s="8">
        <f>IF(Data_Mentah!C211="Yes",1,0)</f>
        <v>0</v>
      </c>
      <c r="D211" s="8">
        <f>IF(Data_Mentah!D211="Yes",1,0)</f>
        <v>0</v>
      </c>
      <c r="E211" s="8">
        <f>IF(Data_Mentah!E211="Yes",1,0)</f>
        <v>1</v>
      </c>
      <c r="F211" s="8">
        <f>IF(Data_Mentah!F211="Yes",1,0)</f>
        <v>0</v>
      </c>
      <c r="G211" s="8">
        <f>IF(Data_Mentah!G211="Yes",1,0)</f>
        <v>0</v>
      </c>
      <c r="H211" s="8">
        <f>IF(Data_Mentah!H211="Yes",1,0)</f>
        <v>1</v>
      </c>
      <c r="I211" s="8">
        <f>IF(Data_Mentah!I211="Yes",1,0)</f>
        <v>0</v>
      </c>
      <c r="J211" s="8">
        <f>IF(Data_Mentah!J211="Yes",1,0)</f>
        <v>0</v>
      </c>
      <c r="K211" s="8">
        <f>IF(Data_Mentah!K211="Yes",1,0)</f>
        <v>0</v>
      </c>
      <c r="L211" s="8">
        <f>IF(Data_Mentah!L211="Yes",1,0)</f>
        <v>1</v>
      </c>
      <c r="M211" s="8">
        <f>IF(Data_Mentah!M211="Yes",1,0)</f>
        <v>0</v>
      </c>
      <c r="N211" s="8">
        <f>IF(Data_Mentah!N211="Yes",1,0)</f>
        <v>0</v>
      </c>
      <c r="O211" s="8">
        <f>IF(Data_Mentah!O211="Yes",1,0)</f>
        <v>1</v>
      </c>
      <c r="P211" s="8">
        <f>IF(Data_Mentah!P211="Yes",1,0)</f>
        <v>0</v>
      </c>
      <c r="Q211" s="9">
        <f>IF(Data_Mentah!Q211="Positive",1,0)</f>
        <v>0</v>
      </c>
      <c r="S211" s="7">
        <f t="shared" ca="1" si="0"/>
        <v>0.64358673854979109</v>
      </c>
      <c r="T211" s="9" t="str">
        <f t="shared" si="1"/>
        <v>Train</v>
      </c>
    </row>
    <row r="212" spans="1:20" ht="15.75" customHeight="1" x14ac:dyDescent="0.2">
      <c r="A212" s="4">
        <v>39</v>
      </c>
      <c r="B212" s="5">
        <f>IF(Data_Mentah!B212="Male",1,0)</f>
        <v>1</v>
      </c>
      <c r="C212" s="5">
        <f>IF(Data_Mentah!C212="Yes",1,0)</f>
        <v>0</v>
      </c>
      <c r="D212" s="5">
        <f>IF(Data_Mentah!D212="Yes",1,0)</f>
        <v>0</v>
      </c>
      <c r="E212" s="5">
        <f>IF(Data_Mentah!E212="Yes",1,0)</f>
        <v>0</v>
      </c>
      <c r="F212" s="5">
        <f>IF(Data_Mentah!F212="Yes",1,0)</f>
        <v>1</v>
      </c>
      <c r="G212" s="5">
        <f>IF(Data_Mentah!G212="Yes",1,0)</f>
        <v>0</v>
      </c>
      <c r="H212" s="5">
        <f>IF(Data_Mentah!H212="Yes",1,0)</f>
        <v>1</v>
      </c>
      <c r="I212" s="5">
        <f>IF(Data_Mentah!I212="Yes",1,0)</f>
        <v>0</v>
      </c>
      <c r="J212" s="5">
        <f>IF(Data_Mentah!J212="Yes",1,0)</f>
        <v>0</v>
      </c>
      <c r="K212" s="5">
        <f>IF(Data_Mentah!K212="Yes",1,0)</f>
        <v>0</v>
      </c>
      <c r="L212" s="5">
        <f>IF(Data_Mentah!L212="Yes",1,0)</f>
        <v>0</v>
      </c>
      <c r="M212" s="5">
        <f>IF(Data_Mentah!M212="Yes",1,0)</f>
        <v>0</v>
      </c>
      <c r="N212" s="5">
        <f>IF(Data_Mentah!N212="Yes",1,0)</f>
        <v>0</v>
      </c>
      <c r="O212" s="5">
        <f>IF(Data_Mentah!O212="Yes",1,0)</f>
        <v>0</v>
      </c>
      <c r="P212" s="5">
        <f>IF(Data_Mentah!P212="Yes",1,0)</f>
        <v>0</v>
      </c>
      <c r="Q212" s="6">
        <f>IF(Data_Mentah!Q212="Positive",1,0)</f>
        <v>0</v>
      </c>
      <c r="S212" s="4">
        <f t="shared" ca="1" si="0"/>
        <v>0.79077607187847698</v>
      </c>
      <c r="T212" s="6" t="str">
        <f t="shared" si="1"/>
        <v>Train</v>
      </c>
    </row>
    <row r="213" spans="1:20" ht="15.75" customHeight="1" x14ac:dyDescent="0.2">
      <c r="A213" s="7">
        <v>40</v>
      </c>
      <c r="B213" s="8">
        <f>IF(Data_Mentah!B213="Male",1,0)</f>
        <v>1</v>
      </c>
      <c r="C213" s="8">
        <f>IF(Data_Mentah!C213="Yes",1,0)</f>
        <v>0</v>
      </c>
      <c r="D213" s="8">
        <f>IF(Data_Mentah!D213="Yes",1,0)</f>
        <v>0</v>
      </c>
      <c r="E213" s="8">
        <f>IF(Data_Mentah!E213="Yes",1,0)</f>
        <v>0</v>
      </c>
      <c r="F213" s="8">
        <f>IF(Data_Mentah!F213="Yes",1,0)</f>
        <v>1</v>
      </c>
      <c r="G213" s="8">
        <f>IF(Data_Mentah!G213="Yes",1,0)</f>
        <v>0</v>
      </c>
      <c r="H213" s="8">
        <f>IF(Data_Mentah!H213="Yes",1,0)</f>
        <v>0</v>
      </c>
      <c r="I213" s="8">
        <f>IF(Data_Mentah!I213="Yes",1,0)</f>
        <v>0</v>
      </c>
      <c r="J213" s="8">
        <f>IF(Data_Mentah!J213="Yes",1,0)</f>
        <v>0</v>
      </c>
      <c r="K213" s="8">
        <f>IF(Data_Mentah!K213="Yes",1,0)</f>
        <v>1</v>
      </c>
      <c r="L213" s="8">
        <f>IF(Data_Mentah!L213="Yes",1,0)</f>
        <v>0</v>
      </c>
      <c r="M213" s="8">
        <f>IF(Data_Mentah!M213="Yes",1,0)</f>
        <v>0</v>
      </c>
      <c r="N213" s="8">
        <f>IF(Data_Mentah!N213="Yes",1,0)</f>
        <v>0</v>
      </c>
      <c r="O213" s="8">
        <f>IF(Data_Mentah!O213="Yes",1,0)</f>
        <v>0</v>
      </c>
      <c r="P213" s="8">
        <f>IF(Data_Mentah!P213="Yes",1,0)</f>
        <v>0</v>
      </c>
      <c r="Q213" s="9">
        <f>IF(Data_Mentah!Q213="Positive",1,0)</f>
        <v>0</v>
      </c>
      <c r="S213" s="7">
        <f t="shared" ca="1" si="0"/>
        <v>0.3381251461226622</v>
      </c>
      <c r="T213" s="9" t="str">
        <f t="shared" si="1"/>
        <v>Train</v>
      </c>
    </row>
    <row r="214" spans="1:20" ht="15.75" customHeight="1" x14ac:dyDescent="0.2">
      <c r="A214" s="4">
        <v>43</v>
      </c>
      <c r="B214" s="5">
        <f>IF(Data_Mentah!B214="Male",1,0)</f>
        <v>1</v>
      </c>
      <c r="C214" s="5">
        <f>IF(Data_Mentah!C214="Yes",1,0)</f>
        <v>0</v>
      </c>
      <c r="D214" s="5">
        <f>IF(Data_Mentah!D214="Yes",1,0)</f>
        <v>0</v>
      </c>
      <c r="E214" s="5">
        <f>IF(Data_Mentah!E214="Yes",1,0)</f>
        <v>0</v>
      </c>
      <c r="F214" s="5">
        <f>IF(Data_Mentah!F214="Yes",1,0)</f>
        <v>0</v>
      </c>
      <c r="G214" s="5">
        <f>IF(Data_Mentah!G214="Yes",1,0)</f>
        <v>0</v>
      </c>
      <c r="H214" s="5">
        <f>IF(Data_Mentah!H214="Yes",1,0)</f>
        <v>0</v>
      </c>
      <c r="I214" s="5">
        <f>IF(Data_Mentah!I214="Yes",1,0)</f>
        <v>0</v>
      </c>
      <c r="J214" s="5">
        <f>IF(Data_Mentah!J214="Yes",1,0)</f>
        <v>0</v>
      </c>
      <c r="K214" s="5">
        <f>IF(Data_Mentah!K214="Yes",1,0)</f>
        <v>1</v>
      </c>
      <c r="L214" s="5">
        <f>IF(Data_Mentah!L214="Yes",1,0)</f>
        <v>0</v>
      </c>
      <c r="M214" s="5">
        <f>IF(Data_Mentah!M214="Yes",1,0)</f>
        <v>0</v>
      </c>
      <c r="N214" s="5">
        <f>IF(Data_Mentah!N214="Yes",1,0)</f>
        <v>0</v>
      </c>
      <c r="O214" s="5">
        <f>IF(Data_Mentah!O214="Yes",1,0)</f>
        <v>0</v>
      </c>
      <c r="P214" s="5">
        <f>IF(Data_Mentah!P214="Yes",1,0)</f>
        <v>0</v>
      </c>
      <c r="Q214" s="6">
        <f>IF(Data_Mentah!Q214="Positive",1,0)</f>
        <v>0</v>
      </c>
      <c r="S214" s="4">
        <f t="shared" ca="1" si="0"/>
        <v>0.25810062980698978</v>
      </c>
      <c r="T214" s="6" t="str">
        <f t="shared" si="1"/>
        <v>Train</v>
      </c>
    </row>
    <row r="215" spans="1:20" ht="15.75" customHeight="1" x14ac:dyDescent="0.2">
      <c r="A215" s="7">
        <v>49</v>
      </c>
      <c r="B215" s="8">
        <f>IF(Data_Mentah!B215="Male",1,0)</f>
        <v>1</v>
      </c>
      <c r="C215" s="8">
        <f>IF(Data_Mentah!C215="Yes",1,0)</f>
        <v>0</v>
      </c>
      <c r="D215" s="8">
        <f>IF(Data_Mentah!D215="Yes",1,0)</f>
        <v>1</v>
      </c>
      <c r="E215" s="8">
        <f>IF(Data_Mentah!E215="Yes",1,0)</f>
        <v>0</v>
      </c>
      <c r="F215" s="8">
        <f>IF(Data_Mentah!F215="Yes",1,0)</f>
        <v>0</v>
      </c>
      <c r="G215" s="8">
        <f>IF(Data_Mentah!G215="Yes",1,0)</f>
        <v>0</v>
      </c>
      <c r="H215" s="8">
        <f>IF(Data_Mentah!H215="Yes",1,0)</f>
        <v>0</v>
      </c>
      <c r="I215" s="8">
        <f>IF(Data_Mentah!I215="Yes",1,0)</f>
        <v>0</v>
      </c>
      <c r="J215" s="8">
        <f>IF(Data_Mentah!J215="Yes",1,0)</f>
        <v>1</v>
      </c>
      <c r="K215" s="8">
        <f>IF(Data_Mentah!K215="Yes",1,0)</f>
        <v>0</v>
      </c>
      <c r="L215" s="8">
        <f>IF(Data_Mentah!L215="Yes",1,0)</f>
        <v>0</v>
      </c>
      <c r="M215" s="8">
        <f>IF(Data_Mentah!M215="Yes",1,0)</f>
        <v>1</v>
      </c>
      <c r="N215" s="8">
        <f>IF(Data_Mentah!N215="Yes",1,0)</f>
        <v>0</v>
      </c>
      <c r="O215" s="8">
        <f>IF(Data_Mentah!O215="Yes",1,0)</f>
        <v>0</v>
      </c>
      <c r="P215" s="8">
        <f>IF(Data_Mentah!P215="Yes",1,0)</f>
        <v>1</v>
      </c>
      <c r="Q215" s="9">
        <f>IF(Data_Mentah!Q215="Positive",1,0)</f>
        <v>0</v>
      </c>
      <c r="S215" s="7">
        <f t="shared" ca="1" si="0"/>
        <v>0.11776394212179586</v>
      </c>
      <c r="T215" s="9" t="str">
        <f t="shared" si="1"/>
        <v>Train</v>
      </c>
    </row>
    <row r="216" spans="1:20" ht="15.75" customHeight="1" x14ac:dyDescent="0.2">
      <c r="A216" s="4">
        <v>47</v>
      </c>
      <c r="B216" s="5">
        <f>IF(Data_Mentah!B216="Male",1,0)</f>
        <v>1</v>
      </c>
      <c r="C216" s="5">
        <f>IF(Data_Mentah!C216="Yes",1,0)</f>
        <v>0</v>
      </c>
      <c r="D216" s="5">
        <f>IF(Data_Mentah!D216="Yes",1,0)</f>
        <v>0</v>
      </c>
      <c r="E216" s="5">
        <f>IF(Data_Mentah!E216="Yes",1,0)</f>
        <v>0</v>
      </c>
      <c r="F216" s="5">
        <f>IF(Data_Mentah!F216="Yes",1,0)</f>
        <v>0</v>
      </c>
      <c r="G216" s="5">
        <f>IF(Data_Mentah!G216="Yes",1,0)</f>
        <v>0</v>
      </c>
      <c r="H216" s="5">
        <f>IF(Data_Mentah!H216="Yes",1,0)</f>
        <v>0</v>
      </c>
      <c r="I216" s="5">
        <f>IF(Data_Mentah!I216="Yes",1,0)</f>
        <v>0</v>
      </c>
      <c r="J216" s="5">
        <f>IF(Data_Mentah!J216="Yes",1,0)</f>
        <v>1</v>
      </c>
      <c r="K216" s="5">
        <f>IF(Data_Mentah!K216="Yes",1,0)</f>
        <v>0</v>
      </c>
      <c r="L216" s="5">
        <f>IF(Data_Mentah!L216="Yes",1,0)</f>
        <v>0</v>
      </c>
      <c r="M216" s="5">
        <f>IF(Data_Mentah!M216="Yes",1,0)</f>
        <v>0</v>
      </c>
      <c r="N216" s="5">
        <f>IF(Data_Mentah!N216="Yes",1,0)</f>
        <v>0</v>
      </c>
      <c r="O216" s="5">
        <f>IF(Data_Mentah!O216="Yes",1,0)</f>
        <v>1</v>
      </c>
      <c r="P216" s="5">
        <f>IF(Data_Mentah!P216="Yes",1,0)</f>
        <v>0</v>
      </c>
      <c r="Q216" s="6">
        <f>IF(Data_Mentah!Q216="Positive",1,0)</f>
        <v>0</v>
      </c>
      <c r="S216" s="4">
        <f t="shared" ca="1" si="0"/>
        <v>0.83665348631442138</v>
      </c>
      <c r="T216" s="6" t="str">
        <f t="shared" si="1"/>
        <v>Train</v>
      </c>
    </row>
    <row r="217" spans="1:20" ht="15.75" customHeight="1" x14ac:dyDescent="0.2">
      <c r="A217" s="7">
        <v>45</v>
      </c>
      <c r="B217" s="8">
        <f>IF(Data_Mentah!B217="Male",1,0)</f>
        <v>1</v>
      </c>
      <c r="C217" s="8">
        <f>IF(Data_Mentah!C217="Yes",1,0)</f>
        <v>0</v>
      </c>
      <c r="D217" s="8">
        <f>IF(Data_Mentah!D217="Yes",1,0)</f>
        <v>0</v>
      </c>
      <c r="E217" s="8">
        <f>IF(Data_Mentah!E217="Yes",1,0)</f>
        <v>0</v>
      </c>
      <c r="F217" s="8">
        <f>IF(Data_Mentah!F217="Yes",1,0)</f>
        <v>0</v>
      </c>
      <c r="G217" s="8">
        <f>IF(Data_Mentah!G217="Yes",1,0)</f>
        <v>1</v>
      </c>
      <c r="H217" s="8">
        <f>IF(Data_Mentah!H217="Yes",1,0)</f>
        <v>1</v>
      </c>
      <c r="I217" s="8">
        <f>IF(Data_Mentah!I217="Yes",1,0)</f>
        <v>0</v>
      </c>
      <c r="J217" s="8">
        <f>IF(Data_Mentah!J217="Yes",1,0)</f>
        <v>0</v>
      </c>
      <c r="K217" s="8">
        <f>IF(Data_Mentah!K217="Yes",1,0)</f>
        <v>0</v>
      </c>
      <c r="L217" s="8">
        <f>IF(Data_Mentah!L217="Yes",1,0)</f>
        <v>0</v>
      </c>
      <c r="M217" s="8">
        <f>IF(Data_Mentah!M217="Yes",1,0)</f>
        <v>0</v>
      </c>
      <c r="N217" s="8">
        <f>IF(Data_Mentah!N217="Yes",1,0)</f>
        <v>0</v>
      </c>
      <c r="O217" s="8">
        <f>IF(Data_Mentah!O217="Yes",1,0)</f>
        <v>0</v>
      </c>
      <c r="P217" s="8">
        <f>IF(Data_Mentah!P217="Yes",1,0)</f>
        <v>0</v>
      </c>
      <c r="Q217" s="9">
        <f>IF(Data_Mentah!Q217="Positive",1,0)</f>
        <v>0</v>
      </c>
      <c r="S217" s="7">
        <f t="shared" ca="1" si="0"/>
        <v>0.43706060987733553</v>
      </c>
      <c r="T217" s="9" t="str">
        <f t="shared" si="1"/>
        <v>Train</v>
      </c>
    </row>
    <row r="218" spans="1:20" ht="15.75" customHeight="1" x14ac:dyDescent="0.2">
      <c r="A218" s="4">
        <v>57</v>
      </c>
      <c r="B218" s="5">
        <f>IF(Data_Mentah!B218="Male",1,0)</f>
        <v>1</v>
      </c>
      <c r="C218" s="5">
        <f>IF(Data_Mentah!C218="Yes",1,0)</f>
        <v>0</v>
      </c>
      <c r="D218" s="5">
        <f>IF(Data_Mentah!D218="Yes",1,0)</f>
        <v>0</v>
      </c>
      <c r="E218" s="5">
        <f>IF(Data_Mentah!E218="Yes",1,0)</f>
        <v>0</v>
      </c>
      <c r="F218" s="5">
        <f>IF(Data_Mentah!F218="Yes",1,0)</f>
        <v>0</v>
      </c>
      <c r="G218" s="5">
        <f>IF(Data_Mentah!G218="Yes",1,0)</f>
        <v>1</v>
      </c>
      <c r="H218" s="5">
        <f>IF(Data_Mentah!H218="Yes",1,0)</f>
        <v>0</v>
      </c>
      <c r="I218" s="5">
        <f>IF(Data_Mentah!I218="Yes",1,0)</f>
        <v>1</v>
      </c>
      <c r="J218" s="5">
        <f>IF(Data_Mentah!J218="Yes",1,0)</f>
        <v>0</v>
      </c>
      <c r="K218" s="5">
        <f>IF(Data_Mentah!K218="Yes",1,0)</f>
        <v>0</v>
      </c>
      <c r="L218" s="5">
        <f>IF(Data_Mentah!L218="Yes",1,0)</f>
        <v>0</v>
      </c>
      <c r="M218" s="5">
        <f>IF(Data_Mentah!M218="Yes",1,0)</f>
        <v>0</v>
      </c>
      <c r="N218" s="5">
        <f>IF(Data_Mentah!N218="Yes",1,0)</f>
        <v>1</v>
      </c>
      <c r="O218" s="5">
        <f>IF(Data_Mentah!O218="Yes",1,0)</f>
        <v>0</v>
      </c>
      <c r="P218" s="5">
        <f>IF(Data_Mentah!P218="Yes",1,0)</f>
        <v>0</v>
      </c>
      <c r="Q218" s="6">
        <f>IF(Data_Mentah!Q218="Positive",1,0)</f>
        <v>0</v>
      </c>
      <c r="S218" s="4">
        <f t="shared" ca="1" si="0"/>
        <v>0.60346161749133242</v>
      </c>
      <c r="T218" s="6" t="str">
        <f t="shared" si="1"/>
        <v>Train</v>
      </c>
    </row>
    <row r="219" spans="1:20" ht="15.75" customHeight="1" x14ac:dyDescent="0.2">
      <c r="A219" s="7">
        <v>72</v>
      </c>
      <c r="B219" s="8">
        <f>IF(Data_Mentah!B219="Male",1,0)</f>
        <v>1</v>
      </c>
      <c r="C219" s="8">
        <f>IF(Data_Mentah!C219="Yes",1,0)</f>
        <v>1</v>
      </c>
      <c r="D219" s="8">
        <f>IF(Data_Mentah!D219="Yes",1,0)</f>
        <v>0</v>
      </c>
      <c r="E219" s="8">
        <f>IF(Data_Mentah!E219="Yes",1,0)</f>
        <v>0</v>
      </c>
      <c r="F219" s="8">
        <f>IF(Data_Mentah!F219="Yes",1,0)</f>
        <v>0</v>
      </c>
      <c r="G219" s="8">
        <f>IF(Data_Mentah!G219="Yes",1,0)</f>
        <v>1</v>
      </c>
      <c r="H219" s="8">
        <f>IF(Data_Mentah!H219="Yes",1,0)</f>
        <v>0</v>
      </c>
      <c r="I219" s="8">
        <f>IF(Data_Mentah!I219="Yes",1,0)</f>
        <v>1</v>
      </c>
      <c r="J219" s="8">
        <f>IF(Data_Mentah!J219="Yes",1,0)</f>
        <v>1</v>
      </c>
      <c r="K219" s="8">
        <f>IF(Data_Mentah!K219="Yes",1,0)</f>
        <v>0</v>
      </c>
      <c r="L219" s="8">
        <f>IF(Data_Mentah!L219="Yes",1,0)</f>
        <v>1</v>
      </c>
      <c r="M219" s="8">
        <f>IF(Data_Mentah!M219="Yes",1,0)</f>
        <v>1</v>
      </c>
      <c r="N219" s="8">
        <f>IF(Data_Mentah!N219="Yes",1,0)</f>
        <v>1</v>
      </c>
      <c r="O219" s="8">
        <f>IF(Data_Mentah!O219="Yes",1,0)</f>
        <v>1</v>
      </c>
      <c r="P219" s="8">
        <f>IF(Data_Mentah!P219="Yes",1,0)</f>
        <v>0</v>
      </c>
      <c r="Q219" s="9">
        <f>IF(Data_Mentah!Q219="Positive",1,0)</f>
        <v>0</v>
      </c>
      <c r="S219" s="7">
        <f t="shared" ca="1" si="0"/>
        <v>0.27275775576078332</v>
      </c>
      <c r="T219" s="9" t="str">
        <f t="shared" si="1"/>
        <v>Train</v>
      </c>
    </row>
    <row r="220" spans="1:20" ht="15.75" customHeight="1" x14ac:dyDescent="0.2">
      <c r="A220" s="4">
        <v>30</v>
      </c>
      <c r="B220" s="5">
        <f>IF(Data_Mentah!B220="Male",1,0)</f>
        <v>1</v>
      </c>
      <c r="C220" s="5">
        <f>IF(Data_Mentah!C220="Yes",1,0)</f>
        <v>0</v>
      </c>
      <c r="D220" s="5">
        <f>IF(Data_Mentah!D220="Yes",1,0)</f>
        <v>0</v>
      </c>
      <c r="E220" s="5">
        <f>IF(Data_Mentah!E220="Yes",1,0)</f>
        <v>0</v>
      </c>
      <c r="F220" s="5">
        <f>IF(Data_Mentah!F220="Yes",1,0)</f>
        <v>0</v>
      </c>
      <c r="G220" s="5">
        <f>IF(Data_Mentah!G220="Yes",1,0)</f>
        <v>0</v>
      </c>
      <c r="H220" s="5">
        <f>IF(Data_Mentah!H220="Yes",1,0)</f>
        <v>0</v>
      </c>
      <c r="I220" s="5">
        <f>IF(Data_Mentah!I220="Yes",1,0)</f>
        <v>0</v>
      </c>
      <c r="J220" s="5">
        <f>IF(Data_Mentah!J220="Yes",1,0)</f>
        <v>0</v>
      </c>
      <c r="K220" s="5">
        <f>IF(Data_Mentah!K220="Yes",1,0)</f>
        <v>0</v>
      </c>
      <c r="L220" s="5">
        <f>IF(Data_Mentah!L220="Yes",1,0)</f>
        <v>0</v>
      </c>
      <c r="M220" s="5">
        <f>IF(Data_Mentah!M220="Yes",1,0)</f>
        <v>0</v>
      </c>
      <c r="N220" s="5">
        <f>IF(Data_Mentah!N220="Yes",1,0)</f>
        <v>0</v>
      </c>
      <c r="O220" s="5">
        <f>IF(Data_Mentah!O220="Yes",1,0)</f>
        <v>0</v>
      </c>
      <c r="P220" s="5">
        <f>IF(Data_Mentah!P220="Yes",1,0)</f>
        <v>0</v>
      </c>
      <c r="Q220" s="6">
        <f>IF(Data_Mentah!Q220="Positive",1,0)</f>
        <v>0</v>
      </c>
      <c r="S220" s="4">
        <f t="shared" ca="1" si="0"/>
        <v>0.16899229385110814</v>
      </c>
      <c r="T220" s="6" t="str">
        <f t="shared" si="1"/>
        <v>Train</v>
      </c>
    </row>
    <row r="221" spans="1:20" ht="15.75" customHeight="1" x14ac:dyDescent="0.2">
      <c r="A221" s="7">
        <v>27</v>
      </c>
      <c r="B221" s="8">
        <f>IF(Data_Mentah!B221="Male",1,0)</f>
        <v>1</v>
      </c>
      <c r="C221" s="8">
        <f>IF(Data_Mentah!C221="Yes",1,0)</f>
        <v>0</v>
      </c>
      <c r="D221" s="8">
        <f>IF(Data_Mentah!D221="Yes",1,0)</f>
        <v>0</v>
      </c>
      <c r="E221" s="8">
        <f>IF(Data_Mentah!E221="Yes",1,0)</f>
        <v>0</v>
      </c>
      <c r="F221" s="8">
        <f>IF(Data_Mentah!F221="Yes",1,0)</f>
        <v>0</v>
      </c>
      <c r="G221" s="8">
        <f>IF(Data_Mentah!G221="Yes",1,0)</f>
        <v>0</v>
      </c>
      <c r="H221" s="8">
        <f>IF(Data_Mentah!H221="Yes",1,0)</f>
        <v>0</v>
      </c>
      <c r="I221" s="8">
        <f>IF(Data_Mentah!I221="Yes",1,0)</f>
        <v>0</v>
      </c>
      <c r="J221" s="8">
        <f>IF(Data_Mentah!J221="Yes",1,0)</f>
        <v>0</v>
      </c>
      <c r="K221" s="8">
        <f>IF(Data_Mentah!K221="Yes",1,0)</f>
        <v>0</v>
      </c>
      <c r="L221" s="8">
        <f>IF(Data_Mentah!L221="Yes",1,0)</f>
        <v>0</v>
      </c>
      <c r="M221" s="8">
        <f>IF(Data_Mentah!M221="Yes",1,0)</f>
        <v>0</v>
      </c>
      <c r="N221" s="8">
        <f>IF(Data_Mentah!N221="Yes",1,0)</f>
        <v>0</v>
      </c>
      <c r="O221" s="8">
        <f>IF(Data_Mentah!O221="Yes",1,0)</f>
        <v>0</v>
      </c>
      <c r="P221" s="8">
        <f>IF(Data_Mentah!P221="Yes",1,0)</f>
        <v>0</v>
      </c>
      <c r="Q221" s="9">
        <f>IF(Data_Mentah!Q221="Positive",1,0)</f>
        <v>0</v>
      </c>
      <c r="S221" s="7">
        <f t="shared" ca="1" si="0"/>
        <v>0.26271030599365763</v>
      </c>
      <c r="T221" s="9" t="str">
        <f t="shared" si="1"/>
        <v>Train</v>
      </c>
    </row>
    <row r="222" spans="1:20" ht="15.75" customHeight="1" x14ac:dyDescent="0.2">
      <c r="A222" s="4">
        <v>38</v>
      </c>
      <c r="B222" s="5">
        <f>IF(Data_Mentah!B222="Male",1,0)</f>
        <v>1</v>
      </c>
      <c r="C222" s="5">
        <f>IF(Data_Mentah!C222="Yes",1,0)</f>
        <v>0</v>
      </c>
      <c r="D222" s="5">
        <f>IF(Data_Mentah!D222="Yes",1,0)</f>
        <v>0</v>
      </c>
      <c r="E222" s="5">
        <f>IF(Data_Mentah!E222="Yes",1,0)</f>
        <v>0</v>
      </c>
      <c r="F222" s="5">
        <f>IF(Data_Mentah!F222="Yes",1,0)</f>
        <v>0</v>
      </c>
      <c r="G222" s="5">
        <f>IF(Data_Mentah!G222="Yes",1,0)</f>
        <v>0</v>
      </c>
      <c r="H222" s="5">
        <f>IF(Data_Mentah!H222="Yes",1,0)</f>
        <v>0</v>
      </c>
      <c r="I222" s="5">
        <f>IF(Data_Mentah!I222="Yes",1,0)</f>
        <v>0</v>
      </c>
      <c r="J222" s="5">
        <f>IF(Data_Mentah!J222="Yes",1,0)</f>
        <v>0</v>
      </c>
      <c r="K222" s="5">
        <f>IF(Data_Mentah!K222="Yes",1,0)</f>
        <v>0</v>
      </c>
      <c r="L222" s="5">
        <f>IF(Data_Mentah!L222="Yes",1,0)</f>
        <v>0</v>
      </c>
      <c r="M222" s="5">
        <f>IF(Data_Mentah!M222="Yes",1,0)</f>
        <v>0</v>
      </c>
      <c r="N222" s="5">
        <f>IF(Data_Mentah!N222="Yes",1,0)</f>
        <v>0</v>
      </c>
      <c r="O222" s="5">
        <f>IF(Data_Mentah!O222="Yes",1,0)</f>
        <v>0</v>
      </c>
      <c r="P222" s="5">
        <f>IF(Data_Mentah!P222="Yes",1,0)</f>
        <v>0</v>
      </c>
      <c r="Q222" s="6">
        <f>IF(Data_Mentah!Q222="Positive",1,0)</f>
        <v>0</v>
      </c>
      <c r="S222" s="4">
        <f t="shared" ca="1" si="0"/>
        <v>0.59259963485930889</v>
      </c>
      <c r="T222" s="6" t="str">
        <f t="shared" si="1"/>
        <v>Train</v>
      </c>
    </row>
    <row r="223" spans="1:20" ht="15.75" customHeight="1" x14ac:dyDescent="0.2">
      <c r="A223" s="7">
        <v>43</v>
      </c>
      <c r="B223" s="8">
        <f>IF(Data_Mentah!B223="Male",1,0)</f>
        <v>1</v>
      </c>
      <c r="C223" s="8">
        <f>IF(Data_Mentah!C223="Yes",1,0)</f>
        <v>0</v>
      </c>
      <c r="D223" s="8">
        <f>IF(Data_Mentah!D223="Yes",1,0)</f>
        <v>0</v>
      </c>
      <c r="E223" s="8">
        <f>IF(Data_Mentah!E223="Yes",1,0)</f>
        <v>0</v>
      </c>
      <c r="F223" s="8">
        <f>IF(Data_Mentah!F223="Yes",1,0)</f>
        <v>1</v>
      </c>
      <c r="G223" s="8">
        <f>IF(Data_Mentah!G223="Yes",1,0)</f>
        <v>0</v>
      </c>
      <c r="H223" s="8">
        <f>IF(Data_Mentah!H223="Yes",1,0)</f>
        <v>1</v>
      </c>
      <c r="I223" s="8">
        <f>IF(Data_Mentah!I223="Yes",1,0)</f>
        <v>0</v>
      </c>
      <c r="J223" s="8">
        <f>IF(Data_Mentah!J223="Yes",1,0)</f>
        <v>1</v>
      </c>
      <c r="K223" s="8">
        <f>IF(Data_Mentah!K223="Yes",1,0)</f>
        <v>0</v>
      </c>
      <c r="L223" s="8">
        <f>IF(Data_Mentah!L223="Yes",1,0)</f>
        <v>1</v>
      </c>
      <c r="M223" s="8">
        <f>IF(Data_Mentah!M223="Yes",1,0)</f>
        <v>0</v>
      </c>
      <c r="N223" s="8">
        <f>IF(Data_Mentah!N223="Yes",1,0)</f>
        <v>0</v>
      </c>
      <c r="O223" s="8">
        <f>IF(Data_Mentah!O223="Yes",1,0)</f>
        <v>1</v>
      </c>
      <c r="P223" s="8">
        <f>IF(Data_Mentah!P223="Yes",1,0)</f>
        <v>0</v>
      </c>
      <c r="Q223" s="9">
        <f>IF(Data_Mentah!Q223="Positive",1,0)</f>
        <v>0</v>
      </c>
      <c r="S223" s="7">
        <f t="shared" ca="1" si="0"/>
        <v>0.97593033400876195</v>
      </c>
      <c r="T223" s="9" t="str">
        <f t="shared" si="1"/>
        <v>Train</v>
      </c>
    </row>
    <row r="224" spans="1:20" ht="15.75" customHeight="1" x14ac:dyDescent="0.2">
      <c r="A224" s="4">
        <v>40</v>
      </c>
      <c r="B224" s="5">
        <f>IF(Data_Mentah!B224="Male",1,0)</f>
        <v>1</v>
      </c>
      <c r="C224" s="5">
        <f>IF(Data_Mentah!C224="Yes",1,0)</f>
        <v>0</v>
      </c>
      <c r="D224" s="5">
        <f>IF(Data_Mentah!D224="Yes",1,0)</f>
        <v>0</v>
      </c>
      <c r="E224" s="5">
        <f>IF(Data_Mentah!E224="Yes",1,0)</f>
        <v>1</v>
      </c>
      <c r="F224" s="5">
        <f>IF(Data_Mentah!F224="Yes",1,0)</f>
        <v>0</v>
      </c>
      <c r="G224" s="5">
        <f>IF(Data_Mentah!G224="Yes",1,0)</f>
        <v>0</v>
      </c>
      <c r="H224" s="5">
        <f>IF(Data_Mentah!H224="Yes",1,0)</f>
        <v>0</v>
      </c>
      <c r="I224" s="5">
        <f>IF(Data_Mentah!I224="Yes",1,0)</f>
        <v>0</v>
      </c>
      <c r="J224" s="5">
        <f>IF(Data_Mentah!J224="Yes",1,0)</f>
        <v>0</v>
      </c>
      <c r="K224" s="5">
        <f>IF(Data_Mentah!K224="Yes",1,0)</f>
        <v>0</v>
      </c>
      <c r="L224" s="5">
        <f>IF(Data_Mentah!L224="Yes",1,0)</f>
        <v>0</v>
      </c>
      <c r="M224" s="5">
        <f>IF(Data_Mentah!M224="Yes",1,0)</f>
        <v>0</v>
      </c>
      <c r="N224" s="5">
        <f>IF(Data_Mentah!N224="Yes",1,0)</f>
        <v>0</v>
      </c>
      <c r="O224" s="5">
        <f>IF(Data_Mentah!O224="Yes",1,0)</f>
        <v>0</v>
      </c>
      <c r="P224" s="5">
        <f>IF(Data_Mentah!P224="Yes",1,0)</f>
        <v>1</v>
      </c>
      <c r="Q224" s="6">
        <f>IF(Data_Mentah!Q224="Positive",1,0)</f>
        <v>0</v>
      </c>
      <c r="S224" s="4">
        <f t="shared" ca="1" si="0"/>
        <v>0.21942664500502485</v>
      </c>
      <c r="T224" s="6" t="str">
        <f t="shared" si="1"/>
        <v>Train</v>
      </c>
    </row>
    <row r="225" spans="1:20" ht="15.75" customHeight="1" x14ac:dyDescent="0.2">
      <c r="A225" s="7">
        <v>55</v>
      </c>
      <c r="B225" s="8">
        <f>IF(Data_Mentah!B225="Male",1,0)</f>
        <v>1</v>
      </c>
      <c r="C225" s="8">
        <f>IF(Data_Mentah!C225="Yes",1,0)</f>
        <v>0</v>
      </c>
      <c r="D225" s="8">
        <f>IF(Data_Mentah!D225="Yes",1,0)</f>
        <v>0</v>
      </c>
      <c r="E225" s="8">
        <f>IF(Data_Mentah!E225="Yes",1,0)</f>
        <v>0</v>
      </c>
      <c r="F225" s="8">
        <f>IF(Data_Mentah!F225="Yes",1,0)</f>
        <v>1</v>
      </c>
      <c r="G225" s="8">
        <f>IF(Data_Mentah!G225="Yes",1,0)</f>
        <v>1</v>
      </c>
      <c r="H225" s="8">
        <f>IF(Data_Mentah!H225="Yes",1,0)</f>
        <v>0</v>
      </c>
      <c r="I225" s="8">
        <f>IF(Data_Mentah!I225="Yes",1,0)</f>
        <v>1</v>
      </c>
      <c r="J225" s="8">
        <f>IF(Data_Mentah!J225="Yes",1,0)</f>
        <v>1</v>
      </c>
      <c r="K225" s="8">
        <f>IF(Data_Mentah!K225="Yes",1,0)</f>
        <v>0</v>
      </c>
      <c r="L225" s="8">
        <f>IF(Data_Mentah!L225="Yes",1,0)</f>
        <v>1</v>
      </c>
      <c r="M225" s="8">
        <f>IF(Data_Mentah!M225="Yes",1,0)</f>
        <v>0</v>
      </c>
      <c r="N225" s="8">
        <f>IF(Data_Mentah!N225="Yes",1,0)</f>
        <v>1</v>
      </c>
      <c r="O225" s="8">
        <f>IF(Data_Mentah!O225="Yes",1,0)</f>
        <v>0</v>
      </c>
      <c r="P225" s="8">
        <f>IF(Data_Mentah!P225="Yes",1,0)</f>
        <v>1</v>
      </c>
      <c r="Q225" s="9">
        <f>IF(Data_Mentah!Q225="Positive",1,0)</f>
        <v>0</v>
      </c>
      <c r="S225" s="7">
        <f t="shared" ca="1" si="0"/>
        <v>0.2599921994783787</v>
      </c>
      <c r="T225" s="9" t="str">
        <f t="shared" si="1"/>
        <v>Train</v>
      </c>
    </row>
    <row r="226" spans="1:20" ht="15.75" customHeight="1" x14ac:dyDescent="0.2">
      <c r="A226" s="4">
        <v>68</v>
      </c>
      <c r="B226" s="5">
        <f>IF(Data_Mentah!B226="Male",1,0)</f>
        <v>1</v>
      </c>
      <c r="C226" s="5">
        <f>IF(Data_Mentah!C226="Yes",1,0)</f>
        <v>0</v>
      </c>
      <c r="D226" s="5">
        <f>IF(Data_Mentah!D226="Yes",1,0)</f>
        <v>0</v>
      </c>
      <c r="E226" s="5">
        <f>IF(Data_Mentah!E226="Yes",1,0)</f>
        <v>0</v>
      </c>
      <c r="F226" s="5">
        <f>IF(Data_Mentah!F226="Yes",1,0)</f>
        <v>1</v>
      </c>
      <c r="G226" s="5">
        <f>IF(Data_Mentah!G226="Yes",1,0)</f>
        <v>1</v>
      </c>
      <c r="H226" s="5">
        <f>IF(Data_Mentah!H226="Yes",1,0)</f>
        <v>0</v>
      </c>
      <c r="I226" s="5">
        <f>IF(Data_Mentah!I226="Yes",1,0)</f>
        <v>1</v>
      </c>
      <c r="J226" s="5">
        <f>IF(Data_Mentah!J226="Yes",1,0)</f>
        <v>1</v>
      </c>
      <c r="K226" s="5">
        <f>IF(Data_Mentah!K226="Yes",1,0)</f>
        <v>0</v>
      </c>
      <c r="L226" s="5">
        <f>IF(Data_Mentah!L226="Yes",1,0)</f>
        <v>1</v>
      </c>
      <c r="M226" s="5">
        <f>IF(Data_Mentah!M226="Yes",1,0)</f>
        <v>0</v>
      </c>
      <c r="N226" s="5">
        <f>IF(Data_Mentah!N226="Yes",1,0)</f>
        <v>0</v>
      </c>
      <c r="O226" s="5">
        <f>IF(Data_Mentah!O226="Yes",1,0)</f>
        <v>1</v>
      </c>
      <c r="P226" s="5">
        <f>IF(Data_Mentah!P226="Yes",1,0)</f>
        <v>0</v>
      </c>
      <c r="Q226" s="6">
        <f>IF(Data_Mentah!Q226="Positive",1,0)</f>
        <v>0</v>
      </c>
      <c r="S226" s="4">
        <f t="shared" ca="1" si="0"/>
        <v>0.42250630326373995</v>
      </c>
      <c r="T226" s="6" t="str">
        <f t="shared" si="1"/>
        <v>Train</v>
      </c>
    </row>
    <row r="227" spans="1:20" ht="15.75" customHeight="1" x14ac:dyDescent="0.2">
      <c r="A227" s="7">
        <v>29</v>
      </c>
      <c r="B227" s="8">
        <f>IF(Data_Mentah!B227="Male",1,0)</f>
        <v>1</v>
      </c>
      <c r="C227" s="8">
        <f>IF(Data_Mentah!C227="Yes",1,0)</f>
        <v>0</v>
      </c>
      <c r="D227" s="8">
        <f>IF(Data_Mentah!D227="Yes",1,0)</f>
        <v>0</v>
      </c>
      <c r="E227" s="8">
        <f>IF(Data_Mentah!E227="Yes",1,0)</f>
        <v>0</v>
      </c>
      <c r="F227" s="8">
        <f>IF(Data_Mentah!F227="Yes",1,0)</f>
        <v>1</v>
      </c>
      <c r="G227" s="8">
        <f>IF(Data_Mentah!G227="Yes",1,0)</f>
        <v>0</v>
      </c>
      <c r="H227" s="8">
        <f>IF(Data_Mentah!H227="Yes",1,0)</f>
        <v>0</v>
      </c>
      <c r="I227" s="8">
        <f>IF(Data_Mentah!I227="Yes",1,0)</f>
        <v>0</v>
      </c>
      <c r="J227" s="8">
        <f>IF(Data_Mentah!J227="Yes",1,0)</f>
        <v>0</v>
      </c>
      <c r="K227" s="8">
        <f>IF(Data_Mentah!K227="Yes",1,0)</f>
        <v>0</v>
      </c>
      <c r="L227" s="8">
        <f>IF(Data_Mentah!L227="Yes",1,0)</f>
        <v>0</v>
      </c>
      <c r="M227" s="8">
        <f>IF(Data_Mentah!M227="Yes",1,0)</f>
        <v>0</v>
      </c>
      <c r="N227" s="8">
        <f>IF(Data_Mentah!N227="Yes",1,0)</f>
        <v>0</v>
      </c>
      <c r="O227" s="8">
        <f>IF(Data_Mentah!O227="Yes",1,0)</f>
        <v>0</v>
      </c>
      <c r="P227" s="8">
        <f>IF(Data_Mentah!P227="Yes",1,0)</f>
        <v>0</v>
      </c>
      <c r="Q227" s="9">
        <f>IF(Data_Mentah!Q227="Positive",1,0)</f>
        <v>0</v>
      </c>
      <c r="S227" s="7">
        <f t="shared" ca="1" si="0"/>
        <v>0.40302633188177062</v>
      </c>
      <c r="T227" s="9" t="str">
        <f t="shared" si="1"/>
        <v>Train</v>
      </c>
    </row>
    <row r="228" spans="1:20" ht="15.75" customHeight="1" x14ac:dyDescent="0.2">
      <c r="A228" s="4">
        <v>37</v>
      </c>
      <c r="B228" s="5">
        <f>IF(Data_Mentah!B228="Male",1,0)</f>
        <v>1</v>
      </c>
      <c r="C228" s="5">
        <f>IF(Data_Mentah!C228="Yes",1,0)</f>
        <v>0</v>
      </c>
      <c r="D228" s="5">
        <f>IF(Data_Mentah!D228="Yes",1,0)</f>
        <v>0</v>
      </c>
      <c r="E228" s="5">
        <f>IF(Data_Mentah!E228="Yes",1,0)</f>
        <v>0</v>
      </c>
      <c r="F228" s="5">
        <f>IF(Data_Mentah!F228="Yes",1,0)</f>
        <v>0</v>
      </c>
      <c r="G228" s="5">
        <f>IF(Data_Mentah!G228="Yes",1,0)</f>
        <v>0</v>
      </c>
      <c r="H228" s="5">
        <f>IF(Data_Mentah!H228="Yes",1,0)</f>
        <v>0</v>
      </c>
      <c r="I228" s="5">
        <f>IF(Data_Mentah!I228="Yes",1,0)</f>
        <v>0</v>
      </c>
      <c r="J228" s="5">
        <f>IF(Data_Mentah!J228="Yes",1,0)</f>
        <v>1</v>
      </c>
      <c r="K228" s="5">
        <f>IF(Data_Mentah!K228="Yes",1,0)</f>
        <v>0</v>
      </c>
      <c r="L228" s="5">
        <f>IF(Data_Mentah!L228="Yes",1,0)</f>
        <v>0</v>
      </c>
      <c r="M228" s="5">
        <f>IF(Data_Mentah!M228="Yes",1,0)</f>
        <v>0</v>
      </c>
      <c r="N228" s="5">
        <f>IF(Data_Mentah!N228="Yes",1,0)</f>
        <v>0</v>
      </c>
      <c r="O228" s="5">
        <f>IF(Data_Mentah!O228="Yes",1,0)</f>
        <v>0</v>
      </c>
      <c r="P228" s="5">
        <f>IF(Data_Mentah!P228="Yes",1,0)</f>
        <v>0</v>
      </c>
      <c r="Q228" s="6">
        <f>IF(Data_Mentah!Q228="Positive",1,0)</f>
        <v>0</v>
      </c>
      <c r="S228" s="4">
        <f t="shared" ca="1" si="0"/>
        <v>0.33639358105344852</v>
      </c>
      <c r="T228" s="6" t="str">
        <f t="shared" si="1"/>
        <v>Train</v>
      </c>
    </row>
    <row r="229" spans="1:20" ht="15.75" customHeight="1" x14ac:dyDescent="0.2">
      <c r="A229" s="7">
        <v>30</v>
      </c>
      <c r="B229" s="8">
        <f>IF(Data_Mentah!B229="Male",1,0)</f>
        <v>1</v>
      </c>
      <c r="C229" s="8">
        <f>IF(Data_Mentah!C229="Yes",1,0)</f>
        <v>0</v>
      </c>
      <c r="D229" s="8">
        <f>IF(Data_Mentah!D229="Yes",1,0)</f>
        <v>0</v>
      </c>
      <c r="E229" s="8">
        <f>IF(Data_Mentah!E229="Yes",1,0)</f>
        <v>1</v>
      </c>
      <c r="F229" s="8">
        <f>IF(Data_Mentah!F229="Yes",1,0)</f>
        <v>1</v>
      </c>
      <c r="G229" s="8">
        <f>IF(Data_Mentah!G229="Yes",1,0)</f>
        <v>0</v>
      </c>
      <c r="H229" s="8">
        <f>IF(Data_Mentah!H229="Yes",1,0)</f>
        <v>0</v>
      </c>
      <c r="I229" s="8">
        <f>IF(Data_Mentah!I229="Yes",1,0)</f>
        <v>0</v>
      </c>
      <c r="J229" s="8">
        <f>IF(Data_Mentah!J229="Yes",1,0)</f>
        <v>0</v>
      </c>
      <c r="K229" s="8">
        <f>IF(Data_Mentah!K229="Yes",1,0)</f>
        <v>0</v>
      </c>
      <c r="L229" s="8">
        <f>IF(Data_Mentah!L229="Yes",1,0)</f>
        <v>0</v>
      </c>
      <c r="M229" s="8">
        <f>IF(Data_Mentah!M229="Yes",1,0)</f>
        <v>0</v>
      </c>
      <c r="N229" s="8">
        <f>IF(Data_Mentah!N229="Yes",1,0)</f>
        <v>0</v>
      </c>
      <c r="O229" s="8">
        <f>IF(Data_Mentah!O229="Yes",1,0)</f>
        <v>0</v>
      </c>
      <c r="P229" s="8">
        <f>IF(Data_Mentah!P229="Yes",1,0)</f>
        <v>0</v>
      </c>
      <c r="Q229" s="9">
        <f>IF(Data_Mentah!Q229="Positive",1,0)</f>
        <v>0</v>
      </c>
      <c r="S229" s="7">
        <f t="shared" ca="1" si="0"/>
        <v>0.44963189322492925</v>
      </c>
      <c r="T229" s="9" t="str">
        <f t="shared" si="1"/>
        <v>Train</v>
      </c>
    </row>
    <row r="230" spans="1:20" ht="15.75" customHeight="1" x14ac:dyDescent="0.2">
      <c r="A230" s="4">
        <v>45</v>
      </c>
      <c r="B230" s="5">
        <f>IF(Data_Mentah!B230="Male",1,0)</f>
        <v>1</v>
      </c>
      <c r="C230" s="5">
        <f>IF(Data_Mentah!C230="Yes",1,0)</f>
        <v>0</v>
      </c>
      <c r="D230" s="5">
        <f>IF(Data_Mentah!D230="Yes",1,0)</f>
        <v>0</v>
      </c>
      <c r="E230" s="5">
        <f>IF(Data_Mentah!E230="Yes",1,0)</f>
        <v>0</v>
      </c>
      <c r="F230" s="5">
        <f>IF(Data_Mentah!F230="Yes",1,0)</f>
        <v>1</v>
      </c>
      <c r="G230" s="5">
        <f>IF(Data_Mentah!G230="Yes",1,0)</f>
        <v>0</v>
      </c>
      <c r="H230" s="5">
        <f>IF(Data_Mentah!H230="Yes",1,0)</f>
        <v>0</v>
      </c>
      <c r="I230" s="5">
        <f>IF(Data_Mentah!I230="Yes",1,0)</f>
        <v>0</v>
      </c>
      <c r="J230" s="5">
        <f>IF(Data_Mentah!J230="Yes",1,0)</f>
        <v>1</v>
      </c>
      <c r="K230" s="5">
        <f>IF(Data_Mentah!K230="Yes",1,0)</f>
        <v>1</v>
      </c>
      <c r="L230" s="5">
        <f>IF(Data_Mentah!L230="Yes",1,0)</f>
        <v>1</v>
      </c>
      <c r="M230" s="5">
        <f>IF(Data_Mentah!M230="Yes",1,0)</f>
        <v>1</v>
      </c>
      <c r="N230" s="5">
        <f>IF(Data_Mentah!N230="Yes",1,0)</f>
        <v>0</v>
      </c>
      <c r="O230" s="5">
        <f>IF(Data_Mentah!O230="Yes",1,0)</f>
        <v>0</v>
      </c>
      <c r="P230" s="5">
        <f>IF(Data_Mentah!P230="Yes",1,0)</f>
        <v>0</v>
      </c>
      <c r="Q230" s="6">
        <f>IF(Data_Mentah!Q230="Positive",1,0)</f>
        <v>0</v>
      </c>
      <c r="S230" s="4">
        <f t="shared" ca="1" si="0"/>
        <v>0.57387484092095753</v>
      </c>
      <c r="T230" s="6" t="str">
        <f t="shared" si="1"/>
        <v>Train</v>
      </c>
    </row>
    <row r="231" spans="1:20" ht="15.75" customHeight="1" x14ac:dyDescent="0.2">
      <c r="A231" s="7">
        <v>47</v>
      </c>
      <c r="B231" s="8">
        <f>IF(Data_Mentah!B231="Male",1,0)</f>
        <v>1</v>
      </c>
      <c r="C231" s="8">
        <f>IF(Data_Mentah!C231="Yes",1,0)</f>
        <v>0</v>
      </c>
      <c r="D231" s="8">
        <f>IF(Data_Mentah!D231="Yes",1,0)</f>
        <v>0</v>
      </c>
      <c r="E231" s="8">
        <f>IF(Data_Mentah!E231="Yes",1,0)</f>
        <v>0</v>
      </c>
      <c r="F231" s="8">
        <f>IF(Data_Mentah!F231="Yes",1,0)</f>
        <v>0</v>
      </c>
      <c r="G231" s="8">
        <f>IF(Data_Mentah!G231="Yes",1,0)</f>
        <v>0</v>
      </c>
      <c r="H231" s="8">
        <f>IF(Data_Mentah!H231="Yes",1,0)</f>
        <v>0</v>
      </c>
      <c r="I231" s="8">
        <f>IF(Data_Mentah!I231="Yes",1,0)</f>
        <v>0</v>
      </c>
      <c r="J231" s="8">
        <f>IF(Data_Mentah!J231="Yes",1,0)</f>
        <v>1</v>
      </c>
      <c r="K231" s="8">
        <f>IF(Data_Mentah!K231="Yes",1,0)</f>
        <v>0</v>
      </c>
      <c r="L231" s="8">
        <f>IF(Data_Mentah!L231="Yes",1,0)</f>
        <v>1</v>
      </c>
      <c r="M231" s="8">
        <f>IF(Data_Mentah!M231="Yes",1,0)</f>
        <v>0</v>
      </c>
      <c r="N231" s="8">
        <f>IF(Data_Mentah!N231="Yes",1,0)</f>
        <v>0</v>
      </c>
      <c r="O231" s="8">
        <f>IF(Data_Mentah!O231="Yes",1,0)</f>
        <v>1</v>
      </c>
      <c r="P231" s="8">
        <f>IF(Data_Mentah!P231="Yes",1,0)</f>
        <v>0</v>
      </c>
      <c r="Q231" s="9">
        <f>IF(Data_Mentah!Q231="Positive",1,0)</f>
        <v>0</v>
      </c>
      <c r="S231" s="7">
        <f t="shared" ca="1" si="0"/>
        <v>6.7124212367686287E-2</v>
      </c>
      <c r="T231" s="9" t="str">
        <f t="shared" si="1"/>
        <v>Train</v>
      </c>
    </row>
    <row r="232" spans="1:20" ht="15.75" customHeight="1" x14ac:dyDescent="0.2">
      <c r="A232" s="4">
        <v>35</v>
      </c>
      <c r="B232" s="5">
        <f>IF(Data_Mentah!B232="Male",1,0)</f>
        <v>1</v>
      </c>
      <c r="C232" s="5">
        <f>IF(Data_Mentah!C232="Yes",1,0)</f>
        <v>0</v>
      </c>
      <c r="D232" s="5">
        <f>IF(Data_Mentah!D232="Yes",1,0)</f>
        <v>0</v>
      </c>
      <c r="E232" s="5">
        <f>IF(Data_Mentah!E232="Yes",1,0)</f>
        <v>1</v>
      </c>
      <c r="F232" s="5">
        <f>IF(Data_Mentah!F232="Yes",1,0)</f>
        <v>1</v>
      </c>
      <c r="G232" s="5">
        <f>IF(Data_Mentah!G232="Yes",1,0)</f>
        <v>0</v>
      </c>
      <c r="H232" s="5">
        <f>IF(Data_Mentah!H232="Yes",1,0)</f>
        <v>1</v>
      </c>
      <c r="I232" s="5">
        <f>IF(Data_Mentah!I232="Yes",1,0)</f>
        <v>0</v>
      </c>
      <c r="J232" s="5">
        <f>IF(Data_Mentah!J232="Yes",1,0)</f>
        <v>0</v>
      </c>
      <c r="K232" s="5">
        <f>IF(Data_Mentah!K232="Yes",1,0)</f>
        <v>0</v>
      </c>
      <c r="L232" s="5">
        <f>IF(Data_Mentah!L232="Yes",1,0)</f>
        <v>0</v>
      </c>
      <c r="M232" s="5">
        <f>IF(Data_Mentah!M232="Yes",1,0)</f>
        <v>0</v>
      </c>
      <c r="N232" s="5">
        <f>IF(Data_Mentah!N232="Yes",1,0)</f>
        <v>0</v>
      </c>
      <c r="O232" s="5">
        <f>IF(Data_Mentah!O232="Yes",1,0)</f>
        <v>0</v>
      </c>
      <c r="P232" s="5">
        <f>IF(Data_Mentah!P232="Yes",1,0)</f>
        <v>0</v>
      </c>
      <c r="Q232" s="6">
        <f>IF(Data_Mentah!Q232="Positive",1,0)</f>
        <v>0</v>
      </c>
      <c r="S232" s="4">
        <f t="shared" ca="1" si="0"/>
        <v>2.3842253173034456E-2</v>
      </c>
      <c r="T232" s="6" t="str">
        <f t="shared" si="1"/>
        <v>Train</v>
      </c>
    </row>
    <row r="233" spans="1:20" ht="15.75" customHeight="1" x14ac:dyDescent="0.2">
      <c r="A233" s="7">
        <v>32</v>
      </c>
      <c r="B233" s="8">
        <f>IF(Data_Mentah!B233="Male",1,0)</f>
        <v>1</v>
      </c>
      <c r="C233" s="8">
        <f>IF(Data_Mentah!C233="Yes",1,0)</f>
        <v>0</v>
      </c>
      <c r="D233" s="8">
        <f>IF(Data_Mentah!D233="Yes",1,0)</f>
        <v>0</v>
      </c>
      <c r="E233" s="8">
        <f>IF(Data_Mentah!E233="Yes",1,0)</f>
        <v>0</v>
      </c>
      <c r="F233" s="8">
        <f>IF(Data_Mentah!F233="Yes",1,0)</f>
        <v>1</v>
      </c>
      <c r="G233" s="8">
        <f>IF(Data_Mentah!G233="Yes",1,0)</f>
        <v>0</v>
      </c>
      <c r="H233" s="8">
        <f>IF(Data_Mentah!H233="Yes",1,0)</f>
        <v>0</v>
      </c>
      <c r="I233" s="8">
        <f>IF(Data_Mentah!I233="Yes",1,0)</f>
        <v>0</v>
      </c>
      <c r="J233" s="8">
        <f>IF(Data_Mentah!J233="Yes",1,0)</f>
        <v>0</v>
      </c>
      <c r="K233" s="8">
        <f>IF(Data_Mentah!K233="Yes",1,0)</f>
        <v>0</v>
      </c>
      <c r="L233" s="8">
        <f>IF(Data_Mentah!L233="Yes",1,0)</f>
        <v>0</v>
      </c>
      <c r="M233" s="8">
        <f>IF(Data_Mentah!M233="Yes",1,0)</f>
        <v>0</v>
      </c>
      <c r="N233" s="8">
        <f>IF(Data_Mentah!N233="Yes",1,0)</f>
        <v>0</v>
      </c>
      <c r="O233" s="8">
        <f>IF(Data_Mentah!O233="Yes",1,0)</f>
        <v>0</v>
      </c>
      <c r="P233" s="8">
        <f>IF(Data_Mentah!P233="Yes",1,0)</f>
        <v>0</v>
      </c>
      <c r="Q233" s="9">
        <f>IF(Data_Mentah!Q233="Positive",1,0)</f>
        <v>0</v>
      </c>
      <c r="S233" s="7">
        <f t="shared" ca="1" si="0"/>
        <v>9.4678072914150979E-2</v>
      </c>
      <c r="T233" s="9" t="str">
        <f t="shared" si="1"/>
        <v>Train</v>
      </c>
    </row>
    <row r="234" spans="1:20" ht="15.75" customHeight="1" x14ac:dyDescent="0.2">
      <c r="A234" s="4">
        <v>56</v>
      </c>
      <c r="B234" s="5">
        <f>IF(Data_Mentah!B234="Male",1,0)</f>
        <v>1</v>
      </c>
      <c r="C234" s="5">
        <f>IF(Data_Mentah!C234="Yes",1,0)</f>
        <v>0</v>
      </c>
      <c r="D234" s="5">
        <f>IF(Data_Mentah!D234="Yes",1,0)</f>
        <v>1</v>
      </c>
      <c r="E234" s="5">
        <f>IF(Data_Mentah!E234="Yes",1,0)</f>
        <v>0</v>
      </c>
      <c r="F234" s="5">
        <f>IF(Data_Mentah!F234="Yes",1,0)</f>
        <v>1</v>
      </c>
      <c r="G234" s="5">
        <f>IF(Data_Mentah!G234="Yes",1,0)</f>
        <v>1</v>
      </c>
      <c r="H234" s="5">
        <f>IF(Data_Mentah!H234="Yes",1,0)</f>
        <v>0</v>
      </c>
      <c r="I234" s="5">
        <f>IF(Data_Mentah!I234="Yes",1,0)</f>
        <v>1</v>
      </c>
      <c r="J234" s="5">
        <f>IF(Data_Mentah!J234="Yes",1,0)</f>
        <v>1</v>
      </c>
      <c r="K234" s="5">
        <f>IF(Data_Mentah!K234="Yes",1,0)</f>
        <v>0</v>
      </c>
      <c r="L234" s="5">
        <f>IF(Data_Mentah!L234="Yes",1,0)</f>
        <v>1</v>
      </c>
      <c r="M234" s="5">
        <f>IF(Data_Mentah!M234="Yes",1,0)</f>
        <v>0</v>
      </c>
      <c r="N234" s="5">
        <f>IF(Data_Mentah!N234="Yes",1,0)</f>
        <v>1</v>
      </c>
      <c r="O234" s="5">
        <f>IF(Data_Mentah!O234="Yes",1,0)</f>
        <v>1</v>
      </c>
      <c r="P234" s="5">
        <f>IF(Data_Mentah!P234="Yes",1,0)</f>
        <v>0</v>
      </c>
      <c r="Q234" s="6">
        <f>IF(Data_Mentah!Q234="Positive",1,0)</f>
        <v>0</v>
      </c>
      <c r="S234" s="4">
        <f t="shared" ca="1" si="0"/>
        <v>0.82678529294169423</v>
      </c>
      <c r="T234" s="6" t="str">
        <f t="shared" si="1"/>
        <v>Train</v>
      </c>
    </row>
    <row r="235" spans="1:20" ht="15.75" customHeight="1" x14ac:dyDescent="0.2">
      <c r="A235" s="7">
        <v>50</v>
      </c>
      <c r="B235" s="8">
        <f>IF(Data_Mentah!B235="Male",1,0)</f>
        <v>1</v>
      </c>
      <c r="C235" s="8">
        <f>IF(Data_Mentah!C235="Yes",1,0)</f>
        <v>0</v>
      </c>
      <c r="D235" s="8">
        <f>IF(Data_Mentah!D235="Yes",1,0)</f>
        <v>0</v>
      </c>
      <c r="E235" s="8">
        <f>IF(Data_Mentah!E235="Yes",1,0)</f>
        <v>0</v>
      </c>
      <c r="F235" s="8">
        <f>IF(Data_Mentah!F235="Yes",1,0)</f>
        <v>1</v>
      </c>
      <c r="G235" s="8">
        <f>IF(Data_Mentah!G235="Yes",1,0)</f>
        <v>0</v>
      </c>
      <c r="H235" s="8">
        <f>IF(Data_Mentah!H235="Yes",1,0)</f>
        <v>0</v>
      </c>
      <c r="I235" s="8">
        <f>IF(Data_Mentah!I235="Yes",1,0)</f>
        <v>0</v>
      </c>
      <c r="J235" s="8">
        <f>IF(Data_Mentah!J235="Yes",1,0)</f>
        <v>1</v>
      </c>
      <c r="K235" s="8">
        <f>IF(Data_Mentah!K235="Yes",1,0)</f>
        <v>0</v>
      </c>
      <c r="L235" s="8">
        <f>IF(Data_Mentah!L235="Yes",1,0)</f>
        <v>1</v>
      </c>
      <c r="M235" s="8">
        <f>IF(Data_Mentah!M235="Yes",1,0)</f>
        <v>1</v>
      </c>
      <c r="N235" s="8">
        <f>IF(Data_Mentah!N235="Yes",1,0)</f>
        <v>1</v>
      </c>
      <c r="O235" s="8">
        <f>IF(Data_Mentah!O235="Yes",1,0)</f>
        <v>1</v>
      </c>
      <c r="P235" s="8">
        <f>IF(Data_Mentah!P235="Yes",1,0)</f>
        <v>0</v>
      </c>
      <c r="Q235" s="9">
        <f>IF(Data_Mentah!Q235="Positive",1,0)</f>
        <v>0</v>
      </c>
      <c r="S235" s="7">
        <f t="shared" ca="1" si="0"/>
        <v>0.78127149935859241</v>
      </c>
      <c r="T235" s="9" t="str">
        <f t="shared" si="1"/>
        <v>Train</v>
      </c>
    </row>
    <row r="236" spans="1:20" ht="15.75" customHeight="1" x14ac:dyDescent="0.2">
      <c r="A236" s="4">
        <v>52</v>
      </c>
      <c r="B236" s="5">
        <f>IF(Data_Mentah!B236="Male",1,0)</f>
        <v>1</v>
      </c>
      <c r="C236" s="5">
        <f>IF(Data_Mentah!C236="Yes",1,0)</f>
        <v>0</v>
      </c>
      <c r="D236" s="5">
        <f>IF(Data_Mentah!D236="Yes",1,0)</f>
        <v>0</v>
      </c>
      <c r="E236" s="5">
        <f>IF(Data_Mentah!E236="Yes",1,0)</f>
        <v>0</v>
      </c>
      <c r="F236" s="5">
        <f>IF(Data_Mentah!F236="Yes",1,0)</f>
        <v>1</v>
      </c>
      <c r="G236" s="5">
        <f>IF(Data_Mentah!G236="Yes",1,0)</f>
        <v>1</v>
      </c>
      <c r="H236" s="5">
        <f>IF(Data_Mentah!H236="Yes",1,0)</f>
        <v>0</v>
      </c>
      <c r="I236" s="5">
        <f>IF(Data_Mentah!I236="Yes",1,0)</f>
        <v>0</v>
      </c>
      <c r="J236" s="5">
        <f>IF(Data_Mentah!J236="Yes",1,0)</f>
        <v>1</v>
      </c>
      <c r="K236" s="5">
        <f>IF(Data_Mentah!K236="Yes",1,0)</f>
        <v>0</v>
      </c>
      <c r="L236" s="5">
        <f>IF(Data_Mentah!L236="Yes",1,0)</f>
        <v>1</v>
      </c>
      <c r="M236" s="5">
        <f>IF(Data_Mentah!M236="Yes",1,0)</f>
        <v>0</v>
      </c>
      <c r="N236" s="5">
        <f>IF(Data_Mentah!N236="Yes",1,0)</f>
        <v>0</v>
      </c>
      <c r="O236" s="5">
        <f>IF(Data_Mentah!O236="Yes",1,0)</f>
        <v>1</v>
      </c>
      <c r="P236" s="5">
        <f>IF(Data_Mentah!P236="Yes",1,0)</f>
        <v>0</v>
      </c>
      <c r="Q236" s="6">
        <f>IF(Data_Mentah!Q236="Positive",1,0)</f>
        <v>0</v>
      </c>
      <c r="S236" s="4">
        <f t="shared" ca="1" si="0"/>
        <v>0.84388266586146632</v>
      </c>
      <c r="T236" s="6" t="str">
        <f t="shared" si="1"/>
        <v>Train</v>
      </c>
    </row>
    <row r="237" spans="1:20" ht="15.75" customHeight="1" x14ac:dyDescent="0.2">
      <c r="A237" s="7">
        <v>26</v>
      </c>
      <c r="B237" s="8">
        <f>IF(Data_Mentah!B237="Male",1,0)</f>
        <v>1</v>
      </c>
      <c r="C237" s="8">
        <f>IF(Data_Mentah!C237="Yes",1,0)</f>
        <v>0</v>
      </c>
      <c r="D237" s="8">
        <f>IF(Data_Mentah!D237="Yes",1,0)</f>
        <v>0</v>
      </c>
      <c r="E237" s="8">
        <f>IF(Data_Mentah!E237="Yes",1,0)</f>
        <v>0</v>
      </c>
      <c r="F237" s="8">
        <f>IF(Data_Mentah!F237="Yes",1,0)</f>
        <v>0</v>
      </c>
      <c r="G237" s="8">
        <f>IF(Data_Mentah!G237="Yes",1,0)</f>
        <v>0</v>
      </c>
      <c r="H237" s="8">
        <f>IF(Data_Mentah!H237="Yes",1,0)</f>
        <v>0</v>
      </c>
      <c r="I237" s="8">
        <f>IF(Data_Mentah!I237="Yes",1,0)</f>
        <v>0</v>
      </c>
      <c r="J237" s="8">
        <f>IF(Data_Mentah!J237="Yes",1,0)</f>
        <v>0</v>
      </c>
      <c r="K237" s="8">
        <f>IF(Data_Mentah!K237="Yes",1,0)</f>
        <v>0</v>
      </c>
      <c r="L237" s="8">
        <f>IF(Data_Mentah!L237="Yes",1,0)</f>
        <v>0</v>
      </c>
      <c r="M237" s="8">
        <f>IF(Data_Mentah!M237="Yes",1,0)</f>
        <v>0</v>
      </c>
      <c r="N237" s="8">
        <f>IF(Data_Mentah!N237="Yes",1,0)</f>
        <v>0</v>
      </c>
      <c r="O237" s="8">
        <f>IF(Data_Mentah!O237="Yes",1,0)</f>
        <v>0</v>
      </c>
      <c r="P237" s="8">
        <f>IF(Data_Mentah!P237="Yes",1,0)</f>
        <v>0</v>
      </c>
      <c r="Q237" s="9">
        <f>IF(Data_Mentah!Q237="Positive",1,0)</f>
        <v>0</v>
      </c>
      <c r="S237" s="7">
        <f t="shared" ca="1" si="0"/>
        <v>0.54479160927768444</v>
      </c>
      <c r="T237" s="9" t="str">
        <f t="shared" si="1"/>
        <v>Train</v>
      </c>
    </row>
    <row r="238" spans="1:20" ht="15.75" customHeight="1" x14ac:dyDescent="0.2">
      <c r="A238" s="4">
        <v>60</v>
      </c>
      <c r="B238" s="5">
        <f>IF(Data_Mentah!B238="Male",1,0)</f>
        <v>1</v>
      </c>
      <c r="C238" s="5">
        <f>IF(Data_Mentah!C238="Yes",1,0)</f>
        <v>0</v>
      </c>
      <c r="D238" s="5">
        <f>IF(Data_Mentah!D238="Yes",1,0)</f>
        <v>0</v>
      </c>
      <c r="E238" s="5">
        <f>IF(Data_Mentah!E238="Yes",1,0)</f>
        <v>0</v>
      </c>
      <c r="F238" s="5">
        <f>IF(Data_Mentah!F238="Yes",1,0)</f>
        <v>1</v>
      </c>
      <c r="G238" s="5">
        <f>IF(Data_Mentah!G238="Yes",1,0)</f>
        <v>1</v>
      </c>
      <c r="H238" s="5">
        <f>IF(Data_Mentah!H238="Yes",1,0)</f>
        <v>0</v>
      </c>
      <c r="I238" s="5">
        <f>IF(Data_Mentah!I238="Yes",1,0)</f>
        <v>1</v>
      </c>
      <c r="J238" s="5">
        <f>IF(Data_Mentah!J238="Yes",1,0)</f>
        <v>1</v>
      </c>
      <c r="K238" s="5">
        <f>IF(Data_Mentah!K238="Yes",1,0)</f>
        <v>0</v>
      </c>
      <c r="L238" s="5">
        <f>IF(Data_Mentah!L238="Yes",1,0)</f>
        <v>1</v>
      </c>
      <c r="M238" s="5">
        <f>IF(Data_Mentah!M238="Yes",1,0)</f>
        <v>0</v>
      </c>
      <c r="N238" s="5">
        <f>IF(Data_Mentah!N238="Yes",1,0)</f>
        <v>1</v>
      </c>
      <c r="O238" s="5">
        <f>IF(Data_Mentah!O238="Yes",1,0)</f>
        <v>1</v>
      </c>
      <c r="P238" s="5">
        <f>IF(Data_Mentah!P238="Yes",1,0)</f>
        <v>0</v>
      </c>
      <c r="Q238" s="6">
        <f>IF(Data_Mentah!Q238="Positive",1,0)</f>
        <v>0</v>
      </c>
      <c r="S238" s="4">
        <f t="shared" ca="1" si="0"/>
        <v>0.13415336991928439</v>
      </c>
      <c r="T238" s="6" t="str">
        <f t="shared" si="1"/>
        <v>Train</v>
      </c>
    </row>
    <row r="239" spans="1:20" ht="15.75" customHeight="1" x14ac:dyDescent="0.2">
      <c r="A239" s="7">
        <v>65</v>
      </c>
      <c r="B239" s="8">
        <f>IF(Data_Mentah!B239="Male",1,0)</f>
        <v>1</v>
      </c>
      <c r="C239" s="8">
        <f>IF(Data_Mentah!C239="Yes",1,0)</f>
        <v>0</v>
      </c>
      <c r="D239" s="8">
        <f>IF(Data_Mentah!D239="Yes",1,0)</f>
        <v>0</v>
      </c>
      <c r="E239" s="8">
        <f>IF(Data_Mentah!E239="Yes",1,0)</f>
        <v>0</v>
      </c>
      <c r="F239" s="8">
        <f>IF(Data_Mentah!F239="Yes",1,0)</f>
        <v>1</v>
      </c>
      <c r="G239" s="8">
        <f>IF(Data_Mentah!G239="Yes",1,0)</f>
        <v>0</v>
      </c>
      <c r="H239" s="8">
        <f>IF(Data_Mentah!H239="Yes",1,0)</f>
        <v>0</v>
      </c>
      <c r="I239" s="8">
        <f>IF(Data_Mentah!I239="Yes",1,0)</f>
        <v>1</v>
      </c>
      <c r="J239" s="8">
        <f>IF(Data_Mentah!J239="Yes",1,0)</f>
        <v>1</v>
      </c>
      <c r="K239" s="8">
        <f>IF(Data_Mentah!K239="Yes",1,0)</f>
        <v>0</v>
      </c>
      <c r="L239" s="8">
        <f>IF(Data_Mentah!L239="Yes",1,0)</f>
        <v>1</v>
      </c>
      <c r="M239" s="8">
        <f>IF(Data_Mentah!M239="Yes",1,0)</f>
        <v>1</v>
      </c>
      <c r="N239" s="8">
        <f>IF(Data_Mentah!N239="Yes",1,0)</f>
        <v>1</v>
      </c>
      <c r="O239" s="8">
        <f>IF(Data_Mentah!O239="Yes",1,0)</f>
        <v>1</v>
      </c>
      <c r="P239" s="8">
        <f>IF(Data_Mentah!P239="Yes",1,0)</f>
        <v>0</v>
      </c>
      <c r="Q239" s="9">
        <f>IF(Data_Mentah!Q239="Positive",1,0)</f>
        <v>0</v>
      </c>
      <c r="S239" s="7">
        <f t="shared" ca="1" si="0"/>
        <v>0.30315860782878523</v>
      </c>
      <c r="T239" s="9" t="str">
        <f t="shared" si="1"/>
        <v>Train</v>
      </c>
    </row>
    <row r="240" spans="1:20" ht="15.75" customHeight="1" x14ac:dyDescent="0.2">
      <c r="A240" s="4">
        <v>72</v>
      </c>
      <c r="B240" s="5">
        <f>IF(Data_Mentah!B240="Male",1,0)</f>
        <v>1</v>
      </c>
      <c r="C240" s="5">
        <f>IF(Data_Mentah!C240="Yes",1,0)</f>
        <v>0</v>
      </c>
      <c r="D240" s="5">
        <f>IF(Data_Mentah!D240="Yes",1,0)</f>
        <v>0</v>
      </c>
      <c r="E240" s="5">
        <f>IF(Data_Mentah!E240="Yes",1,0)</f>
        <v>0</v>
      </c>
      <c r="F240" s="5">
        <f>IF(Data_Mentah!F240="Yes",1,0)</f>
        <v>0</v>
      </c>
      <c r="G240" s="5">
        <f>IF(Data_Mentah!G240="Yes",1,0)</f>
        <v>1</v>
      </c>
      <c r="H240" s="5">
        <f>IF(Data_Mentah!H240="Yes",1,0)</f>
        <v>0</v>
      </c>
      <c r="I240" s="5">
        <f>IF(Data_Mentah!I240="Yes",1,0)</f>
        <v>1</v>
      </c>
      <c r="J240" s="5">
        <f>IF(Data_Mentah!J240="Yes",1,0)</f>
        <v>1</v>
      </c>
      <c r="K240" s="5">
        <f>IF(Data_Mentah!K240="Yes",1,0)</f>
        <v>0</v>
      </c>
      <c r="L240" s="5">
        <f>IF(Data_Mentah!L240="Yes",1,0)</f>
        <v>1</v>
      </c>
      <c r="M240" s="5">
        <f>IF(Data_Mentah!M240="Yes",1,0)</f>
        <v>0</v>
      </c>
      <c r="N240" s="5">
        <f>IF(Data_Mentah!N240="Yes",1,0)</f>
        <v>1</v>
      </c>
      <c r="O240" s="5">
        <f>IF(Data_Mentah!O240="Yes",1,0)</f>
        <v>1</v>
      </c>
      <c r="P240" s="5">
        <f>IF(Data_Mentah!P240="Yes",1,0)</f>
        <v>0</v>
      </c>
      <c r="Q240" s="6">
        <f>IF(Data_Mentah!Q240="Positive",1,0)</f>
        <v>0</v>
      </c>
      <c r="S240" s="4">
        <f t="shared" ca="1" si="0"/>
        <v>0.85742661430699862</v>
      </c>
      <c r="T240" s="6" t="str">
        <f t="shared" si="1"/>
        <v>Train</v>
      </c>
    </row>
    <row r="241" spans="1:20" ht="15.75" customHeight="1" x14ac:dyDescent="0.2">
      <c r="A241" s="7">
        <v>30</v>
      </c>
      <c r="B241" s="8">
        <f>IF(Data_Mentah!B241="Male",1,0)</f>
        <v>1</v>
      </c>
      <c r="C241" s="8">
        <f>IF(Data_Mentah!C241="Yes",1,0)</f>
        <v>0</v>
      </c>
      <c r="D241" s="8">
        <f>IF(Data_Mentah!D241="Yes",1,0)</f>
        <v>0</v>
      </c>
      <c r="E241" s="8">
        <f>IF(Data_Mentah!E241="Yes",1,0)</f>
        <v>0</v>
      </c>
      <c r="F241" s="8">
        <f>IF(Data_Mentah!F241="Yes",1,0)</f>
        <v>1</v>
      </c>
      <c r="G241" s="8">
        <f>IF(Data_Mentah!G241="Yes",1,0)</f>
        <v>0</v>
      </c>
      <c r="H241" s="8">
        <f>IF(Data_Mentah!H241="Yes",1,0)</f>
        <v>0</v>
      </c>
      <c r="I241" s="8">
        <f>IF(Data_Mentah!I241="Yes",1,0)</f>
        <v>0</v>
      </c>
      <c r="J241" s="8">
        <f>IF(Data_Mentah!J241="Yes",1,0)</f>
        <v>0</v>
      </c>
      <c r="K241" s="8">
        <f>IF(Data_Mentah!K241="Yes",1,0)</f>
        <v>0</v>
      </c>
      <c r="L241" s="8">
        <f>IF(Data_Mentah!L241="Yes",1,0)</f>
        <v>0</v>
      </c>
      <c r="M241" s="8">
        <f>IF(Data_Mentah!M241="Yes",1,0)</f>
        <v>0</v>
      </c>
      <c r="N241" s="8">
        <f>IF(Data_Mentah!N241="Yes",1,0)</f>
        <v>0</v>
      </c>
      <c r="O241" s="8">
        <f>IF(Data_Mentah!O241="Yes",1,0)</f>
        <v>0</v>
      </c>
      <c r="P241" s="8">
        <f>IF(Data_Mentah!P241="Yes",1,0)</f>
        <v>0</v>
      </c>
      <c r="Q241" s="9">
        <f>IF(Data_Mentah!Q241="Positive",1,0)</f>
        <v>0</v>
      </c>
      <c r="S241" s="7">
        <f t="shared" ca="1" si="0"/>
        <v>0.2900929454819603</v>
      </c>
      <c r="T241" s="9" t="str">
        <f t="shared" si="1"/>
        <v>Train</v>
      </c>
    </row>
    <row r="242" spans="1:20" ht="15.75" customHeight="1" x14ac:dyDescent="0.2">
      <c r="A242" s="4">
        <v>45</v>
      </c>
      <c r="B242" s="5">
        <f>IF(Data_Mentah!B242="Male",1,0)</f>
        <v>1</v>
      </c>
      <c r="C242" s="5">
        <f>IF(Data_Mentah!C242="Yes",1,0)</f>
        <v>0</v>
      </c>
      <c r="D242" s="5">
        <f>IF(Data_Mentah!D242="Yes",1,0)</f>
        <v>0</v>
      </c>
      <c r="E242" s="5">
        <f>IF(Data_Mentah!E242="Yes",1,0)</f>
        <v>0</v>
      </c>
      <c r="F242" s="5">
        <f>IF(Data_Mentah!F242="Yes",1,0)</f>
        <v>1</v>
      </c>
      <c r="G242" s="5">
        <f>IF(Data_Mentah!G242="Yes",1,0)</f>
        <v>0</v>
      </c>
      <c r="H242" s="5">
        <f>IF(Data_Mentah!H242="Yes",1,0)</f>
        <v>0</v>
      </c>
      <c r="I242" s="5">
        <f>IF(Data_Mentah!I242="Yes",1,0)</f>
        <v>0</v>
      </c>
      <c r="J242" s="5">
        <f>IF(Data_Mentah!J242="Yes",1,0)</f>
        <v>1</v>
      </c>
      <c r="K242" s="5">
        <f>IF(Data_Mentah!K242="Yes",1,0)</f>
        <v>0</v>
      </c>
      <c r="L242" s="5">
        <f>IF(Data_Mentah!L242="Yes",1,0)</f>
        <v>0</v>
      </c>
      <c r="M242" s="5">
        <f>IF(Data_Mentah!M242="Yes",1,0)</f>
        <v>1</v>
      </c>
      <c r="N242" s="5">
        <f>IF(Data_Mentah!N242="Yes",1,0)</f>
        <v>0</v>
      </c>
      <c r="O242" s="5">
        <f>IF(Data_Mentah!O242="Yes",1,0)</f>
        <v>1</v>
      </c>
      <c r="P242" s="5">
        <f>IF(Data_Mentah!P242="Yes",1,0)</f>
        <v>0</v>
      </c>
      <c r="Q242" s="6">
        <f>IF(Data_Mentah!Q242="Positive",1,0)</f>
        <v>0</v>
      </c>
      <c r="S242" s="4">
        <f t="shared" ca="1" si="0"/>
        <v>0.26670814462249015</v>
      </c>
      <c r="T242" s="6" t="str">
        <f t="shared" si="1"/>
        <v>Train</v>
      </c>
    </row>
    <row r="243" spans="1:20" ht="15.75" customHeight="1" x14ac:dyDescent="0.2">
      <c r="A243" s="7">
        <v>65</v>
      </c>
      <c r="B243" s="8">
        <f>IF(Data_Mentah!B243="Male",1,0)</f>
        <v>1</v>
      </c>
      <c r="C243" s="8">
        <f>IF(Data_Mentah!C243="Yes",1,0)</f>
        <v>1</v>
      </c>
      <c r="D243" s="8">
        <f>IF(Data_Mentah!D243="Yes",1,0)</f>
        <v>0</v>
      </c>
      <c r="E243" s="8">
        <f>IF(Data_Mentah!E243="Yes",1,0)</f>
        <v>0</v>
      </c>
      <c r="F243" s="8">
        <f>IF(Data_Mentah!F243="Yes",1,0)</f>
        <v>0</v>
      </c>
      <c r="G243" s="8">
        <f>IF(Data_Mentah!G243="Yes",1,0)</f>
        <v>0</v>
      </c>
      <c r="H243" s="8">
        <f>IF(Data_Mentah!H243="Yes",1,0)</f>
        <v>0</v>
      </c>
      <c r="I243" s="8">
        <f>IF(Data_Mentah!I243="Yes",1,0)</f>
        <v>1</v>
      </c>
      <c r="J243" s="8">
        <f>IF(Data_Mentah!J243="Yes",1,0)</f>
        <v>1</v>
      </c>
      <c r="K243" s="8">
        <f>IF(Data_Mentah!K243="Yes",1,0)</f>
        <v>1</v>
      </c>
      <c r="L243" s="8">
        <f>IF(Data_Mentah!L243="Yes",1,0)</f>
        <v>1</v>
      </c>
      <c r="M243" s="8">
        <f>IF(Data_Mentah!M243="Yes",1,0)</f>
        <v>0</v>
      </c>
      <c r="N243" s="8">
        <f>IF(Data_Mentah!N243="Yes",1,0)</f>
        <v>1</v>
      </c>
      <c r="O243" s="8">
        <f>IF(Data_Mentah!O243="Yes",1,0)</f>
        <v>1</v>
      </c>
      <c r="P243" s="8">
        <f>IF(Data_Mentah!P243="Yes",1,0)</f>
        <v>1</v>
      </c>
      <c r="Q243" s="9">
        <f>IF(Data_Mentah!Q243="Positive",1,0)</f>
        <v>0</v>
      </c>
      <c r="S243" s="7">
        <f t="shared" ca="1" si="0"/>
        <v>0.9872559468398554</v>
      </c>
      <c r="T243" s="9" t="str">
        <f t="shared" si="1"/>
        <v>Train</v>
      </c>
    </row>
    <row r="244" spans="1:20" ht="15.75" customHeight="1" x14ac:dyDescent="0.2">
      <c r="A244" s="4">
        <v>70</v>
      </c>
      <c r="B244" s="5">
        <f>IF(Data_Mentah!B244="Male",1,0)</f>
        <v>1</v>
      </c>
      <c r="C244" s="5">
        <f>IF(Data_Mentah!C244="Yes",1,0)</f>
        <v>0</v>
      </c>
      <c r="D244" s="5">
        <f>IF(Data_Mentah!D244="Yes",1,0)</f>
        <v>0</v>
      </c>
      <c r="E244" s="5">
        <f>IF(Data_Mentah!E244="Yes",1,0)</f>
        <v>0</v>
      </c>
      <c r="F244" s="5">
        <f>IF(Data_Mentah!F244="Yes",1,0)</f>
        <v>1</v>
      </c>
      <c r="G244" s="5">
        <f>IF(Data_Mentah!G244="Yes",1,0)</f>
        <v>0</v>
      </c>
      <c r="H244" s="5">
        <f>IF(Data_Mentah!H244="Yes",1,0)</f>
        <v>0</v>
      </c>
      <c r="I244" s="5">
        <f>IF(Data_Mentah!I244="Yes",1,0)</f>
        <v>1</v>
      </c>
      <c r="J244" s="5">
        <f>IF(Data_Mentah!J244="Yes",1,0)</f>
        <v>1</v>
      </c>
      <c r="K244" s="5">
        <f>IF(Data_Mentah!K244="Yes",1,0)</f>
        <v>0</v>
      </c>
      <c r="L244" s="5">
        <f>IF(Data_Mentah!L244="Yes",1,0)</f>
        <v>1</v>
      </c>
      <c r="M244" s="5">
        <f>IF(Data_Mentah!M244="Yes",1,0)</f>
        <v>0</v>
      </c>
      <c r="N244" s="5">
        <f>IF(Data_Mentah!N244="Yes",1,0)</f>
        <v>1</v>
      </c>
      <c r="O244" s="5">
        <f>IF(Data_Mentah!O244="Yes",1,0)</f>
        <v>1</v>
      </c>
      <c r="P244" s="5">
        <f>IF(Data_Mentah!P244="Yes",1,0)</f>
        <v>0</v>
      </c>
      <c r="Q244" s="6">
        <f>IF(Data_Mentah!Q244="Positive",1,0)</f>
        <v>0</v>
      </c>
      <c r="S244" s="4">
        <f t="shared" ca="1" si="0"/>
        <v>0.25474943554129137</v>
      </c>
      <c r="T244" s="6" t="str">
        <f t="shared" si="1"/>
        <v>Train</v>
      </c>
    </row>
    <row r="245" spans="1:20" ht="15.75" customHeight="1" x14ac:dyDescent="0.2">
      <c r="A245" s="7">
        <v>35</v>
      </c>
      <c r="B245" s="8">
        <f>IF(Data_Mentah!B245="Male",1,0)</f>
        <v>1</v>
      </c>
      <c r="C245" s="8">
        <f>IF(Data_Mentah!C245="Yes",1,0)</f>
        <v>0</v>
      </c>
      <c r="D245" s="8">
        <f>IF(Data_Mentah!D245="Yes",1,0)</f>
        <v>0</v>
      </c>
      <c r="E245" s="8">
        <f>IF(Data_Mentah!E245="Yes",1,0)</f>
        <v>0</v>
      </c>
      <c r="F245" s="8">
        <f>IF(Data_Mentah!F245="Yes",1,0)</f>
        <v>1</v>
      </c>
      <c r="G245" s="8">
        <f>IF(Data_Mentah!G245="Yes",1,0)</f>
        <v>0</v>
      </c>
      <c r="H245" s="8">
        <f>IF(Data_Mentah!H245="Yes",1,0)</f>
        <v>0</v>
      </c>
      <c r="I245" s="8">
        <f>IF(Data_Mentah!I245="Yes",1,0)</f>
        <v>0</v>
      </c>
      <c r="J245" s="8">
        <f>IF(Data_Mentah!J245="Yes",1,0)</f>
        <v>0</v>
      </c>
      <c r="K245" s="8">
        <f>IF(Data_Mentah!K245="Yes",1,0)</f>
        <v>0</v>
      </c>
      <c r="L245" s="8">
        <f>IF(Data_Mentah!L245="Yes",1,0)</f>
        <v>0</v>
      </c>
      <c r="M245" s="8">
        <f>IF(Data_Mentah!M245="Yes",1,0)</f>
        <v>0</v>
      </c>
      <c r="N245" s="8">
        <f>IF(Data_Mentah!N245="Yes",1,0)</f>
        <v>0</v>
      </c>
      <c r="O245" s="8">
        <f>IF(Data_Mentah!O245="Yes",1,0)</f>
        <v>0</v>
      </c>
      <c r="P245" s="8">
        <f>IF(Data_Mentah!P245="Yes",1,0)</f>
        <v>0</v>
      </c>
      <c r="Q245" s="9">
        <f>IF(Data_Mentah!Q245="Positive",1,0)</f>
        <v>0</v>
      </c>
      <c r="S245" s="7">
        <f t="shared" ca="1" si="0"/>
        <v>0.92128278124875995</v>
      </c>
      <c r="T245" s="9" t="str">
        <f t="shared" si="1"/>
        <v>Train</v>
      </c>
    </row>
    <row r="246" spans="1:20" ht="15.75" customHeight="1" x14ac:dyDescent="0.2">
      <c r="A246" s="4">
        <v>54</v>
      </c>
      <c r="B246" s="5">
        <f>IF(Data_Mentah!B246="Male",1,0)</f>
        <v>1</v>
      </c>
      <c r="C246" s="5">
        <f>IF(Data_Mentah!C246="Yes",1,0)</f>
        <v>0</v>
      </c>
      <c r="D246" s="5">
        <f>IF(Data_Mentah!D246="Yes",1,0)</f>
        <v>0</v>
      </c>
      <c r="E246" s="5">
        <f>IF(Data_Mentah!E246="Yes",1,0)</f>
        <v>0</v>
      </c>
      <c r="F246" s="5">
        <f>IF(Data_Mentah!F246="Yes",1,0)</f>
        <v>1</v>
      </c>
      <c r="G246" s="5">
        <f>IF(Data_Mentah!G246="Yes",1,0)</f>
        <v>0</v>
      </c>
      <c r="H246" s="5">
        <f>IF(Data_Mentah!H246="Yes",1,0)</f>
        <v>0</v>
      </c>
      <c r="I246" s="5">
        <f>IF(Data_Mentah!I246="Yes",1,0)</f>
        <v>0</v>
      </c>
      <c r="J246" s="5">
        <f>IF(Data_Mentah!J246="Yes",1,0)</f>
        <v>1</v>
      </c>
      <c r="K246" s="5">
        <f>IF(Data_Mentah!K246="Yes",1,0)</f>
        <v>0</v>
      </c>
      <c r="L246" s="5">
        <f>IF(Data_Mentah!L246="Yes",1,0)</f>
        <v>1</v>
      </c>
      <c r="M246" s="5">
        <f>IF(Data_Mentah!M246="Yes",1,0)</f>
        <v>0</v>
      </c>
      <c r="N246" s="5">
        <f>IF(Data_Mentah!N246="Yes",1,0)</f>
        <v>1</v>
      </c>
      <c r="O246" s="5">
        <f>IF(Data_Mentah!O246="Yes",1,0)</f>
        <v>1</v>
      </c>
      <c r="P246" s="5">
        <f>IF(Data_Mentah!P246="Yes",1,0)</f>
        <v>0</v>
      </c>
      <c r="Q246" s="6">
        <f>IF(Data_Mentah!Q246="Positive",1,0)</f>
        <v>0</v>
      </c>
      <c r="S246" s="4">
        <f t="shared" ca="1" si="0"/>
        <v>0.78878599286910056</v>
      </c>
      <c r="T246" s="6" t="str">
        <f t="shared" si="1"/>
        <v>Train</v>
      </c>
    </row>
    <row r="247" spans="1:20" ht="15.75" customHeight="1" x14ac:dyDescent="0.2">
      <c r="A247" s="7">
        <v>30</v>
      </c>
      <c r="B247" s="8">
        <f>IF(Data_Mentah!B247="Male",1,0)</f>
        <v>1</v>
      </c>
      <c r="C247" s="8">
        <f>IF(Data_Mentah!C247="Yes",1,0)</f>
        <v>0</v>
      </c>
      <c r="D247" s="8">
        <f>IF(Data_Mentah!D247="Yes",1,0)</f>
        <v>0</v>
      </c>
      <c r="E247" s="8">
        <f>IF(Data_Mentah!E247="Yes",1,0)</f>
        <v>0</v>
      </c>
      <c r="F247" s="8">
        <f>IF(Data_Mentah!F247="Yes",1,0)</f>
        <v>0</v>
      </c>
      <c r="G247" s="8">
        <f>IF(Data_Mentah!G247="Yes",1,0)</f>
        <v>0</v>
      </c>
      <c r="H247" s="8">
        <f>IF(Data_Mentah!H247="Yes",1,0)</f>
        <v>0</v>
      </c>
      <c r="I247" s="8">
        <f>IF(Data_Mentah!I247="Yes",1,0)</f>
        <v>0</v>
      </c>
      <c r="J247" s="8">
        <f>IF(Data_Mentah!J247="Yes",1,0)</f>
        <v>0</v>
      </c>
      <c r="K247" s="8">
        <f>IF(Data_Mentah!K247="Yes",1,0)</f>
        <v>0</v>
      </c>
      <c r="L247" s="8">
        <f>IF(Data_Mentah!L247="Yes",1,0)</f>
        <v>0</v>
      </c>
      <c r="M247" s="8">
        <f>IF(Data_Mentah!M247="Yes",1,0)</f>
        <v>0</v>
      </c>
      <c r="N247" s="8">
        <f>IF(Data_Mentah!N247="Yes",1,0)</f>
        <v>0</v>
      </c>
      <c r="O247" s="8">
        <f>IF(Data_Mentah!O247="Yes",1,0)</f>
        <v>0</v>
      </c>
      <c r="P247" s="8">
        <f>IF(Data_Mentah!P247="Yes",1,0)</f>
        <v>0</v>
      </c>
      <c r="Q247" s="9">
        <f>IF(Data_Mentah!Q247="Positive",1,0)</f>
        <v>0</v>
      </c>
      <c r="S247" s="7">
        <f t="shared" ca="1" si="0"/>
        <v>0.81958686985816087</v>
      </c>
      <c r="T247" s="9" t="str">
        <f t="shared" si="1"/>
        <v>Train</v>
      </c>
    </row>
    <row r="248" spans="1:20" ht="15.75" customHeight="1" x14ac:dyDescent="0.2">
      <c r="A248" s="4">
        <v>46</v>
      </c>
      <c r="B248" s="5">
        <f>IF(Data_Mentah!B248="Male",1,0)</f>
        <v>1</v>
      </c>
      <c r="C248" s="5">
        <f>IF(Data_Mentah!C248="Yes",1,0)</f>
        <v>0</v>
      </c>
      <c r="D248" s="5">
        <f>IF(Data_Mentah!D248="Yes",1,0)</f>
        <v>0</v>
      </c>
      <c r="E248" s="5">
        <f>IF(Data_Mentah!E248="Yes",1,0)</f>
        <v>0</v>
      </c>
      <c r="F248" s="5">
        <f>IF(Data_Mentah!F248="Yes",1,0)</f>
        <v>1</v>
      </c>
      <c r="G248" s="5">
        <f>IF(Data_Mentah!G248="Yes",1,0)</f>
        <v>0</v>
      </c>
      <c r="H248" s="5">
        <f>IF(Data_Mentah!H248="Yes",1,0)</f>
        <v>0</v>
      </c>
      <c r="I248" s="5">
        <f>IF(Data_Mentah!I248="Yes",1,0)</f>
        <v>0</v>
      </c>
      <c r="J248" s="5">
        <f>IF(Data_Mentah!J248="Yes",1,0)</f>
        <v>1</v>
      </c>
      <c r="K248" s="5">
        <f>IF(Data_Mentah!K248="Yes",1,0)</f>
        <v>0</v>
      </c>
      <c r="L248" s="5">
        <f>IF(Data_Mentah!L248="Yes",1,0)</f>
        <v>1</v>
      </c>
      <c r="M248" s="5">
        <f>IF(Data_Mentah!M248="Yes",1,0)</f>
        <v>0</v>
      </c>
      <c r="N248" s="5">
        <f>IF(Data_Mentah!N248="Yes",1,0)</f>
        <v>0</v>
      </c>
      <c r="O248" s="5">
        <f>IF(Data_Mentah!O248="Yes",1,0)</f>
        <v>1</v>
      </c>
      <c r="P248" s="5">
        <f>IF(Data_Mentah!P248="Yes",1,0)</f>
        <v>0</v>
      </c>
      <c r="Q248" s="6">
        <f>IF(Data_Mentah!Q248="Positive",1,0)</f>
        <v>0</v>
      </c>
      <c r="S248" s="4">
        <f t="shared" ca="1" si="0"/>
        <v>0.1299236608080947</v>
      </c>
      <c r="T248" s="6" t="str">
        <f t="shared" si="1"/>
        <v>Train</v>
      </c>
    </row>
    <row r="249" spans="1:20" ht="15.75" customHeight="1" x14ac:dyDescent="0.2">
      <c r="A249" s="7">
        <v>53</v>
      </c>
      <c r="B249" s="8">
        <f>IF(Data_Mentah!B249="Male",1,0)</f>
        <v>1</v>
      </c>
      <c r="C249" s="8">
        <f>IF(Data_Mentah!C249="Yes",1,0)</f>
        <v>0</v>
      </c>
      <c r="D249" s="8">
        <f>IF(Data_Mentah!D249="Yes",1,0)</f>
        <v>0</v>
      </c>
      <c r="E249" s="8">
        <f>IF(Data_Mentah!E249="Yes",1,0)</f>
        <v>0</v>
      </c>
      <c r="F249" s="8">
        <f>IF(Data_Mentah!F249="Yes",1,0)</f>
        <v>1</v>
      </c>
      <c r="G249" s="8">
        <f>IF(Data_Mentah!G249="Yes",1,0)</f>
        <v>1</v>
      </c>
      <c r="H249" s="8">
        <f>IF(Data_Mentah!H249="Yes",1,0)</f>
        <v>0</v>
      </c>
      <c r="I249" s="8">
        <f>IF(Data_Mentah!I249="Yes",1,0)</f>
        <v>1</v>
      </c>
      <c r="J249" s="8">
        <f>IF(Data_Mentah!J249="Yes",1,0)</f>
        <v>1</v>
      </c>
      <c r="K249" s="8">
        <f>IF(Data_Mentah!K249="Yes",1,0)</f>
        <v>0</v>
      </c>
      <c r="L249" s="8">
        <f>IF(Data_Mentah!L249="Yes",1,0)</f>
        <v>1</v>
      </c>
      <c r="M249" s="8">
        <f>IF(Data_Mentah!M249="Yes",1,0)</f>
        <v>1</v>
      </c>
      <c r="N249" s="8">
        <f>IF(Data_Mentah!N249="Yes",1,0)</f>
        <v>1</v>
      </c>
      <c r="O249" s="8">
        <f>IF(Data_Mentah!O249="Yes",1,0)</f>
        <v>1</v>
      </c>
      <c r="P249" s="8">
        <f>IF(Data_Mentah!P249="Yes",1,0)</f>
        <v>0</v>
      </c>
      <c r="Q249" s="9">
        <f>IF(Data_Mentah!Q249="Positive",1,0)</f>
        <v>0</v>
      </c>
      <c r="S249" s="7">
        <f t="shared" ca="1" si="0"/>
        <v>0.98836591831744036</v>
      </c>
      <c r="T249" s="9" t="str">
        <f t="shared" si="1"/>
        <v>Train</v>
      </c>
    </row>
    <row r="250" spans="1:20" ht="15.75" customHeight="1" x14ac:dyDescent="0.2">
      <c r="A250" s="4">
        <v>42</v>
      </c>
      <c r="B250" s="5">
        <f>IF(Data_Mentah!B250="Male",1,0)</f>
        <v>1</v>
      </c>
      <c r="C250" s="5">
        <f>IF(Data_Mentah!C250="Yes",1,0)</f>
        <v>0</v>
      </c>
      <c r="D250" s="5">
        <f>IF(Data_Mentah!D250="Yes",1,0)</f>
        <v>0</v>
      </c>
      <c r="E250" s="5">
        <f>IF(Data_Mentah!E250="Yes",1,0)</f>
        <v>0</v>
      </c>
      <c r="F250" s="5">
        <f>IF(Data_Mentah!F250="Yes",1,0)</f>
        <v>0</v>
      </c>
      <c r="G250" s="5">
        <f>IF(Data_Mentah!G250="Yes",1,0)</f>
        <v>0</v>
      </c>
      <c r="H250" s="5">
        <f>IF(Data_Mentah!H250="Yes",1,0)</f>
        <v>0</v>
      </c>
      <c r="I250" s="5">
        <f>IF(Data_Mentah!I250="Yes",1,0)</f>
        <v>0</v>
      </c>
      <c r="J250" s="5">
        <f>IF(Data_Mentah!J250="Yes",1,0)</f>
        <v>0</v>
      </c>
      <c r="K250" s="5">
        <f>IF(Data_Mentah!K250="Yes",1,0)</f>
        <v>0</v>
      </c>
      <c r="L250" s="5">
        <f>IF(Data_Mentah!L250="Yes",1,0)</f>
        <v>0</v>
      </c>
      <c r="M250" s="5">
        <f>IF(Data_Mentah!M250="Yes",1,0)</f>
        <v>0</v>
      </c>
      <c r="N250" s="5">
        <f>IF(Data_Mentah!N250="Yes",1,0)</f>
        <v>0</v>
      </c>
      <c r="O250" s="5">
        <f>IF(Data_Mentah!O250="Yes",1,0)</f>
        <v>1</v>
      </c>
      <c r="P250" s="5">
        <f>IF(Data_Mentah!P250="Yes",1,0)</f>
        <v>0</v>
      </c>
      <c r="Q250" s="6">
        <f>IF(Data_Mentah!Q250="Positive",1,0)</f>
        <v>0</v>
      </c>
      <c r="S250" s="4">
        <f t="shared" ca="1" si="0"/>
        <v>0.99227262548791983</v>
      </c>
      <c r="T250" s="6" t="str">
        <f t="shared" si="1"/>
        <v>Train</v>
      </c>
    </row>
    <row r="251" spans="1:20" ht="15.75" customHeight="1" x14ac:dyDescent="0.2">
      <c r="A251" s="7">
        <v>55</v>
      </c>
      <c r="B251" s="8">
        <f>IF(Data_Mentah!B251="Male",1,0)</f>
        <v>0</v>
      </c>
      <c r="C251" s="8">
        <f>IF(Data_Mentah!C251="Yes",1,0)</f>
        <v>1</v>
      </c>
      <c r="D251" s="8">
        <f>IF(Data_Mentah!D251="Yes",1,0)</f>
        <v>1</v>
      </c>
      <c r="E251" s="8">
        <f>IF(Data_Mentah!E251="Yes",1,0)</f>
        <v>1</v>
      </c>
      <c r="F251" s="8">
        <f>IF(Data_Mentah!F251="Yes",1,0)</f>
        <v>1</v>
      </c>
      <c r="G251" s="8">
        <f>IF(Data_Mentah!G251="Yes",1,0)</f>
        <v>0</v>
      </c>
      <c r="H251" s="8">
        <f>IF(Data_Mentah!H251="Yes",1,0)</f>
        <v>0</v>
      </c>
      <c r="I251" s="8">
        <f>IF(Data_Mentah!I251="Yes",1,0)</f>
        <v>1</v>
      </c>
      <c r="J251" s="8">
        <f>IF(Data_Mentah!J251="Yes",1,0)</f>
        <v>0</v>
      </c>
      <c r="K251" s="8">
        <f>IF(Data_Mentah!K251="Yes",1,0)</f>
        <v>0</v>
      </c>
      <c r="L251" s="8">
        <f>IF(Data_Mentah!L251="Yes",1,0)</f>
        <v>0</v>
      </c>
      <c r="M251" s="8">
        <f>IF(Data_Mentah!M251="Yes",1,0)</f>
        <v>1</v>
      </c>
      <c r="N251" s="8">
        <f>IF(Data_Mentah!N251="Yes",1,0)</f>
        <v>0</v>
      </c>
      <c r="O251" s="8">
        <f>IF(Data_Mentah!O251="Yes",1,0)</f>
        <v>0</v>
      </c>
      <c r="P251" s="8">
        <f>IF(Data_Mentah!P251="Yes",1,0)</f>
        <v>1</v>
      </c>
      <c r="Q251" s="9">
        <f>IF(Data_Mentah!Q251="Positive",1,0)</f>
        <v>1</v>
      </c>
      <c r="S251" s="7">
        <f t="shared" ca="1" si="0"/>
        <v>0.82309196946498964</v>
      </c>
      <c r="T251" s="9" t="str">
        <f t="shared" si="1"/>
        <v>Train</v>
      </c>
    </row>
    <row r="252" spans="1:20" ht="15.75" customHeight="1" x14ac:dyDescent="0.2">
      <c r="A252" s="4">
        <v>48</v>
      </c>
      <c r="B252" s="5">
        <f>IF(Data_Mentah!B252="Male",1,0)</f>
        <v>0</v>
      </c>
      <c r="C252" s="5">
        <f>IF(Data_Mentah!C252="Yes",1,0)</f>
        <v>1</v>
      </c>
      <c r="D252" s="5">
        <f>IF(Data_Mentah!D252="Yes",1,0)</f>
        <v>1</v>
      </c>
      <c r="E252" s="5">
        <f>IF(Data_Mentah!E252="Yes",1,0)</f>
        <v>1</v>
      </c>
      <c r="F252" s="5">
        <f>IF(Data_Mentah!F252="Yes",1,0)</f>
        <v>1</v>
      </c>
      <c r="G252" s="5">
        <f>IF(Data_Mentah!G252="Yes",1,0)</f>
        <v>1</v>
      </c>
      <c r="H252" s="5">
        <f>IF(Data_Mentah!H252="Yes",1,0)</f>
        <v>0</v>
      </c>
      <c r="I252" s="5">
        <f>IF(Data_Mentah!I252="Yes",1,0)</f>
        <v>0</v>
      </c>
      <c r="J252" s="5">
        <f>IF(Data_Mentah!J252="Yes",1,0)</f>
        <v>0</v>
      </c>
      <c r="K252" s="5">
        <f>IF(Data_Mentah!K252="Yes",1,0)</f>
        <v>0</v>
      </c>
      <c r="L252" s="5">
        <f>IF(Data_Mentah!L252="Yes",1,0)</f>
        <v>0</v>
      </c>
      <c r="M252" s="5">
        <f>IF(Data_Mentah!M252="Yes",1,0)</f>
        <v>1</v>
      </c>
      <c r="N252" s="5">
        <f>IF(Data_Mentah!N252="Yes",1,0)</f>
        <v>0</v>
      </c>
      <c r="O252" s="5">
        <f>IF(Data_Mentah!O252="Yes",1,0)</f>
        <v>0</v>
      </c>
      <c r="P252" s="5">
        <f>IF(Data_Mentah!P252="Yes",1,0)</f>
        <v>0</v>
      </c>
      <c r="Q252" s="6">
        <f>IF(Data_Mentah!Q252="Positive",1,0)</f>
        <v>1</v>
      </c>
      <c r="S252" s="4">
        <f t="shared" ca="1" si="0"/>
        <v>0.55283701480802283</v>
      </c>
      <c r="T252" s="6" t="str">
        <f t="shared" si="1"/>
        <v>Train</v>
      </c>
    </row>
    <row r="253" spans="1:20" ht="15.75" customHeight="1" x14ac:dyDescent="0.2">
      <c r="A253" s="7">
        <v>55</v>
      </c>
      <c r="B253" s="8">
        <f>IF(Data_Mentah!B253="Male",1,0)</f>
        <v>0</v>
      </c>
      <c r="C253" s="8">
        <f>IF(Data_Mentah!C253="Yes",1,0)</f>
        <v>1</v>
      </c>
      <c r="D253" s="8">
        <f>IF(Data_Mentah!D253="Yes",1,0)</f>
        <v>1</v>
      </c>
      <c r="E253" s="8">
        <f>IF(Data_Mentah!E253="Yes",1,0)</f>
        <v>1</v>
      </c>
      <c r="F253" s="8">
        <f>IF(Data_Mentah!F253="Yes",1,0)</f>
        <v>0</v>
      </c>
      <c r="G253" s="8">
        <f>IF(Data_Mentah!G253="Yes",1,0)</f>
        <v>1</v>
      </c>
      <c r="H253" s="8">
        <f>IF(Data_Mentah!H253="Yes",1,0)</f>
        <v>0</v>
      </c>
      <c r="I253" s="8">
        <f>IF(Data_Mentah!I253="Yes",1,0)</f>
        <v>0</v>
      </c>
      <c r="J253" s="8">
        <f>IF(Data_Mentah!J253="Yes",1,0)</f>
        <v>1</v>
      </c>
      <c r="K253" s="8">
        <f>IF(Data_Mentah!K253="Yes",1,0)</f>
        <v>0</v>
      </c>
      <c r="L253" s="8">
        <f>IF(Data_Mentah!L253="Yes",1,0)</f>
        <v>1</v>
      </c>
      <c r="M253" s="8">
        <f>IF(Data_Mentah!M253="Yes",1,0)</f>
        <v>1</v>
      </c>
      <c r="N253" s="8">
        <f>IF(Data_Mentah!N253="Yes",1,0)</f>
        <v>0</v>
      </c>
      <c r="O253" s="8">
        <f>IF(Data_Mentah!O253="Yes",1,0)</f>
        <v>0</v>
      </c>
      <c r="P253" s="8">
        <f>IF(Data_Mentah!P253="Yes",1,0)</f>
        <v>0</v>
      </c>
      <c r="Q253" s="9">
        <f>IF(Data_Mentah!Q253="Positive",1,0)</f>
        <v>1</v>
      </c>
      <c r="S253" s="7">
        <f t="shared" ca="1" si="0"/>
        <v>0.28317675195607661</v>
      </c>
      <c r="T253" s="9" t="str">
        <f t="shared" si="1"/>
        <v>Train</v>
      </c>
    </row>
    <row r="254" spans="1:20" ht="15.75" customHeight="1" x14ac:dyDescent="0.2">
      <c r="A254" s="4">
        <v>39</v>
      </c>
      <c r="B254" s="5">
        <f>IF(Data_Mentah!B254="Male",1,0)</f>
        <v>0</v>
      </c>
      <c r="C254" s="5">
        <f>IF(Data_Mentah!C254="Yes",1,0)</f>
        <v>1</v>
      </c>
      <c r="D254" s="5">
        <f>IF(Data_Mentah!D254="Yes",1,0)</f>
        <v>1</v>
      </c>
      <c r="E254" s="5">
        <f>IF(Data_Mentah!E254="Yes",1,0)</f>
        <v>1</v>
      </c>
      <c r="F254" s="5">
        <f>IF(Data_Mentah!F254="Yes",1,0)</f>
        <v>1</v>
      </c>
      <c r="G254" s="5">
        <f>IF(Data_Mentah!G254="Yes",1,0)</f>
        <v>1</v>
      </c>
      <c r="H254" s="5">
        <f>IF(Data_Mentah!H254="Yes",1,0)</f>
        <v>0</v>
      </c>
      <c r="I254" s="5">
        <f>IF(Data_Mentah!I254="Yes",1,0)</f>
        <v>0</v>
      </c>
      <c r="J254" s="5">
        <f>IF(Data_Mentah!J254="Yes",1,0)</f>
        <v>1</v>
      </c>
      <c r="K254" s="5">
        <f>IF(Data_Mentah!K254="Yes",1,0)</f>
        <v>1</v>
      </c>
      <c r="L254" s="5">
        <f>IF(Data_Mentah!L254="Yes",1,0)</f>
        <v>1</v>
      </c>
      <c r="M254" s="5">
        <f>IF(Data_Mentah!M254="Yes",1,0)</f>
        <v>1</v>
      </c>
      <c r="N254" s="5">
        <f>IF(Data_Mentah!N254="Yes",1,0)</f>
        <v>0</v>
      </c>
      <c r="O254" s="5">
        <f>IF(Data_Mentah!O254="Yes",1,0)</f>
        <v>0</v>
      </c>
      <c r="P254" s="5">
        <f>IF(Data_Mentah!P254="Yes",1,0)</f>
        <v>0</v>
      </c>
      <c r="Q254" s="6">
        <f>IF(Data_Mentah!Q254="Positive",1,0)</f>
        <v>1</v>
      </c>
      <c r="S254" s="4">
        <f t="shared" ca="1" si="0"/>
        <v>0.29105114513708175</v>
      </c>
      <c r="T254" s="6" t="str">
        <f t="shared" si="1"/>
        <v>Train</v>
      </c>
    </row>
    <row r="255" spans="1:20" ht="15.75" customHeight="1" x14ac:dyDescent="0.2">
      <c r="A255" s="7">
        <v>43</v>
      </c>
      <c r="B255" s="8">
        <f>IF(Data_Mentah!B255="Male",1,0)</f>
        <v>0</v>
      </c>
      <c r="C255" s="8">
        <f>IF(Data_Mentah!C255="Yes",1,0)</f>
        <v>1</v>
      </c>
      <c r="D255" s="8">
        <f>IF(Data_Mentah!D255="Yes",1,0)</f>
        <v>1</v>
      </c>
      <c r="E255" s="8">
        <f>IF(Data_Mentah!E255="Yes",1,0)</f>
        <v>1</v>
      </c>
      <c r="F255" s="8">
        <f>IF(Data_Mentah!F255="Yes",1,0)</f>
        <v>1</v>
      </c>
      <c r="G255" s="8">
        <f>IF(Data_Mentah!G255="Yes",1,0)</f>
        <v>1</v>
      </c>
      <c r="H255" s="8">
        <f>IF(Data_Mentah!H255="Yes",1,0)</f>
        <v>0</v>
      </c>
      <c r="I255" s="8">
        <f>IF(Data_Mentah!I255="Yes",1,0)</f>
        <v>1</v>
      </c>
      <c r="J255" s="8">
        <f>IF(Data_Mentah!J255="Yes",1,0)</f>
        <v>0</v>
      </c>
      <c r="K255" s="8">
        <f>IF(Data_Mentah!K255="Yes",1,0)</f>
        <v>0</v>
      </c>
      <c r="L255" s="8">
        <f>IF(Data_Mentah!L255="Yes",1,0)</f>
        <v>0</v>
      </c>
      <c r="M255" s="8">
        <f>IF(Data_Mentah!M255="Yes",1,0)</f>
        <v>1</v>
      </c>
      <c r="N255" s="8">
        <f>IF(Data_Mentah!N255="Yes",1,0)</f>
        <v>1</v>
      </c>
      <c r="O255" s="8">
        <f>IF(Data_Mentah!O255="Yes",1,0)</f>
        <v>0</v>
      </c>
      <c r="P255" s="8">
        <f>IF(Data_Mentah!P255="Yes",1,0)</f>
        <v>1</v>
      </c>
      <c r="Q255" s="9">
        <f>IF(Data_Mentah!Q255="Positive",1,0)</f>
        <v>1</v>
      </c>
      <c r="S255" s="7">
        <f t="shared" ca="1" si="0"/>
        <v>0.27959444569258718</v>
      </c>
      <c r="T255" s="9" t="str">
        <f t="shared" si="1"/>
        <v>Train</v>
      </c>
    </row>
    <row r="256" spans="1:20" ht="15.75" customHeight="1" x14ac:dyDescent="0.2">
      <c r="A256" s="4">
        <v>35</v>
      </c>
      <c r="B256" s="5">
        <f>IF(Data_Mentah!B256="Male",1,0)</f>
        <v>0</v>
      </c>
      <c r="C256" s="5">
        <f>IF(Data_Mentah!C256="Yes",1,0)</f>
        <v>1</v>
      </c>
      <c r="D256" s="5">
        <f>IF(Data_Mentah!D256="Yes",1,0)</f>
        <v>1</v>
      </c>
      <c r="E256" s="5">
        <f>IF(Data_Mentah!E256="Yes",1,0)</f>
        <v>0</v>
      </c>
      <c r="F256" s="5">
        <f>IF(Data_Mentah!F256="Yes",1,0)</f>
        <v>1</v>
      </c>
      <c r="G256" s="5">
        <f>IF(Data_Mentah!G256="Yes",1,0)</f>
        <v>0</v>
      </c>
      <c r="H256" s="5">
        <f>IF(Data_Mentah!H256="Yes",1,0)</f>
        <v>0</v>
      </c>
      <c r="I256" s="5">
        <f>IF(Data_Mentah!I256="Yes",1,0)</f>
        <v>1</v>
      </c>
      <c r="J256" s="5">
        <f>IF(Data_Mentah!J256="Yes",1,0)</f>
        <v>0</v>
      </c>
      <c r="K256" s="5">
        <f>IF(Data_Mentah!K256="Yes",1,0)</f>
        <v>0</v>
      </c>
      <c r="L256" s="5">
        <f>IF(Data_Mentah!L256="Yes",1,0)</f>
        <v>0</v>
      </c>
      <c r="M256" s="5">
        <f>IF(Data_Mentah!M256="Yes",1,0)</f>
        <v>0</v>
      </c>
      <c r="N256" s="5">
        <f>IF(Data_Mentah!N256="Yes",1,0)</f>
        <v>0</v>
      </c>
      <c r="O256" s="5">
        <f>IF(Data_Mentah!O256="Yes",1,0)</f>
        <v>0</v>
      </c>
      <c r="P256" s="5">
        <f>IF(Data_Mentah!P256="Yes",1,0)</f>
        <v>0</v>
      </c>
      <c r="Q256" s="6">
        <f>IF(Data_Mentah!Q256="Positive",1,0)</f>
        <v>1</v>
      </c>
      <c r="S256" s="4">
        <f t="shared" ca="1" si="0"/>
        <v>0.81536644380240786</v>
      </c>
      <c r="T256" s="6" t="str">
        <f t="shared" si="1"/>
        <v>Train</v>
      </c>
    </row>
    <row r="257" spans="1:20" ht="15.75" customHeight="1" x14ac:dyDescent="0.2">
      <c r="A257" s="7">
        <v>47</v>
      </c>
      <c r="B257" s="8">
        <f>IF(Data_Mentah!B257="Male",1,0)</f>
        <v>0</v>
      </c>
      <c r="C257" s="8">
        <f>IF(Data_Mentah!C257="Yes",1,0)</f>
        <v>0</v>
      </c>
      <c r="D257" s="8">
        <f>IF(Data_Mentah!D257="Yes",1,0)</f>
        <v>0</v>
      </c>
      <c r="E257" s="8">
        <f>IF(Data_Mentah!E257="Yes",1,0)</f>
        <v>1</v>
      </c>
      <c r="F257" s="8">
        <f>IF(Data_Mentah!F257="Yes",1,0)</f>
        <v>1</v>
      </c>
      <c r="G257" s="8">
        <f>IF(Data_Mentah!G257="Yes",1,0)</f>
        <v>1</v>
      </c>
      <c r="H257" s="8">
        <f>IF(Data_Mentah!H257="Yes",1,0)</f>
        <v>0</v>
      </c>
      <c r="I257" s="8">
        <f>IF(Data_Mentah!I257="Yes",1,0)</f>
        <v>0</v>
      </c>
      <c r="J257" s="8">
        <f>IF(Data_Mentah!J257="Yes",1,0)</f>
        <v>0</v>
      </c>
      <c r="K257" s="8">
        <f>IF(Data_Mentah!K257="Yes",1,0)</f>
        <v>0</v>
      </c>
      <c r="L257" s="8">
        <f>IF(Data_Mentah!L257="Yes",1,0)</f>
        <v>0</v>
      </c>
      <c r="M257" s="8">
        <f>IF(Data_Mentah!M257="Yes",1,0)</f>
        <v>0</v>
      </c>
      <c r="N257" s="8">
        <f>IF(Data_Mentah!N257="Yes",1,0)</f>
        <v>1</v>
      </c>
      <c r="O257" s="8">
        <f>IF(Data_Mentah!O257="Yes",1,0)</f>
        <v>0</v>
      </c>
      <c r="P257" s="8">
        <f>IF(Data_Mentah!P257="Yes",1,0)</f>
        <v>0</v>
      </c>
      <c r="Q257" s="9">
        <f>IF(Data_Mentah!Q257="Positive",1,0)</f>
        <v>1</v>
      </c>
      <c r="S257" s="7">
        <f t="shared" ref="S257:S511" ca="1" si="2">RAND()</f>
        <v>0.53329252285797391</v>
      </c>
      <c r="T257" s="9" t="str">
        <f t="shared" ref="T257:T511" si="3">IF(ROW()&lt;=417,"Train","Test")</f>
        <v>Train</v>
      </c>
    </row>
    <row r="258" spans="1:20" ht="15.75" customHeight="1" x14ac:dyDescent="0.2">
      <c r="A258" s="4">
        <v>50</v>
      </c>
      <c r="B258" s="5">
        <f>IF(Data_Mentah!B258="Male",1,0)</f>
        <v>0</v>
      </c>
      <c r="C258" s="5">
        <f>IF(Data_Mentah!C258="Yes",1,0)</f>
        <v>1</v>
      </c>
      <c r="D258" s="5">
        <f>IF(Data_Mentah!D258="Yes",1,0)</f>
        <v>1</v>
      </c>
      <c r="E258" s="5">
        <f>IF(Data_Mentah!E258="Yes",1,0)</f>
        <v>0</v>
      </c>
      <c r="F258" s="5">
        <f>IF(Data_Mentah!F258="Yes",1,0)</f>
        <v>1</v>
      </c>
      <c r="G258" s="5">
        <f>IF(Data_Mentah!G258="Yes",1,0)</f>
        <v>1</v>
      </c>
      <c r="H258" s="5">
        <f>IF(Data_Mentah!H258="Yes",1,0)</f>
        <v>0</v>
      </c>
      <c r="I258" s="5">
        <f>IF(Data_Mentah!I258="Yes",1,0)</f>
        <v>0</v>
      </c>
      <c r="J258" s="5">
        <f>IF(Data_Mentah!J258="Yes",1,0)</f>
        <v>0</v>
      </c>
      <c r="K258" s="5">
        <f>IF(Data_Mentah!K258="Yes",1,0)</f>
        <v>0</v>
      </c>
      <c r="L258" s="5">
        <f>IF(Data_Mentah!L258="Yes",1,0)</f>
        <v>1</v>
      </c>
      <c r="M258" s="5">
        <f>IF(Data_Mentah!M258="Yes",1,0)</f>
        <v>1</v>
      </c>
      <c r="N258" s="5">
        <f>IF(Data_Mentah!N258="Yes",1,0)</f>
        <v>0</v>
      </c>
      <c r="O258" s="5">
        <f>IF(Data_Mentah!O258="Yes",1,0)</f>
        <v>0</v>
      </c>
      <c r="P258" s="5">
        <f>IF(Data_Mentah!P258="Yes",1,0)</f>
        <v>0</v>
      </c>
      <c r="Q258" s="6">
        <f>IF(Data_Mentah!Q258="Positive",1,0)</f>
        <v>1</v>
      </c>
      <c r="S258" s="4">
        <f t="shared" ca="1" si="2"/>
        <v>0.43710301632697757</v>
      </c>
      <c r="T258" s="6" t="str">
        <f t="shared" si="3"/>
        <v>Train</v>
      </c>
    </row>
    <row r="259" spans="1:20" ht="15.75" customHeight="1" x14ac:dyDescent="0.2">
      <c r="A259" s="7">
        <v>48</v>
      </c>
      <c r="B259" s="8">
        <f>IF(Data_Mentah!B259="Male",1,0)</f>
        <v>0</v>
      </c>
      <c r="C259" s="8">
        <f>IF(Data_Mentah!C259="Yes",1,0)</f>
        <v>1</v>
      </c>
      <c r="D259" s="8">
        <f>IF(Data_Mentah!D259="Yes",1,0)</f>
        <v>1</v>
      </c>
      <c r="E259" s="8">
        <f>IF(Data_Mentah!E259="Yes",1,0)</f>
        <v>0</v>
      </c>
      <c r="F259" s="8">
        <f>IF(Data_Mentah!F259="Yes",1,0)</f>
        <v>1</v>
      </c>
      <c r="G259" s="8">
        <f>IF(Data_Mentah!G259="Yes",1,0)</f>
        <v>0</v>
      </c>
      <c r="H259" s="8">
        <f>IF(Data_Mentah!H259="Yes",1,0)</f>
        <v>0</v>
      </c>
      <c r="I259" s="8">
        <f>IF(Data_Mentah!I259="Yes",1,0)</f>
        <v>1</v>
      </c>
      <c r="J259" s="8">
        <f>IF(Data_Mentah!J259="Yes",1,0)</f>
        <v>1</v>
      </c>
      <c r="K259" s="8">
        <f>IF(Data_Mentah!K259="Yes",1,0)</f>
        <v>0</v>
      </c>
      <c r="L259" s="8">
        <f>IF(Data_Mentah!L259="Yes",1,0)</f>
        <v>1</v>
      </c>
      <c r="M259" s="8">
        <f>IF(Data_Mentah!M259="Yes",1,0)</f>
        <v>1</v>
      </c>
      <c r="N259" s="8">
        <f>IF(Data_Mentah!N259="Yes",1,0)</f>
        <v>0</v>
      </c>
      <c r="O259" s="8">
        <f>IF(Data_Mentah!O259="Yes",1,0)</f>
        <v>0</v>
      </c>
      <c r="P259" s="8">
        <f>IF(Data_Mentah!P259="Yes",1,0)</f>
        <v>0</v>
      </c>
      <c r="Q259" s="9">
        <f>IF(Data_Mentah!Q259="Positive",1,0)</f>
        <v>1</v>
      </c>
      <c r="S259" s="7">
        <f t="shared" ca="1" si="2"/>
        <v>0.26277198945424918</v>
      </c>
      <c r="T259" s="9" t="str">
        <f t="shared" si="3"/>
        <v>Train</v>
      </c>
    </row>
    <row r="260" spans="1:20" ht="15.75" customHeight="1" x14ac:dyDescent="0.2">
      <c r="A260" s="4">
        <v>35</v>
      </c>
      <c r="B260" s="5">
        <f>IF(Data_Mentah!B260="Male",1,0)</f>
        <v>0</v>
      </c>
      <c r="C260" s="5">
        <f>IF(Data_Mentah!C260="Yes",1,0)</f>
        <v>1</v>
      </c>
      <c r="D260" s="5">
        <f>IF(Data_Mentah!D260="Yes",1,0)</f>
        <v>1</v>
      </c>
      <c r="E260" s="5">
        <f>IF(Data_Mentah!E260="Yes",1,0)</f>
        <v>1</v>
      </c>
      <c r="F260" s="5">
        <f>IF(Data_Mentah!F260="Yes",1,0)</f>
        <v>1</v>
      </c>
      <c r="G260" s="5">
        <f>IF(Data_Mentah!G260="Yes",1,0)</f>
        <v>1</v>
      </c>
      <c r="H260" s="5">
        <f>IF(Data_Mentah!H260="Yes",1,0)</f>
        <v>0</v>
      </c>
      <c r="I260" s="5">
        <f>IF(Data_Mentah!I260="Yes",1,0)</f>
        <v>1</v>
      </c>
      <c r="J260" s="5">
        <f>IF(Data_Mentah!J260="Yes",1,0)</f>
        <v>1</v>
      </c>
      <c r="K260" s="5">
        <f>IF(Data_Mentah!K260="Yes",1,0)</f>
        <v>0</v>
      </c>
      <c r="L260" s="5">
        <f>IF(Data_Mentah!L260="Yes",1,0)</f>
        <v>1</v>
      </c>
      <c r="M260" s="5">
        <f>IF(Data_Mentah!M260="Yes",1,0)</f>
        <v>1</v>
      </c>
      <c r="N260" s="5">
        <f>IF(Data_Mentah!N260="Yes",1,0)</f>
        <v>1</v>
      </c>
      <c r="O260" s="5">
        <f>IF(Data_Mentah!O260="Yes",1,0)</f>
        <v>0</v>
      </c>
      <c r="P260" s="5">
        <f>IF(Data_Mentah!P260="Yes",1,0)</f>
        <v>0</v>
      </c>
      <c r="Q260" s="6">
        <f>IF(Data_Mentah!Q260="Positive",1,0)</f>
        <v>1</v>
      </c>
      <c r="S260" s="4">
        <f t="shared" ca="1" si="2"/>
        <v>0.41817886211436972</v>
      </c>
      <c r="T260" s="6" t="str">
        <f t="shared" si="3"/>
        <v>Train</v>
      </c>
    </row>
    <row r="261" spans="1:20" ht="15.75" customHeight="1" x14ac:dyDescent="0.2">
      <c r="A261" s="7">
        <v>62</v>
      </c>
      <c r="B261" s="8">
        <f>IF(Data_Mentah!B261="Male",1,0)</f>
        <v>1</v>
      </c>
      <c r="C261" s="8">
        <f>IF(Data_Mentah!C261="Yes",1,0)</f>
        <v>1</v>
      </c>
      <c r="D261" s="8">
        <f>IF(Data_Mentah!D261="Yes",1,0)</f>
        <v>0</v>
      </c>
      <c r="E261" s="8">
        <f>IF(Data_Mentah!E261="Yes",1,0)</f>
        <v>0</v>
      </c>
      <c r="F261" s="8">
        <f>IF(Data_Mentah!F261="Yes",1,0)</f>
        <v>1</v>
      </c>
      <c r="G261" s="8">
        <f>IF(Data_Mentah!G261="Yes",1,0)</f>
        <v>0</v>
      </c>
      <c r="H261" s="8">
        <f>IF(Data_Mentah!H261="Yes",1,0)</f>
        <v>1</v>
      </c>
      <c r="I261" s="8">
        <f>IF(Data_Mentah!I261="Yes",1,0)</f>
        <v>1</v>
      </c>
      <c r="J261" s="8">
        <f>IF(Data_Mentah!J261="Yes",1,0)</f>
        <v>1</v>
      </c>
      <c r="K261" s="8">
        <f>IF(Data_Mentah!K261="Yes",1,0)</f>
        <v>1</v>
      </c>
      <c r="L261" s="8">
        <f>IF(Data_Mentah!L261="Yes",1,0)</f>
        <v>0</v>
      </c>
      <c r="M261" s="8">
        <f>IF(Data_Mentah!M261="Yes",1,0)</f>
        <v>1</v>
      </c>
      <c r="N261" s="8">
        <f>IF(Data_Mentah!N261="Yes",1,0)</f>
        <v>1</v>
      </c>
      <c r="O261" s="8">
        <f>IF(Data_Mentah!O261="Yes",1,0)</f>
        <v>1</v>
      </c>
      <c r="P261" s="8">
        <f>IF(Data_Mentah!P261="Yes",1,0)</f>
        <v>1</v>
      </c>
      <c r="Q261" s="9">
        <f>IF(Data_Mentah!Q261="Positive",1,0)</f>
        <v>1</v>
      </c>
      <c r="S261" s="7">
        <f t="shared" ca="1" si="2"/>
        <v>6.1459790888631294E-2</v>
      </c>
      <c r="T261" s="9" t="str">
        <f t="shared" si="3"/>
        <v>Train</v>
      </c>
    </row>
    <row r="262" spans="1:20" ht="15.75" customHeight="1" x14ac:dyDescent="0.2">
      <c r="A262" s="4">
        <v>33</v>
      </c>
      <c r="B262" s="5">
        <f>IF(Data_Mentah!B262="Male",1,0)</f>
        <v>1</v>
      </c>
      <c r="C262" s="5">
        <f>IF(Data_Mentah!C262="Yes",1,0)</f>
        <v>0</v>
      </c>
      <c r="D262" s="5">
        <f>IF(Data_Mentah!D262="Yes",1,0)</f>
        <v>1</v>
      </c>
      <c r="E262" s="5">
        <f>IF(Data_Mentah!E262="Yes",1,0)</f>
        <v>0</v>
      </c>
      <c r="F262" s="5">
        <f>IF(Data_Mentah!F262="Yes",1,0)</f>
        <v>0</v>
      </c>
      <c r="G262" s="5">
        <f>IF(Data_Mentah!G262="Yes",1,0)</f>
        <v>0</v>
      </c>
      <c r="H262" s="5">
        <f>IF(Data_Mentah!H262="Yes",1,0)</f>
        <v>0</v>
      </c>
      <c r="I262" s="5">
        <f>IF(Data_Mentah!I262="Yes",1,0)</f>
        <v>0</v>
      </c>
      <c r="J262" s="5">
        <f>IF(Data_Mentah!J262="Yes",1,0)</f>
        <v>0</v>
      </c>
      <c r="K262" s="5">
        <f>IF(Data_Mentah!K262="Yes",1,0)</f>
        <v>0</v>
      </c>
      <c r="L262" s="5">
        <f>IF(Data_Mentah!L262="Yes",1,0)</f>
        <v>0</v>
      </c>
      <c r="M262" s="5">
        <f>IF(Data_Mentah!M262="Yes",1,0)</f>
        <v>0</v>
      </c>
      <c r="N262" s="5">
        <f>IF(Data_Mentah!N262="Yes",1,0)</f>
        <v>0</v>
      </c>
      <c r="O262" s="5">
        <f>IF(Data_Mentah!O262="Yes",1,0)</f>
        <v>0</v>
      </c>
      <c r="P262" s="5">
        <f>IF(Data_Mentah!P262="Yes",1,0)</f>
        <v>0</v>
      </c>
      <c r="Q262" s="6">
        <f>IF(Data_Mentah!Q262="Positive",1,0)</f>
        <v>1</v>
      </c>
      <c r="S262" s="4">
        <f t="shared" ca="1" si="2"/>
        <v>0.43593213964681743</v>
      </c>
      <c r="T262" s="6" t="str">
        <f t="shared" si="3"/>
        <v>Train</v>
      </c>
    </row>
    <row r="263" spans="1:20" ht="15.75" customHeight="1" x14ac:dyDescent="0.2">
      <c r="A263" s="7">
        <v>55</v>
      </c>
      <c r="B263" s="8">
        <f>IF(Data_Mentah!B263="Male",1,0)</f>
        <v>1</v>
      </c>
      <c r="C263" s="8">
        <f>IF(Data_Mentah!C263="Yes",1,0)</f>
        <v>1</v>
      </c>
      <c r="D263" s="8">
        <f>IF(Data_Mentah!D263="Yes",1,0)</f>
        <v>1</v>
      </c>
      <c r="E263" s="8">
        <f>IF(Data_Mentah!E263="Yes",1,0)</f>
        <v>1</v>
      </c>
      <c r="F263" s="8">
        <f>IF(Data_Mentah!F263="Yes",1,0)</f>
        <v>1</v>
      </c>
      <c r="G263" s="8">
        <f>IF(Data_Mentah!G263="Yes",1,0)</f>
        <v>0</v>
      </c>
      <c r="H263" s="8">
        <f>IF(Data_Mentah!H263="Yes",1,0)</f>
        <v>1</v>
      </c>
      <c r="I263" s="8">
        <f>IF(Data_Mentah!I263="Yes",1,0)</f>
        <v>0</v>
      </c>
      <c r="J263" s="8">
        <f>IF(Data_Mentah!J263="Yes",1,0)</f>
        <v>0</v>
      </c>
      <c r="K263" s="8">
        <f>IF(Data_Mentah!K263="Yes",1,0)</f>
        <v>1</v>
      </c>
      <c r="L263" s="8">
        <f>IF(Data_Mentah!L263="Yes",1,0)</f>
        <v>0</v>
      </c>
      <c r="M263" s="8">
        <f>IF(Data_Mentah!M263="Yes",1,0)</f>
        <v>1</v>
      </c>
      <c r="N263" s="8">
        <f>IF(Data_Mentah!N263="Yes",1,0)</f>
        <v>0</v>
      </c>
      <c r="O263" s="8">
        <f>IF(Data_Mentah!O263="Yes",1,0)</f>
        <v>0</v>
      </c>
      <c r="P263" s="8">
        <f>IF(Data_Mentah!P263="Yes",1,0)</f>
        <v>0</v>
      </c>
      <c r="Q263" s="9">
        <f>IF(Data_Mentah!Q263="Positive",1,0)</f>
        <v>1</v>
      </c>
      <c r="S263" s="7">
        <f t="shared" ca="1" si="2"/>
        <v>8.9486654306836999E-2</v>
      </c>
      <c r="T263" s="9" t="str">
        <f t="shared" si="3"/>
        <v>Train</v>
      </c>
    </row>
    <row r="264" spans="1:20" ht="15.75" customHeight="1" x14ac:dyDescent="0.2">
      <c r="A264" s="4">
        <v>48</v>
      </c>
      <c r="B264" s="5">
        <f>IF(Data_Mentah!B264="Male",1,0)</f>
        <v>1</v>
      </c>
      <c r="C264" s="5">
        <f>IF(Data_Mentah!C264="Yes",1,0)</f>
        <v>1</v>
      </c>
      <c r="D264" s="5">
        <f>IF(Data_Mentah!D264="Yes",1,0)</f>
        <v>1</v>
      </c>
      <c r="E264" s="5">
        <f>IF(Data_Mentah!E264="Yes",1,0)</f>
        <v>1</v>
      </c>
      <c r="F264" s="5">
        <f>IF(Data_Mentah!F264="Yes",1,0)</f>
        <v>0</v>
      </c>
      <c r="G264" s="5">
        <f>IF(Data_Mentah!G264="Yes",1,0)</f>
        <v>1</v>
      </c>
      <c r="H264" s="5">
        <f>IF(Data_Mentah!H264="Yes",1,0)</f>
        <v>1</v>
      </c>
      <c r="I264" s="5">
        <f>IF(Data_Mentah!I264="Yes",1,0)</f>
        <v>0</v>
      </c>
      <c r="J264" s="5">
        <f>IF(Data_Mentah!J264="Yes",1,0)</f>
        <v>0</v>
      </c>
      <c r="K264" s="5">
        <f>IF(Data_Mentah!K264="Yes",1,0)</f>
        <v>0</v>
      </c>
      <c r="L264" s="5">
        <f>IF(Data_Mentah!L264="Yes",1,0)</f>
        <v>1</v>
      </c>
      <c r="M264" s="5">
        <f>IF(Data_Mentah!M264="Yes",1,0)</f>
        <v>0</v>
      </c>
      <c r="N264" s="5">
        <f>IF(Data_Mentah!N264="Yes",1,0)</f>
        <v>0</v>
      </c>
      <c r="O264" s="5">
        <f>IF(Data_Mentah!O264="Yes",1,0)</f>
        <v>0</v>
      </c>
      <c r="P264" s="5">
        <f>IF(Data_Mentah!P264="Yes",1,0)</f>
        <v>0</v>
      </c>
      <c r="Q264" s="6">
        <f>IF(Data_Mentah!Q264="Positive",1,0)</f>
        <v>1</v>
      </c>
      <c r="S264" s="4">
        <f t="shared" ca="1" si="2"/>
        <v>0.1122484851322425</v>
      </c>
      <c r="T264" s="6" t="str">
        <f t="shared" si="3"/>
        <v>Train</v>
      </c>
    </row>
    <row r="265" spans="1:20" ht="15.75" customHeight="1" x14ac:dyDescent="0.2">
      <c r="A265" s="7">
        <v>56</v>
      </c>
      <c r="B265" s="8">
        <f>IF(Data_Mentah!B265="Male",1,0)</f>
        <v>1</v>
      </c>
      <c r="C265" s="8">
        <f>IF(Data_Mentah!C265="Yes",1,0)</f>
        <v>1</v>
      </c>
      <c r="D265" s="8">
        <f>IF(Data_Mentah!D265="Yes",1,0)</f>
        <v>0</v>
      </c>
      <c r="E265" s="8">
        <f>IF(Data_Mentah!E265="Yes",1,0)</f>
        <v>1</v>
      </c>
      <c r="F265" s="8">
        <f>IF(Data_Mentah!F265="Yes",1,0)</f>
        <v>1</v>
      </c>
      <c r="G265" s="8">
        <f>IF(Data_Mentah!G265="Yes",1,0)</f>
        <v>0</v>
      </c>
      <c r="H265" s="8">
        <f>IF(Data_Mentah!H265="Yes",1,0)</f>
        <v>1</v>
      </c>
      <c r="I265" s="8">
        <f>IF(Data_Mentah!I265="Yes",1,0)</f>
        <v>0</v>
      </c>
      <c r="J265" s="8">
        <f>IF(Data_Mentah!J265="Yes",1,0)</f>
        <v>1</v>
      </c>
      <c r="K265" s="8">
        <f>IF(Data_Mentah!K265="Yes",1,0)</f>
        <v>1</v>
      </c>
      <c r="L265" s="8">
        <f>IF(Data_Mentah!L265="Yes",1,0)</f>
        <v>0</v>
      </c>
      <c r="M265" s="8">
        <f>IF(Data_Mentah!M265="Yes",1,0)</f>
        <v>0</v>
      </c>
      <c r="N265" s="8">
        <f>IF(Data_Mentah!N265="Yes",1,0)</f>
        <v>0</v>
      </c>
      <c r="O265" s="8">
        <f>IF(Data_Mentah!O265="Yes",1,0)</f>
        <v>1</v>
      </c>
      <c r="P265" s="8">
        <f>IF(Data_Mentah!P265="Yes",1,0)</f>
        <v>0</v>
      </c>
      <c r="Q265" s="9">
        <f>IF(Data_Mentah!Q265="Positive",1,0)</f>
        <v>1</v>
      </c>
      <c r="S265" s="7">
        <f t="shared" ca="1" si="2"/>
        <v>0.54985526704416088</v>
      </c>
      <c r="T265" s="9" t="str">
        <f t="shared" si="3"/>
        <v>Train</v>
      </c>
    </row>
    <row r="266" spans="1:20" ht="15.75" customHeight="1" x14ac:dyDescent="0.2">
      <c r="A266" s="4">
        <v>38</v>
      </c>
      <c r="B266" s="5">
        <f>IF(Data_Mentah!B266="Male",1,0)</f>
        <v>0</v>
      </c>
      <c r="C266" s="5">
        <f>IF(Data_Mentah!C266="Yes",1,0)</f>
        <v>1</v>
      </c>
      <c r="D266" s="5">
        <f>IF(Data_Mentah!D266="Yes",1,0)</f>
        <v>1</v>
      </c>
      <c r="E266" s="5">
        <f>IF(Data_Mentah!E266="Yes",1,0)</f>
        <v>1</v>
      </c>
      <c r="F266" s="5">
        <f>IF(Data_Mentah!F266="Yes",1,0)</f>
        <v>1</v>
      </c>
      <c r="G266" s="5">
        <f>IF(Data_Mentah!G266="Yes",1,0)</f>
        <v>1</v>
      </c>
      <c r="H266" s="5">
        <f>IF(Data_Mentah!H266="Yes",1,0)</f>
        <v>0</v>
      </c>
      <c r="I266" s="5">
        <f>IF(Data_Mentah!I266="Yes",1,0)</f>
        <v>1</v>
      </c>
      <c r="J266" s="5">
        <f>IF(Data_Mentah!J266="Yes",1,0)</f>
        <v>1</v>
      </c>
      <c r="K266" s="5">
        <f>IF(Data_Mentah!K266="Yes",1,0)</f>
        <v>1</v>
      </c>
      <c r="L266" s="5">
        <f>IF(Data_Mentah!L266="Yes",1,0)</f>
        <v>1</v>
      </c>
      <c r="M266" s="5">
        <f>IF(Data_Mentah!M266="Yes",1,0)</f>
        <v>1</v>
      </c>
      <c r="N266" s="5">
        <f>IF(Data_Mentah!N266="Yes",1,0)</f>
        <v>1</v>
      </c>
      <c r="O266" s="5">
        <f>IF(Data_Mentah!O266="Yes",1,0)</f>
        <v>0</v>
      </c>
      <c r="P266" s="5">
        <f>IF(Data_Mentah!P266="Yes",1,0)</f>
        <v>0</v>
      </c>
      <c r="Q266" s="6">
        <f>IF(Data_Mentah!Q266="Positive",1,0)</f>
        <v>1</v>
      </c>
      <c r="S266" s="4">
        <f t="shared" ca="1" si="2"/>
        <v>0.91679465797761872</v>
      </c>
      <c r="T266" s="6" t="str">
        <f t="shared" si="3"/>
        <v>Train</v>
      </c>
    </row>
    <row r="267" spans="1:20" ht="15.75" customHeight="1" x14ac:dyDescent="0.2">
      <c r="A267" s="7">
        <v>28</v>
      </c>
      <c r="B267" s="8">
        <f>IF(Data_Mentah!B267="Male",1,0)</f>
        <v>0</v>
      </c>
      <c r="C267" s="8">
        <f>IF(Data_Mentah!C267="Yes",1,0)</f>
        <v>0</v>
      </c>
      <c r="D267" s="8">
        <f>IF(Data_Mentah!D267="Yes",1,0)</f>
        <v>0</v>
      </c>
      <c r="E267" s="8">
        <f>IF(Data_Mentah!E267="Yes",1,0)</f>
        <v>0</v>
      </c>
      <c r="F267" s="8">
        <f>IF(Data_Mentah!F267="Yes",1,0)</f>
        <v>0</v>
      </c>
      <c r="G267" s="8">
        <f>IF(Data_Mentah!G267="Yes",1,0)</f>
        <v>0</v>
      </c>
      <c r="H267" s="8">
        <f>IF(Data_Mentah!H267="Yes",1,0)</f>
        <v>0</v>
      </c>
      <c r="I267" s="8">
        <f>IF(Data_Mentah!I267="Yes",1,0)</f>
        <v>1</v>
      </c>
      <c r="J267" s="8">
        <f>IF(Data_Mentah!J267="Yes",1,0)</f>
        <v>0</v>
      </c>
      <c r="K267" s="8">
        <f>IF(Data_Mentah!K267="Yes",1,0)</f>
        <v>0</v>
      </c>
      <c r="L267" s="8">
        <f>IF(Data_Mentah!L267="Yes",1,0)</f>
        <v>0</v>
      </c>
      <c r="M267" s="8">
        <f>IF(Data_Mentah!M267="Yes",1,0)</f>
        <v>1</v>
      </c>
      <c r="N267" s="8">
        <f>IF(Data_Mentah!N267="Yes",1,0)</f>
        <v>1</v>
      </c>
      <c r="O267" s="8">
        <f>IF(Data_Mentah!O267="Yes",1,0)</f>
        <v>0</v>
      </c>
      <c r="P267" s="8">
        <f>IF(Data_Mentah!P267="Yes",1,0)</f>
        <v>0</v>
      </c>
      <c r="Q267" s="9">
        <f>IF(Data_Mentah!Q267="Positive",1,0)</f>
        <v>1</v>
      </c>
      <c r="S267" s="7">
        <f t="shared" ca="1" si="2"/>
        <v>0.93629750913783594</v>
      </c>
      <c r="T267" s="9" t="str">
        <f t="shared" si="3"/>
        <v>Train</v>
      </c>
    </row>
    <row r="268" spans="1:20" ht="15.75" customHeight="1" x14ac:dyDescent="0.2">
      <c r="A268" s="4">
        <v>68</v>
      </c>
      <c r="B268" s="5">
        <f>IF(Data_Mentah!B268="Male",1,0)</f>
        <v>0</v>
      </c>
      <c r="C268" s="5">
        <f>IF(Data_Mentah!C268="Yes",1,0)</f>
        <v>1</v>
      </c>
      <c r="D268" s="5">
        <f>IF(Data_Mentah!D268="Yes",1,0)</f>
        <v>1</v>
      </c>
      <c r="E268" s="5">
        <f>IF(Data_Mentah!E268="Yes",1,0)</f>
        <v>0</v>
      </c>
      <c r="F268" s="5">
        <f>IF(Data_Mentah!F268="Yes",1,0)</f>
        <v>1</v>
      </c>
      <c r="G268" s="5">
        <f>IF(Data_Mentah!G268="Yes",1,0)</f>
        <v>1</v>
      </c>
      <c r="H268" s="5">
        <f>IF(Data_Mentah!H268="Yes",1,0)</f>
        <v>0</v>
      </c>
      <c r="I268" s="5">
        <f>IF(Data_Mentah!I268="Yes",1,0)</f>
        <v>1</v>
      </c>
      <c r="J268" s="5">
        <f>IF(Data_Mentah!J268="Yes",1,0)</f>
        <v>1</v>
      </c>
      <c r="K268" s="5">
        <f>IF(Data_Mentah!K268="Yes",1,0)</f>
        <v>0</v>
      </c>
      <c r="L268" s="5">
        <f>IF(Data_Mentah!L268="Yes",1,0)</f>
        <v>1</v>
      </c>
      <c r="M268" s="5">
        <f>IF(Data_Mentah!M268="Yes",1,0)</f>
        <v>1</v>
      </c>
      <c r="N268" s="5">
        <f>IF(Data_Mentah!N268="Yes",1,0)</f>
        <v>0</v>
      </c>
      <c r="O268" s="5">
        <f>IF(Data_Mentah!O268="Yes",1,0)</f>
        <v>0</v>
      </c>
      <c r="P268" s="5">
        <f>IF(Data_Mentah!P268="Yes",1,0)</f>
        <v>0</v>
      </c>
      <c r="Q268" s="6">
        <f>IF(Data_Mentah!Q268="Positive",1,0)</f>
        <v>1</v>
      </c>
      <c r="S268" s="4">
        <f t="shared" ca="1" si="2"/>
        <v>0.13273759319740885</v>
      </c>
      <c r="T268" s="6" t="str">
        <f t="shared" si="3"/>
        <v>Train</v>
      </c>
    </row>
    <row r="269" spans="1:20" ht="15.75" customHeight="1" x14ac:dyDescent="0.2">
      <c r="A269" s="7">
        <v>35</v>
      </c>
      <c r="B269" s="8">
        <f>IF(Data_Mentah!B269="Male",1,0)</f>
        <v>0</v>
      </c>
      <c r="C269" s="8">
        <f>IF(Data_Mentah!C269="Yes",1,0)</f>
        <v>0</v>
      </c>
      <c r="D269" s="8">
        <f>IF(Data_Mentah!D269="Yes",1,0)</f>
        <v>0</v>
      </c>
      <c r="E269" s="8">
        <f>IF(Data_Mentah!E269="Yes",1,0)</f>
        <v>0</v>
      </c>
      <c r="F269" s="8">
        <f>IF(Data_Mentah!F269="Yes",1,0)</f>
        <v>0</v>
      </c>
      <c r="G269" s="8">
        <f>IF(Data_Mentah!G269="Yes",1,0)</f>
        <v>0</v>
      </c>
      <c r="H269" s="8">
        <f>IF(Data_Mentah!H269="Yes",1,0)</f>
        <v>0</v>
      </c>
      <c r="I269" s="8">
        <f>IF(Data_Mentah!I269="Yes",1,0)</f>
        <v>0</v>
      </c>
      <c r="J269" s="8">
        <f>IF(Data_Mentah!J269="Yes",1,0)</f>
        <v>0</v>
      </c>
      <c r="K269" s="8">
        <f>IF(Data_Mentah!K269="Yes",1,0)</f>
        <v>0</v>
      </c>
      <c r="L269" s="8">
        <f>IF(Data_Mentah!L269="Yes",1,0)</f>
        <v>0</v>
      </c>
      <c r="M269" s="8">
        <f>IF(Data_Mentah!M269="Yes",1,0)</f>
        <v>0</v>
      </c>
      <c r="N269" s="8">
        <f>IF(Data_Mentah!N269="Yes",1,0)</f>
        <v>0</v>
      </c>
      <c r="O269" s="8">
        <f>IF(Data_Mentah!O269="Yes",1,0)</f>
        <v>0</v>
      </c>
      <c r="P269" s="8">
        <f>IF(Data_Mentah!P269="Yes",1,0)</f>
        <v>0</v>
      </c>
      <c r="Q269" s="9">
        <f>IF(Data_Mentah!Q269="Positive",1,0)</f>
        <v>1</v>
      </c>
      <c r="S269" s="7">
        <f t="shared" ca="1" si="2"/>
        <v>0.65252771606467974</v>
      </c>
      <c r="T269" s="9" t="str">
        <f t="shared" si="3"/>
        <v>Train</v>
      </c>
    </row>
    <row r="270" spans="1:20" ht="15.75" customHeight="1" x14ac:dyDescent="0.2">
      <c r="A270" s="4">
        <v>45</v>
      </c>
      <c r="B270" s="5">
        <f>IF(Data_Mentah!B270="Male",1,0)</f>
        <v>0</v>
      </c>
      <c r="C270" s="5">
        <f>IF(Data_Mentah!C270="Yes",1,0)</f>
        <v>0</v>
      </c>
      <c r="D270" s="5">
        <f>IF(Data_Mentah!D270="Yes",1,0)</f>
        <v>0</v>
      </c>
      <c r="E270" s="5">
        <f>IF(Data_Mentah!E270="Yes",1,0)</f>
        <v>0</v>
      </c>
      <c r="F270" s="5">
        <f>IF(Data_Mentah!F270="Yes",1,0)</f>
        <v>0</v>
      </c>
      <c r="G270" s="5">
        <f>IF(Data_Mentah!G270="Yes",1,0)</f>
        <v>1</v>
      </c>
      <c r="H270" s="5">
        <f>IF(Data_Mentah!H270="Yes",1,0)</f>
        <v>0</v>
      </c>
      <c r="I270" s="5">
        <f>IF(Data_Mentah!I270="Yes",1,0)</f>
        <v>1</v>
      </c>
      <c r="J270" s="5">
        <f>IF(Data_Mentah!J270="Yes",1,0)</f>
        <v>1</v>
      </c>
      <c r="K270" s="5">
        <f>IF(Data_Mentah!K270="Yes",1,0)</f>
        <v>0</v>
      </c>
      <c r="L270" s="5">
        <f>IF(Data_Mentah!L270="Yes",1,0)</f>
        <v>0</v>
      </c>
      <c r="M270" s="5">
        <f>IF(Data_Mentah!M270="Yes",1,0)</f>
        <v>1</v>
      </c>
      <c r="N270" s="5">
        <f>IF(Data_Mentah!N270="Yes",1,0)</f>
        <v>0</v>
      </c>
      <c r="O270" s="5">
        <f>IF(Data_Mentah!O270="Yes",1,0)</f>
        <v>0</v>
      </c>
      <c r="P270" s="5">
        <f>IF(Data_Mentah!P270="Yes",1,0)</f>
        <v>0</v>
      </c>
      <c r="Q270" s="6">
        <f>IF(Data_Mentah!Q270="Positive",1,0)</f>
        <v>1</v>
      </c>
      <c r="S270" s="4">
        <f t="shared" ca="1" si="2"/>
        <v>0.33196844231757106</v>
      </c>
      <c r="T270" s="6" t="str">
        <f t="shared" si="3"/>
        <v>Train</v>
      </c>
    </row>
    <row r="271" spans="1:20" ht="15.75" customHeight="1" x14ac:dyDescent="0.2">
      <c r="A271" s="7">
        <v>48</v>
      </c>
      <c r="B271" s="8">
        <f>IF(Data_Mentah!B271="Male",1,0)</f>
        <v>0</v>
      </c>
      <c r="C271" s="8">
        <f>IF(Data_Mentah!C271="Yes",1,0)</f>
        <v>1</v>
      </c>
      <c r="D271" s="8">
        <f>IF(Data_Mentah!D271="Yes",1,0)</f>
        <v>1</v>
      </c>
      <c r="E271" s="8">
        <f>IF(Data_Mentah!E271="Yes",1,0)</f>
        <v>1</v>
      </c>
      <c r="F271" s="8">
        <f>IF(Data_Mentah!F271="Yes",1,0)</f>
        <v>1</v>
      </c>
      <c r="G271" s="8">
        <f>IF(Data_Mentah!G271="Yes",1,0)</f>
        <v>1</v>
      </c>
      <c r="H271" s="8">
        <f>IF(Data_Mentah!H271="Yes",1,0)</f>
        <v>0</v>
      </c>
      <c r="I271" s="8">
        <f>IF(Data_Mentah!I271="Yes",1,0)</f>
        <v>1</v>
      </c>
      <c r="J271" s="8">
        <f>IF(Data_Mentah!J271="Yes",1,0)</f>
        <v>1</v>
      </c>
      <c r="K271" s="8">
        <f>IF(Data_Mentah!K271="Yes",1,0)</f>
        <v>1</v>
      </c>
      <c r="L271" s="8">
        <f>IF(Data_Mentah!L271="Yes",1,0)</f>
        <v>1</v>
      </c>
      <c r="M271" s="8">
        <f>IF(Data_Mentah!M271="Yes",1,0)</f>
        <v>1</v>
      </c>
      <c r="N271" s="8">
        <f>IF(Data_Mentah!N271="Yes",1,0)</f>
        <v>1</v>
      </c>
      <c r="O271" s="8">
        <f>IF(Data_Mentah!O271="Yes",1,0)</f>
        <v>0</v>
      </c>
      <c r="P271" s="8">
        <f>IF(Data_Mentah!P271="Yes",1,0)</f>
        <v>0</v>
      </c>
      <c r="Q271" s="9">
        <f>IF(Data_Mentah!Q271="Positive",1,0)</f>
        <v>1</v>
      </c>
      <c r="S271" s="7">
        <f t="shared" ca="1" si="2"/>
        <v>0.35800585601927493</v>
      </c>
      <c r="T271" s="9" t="str">
        <f t="shared" si="3"/>
        <v>Train</v>
      </c>
    </row>
    <row r="272" spans="1:20" ht="15.75" customHeight="1" x14ac:dyDescent="0.2">
      <c r="A272" s="4">
        <v>40</v>
      </c>
      <c r="B272" s="5">
        <f>IF(Data_Mentah!B272="Male",1,0)</f>
        <v>0</v>
      </c>
      <c r="C272" s="5">
        <f>IF(Data_Mentah!C272="Yes",1,0)</f>
        <v>1</v>
      </c>
      <c r="D272" s="5">
        <f>IF(Data_Mentah!D272="Yes",1,0)</f>
        <v>1</v>
      </c>
      <c r="E272" s="5">
        <f>IF(Data_Mentah!E272="Yes",1,0)</f>
        <v>1</v>
      </c>
      <c r="F272" s="5">
        <f>IF(Data_Mentah!F272="Yes",1,0)</f>
        <v>1</v>
      </c>
      <c r="G272" s="5">
        <f>IF(Data_Mentah!G272="Yes",1,0)</f>
        <v>0</v>
      </c>
      <c r="H272" s="5">
        <f>IF(Data_Mentah!H272="Yes",1,0)</f>
        <v>0</v>
      </c>
      <c r="I272" s="5">
        <f>IF(Data_Mentah!I272="Yes",1,0)</f>
        <v>1</v>
      </c>
      <c r="J272" s="5">
        <f>IF(Data_Mentah!J272="Yes",1,0)</f>
        <v>0</v>
      </c>
      <c r="K272" s="5">
        <f>IF(Data_Mentah!K272="Yes",1,0)</f>
        <v>0</v>
      </c>
      <c r="L272" s="5">
        <f>IF(Data_Mentah!L272="Yes",1,0)</f>
        <v>1</v>
      </c>
      <c r="M272" s="5">
        <f>IF(Data_Mentah!M272="Yes",1,0)</f>
        <v>1</v>
      </c>
      <c r="N272" s="5">
        <f>IF(Data_Mentah!N272="Yes",1,0)</f>
        <v>1</v>
      </c>
      <c r="O272" s="5">
        <f>IF(Data_Mentah!O272="Yes",1,0)</f>
        <v>0</v>
      </c>
      <c r="P272" s="5">
        <f>IF(Data_Mentah!P272="Yes",1,0)</f>
        <v>0</v>
      </c>
      <c r="Q272" s="6">
        <f>IF(Data_Mentah!Q272="Positive",1,0)</f>
        <v>1</v>
      </c>
      <c r="S272" s="4">
        <f t="shared" ca="1" si="2"/>
        <v>0.92762791883127838</v>
      </c>
      <c r="T272" s="6" t="str">
        <f t="shared" si="3"/>
        <v>Train</v>
      </c>
    </row>
    <row r="273" spans="1:20" ht="15.75" customHeight="1" x14ac:dyDescent="0.2">
      <c r="A273" s="7">
        <v>57</v>
      </c>
      <c r="B273" s="8">
        <f>IF(Data_Mentah!B273="Male",1,0)</f>
        <v>1</v>
      </c>
      <c r="C273" s="8">
        <f>IF(Data_Mentah!C273="Yes",1,0)</f>
        <v>1</v>
      </c>
      <c r="D273" s="8">
        <f>IF(Data_Mentah!D273="Yes",1,0)</f>
        <v>1</v>
      </c>
      <c r="E273" s="8">
        <f>IF(Data_Mentah!E273="Yes",1,0)</f>
        <v>1</v>
      </c>
      <c r="F273" s="8">
        <f>IF(Data_Mentah!F273="Yes",1,0)</f>
        <v>1</v>
      </c>
      <c r="G273" s="8">
        <f>IF(Data_Mentah!G273="Yes",1,0)</f>
        <v>1</v>
      </c>
      <c r="H273" s="8">
        <f>IF(Data_Mentah!H273="Yes",1,0)</f>
        <v>0</v>
      </c>
      <c r="I273" s="8">
        <f>IF(Data_Mentah!I273="Yes",1,0)</f>
        <v>1</v>
      </c>
      <c r="J273" s="8">
        <f>IF(Data_Mentah!J273="Yes",1,0)</f>
        <v>0</v>
      </c>
      <c r="K273" s="8">
        <f>IF(Data_Mentah!K273="Yes",1,0)</f>
        <v>0</v>
      </c>
      <c r="L273" s="8">
        <f>IF(Data_Mentah!L273="Yes",1,0)</f>
        <v>0</v>
      </c>
      <c r="M273" s="8">
        <f>IF(Data_Mentah!M273="Yes",1,0)</f>
        <v>1</v>
      </c>
      <c r="N273" s="8">
        <f>IF(Data_Mentah!N273="Yes",1,0)</f>
        <v>0</v>
      </c>
      <c r="O273" s="8">
        <f>IF(Data_Mentah!O273="Yes",1,0)</f>
        <v>0</v>
      </c>
      <c r="P273" s="8">
        <f>IF(Data_Mentah!P273="Yes",1,0)</f>
        <v>0</v>
      </c>
      <c r="Q273" s="9">
        <f>IF(Data_Mentah!Q273="Positive",1,0)</f>
        <v>1</v>
      </c>
      <c r="S273" s="7">
        <f t="shared" ca="1" si="2"/>
        <v>0.78928781871526088</v>
      </c>
      <c r="T273" s="9" t="str">
        <f t="shared" si="3"/>
        <v>Train</v>
      </c>
    </row>
    <row r="274" spans="1:20" ht="15.75" customHeight="1" x14ac:dyDescent="0.2">
      <c r="A274" s="4">
        <v>47</v>
      </c>
      <c r="B274" s="5">
        <f>IF(Data_Mentah!B274="Male",1,0)</f>
        <v>1</v>
      </c>
      <c r="C274" s="5">
        <f>IF(Data_Mentah!C274="Yes",1,0)</f>
        <v>0</v>
      </c>
      <c r="D274" s="5">
        <f>IF(Data_Mentah!D274="Yes",1,0)</f>
        <v>0</v>
      </c>
      <c r="E274" s="5">
        <f>IF(Data_Mentah!E274="Yes",1,0)</f>
        <v>0</v>
      </c>
      <c r="F274" s="5">
        <f>IF(Data_Mentah!F274="Yes",1,0)</f>
        <v>0</v>
      </c>
      <c r="G274" s="5">
        <f>IF(Data_Mentah!G274="Yes",1,0)</f>
        <v>0</v>
      </c>
      <c r="H274" s="5">
        <f>IF(Data_Mentah!H274="Yes",1,0)</f>
        <v>0</v>
      </c>
      <c r="I274" s="5">
        <f>IF(Data_Mentah!I274="Yes",1,0)</f>
        <v>0</v>
      </c>
      <c r="J274" s="5">
        <f>IF(Data_Mentah!J274="Yes",1,0)</f>
        <v>1</v>
      </c>
      <c r="K274" s="5">
        <f>IF(Data_Mentah!K274="Yes",1,0)</f>
        <v>0</v>
      </c>
      <c r="L274" s="5">
        <f>IF(Data_Mentah!L274="Yes",1,0)</f>
        <v>0</v>
      </c>
      <c r="M274" s="5">
        <f>IF(Data_Mentah!M274="Yes",1,0)</f>
        <v>0</v>
      </c>
      <c r="N274" s="5">
        <f>IF(Data_Mentah!N274="Yes",1,0)</f>
        <v>0</v>
      </c>
      <c r="O274" s="5">
        <f>IF(Data_Mentah!O274="Yes",1,0)</f>
        <v>1</v>
      </c>
      <c r="P274" s="5">
        <f>IF(Data_Mentah!P274="Yes",1,0)</f>
        <v>0</v>
      </c>
      <c r="Q274" s="6">
        <f>IF(Data_Mentah!Q274="Positive",1,0)</f>
        <v>0</v>
      </c>
      <c r="S274" s="4">
        <f t="shared" ca="1" si="2"/>
        <v>0.25629769516159584</v>
      </c>
      <c r="T274" s="6" t="str">
        <f t="shared" si="3"/>
        <v>Train</v>
      </c>
    </row>
    <row r="275" spans="1:20" ht="15.75" customHeight="1" x14ac:dyDescent="0.2">
      <c r="A275" s="7">
        <v>45</v>
      </c>
      <c r="B275" s="8">
        <f>IF(Data_Mentah!B275="Male",1,0)</f>
        <v>1</v>
      </c>
      <c r="C275" s="8">
        <f>IF(Data_Mentah!C275="Yes",1,0)</f>
        <v>0</v>
      </c>
      <c r="D275" s="8">
        <f>IF(Data_Mentah!D275="Yes",1,0)</f>
        <v>0</v>
      </c>
      <c r="E275" s="8">
        <f>IF(Data_Mentah!E275="Yes",1,0)</f>
        <v>0</v>
      </c>
      <c r="F275" s="8">
        <f>IF(Data_Mentah!F275="Yes",1,0)</f>
        <v>0</v>
      </c>
      <c r="G275" s="8">
        <f>IF(Data_Mentah!G275="Yes",1,0)</f>
        <v>1</v>
      </c>
      <c r="H275" s="8">
        <f>IF(Data_Mentah!H275="Yes",1,0)</f>
        <v>1</v>
      </c>
      <c r="I275" s="8">
        <f>IF(Data_Mentah!I275="Yes",1,0)</f>
        <v>0</v>
      </c>
      <c r="J275" s="8">
        <f>IF(Data_Mentah!J275="Yes",1,0)</f>
        <v>0</v>
      </c>
      <c r="K275" s="8">
        <f>IF(Data_Mentah!K275="Yes",1,0)</f>
        <v>0</v>
      </c>
      <c r="L275" s="8">
        <f>IF(Data_Mentah!L275="Yes",1,0)</f>
        <v>0</v>
      </c>
      <c r="M275" s="8">
        <f>IF(Data_Mentah!M275="Yes",1,0)</f>
        <v>0</v>
      </c>
      <c r="N275" s="8">
        <f>IF(Data_Mentah!N275="Yes",1,0)</f>
        <v>0</v>
      </c>
      <c r="O275" s="8">
        <f>IF(Data_Mentah!O275="Yes",1,0)</f>
        <v>0</v>
      </c>
      <c r="P275" s="8">
        <f>IF(Data_Mentah!P275="Yes",1,0)</f>
        <v>0</v>
      </c>
      <c r="Q275" s="9">
        <f>IF(Data_Mentah!Q275="Positive",1,0)</f>
        <v>0</v>
      </c>
      <c r="S275" s="7">
        <f t="shared" ca="1" si="2"/>
        <v>0.84811467648924299</v>
      </c>
      <c r="T275" s="9" t="str">
        <f t="shared" si="3"/>
        <v>Train</v>
      </c>
    </row>
    <row r="276" spans="1:20" ht="15.75" customHeight="1" x14ac:dyDescent="0.2">
      <c r="A276" s="4">
        <v>57</v>
      </c>
      <c r="B276" s="5">
        <f>IF(Data_Mentah!B276="Male",1,0)</f>
        <v>1</v>
      </c>
      <c r="C276" s="5">
        <f>IF(Data_Mentah!C276="Yes",1,0)</f>
        <v>0</v>
      </c>
      <c r="D276" s="5">
        <f>IF(Data_Mentah!D276="Yes",1,0)</f>
        <v>0</v>
      </c>
      <c r="E276" s="5">
        <f>IF(Data_Mentah!E276="Yes",1,0)</f>
        <v>0</v>
      </c>
      <c r="F276" s="5">
        <f>IF(Data_Mentah!F276="Yes",1,0)</f>
        <v>0</v>
      </c>
      <c r="G276" s="5">
        <f>IF(Data_Mentah!G276="Yes",1,0)</f>
        <v>1</v>
      </c>
      <c r="H276" s="5">
        <f>IF(Data_Mentah!H276="Yes",1,0)</f>
        <v>0</v>
      </c>
      <c r="I276" s="5">
        <f>IF(Data_Mentah!I276="Yes",1,0)</f>
        <v>1</v>
      </c>
      <c r="J276" s="5">
        <f>IF(Data_Mentah!J276="Yes",1,0)</f>
        <v>0</v>
      </c>
      <c r="K276" s="5">
        <f>IF(Data_Mentah!K276="Yes",1,0)</f>
        <v>0</v>
      </c>
      <c r="L276" s="5">
        <f>IF(Data_Mentah!L276="Yes",1,0)</f>
        <v>0</v>
      </c>
      <c r="M276" s="5">
        <f>IF(Data_Mentah!M276="Yes",1,0)</f>
        <v>0</v>
      </c>
      <c r="N276" s="5">
        <f>IF(Data_Mentah!N276="Yes",1,0)</f>
        <v>1</v>
      </c>
      <c r="O276" s="5">
        <f>IF(Data_Mentah!O276="Yes",1,0)</f>
        <v>0</v>
      </c>
      <c r="P276" s="5">
        <f>IF(Data_Mentah!P276="Yes",1,0)</f>
        <v>0</v>
      </c>
      <c r="Q276" s="6">
        <f>IF(Data_Mentah!Q276="Positive",1,0)</f>
        <v>0</v>
      </c>
      <c r="S276" s="4">
        <f t="shared" ca="1" si="2"/>
        <v>0.95677913116888114</v>
      </c>
      <c r="T276" s="6" t="str">
        <f t="shared" si="3"/>
        <v>Train</v>
      </c>
    </row>
    <row r="277" spans="1:20" ht="15.75" customHeight="1" x14ac:dyDescent="0.2">
      <c r="A277" s="7">
        <v>72</v>
      </c>
      <c r="B277" s="8">
        <f>IF(Data_Mentah!B277="Male",1,0)</f>
        <v>1</v>
      </c>
      <c r="C277" s="8">
        <f>IF(Data_Mentah!C277="Yes",1,0)</f>
        <v>1</v>
      </c>
      <c r="D277" s="8">
        <f>IF(Data_Mentah!D277="Yes",1,0)</f>
        <v>0</v>
      </c>
      <c r="E277" s="8">
        <f>IF(Data_Mentah!E277="Yes",1,0)</f>
        <v>0</v>
      </c>
      <c r="F277" s="8">
        <f>IF(Data_Mentah!F277="Yes",1,0)</f>
        <v>0</v>
      </c>
      <c r="G277" s="8">
        <f>IF(Data_Mentah!G277="Yes",1,0)</f>
        <v>1</v>
      </c>
      <c r="H277" s="8">
        <f>IF(Data_Mentah!H277="Yes",1,0)</f>
        <v>0</v>
      </c>
      <c r="I277" s="8">
        <f>IF(Data_Mentah!I277="Yes",1,0)</f>
        <v>1</v>
      </c>
      <c r="J277" s="8">
        <f>IF(Data_Mentah!J277="Yes",1,0)</f>
        <v>1</v>
      </c>
      <c r="K277" s="8">
        <f>IF(Data_Mentah!K277="Yes",1,0)</f>
        <v>0</v>
      </c>
      <c r="L277" s="8">
        <f>IF(Data_Mentah!L277="Yes",1,0)</f>
        <v>1</v>
      </c>
      <c r="M277" s="8">
        <f>IF(Data_Mentah!M277="Yes",1,0)</f>
        <v>1</v>
      </c>
      <c r="N277" s="8">
        <f>IF(Data_Mentah!N277="Yes",1,0)</f>
        <v>1</v>
      </c>
      <c r="O277" s="8">
        <f>IF(Data_Mentah!O277="Yes",1,0)</f>
        <v>1</v>
      </c>
      <c r="P277" s="8">
        <f>IF(Data_Mentah!P277="Yes",1,0)</f>
        <v>0</v>
      </c>
      <c r="Q277" s="9">
        <f>IF(Data_Mentah!Q277="Positive",1,0)</f>
        <v>0</v>
      </c>
      <c r="S277" s="7">
        <f t="shared" ca="1" si="2"/>
        <v>0.82351042238482641</v>
      </c>
      <c r="T277" s="9" t="str">
        <f t="shared" si="3"/>
        <v>Train</v>
      </c>
    </row>
    <row r="278" spans="1:20" ht="15.75" customHeight="1" x14ac:dyDescent="0.2">
      <c r="A278" s="4">
        <v>30</v>
      </c>
      <c r="B278" s="5">
        <f>IF(Data_Mentah!B278="Male",1,0)</f>
        <v>1</v>
      </c>
      <c r="C278" s="5">
        <f>IF(Data_Mentah!C278="Yes",1,0)</f>
        <v>0</v>
      </c>
      <c r="D278" s="5">
        <f>IF(Data_Mentah!D278="Yes",1,0)</f>
        <v>0</v>
      </c>
      <c r="E278" s="5">
        <f>IF(Data_Mentah!E278="Yes",1,0)</f>
        <v>0</v>
      </c>
      <c r="F278" s="5">
        <f>IF(Data_Mentah!F278="Yes",1,0)</f>
        <v>0</v>
      </c>
      <c r="G278" s="5">
        <f>IF(Data_Mentah!G278="Yes",1,0)</f>
        <v>0</v>
      </c>
      <c r="H278" s="5">
        <f>IF(Data_Mentah!H278="Yes",1,0)</f>
        <v>0</v>
      </c>
      <c r="I278" s="5">
        <f>IF(Data_Mentah!I278="Yes",1,0)</f>
        <v>0</v>
      </c>
      <c r="J278" s="5">
        <f>IF(Data_Mentah!J278="Yes",1,0)</f>
        <v>0</v>
      </c>
      <c r="K278" s="5">
        <f>IF(Data_Mentah!K278="Yes",1,0)</f>
        <v>0</v>
      </c>
      <c r="L278" s="5">
        <f>IF(Data_Mentah!L278="Yes",1,0)</f>
        <v>0</v>
      </c>
      <c r="M278" s="5">
        <f>IF(Data_Mentah!M278="Yes",1,0)</f>
        <v>0</v>
      </c>
      <c r="N278" s="5">
        <f>IF(Data_Mentah!N278="Yes",1,0)</f>
        <v>0</v>
      </c>
      <c r="O278" s="5">
        <f>IF(Data_Mentah!O278="Yes",1,0)</f>
        <v>0</v>
      </c>
      <c r="P278" s="5">
        <f>IF(Data_Mentah!P278="Yes",1,0)</f>
        <v>0</v>
      </c>
      <c r="Q278" s="6">
        <f>IF(Data_Mentah!Q278="Positive",1,0)</f>
        <v>0</v>
      </c>
      <c r="S278" s="4">
        <f t="shared" ca="1" si="2"/>
        <v>9.6211243032761185E-2</v>
      </c>
      <c r="T278" s="6" t="str">
        <f t="shared" si="3"/>
        <v>Train</v>
      </c>
    </row>
    <row r="279" spans="1:20" ht="15.75" customHeight="1" x14ac:dyDescent="0.2">
      <c r="A279" s="7">
        <v>27</v>
      </c>
      <c r="B279" s="8">
        <f>IF(Data_Mentah!B279="Male",1,0)</f>
        <v>1</v>
      </c>
      <c r="C279" s="8">
        <f>IF(Data_Mentah!C279="Yes",1,0)</f>
        <v>0</v>
      </c>
      <c r="D279" s="8">
        <f>IF(Data_Mentah!D279="Yes",1,0)</f>
        <v>0</v>
      </c>
      <c r="E279" s="8">
        <f>IF(Data_Mentah!E279="Yes",1,0)</f>
        <v>0</v>
      </c>
      <c r="F279" s="8">
        <f>IF(Data_Mentah!F279="Yes",1,0)</f>
        <v>0</v>
      </c>
      <c r="G279" s="8">
        <f>IF(Data_Mentah!G279="Yes",1,0)</f>
        <v>0</v>
      </c>
      <c r="H279" s="8">
        <f>IF(Data_Mentah!H279="Yes",1,0)</f>
        <v>0</v>
      </c>
      <c r="I279" s="8">
        <f>IF(Data_Mentah!I279="Yes",1,0)</f>
        <v>0</v>
      </c>
      <c r="J279" s="8">
        <f>IF(Data_Mentah!J279="Yes",1,0)</f>
        <v>0</v>
      </c>
      <c r="K279" s="8">
        <f>IF(Data_Mentah!K279="Yes",1,0)</f>
        <v>0</v>
      </c>
      <c r="L279" s="8">
        <f>IF(Data_Mentah!L279="Yes",1,0)</f>
        <v>0</v>
      </c>
      <c r="M279" s="8">
        <f>IF(Data_Mentah!M279="Yes",1,0)</f>
        <v>0</v>
      </c>
      <c r="N279" s="8">
        <f>IF(Data_Mentah!N279="Yes",1,0)</f>
        <v>0</v>
      </c>
      <c r="O279" s="8">
        <f>IF(Data_Mentah!O279="Yes",1,0)</f>
        <v>0</v>
      </c>
      <c r="P279" s="8">
        <f>IF(Data_Mentah!P279="Yes",1,0)</f>
        <v>0</v>
      </c>
      <c r="Q279" s="9">
        <f>IF(Data_Mentah!Q279="Positive",1,0)</f>
        <v>0</v>
      </c>
      <c r="S279" s="7">
        <f t="shared" ca="1" si="2"/>
        <v>0.41039543397402234</v>
      </c>
      <c r="T279" s="9" t="str">
        <f t="shared" si="3"/>
        <v>Train</v>
      </c>
    </row>
    <row r="280" spans="1:20" ht="15.75" customHeight="1" x14ac:dyDescent="0.2">
      <c r="A280" s="4">
        <v>38</v>
      </c>
      <c r="B280" s="5">
        <f>IF(Data_Mentah!B280="Male",1,0)</f>
        <v>1</v>
      </c>
      <c r="C280" s="5">
        <f>IF(Data_Mentah!C280="Yes",1,0)</f>
        <v>0</v>
      </c>
      <c r="D280" s="5">
        <f>IF(Data_Mentah!D280="Yes",1,0)</f>
        <v>0</v>
      </c>
      <c r="E280" s="5">
        <f>IF(Data_Mentah!E280="Yes",1,0)</f>
        <v>0</v>
      </c>
      <c r="F280" s="5">
        <f>IF(Data_Mentah!F280="Yes",1,0)</f>
        <v>0</v>
      </c>
      <c r="G280" s="5">
        <f>IF(Data_Mentah!G280="Yes",1,0)</f>
        <v>0</v>
      </c>
      <c r="H280" s="5">
        <f>IF(Data_Mentah!H280="Yes",1,0)</f>
        <v>0</v>
      </c>
      <c r="I280" s="5">
        <f>IF(Data_Mentah!I280="Yes",1,0)</f>
        <v>0</v>
      </c>
      <c r="J280" s="5">
        <f>IF(Data_Mentah!J280="Yes",1,0)</f>
        <v>0</v>
      </c>
      <c r="K280" s="5">
        <f>IF(Data_Mentah!K280="Yes",1,0)</f>
        <v>0</v>
      </c>
      <c r="L280" s="5">
        <f>IF(Data_Mentah!L280="Yes",1,0)</f>
        <v>0</v>
      </c>
      <c r="M280" s="5">
        <f>IF(Data_Mentah!M280="Yes",1,0)</f>
        <v>0</v>
      </c>
      <c r="N280" s="5">
        <f>IF(Data_Mentah!N280="Yes",1,0)</f>
        <v>0</v>
      </c>
      <c r="O280" s="5">
        <f>IF(Data_Mentah!O280="Yes",1,0)</f>
        <v>0</v>
      </c>
      <c r="P280" s="5">
        <f>IF(Data_Mentah!P280="Yes",1,0)</f>
        <v>0</v>
      </c>
      <c r="Q280" s="6">
        <f>IF(Data_Mentah!Q280="Positive",1,0)</f>
        <v>0</v>
      </c>
      <c r="S280" s="4">
        <f t="shared" ca="1" si="2"/>
        <v>0.99832892417915731</v>
      </c>
      <c r="T280" s="6" t="str">
        <f t="shared" si="3"/>
        <v>Train</v>
      </c>
    </row>
    <row r="281" spans="1:20" ht="15.75" customHeight="1" x14ac:dyDescent="0.2">
      <c r="A281" s="7">
        <v>43</v>
      </c>
      <c r="B281" s="8">
        <f>IF(Data_Mentah!B281="Male",1,0)</f>
        <v>1</v>
      </c>
      <c r="C281" s="8">
        <f>IF(Data_Mentah!C281="Yes",1,0)</f>
        <v>0</v>
      </c>
      <c r="D281" s="8">
        <f>IF(Data_Mentah!D281="Yes",1,0)</f>
        <v>0</v>
      </c>
      <c r="E281" s="8">
        <f>IF(Data_Mentah!E281="Yes",1,0)</f>
        <v>0</v>
      </c>
      <c r="F281" s="8">
        <f>IF(Data_Mentah!F281="Yes",1,0)</f>
        <v>1</v>
      </c>
      <c r="G281" s="8">
        <f>IF(Data_Mentah!G281="Yes",1,0)</f>
        <v>0</v>
      </c>
      <c r="H281" s="8">
        <f>IF(Data_Mentah!H281="Yes",1,0)</f>
        <v>1</v>
      </c>
      <c r="I281" s="8">
        <f>IF(Data_Mentah!I281="Yes",1,0)</f>
        <v>0</v>
      </c>
      <c r="J281" s="8">
        <f>IF(Data_Mentah!J281="Yes",1,0)</f>
        <v>1</v>
      </c>
      <c r="K281" s="8">
        <f>IF(Data_Mentah!K281="Yes",1,0)</f>
        <v>0</v>
      </c>
      <c r="L281" s="8">
        <f>IF(Data_Mentah!L281="Yes",1,0)</f>
        <v>1</v>
      </c>
      <c r="M281" s="8">
        <f>IF(Data_Mentah!M281="Yes",1,0)</f>
        <v>0</v>
      </c>
      <c r="N281" s="8">
        <f>IF(Data_Mentah!N281="Yes",1,0)</f>
        <v>0</v>
      </c>
      <c r="O281" s="8">
        <f>IF(Data_Mentah!O281="Yes",1,0)</f>
        <v>1</v>
      </c>
      <c r="P281" s="8">
        <f>IF(Data_Mentah!P281="Yes",1,0)</f>
        <v>0</v>
      </c>
      <c r="Q281" s="9">
        <f>IF(Data_Mentah!Q281="Positive",1,0)</f>
        <v>0</v>
      </c>
      <c r="S281" s="7">
        <f t="shared" ca="1" si="2"/>
        <v>0.45571813744831391</v>
      </c>
      <c r="T281" s="9" t="str">
        <f t="shared" si="3"/>
        <v>Train</v>
      </c>
    </row>
    <row r="282" spans="1:20" ht="15.75" customHeight="1" x14ac:dyDescent="0.2">
      <c r="A282" s="4">
        <v>40</v>
      </c>
      <c r="B282" s="5">
        <f>IF(Data_Mentah!B282="Male",1,0)</f>
        <v>1</v>
      </c>
      <c r="C282" s="5">
        <f>IF(Data_Mentah!C282="Yes",1,0)</f>
        <v>0</v>
      </c>
      <c r="D282" s="5">
        <f>IF(Data_Mentah!D282="Yes",1,0)</f>
        <v>0</v>
      </c>
      <c r="E282" s="5">
        <f>IF(Data_Mentah!E282="Yes",1,0)</f>
        <v>1</v>
      </c>
      <c r="F282" s="5">
        <f>IF(Data_Mentah!F282="Yes",1,0)</f>
        <v>0</v>
      </c>
      <c r="G282" s="5">
        <f>IF(Data_Mentah!G282="Yes",1,0)</f>
        <v>0</v>
      </c>
      <c r="H282" s="5">
        <f>IF(Data_Mentah!H282="Yes",1,0)</f>
        <v>0</v>
      </c>
      <c r="I282" s="5">
        <f>IF(Data_Mentah!I282="Yes",1,0)</f>
        <v>0</v>
      </c>
      <c r="J282" s="5">
        <f>IF(Data_Mentah!J282="Yes",1,0)</f>
        <v>0</v>
      </c>
      <c r="K282" s="5">
        <f>IF(Data_Mentah!K282="Yes",1,0)</f>
        <v>0</v>
      </c>
      <c r="L282" s="5">
        <f>IF(Data_Mentah!L282="Yes",1,0)</f>
        <v>0</v>
      </c>
      <c r="M282" s="5">
        <f>IF(Data_Mentah!M282="Yes",1,0)</f>
        <v>0</v>
      </c>
      <c r="N282" s="5">
        <f>IF(Data_Mentah!N282="Yes",1,0)</f>
        <v>0</v>
      </c>
      <c r="O282" s="5">
        <f>IF(Data_Mentah!O282="Yes",1,0)</f>
        <v>0</v>
      </c>
      <c r="P282" s="5">
        <f>IF(Data_Mentah!P282="Yes",1,0)</f>
        <v>1</v>
      </c>
      <c r="Q282" s="6">
        <f>IF(Data_Mentah!Q282="Positive",1,0)</f>
        <v>0</v>
      </c>
      <c r="S282" s="4">
        <f t="shared" ca="1" si="2"/>
        <v>0.59913009095575076</v>
      </c>
      <c r="T282" s="6" t="str">
        <f t="shared" si="3"/>
        <v>Train</v>
      </c>
    </row>
    <row r="283" spans="1:20" ht="15.75" customHeight="1" x14ac:dyDescent="0.2">
      <c r="A283" s="7">
        <v>47</v>
      </c>
      <c r="B283" s="8">
        <f>IF(Data_Mentah!B283="Male",1,0)</f>
        <v>1</v>
      </c>
      <c r="C283" s="8">
        <f>IF(Data_Mentah!C283="Yes",1,0)</f>
        <v>0</v>
      </c>
      <c r="D283" s="8">
        <f>IF(Data_Mentah!D283="Yes",1,0)</f>
        <v>0</v>
      </c>
      <c r="E283" s="8">
        <f>IF(Data_Mentah!E283="Yes",1,0)</f>
        <v>0</v>
      </c>
      <c r="F283" s="8">
        <f>IF(Data_Mentah!F283="Yes",1,0)</f>
        <v>0</v>
      </c>
      <c r="G283" s="8">
        <f>IF(Data_Mentah!G283="Yes",1,0)</f>
        <v>0</v>
      </c>
      <c r="H283" s="8">
        <f>IF(Data_Mentah!H283="Yes",1,0)</f>
        <v>0</v>
      </c>
      <c r="I283" s="8">
        <f>IF(Data_Mentah!I283="Yes",1,0)</f>
        <v>0</v>
      </c>
      <c r="J283" s="8">
        <f>IF(Data_Mentah!J283="Yes",1,0)</f>
        <v>1</v>
      </c>
      <c r="K283" s="8">
        <f>IF(Data_Mentah!K283="Yes",1,0)</f>
        <v>0</v>
      </c>
      <c r="L283" s="8">
        <f>IF(Data_Mentah!L283="Yes",1,0)</f>
        <v>0</v>
      </c>
      <c r="M283" s="8">
        <f>IF(Data_Mentah!M283="Yes",1,0)</f>
        <v>0</v>
      </c>
      <c r="N283" s="8">
        <f>IF(Data_Mentah!N283="Yes",1,0)</f>
        <v>0</v>
      </c>
      <c r="O283" s="8">
        <f>IF(Data_Mentah!O283="Yes",1,0)</f>
        <v>1</v>
      </c>
      <c r="P283" s="8">
        <f>IF(Data_Mentah!P283="Yes",1,0)</f>
        <v>0</v>
      </c>
      <c r="Q283" s="9">
        <f>IF(Data_Mentah!Q283="Positive",1,0)</f>
        <v>0</v>
      </c>
      <c r="S283" s="7">
        <f t="shared" ca="1" si="2"/>
        <v>0.95176311022941318</v>
      </c>
      <c r="T283" s="9" t="str">
        <f t="shared" si="3"/>
        <v>Train</v>
      </c>
    </row>
    <row r="284" spans="1:20" ht="15.75" customHeight="1" x14ac:dyDescent="0.2">
      <c r="A284" s="4">
        <v>45</v>
      </c>
      <c r="B284" s="5">
        <f>IF(Data_Mentah!B284="Male",1,0)</f>
        <v>1</v>
      </c>
      <c r="C284" s="5">
        <f>IF(Data_Mentah!C284="Yes",1,0)</f>
        <v>0</v>
      </c>
      <c r="D284" s="5">
        <f>IF(Data_Mentah!D284="Yes",1,0)</f>
        <v>0</v>
      </c>
      <c r="E284" s="5">
        <f>IF(Data_Mentah!E284="Yes",1,0)</f>
        <v>0</v>
      </c>
      <c r="F284" s="5">
        <f>IF(Data_Mentah!F284="Yes",1,0)</f>
        <v>0</v>
      </c>
      <c r="G284" s="5">
        <f>IF(Data_Mentah!G284="Yes",1,0)</f>
        <v>1</v>
      </c>
      <c r="H284" s="5">
        <f>IF(Data_Mentah!H284="Yes",1,0)</f>
        <v>1</v>
      </c>
      <c r="I284" s="5">
        <f>IF(Data_Mentah!I284="Yes",1,0)</f>
        <v>0</v>
      </c>
      <c r="J284" s="5">
        <f>IF(Data_Mentah!J284="Yes",1,0)</f>
        <v>0</v>
      </c>
      <c r="K284" s="5">
        <f>IF(Data_Mentah!K284="Yes",1,0)</f>
        <v>0</v>
      </c>
      <c r="L284" s="5">
        <f>IF(Data_Mentah!L284="Yes",1,0)</f>
        <v>0</v>
      </c>
      <c r="M284" s="5">
        <f>IF(Data_Mentah!M284="Yes",1,0)</f>
        <v>0</v>
      </c>
      <c r="N284" s="5">
        <f>IF(Data_Mentah!N284="Yes",1,0)</f>
        <v>0</v>
      </c>
      <c r="O284" s="5">
        <f>IF(Data_Mentah!O284="Yes",1,0)</f>
        <v>0</v>
      </c>
      <c r="P284" s="5">
        <f>IF(Data_Mentah!P284="Yes",1,0)</f>
        <v>0</v>
      </c>
      <c r="Q284" s="6">
        <f>IF(Data_Mentah!Q284="Positive",1,0)</f>
        <v>0</v>
      </c>
      <c r="S284" s="4">
        <f t="shared" ca="1" si="2"/>
        <v>0.69775549779702162</v>
      </c>
      <c r="T284" s="6" t="str">
        <f t="shared" si="3"/>
        <v>Train</v>
      </c>
    </row>
    <row r="285" spans="1:20" ht="15.75" customHeight="1" x14ac:dyDescent="0.2">
      <c r="A285" s="7">
        <v>57</v>
      </c>
      <c r="B285" s="8">
        <f>IF(Data_Mentah!B285="Male",1,0)</f>
        <v>1</v>
      </c>
      <c r="C285" s="8">
        <f>IF(Data_Mentah!C285="Yes",1,0)</f>
        <v>0</v>
      </c>
      <c r="D285" s="8">
        <f>IF(Data_Mentah!D285="Yes",1,0)</f>
        <v>0</v>
      </c>
      <c r="E285" s="8">
        <f>IF(Data_Mentah!E285="Yes",1,0)</f>
        <v>0</v>
      </c>
      <c r="F285" s="8">
        <f>IF(Data_Mentah!F285="Yes",1,0)</f>
        <v>0</v>
      </c>
      <c r="G285" s="8">
        <f>IF(Data_Mentah!G285="Yes",1,0)</f>
        <v>1</v>
      </c>
      <c r="H285" s="8">
        <f>IF(Data_Mentah!H285="Yes",1,0)</f>
        <v>0</v>
      </c>
      <c r="I285" s="8">
        <f>IF(Data_Mentah!I285="Yes",1,0)</f>
        <v>1</v>
      </c>
      <c r="J285" s="8">
        <f>IF(Data_Mentah!J285="Yes",1,0)</f>
        <v>0</v>
      </c>
      <c r="K285" s="8">
        <f>IF(Data_Mentah!K285="Yes",1,0)</f>
        <v>0</v>
      </c>
      <c r="L285" s="8">
        <f>IF(Data_Mentah!L285="Yes",1,0)</f>
        <v>0</v>
      </c>
      <c r="M285" s="8">
        <f>IF(Data_Mentah!M285="Yes",1,0)</f>
        <v>0</v>
      </c>
      <c r="N285" s="8">
        <f>IF(Data_Mentah!N285="Yes",1,0)</f>
        <v>1</v>
      </c>
      <c r="O285" s="8">
        <f>IF(Data_Mentah!O285="Yes",1,0)</f>
        <v>0</v>
      </c>
      <c r="P285" s="8">
        <f>IF(Data_Mentah!P285="Yes",1,0)</f>
        <v>0</v>
      </c>
      <c r="Q285" s="9">
        <f>IF(Data_Mentah!Q285="Positive",1,0)</f>
        <v>0</v>
      </c>
      <c r="S285" s="7">
        <f t="shared" ca="1" si="2"/>
        <v>0.55865020587887315</v>
      </c>
      <c r="T285" s="9" t="str">
        <f t="shared" si="3"/>
        <v>Train</v>
      </c>
    </row>
    <row r="286" spans="1:20" ht="15.75" customHeight="1" x14ac:dyDescent="0.2">
      <c r="A286" s="4">
        <v>72</v>
      </c>
      <c r="B286" s="5">
        <f>IF(Data_Mentah!B286="Male",1,0)</f>
        <v>1</v>
      </c>
      <c r="C286" s="5">
        <f>IF(Data_Mentah!C286="Yes",1,0)</f>
        <v>1</v>
      </c>
      <c r="D286" s="5">
        <f>IF(Data_Mentah!D286="Yes",1,0)</f>
        <v>0</v>
      </c>
      <c r="E286" s="5">
        <f>IF(Data_Mentah!E286="Yes",1,0)</f>
        <v>0</v>
      </c>
      <c r="F286" s="5">
        <f>IF(Data_Mentah!F286="Yes",1,0)</f>
        <v>0</v>
      </c>
      <c r="G286" s="5">
        <f>IF(Data_Mentah!G286="Yes",1,0)</f>
        <v>1</v>
      </c>
      <c r="H286" s="5">
        <f>IF(Data_Mentah!H286="Yes",1,0)</f>
        <v>0</v>
      </c>
      <c r="I286" s="5">
        <f>IF(Data_Mentah!I286="Yes",1,0)</f>
        <v>1</v>
      </c>
      <c r="J286" s="5">
        <f>IF(Data_Mentah!J286="Yes",1,0)</f>
        <v>1</v>
      </c>
      <c r="K286" s="5">
        <f>IF(Data_Mentah!K286="Yes",1,0)</f>
        <v>0</v>
      </c>
      <c r="L286" s="5">
        <f>IF(Data_Mentah!L286="Yes",1,0)</f>
        <v>1</v>
      </c>
      <c r="M286" s="5">
        <f>IF(Data_Mentah!M286="Yes",1,0)</f>
        <v>1</v>
      </c>
      <c r="N286" s="5">
        <f>IF(Data_Mentah!N286="Yes",1,0)</f>
        <v>1</v>
      </c>
      <c r="O286" s="5">
        <f>IF(Data_Mentah!O286="Yes",1,0)</f>
        <v>1</v>
      </c>
      <c r="P286" s="5">
        <f>IF(Data_Mentah!P286="Yes",1,0)</f>
        <v>0</v>
      </c>
      <c r="Q286" s="6">
        <f>IF(Data_Mentah!Q286="Positive",1,0)</f>
        <v>0</v>
      </c>
      <c r="S286" s="4">
        <f t="shared" ca="1" si="2"/>
        <v>0.25308171715922045</v>
      </c>
      <c r="T286" s="6" t="str">
        <f t="shared" si="3"/>
        <v>Train</v>
      </c>
    </row>
    <row r="287" spans="1:20" ht="15.75" customHeight="1" x14ac:dyDescent="0.2">
      <c r="A287" s="7">
        <v>30</v>
      </c>
      <c r="B287" s="8">
        <f>IF(Data_Mentah!B287="Male",1,0)</f>
        <v>1</v>
      </c>
      <c r="C287" s="8">
        <f>IF(Data_Mentah!C287="Yes",1,0)</f>
        <v>0</v>
      </c>
      <c r="D287" s="8">
        <f>IF(Data_Mentah!D287="Yes",1,0)</f>
        <v>0</v>
      </c>
      <c r="E287" s="8">
        <f>IF(Data_Mentah!E287="Yes",1,0)</f>
        <v>0</v>
      </c>
      <c r="F287" s="8">
        <f>IF(Data_Mentah!F287="Yes",1,0)</f>
        <v>0</v>
      </c>
      <c r="G287" s="8">
        <f>IF(Data_Mentah!G287="Yes",1,0)</f>
        <v>0</v>
      </c>
      <c r="H287" s="8">
        <f>IF(Data_Mentah!H287="Yes",1,0)</f>
        <v>0</v>
      </c>
      <c r="I287" s="8">
        <f>IF(Data_Mentah!I287="Yes",1,0)</f>
        <v>0</v>
      </c>
      <c r="J287" s="8">
        <f>IF(Data_Mentah!J287="Yes",1,0)</f>
        <v>0</v>
      </c>
      <c r="K287" s="8">
        <f>IF(Data_Mentah!K287="Yes",1,0)</f>
        <v>0</v>
      </c>
      <c r="L287" s="8">
        <f>IF(Data_Mentah!L287="Yes",1,0)</f>
        <v>0</v>
      </c>
      <c r="M287" s="8">
        <f>IF(Data_Mentah!M287="Yes",1,0)</f>
        <v>0</v>
      </c>
      <c r="N287" s="8">
        <f>IF(Data_Mentah!N287="Yes",1,0)</f>
        <v>0</v>
      </c>
      <c r="O287" s="8">
        <f>IF(Data_Mentah!O287="Yes",1,0)</f>
        <v>0</v>
      </c>
      <c r="P287" s="8">
        <f>IF(Data_Mentah!P287="Yes",1,0)</f>
        <v>0</v>
      </c>
      <c r="Q287" s="9">
        <f>IF(Data_Mentah!Q287="Positive",1,0)</f>
        <v>0</v>
      </c>
      <c r="S287" s="7">
        <f t="shared" ca="1" si="2"/>
        <v>0.81101664720589206</v>
      </c>
      <c r="T287" s="9" t="str">
        <f t="shared" si="3"/>
        <v>Train</v>
      </c>
    </row>
    <row r="288" spans="1:20" ht="15.75" customHeight="1" x14ac:dyDescent="0.2">
      <c r="A288" s="4">
        <v>27</v>
      </c>
      <c r="B288" s="5">
        <f>IF(Data_Mentah!B288="Male",1,0)</f>
        <v>1</v>
      </c>
      <c r="C288" s="5">
        <f>IF(Data_Mentah!C288="Yes",1,0)</f>
        <v>0</v>
      </c>
      <c r="D288" s="5">
        <f>IF(Data_Mentah!D288="Yes",1,0)</f>
        <v>0</v>
      </c>
      <c r="E288" s="5">
        <f>IF(Data_Mentah!E288="Yes",1,0)</f>
        <v>0</v>
      </c>
      <c r="F288" s="5">
        <f>IF(Data_Mentah!F288="Yes",1,0)</f>
        <v>0</v>
      </c>
      <c r="G288" s="5">
        <f>IF(Data_Mentah!G288="Yes",1,0)</f>
        <v>0</v>
      </c>
      <c r="H288" s="5">
        <f>IF(Data_Mentah!H288="Yes",1,0)</f>
        <v>0</v>
      </c>
      <c r="I288" s="5">
        <f>IF(Data_Mentah!I288="Yes",1,0)</f>
        <v>0</v>
      </c>
      <c r="J288" s="5">
        <f>IF(Data_Mentah!J288="Yes",1,0)</f>
        <v>0</v>
      </c>
      <c r="K288" s="5">
        <f>IF(Data_Mentah!K288="Yes",1,0)</f>
        <v>0</v>
      </c>
      <c r="L288" s="5">
        <f>IF(Data_Mentah!L288="Yes",1,0)</f>
        <v>0</v>
      </c>
      <c r="M288" s="5">
        <f>IF(Data_Mentah!M288="Yes",1,0)</f>
        <v>0</v>
      </c>
      <c r="N288" s="5">
        <f>IF(Data_Mentah!N288="Yes",1,0)</f>
        <v>0</v>
      </c>
      <c r="O288" s="5">
        <f>IF(Data_Mentah!O288="Yes",1,0)</f>
        <v>0</v>
      </c>
      <c r="P288" s="5">
        <f>IF(Data_Mentah!P288="Yes",1,0)</f>
        <v>0</v>
      </c>
      <c r="Q288" s="6">
        <f>IF(Data_Mentah!Q288="Positive",1,0)</f>
        <v>0</v>
      </c>
      <c r="S288" s="4">
        <f t="shared" ca="1" si="2"/>
        <v>0.38482673236079823</v>
      </c>
      <c r="T288" s="6" t="str">
        <f t="shared" si="3"/>
        <v>Train</v>
      </c>
    </row>
    <row r="289" spans="1:20" ht="15.75" customHeight="1" x14ac:dyDescent="0.2">
      <c r="A289" s="7">
        <v>38</v>
      </c>
      <c r="B289" s="8">
        <f>IF(Data_Mentah!B289="Male",1,0)</f>
        <v>1</v>
      </c>
      <c r="C289" s="8">
        <f>IF(Data_Mentah!C289="Yes",1,0)</f>
        <v>0</v>
      </c>
      <c r="D289" s="8">
        <f>IF(Data_Mentah!D289="Yes",1,0)</f>
        <v>0</v>
      </c>
      <c r="E289" s="8">
        <f>IF(Data_Mentah!E289="Yes",1,0)</f>
        <v>0</v>
      </c>
      <c r="F289" s="8">
        <f>IF(Data_Mentah!F289="Yes",1,0)</f>
        <v>0</v>
      </c>
      <c r="G289" s="8">
        <f>IF(Data_Mentah!G289="Yes",1,0)</f>
        <v>0</v>
      </c>
      <c r="H289" s="8">
        <f>IF(Data_Mentah!H289="Yes",1,0)</f>
        <v>0</v>
      </c>
      <c r="I289" s="8">
        <f>IF(Data_Mentah!I289="Yes",1,0)</f>
        <v>0</v>
      </c>
      <c r="J289" s="8">
        <f>IF(Data_Mentah!J289="Yes",1,0)</f>
        <v>0</v>
      </c>
      <c r="K289" s="8">
        <f>IF(Data_Mentah!K289="Yes",1,0)</f>
        <v>0</v>
      </c>
      <c r="L289" s="8">
        <f>IF(Data_Mentah!L289="Yes",1,0)</f>
        <v>0</v>
      </c>
      <c r="M289" s="8">
        <f>IF(Data_Mentah!M289="Yes",1,0)</f>
        <v>0</v>
      </c>
      <c r="N289" s="8">
        <f>IF(Data_Mentah!N289="Yes",1,0)</f>
        <v>0</v>
      </c>
      <c r="O289" s="8">
        <f>IF(Data_Mentah!O289="Yes",1,0)</f>
        <v>0</v>
      </c>
      <c r="P289" s="8">
        <f>IF(Data_Mentah!P289="Yes",1,0)</f>
        <v>0</v>
      </c>
      <c r="Q289" s="9">
        <f>IF(Data_Mentah!Q289="Positive",1,0)</f>
        <v>0</v>
      </c>
      <c r="S289" s="7">
        <f t="shared" ca="1" si="2"/>
        <v>0.29590923573556815</v>
      </c>
      <c r="T289" s="9" t="str">
        <f t="shared" si="3"/>
        <v>Train</v>
      </c>
    </row>
    <row r="290" spans="1:20" ht="15.75" customHeight="1" x14ac:dyDescent="0.2">
      <c r="A290" s="4">
        <v>43</v>
      </c>
      <c r="B290" s="5">
        <f>IF(Data_Mentah!B290="Male",1,0)</f>
        <v>1</v>
      </c>
      <c r="C290" s="5">
        <f>IF(Data_Mentah!C290="Yes",1,0)</f>
        <v>0</v>
      </c>
      <c r="D290" s="5">
        <f>IF(Data_Mentah!D290="Yes",1,0)</f>
        <v>0</v>
      </c>
      <c r="E290" s="5">
        <f>IF(Data_Mentah!E290="Yes",1,0)</f>
        <v>0</v>
      </c>
      <c r="F290" s="5">
        <f>IF(Data_Mentah!F290="Yes",1,0)</f>
        <v>1</v>
      </c>
      <c r="G290" s="5">
        <f>IF(Data_Mentah!G290="Yes",1,0)</f>
        <v>0</v>
      </c>
      <c r="H290" s="5">
        <f>IF(Data_Mentah!H290="Yes",1,0)</f>
        <v>1</v>
      </c>
      <c r="I290" s="5">
        <f>IF(Data_Mentah!I290="Yes",1,0)</f>
        <v>0</v>
      </c>
      <c r="J290" s="5">
        <f>IF(Data_Mentah!J290="Yes",1,0)</f>
        <v>1</v>
      </c>
      <c r="K290" s="5">
        <f>IF(Data_Mentah!K290="Yes",1,0)</f>
        <v>0</v>
      </c>
      <c r="L290" s="5">
        <f>IF(Data_Mentah!L290="Yes",1,0)</f>
        <v>1</v>
      </c>
      <c r="M290" s="5">
        <f>IF(Data_Mentah!M290="Yes",1,0)</f>
        <v>0</v>
      </c>
      <c r="N290" s="5">
        <f>IF(Data_Mentah!N290="Yes",1,0)</f>
        <v>0</v>
      </c>
      <c r="O290" s="5">
        <f>IF(Data_Mentah!O290="Yes",1,0)</f>
        <v>1</v>
      </c>
      <c r="P290" s="5">
        <f>IF(Data_Mentah!P290="Yes",1,0)</f>
        <v>0</v>
      </c>
      <c r="Q290" s="6">
        <f>IF(Data_Mentah!Q290="Positive",1,0)</f>
        <v>0</v>
      </c>
      <c r="S290" s="4">
        <f t="shared" ca="1" si="2"/>
        <v>0.92517774316221657</v>
      </c>
      <c r="T290" s="6" t="str">
        <f t="shared" si="3"/>
        <v>Train</v>
      </c>
    </row>
    <row r="291" spans="1:20" ht="15.75" customHeight="1" x14ac:dyDescent="0.2">
      <c r="A291" s="7">
        <v>40</v>
      </c>
      <c r="B291" s="8">
        <f>IF(Data_Mentah!B291="Male",1,0)</f>
        <v>1</v>
      </c>
      <c r="C291" s="8">
        <f>IF(Data_Mentah!C291="Yes",1,0)</f>
        <v>0</v>
      </c>
      <c r="D291" s="8">
        <f>IF(Data_Mentah!D291="Yes",1,0)</f>
        <v>0</v>
      </c>
      <c r="E291" s="8">
        <f>IF(Data_Mentah!E291="Yes",1,0)</f>
        <v>1</v>
      </c>
      <c r="F291" s="8">
        <f>IF(Data_Mentah!F291="Yes",1,0)</f>
        <v>0</v>
      </c>
      <c r="G291" s="8">
        <f>IF(Data_Mentah!G291="Yes",1,0)</f>
        <v>0</v>
      </c>
      <c r="H291" s="8">
        <f>IF(Data_Mentah!H291="Yes",1,0)</f>
        <v>0</v>
      </c>
      <c r="I291" s="8">
        <f>IF(Data_Mentah!I291="Yes",1,0)</f>
        <v>0</v>
      </c>
      <c r="J291" s="8">
        <f>IF(Data_Mentah!J291="Yes",1,0)</f>
        <v>0</v>
      </c>
      <c r="K291" s="8">
        <f>IF(Data_Mentah!K291="Yes",1,0)</f>
        <v>0</v>
      </c>
      <c r="L291" s="8">
        <f>IF(Data_Mentah!L291="Yes",1,0)</f>
        <v>0</v>
      </c>
      <c r="M291" s="8">
        <f>IF(Data_Mentah!M291="Yes",1,0)</f>
        <v>0</v>
      </c>
      <c r="N291" s="8">
        <f>IF(Data_Mentah!N291="Yes",1,0)</f>
        <v>0</v>
      </c>
      <c r="O291" s="8">
        <f>IF(Data_Mentah!O291="Yes",1,0)</f>
        <v>0</v>
      </c>
      <c r="P291" s="8">
        <f>IF(Data_Mentah!P291="Yes",1,0)</f>
        <v>1</v>
      </c>
      <c r="Q291" s="9">
        <f>IF(Data_Mentah!Q291="Positive",1,0)</f>
        <v>0</v>
      </c>
      <c r="S291" s="7">
        <f t="shared" ca="1" si="2"/>
        <v>0.70257776077725953</v>
      </c>
      <c r="T291" s="9" t="str">
        <f t="shared" si="3"/>
        <v>Train</v>
      </c>
    </row>
    <row r="292" spans="1:20" ht="15.75" customHeight="1" x14ac:dyDescent="0.2">
      <c r="A292" s="4">
        <v>54</v>
      </c>
      <c r="B292" s="5">
        <f>IF(Data_Mentah!B292="Male",1,0)</f>
        <v>1</v>
      </c>
      <c r="C292" s="5">
        <f>IF(Data_Mentah!C292="Yes",1,0)</f>
        <v>0</v>
      </c>
      <c r="D292" s="5">
        <f>IF(Data_Mentah!D292="Yes",1,0)</f>
        <v>0</v>
      </c>
      <c r="E292" s="5">
        <f>IF(Data_Mentah!E292="Yes",1,0)</f>
        <v>0</v>
      </c>
      <c r="F292" s="5">
        <f>IF(Data_Mentah!F292="Yes",1,0)</f>
        <v>1</v>
      </c>
      <c r="G292" s="5">
        <f>IF(Data_Mentah!G292="Yes",1,0)</f>
        <v>0</v>
      </c>
      <c r="H292" s="5">
        <f>IF(Data_Mentah!H292="Yes",1,0)</f>
        <v>0</v>
      </c>
      <c r="I292" s="5">
        <f>IF(Data_Mentah!I292="Yes",1,0)</f>
        <v>0</v>
      </c>
      <c r="J292" s="5">
        <f>IF(Data_Mentah!J292="Yes",1,0)</f>
        <v>1</v>
      </c>
      <c r="K292" s="5">
        <f>IF(Data_Mentah!K292="Yes",1,0)</f>
        <v>0</v>
      </c>
      <c r="L292" s="5">
        <f>IF(Data_Mentah!L292="Yes",1,0)</f>
        <v>1</v>
      </c>
      <c r="M292" s="5">
        <f>IF(Data_Mentah!M292="Yes",1,0)</f>
        <v>0</v>
      </c>
      <c r="N292" s="5">
        <f>IF(Data_Mentah!N292="Yes",1,0)</f>
        <v>1</v>
      </c>
      <c r="O292" s="5">
        <f>IF(Data_Mentah!O292="Yes",1,0)</f>
        <v>1</v>
      </c>
      <c r="P292" s="5">
        <f>IF(Data_Mentah!P292="Yes",1,0)</f>
        <v>0</v>
      </c>
      <c r="Q292" s="6">
        <f>IF(Data_Mentah!Q292="Positive",1,0)</f>
        <v>0</v>
      </c>
      <c r="S292" s="4">
        <f t="shared" ca="1" si="2"/>
        <v>0.66490496749301953</v>
      </c>
      <c r="T292" s="6" t="str">
        <f t="shared" si="3"/>
        <v>Train</v>
      </c>
    </row>
    <row r="293" spans="1:20" ht="15.75" customHeight="1" x14ac:dyDescent="0.2">
      <c r="A293" s="7">
        <v>30</v>
      </c>
      <c r="B293" s="8">
        <f>IF(Data_Mentah!B293="Male",1,0)</f>
        <v>1</v>
      </c>
      <c r="C293" s="8">
        <f>IF(Data_Mentah!C293="Yes",1,0)</f>
        <v>0</v>
      </c>
      <c r="D293" s="8">
        <f>IF(Data_Mentah!D293="Yes",1,0)</f>
        <v>0</v>
      </c>
      <c r="E293" s="8">
        <f>IF(Data_Mentah!E293="Yes",1,0)</f>
        <v>0</v>
      </c>
      <c r="F293" s="8">
        <f>IF(Data_Mentah!F293="Yes",1,0)</f>
        <v>0</v>
      </c>
      <c r="G293" s="8">
        <f>IF(Data_Mentah!G293="Yes",1,0)</f>
        <v>0</v>
      </c>
      <c r="H293" s="8">
        <f>IF(Data_Mentah!H293="Yes",1,0)</f>
        <v>0</v>
      </c>
      <c r="I293" s="8">
        <f>IF(Data_Mentah!I293="Yes",1,0)</f>
        <v>0</v>
      </c>
      <c r="J293" s="8">
        <f>IF(Data_Mentah!J293="Yes",1,0)</f>
        <v>0</v>
      </c>
      <c r="K293" s="8">
        <f>IF(Data_Mentah!K293="Yes",1,0)</f>
        <v>0</v>
      </c>
      <c r="L293" s="8">
        <f>IF(Data_Mentah!L293="Yes",1,0)</f>
        <v>0</v>
      </c>
      <c r="M293" s="8">
        <f>IF(Data_Mentah!M293="Yes",1,0)</f>
        <v>0</v>
      </c>
      <c r="N293" s="8">
        <f>IF(Data_Mentah!N293="Yes",1,0)</f>
        <v>0</v>
      </c>
      <c r="O293" s="8">
        <f>IF(Data_Mentah!O293="Yes",1,0)</f>
        <v>0</v>
      </c>
      <c r="P293" s="8">
        <f>IF(Data_Mentah!P293="Yes",1,0)</f>
        <v>0</v>
      </c>
      <c r="Q293" s="9">
        <f>IF(Data_Mentah!Q293="Positive",1,0)</f>
        <v>0</v>
      </c>
      <c r="S293" s="7">
        <f t="shared" ca="1" si="2"/>
        <v>0.73066262911557767</v>
      </c>
      <c r="T293" s="9" t="str">
        <f t="shared" si="3"/>
        <v>Train</v>
      </c>
    </row>
    <row r="294" spans="1:20" ht="15.75" customHeight="1" x14ac:dyDescent="0.2">
      <c r="A294" s="4">
        <v>46</v>
      </c>
      <c r="B294" s="5">
        <f>IF(Data_Mentah!B294="Male",1,0)</f>
        <v>1</v>
      </c>
      <c r="C294" s="5">
        <f>IF(Data_Mentah!C294="Yes",1,0)</f>
        <v>0</v>
      </c>
      <c r="D294" s="5">
        <f>IF(Data_Mentah!D294="Yes",1,0)</f>
        <v>0</v>
      </c>
      <c r="E294" s="5">
        <f>IF(Data_Mentah!E294="Yes",1,0)</f>
        <v>0</v>
      </c>
      <c r="F294" s="5">
        <f>IF(Data_Mentah!F294="Yes",1,0)</f>
        <v>1</v>
      </c>
      <c r="G294" s="5">
        <f>IF(Data_Mentah!G294="Yes",1,0)</f>
        <v>0</v>
      </c>
      <c r="H294" s="5">
        <f>IF(Data_Mentah!H294="Yes",1,0)</f>
        <v>0</v>
      </c>
      <c r="I294" s="5">
        <f>IF(Data_Mentah!I294="Yes",1,0)</f>
        <v>0</v>
      </c>
      <c r="J294" s="5">
        <f>IF(Data_Mentah!J294="Yes",1,0)</f>
        <v>1</v>
      </c>
      <c r="K294" s="5">
        <f>IF(Data_Mentah!K294="Yes",1,0)</f>
        <v>0</v>
      </c>
      <c r="L294" s="5">
        <f>IF(Data_Mentah!L294="Yes",1,0)</f>
        <v>1</v>
      </c>
      <c r="M294" s="5">
        <f>IF(Data_Mentah!M294="Yes",1,0)</f>
        <v>0</v>
      </c>
      <c r="N294" s="5">
        <f>IF(Data_Mentah!N294="Yes",1,0)</f>
        <v>0</v>
      </c>
      <c r="O294" s="5">
        <f>IF(Data_Mentah!O294="Yes",1,0)</f>
        <v>1</v>
      </c>
      <c r="P294" s="5">
        <f>IF(Data_Mentah!P294="Yes",1,0)</f>
        <v>0</v>
      </c>
      <c r="Q294" s="6">
        <f>IF(Data_Mentah!Q294="Positive",1,0)</f>
        <v>0</v>
      </c>
      <c r="S294" s="4">
        <f t="shared" ca="1" si="2"/>
        <v>0.2991713263264979</v>
      </c>
      <c r="T294" s="6" t="str">
        <f t="shared" si="3"/>
        <v>Train</v>
      </c>
    </row>
    <row r="295" spans="1:20" ht="15.75" customHeight="1" x14ac:dyDescent="0.2">
      <c r="A295" s="7">
        <v>53</v>
      </c>
      <c r="B295" s="8">
        <f>IF(Data_Mentah!B295="Male",1,0)</f>
        <v>1</v>
      </c>
      <c r="C295" s="8">
        <f>IF(Data_Mentah!C295="Yes",1,0)</f>
        <v>0</v>
      </c>
      <c r="D295" s="8">
        <f>IF(Data_Mentah!D295="Yes",1,0)</f>
        <v>0</v>
      </c>
      <c r="E295" s="8">
        <f>IF(Data_Mentah!E295="Yes",1,0)</f>
        <v>0</v>
      </c>
      <c r="F295" s="8">
        <f>IF(Data_Mentah!F295="Yes",1,0)</f>
        <v>1</v>
      </c>
      <c r="G295" s="8">
        <f>IF(Data_Mentah!G295="Yes",1,0)</f>
        <v>1</v>
      </c>
      <c r="H295" s="8">
        <f>IF(Data_Mentah!H295="Yes",1,0)</f>
        <v>0</v>
      </c>
      <c r="I295" s="8">
        <f>IF(Data_Mentah!I295="Yes",1,0)</f>
        <v>1</v>
      </c>
      <c r="J295" s="8">
        <f>IF(Data_Mentah!J295="Yes",1,0)</f>
        <v>1</v>
      </c>
      <c r="K295" s="8">
        <f>IF(Data_Mentah!K295="Yes",1,0)</f>
        <v>0</v>
      </c>
      <c r="L295" s="8">
        <f>IF(Data_Mentah!L295="Yes",1,0)</f>
        <v>1</v>
      </c>
      <c r="M295" s="8">
        <f>IF(Data_Mentah!M295="Yes",1,0)</f>
        <v>1</v>
      </c>
      <c r="N295" s="8">
        <f>IF(Data_Mentah!N295="Yes",1,0)</f>
        <v>1</v>
      </c>
      <c r="O295" s="8">
        <f>IF(Data_Mentah!O295="Yes",1,0)</f>
        <v>1</v>
      </c>
      <c r="P295" s="8">
        <f>IF(Data_Mentah!P295="Yes",1,0)</f>
        <v>0</v>
      </c>
      <c r="Q295" s="9">
        <f>IF(Data_Mentah!Q295="Positive",1,0)</f>
        <v>0</v>
      </c>
      <c r="S295" s="7">
        <f t="shared" ca="1" si="2"/>
        <v>6.6323555797105249E-2</v>
      </c>
      <c r="T295" s="9" t="str">
        <f t="shared" si="3"/>
        <v>Train</v>
      </c>
    </row>
    <row r="296" spans="1:20" ht="15.75" customHeight="1" x14ac:dyDescent="0.2">
      <c r="A296" s="4">
        <v>42</v>
      </c>
      <c r="B296" s="5">
        <f>IF(Data_Mentah!B296="Male",1,0)</f>
        <v>1</v>
      </c>
      <c r="C296" s="5">
        <f>IF(Data_Mentah!C296="Yes",1,0)</f>
        <v>0</v>
      </c>
      <c r="D296" s="5">
        <f>IF(Data_Mentah!D296="Yes",1,0)</f>
        <v>0</v>
      </c>
      <c r="E296" s="5">
        <f>IF(Data_Mentah!E296="Yes",1,0)</f>
        <v>0</v>
      </c>
      <c r="F296" s="5">
        <f>IF(Data_Mentah!F296="Yes",1,0)</f>
        <v>0</v>
      </c>
      <c r="G296" s="5">
        <f>IF(Data_Mentah!G296="Yes",1,0)</f>
        <v>0</v>
      </c>
      <c r="H296" s="5">
        <f>IF(Data_Mentah!H296="Yes",1,0)</f>
        <v>0</v>
      </c>
      <c r="I296" s="5">
        <f>IF(Data_Mentah!I296="Yes",1,0)</f>
        <v>0</v>
      </c>
      <c r="J296" s="5">
        <f>IF(Data_Mentah!J296="Yes",1,0)</f>
        <v>0</v>
      </c>
      <c r="K296" s="5">
        <f>IF(Data_Mentah!K296="Yes",1,0)</f>
        <v>0</v>
      </c>
      <c r="L296" s="5">
        <f>IF(Data_Mentah!L296="Yes",1,0)</f>
        <v>0</v>
      </c>
      <c r="M296" s="5">
        <f>IF(Data_Mentah!M296="Yes",1,0)</f>
        <v>0</v>
      </c>
      <c r="N296" s="5">
        <f>IF(Data_Mentah!N296="Yes",1,0)</f>
        <v>0</v>
      </c>
      <c r="O296" s="5">
        <f>IF(Data_Mentah!O296="Yes",1,0)</f>
        <v>1</v>
      </c>
      <c r="P296" s="5">
        <f>IF(Data_Mentah!P296="Yes",1,0)</f>
        <v>0</v>
      </c>
      <c r="Q296" s="6">
        <f>IF(Data_Mentah!Q296="Positive",1,0)</f>
        <v>0</v>
      </c>
      <c r="S296" s="4">
        <f t="shared" ca="1" si="2"/>
        <v>0.15795128556923077</v>
      </c>
      <c r="T296" s="6" t="str">
        <f t="shared" si="3"/>
        <v>Train</v>
      </c>
    </row>
    <row r="297" spans="1:20" ht="15.75" customHeight="1" x14ac:dyDescent="0.2">
      <c r="A297" s="7">
        <v>55</v>
      </c>
      <c r="B297" s="8">
        <f>IF(Data_Mentah!B297="Male",1,0)</f>
        <v>0</v>
      </c>
      <c r="C297" s="8">
        <f>IF(Data_Mentah!C297="Yes",1,0)</f>
        <v>1</v>
      </c>
      <c r="D297" s="8">
        <f>IF(Data_Mentah!D297="Yes",1,0)</f>
        <v>1</v>
      </c>
      <c r="E297" s="8">
        <f>IF(Data_Mentah!E297="Yes",1,0)</f>
        <v>1</v>
      </c>
      <c r="F297" s="8">
        <f>IF(Data_Mentah!F297="Yes",1,0)</f>
        <v>1</v>
      </c>
      <c r="G297" s="8">
        <f>IF(Data_Mentah!G297="Yes",1,0)</f>
        <v>0</v>
      </c>
      <c r="H297" s="8">
        <f>IF(Data_Mentah!H297="Yes",1,0)</f>
        <v>0</v>
      </c>
      <c r="I297" s="8">
        <f>IF(Data_Mentah!I297="Yes",1,0)</f>
        <v>1</v>
      </c>
      <c r="J297" s="8">
        <f>IF(Data_Mentah!J297="Yes",1,0)</f>
        <v>0</v>
      </c>
      <c r="K297" s="8">
        <f>IF(Data_Mentah!K297="Yes",1,0)</f>
        <v>0</v>
      </c>
      <c r="L297" s="8">
        <f>IF(Data_Mentah!L297="Yes",1,0)</f>
        <v>0</v>
      </c>
      <c r="M297" s="8">
        <f>IF(Data_Mentah!M297="Yes",1,0)</f>
        <v>1</v>
      </c>
      <c r="N297" s="8">
        <f>IF(Data_Mentah!N297="Yes",1,0)</f>
        <v>0</v>
      </c>
      <c r="O297" s="8">
        <f>IF(Data_Mentah!O297="Yes",1,0)</f>
        <v>0</v>
      </c>
      <c r="P297" s="8">
        <f>IF(Data_Mentah!P297="Yes",1,0)</f>
        <v>1</v>
      </c>
      <c r="Q297" s="9">
        <f>IF(Data_Mentah!Q297="Positive",1,0)</f>
        <v>1</v>
      </c>
      <c r="S297" s="7">
        <f t="shared" ca="1" si="2"/>
        <v>0.73065809166133033</v>
      </c>
      <c r="T297" s="9" t="str">
        <f t="shared" si="3"/>
        <v>Train</v>
      </c>
    </row>
    <row r="298" spans="1:20" ht="15.75" customHeight="1" x14ac:dyDescent="0.2">
      <c r="A298" s="4">
        <v>48</v>
      </c>
      <c r="B298" s="5">
        <f>IF(Data_Mentah!B298="Male",1,0)</f>
        <v>0</v>
      </c>
      <c r="C298" s="5">
        <f>IF(Data_Mentah!C298="Yes",1,0)</f>
        <v>1</v>
      </c>
      <c r="D298" s="5">
        <f>IF(Data_Mentah!D298="Yes",1,0)</f>
        <v>1</v>
      </c>
      <c r="E298" s="5">
        <f>IF(Data_Mentah!E298="Yes",1,0)</f>
        <v>1</v>
      </c>
      <c r="F298" s="5">
        <f>IF(Data_Mentah!F298="Yes",1,0)</f>
        <v>1</v>
      </c>
      <c r="G298" s="5">
        <f>IF(Data_Mentah!G298="Yes",1,0)</f>
        <v>1</v>
      </c>
      <c r="H298" s="5">
        <f>IF(Data_Mentah!H298="Yes",1,0)</f>
        <v>0</v>
      </c>
      <c r="I298" s="5">
        <f>IF(Data_Mentah!I298="Yes",1,0)</f>
        <v>0</v>
      </c>
      <c r="J298" s="5">
        <f>IF(Data_Mentah!J298="Yes",1,0)</f>
        <v>0</v>
      </c>
      <c r="K298" s="5">
        <f>IF(Data_Mentah!K298="Yes",1,0)</f>
        <v>0</v>
      </c>
      <c r="L298" s="5">
        <f>IF(Data_Mentah!L298="Yes",1,0)</f>
        <v>0</v>
      </c>
      <c r="M298" s="5">
        <f>IF(Data_Mentah!M298="Yes",1,0)</f>
        <v>1</v>
      </c>
      <c r="N298" s="5">
        <f>IF(Data_Mentah!N298="Yes",1,0)</f>
        <v>0</v>
      </c>
      <c r="O298" s="5">
        <f>IF(Data_Mentah!O298="Yes",1,0)</f>
        <v>0</v>
      </c>
      <c r="P298" s="5">
        <f>IF(Data_Mentah!P298="Yes",1,0)</f>
        <v>0</v>
      </c>
      <c r="Q298" s="6">
        <f>IF(Data_Mentah!Q298="Positive",1,0)</f>
        <v>1</v>
      </c>
      <c r="S298" s="4">
        <f t="shared" ca="1" si="2"/>
        <v>0.73332636940173634</v>
      </c>
      <c r="T298" s="6" t="str">
        <f t="shared" si="3"/>
        <v>Train</v>
      </c>
    </row>
    <row r="299" spans="1:20" ht="15.75" customHeight="1" x14ac:dyDescent="0.2">
      <c r="A299" s="7">
        <v>55</v>
      </c>
      <c r="B299" s="8">
        <f>IF(Data_Mentah!B299="Male",1,0)</f>
        <v>0</v>
      </c>
      <c r="C299" s="8">
        <f>IF(Data_Mentah!C299="Yes",1,0)</f>
        <v>1</v>
      </c>
      <c r="D299" s="8">
        <f>IF(Data_Mentah!D299="Yes",1,0)</f>
        <v>1</v>
      </c>
      <c r="E299" s="8">
        <f>IF(Data_Mentah!E299="Yes",1,0)</f>
        <v>1</v>
      </c>
      <c r="F299" s="8">
        <f>IF(Data_Mentah!F299="Yes",1,0)</f>
        <v>0</v>
      </c>
      <c r="G299" s="8">
        <f>IF(Data_Mentah!G299="Yes",1,0)</f>
        <v>1</v>
      </c>
      <c r="H299" s="8">
        <f>IF(Data_Mentah!H299="Yes",1,0)</f>
        <v>0</v>
      </c>
      <c r="I299" s="8">
        <f>IF(Data_Mentah!I299="Yes",1,0)</f>
        <v>0</v>
      </c>
      <c r="J299" s="8">
        <f>IF(Data_Mentah!J299="Yes",1,0)</f>
        <v>1</v>
      </c>
      <c r="K299" s="8">
        <f>IF(Data_Mentah!K299="Yes",1,0)</f>
        <v>0</v>
      </c>
      <c r="L299" s="8">
        <f>IF(Data_Mentah!L299="Yes",1,0)</f>
        <v>1</v>
      </c>
      <c r="M299" s="8">
        <f>IF(Data_Mentah!M299="Yes",1,0)</f>
        <v>1</v>
      </c>
      <c r="N299" s="8">
        <f>IF(Data_Mentah!N299="Yes",1,0)</f>
        <v>0</v>
      </c>
      <c r="O299" s="8">
        <f>IF(Data_Mentah!O299="Yes",1,0)</f>
        <v>0</v>
      </c>
      <c r="P299" s="8">
        <f>IF(Data_Mentah!P299="Yes",1,0)</f>
        <v>0</v>
      </c>
      <c r="Q299" s="9">
        <f>IF(Data_Mentah!Q299="Positive",1,0)</f>
        <v>1</v>
      </c>
      <c r="S299" s="7">
        <f t="shared" ca="1" si="2"/>
        <v>0.16117819508208231</v>
      </c>
      <c r="T299" s="9" t="str">
        <f t="shared" si="3"/>
        <v>Train</v>
      </c>
    </row>
    <row r="300" spans="1:20" ht="15.75" customHeight="1" x14ac:dyDescent="0.2">
      <c r="A300" s="4">
        <v>39</v>
      </c>
      <c r="B300" s="5">
        <f>IF(Data_Mentah!B300="Male",1,0)</f>
        <v>0</v>
      </c>
      <c r="C300" s="5">
        <f>IF(Data_Mentah!C300="Yes",1,0)</f>
        <v>1</v>
      </c>
      <c r="D300" s="5">
        <f>IF(Data_Mentah!D300="Yes",1,0)</f>
        <v>1</v>
      </c>
      <c r="E300" s="5">
        <f>IF(Data_Mentah!E300="Yes",1,0)</f>
        <v>1</v>
      </c>
      <c r="F300" s="5">
        <f>IF(Data_Mentah!F300="Yes",1,0)</f>
        <v>1</v>
      </c>
      <c r="G300" s="5">
        <f>IF(Data_Mentah!G300="Yes",1,0)</f>
        <v>1</v>
      </c>
      <c r="H300" s="5">
        <f>IF(Data_Mentah!H300="Yes",1,0)</f>
        <v>0</v>
      </c>
      <c r="I300" s="5">
        <f>IF(Data_Mentah!I300="Yes",1,0)</f>
        <v>0</v>
      </c>
      <c r="J300" s="5">
        <f>IF(Data_Mentah!J300="Yes",1,0)</f>
        <v>1</v>
      </c>
      <c r="K300" s="5">
        <f>IF(Data_Mentah!K300="Yes",1,0)</f>
        <v>1</v>
      </c>
      <c r="L300" s="5">
        <f>IF(Data_Mentah!L300="Yes",1,0)</f>
        <v>1</v>
      </c>
      <c r="M300" s="5">
        <f>IF(Data_Mentah!M300="Yes",1,0)</f>
        <v>1</v>
      </c>
      <c r="N300" s="5">
        <f>IF(Data_Mentah!N300="Yes",1,0)</f>
        <v>0</v>
      </c>
      <c r="O300" s="5">
        <f>IF(Data_Mentah!O300="Yes",1,0)</f>
        <v>0</v>
      </c>
      <c r="P300" s="5">
        <f>IF(Data_Mentah!P300="Yes",1,0)</f>
        <v>0</v>
      </c>
      <c r="Q300" s="6">
        <f>IF(Data_Mentah!Q300="Positive",1,0)</f>
        <v>1</v>
      </c>
      <c r="S300" s="4">
        <f t="shared" ca="1" si="2"/>
        <v>0.73839651590547617</v>
      </c>
      <c r="T300" s="6" t="str">
        <f t="shared" si="3"/>
        <v>Train</v>
      </c>
    </row>
    <row r="301" spans="1:20" ht="15.75" customHeight="1" x14ac:dyDescent="0.2">
      <c r="A301" s="7">
        <v>43</v>
      </c>
      <c r="B301" s="8">
        <f>IF(Data_Mentah!B301="Male",1,0)</f>
        <v>0</v>
      </c>
      <c r="C301" s="8">
        <f>IF(Data_Mentah!C301="Yes",1,0)</f>
        <v>1</v>
      </c>
      <c r="D301" s="8">
        <f>IF(Data_Mentah!D301="Yes",1,0)</f>
        <v>1</v>
      </c>
      <c r="E301" s="8">
        <f>IF(Data_Mentah!E301="Yes",1,0)</f>
        <v>1</v>
      </c>
      <c r="F301" s="8">
        <f>IF(Data_Mentah!F301="Yes",1,0)</f>
        <v>1</v>
      </c>
      <c r="G301" s="8">
        <f>IF(Data_Mentah!G301="Yes",1,0)</f>
        <v>1</v>
      </c>
      <c r="H301" s="8">
        <f>IF(Data_Mentah!H301="Yes",1,0)</f>
        <v>0</v>
      </c>
      <c r="I301" s="8">
        <f>IF(Data_Mentah!I301="Yes",1,0)</f>
        <v>1</v>
      </c>
      <c r="J301" s="8">
        <f>IF(Data_Mentah!J301="Yes",1,0)</f>
        <v>0</v>
      </c>
      <c r="K301" s="8">
        <f>IF(Data_Mentah!K301="Yes",1,0)</f>
        <v>0</v>
      </c>
      <c r="L301" s="8">
        <f>IF(Data_Mentah!L301="Yes",1,0)</f>
        <v>0</v>
      </c>
      <c r="M301" s="8">
        <f>IF(Data_Mentah!M301="Yes",1,0)</f>
        <v>1</v>
      </c>
      <c r="N301" s="8">
        <f>IF(Data_Mentah!N301="Yes",1,0)</f>
        <v>1</v>
      </c>
      <c r="O301" s="8">
        <f>IF(Data_Mentah!O301="Yes",1,0)</f>
        <v>0</v>
      </c>
      <c r="P301" s="8">
        <f>IF(Data_Mentah!P301="Yes",1,0)</f>
        <v>1</v>
      </c>
      <c r="Q301" s="9">
        <f>IF(Data_Mentah!Q301="Positive",1,0)</f>
        <v>1</v>
      </c>
      <c r="S301" s="7">
        <f t="shared" ca="1" si="2"/>
        <v>0.10911841794936572</v>
      </c>
      <c r="T301" s="9" t="str">
        <f t="shared" si="3"/>
        <v>Train</v>
      </c>
    </row>
    <row r="302" spans="1:20" ht="15.75" customHeight="1" x14ac:dyDescent="0.2">
      <c r="A302" s="4">
        <v>35</v>
      </c>
      <c r="B302" s="5">
        <f>IF(Data_Mentah!B302="Male",1,0)</f>
        <v>0</v>
      </c>
      <c r="C302" s="5">
        <f>IF(Data_Mentah!C302="Yes",1,0)</f>
        <v>1</v>
      </c>
      <c r="D302" s="5">
        <f>IF(Data_Mentah!D302="Yes",1,0)</f>
        <v>1</v>
      </c>
      <c r="E302" s="5">
        <f>IF(Data_Mentah!E302="Yes",1,0)</f>
        <v>0</v>
      </c>
      <c r="F302" s="5">
        <f>IF(Data_Mentah!F302="Yes",1,0)</f>
        <v>1</v>
      </c>
      <c r="G302" s="5">
        <f>IF(Data_Mentah!G302="Yes",1,0)</f>
        <v>0</v>
      </c>
      <c r="H302" s="5">
        <f>IF(Data_Mentah!H302="Yes",1,0)</f>
        <v>0</v>
      </c>
      <c r="I302" s="5">
        <f>IF(Data_Mentah!I302="Yes",1,0)</f>
        <v>1</v>
      </c>
      <c r="J302" s="5">
        <f>IF(Data_Mentah!J302="Yes",1,0)</f>
        <v>0</v>
      </c>
      <c r="K302" s="5">
        <f>IF(Data_Mentah!K302="Yes",1,0)</f>
        <v>0</v>
      </c>
      <c r="L302" s="5">
        <f>IF(Data_Mentah!L302="Yes",1,0)</f>
        <v>0</v>
      </c>
      <c r="M302" s="5">
        <f>IF(Data_Mentah!M302="Yes",1,0)</f>
        <v>0</v>
      </c>
      <c r="N302" s="5">
        <f>IF(Data_Mentah!N302="Yes",1,0)</f>
        <v>0</v>
      </c>
      <c r="O302" s="5">
        <f>IF(Data_Mentah!O302="Yes",1,0)</f>
        <v>0</v>
      </c>
      <c r="P302" s="5">
        <f>IF(Data_Mentah!P302="Yes",1,0)</f>
        <v>0</v>
      </c>
      <c r="Q302" s="6">
        <f>IF(Data_Mentah!Q302="Positive",1,0)</f>
        <v>1</v>
      </c>
      <c r="S302" s="4">
        <f t="shared" ca="1" si="2"/>
        <v>0.41662559037084645</v>
      </c>
      <c r="T302" s="6" t="str">
        <f t="shared" si="3"/>
        <v>Train</v>
      </c>
    </row>
    <row r="303" spans="1:20" ht="15.75" customHeight="1" x14ac:dyDescent="0.2">
      <c r="A303" s="7">
        <v>47</v>
      </c>
      <c r="B303" s="8">
        <f>IF(Data_Mentah!B303="Male",1,0)</f>
        <v>0</v>
      </c>
      <c r="C303" s="8">
        <f>IF(Data_Mentah!C303="Yes",1,0)</f>
        <v>0</v>
      </c>
      <c r="D303" s="8">
        <f>IF(Data_Mentah!D303="Yes",1,0)</f>
        <v>0</v>
      </c>
      <c r="E303" s="8">
        <f>IF(Data_Mentah!E303="Yes",1,0)</f>
        <v>1</v>
      </c>
      <c r="F303" s="8">
        <f>IF(Data_Mentah!F303="Yes",1,0)</f>
        <v>1</v>
      </c>
      <c r="G303" s="8">
        <f>IF(Data_Mentah!G303="Yes",1,0)</f>
        <v>1</v>
      </c>
      <c r="H303" s="8">
        <f>IF(Data_Mentah!H303="Yes",1,0)</f>
        <v>0</v>
      </c>
      <c r="I303" s="8">
        <f>IF(Data_Mentah!I303="Yes",1,0)</f>
        <v>0</v>
      </c>
      <c r="J303" s="8">
        <f>IF(Data_Mentah!J303="Yes",1,0)</f>
        <v>0</v>
      </c>
      <c r="K303" s="8">
        <f>IF(Data_Mentah!K303="Yes",1,0)</f>
        <v>0</v>
      </c>
      <c r="L303" s="8">
        <f>IF(Data_Mentah!L303="Yes",1,0)</f>
        <v>0</v>
      </c>
      <c r="M303" s="8">
        <f>IF(Data_Mentah!M303="Yes",1,0)</f>
        <v>0</v>
      </c>
      <c r="N303" s="8">
        <f>IF(Data_Mentah!N303="Yes",1,0)</f>
        <v>1</v>
      </c>
      <c r="O303" s="8">
        <f>IF(Data_Mentah!O303="Yes",1,0)</f>
        <v>0</v>
      </c>
      <c r="P303" s="8">
        <f>IF(Data_Mentah!P303="Yes",1,0)</f>
        <v>0</v>
      </c>
      <c r="Q303" s="9">
        <f>IF(Data_Mentah!Q303="Positive",1,0)</f>
        <v>1</v>
      </c>
      <c r="S303" s="7">
        <f t="shared" ca="1" si="2"/>
        <v>0.77939790117368002</v>
      </c>
      <c r="T303" s="9" t="str">
        <f t="shared" si="3"/>
        <v>Train</v>
      </c>
    </row>
    <row r="304" spans="1:20" ht="15.75" customHeight="1" x14ac:dyDescent="0.2">
      <c r="A304" s="4">
        <v>61</v>
      </c>
      <c r="B304" s="5">
        <f>IF(Data_Mentah!B304="Male",1,0)</f>
        <v>0</v>
      </c>
      <c r="C304" s="5">
        <f>IF(Data_Mentah!C304="Yes",1,0)</f>
        <v>1</v>
      </c>
      <c r="D304" s="5">
        <f>IF(Data_Mentah!D304="Yes",1,0)</f>
        <v>0</v>
      </c>
      <c r="E304" s="5">
        <f>IF(Data_Mentah!E304="Yes",1,0)</f>
        <v>0</v>
      </c>
      <c r="F304" s="5">
        <f>IF(Data_Mentah!F304="Yes",1,0)</f>
        <v>0</v>
      </c>
      <c r="G304" s="5">
        <f>IF(Data_Mentah!G304="Yes",1,0)</f>
        <v>1</v>
      </c>
      <c r="H304" s="5">
        <f>IF(Data_Mentah!H304="Yes",1,0)</f>
        <v>0</v>
      </c>
      <c r="I304" s="5">
        <f>IF(Data_Mentah!I304="Yes",1,0)</f>
        <v>0</v>
      </c>
      <c r="J304" s="5">
        <f>IF(Data_Mentah!J304="Yes",1,0)</f>
        <v>0</v>
      </c>
      <c r="K304" s="5">
        <f>IF(Data_Mentah!K304="Yes",1,0)</f>
        <v>1</v>
      </c>
      <c r="L304" s="5">
        <f>IF(Data_Mentah!L304="Yes",1,0)</f>
        <v>0</v>
      </c>
      <c r="M304" s="5">
        <f>IF(Data_Mentah!M304="Yes",1,0)</f>
        <v>0</v>
      </c>
      <c r="N304" s="5">
        <f>IF(Data_Mentah!N304="Yes",1,0)</f>
        <v>0</v>
      </c>
      <c r="O304" s="5">
        <f>IF(Data_Mentah!O304="Yes",1,0)</f>
        <v>1</v>
      </c>
      <c r="P304" s="5">
        <f>IF(Data_Mentah!P304="Yes",1,0)</f>
        <v>0</v>
      </c>
      <c r="Q304" s="6">
        <f>IF(Data_Mentah!Q304="Positive",1,0)</f>
        <v>1</v>
      </c>
      <c r="S304" s="4">
        <f t="shared" ca="1" si="2"/>
        <v>0.82046062061393488</v>
      </c>
      <c r="T304" s="6" t="str">
        <f t="shared" si="3"/>
        <v>Train</v>
      </c>
    </row>
    <row r="305" spans="1:20" ht="15.75" customHeight="1" x14ac:dyDescent="0.2">
      <c r="A305" s="7">
        <v>58</v>
      </c>
      <c r="B305" s="8">
        <f>IF(Data_Mentah!B305="Male",1,0)</f>
        <v>0</v>
      </c>
      <c r="C305" s="8">
        <f>IF(Data_Mentah!C305="Yes",1,0)</f>
        <v>1</v>
      </c>
      <c r="D305" s="8">
        <f>IF(Data_Mentah!D305="Yes",1,0)</f>
        <v>0</v>
      </c>
      <c r="E305" s="8">
        <f>IF(Data_Mentah!E305="Yes",1,0)</f>
        <v>1</v>
      </c>
      <c r="F305" s="8">
        <f>IF(Data_Mentah!F305="Yes",1,0)</f>
        <v>0</v>
      </c>
      <c r="G305" s="8">
        <f>IF(Data_Mentah!G305="Yes",1,0)</f>
        <v>1</v>
      </c>
      <c r="H305" s="8">
        <f>IF(Data_Mentah!H305="Yes",1,0)</f>
        <v>0</v>
      </c>
      <c r="I305" s="8">
        <f>IF(Data_Mentah!I305="Yes",1,0)</f>
        <v>0</v>
      </c>
      <c r="J305" s="8">
        <f>IF(Data_Mentah!J305="Yes",1,0)</f>
        <v>0</v>
      </c>
      <c r="K305" s="8">
        <f>IF(Data_Mentah!K305="Yes",1,0)</f>
        <v>1</v>
      </c>
      <c r="L305" s="8">
        <f>IF(Data_Mentah!L305="Yes",1,0)</f>
        <v>0</v>
      </c>
      <c r="M305" s="8">
        <f>IF(Data_Mentah!M305="Yes",1,0)</f>
        <v>0</v>
      </c>
      <c r="N305" s="8">
        <f>IF(Data_Mentah!N305="Yes",1,0)</f>
        <v>1</v>
      </c>
      <c r="O305" s="8">
        <f>IF(Data_Mentah!O305="Yes",1,0)</f>
        <v>0</v>
      </c>
      <c r="P305" s="8">
        <f>IF(Data_Mentah!P305="Yes",1,0)</f>
        <v>1</v>
      </c>
      <c r="Q305" s="9">
        <f>IF(Data_Mentah!Q305="Positive",1,0)</f>
        <v>1</v>
      </c>
      <c r="S305" s="7">
        <f t="shared" ca="1" si="2"/>
        <v>0.44672023263036842</v>
      </c>
      <c r="T305" s="9" t="str">
        <f t="shared" si="3"/>
        <v>Train</v>
      </c>
    </row>
    <row r="306" spans="1:20" ht="15.75" customHeight="1" x14ac:dyDescent="0.2">
      <c r="A306" s="4">
        <v>69</v>
      </c>
      <c r="B306" s="5">
        <f>IF(Data_Mentah!B306="Male",1,0)</f>
        <v>0</v>
      </c>
      <c r="C306" s="5">
        <f>IF(Data_Mentah!C306="Yes",1,0)</f>
        <v>1</v>
      </c>
      <c r="D306" s="5">
        <f>IF(Data_Mentah!D306="Yes",1,0)</f>
        <v>1</v>
      </c>
      <c r="E306" s="5">
        <f>IF(Data_Mentah!E306="Yes",1,0)</f>
        <v>1</v>
      </c>
      <c r="F306" s="5">
        <f>IF(Data_Mentah!F306="Yes",1,0)</f>
        <v>1</v>
      </c>
      <c r="G306" s="5">
        <f>IF(Data_Mentah!G306="Yes",1,0)</f>
        <v>0</v>
      </c>
      <c r="H306" s="5">
        <f>IF(Data_Mentah!H306="Yes",1,0)</f>
        <v>0</v>
      </c>
      <c r="I306" s="5">
        <f>IF(Data_Mentah!I306="Yes",1,0)</f>
        <v>1</v>
      </c>
      <c r="J306" s="5">
        <f>IF(Data_Mentah!J306="Yes",1,0)</f>
        <v>1</v>
      </c>
      <c r="K306" s="5">
        <f>IF(Data_Mentah!K306="Yes",1,0)</f>
        <v>1</v>
      </c>
      <c r="L306" s="5">
        <f>IF(Data_Mentah!L306="Yes",1,0)</f>
        <v>0</v>
      </c>
      <c r="M306" s="5">
        <f>IF(Data_Mentah!M306="Yes",1,0)</f>
        <v>0</v>
      </c>
      <c r="N306" s="5">
        <f>IF(Data_Mentah!N306="Yes",1,0)</f>
        <v>1</v>
      </c>
      <c r="O306" s="5">
        <f>IF(Data_Mentah!O306="Yes",1,0)</f>
        <v>0</v>
      </c>
      <c r="P306" s="5">
        <f>IF(Data_Mentah!P306="Yes",1,0)</f>
        <v>1</v>
      </c>
      <c r="Q306" s="6">
        <f>IF(Data_Mentah!Q306="Positive",1,0)</f>
        <v>1</v>
      </c>
      <c r="S306" s="4">
        <f t="shared" ca="1" si="2"/>
        <v>0.59574834030883439</v>
      </c>
      <c r="T306" s="6" t="str">
        <f t="shared" si="3"/>
        <v>Train</v>
      </c>
    </row>
    <row r="307" spans="1:20" ht="15.75" customHeight="1" x14ac:dyDescent="0.2">
      <c r="A307" s="7">
        <v>40</v>
      </c>
      <c r="B307" s="8">
        <f>IF(Data_Mentah!B307="Male",1,0)</f>
        <v>1</v>
      </c>
      <c r="C307" s="8">
        <f>IF(Data_Mentah!C307="Yes",1,0)</f>
        <v>0</v>
      </c>
      <c r="D307" s="8">
        <f>IF(Data_Mentah!D307="Yes",1,0)</f>
        <v>1</v>
      </c>
      <c r="E307" s="8">
        <f>IF(Data_Mentah!E307="Yes",1,0)</f>
        <v>1</v>
      </c>
      <c r="F307" s="8">
        <f>IF(Data_Mentah!F307="Yes",1,0)</f>
        <v>1</v>
      </c>
      <c r="G307" s="8">
        <f>IF(Data_Mentah!G307="Yes",1,0)</f>
        <v>0</v>
      </c>
      <c r="H307" s="8">
        <f>IF(Data_Mentah!H307="Yes",1,0)</f>
        <v>0</v>
      </c>
      <c r="I307" s="8">
        <f>IF(Data_Mentah!I307="Yes",1,0)</f>
        <v>1</v>
      </c>
      <c r="J307" s="8">
        <f>IF(Data_Mentah!J307="Yes",1,0)</f>
        <v>1</v>
      </c>
      <c r="K307" s="8">
        <f>IF(Data_Mentah!K307="Yes",1,0)</f>
        <v>0</v>
      </c>
      <c r="L307" s="8">
        <f>IF(Data_Mentah!L307="Yes",1,0)</f>
        <v>0</v>
      </c>
      <c r="M307" s="8">
        <f>IF(Data_Mentah!M307="Yes",1,0)</f>
        <v>1</v>
      </c>
      <c r="N307" s="8">
        <f>IF(Data_Mentah!N307="Yes",1,0)</f>
        <v>1</v>
      </c>
      <c r="O307" s="8">
        <f>IF(Data_Mentah!O307="Yes",1,0)</f>
        <v>0</v>
      </c>
      <c r="P307" s="8">
        <f>IF(Data_Mentah!P307="Yes",1,0)</f>
        <v>0</v>
      </c>
      <c r="Q307" s="9">
        <f>IF(Data_Mentah!Q307="Positive",1,0)</f>
        <v>0</v>
      </c>
      <c r="S307" s="7">
        <f t="shared" ca="1" si="2"/>
        <v>8.7391146832377808E-2</v>
      </c>
      <c r="T307" s="9" t="str">
        <f t="shared" si="3"/>
        <v>Train</v>
      </c>
    </row>
    <row r="308" spans="1:20" ht="15.75" customHeight="1" x14ac:dyDescent="0.2">
      <c r="A308" s="4">
        <v>28</v>
      </c>
      <c r="B308" s="5">
        <f>IF(Data_Mentah!B308="Male",1,0)</f>
        <v>1</v>
      </c>
      <c r="C308" s="5">
        <f>IF(Data_Mentah!C308="Yes",1,0)</f>
        <v>0</v>
      </c>
      <c r="D308" s="5">
        <f>IF(Data_Mentah!D308="Yes",1,0)</f>
        <v>0</v>
      </c>
      <c r="E308" s="5">
        <f>IF(Data_Mentah!E308="Yes",1,0)</f>
        <v>1</v>
      </c>
      <c r="F308" s="5">
        <f>IF(Data_Mentah!F308="Yes",1,0)</f>
        <v>0</v>
      </c>
      <c r="G308" s="5">
        <f>IF(Data_Mentah!G308="Yes",1,0)</f>
        <v>0</v>
      </c>
      <c r="H308" s="5">
        <f>IF(Data_Mentah!H308="Yes",1,0)</f>
        <v>0</v>
      </c>
      <c r="I308" s="5">
        <f>IF(Data_Mentah!I308="Yes",1,0)</f>
        <v>0</v>
      </c>
      <c r="J308" s="5">
        <f>IF(Data_Mentah!J308="Yes",1,0)</f>
        <v>0</v>
      </c>
      <c r="K308" s="5">
        <f>IF(Data_Mentah!K308="Yes",1,0)</f>
        <v>0</v>
      </c>
      <c r="L308" s="5">
        <f>IF(Data_Mentah!L308="Yes",1,0)</f>
        <v>0</v>
      </c>
      <c r="M308" s="5">
        <f>IF(Data_Mentah!M308="Yes",1,0)</f>
        <v>0</v>
      </c>
      <c r="N308" s="5">
        <f>IF(Data_Mentah!N308="Yes",1,0)</f>
        <v>0</v>
      </c>
      <c r="O308" s="5">
        <f>IF(Data_Mentah!O308="Yes",1,0)</f>
        <v>0</v>
      </c>
      <c r="P308" s="5">
        <f>IF(Data_Mentah!P308="Yes",1,0)</f>
        <v>0</v>
      </c>
      <c r="Q308" s="6">
        <f>IF(Data_Mentah!Q308="Positive",1,0)</f>
        <v>0</v>
      </c>
      <c r="S308" s="4">
        <f t="shared" ca="1" si="2"/>
        <v>0.75067132095366296</v>
      </c>
      <c r="T308" s="6" t="str">
        <f t="shared" si="3"/>
        <v>Train</v>
      </c>
    </row>
    <row r="309" spans="1:20" ht="15.75" customHeight="1" x14ac:dyDescent="0.2">
      <c r="A309" s="7">
        <v>37</v>
      </c>
      <c r="B309" s="8">
        <f>IF(Data_Mentah!B309="Male",1,0)</f>
        <v>1</v>
      </c>
      <c r="C309" s="8">
        <f>IF(Data_Mentah!C309="Yes",1,0)</f>
        <v>0</v>
      </c>
      <c r="D309" s="8">
        <f>IF(Data_Mentah!D309="Yes",1,0)</f>
        <v>0</v>
      </c>
      <c r="E309" s="8">
        <f>IF(Data_Mentah!E309="Yes",1,0)</f>
        <v>0</v>
      </c>
      <c r="F309" s="8">
        <f>IF(Data_Mentah!F309="Yes",1,0)</f>
        <v>0</v>
      </c>
      <c r="G309" s="8">
        <f>IF(Data_Mentah!G309="Yes",1,0)</f>
        <v>0</v>
      </c>
      <c r="H309" s="8">
        <f>IF(Data_Mentah!H309="Yes",1,0)</f>
        <v>0</v>
      </c>
      <c r="I309" s="8">
        <f>IF(Data_Mentah!I309="Yes",1,0)</f>
        <v>0</v>
      </c>
      <c r="J309" s="8">
        <f>IF(Data_Mentah!J309="Yes",1,0)</f>
        <v>0</v>
      </c>
      <c r="K309" s="8">
        <f>IF(Data_Mentah!K309="Yes",1,0)</f>
        <v>0</v>
      </c>
      <c r="L309" s="8">
        <f>IF(Data_Mentah!L309="Yes",1,0)</f>
        <v>0</v>
      </c>
      <c r="M309" s="8">
        <f>IF(Data_Mentah!M309="Yes",1,0)</f>
        <v>0</v>
      </c>
      <c r="N309" s="8">
        <f>IF(Data_Mentah!N309="Yes",1,0)</f>
        <v>0</v>
      </c>
      <c r="O309" s="8">
        <f>IF(Data_Mentah!O309="Yes",1,0)</f>
        <v>0</v>
      </c>
      <c r="P309" s="8">
        <f>IF(Data_Mentah!P309="Yes",1,0)</f>
        <v>0</v>
      </c>
      <c r="Q309" s="9">
        <f>IF(Data_Mentah!Q309="Positive",1,0)</f>
        <v>0</v>
      </c>
      <c r="S309" s="7">
        <f t="shared" ca="1" si="2"/>
        <v>0.58512176318099074</v>
      </c>
      <c r="T309" s="9" t="str">
        <f t="shared" si="3"/>
        <v>Train</v>
      </c>
    </row>
    <row r="310" spans="1:20" ht="15.75" customHeight="1" x14ac:dyDescent="0.2">
      <c r="A310" s="4">
        <v>34</v>
      </c>
      <c r="B310" s="5">
        <f>IF(Data_Mentah!B310="Male",1,0)</f>
        <v>1</v>
      </c>
      <c r="C310" s="5">
        <f>IF(Data_Mentah!C310="Yes",1,0)</f>
        <v>0</v>
      </c>
      <c r="D310" s="5">
        <f>IF(Data_Mentah!D310="Yes",1,0)</f>
        <v>0</v>
      </c>
      <c r="E310" s="5">
        <f>IF(Data_Mentah!E310="Yes",1,0)</f>
        <v>0</v>
      </c>
      <c r="F310" s="5">
        <f>IF(Data_Mentah!F310="Yes",1,0)</f>
        <v>0</v>
      </c>
      <c r="G310" s="5">
        <f>IF(Data_Mentah!G310="Yes",1,0)</f>
        <v>0</v>
      </c>
      <c r="H310" s="5">
        <f>IF(Data_Mentah!H310="Yes",1,0)</f>
        <v>0</v>
      </c>
      <c r="I310" s="5">
        <f>IF(Data_Mentah!I310="Yes",1,0)</f>
        <v>0</v>
      </c>
      <c r="J310" s="5">
        <f>IF(Data_Mentah!J310="Yes",1,0)</f>
        <v>0</v>
      </c>
      <c r="K310" s="5">
        <f>IF(Data_Mentah!K310="Yes",1,0)</f>
        <v>0</v>
      </c>
      <c r="L310" s="5">
        <f>IF(Data_Mentah!L310="Yes",1,0)</f>
        <v>0</v>
      </c>
      <c r="M310" s="5">
        <f>IF(Data_Mentah!M310="Yes",1,0)</f>
        <v>0</v>
      </c>
      <c r="N310" s="5">
        <f>IF(Data_Mentah!N310="Yes",1,0)</f>
        <v>0</v>
      </c>
      <c r="O310" s="5">
        <f>IF(Data_Mentah!O310="Yes",1,0)</f>
        <v>0</v>
      </c>
      <c r="P310" s="5">
        <f>IF(Data_Mentah!P310="Yes",1,0)</f>
        <v>0</v>
      </c>
      <c r="Q310" s="6">
        <f>IF(Data_Mentah!Q310="Positive",1,0)</f>
        <v>0</v>
      </c>
      <c r="S310" s="4">
        <f t="shared" ca="1" si="2"/>
        <v>0.70384985976330994</v>
      </c>
      <c r="T310" s="6" t="str">
        <f t="shared" si="3"/>
        <v>Train</v>
      </c>
    </row>
    <row r="311" spans="1:20" ht="15.75" customHeight="1" x14ac:dyDescent="0.2">
      <c r="A311" s="7">
        <v>30</v>
      </c>
      <c r="B311" s="8">
        <f>IF(Data_Mentah!B311="Male",1,0)</f>
        <v>1</v>
      </c>
      <c r="C311" s="8">
        <f>IF(Data_Mentah!C311="Yes",1,0)</f>
        <v>0</v>
      </c>
      <c r="D311" s="8">
        <f>IF(Data_Mentah!D311="Yes",1,0)</f>
        <v>0</v>
      </c>
      <c r="E311" s="8">
        <f>IF(Data_Mentah!E311="Yes",1,0)</f>
        <v>0</v>
      </c>
      <c r="F311" s="8">
        <f>IF(Data_Mentah!F311="Yes",1,0)</f>
        <v>0</v>
      </c>
      <c r="G311" s="8">
        <f>IF(Data_Mentah!G311="Yes",1,0)</f>
        <v>0</v>
      </c>
      <c r="H311" s="8">
        <f>IF(Data_Mentah!H311="Yes",1,0)</f>
        <v>0</v>
      </c>
      <c r="I311" s="8">
        <f>IF(Data_Mentah!I311="Yes",1,0)</f>
        <v>0</v>
      </c>
      <c r="J311" s="8">
        <f>IF(Data_Mentah!J311="Yes",1,0)</f>
        <v>0</v>
      </c>
      <c r="K311" s="8">
        <f>IF(Data_Mentah!K311="Yes",1,0)</f>
        <v>0</v>
      </c>
      <c r="L311" s="8">
        <f>IF(Data_Mentah!L311="Yes",1,0)</f>
        <v>0</v>
      </c>
      <c r="M311" s="8">
        <f>IF(Data_Mentah!M311="Yes",1,0)</f>
        <v>0</v>
      </c>
      <c r="N311" s="8">
        <f>IF(Data_Mentah!N311="Yes",1,0)</f>
        <v>0</v>
      </c>
      <c r="O311" s="8">
        <f>IF(Data_Mentah!O311="Yes",1,0)</f>
        <v>0</v>
      </c>
      <c r="P311" s="8">
        <f>IF(Data_Mentah!P311="Yes",1,0)</f>
        <v>0</v>
      </c>
      <c r="Q311" s="9">
        <f>IF(Data_Mentah!Q311="Positive",1,0)</f>
        <v>0</v>
      </c>
      <c r="S311" s="7">
        <f t="shared" ca="1" si="2"/>
        <v>0.64123244025078119</v>
      </c>
      <c r="T311" s="9" t="str">
        <f t="shared" si="3"/>
        <v>Train</v>
      </c>
    </row>
    <row r="312" spans="1:20" ht="15.75" customHeight="1" x14ac:dyDescent="0.2">
      <c r="A312" s="4">
        <v>67</v>
      </c>
      <c r="B312" s="5">
        <f>IF(Data_Mentah!B312="Male",1,0)</f>
        <v>1</v>
      </c>
      <c r="C312" s="5">
        <f>IF(Data_Mentah!C312="Yes",1,0)</f>
        <v>1</v>
      </c>
      <c r="D312" s="5">
        <f>IF(Data_Mentah!D312="Yes",1,0)</f>
        <v>0</v>
      </c>
      <c r="E312" s="5">
        <f>IF(Data_Mentah!E312="Yes",1,0)</f>
        <v>0</v>
      </c>
      <c r="F312" s="5">
        <f>IF(Data_Mentah!F312="Yes",1,0)</f>
        <v>1</v>
      </c>
      <c r="G312" s="5">
        <f>IF(Data_Mentah!G312="Yes",1,0)</f>
        <v>1</v>
      </c>
      <c r="H312" s="5">
        <f>IF(Data_Mentah!H312="Yes",1,0)</f>
        <v>0</v>
      </c>
      <c r="I312" s="5">
        <f>IF(Data_Mentah!I312="Yes",1,0)</f>
        <v>1</v>
      </c>
      <c r="J312" s="5">
        <f>IF(Data_Mentah!J312="Yes",1,0)</f>
        <v>1</v>
      </c>
      <c r="K312" s="5">
        <f>IF(Data_Mentah!K312="Yes",1,0)</f>
        <v>1</v>
      </c>
      <c r="L312" s="5">
        <f>IF(Data_Mentah!L312="Yes",1,0)</f>
        <v>1</v>
      </c>
      <c r="M312" s="5">
        <f>IF(Data_Mentah!M312="Yes",1,0)</f>
        <v>0</v>
      </c>
      <c r="N312" s="5">
        <f>IF(Data_Mentah!N312="Yes",1,0)</f>
        <v>1</v>
      </c>
      <c r="O312" s="5">
        <f>IF(Data_Mentah!O312="Yes",1,0)</f>
        <v>1</v>
      </c>
      <c r="P312" s="5">
        <f>IF(Data_Mentah!P312="Yes",1,0)</f>
        <v>1</v>
      </c>
      <c r="Q312" s="6">
        <f>IF(Data_Mentah!Q312="Positive",1,0)</f>
        <v>0</v>
      </c>
      <c r="S312" s="4">
        <f t="shared" ca="1" si="2"/>
        <v>0.13467941721341836</v>
      </c>
      <c r="T312" s="6" t="str">
        <f t="shared" si="3"/>
        <v>Train</v>
      </c>
    </row>
    <row r="313" spans="1:20" ht="15.75" customHeight="1" x14ac:dyDescent="0.2">
      <c r="A313" s="7">
        <v>60</v>
      </c>
      <c r="B313" s="8">
        <f>IF(Data_Mentah!B313="Male",1,0)</f>
        <v>1</v>
      </c>
      <c r="C313" s="8">
        <f>IF(Data_Mentah!C313="Yes",1,0)</f>
        <v>0</v>
      </c>
      <c r="D313" s="8">
        <f>IF(Data_Mentah!D313="Yes",1,0)</f>
        <v>0</v>
      </c>
      <c r="E313" s="8">
        <f>IF(Data_Mentah!E313="Yes",1,0)</f>
        <v>0</v>
      </c>
      <c r="F313" s="8">
        <f>IF(Data_Mentah!F313="Yes",1,0)</f>
        <v>1</v>
      </c>
      <c r="G313" s="8">
        <f>IF(Data_Mentah!G313="Yes",1,0)</f>
        <v>0</v>
      </c>
      <c r="H313" s="8">
        <f>IF(Data_Mentah!H313="Yes",1,0)</f>
        <v>0</v>
      </c>
      <c r="I313" s="8">
        <f>IF(Data_Mentah!I313="Yes",1,0)</f>
        <v>0</v>
      </c>
      <c r="J313" s="8">
        <f>IF(Data_Mentah!J313="Yes",1,0)</f>
        <v>0</v>
      </c>
      <c r="K313" s="8">
        <f>IF(Data_Mentah!K313="Yes",1,0)</f>
        <v>0</v>
      </c>
      <c r="L313" s="8">
        <f>IF(Data_Mentah!L313="Yes",1,0)</f>
        <v>0</v>
      </c>
      <c r="M313" s="8">
        <f>IF(Data_Mentah!M313="Yes",1,0)</f>
        <v>1</v>
      </c>
      <c r="N313" s="8">
        <f>IF(Data_Mentah!N313="Yes",1,0)</f>
        <v>1</v>
      </c>
      <c r="O313" s="8">
        <f>IF(Data_Mentah!O313="Yes",1,0)</f>
        <v>0</v>
      </c>
      <c r="P313" s="8">
        <f>IF(Data_Mentah!P313="Yes",1,0)</f>
        <v>0</v>
      </c>
      <c r="Q313" s="9">
        <f>IF(Data_Mentah!Q313="Positive",1,0)</f>
        <v>0</v>
      </c>
      <c r="S313" s="7">
        <f t="shared" ca="1" si="2"/>
        <v>0.58560880418514849</v>
      </c>
      <c r="T313" s="9" t="str">
        <f t="shared" si="3"/>
        <v>Train</v>
      </c>
    </row>
    <row r="314" spans="1:20" ht="15.75" customHeight="1" x14ac:dyDescent="0.2">
      <c r="A314" s="4">
        <v>58</v>
      </c>
      <c r="B314" s="5">
        <f>IF(Data_Mentah!B314="Male",1,0)</f>
        <v>1</v>
      </c>
      <c r="C314" s="5">
        <f>IF(Data_Mentah!C314="Yes",1,0)</f>
        <v>0</v>
      </c>
      <c r="D314" s="5">
        <f>IF(Data_Mentah!D314="Yes",1,0)</f>
        <v>0</v>
      </c>
      <c r="E314" s="5">
        <f>IF(Data_Mentah!E314="Yes",1,0)</f>
        <v>0</v>
      </c>
      <c r="F314" s="5">
        <f>IF(Data_Mentah!F314="Yes",1,0)</f>
        <v>0</v>
      </c>
      <c r="G314" s="5">
        <f>IF(Data_Mentah!G314="Yes",1,0)</f>
        <v>1</v>
      </c>
      <c r="H314" s="5">
        <f>IF(Data_Mentah!H314="Yes",1,0)</f>
        <v>0</v>
      </c>
      <c r="I314" s="5">
        <f>IF(Data_Mentah!I314="Yes",1,0)</f>
        <v>0</v>
      </c>
      <c r="J314" s="5">
        <f>IF(Data_Mentah!J314="Yes",1,0)</f>
        <v>1</v>
      </c>
      <c r="K314" s="5">
        <f>IF(Data_Mentah!K314="Yes",1,0)</f>
        <v>0</v>
      </c>
      <c r="L314" s="5">
        <f>IF(Data_Mentah!L314="Yes",1,0)</f>
        <v>1</v>
      </c>
      <c r="M314" s="5">
        <f>IF(Data_Mentah!M314="Yes",1,0)</f>
        <v>0</v>
      </c>
      <c r="N314" s="5">
        <f>IF(Data_Mentah!N314="Yes",1,0)</f>
        <v>0</v>
      </c>
      <c r="O314" s="5">
        <f>IF(Data_Mentah!O314="Yes",1,0)</f>
        <v>1</v>
      </c>
      <c r="P314" s="5">
        <f>IF(Data_Mentah!P314="Yes",1,0)</f>
        <v>1</v>
      </c>
      <c r="Q314" s="6">
        <f>IF(Data_Mentah!Q314="Positive",1,0)</f>
        <v>0</v>
      </c>
      <c r="S314" s="4">
        <f t="shared" ca="1" si="2"/>
        <v>0.49172775953429149</v>
      </c>
      <c r="T314" s="6" t="str">
        <f t="shared" si="3"/>
        <v>Train</v>
      </c>
    </row>
    <row r="315" spans="1:20" ht="15.75" customHeight="1" x14ac:dyDescent="0.2">
      <c r="A315" s="7">
        <v>54</v>
      </c>
      <c r="B315" s="8">
        <f>IF(Data_Mentah!B315="Male",1,0)</f>
        <v>1</v>
      </c>
      <c r="C315" s="8">
        <f>IF(Data_Mentah!C315="Yes",1,0)</f>
        <v>0</v>
      </c>
      <c r="D315" s="8">
        <f>IF(Data_Mentah!D315="Yes",1,0)</f>
        <v>0</v>
      </c>
      <c r="E315" s="8">
        <f>IF(Data_Mentah!E315="Yes",1,0)</f>
        <v>1</v>
      </c>
      <c r="F315" s="8">
        <f>IF(Data_Mentah!F315="Yes",1,0)</f>
        <v>1</v>
      </c>
      <c r="G315" s="8">
        <f>IF(Data_Mentah!G315="Yes",1,0)</f>
        <v>0</v>
      </c>
      <c r="H315" s="8">
        <f>IF(Data_Mentah!H315="Yes",1,0)</f>
        <v>1</v>
      </c>
      <c r="I315" s="8">
        <f>IF(Data_Mentah!I315="Yes",1,0)</f>
        <v>0</v>
      </c>
      <c r="J315" s="8">
        <f>IF(Data_Mentah!J315="Yes",1,0)</f>
        <v>0</v>
      </c>
      <c r="K315" s="8">
        <f>IF(Data_Mentah!K315="Yes",1,0)</f>
        <v>0</v>
      </c>
      <c r="L315" s="8">
        <f>IF(Data_Mentah!L315="Yes",1,0)</f>
        <v>1</v>
      </c>
      <c r="M315" s="8">
        <f>IF(Data_Mentah!M315="Yes",1,0)</f>
        <v>0</v>
      </c>
      <c r="N315" s="8">
        <f>IF(Data_Mentah!N315="Yes",1,0)</f>
        <v>0</v>
      </c>
      <c r="O315" s="8">
        <f>IF(Data_Mentah!O315="Yes",1,0)</f>
        <v>1</v>
      </c>
      <c r="P315" s="8">
        <f>IF(Data_Mentah!P315="Yes",1,0)</f>
        <v>0</v>
      </c>
      <c r="Q315" s="9">
        <f>IF(Data_Mentah!Q315="Positive",1,0)</f>
        <v>0</v>
      </c>
      <c r="S315" s="7">
        <f t="shared" ca="1" si="2"/>
        <v>0.78917949182935165</v>
      </c>
      <c r="T315" s="9" t="str">
        <f t="shared" si="3"/>
        <v>Train</v>
      </c>
    </row>
    <row r="316" spans="1:20" ht="15.75" customHeight="1" x14ac:dyDescent="0.2">
      <c r="A316" s="4">
        <v>43</v>
      </c>
      <c r="B316" s="5">
        <f>IF(Data_Mentah!B316="Male",1,0)</f>
        <v>1</v>
      </c>
      <c r="C316" s="5">
        <f>IF(Data_Mentah!C316="Yes",1,0)</f>
        <v>0</v>
      </c>
      <c r="D316" s="5">
        <f>IF(Data_Mentah!D316="Yes",1,0)</f>
        <v>0</v>
      </c>
      <c r="E316" s="5">
        <f>IF(Data_Mentah!E316="Yes",1,0)</f>
        <v>1</v>
      </c>
      <c r="F316" s="5">
        <f>IF(Data_Mentah!F316="Yes",1,0)</f>
        <v>0</v>
      </c>
      <c r="G316" s="5">
        <f>IF(Data_Mentah!G316="Yes",1,0)</f>
        <v>0</v>
      </c>
      <c r="H316" s="5">
        <f>IF(Data_Mentah!H316="Yes",1,0)</f>
        <v>1</v>
      </c>
      <c r="I316" s="5">
        <f>IF(Data_Mentah!I316="Yes",1,0)</f>
        <v>0</v>
      </c>
      <c r="J316" s="5">
        <f>IF(Data_Mentah!J316="Yes",1,0)</f>
        <v>0</v>
      </c>
      <c r="K316" s="5">
        <f>IF(Data_Mentah!K316="Yes",1,0)</f>
        <v>0</v>
      </c>
      <c r="L316" s="5">
        <f>IF(Data_Mentah!L316="Yes",1,0)</f>
        <v>1</v>
      </c>
      <c r="M316" s="5">
        <f>IF(Data_Mentah!M316="Yes",1,0)</f>
        <v>0</v>
      </c>
      <c r="N316" s="5">
        <f>IF(Data_Mentah!N316="Yes",1,0)</f>
        <v>0</v>
      </c>
      <c r="O316" s="5">
        <f>IF(Data_Mentah!O316="Yes",1,0)</f>
        <v>1</v>
      </c>
      <c r="P316" s="5">
        <f>IF(Data_Mentah!P316="Yes",1,0)</f>
        <v>0</v>
      </c>
      <c r="Q316" s="6">
        <f>IF(Data_Mentah!Q316="Positive",1,0)</f>
        <v>0</v>
      </c>
      <c r="S316" s="4">
        <f t="shared" ca="1" si="2"/>
        <v>0.7308693311457809</v>
      </c>
      <c r="T316" s="6" t="str">
        <f t="shared" si="3"/>
        <v>Train</v>
      </c>
    </row>
    <row r="317" spans="1:20" ht="15.75" customHeight="1" x14ac:dyDescent="0.2">
      <c r="A317" s="7">
        <v>33</v>
      </c>
      <c r="B317" s="8">
        <f>IF(Data_Mentah!B317="Male",1,0)</f>
        <v>0</v>
      </c>
      <c r="C317" s="8">
        <f>IF(Data_Mentah!C317="Yes",1,0)</f>
        <v>0</v>
      </c>
      <c r="D317" s="8">
        <f>IF(Data_Mentah!D317="Yes",1,0)</f>
        <v>0</v>
      </c>
      <c r="E317" s="8">
        <f>IF(Data_Mentah!E317="Yes",1,0)</f>
        <v>0</v>
      </c>
      <c r="F317" s="8">
        <f>IF(Data_Mentah!F317="Yes",1,0)</f>
        <v>0</v>
      </c>
      <c r="G317" s="8">
        <f>IF(Data_Mentah!G317="Yes",1,0)</f>
        <v>0</v>
      </c>
      <c r="H317" s="8">
        <f>IF(Data_Mentah!H317="Yes",1,0)</f>
        <v>0</v>
      </c>
      <c r="I317" s="8">
        <f>IF(Data_Mentah!I317="Yes",1,0)</f>
        <v>0</v>
      </c>
      <c r="J317" s="8">
        <f>IF(Data_Mentah!J317="Yes",1,0)</f>
        <v>0</v>
      </c>
      <c r="K317" s="8">
        <f>IF(Data_Mentah!K317="Yes",1,0)</f>
        <v>0</v>
      </c>
      <c r="L317" s="8">
        <f>IF(Data_Mentah!L317="Yes",1,0)</f>
        <v>0</v>
      </c>
      <c r="M317" s="8">
        <f>IF(Data_Mentah!M317="Yes",1,0)</f>
        <v>0</v>
      </c>
      <c r="N317" s="8">
        <f>IF(Data_Mentah!N317="Yes",1,0)</f>
        <v>0</v>
      </c>
      <c r="O317" s="8">
        <f>IF(Data_Mentah!O317="Yes",1,0)</f>
        <v>0</v>
      </c>
      <c r="P317" s="8">
        <f>IF(Data_Mentah!P317="Yes",1,0)</f>
        <v>0</v>
      </c>
      <c r="Q317" s="9">
        <f>IF(Data_Mentah!Q317="Positive",1,0)</f>
        <v>0</v>
      </c>
      <c r="S317" s="7">
        <f t="shared" ca="1" si="2"/>
        <v>0.97632082274688847</v>
      </c>
      <c r="T317" s="9" t="str">
        <f t="shared" si="3"/>
        <v>Train</v>
      </c>
    </row>
    <row r="318" spans="1:20" ht="15.75" customHeight="1" x14ac:dyDescent="0.2">
      <c r="A318" s="4">
        <v>55</v>
      </c>
      <c r="B318" s="5">
        <f>IF(Data_Mentah!B318="Male",1,0)</f>
        <v>0</v>
      </c>
      <c r="C318" s="5">
        <f>IF(Data_Mentah!C318="Yes",1,0)</f>
        <v>0</v>
      </c>
      <c r="D318" s="5">
        <f>IF(Data_Mentah!D318="Yes",1,0)</f>
        <v>0</v>
      </c>
      <c r="E318" s="5">
        <f>IF(Data_Mentah!E318="Yes",1,0)</f>
        <v>0</v>
      </c>
      <c r="F318" s="5">
        <f>IF(Data_Mentah!F318="Yes",1,0)</f>
        <v>1</v>
      </c>
      <c r="G318" s="5">
        <f>IF(Data_Mentah!G318="Yes",1,0)</f>
        <v>0</v>
      </c>
      <c r="H318" s="5">
        <f>IF(Data_Mentah!H318="Yes",1,0)</f>
        <v>1</v>
      </c>
      <c r="I318" s="5">
        <f>IF(Data_Mentah!I318="Yes",1,0)</f>
        <v>0</v>
      </c>
      <c r="J318" s="5">
        <f>IF(Data_Mentah!J318="Yes",1,0)</f>
        <v>1</v>
      </c>
      <c r="K318" s="5">
        <f>IF(Data_Mentah!K318="Yes",1,0)</f>
        <v>0</v>
      </c>
      <c r="L318" s="5">
        <f>IF(Data_Mentah!L318="Yes",1,0)</f>
        <v>1</v>
      </c>
      <c r="M318" s="5">
        <f>IF(Data_Mentah!M318="Yes",1,0)</f>
        <v>1</v>
      </c>
      <c r="N318" s="5">
        <f>IF(Data_Mentah!N318="Yes",1,0)</f>
        <v>0</v>
      </c>
      <c r="O318" s="5">
        <f>IF(Data_Mentah!O318="Yes",1,0)</f>
        <v>1</v>
      </c>
      <c r="P318" s="5">
        <f>IF(Data_Mentah!P318="Yes",1,0)</f>
        <v>0</v>
      </c>
      <c r="Q318" s="6">
        <f>IF(Data_Mentah!Q318="Positive",1,0)</f>
        <v>0</v>
      </c>
      <c r="S318" s="4">
        <f t="shared" ca="1" si="2"/>
        <v>0.79081648207136224</v>
      </c>
      <c r="T318" s="6" t="str">
        <f t="shared" si="3"/>
        <v>Train</v>
      </c>
    </row>
    <row r="319" spans="1:20" ht="15.75" customHeight="1" x14ac:dyDescent="0.2">
      <c r="A319" s="7">
        <v>36</v>
      </c>
      <c r="B319" s="8">
        <f>IF(Data_Mentah!B319="Male",1,0)</f>
        <v>0</v>
      </c>
      <c r="C319" s="8">
        <f>IF(Data_Mentah!C319="Yes",1,0)</f>
        <v>0</v>
      </c>
      <c r="D319" s="8">
        <f>IF(Data_Mentah!D319="Yes",1,0)</f>
        <v>0</v>
      </c>
      <c r="E319" s="8">
        <f>IF(Data_Mentah!E319="Yes",1,0)</f>
        <v>0</v>
      </c>
      <c r="F319" s="8">
        <f>IF(Data_Mentah!F319="Yes",1,0)</f>
        <v>1</v>
      </c>
      <c r="G319" s="8">
        <f>IF(Data_Mentah!G319="Yes",1,0)</f>
        <v>0</v>
      </c>
      <c r="H319" s="8">
        <f>IF(Data_Mentah!H319="Yes",1,0)</f>
        <v>0</v>
      </c>
      <c r="I319" s="8">
        <f>IF(Data_Mentah!I319="Yes",1,0)</f>
        <v>0</v>
      </c>
      <c r="J319" s="8">
        <f>IF(Data_Mentah!J319="Yes",1,0)</f>
        <v>0</v>
      </c>
      <c r="K319" s="8">
        <f>IF(Data_Mentah!K319="Yes",1,0)</f>
        <v>1</v>
      </c>
      <c r="L319" s="8">
        <f>IF(Data_Mentah!L319="Yes",1,0)</f>
        <v>0</v>
      </c>
      <c r="M319" s="8">
        <f>IF(Data_Mentah!M319="Yes",1,0)</f>
        <v>0</v>
      </c>
      <c r="N319" s="8">
        <f>IF(Data_Mentah!N319="Yes",1,0)</f>
        <v>0</v>
      </c>
      <c r="O319" s="8">
        <f>IF(Data_Mentah!O319="Yes",1,0)</f>
        <v>0</v>
      </c>
      <c r="P319" s="8">
        <f>IF(Data_Mentah!P319="Yes",1,0)</f>
        <v>0</v>
      </c>
      <c r="Q319" s="9">
        <f>IF(Data_Mentah!Q319="Positive",1,0)</f>
        <v>0</v>
      </c>
      <c r="S319" s="7">
        <f t="shared" ca="1" si="2"/>
        <v>6.7714448331599453E-2</v>
      </c>
      <c r="T319" s="9" t="str">
        <f t="shared" si="3"/>
        <v>Train</v>
      </c>
    </row>
    <row r="320" spans="1:20" ht="15.75" customHeight="1" x14ac:dyDescent="0.2">
      <c r="A320" s="4">
        <v>28</v>
      </c>
      <c r="B320" s="5">
        <f>IF(Data_Mentah!B320="Male",1,0)</f>
        <v>0</v>
      </c>
      <c r="C320" s="5">
        <f>IF(Data_Mentah!C320="Yes",1,0)</f>
        <v>0</v>
      </c>
      <c r="D320" s="5">
        <f>IF(Data_Mentah!D320="Yes",1,0)</f>
        <v>0</v>
      </c>
      <c r="E320" s="5">
        <f>IF(Data_Mentah!E320="Yes",1,0)</f>
        <v>0</v>
      </c>
      <c r="F320" s="5">
        <f>IF(Data_Mentah!F320="Yes",1,0)</f>
        <v>0</v>
      </c>
      <c r="G320" s="5">
        <f>IF(Data_Mentah!G320="Yes",1,0)</f>
        <v>1</v>
      </c>
      <c r="H320" s="5">
        <f>IF(Data_Mentah!H320="Yes",1,0)</f>
        <v>0</v>
      </c>
      <c r="I320" s="5">
        <f>IF(Data_Mentah!I320="Yes",1,0)</f>
        <v>0</v>
      </c>
      <c r="J320" s="5">
        <f>IF(Data_Mentah!J320="Yes",1,0)</f>
        <v>0</v>
      </c>
      <c r="K320" s="5">
        <f>IF(Data_Mentah!K320="Yes",1,0)</f>
        <v>0</v>
      </c>
      <c r="L320" s="5">
        <f>IF(Data_Mentah!L320="Yes",1,0)</f>
        <v>0</v>
      </c>
      <c r="M320" s="5">
        <f>IF(Data_Mentah!M320="Yes",1,0)</f>
        <v>1</v>
      </c>
      <c r="N320" s="5">
        <f>IF(Data_Mentah!N320="Yes",1,0)</f>
        <v>0</v>
      </c>
      <c r="O320" s="5">
        <f>IF(Data_Mentah!O320="Yes",1,0)</f>
        <v>0</v>
      </c>
      <c r="P320" s="5">
        <f>IF(Data_Mentah!P320="Yes",1,0)</f>
        <v>0</v>
      </c>
      <c r="Q320" s="6">
        <f>IF(Data_Mentah!Q320="Positive",1,0)</f>
        <v>0</v>
      </c>
      <c r="S320" s="4">
        <f t="shared" ca="1" si="2"/>
        <v>0.64649996501779738</v>
      </c>
      <c r="T320" s="6" t="str">
        <f t="shared" si="3"/>
        <v>Train</v>
      </c>
    </row>
    <row r="321" spans="1:20" ht="15.75" customHeight="1" x14ac:dyDescent="0.2">
      <c r="A321" s="7">
        <v>34</v>
      </c>
      <c r="B321" s="8">
        <f>IF(Data_Mentah!B321="Male",1,0)</f>
        <v>0</v>
      </c>
      <c r="C321" s="8">
        <f>IF(Data_Mentah!C321="Yes",1,0)</f>
        <v>0</v>
      </c>
      <c r="D321" s="8">
        <f>IF(Data_Mentah!D321="Yes",1,0)</f>
        <v>0</v>
      </c>
      <c r="E321" s="8">
        <f>IF(Data_Mentah!E321="Yes",1,0)</f>
        <v>1</v>
      </c>
      <c r="F321" s="8">
        <f>IF(Data_Mentah!F321="Yes",1,0)</f>
        <v>0</v>
      </c>
      <c r="G321" s="8">
        <f>IF(Data_Mentah!G321="Yes",1,0)</f>
        <v>0</v>
      </c>
      <c r="H321" s="8">
        <f>IF(Data_Mentah!H321="Yes",1,0)</f>
        <v>0</v>
      </c>
      <c r="I321" s="8">
        <f>IF(Data_Mentah!I321="Yes",1,0)</f>
        <v>0</v>
      </c>
      <c r="J321" s="8">
        <f>IF(Data_Mentah!J321="Yes",1,0)</f>
        <v>0</v>
      </c>
      <c r="K321" s="8">
        <f>IF(Data_Mentah!K321="Yes",1,0)</f>
        <v>0</v>
      </c>
      <c r="L321" s="8">
        <f>IF(Data_Mentah!L321="Yes",1,0)</f>
        <v>0</v>
      </c>
      <c r="M321" s="8">
        <f>IF(Data_Mentah!M321="Yes",1,0)</f>
        <v>0</v>
      </c>
      <c r="N321" s="8">
        <f>IF(Data_Mentah!N321="Yes",1,0)</f>
        <v>0</v>
      </c>
      <c r="O321" s="8">
        <f>IF(Data_Mentah!O321="Yes",1,0)</f>
        <v>0</v>
      </c>
      <c r="P321" s="8">
        <f>IF(Data_Mentah!P321="Yes",1,0)</f>
        <v>0</v>
      </c>
      <c r="Q321" s="9">
        <f>IF(Data_Mentah!Q321="Positive",1,0)</f>
        <v>0</v>
      </c>
      <c r="S321" s="7">
        <f t="shared" ca="1" si="2"/>
        <v>0.28783945755111062</v>
      </c>
      <c r="T321" s="9" t="str">
        <f t="shared" si="3"/>
        <v>Train</v>
      </c>
    </row>
    <row r="322" spans="1:20" ht="15.75" customHeight="1" x14ac:dyDescent="0.2">
      <c r="A322" s="4">
        <v>65</v>
      </c>
      <c r="B322" s="5">
        <f>IF(Data_Mentah!B322="Male",1,0)</f>
        <v>0</v>
      </c>
      <c r="C322" s="5">
        <f>IF(Data_Mentah!C322="Yes",1,0)</f>
        <v>0</v>
      </c>
      <c r="D322" s="5">
        <f>IF(Data_Mentah!D322="Yes",1,0)</f>
        <v>0</v>
      </c>
      <c r="E322" s="5">
        <f>IF(Data_Mentah!E322="Yes",1,0)</f>
        <v>0</v>
      </c>
      <c r="F322" s="5">
        <f>IF(Data_Mentah!F322="Yes",1,0)</f>
        <v>1</v>
      </c>
      <c r="G322" s="5">
        <f>IF(Data_Mentah!G322="Yes",1,0)</f>
        <v>0</v>
      </c>
      <c r="H322" s="5">
        <f>IF(Data_Mentah!H322="Yes",1,0)</f>
        <v>0</v>
      </c>
      <c r="I322" s="5">
        <f>IF(Data_Mentah!I322="Yes",1,0)</f>
        <v>0</v>
      </c>
      <c r="J322" s="5">
        <f>IF(Data_Mentah!J322="Yes",1,0)</f>
        <v>1</v>
      </c>
      <c r="K322" s="5">
        <f>IF(Data_Mentah!K322="Yes",1,0)</f>
        <v>0</v>
      </c>
      <c r="L322" s="5">
        <f>IF(Data_Mentah!L322="Yes",1,0)</f>
        <v>1</v>
      </c>
      <c r="M322" s="5">
        <f>IF(Data_Mentah!M322="Yes",1,0)</f>
        <v>0</v>
      </c>
      <c r="N322" s="5">
        <f>IF(Data_Mentah!N322="Yes",1,0)</f>
        <v>0</v>
      </c>
      <c r="O322" s="5">
        <f>IF(Data_Mentah!O322="Yes",1,0)</f>
        <v>1</v>
      </c>
      <c r="P322" s="5">
        <f>IF(Data_Mentah!P322="Yes",1,0)</f>
        <v>0</v>
      </c>
      <c r="Q322" s="6">
        <f>IF(Data_Mentah!Q322="Positive",1,0)</f>
        <v>0</v>
      </c>
      <c r="S322" s="4">
        <f t="shared" ca="1" si="2"/>
        <v>0.42621836527715817</v>
      </c>
      <c r="T322" s="6" t="str">
        <f t="shared" si="3"/>
        <v>Train</v>
      </c>
    </row>
    <row r="323" spans="1:20" ht="15.75" customHeight="1" x14ac:dyDescent="0.2">
      <c r="A323" s="7">
        <v>34</v>
      </c>
      <c r="B323" s="8">
        <f>IF(Data_Mentah!B323="Male",1,0)</f>
        <v>0</v>
      </c>
      <c r="C323" s="8">
        <f>IF(Data_Mentah!C323="Yes",1,0)</f>
        <v>0</v>
      </c>
      <c r="D323" s="8">
        <f>IF(Data_Mentah!D323="Yes",1,0)</f>
        <v>0</v>
      </c>
      <c r="E323" s="8">
        <f>IF(Data_Mentah!E323="Yes",1,0)</f>
        <v>0</v>
      </c>
      <c r="F323" s="8">
        <f>IF(Data_Mentah!F323="Yes",1,0)</f>
        <v>0</v>
      </c>
      <c r="G323" s="8">
        <f>IF(Data_Mentah!G323="Yes",1,0)</f>
        <v>0</v>
      </c>
      <c r="H323" s="8">
        <f>IF(Data_Mentah!H323="Yes",1,0)</f>
        <v>0</v>
      </c>
      <c r="I323" s="8">
        <f>IF(Data_Mentah!I323="Yes",1,0)</f>
        <v>0</v>
      </c>
      <c r="J323" s="8">
        <f>IF(Data_Mentah!J323="Yes",1,0)</f>
        <v>0</v>
      </c>
      <c r="K323" s="8">
        <f>IF(Data_Mentah!K323="Yes",1,0)</f>
        <v>0</v>
      </c>
      <c r="L323" s="8">
        <f>IF(Data_Mentah!L323="Yes",1,0)</f>
        <v>0</v>
      </c>
      <c r="M323" s="8">
        <f>IF(Data_Mentah!M323="Yes",1,0)</f>
        <v>0</v>
      </c>
      <c r="N323" s="8">
        <f>IF(Data_Mentah!N323="Yes",1,0)</f>
        <v>0</v>
      </c>
      <c r="O323" s="8">
        <f>IF(Data_Mentah!O323="Yes",1,0)</f>
        <v>0</v>
      </c>
      <c r="P323" s="8">
        <f>IF(Data_Mentah!P323="Yes",1,0)</f>
        <v>0</v>
      </c>
      <c r="Q323" s="9">
        <f>IF(Data_Mentah!Q323="Positive",1,0)</f>
        <v>0</v>
      </c>
      <c r="S323" s="7">
        <f t="shared" ca="1" si="2"/>
        <v>0.11300052793480575</v>
      </c>
      <c r="T323" s="9" t="str">
        <f t="shared" si="3"/>
        <v>Train</v>
      </c>
    </row>
    <row r="324" spans="1:20" ht="15.75" customHeight="1" x14ac:dyDescent="0.2">
      <c r="A324" s="4">
        <v>64</v>
      </c>
      <c r="B324" s="5">
        <f>IF(Data_Mentah!B324="Male",1,0)</f>
        <v>1</v>
      </c>
      <c r="C324" s="5">
        <f>IF(Data_Mentah!C324="Yes",1,0)</f>
        <v>0</v>
      </c>
      <c r="D324" s="5">
        <f>IF(Data_Mentah!D324="Yes",1,0)</f>
        <v>0</v>
      </c>
      <c r="E324" s="5">
        <f>IF(Data_Mentah!E324="Yes",1,0)</f>
        <v>0</v>
      </c>
      <c r="F324" s="5">
        <f>IF(Data_Mentah!F324="Yes",1,0)</f>
        <v>1</v>
      </c>
      <c r="G324" s="5">
        <f>IF(Data_Mentah!G324="Yes",1,0)</f>
        <v>1</v>
      </c>
      <c r="H324" s="5">
        <f>IF(Data_Mentah!H324="Yes",1,0)</f>
        <v>0</v>
      </c>
      <c r="I324" s="5">
        <f>IF(Data_Mentah!I324="Yes",1,0)</f>
        <v>1</v>
      </c>
      <c r="J324" s="5">
        <f>IF(Data_Mentah!J324="Yes",1,0)</f>
        <v>1</v>
      </c>
      <c r="K324" s="5">
        <f>IF(Data_Mentah!K324="Yes",1,0)</f>
        <v>1</v>
      </c>
      <c r="L324" s="5">
        <f>IF(Data_Mentah!L324="Yes",1,0)</f>
        <v>1</v>
      </c>
      <c r="M324" s="5">
        <f>IF(Data_Mentah!M324="Yes",1,0)</f>
        <v>0</v>
      </c>
      <c r="N324" s="5">
        <f>IF(Data_Mentah!N324="Yes",1,0)</f>
        <v>1</v>
      </c>
      <c r="O324" s="5">
        <f>IF(Data_Mentah!O324="Yes",1,0)</f>
        <v>1</v>
      </c>
      <c r="P324" s="5">
        <f>IF(Data_Mentah!P324="Yes",1,0)</f>
        <v>0</v>
      </c>
      <c r="Q324" s="6">
        <f>IF(Data_Mentah!Q324="Positive",1,0)</f>
        <v>0</v>
      </c>
      <c r="S324" s="4">
        <f t="shared" ca="1" si="2"/>
        <v>0.84722368757173305</v>
      </c>
      <c r="T324" s="6" t="str">
        <f t="shared" si="3"/>
        <v>Train</v>
      </c>
    </row>
    <row r="325" spans="1:20" ht="15.75" customHeight="1" x14ac:dyDescent="0.2">
      <c r="A325" s="7">
        <v>44</v>
      </c>
      <c r="B325" s="8">
        <f>IF(Data_Mentah!B325="Male",1,0)</f>
        <v>1</v>
      </c>
      <c r="C325" s="8">
        <f>IF(Data_Mentah!C325="Yes",1,0)</f>
        <v>1</v>
      </c>
      <c r="D325" s="8">
        <f>IF(Data_Mentah!D325="Yes",1,0)</f>
        <v>0</v>
      </c>
      <c r="E325" s="8">
        <f>IF(Data_Mentah!E325="Yes",1,0)</f>
        <v>1</v>
      </c>
      <c r="F325" s="8">
        <f>IF(Data_Mentah!F325="Yes",1,0)</f>
        <v>1</v>
      </c>
      <c r="G325" s="8">
        <f>IF(Data_Mentah!G325="Yes",1,0)</f>
        <v>0</v>
      </c>
      <c r="H325" s="8">
        <f>IF(Data_Mentah!H325="Yes",1,0)</f>
        <v>1</v>
      </c>
      <c r="I325" s="8">
        <f>IF(Data_Mentah!I325="Yes",1,0)</f>
        <v>0</v>
      </c>
      <c r="J325" s="8">
        <f>IF(Data_Mentah!J325="Yes",1,0)</f>
        <v>1</v>
      </c>
      <c r="K325" s="8">
        <f>IF(Data_Mentah!K325="Yes",1,0)</f>
        <v>0</v>
      </c>
      <c r="L325" s="8">
        <f>IF(Data_Mentah!L325="Yes",1,0)</f>
        <v>1</v>
      </c>
      <c r="M325" s="8">
        <f>IF(Data_Mentah!M325="Yes",1,0)</f>
        <v>0</v>
      </c>
      <c r="N325" s="8">
        <f>IF(Data_Mentah!N325="Yes",1,0)</f>
        <v>0</v>
      </c>
      <c r="O325" s="8">
        <f>IF(Data_Mentah!O325="Yes",1,0)</f>
        <v>1</v>
      </c>
      <c r="P325" s="8">
        <f>IF(Data_Mentah!P325="Yes",1,0)</f>
        <v>1</v>
      </c>
      <c r="Q325" s="9">
        <f>IF(Data_Mentah!Q325="Positive",1,0)</f>
        <v>0</v>
      </c>
      <c r="S325" s="7">
        <f t="shared" ca="1" si="2"/>
        <v>0.2975004052799175</v>
      </c>
      <c r="T325" s="9" t="str">
        <f t="shared" si="3"/>
        <v>Train</v>
      </c>
    </row>
    <row r="326" spans="1:20" ht="15.75" customHeight="1" x14ac:dyDescent="0.2">
      <c r="A326" s="4">
        <v>36</v>
      </c>
      <c r="B326" s="5">
        <f>IF(Data_Mentah!B326="Male",1,0)</f>
        <v>1</v>
      </c>
      <c r="C326" s="5">
        <f>IF(Data_Mentah!C326="Yes",1,0)</f>
        <v>0</v>
      </c>
      <c r="D326" s="5">
        <f>IF(Data_Mentah!D326="Yes",1,0)</f>
        <v>0</v>
      </c>
      <c r="E326" s="5">
        <f>IF(Data_Mentah!E326="Yes",1,0)</f>
        <v>0</v>
      </c>
      <c r="F326" s="5">
        <f>IF(Data_Mentah!F326="Yes",1,0)</f>
        <v>0</v>
      </c>
      <c r="G326" s="5">
        <f>IF(Data_Mentah!G326="Yes",1,0)</f>
        <v>0</v>
      </c>
      <c r="H326" s="5">
        <f>IF(Data_Mentah!H326="Yes",1,0)</f>
        <v>0</v>
      </c>
      <c r="I326" s="5">
        <f>IF(Data_Mentah!I326="Yes",1,0)</f>
        <v>0</v>
      </c>
      <c r="J326" s="5">
        <f>IF(Data_Mentah!J326="Yes",1,0)</f>
        <v>0</v>
      </c>
      <c r="K326" s="5">
        <f>IF(Data_Mentah!K326="Yes",1,0)</f>
        <v>0</v>
      </c>
      <c r="L326" s="5">
        <f>IF(Data_Mentah!L326="Yes",1,0)</f>
        <v>0</v>
      </c>
      <c r="M326" s="5">
        <f>IF(Data_Mentah!M326="Yes",1,0)</f>
        <v>0</v>
      </c>
      <c r="N326" s="5">
        <f>IF(Data_Mentah!N326="Yes",1,0)</f>
        <v>0</v>
      </c>
      <c r="O326" s="5">
        <f>IF(Data_Mentah!O326="Yes",1,0)</f>
        <v>0</v>
      </c>
      <c r="P326" s="5">
        <f>IF(Data_Mentah!P326="Yes",1,0)</f>
        <v>0</v>
      </c>
      <c r="Q326" s="6">
        <f>IF(Data_Mentah!Q326="Positive",1,0)</f>
        <v>0</v>
      </c>
      <c r="S326" s="4">
        <f t="shared" ca="1" si="2"/>
        <v>0.3988406699624798</v>
      </c>
      <c r="T326" s="6" t="str">
        <f t="shared" si="3"/>
        <v>Train</v>
      </c>
    </row>
    <row r="327" spans="1:20" ht="15.75" customHeight="1" x14ac:dyDescent="0.2">
      <c r="A327" s="7">
        <v>43</v>
      </c>
      <c r="B327" s="8">
        <f>IF(Data_Mentah!B327="Male",1,0)</f>
        <v>1</v>
      </c>
      <c r="C327" s="8">
        <f>IF(Data_Mentah!C327="Yes",1,0)</f>
        <v>0</v>
      </c>
      <c r="D327" s="8">
        <f>IF(Data_Mentah!D327="Yes",1,0)</f>
        <v>0</v>
      </c>
      <c r="E327" s="8">
        <f>IF(Data_Mentah!E327="Yes",1,0)</f>
        <v>0</v>
      </c>
      <c r="F327" s="8">
        <f>IF(Data_Mentah!F327="Yes",1,0)</f>
        <v>1</v>
      </c>
      <c r="G327" s="8">
        <f>IF(Data_Mentah!G327="Yes",1,0)</f>
        <v>0</v>
      </c>
      <c r="H327" s="8">
        <f>IF(Data_Mentah!H327="Yes",1,0)</f>
        <v>1</v>
      </c>
      <c r="I327" s="8">
        <f>IF(Data_Mentah!I327="Yes",1,0)</f>
        <v>0</v>
      </c>
      <c r="J327" s="8">
        <f>IF(Data_Mentah!J327="Yes",1,0)</f>
        <v>1</v>
      </c>
      <c r="K327" s="8">
        <f>IF(Data_Mentah!K327="Yes",1,0)</f>
        <v>0</v>
      </c>
      <c r="L327" s="8">
        <f>IF(Data_Mentah!L327="Yes",1,0)</f>
        <v>0</v>
      </c>
      <c r="M327" s="8">
        <f>IF(Data_Mentah!M327="Yes",1,0)</f>
        <v>0</v>
      </c>
      <c r="N327" s="8">
        <f>IF(Data_Mentah!N327="Yes",1,0)</f>
        <v>0</v>
      </c>
      <c r="O327" s="8">
        <f>IF(Data_Mentah!O327="Yes",1,0)</f>
        <v>1</v>
      </c>
      <c r="P327" s="8">
        <f>IF(Data_Mentah!P327="Yes",1,0)</f>
        <v>0</v>
      </c>
      <c r="Q327" s="9">
        <f>IF(Data_Mentah!Q327="Positive",1,0)</f>
        <v>0</v>
      </c>
      <c r="S327" s="7">
        <f t="shared" ca="1" si="2"/>
        <v>0.96937698880035728</v>
      </c>
      <c r="T327" s="9" t="str">
        <f t="shared" si="3"/>
        <v>Train</v>
      </c>
    </row>
    <row r="328" spans="1:20" ht="15.75" customHeight="1" x14ac:dyDescent="0.2">
      <c r="A328" s="4">
        <v>53</v>
      </c>
      <c r="B328" s="5">
        <f>IF(Data_Mentah!B328="Male",1,0)</f>
        <v>1</v>
      </c>
      <c r="C328" s="5">
        <f>IF(Data_Mentah!C328="Yes",1,0)</f>
        <v>0</v>
      </c>
      <c r="D328" s="5">
        <f>IF(Data_Mentah!D328="Yes",1,0)</f>
        <v>0</v>
      </c>
      <c r="E328" s="5">
        <f>IF(Data_Mentah!E328="Yes",1,0)</f>
        <v>0</v>
      </c>
      <c r="F328" s="5">
        <f>IF(Data_Mentah!F328="Yes",1,0)</f>
        <v>1</v>
      </c>
      <c r="G328" s="5">
        <f>IF(Data_Mentah!G328="Yes",1,0)</f>
        <v>0</v>
      </c>
      <c r="H328" s="5">
        <f>IF(Data_Mentah!H328="Yes",1,0)</f>
        <v>0</v>
      </c>
      <c r="I328" s="5">
        <f>IF(Data_Mentah!I328="Yes",1,0)</f>
        <v>1</v>
      </c>
      <c r="J328" s="5">
        <f>IF(Data_Mentah!J328="Yes",1,0)</f>
        <v>1</v>
      </c>
      <c r="K328" s="5">
        <f>IF(Data_Mentah!K328="Yes",1,0)</f>
        <v>0</v>
      </c>
      <c r="L328" s="5">
        <f>IF(Data_Mentah!L328="Yes",1,0)</f>
        <v>1</v>
      </c>
      <c r="M328" s="5">
        <f>IF(Data_Mentah!M328="Yes",1,0)</f>
        <v>0</v>
      </c>
      <c r="N328" s="5">
        <f>IF(Data_Mentah!N328="Yes",1,0)</f>
        <v>1</v>
      </c>
      <c r="O328" s="5">
        <f>IF(Data_Mentah!O328="Yes",1,0)</f>
        <v>1</v>
      </c>
      <c r="P328" s="5">
        <f>IF(Data_Mentah!P328="Yes",1,0)</f>
        <v>0</v>
      </c>
      <c r="Q328" s="6">
        <f>IF(Data_Mentah!Q328="Positive",1,0)</f>
        <v>0</v>
      </c>
      <c r="S328" s="4">
        <f t="shared" ca="1" si="2"/>
        <v>0.96460801312437849</v>
      </c>
      <c r="T328" s="6" t="str">
        <f t="shared" si="3"/>
        <v>Train</v>
      </c>
    </row>
    <row r="329" spans="1:20" ht="15.75" customHeight="1" x14ac:dyDescent="0.2">
      <c r="A329" s="7">
        <v>47</v>
      </c>
      <c r="B329" s="8">
        <f>IF(Data_Mentah!B329="Male",1,0)</f>
        <v>1</v>
      </c>
      <c r="C329" s="8">
        <f>IF(Data_Mentah!C329="Yes",1,0)</f>
        <v>0</v>
      </c>
      <c r="D329" s="8">
        <f>IF(Data_Mentah!D329="Yes",1,0)</f>
        <v>0</v>
      </c>
      <c r="E329" s="8">
        <f>IF(Data_Mentah!E329="Yes",1,0)</f>
        <v>0</v>
      </c>
      <c r="F329" s="8">
        <f>IF(Data_Mentah!F329="Yes",1,0)</f>
        <v>0</v>
      </c>
      <c r="G329" s="8">
        <f>IF(Data_Mentah!G329="Yes",1,0)</f>
        <v>0</v>
      </c>
      <c r="H329" s="8">
        <f>IF(Data_Mentah!H329="Yes",1,0)</f>
        <v>0</v>
      </c>
      <c r="I329" s="8">
        <f>IF(Data_Mentah!I329="Yes",1,0)</f>
        <v>0</v>
      </c>
      <c r="J329" s="8">
        <f>IF(Data_Mentah!J329="Yes",1,0)</f>
        <v>0</v>
      </c>
      <c r="K329" s="8">
        <f>IF(Data_Mentah!K329="Yes",1,0)</f>
        <v>1</v>
      </c>
      <c r="L329" s="8">
        <f>IF(Data_Mentah!L329="Yes",1,0)</f>
        <v>0</v>
      </c>
      <c r="M329" s="8">
        <f>IF(Data_Mentah!M329="Yes",1,0)</f>
        <v>1</v>
      </c>
      <c r="N329" s="8">
        <f>IF(Data_Mentah!N329="Yes",1,0)</f>
        <v>0</v>
      </c>
      <c r="O329" s="8">
        <f>IF(Data_Mentah!O329="Yes",1,0)</f>
        <v>0</v>
      </c>
      <c r="P329" s="8">
        <f>IF(Data_Mentah!P329="Yes",1,0)</f>
        <v>1</v>
      </c>
      <c r="Q329" s="9">
        <f>IF(Data_Mentah!Q329="Positive",1,0)</f>
        <v>0</v>
      </c>
      <c r="S329" s="7">
        <f t="shared" ca="1" si="2"/>
        <v>0.26871471359006571</v>
      </c>
      <c r="T329" s="9" t="str">
        <f t="shared" si="3"/>
        <v>Train</v>
      </c>
    </row>
    <row r="330" spans="1:20" ht="15.75" customHeight="1" x14ac:dyDescent="0.2">
      <c r="A330" s="4">
        <v>58</v>
      </c>
      <c r="B330" s="5">
        <f>IF(Data_Mentah!B330="Male",1,0)</f>
        <v>1</v>
      </c>
      <c r="C330" s="5">
        <f>IF(Data_Mentah!C330="Yes",1,0)</f>
        <v>0</v>
      </c>
      <c r="D330" s="5">
        <f>IF(Data_Mentah!D330="Yes",1,0)</f>
        <v>1</v>
      </c>
      <c r="E330" s="5">
        <f>IF(Data_Mentah!E330="Yes",1,0)</f>
        <v>0</v>
      </c>
      <c r="F330" s="5">
        <f>IF(Data_Mentah!F330="Yes",1,0)</f>
        <v>0</v>
      </c>
      <c r="G330" s="5">
        <f>IF(Data_Mentah!G330="Yes",1,0)</f>
        <v>0</v>
      </c>
      <c r="H330" s="5">
        <f>IF(Data_Mentah!H330="Yes",1,0)</f>
        <v>0</v>
      </c>
      <c r="I330" s="5">
        <f>IF(Data_Mentah!I330="Yes",1,0)</f>
        <v>1</v>
      </c>
      <c r="J330" s="5">
        <f>IF(Data_Mentah!J330="Yes",1,0)</f>
        <v>1</v>
      </c>
      <c r="K330" s="5">
        <f>IF(Data_Mentah!K330="Yes",1,0)</f>
        <v>0</v>
      </c>
      <c r="L330" s="5">
        <f>IF(Data_Mentah!L330="Yes",1,0)</f>
        <v>0</v>
      </c>
      <c r="M330" s="5">
        <f>IF(Data_Mentah!M330="Yes",1,0)</f>
        <v>0</v>
      </c>
      <c r="N330" s="5">
        <f>IF(Data_Mentah!N330="Yes",1,0)</f>
        <v>1</v>
      </c>
      <c r="O330" s="5">
        <f>IF(Data_Mentah!O330="Yes",1,0)</f>
        <v>0</v>
      </c>
      <c r="P330" s="5">
        <f>IF(Data_Mentah!P330="Yes",1,0)</f>
        <v>0</v>
      </c>
      <c r="Q330" s="6">
        <f>IF(Data_Mentah!Q330="Positive",1,0)</f>
        <v>0</v>
      </c>
      <c r="S330" s="4">
        <f t="shared" ca="1" si="2"/>
        <v>0.89975391987021902</v>
      </c>
      <c r="T330" s="6" t="str">
        <f t="shared" si="3"/>
        <v>Train</v>
      </c>
    </row>
    <row r="331" spans="1:20" ht="15.75" customHeight="1" x14ac:dyDescent="0.2">
      <c r="A331" s="7">
        <v>56</v>
      </c>
      <c r="B331" s="8">
        <f>IF(Data_Mentah!B331="Male",1,0)</f>
        <v>1</v>
      </c>
      <c r="C331" s="8">
        <f>IF(Data_Mentah!C331="Yes",1,0)</f>
        <v>0</v>
      </c>
      <c r="D331" s="8">
        <f>IF(Data_Mentah!D331="Yes",1,0)</f>
        <v>0</v>
      </c>
      <c r="E331" s="8">
        <f>IF(Data_Mentah!E331="Yes",1,0)</f>
        <v>1</v>
      </c>
      <c r="F331" s="8">
        <f>IF(Data_Mentah!F331="Yes",1,0)</f>
        <v>1</v>
      </c>
      <c r="G331" s="8">
        <f>IF(Data_Mentah!G331="Yes",1,0)</f>
        <v>1</v>
      </c>
      <c r="H331" s="8">
        <f>IF(Data_Mentah!H331="Yes",1,0)</f>
        <v>0</v>
      </c>
      <c r="I331" s="8">
        <f>IF(Data_Mentah!I331="Yes",1,0)</f>
        <v>1</v>
      </c>
      <c r="J331" s="8">
        <f>IF(Data_Mentah!J331="Yes",1,0)</f>
        <v>1</v>
      </c>
      <c r="K331" s="8">
        <f>IF(Data_Mentah!K331="Yes",1,0)</f>
        <v>0</v>
      </c>
      <c r="L331" s="8">
        <f>IF(Data_Mentah!L331="Yes",1,0)</f>
        <v>1</v>
      </c>
      <c r="M331" s="8">
        <f>IF(Data_Mentah!M331="Yes",1,0)</f>
        <v>0</v>
      </c>
      <c r="N331" s="8">
        <f>IF(Data_Mentah!N331="Yes",1,0)</f>
        <v>1</v>
      </c>
      <c r="O331" s="8">
        <f>IF(Data_Mentah!O331="Yes",1,0)</f>
        <v>1</v>
      </c>
      <c r="P331" s="8">
        <f>IF(Data_Mentah!P331="Yes",1,0)</f>
        <v>0</v>
      </c>
      <c r="Q331" s="9">
        <f>IF(Data_Mentah!Q331="Positive",1,0)</f>
        <v>0</v>
      </c>
      <c r="S331" s="7">
        <f t="shared" ca="1" si="2"/>
        <v>0.12008252235590244</v>
      </c>
      <c r="T331" s="9" t="str">
        <f t="shared" si="3"/>
        <v>Train</v>
      </c>
    </row>
    <row r="332" spans="1:20" ht="15.75" customHeight="1" x14ac:dyDescent="0.2">
      <c r="A332" s="4">
        <v>51</v>
      </c>
      <c r="B332" s="5">
        <f>IF(Data_Mentah!B332="Male",1,0)</f>
        <v>0</v>
      </c>
      <c r="C332" s="5">
        <f>IF(Data_Mentah!C332="Yes",1,0)</f>
        <v>0</v>
      </c>
      <c r="D332" s="5">
        <f>IF(Data_Mentah!D332="Yes",1,0)</f>
        <v>0</v>
      </c>
      <c r="E332" s="5">
        <f>IF(Data_Mentah!E332="Yes",1,0)</f>
        <v>0</v>
      </c>
      <c r="F332" s="5">
        <f>IF(Data_Mentah!F332="Yes",1,0)</f>
        <v>0</v>
      </c>
      <c r="G332" s="5">
        <f>IF(Data_Mentah!G332="Yes",1,0)</f>
        <v>0</v>
      </c>
      <c r="H332" s="5">
        <f>IF(Data_Mentah!H332="Yes",1,0)</f>
        <v>1</v>
      </c>
      <c r="I332" s="5">
        <f>IF(Data_Mentah!I332="Yes",1,0)</f>
        <v>0</v>
      </c>
      <c r="J332" s="5">
        <f>IF(Data_Mentah!J332="Yes",1,0)</f>
        <v>1</v>
      </c>
      <c r="K332" s="5">
        <f>IF(Data_Mentah!K332="Yes",1,0)</f>
        <v>0</v>
      </c>
      <c r="L332" s="5">
        <f>IF(Data_Mentah!L332="Yes",1,0)</f>
        <v>1</v>
      </c>
      <c r="M332" s="5">
        <f>IF(Data_Mentah!M332="Yes",1,0)</f>
        <v>0</v>
      </c>
      <c r="N332" s="5">
        <f>IF(Data_Mentah!N332="Yes",1,0)</f>
        <v>0</v>
      </c>
      <c r="O332" s="5">
        <f>IF(Data_Mentah!O332="Yes",1,0)</f>
        <v>1</v>
      </c>
      <c r="P332" s="5">
        <f>IF(Data_Mentah!P332="Yes",1,0)</f>
        <v>0</v>
      </c>
      <c r="Q332" s="6">
        <f>IF(Data_Mentah!Q332="Positive",1,0)</f>
        <v>0</v>
      </c>
      <c r="S332" s="4">
        <f t="shared" ca="1" si="2"/>
        <v>0.92347130871666983</v>
      </c>
      <c r="T332" s="6" t="str">
        <f t="shared" si="3"/>
        <v>Train</v>
      </c>
    </row>
    <row r="333" spans="1:20" ht="15.75" customHeight="1" x14ac:dyDescent="0.2">
      <c r="A333" s="7">
        <v>59</v>
      </c>
      <c r="B333" s="8">
        <f>IF(Data_Mentah!B333="Male",1,0)</f>
        <v>0</v>
      </c>
      <c r="C333" s="8">
        <f>IF(Data_Mentah!C333="Yes",1,0)</f>
        <v>0</v>
      </c>
      <c r="D333" s="8">
        <f>IF(Data_Mentah!D333="Yes",1,0)</f>
        <v>0</v>
      </c>
      <c r="E333" s="8">
        <f>IF(Data_Mentah!E333="Yes",1,0)</f>
        <v>0</v>
      </c>
      <c r="F333" s="8">
        <f>IF(Data_Mentah!F333="Yes",1,0)</f>
        <v>1</v>
      </c>
      <c r="G333" s="8">
        <f>IF(Data_Mentah!G333="Yes",1,0)</f>
        <v>0</v>
      </c>
      <c r="H333" s="8">
        <f>IF(Data_Mentah!H333="Yes",1,0)</f>
        <v>0</v>
      </c>
      <c r="I333" s="8">
        <f>IF(Data_Mentah!I333="Yes",1,0)</f>
        <v>1</v>
      </c>
      <c r="J333" s="8">
        <f>IF(Data_Mentah!J333="Yes",1,0)</f>
        <v>1</v>
      </c>
      <c r="K333" s="8">
        <f>IF(Data_Mentah!K333="Yes",1,0)</f>
        <v>0</v>
      </c>
      <c r="L333" s="8">
        <f>IF(Data_Mentah!L333="Yes",1,0)</f>
        <v>1</v>
      </c>
      <c r="M333" s="8">
        <f>IF(Data_Mentah!M333="Yes",1,0)</f>
        <v>0</v>
      </c>
      <c r="N333" s="8">
        <f>IF(Data_Mentah!N333="Yes",1,0)</f>
        <v>1</v>
      </c>
      <c r="O333" s="8">
        <f>IF(Data_Mentah!O333="Yes",1,0)</f>
        <v>1</v>
      </c>
      <c r="P333" s="8">
        <f>IF(Data_Mentah!P333="Yes",1,0)</f>
        <v>1</v>
      </c>
      <c r="Q333" s="9">
        <f>IF(Data_Mentah!Q333="Positive",1,0)</f>
        <v>0</v>
      </c>
      <c r="S333" s="7">
        <f t="shared" ca="1" si="2"/>
        <v>0.92619724711070373</v>
      </c>
      <c r="T333" s="9" t="str">
        <f t="shared" si="3"/>
        <v>Train</v>
      </c>
    </row>
    <row r="334" spans="1:20" ht="15.75" customHeight="1" x14ac:dyDescent="0.2">
      <c r="A334" s="4">
        <v>50</v>
      </c>
      <c r="B334" s="5">
        <f>IF(Data_Mentah!B334="Male",1,0)</f>
        <v>0</v>
      </c>
      <c r="C334" s="5">
        <f>IF(Data_Mentah!C334="Yes",1,0)</f>
        <v>0</v>
      </c>
      <c r="D334" s="5">
        <f>IF(Data_Mentah!D334="Yes",1,0)</f>
        <v>0</v>
      </c>
      <c r="E334" s="5">
        <f>IF(Data_Mentah!E334="Yes",1,0)</f>
        <v>0</v>
      </c>
      <c r="F334" s="5">
        <f>IF(Data_Mentah!F334="Yes",1,0)</f>
        <v>1</v>
      </c>
      <c r="G334" s="5">
        <f>IF(Data_Mentah!G334="Yes",1,0)</f>
        <v>0</v>
      </c>
      <c r="H334" s="5">
        <f>IF(Data_Mentah!H334="Yes",1,0)</f>
        <v>0</v>
      </c>
      <c r="I334" s="5">
        <f>IF(Data_Mentah!I334="Yes",1,0)</f>
        <v>1</v>
      </c>
      <c r="J334" s="5">
        <f>IF(Data_Mentah!J334="Yes",1,0)</f>
        <v>1</v>
      </c>
      <c r="K334" s="5">
        <f>IF(Data_Mentah!K334="Yes",1,0)</f>
        <v>0</v>
      </c>
      <c r="L334" s="5">
        <f>IF(Data_Mentah!L334="Yes",1,0)</f>
        <v>1</v>
      </c>
      <c r="M334" s="5">
        <f>IF(Data_Mentah!M334="Yes",1,0)</f>
        <v>0</v>
      </c>
      <c r="N334" s="5">
        <f>IF(Data_Mentah!N334="Yes",1,0)</f>
        <v>0</v>
      </c>
      <c r="O334" s="5">
        <f>IF(Data_Mentah!O334="Yes",1,0)</f>
        <v>1</v>
      </c>
      <c r="P334" s="5">
        <f>IF(Data_Mentah!P334="Yes",1,0)</f>
        <v>0</v>
      </c>
      <c r="Q334" s="6">
        <f>IF(Data_Mentah!Q334="Positive",1,0)</f>
        <v>0</v>
      </c>
      <c r="S334" s="4">
        <f t="shared" ca="1" si="2"/>
        <v>0.17156830417572899</v>
      </c>
      <c r="T334" s="6" t="str">
        <f t="shared" si="3"/>
        <v>Train</v>
      </c>
    </row>
    <row r="335" spans="1:20" ht="15.75" customHeight="1" x14ac:dyDescent="0.2">
      <c r="A335" s="7">
        <v>30</v>
      </c>
      <c r="B335" s="8">
        <f>IF(Data_Mentah!B335="Male",1,0)</f>
        <v>1</v>
      </c>
      <c r="C335" s="8">
        <f>IF(Data_Mentah!C335="Yes",1,0)</f>
        <v>0</v>
      </c>
      <c r="D335" s="8">
        <f>IF(Data_Mentah!D335="Yes",1,0)</f>
        <v>0</v>
      </c>
      <c r="E335" s="8">
        <f>IF(Data_Mentah!E335="Yes",1,0)</f>
        <v>0</v>
      </c>
      <c r="F335" s="8">
        <f>IF(Data_Mentah!F335="Yes",1,0)</f>
        <v>0</v>
      </c>
      <c r="G335" s="8">
        <f>IF(Data_Mentah!G335="Yes",1,0)</f>
        <v>0</v>
      </c>
      <c r="H335" s="8">
        <f>IF(Data_Mentah!H335="Yes",1,0)</f>
        <v>0</v>
      </c>
      <c r="I335" s="8">
        <f>IF(Data_Mentah!I335="Yes",1,0)</f>
        <v>0</v>
      </c>
      <c r="J335" s="8">
        <f>IF(Data_Mentah!J335="Yes",1,0)</f>
        <v>0</v>
      </c>
      <c r="K335" s="8">
        <f>IF(Data_Mentah!K335="Yes",1,0)</f>
        <v>0</v>
      </c>
      <c r="L335" s="8">
        <f>IF(Data_Mentah!L335="Yes",1,0)</f>
        <v>0</v>
      </c>
      <c r="M335" s="8">
        <f>IF(Data_Mentah!M335="Yes",1,0)</f>
        <v>0</v>
      </c>
      <c r="N335" s="8">
        <f>IF(Data_Mentah!N335="Yes",1,0)</f>
        <v>0</v>
      </c>
      <c r="O335" s="8">
        <f>IF(Data_Mentah!O335="Yes",1,0)</f>
        <v>0</v>
      </c>
      <c r="P335" s="8">
        <f>IF(Data_Mentah!P335="Yes",1,0)</f>
        <v>0</v>
      </c>
      <c r="Q335" s="9">
        <f>IF(Data_Mentah!Q335="Positive",1,0)</f>
        <v>0</v>
      </c>
      <c r="S335" s="7">
        <f t="shared" ca="1" si="2"/>
        <v>0.71844437355585378</v>
      </c>
      <c r="T335" s="9" t="str">
        <f t="shared" si="3"/>
        <v>Train</v>
      </c>
    </row>
    <row r="336" spans="1:20" ht="15.75" customHeight="1" x14ac:dyDescent="0.2">
      <c r="A336" s="4">
        <v>46</v>
      </c>
      <c r="B336" s="5">
        <f>IF(Data_Mentah!B336="Male",1,0)</f>
        <v>1</v>
      </c>
      <c r="C336" s="5">
        <f>IF(Data_Mentah!C336="Yes",1,0)</f>
        <v>0</v>
      </c>
      <c r="D336" s="5">
        <f>IF(Data_Mentah!D336="Yes",1,0)</f>
        <v>0</v>
      </c>
      <c r="E336" s="5">
        <f>IF(Data_Mentah!E336="Yes",1,0)</f>
        <v>0</v>
      </c>
      <c r="F336" s="5">
        <f>IF(Data_Mentah!F336="Yes",1,0)</f>
        <v>1</v>
      </c>
      <c r="G336" s="5">
        <f>IF(Data_Mentah!G336="Yes",1,0)</f>
        <v>0</v>
      </c>
      <c r="H336" s="5">
        <f>IF(Data_Mentah!H336="Yes",1,0)</f>
        <v>0</v>
      </c>
      <c r="I336" s="5">
        <f>IF(Data_Mentah!I336="Yes",1,0)</f>
        <v>0</v>
      </c>
      <c r="J336" s="5">
        <f>IF(Data_Mentah!J336="Yes",1,0)</f>
        <v>1</v>
      </c>
      <c r="K336" s="5">
        <f>IF(Data_Mentah!K336="Yes",1,0)</f>
        <v>0</v>
      </c>
      <c r="L336" s="5">
        <f>IF(Data_Mentah!L336="Yes",1,0)</f>
        <v>1</v>
      </c>
      <c r="M336" s="5">
        <f>IF(Data_Mentah!M336="Yes",1,0)</f>
        <v>0</v>
      </c>
      <c r="N336" s="5">
        <f>IF(Data_Mentah!N336="Yes",1,0)</f>
        <v>0</v>
      </c>
      <c r="O336" s="5">
        <f>IF(Data_Mentah!O336="Yes",1,0)</f>
        <v>1</v>
      </c>
      <c r="P336" s="5">
        <f>IF(Data_Mentah!P336="Yes",1,0)</f>
        <v>0</v>
      </c>
      <c r="Q336" s="6">
        <f>IF(Data_Mentah!Q336="Positive",1,0)</f>
        <v>0</v>
      </c>
      <c r="S336" s="4">
        <f t="shared" ca="1" si="2"/>
        <v>0.84848117529265377</v>
      </c>
      <c r="T336" s="6" t="str">
        <f t="shared" si="3"/>
        <v>Train</v>
      </c>
    </row>
    <row r="337" spans="1:20" ht="15.75" customHeight="1" x14ac:dyDescent="0.2">
      <c r="A337" s="7">
        <v>53</v>
      </c>
      <c r="B337" s="8">
        <f>IF(Data_Mentah!B337="Male",1,0)</f>
        <v>1</v>
      </c>
      <c r="C337" s="8">
        <f>IF(Data_Mentah!C337="Yes",1,0)</f>
        <v>0</v>
      </c>
      <c r="D337" s="8">
        <f>IF(Data_Mentah!D337="Yes",1,0)</f>
        <v>0</v>
      </c>
      <c r="E337" s="8">
        <f>IF(Data_Mentah!E337="Yes",1,0)</f>
        <v>0</v>
      </c>
      <c r="F337" s="8">
        <f>IF(Data_Mentah!F337="Yes",1,0)</f>
        <v>1</v>
      </c>
      <c r="G337" s="8">
        <f>IF(Data_Mentah!G337="Yes",1,0)</f>
        <v>1</v>
      </c>
      <c r="H337" s="8">
        <f>IF(Data_Mentah!H337="Yes",1,0)</f>
        <v>0</v>
      </c>
      <c r="I337" s="8">
        <f>IF(Data_Mentah!I337="Yes",1,0)</f>
        <v>1</v>
      </c>
      <c r="J337" s="8">
        <f>IF(Data_Mentah!J337="Yes",1,0)</f>
        <v>1</v>
      </c>
      <c r="K337" s="8">
        <f>IF(Data_Mentah!K337="Yes",1,0)</f>
        <v>0</v>
      </c>
      <c r="L337" s="8">
        <f>IF(Data_Mentah!L337="Yes",1,0)</f>
        <v>1</v>
      </c>
      <c r="M337" s="8">
        <f>IF(Data_Mentah!M337="Yes",1,0)</f>
        <v>1</v>
      </c>
      <c r="N337" s="8">
        <f>IF(Data_Mentah!N337="Yes",1,0)</f>
        <v>1</v>
      </c>
      <c r="O337" s="8">
        <f>IF(Data_Mentah!O337="Yes",1,0)</f>
        <v>1</v>
      </c>
      <c r="P337" s="8">
        <f>IF(Data_Mentah!P337="Yes",1,0)</f>
        <v>0</v>
      </c>
      <c r="Q337" s="9">
        <f>IF(Data_Mentah!Q337="Positive",1,0)</f>
        <v>0</v>
      </c>
      <c r="S337" s="7">
        <f t="shared" ca="1" si="2"/>
        <v>0.37137457644347338</v>
      </c>
      <c r="T337" s="9" t="str">
        <f t="shared" si="3"/>
        <v>Train</v>
      </c>
    </row>
    <row r="338" spans="1:20" ht="15.75" customHeight="1" x14ac:dyDescent="0.2">
      <c r="A338" s="4">
        <v>42</v>
      </c>
      <c r="B338" s="5">
        <f>IF(Data_Mentah!B338="Male",1,0)</f>
        <v>1</v>
      </c>
      <c r="C338" s="5">
        <f>IF(Data_Mentah!C338="Yes",1,0)</f>
        <v>0</v>
      </c>
      <c r="D338" s="5">
        <f>IF(Data_Mentah!D338="Yes",1,0)</f>
        <v>0</v>
      </c>
      <c r="E338" s="5">
        <f>IF(Data_Mentah!E338="Yes",1,0)</f>
        <v>0</v>
      </c>
      <c r="F338" s="5">
        <f>IF(Data_Mentah!F338="Yes",1,0)</f>
        <v>0</v>
      </c>
      <c r="G338" s="5">
        <f>IF(Data_Mentah!G338="Yes",1,0)</f>
        <v>0</v>
      </c>
      <c r="H338" s="5">
        <f>IF(Data_Mentah!H338="Yes",1,0)</f>
        <v>0</v>
      </c>
      <c r="I338" s="5">
        <f>IF(Data_Mentah!I338="Yes",1,0)</f>
        <v>0</v>
      </c>
      <c r="J338" s="5">
        <f>IF(Data_Mentah!J338="Yes",1,0)</f>
        <v>0</v>
      </c>
      <c r="K338" s="5">
        <f>IF(Data_Mentah!K338="Yes",1,0)</f>
        <v>0</v>
      </c>
      <c r="L338" s="5">
        <f>IF(Data_Mentah!L338="Yes",1,0)</f>
        <v>0</v>
      </c>
      <c r="M338" s="5">
        <f>IF(Data_Mentah!M338="Yes",1,0)</f>
        <v>0</v>
      </c>
      <c r="N338" s="5">
        <f>IF(Data_Mentah!N338="Yes",1,0)</f>
        <v>0</v>
      </c>
      <c r="O338" s="5">
        <f>IF(Data_Mentah!O338="Yes",1,0)</f>
        <v>1</v>
      </c>
      <c r="P338" s="5">
        <f>IF(Data_Mentah!P338="Yes",1,0)</f>
        <v>0</v>
      </c>
      <c r="Q338" s="6">
        <f>IF(Data_Mentah!Q338="Positive",1,0)</f>
        <v>0</v>
      </c>
      <c r="S338" s="4">
        <f t="shared" ca="1" si="2"/>
        <v>0.27642973077152055</v>
      </c>
      <c r="T338" s="6" t="str">
        <f t="shared" si="3"/>
        <v>Train</v>
      </c>
    </row>
    <row r="339" spans="1:20" ht="15.75" customHeight="1" x14ac:dyDescent="0.2">
      <c r="A339" s="7">
        <v>55</v>
      </c>
      <c r="B339" s="8">
        <f>IF(Data_Mentah!B339="Male",1,0)</f>
        <v>0</v>
      </c>
      <c r="C339" s="8">
        <f>IF(Data_Mentah!C339="Yes",1,0)</f>
        <v>1</v>
      </c>
      <c r="D339" s="8">
        <f>IF(Data_Mentah!D339="Yes",1,0)</f>
        <v>1</v>
      </c>
      <c r="E339" s="8">
        <f>IF(Data_Mentah!E339="Yes",1,0)</f>
        <v>1</v>
      </c>
      <c r="F339" s="8">
        <f>IF(Data_Mentah!F339="Yes",1,0)</f>
        <v>1</v>
      </c>
      <c r="G339" s="8">
        <f>IF(Data_Mentah!G339="Yes",1,0)</f>
        <v>0</v>
      </c>
      <c r="H339" s="8">
        <f>IF(Data_Mentah!H339="Yes",1,0)</f>
        <v>0</v>
      </c>
      <c r="I339" s="8">
        <f>IF(Data_Mentah!I339="Yes",1,0)</f>
        <v>1</v>
      </c>
      <c r="J339" s="8">
        <f>IF(Data_Mentah!J339="Yes",1,0)</f>
        <v>0</v>
      </c>
      <c r="K339" s="8">
        <f>IF(Data_Mentah!K339="Yes",1,0)</f>
        <v>0</v>
      </c>
      <c r="L339" s="8">
        <f>IF(Data_Mentah!L339="Yes",1,0)</f>
        <v>0</v>
      </c>
      <c r="M339" s="8">
        <f>IF(Data_Mentah!M339="Yes",1,0)</f>
        <v>1</v>
      </c>
      <c r="N339" s="8">
        <f>IF(Data_Mentah!N339="Yes",1,0)</f>
        <v>0</v>
      </c>
      <c r="O339" s="8">
        <f>IF(Data_Mentah!O339="Yes",1,0)</f>
        <v>0</v>
      </c>
      <c r="P339" s="8">
        <f>IF(Data_Mentah!P339="Yes",1,0)</f>
        <v>1</v>
      </c>
      <c r="Q339" s="9">
        <f>IF(Data_Mentah!Q339="Positive",1,0)</f>
        <v>1</v>
      </c>
      <c r="S339" s="7">
        <f t="shared" ca="1" si="2"/>
        <v>0.78035372977061701</v>
      </c>
      <c r="T339" s="9" t="str">
        <f t="shared" si="3"/>
        <v>Train</v>
      </c>
    </row>
    <row r="340" spans="1:20" ht="15.75" customHeight="1" x14ac:dyDescent="0.2">
      <c r="A340" s="4">
        <v>48</v>
      </c>
      <c r="B340" s="5">
        <f>IF(Data_Mentah!B340="Male",1,0)</f>
        <v>0</v>
      </c>
      <c r="C340" s="5">
        <f>IF(Data_Mentah!C340="Yes",1,0)</f>
        <v>1</v>
      </c>
      <c r="D340" s="5">
        <f>IF(Data_Mentah!D340="Yes",1,0)</f>
        <v>1</v>
      </c>
      <c r="E340" s="5">
        <f>IF(Data_Mentah!E340="Yes",1,0)</f>
        <v>1</v>
      </c>
      <c r="F340" s="5">
        <f>IF(Data_Mentah!F340="Yes",1,0)</f>
        <v>1</v>
      </c>
      <c r="G340" s="5">
        <f>IF(Data_Mentah!G340="Yes",1,0)</f>
        <v>1</v>
      </c>
      <c r="H340" s="5">
        <f>IF(Data_Mentah!H340="Yes",1,0)</f>
        <v>0</v>
      </c>
      <c r="I340" s="5">
        <f>IF(Data_Mentah!I340="Yes",1,0)</f>
        <v>0</v>
      </c>
      <c r="J340" s="5">
        <f>IF(Data_Mentah!J340="Yes",1,0)</f>
        <v>0</v>
      </c>
      <c r="K340" s="5">
        <f>IF(Data_Mentah!K340="Yes",1,0)</f>
        <v>0</v>
      </c>
      <c r="L340" s="5">
        <f>IF(Data_Mentah!L340="Yes",1,0)</f>
        <v>0</v>
      </c>
      <c r="M340" s="5">
        <f>IF(Data_Mentah!M340="Yes",1,0)</f>
        <v>1</v>
      </c>
      <c r="N340" s="5">
        <f>IF(Data_Mentah!N340="Yes",1,0)</f>
        <v>0</v>
      </c>
      <c r="O340" s="5">
        <f>IF(Data_Mentah!O340="Yes",1,0)</f>
        <v>0</v>
      </c>
      <c r="P340" s="5">
        <f>IF(Data_Mentah!P340="Yes",1,0)</f>
        <v>0</v>
      </c>
      <c r="Q340" s="6">
        <f>IF(Data_Mentah!Q340="Positive",1,0)</f>
        <v>1</v>
      </c>
      <c r="S340" s="4">
        <f t="shared" ca="1" si="2"/>
        <v>0.46140257508459626</v>
      </c>
      <c r="T340" s="6" t="str">
        <f t="shared" si="3"/>
        <v>Train</v>
      </c>
    </row>
    <row r="341" spans="1:20" ht="15.75" customHeight="1" x14ac:dyDescent="0.2">
      <c r="A341" s="7">
        <v>55</v>
      </c>
      <c r="B341" s="8">
        <f>IF(Data_Mentah!B341="Male",1,0)</f>
        <v>0</v>
      </c>
      <c r="C341" s="8">
        <f>IF(Data_Mentah!C341="Yes",1,0)</f>
        <v>1</v>
      </c>
      <c r="D341" s="8">
        <f>IF(Data_Mentah!D341="Yes",1,0)</f>
        <v>1</v>
      </c>
      <c r="E341" s="8">
        <f>IF(Data_Mentah!E341="Yes",1,0)</f>
        <v>1</v>
      </c>
      <c r="F341" s="8">
        <f>IF(Data_Mentah!F341="Yes",1,0)</f>
        <v>0</v>
      </c>
      <c r="G341" s="8">
        <f>IF(Data_Mentah!G341="Yes",1,0)</f>
        <v>1</v>
      </c>
      <c r="H341" s="8">
        <f>IF(Data_Mentah!H341="Yes",1,0)</f>
        <v>0</v>
      </c>
      <c r="I341" s="8">
        <f>IF(Data_Mentah!I341="Yes",1,0)</f>
        <v>0</v>
      </c>
      <c r="J341" s="8">
        <f>IF(Data_Mentah!J341="Yes",1,0)</f>
        <v>1</v>
      </c>
      <c r="K341" s="8">
        <f>IF(Data_Mentah!K341="Yes",1,0)</f>
        <v>0</v>
      </c>
      <c r="L341" s="8">
        <f>IF(Data_Mentah!L341="Yes",1,0)</f>
        <v>1</v>
      </c>
      <c r="M341" s="8">
        <f>IF(Data_Mentah!M341="Yes",1,0)</f>
        <v>1</v>
      </c>
      <c r="N341" s="8">
        <f>IF(Data_Mentah!N341="Yes",1,0)</f>
        <v>0</v>
      </c>
      <c r="O341" s="8">
        <f>IF(Data_Mentah!O341="Yes",1,0)</f>
        <v>0</v>
      </c>
      <c r="P341" s="8">
        <f>IF(Data_Mentah!P341="Yes",1,0)</f>
        <v>0</v>
      </c>
      <c r="Q341" s="9">
        <f>IF(Data_Mentah!Q341="Positive",1,0)</f>
        <v>1</v>
      </c>
      <c r="S341" s="7">
        <f t="shared" ca="1" si="2"/>
        <v>0.58918556467692784</v>
      </c>
      <c r="T341" s="9" t="str">
        <f t="shared" si="3"/>
        <v>Train</v>
      </c>
    </row>
    <row r="342" spans="1:20" ht="15.75" customHeight="1" x14ac:dyDescent="0.2">
      <c r="A342" s="4">
        <v>39</v>
      </c>
      <c r="B342" s="5">
        <f>IF(Data_Mentah!B342="Male",1,0)</f>
        <v>0</v>
      </c>
      <c r="C342" s="5">
        <f>IF(Data_Mentah!C342="Yes",1,0)</f>
        <v>1</v>
      </c>
      <c r="D342" s="5">
        <f>IF(Data_Mentah!D342="Yes",1,0)</f>
        <v>1</v>
      </c>
      <c r="E342" s="5">
        <f>IF(Data_Mentah!E342="Yes",1,0)</f>
        <v>1</v>
      </c>
      <c r="F342" s="5">
        <f>IF(Data_Mentah!F342="Yes",1,0)</f>
        <v>1</v>
      </c>
      <c r="G342" s="5">
        <f>IF(Data_Mentah!G342="Yes",1,0)</f>
        <v>1</v>
      </c>
      <c r="H342" s="5">
        <f>IF(Data_Mentah!H342="Yes",1,0)</f>
        <v>0</v>
      </c>
      <c r="I342" s="5">
        <f>IF(Data_Mentah!I342="Yes",1,0)</f>
        <v>0</v>
      </c>
      <c r="J342" s="5">
        <f>IF(Data_Mentah!J342="Yes",1,0)</f>
        <v>1</v>
      </c>
      <c r="K342" s="5">
        <f>IF(Data_Mentah!K342="Yes",1,0)</f>
        <v>1</v>
      </c>
      <c r="L342" s="5">
        <f>IF(Data_Mentah!L342="Yes",1,0)</f>
        <v>1</v>
      </c>
      <c r="M342" s="5">
        <f>IF(Data_Mentah!M342="Yes",1,0)</f>
        <v>1</v>
      </c>
      <c r="N342" s="5">
        <f>IF(Data_Mentah!N342="Yes",1,0)</f>
        <v>0</v>
      </c>
      <c r="O342" s="5">
        <f>IF(Data_Mentah!O342="Yes",1,0)</f>
        <v>0</v>
      </c>
      <c r="P342" s="5">
        <f>IF(Data_Mentah!P342="Yes",1,0)</f>
        <v>0</v>
      </c>
      <c r="Q342" s="6">
        <f>IF(Data_Mentah!Q342="Positive",1,0)</f>
        <v>1</v>
      </c>
      <c r="S342" s="4">
        <f t="shared" ca="1" si="2"/>
        <v>8.6833382857954056E-2</v>
      </c>
      <c r="T342" s="6" t="str">
        <f t="shared" si="3"/>
        <v>Train</v>
      </c>
    </row>
    <row r="343" spans="1:20" ht="15.75" customHeight="1" x14ac:dyDescent="0.2">
      <c r="A343" s="7">
        <v>43</v>
      </c>
      <c r="B343" s="8">
        <f>IF(Data_Mentah!B343="Male",1,0)</f>
        <v>0</v>
      </c>
      <c r="C343" s="8">
        <f>IF(Data_Mentah!C343="Yes",1,0)</f>
        <v>1</v>
      </c>
      <c r="D343" s="8">
        <f>IF(Data_Mentah!D343="Yes",1,0)</f>
        <v>1</v>
      </c>
      <c r="E343" s="8">
        <f>IF(Data_Mentah!E343="Yes",1,0)</f>
        <v>1</v>
      </c>
      <c r="F343" s="8">
        <f>IF(Data_Mentah!F343="Yes",1,0)</f>
        <v>1</v>
      </c>
      <c r="G343" s="8">
        <f>IF(Data_Mentah!G343="Yes",1,0)</f>
        <v>1</v>
      </c>
      <c r="H343" s="8">
        <f>IF(Data_Mentah!H343="Yes",1,0)</f>
        <v>0</v>
      </c>
      <c r="I343" s="8">
        <f>IF(Data_Mentah!I343="Yes",1,0)</f>
        <v>1</v>
      </c>
      <c r="J343" s="8">
        <f>IF(Data_Mentah!J343="Yes",1,0)</f>
        <v>0</v>
      </c>
      <c r="K343" s="8">
        <f>IF(Data_Mentah!K343="Yes",1,0)</f>
        <v>0</v>
      </c>
      <c r="L343" s="8">
        <f>IF(Data_Mentah!L343="Yes",1,0)</f>
        <v>0</v>
      </c>
      <c r="M343" s="8">
        <f>IF(Data_Mentah!M343="Yes",1,0)</f>
        <v>1</v>
      </c>
      <c r="N343" s="8">
        <f>IF(Data_Mentah!N343="Yes",1,0)</f>
        <v>1</v>
      </c>
      <c r="O343" s="8">
        <f>IF(Data_Mentah!O343="Yes",1,0)</f>
        <v>0</v>
      </c>
      <c r="P343" s="8">
        <f>IF(Data_Mentah!P343="Yes",1,0)</f>
        <v>1</v>
      </c>
      <c r="Q343" s="9">
        <f>IF(Data_Mentah!Q343="Positive",1,0)</f>
        <v>1</v>
      </c>
      <c r="S343" s="7">
        <f t="shared" ca="1" si="2"/>
        <v>7.3018001395834697E-2</v>
      </c>
      <c r="T343" s="9" t="str">
        <f t="shared" si="3"/>
        <v>Train</v>
      </c>
    </row>
    <row r="344" spans="1:20" ht="15.75" customHeight="1" x14ac:dyDescent="0.2">
      <c r="A344" s="4">
        <v>35</v>
      </c>
      <c r="B344" s="5">
        <f>IF(Data_Mentah!B344="Male",1,0)</f>
        <v>0</v>
      </c>
      <c r="C344" s="5">
        <f>IF(Data_Mentah!C344="Yes",1,0)</f>
        <v>1</v>
      </c>
      <c r="D344" s="5">
        <f>IF(Data_Mentah!D344="Yes",1,0)</f>
        <v>1</v>
      </c>
      <c r="E344" s="5">
        <f>IF(Data_Mentah!E344="Yes",1,0)</f>
        <v>0</v>
      </c>
      <c r="F344" s="5">
        <f>IF(Data_Mentah!F344="Yes",1,0)</f>
        <v>1</v>
      </c>
      <c r="G344" s="5">
        <f>IF(Data_Mentah!G344="Yes",1,0)</f>
        <v>0</v>
      </c>
      <c r="H344" s="5">
        <f>IF(Data_Mentah!H344="Yes",1,0)</f>
        <v>0</v>
      </c>
      <c r="I344" s="5">
        <f>IF(Data_Mentah!I344="Yes",1,0)</f>
        <v>1</v>
      </c>
      <c r="J344" s="5">
        <f>IF(Data_Mentah!J344="Yes",1,0)</f>
        <v>0</v>
      </c>
      <c r="K344" s="5">
        <f>IF(Data_Mentah!K344="Yes",1,0)</f>
        <v>0</v>
      </c>
      <c r="L344" s="5">
        <f>IF(Data_Mentah!L344="Yes",1,0)</f>
        <v>0</v>
      </c>
      <c r="M344" s="5">
        <f>IF(Data_Mentah!M344="Yes",1,0)</f>
        <v>0</v>
      </c>
      <c r="N344" s="5">
        <f>IF(Data_Mentah!N344="Yes",1,0)</f>
        <v>0</v>
      </c>
      <c r="O344" s="5">
        <f>IF(Data_Mentah!O344="Yes",1,0)</f>
        <v>0</v>
      </c>
      <c r="P344" s="5">
        <f>IF(Data_Mentah!P344="Yes",1,0)</f>
        <v>0</v>
      </c>
      <c r="Q344" s="6">
        <f>IF(Data_Mentah!Q344="Positive",1,0)</f>
        <v>1</v>
      </c>
      <c r="S344" s="4">
        <f t="shared" ca="1" si="2"/>
        <v>0.62847203205683433</v>
      </c>
      <c r="T344" s="6" t="str">
        <f t="shared" si="3"/>
        <v>Train</v>
      </c>
    </row>
    <row r="345" spans="1:20" ht="15.75" customHeight="1" x14ac:dyDescent="0.2">
      <c r="A345" s="7">
        <v>47</v>
      </c>
      <c r="B345" s="8">
        <f>IF(Data_Mentah!B345="Male",1,0)</f>
        <v>0</v>
      </c>
      <c r="C345" s="8">
        <f>IF(Data_Mentah!C345="Yes",1,0)</f>
        <v>0</v>
      </c>
      <c r="D345" s="8">
        <f>IF(Data_Mentah!D345="Yes",1,0)</f>
        <v>0</v>
      </c>
      <c r="E345" s="8">
        <f>IF(Data_Mentah!E345="Yes",1,0)</f>
        <v>1</v>
      </c>
      <c r="F345" s="8">
        <f>IF(Data_Mentah!F345="Yes",1,0)</f>
        <v>1</v>
      </c>
      <c r="G345" s="8">
        <f>IF(Data_Mentah!G345="Yes",1,0)</f>
        <v>1</v>
      </c>
      <c r="H345" s="8">
        <f>IF(Data_Mentah!H345="Yes",1,0)</f>
        <v>0</v>
      </c>
      <c r="I345" s="8">
        <f>IF(Data_Mentah!I345="Yes",1,0)</f>
        <v>0</v>
      </c>
      <c r="J345" s="8">
        <f>IF(Data_Mentah!J345="Yes",1,0)</f>
        <v>0</v>
      </c>
      <c r="K345" s="8">
        <f>IF(Data_Mentah!K345="Yes",1,0)</f>
        <v>0</v>
      </c>
      <c r="L345" s="8">
        <f>IF(Data_Mentah!L345="Yes",1,0)</f>
        <v>0</v>
      </c>
      <c r="M345" s="8">
        <f>IF(Data_Mentah!M345="Yes",1,0)</f>
        <v>0</v>
      </c>
      <c r="N345" s="8">
        <f>IF(Data_Mentah!N345="Yes",1,0)</f>
        <v>1</v>
      </c>
      <c r="O345" s="8">
        <f>IF(Data_Mentah!O345="Yes",1,0)</f>
        <v>0</v>
      </c>
      <c r="P345" s="8">
        <f>IF(Data_Mentah!P345="Yes",1,0)</f>
        <v>0</v>
      </c>
      <c r="Q345" s="9">
        <f>IF(Data_Mentah!Q345="Positive",1,0)</f>
        <v>1</v>
      </c>
      <c r="S345" s="7">
        <f t="shared" ca="1" si="2"/>
        <v>0.62250777586989348</v>
      </c>
      <c r="T345" s="9" t="str">
        <f t="shared" si="3"/>
        <v>Train</v>
      </c>
    </row>
    <row r="346" spans="1:20" ht="15.75" customHeight="1" x14ac:dyDescent="0.2">
      <c r="A346" s="4">
        <v>61</v>
      </c>
      <c r="B346" s="5">
        <f>IF(Data_Mentah!B346="Male",1,0)</f>
        <v>0</v>
      </c>
      <c r="C346" s="5">
        <f>IF(Data_Mentah!C346="Yes",1,0)</f>
        <v>1</v>
      </c>
      <c r="D346" s="5">
        <f>IF(Data_Mentah!D346="Yes",1,0)</f>
        <v>0</v>
      </c>
      <c r="E346" s="5">
        <f>IF(Data_Mentah!E346="Yes",1,0)</f>
        <v>0</v>
      </c>
      <c r="F346" s="5">
        <f>IF(Data_Mentah!F346="Yes",1,0)</f>
        <v>0</v>
      </c>
      <c r="G346" s="5">
        <f>IF(Data_Mentah!G346="Yes",1,0)</f>
        <v>1</v>
      </c>
      <c r="H346" s="5">
        <f>IF(Data_Mentah!H346="Yes",1,0)</f>
        <v>0</v>
      </c>
      <c r="I346" s="5">
        <f>IF(Data_Mentah!I346="Yes",1,0)</f>
        <v>0</v>
      </c>
      <c r="J346" s="5">
        <f>IF(Data_Mentah!J346="Yes",1,0)</f>
        <v>0</v>
      </c>
      <c r="K346" s="5">
        <f>IF(Data_Mentah!K346="Yes",1,0)</f>
        <v>1</v>
      </c>
      <c r="L346" s="5">
        <f>IF(Data_Mentah!L346="Yes",1,0)</f>
        <v>0</v>
      </c>
      <c r="M346" s="5">
        <f>IF(Data_Mentah!M346="Yes",1,0)</f>
        <v>0</v>
      </c>
      <c r="N346" s="5">
        <f>IF(Data_Mentah!N346="Yes",1,0)</f>
        <v>0</v>
      </c>
      <c r="O346" s="5">
        <f>IF(Data_Mentah!O346="Yes",1,0)</f>
        <v>1</v>
      </c>
      <c r="P346" s="5">
        <f>IF(Data_Mentah!P346="Yes",1,0)</f>
        <v>0</v>
      </c>
      <c r="Q346" s="6">
        <f>IF(Data_Mentah!Q346="Positive",1,0)</f>
        <v>1</v>
      </c>
      <c r="S346" s="4">
        <f t="shared" ca="1" si="2"/>
        <v>0.25679377808835169</v>
      </c>
      <c r="T346" s="6" t="str">
        <f t="shared" si="3"/>
        <v>Train</v>
      </c>
    </row>
    <row r="347" spans="1:20" ht="15.75" customHeight="1" x14ac:dyDescent="0.2">
      <c r="A347" s="7">
        <v>58</v>
      </c>
      <c r="B347" s="8">
        <f>IF(Data_Mentah!B347="Male",1,0)</f>
        <v>0</v>
      </c>
      <c r="C347" s="8">
        <f>IF(Data_Mentah!C347="Yes",1,0)</f>
        <v>1</v>
      </c>
      <c r="D347" s="8">
        <f>IF(Data_Mentah!D347="Yes",1,0)</f>
        <v>0</v>
      </c>
      <c r="E347" s="8">
        <f>IF(Data_Mentah!E347="Yes",1,0)</f>
        <v>1</v>
      </c>
      <c r="F347" s="8">
        <f>IF(Data_Mentah!F347="Yes",1,0)</f>
        <v>0</v>
      </c>
      <c r="G347" s="8">
        <f>IF(Data_Mentah!G347="Yes",1,0)</f>
        <v>1</v>
      </c>
      <c r="H347" s="8">
        <f>IF(Data_Mentah!H347="Yes",1,0)</f>
        <v>0</v>
      </c>
      <c r="I347" s="8">
        <f>IF(Data_Mentah!I347="Yes",1,0)</f>
        <v>0</v>
      </c>
      <c r="J347" s="8">
        <f>IF(Data_Mentah!J347="Yes",1,0)</f>
        <v>0</v>
      </c>
      <c r="K347" s="8">
        <f>IF(Data_Mentah!K347="Yes",1,0)</f>
        <v>1</v>
      </c>
      <c r="L347" s="8">
        <f>IF(Data_Mentah!L347="Yes",1,0)</f>
        <v>0</v>
      </c>
      <c r="M347" s="8">
        <f>IF(Data_Mentah!M347="Yes",1,0)</f>
        <v>0</v>
      </c>
      <c r="N347" s="8">
        <f>IF(Data_Mentah!N347="Yes",1,0)</f>
        <v>1</v>
      </c>
      <c r="O347" s="8">
        <f>IF(Data_Mentah!O347="Yes",1,0)</f>
        <v>0</v>
      </c>
      <c r="P347" s="8">
        <f>IF(Data_Mentah!P347="Yes",1,0)</f>
        <v>1</v>
      </c>
      <c r="Q347" s="9">
        <f>IF(Data_Mentah!Q347="Positive",1,0)</f>
        <v>1</v>
      </c>
      <c r="S347" s="7">
        <f t="shared" ca="1" si="2"/>
        <v>0.66626560494087217</v>
      </c>
      <c r="T347" s="9" t="str">
        <f t="shared" si="3"/>
        <v>Train</v>
      </c>
    </row>
    <row r="348" spans="1:20" ht="15.75" customHeight="1" x14ac:dyDescent="0.2">
      <c r="A348" s="4">
        <v>69</v>
      </c>
      <c r="B348" s="5">
        <f>IF(Data_Mentah!B348="Male",1,0)</f>
        <v>0</v>
      </c>
      <c r="C348" s="5">
        <f>IF(Data_Mentah!C348="Yes",1,0)</f>
        <v>1</v>
      </c>
      <c r="D348" s="5">
        <f>IF(Data_Mentah!D348="Yes",1,0)</f>
        <v>1</v>
      </c>
      <c r="E348" s="5">
        <f>IF(Data_Mentah!E348="Yes",1,0)</f>
        <v>1</v>
      </c>
      <c r="F348" s="5">
        <f>IF(Data_Mentah!F348="Yes",1,0)</f>
        <v>1</v>
      </c>
      <c r="G348" s="5">
        <f>IF(Data_Mentah!G348="Yes",1,0)</f>
        <v>0</v>
      </c>
      <c r="H348" s="5">
        <f>IF(Data_Mentah!H348="Yes",1,0)</f>
        <v>0</v>
      </c>
      <c r="I348" s="5">
        <f>IF(Data_Mentah!I348="Yes",1,0)</f>
        <v>1</v>
      </c>
      <c r="J348" s="5">
        <f>IF(Data_Mentah!J348="Yes",1,0)</f>
        <v>1</v>
      </c>
      <c r="K348" s="5">
        <f>IF(Data_Mentah!K348="Yes",1,0)</f>
        <v>1</v>
      </c>
      <c r="L348" s="5">
        <f>IF(Data_Mentah!L348="Yes",1,0)</f>
        <v>0</v>
      </c>
      <c r="M348" s="5">
        <f>IF(Data_Mentah!M348="Yes",1,0)</f>
        <v>0</v>
      </c>
      <c r="N348" s="5">
        <f>IF(Data_Mentah!N348="Yes",1,0)</f>
        <v>1</v>
      </c>
      <c r="O348" s="5">
        <f>IF(Data_Mentah!O348="Yes",1,0)</f>
        <v>0</v>
      </c>
      <c r="P348" s="5">
        <f>IF(Data_Mentah!P348="Yes",1,0)</f>
        <v>1</v>
      </c>
      <c r="Q348" s="6">
        <f>IF(Data_Mentah!Q348="Positive",1,0)</f>
        <v>1</v>
      </c>
      <c r="S348" s="4">
        <f t="shared" ca="1" si="2"/>
        <v>0.94687301878167973</v>
      </c>
      <c r="T348" s="6" t="str">
        <f t="shared" si="3"/>
        <v>Train</v>
      </c>
    </row>
    <row r="349" spans="1:20" ht="15.75" customHeight="1" x14ac:dyDescent="0.2">
      <c r="A349" s="7">
        <v>40</v>
      </c>
      <c r="B349" s="8">
        <f>IF(Data_Mentah!B349="Male",1,0)</f>
        <v>1</v>
      </c>
      <c r="C349" s="8">
        <f>IF(Data_Mentah!C349="Yes",1,0)</f>
        <v>0</v>
      </c>
      <c r="D349" s="8">
        <f>IF(Data_Mentah!D349="Yes",1,0)</f>
        <v>1</v>
      </c>
      <c r="E349" s="8">
        <f>IF(Data_Mentah!E349="Yes",1,0)</f>
        <v>1</v>
      </c>
      <c r="F349" s="8">
        <f>IF(Data_Mentah!F349="Yes",1,0)</f>
        <v>1</v>
      </c>
      <c r="G349" s="8">
        <f>IF(Data_Mentah!G349="Yes",1,0)</f>
        <v>0</v>
      </c>
      <c r="H349" s="8">
        <f>IF(Data_Mentah!H349="Yes",1,0)</f>
        <v>0</v>
      </c>
      <c r="I349" s="8">
        <f>IF(Data_Mentah!I349="Yes",1,0)</f>
        <v>1</v>
      </c>
      <c r="J349" s="8">
        <f>IF(Data_Mentah!J349="Yes",1,0)</f>
        <v>1</v>
      </c>
      <c r="K349" s="8">
        <f>IF(Data_Mentah!K349="Yes",1,0)</f>
        <v>0</v>
      </c>
      <c r="L349" s="8">
        <f>IF(Data_Mentah!L349="Yes",1,0)</f>
        <v>0</v>
      </c>
      <c r="M349" s="8">
        <f>IF(Data_Mentah!M349="Yes",1,0)</f>
        <v>1</v>
      </c>
      <c r="N349" s="8">
        <f>IF(Data_Mentah!N349="Yes",1,0)</f>
        <v>1</v>
      </c>
      <c r="O349" s="8">
        <f>IF(Data_Mentah!O349="Yes",1,0)</f>
        <v>0</v>
      </c>
      <c r="P349" s="8">
        <f>IF(Data_Mentah!P349="Yes",1,0)</f>
        <v>0</v>
      </c>
      <c r="Q349" s="9">
        <f>IF(Data_Mentah!Q349="Positive",1,0)</f>
        <v>0</v>
      </c>
      <c r="S349" s="7">
        <f t="shared" ca="1" si="2"/>
        <v>0.78555957720893554</v>
      </c>
      <c r="T349" s="9" t="str">
        <f t="shared" si="3"/>
        <v>Train</v>
      </c>
    </row>
    <row r="350" spans="1:20" ht="15.75" customHeight="1" x14ac:dyDescent="0.2">
      <c r="A350" s="4">
        <v>28</v>
      </c>
      <c r="B350" s="5">
        <f>IF(Data_Mentah!B350="Male",1,0)</f>
        <v>1</v>
      </c>
      <c r="C350" s="5">
        <f>IF(Data_Mentah!C350="Yes",1,0)</f>
        <v>0</v>
      </c>
      <c r="D350" s="5">
        <f>IF(Data_Mentah!D350="Yes",1,0)</f>
        <v>0</v>
      </c>
      <c r="E350" s="5">
        <f>IF(Data_Mentah!E350="Yes",1,0)</f>
        <v>1</v>
      </c>
      <c r="F350" s="5">
        <f>IF(Data_Mentah!F350="Yes",1,0)</f>
        <v>0</v>
      </c>
      <c r="G350" s="5">
        <f>IF(Data_Mentah!G350="Yes",1,0)</f>
        <v>0</v>
      </c>
      <c r="H350" s="5">
        <f>IF(Data_Mentah!H350="Yes",1,0)</f>
        <v>0</v>
      </c>
      <c r="I350" s="5">
        <f>IF(Data_Mentah!I350="Yes",1,0)</f>
        <v>0</v>
      </c>
      <c r="J350" s="5">
        <f>IF(Data_Mentah!J350="Yes",1,0)</f>
        <v>0</v>
      </c>
      <c r="K350" s="5">
        <f>IF(Data_Mentah!K350="Yes",1,0)</f>
        <v>0</v>
      </c>
      <c r="L350" s="5">
        <f>IF(Data_Mentah!L350="Yes",1,0)</f>
        <v>0</v>
      </c>
      <c r="M350" s="5">
        <f>IF(Data_Mentah!M350="Yes",1,0)</f>
        <v>0</v>
      </c>
      <c r="N350" s="5">
        <f>IF(Data_Mentah!N350="Yes",1,0)</f>
        <v>0</v>
      </c>
      <c r="O350" s="5">
        <f>IF(Data_Mentah!O350="Yes",1,0)</f>
        <v>0</v>
      </c>
      <c r="P350" s="5">
        <f>IF(Data_Mentah!P350="Yes",1,0)</f>
        <v>0</v>
      </c>
      <c r="Q350" s="6">
        <f>IF(Data_Mentah!Q350="Positive",1,0)</f>
        <v>0</v>
      </c>
      <c r="S350" s="4">
        <f t="shared" ca="1" si="2"/>
        <v>0.1552156965350534</v>
      </c>
      <c r="T350" s="6" t="str">
        <f t="shared" si="3"/>
        <v>Train</v>
      </c>
    </row>
    <row r="351" spans="1:20" ht="15.75" customHeight="1" x14ac:dyDescent="0.2">
      <c r="A351" s="7">
        <v>37</v>
      </c>
      <c r="B351" s="8">
        <f>IF(Data_Mentah!B351="Male",1,0)</f>
        <v>1</v>
      </c>
      <c r="C351" s="8">
        <f>IF(Data_Mentah!C351="Yes",1,0)</f>
        <v>0</v>
      </c>
      <c r="D351" s="8">
        <f>IF(Data_Mentah!D351="Yes",1,0)</f>
        <v>0</v>
      </c>
      <c r="E351" s="8">
        <f>IF(Data_Mentah!E351="Yes",1,0)</f>
        <v>0</v>
      </c>
      <c r="F351" s="8">
        <f>IF(Data_Mentah!F351="Yes",1,0)</f>
        <v>0</v>
      </c>
      <c r="G351" s="8">
        <f>IF(Data_Mentah!G351="Yes",1,0)</f>
        <v>0</v>
      </c>
      <c r="H351" s="8">
        <f>IF(Data_Mentah!H351="Yes",1,0)</f>
        <v>0</v>
      </c>
      <c r="I351" s="8">
        <f>IF(Data_Mentah!I351="Yes",1,0)</f>
        <v>0</v>
      </c>
      <c r="J351" s="8">
        <f>IF(Data_Mentah!J351="Yes",1,0)</f>
        <v>0</v>
      </c>
      <c r="K351" s="8">
        <f>IF(Data_Mentah!K351="Yes",1,0)</f>
        <v>0</v>
      </c>
      <c r="L351" s="8">
        <f>IF(Data_Mentah!L351="Yes",1,0)</f>
        <v>0</v>
      </c>
      <c r="M351" s="8">
        <f>IF(Data_Mentah!M351="Yes",1,0)</f>
        <v>0</v>
      </c>
      <c r="N351" s="8">
        <f>IF(Data_Mentah!N351="Yes",1,0)</f>
        <v>0</v>
      </c>
      <c r="O351" s="8">
        <f>IF(Data_Mentah!O351="Yes",1,0)</f>
        <v>0</v>
      </c>
      <c r="P351" s="8">
        <f>IF(Data_Mentah!P351="Yes",1,0)</f>
        <v>0</v>
      </c>
      <c r="Q351" s="9">
        <f>IF(Data_Mentah!Q351="Positive",1,0)</f>
        <v>0</v>
      </c>
      <c r="S351" s="7">
        <f t="shared" ca="1" si="2"/>
        <v>0.27005916647833916</v>
      </c>
      <c r="T351" s="9" t="str">
        <f t="shared" si="3"/>
        <v>Train</v>
      </c>
    </row>
    <row r="352" spans="1:20" ht="15.75" customHeight="1" x14ac:dyDescent="0.2">
      <c r="A352" s="4">
        <v>34</v>
      </c>
      <c r="B352" s="5">
        <f>IF(Data_Mentah!B352="Male",1,0)</f>
        <v>1</v>
      </c>
      <c r="C352" s="5">
        <f>IF(Data_Mentah!C352="Yes",1,0)</f>
        <v>0</v>
      </c>
      <c r="D352" s="5">
        <f>IF(Data_Mentah!D352="Yes",1,0)</f>
        <v>0</v>
      </c>
      <c r="E352" s="5">
        <f>IF(Data_Mentah!E352="Yes",1,0)</f>
        <v>0</v>
      </c>
      <c r="F352" s="5">
        <f>IF(Data_Mentah!F352="Yes",1,0)</f>
        <v>0</v>
      </c>
      <c r="G352" s="5">
        <f>IF(Data_Mentah!G352="Yes",1,0)</f>
        <v>0</v>
      </c>
      <c r="H352" s="5">
        <f>IF(Data_Mentah!H352="Yes",1,0)</f>
        <v>0</v>
      </c>
      <c r="I352" s="5">
        <f>IF(Data_Mentah!I352="Yes",1,0)</f>
        <v>0</v>
      </c>
      <c r="J352" s="5">
        <f>IF(Data_Mentah!J352="Yes",1,0)</f>
        <v>0</v>
      </c>
      <c r="K352" s="5">
        <f>IF(Data_Mentah!K352="Yes",1,0)</f>
        <v>0</v>
      </c>
      <c r="L352" s="5">
        <f>IF(Data_Mentah!L352="Yes",1,0)</f>
        <v>0</v>
      </c>
      <c r="M352" s="5">
        <f>IF(Data_Mentah!M352="Yes",1,0)</f>
        <v>0</v>
      </c>
      <c r="N352" s="5">
        <f>IF(Data_Mentah!N352="Yes",1,0)</f>
        <v>0</v>
      </c>
      <c r="O352" s="5">
        <f>IF(Data_Mentah!O352="Yes",1,0)</f>
        <v>0</v>
      </c>
      <c r="P352" s="5">
        <f>IF(Data_Mentah!P352="Yes",1,0)</f>
        <v>0</v>
      </c>
      <c r="Q352" s="6">
        <f>IF(Data_Mentah!Q352="Positive",1,0)</f>
        <v>0</v>
      </c>
      <c r="S352" s="4">
        <f t="shared" ca="1" si="2"/>
        <v>0.96973857293576116</v>
      </c>
      <c r="T352" s="6" t="str">
        <f t="shared" si="3"/>
        <v>Train</v>
      </c>
    </row>
    <row r="353" spans="1:20" ht="15.75" customHeight="1" x14ac:dyDescent="0.2">
      <c r="A353" s="7">
        <v>30</v>
      </c>
      <c r="B353" s="8">
        <f>IF(Data_Mentah!B353="Male",1,0)</f>
        <v>1</v>
      </c>
      <c r="C353" s="8">
        <f>IF(Data_Mentah!C353="Yes",1,0)</f>
        <v>0</v>
      </c>
      <c r="D353" s="8">
        <f>IF(Data_Mentah!D353="Yes",1,0)</f>
        <v>0</v>
      </c>
      <c r="E353" s="8">
        <f>IF(Data_Mentah!E353="Yes",1,0)</f>
        <v>0</v>
      </c>
      <c r="F353" s="8">
        <f>IF(Data_Mentah!F353="Yes",1,0)</f>
        <v>0</v>
      </c>
      <c r="G353" s="8">
        <f>IF(Data_Mentah!G353="Yes",1,0)</f>
        <v>0</v>
      </c>
      <c r="H353" s="8">
        <f>IF(Data_Mentah!H353="Yes",1,0)</f>
        <v>0</v>
      </c>
      <c r="I353" s="8">
        <f>IF(Data_Mentah!I353="Yes",1,0)</f>
        <v>0</v>
      </c>
      <c r="J353" s="8">
        <f>IF(Data_Mentah!J353="Yes",1,0)</f>
        <v>0</v>
      </c>
      <c r="K353" s="8">
        <f>IF(Data_Mentah!K353="Yes",1,0)</f>
        <v>0</v>
      </c>
      <c r="L353" s="8">
        <f>IF(Data_Mentah!L353="Yes",1,0)</f>
        <v>0</v>
      </c>
      <c r="M353" s="8">
        <f>IF(Data_Mentah!M353="Yes",1,0)</f>
        <v>0</v>
      </c>
      <c r="N353" s="8">
        <f>IF(Data_Mentah!N353="Yes",1,0)</f>
        <v>0</v>
      </c>
      <c r="O353" s="8">
        <f>IF(Data_Mentah!O353="Yes",1,0)</f>
        <v>0</v>
      </c>
      <c r="P353" s="8">
        <f>IF(Data_Mentah!P353="Yes",1,0)</f>
        <v>0</v>
      </c>
      <c r="Q353" s="9">
        <f>IF(Data_Mentah!Q353="Positive",1,0)</f>
        <v>0</v>
      </c>
      <c r="S353" s="7">
        <f t="shared" ca="1" si="2"/>
        <v>0.13825565258988748</v>
      </c>
      <c r="T353" s="9" t="str">
        <f t="shared" si="3"/>
        <v>Train</v>
      </c>
    </row>
    <row r="354" spans="1:20" ht="15.75" customHeight="1" x14ac:dyDescent="0.2">
      <c r="A354" s="4">
        <v>67</v>
      </c>
      <c r="B354" s="5">
        <f>IF(Data_Mentah!B354="Male",1,0)</f>
        <v>1</v>
      </c>
      <c r="C354" s="5">
        <f>IF(Data_Mentah!C354="Yes",1,0)</f>
        <v>1</v>
      </c>
      <c r="D354" s="5">
        <f>IF(Data_Mentah!D354="Yes",1,0)</f>
        <v>0</v>
      </c>
      <c r="E354" s="5">
        <f>IF(Data_Mentah!E354="Yes",1,0)</f>
        <v>0</v>
      </c>
      <c r="F354" s="5">
        <f>IF(Data_Mentah!F354="Yes",1,0)</f>
        <v>1</v>
      </c>
      <c r="G354" s="5">
        <f>IF(Data_Mentah!G354="Yes",1,0)</f>
        <v>1</v>
      </c>
      <c r="H354" s="5">
        <f>IF(Data_Mentah!H354="Yes",1,0)</f>
        <v>0</v>
      </c>
      <c r="I354" s="5">
        <f>IF(Data_Mentah!I354="Yes",1,0)</f>
        <v>1</v>
      </c>
      <c r="J354" s="5">
        <f>IF(Data_Mentah!J354="Yes",1,0)</f>
        <v>1</v>
      </c>
      <c r="K354" s="5">
        <f>IF(Data_Mentah!K354="Yes",1,0)</f>
        <v>1</v>
      </c>
      <c r="L354" s="5">
        <f>IF(Data_Mentah!L354="Yes",1,0)</f>
        <v>1</v>
      </c>
      <c r="M354" s="5">
        <f>IF(Data_Mentah!M354="Yes",1,0)</f>
        <v>0</v>
      </c>
      <c r="N354" s="5">
        <f>IF(Data_Mentah!N354="Yes",1,0)</f>
        <v>1</v>
      </c>
      <c r="O354" s="5">
        <f>IF(Data_Mentah!O354="Yes",1,0)</f>
        <v>1</v>
      </c>
      <c r="P354" s="5">
        <f>IF(Data_Mentah!P354="Yes",1,0)</f>
        <v>1</v>
      </c>
      <c r="Q354" s="6">
        <f>IF(Data_Mentah!Q354="Positive",1,0)</f>
        <v>0</v>
      </c>
      <c r="S354" s="4">
        <f t="shared" ca="1" si="2"/>
        <v>0.3848452724366821</v>
      </c>
      <c r="T354" s="6" t="str">
        <f t="shared" si="3"/>
        <v>Train</v>
      </c>
    </row>
    <row r="355" spans="1:20" ht="15.75" customHeight="1" x14ac:dyDescent="0.2">
      <c r="A355" s="7">
        <v>60</v>
      </c>
      <c r="B355" s="8">
        <f>IF(Data_Mentah!B355="Male",1,0)</f>
        <v>1</v>
      </c>
      <c r="C355" s="8">
        <f>IF(Data_Mentah!C355="Yes",1,0)</f>
        <v>0</v>
      </c>
      <c r="D355" s="8">
        <f>IF(Data_Mentah!D355="Yes",1,0)</f>
        <v>0</v>
      </c>
      <c r="E355" s="8">
        <f>IF(Data_Mentah!E355="Yes",1,0)</f>
        <v>0</v>
      </c>
      <c r="F355" s="8">
        <f>IF(Data_Mentah!F355="Yes",1,0)</f>
        <v>1</v>
      </c>
      <c r="G355" s="8">
        <f>IF(Data_Mentah!G355="Yes",1,0)</f>
        <v>0</v>
      </c>
      <c r="H355" s="8">
        <f>IF(Data_Mentah!H355="Yes",1,0)</f>
        <v>0</v>
      </c>
      <c r="I355" s="8">
        <f>IF(Data_Mentah!I355="Yes",1,0)</f>
        <v>0</v>
      </c>
      <c r="J355" s="8">
        <f>IF(Data_Mentah!J355="Yes",1,0)</f>
        <v>0</v>
      </c>
      <c r="K355" s="8">
        <f>IF(Data_Mentah!K355="Yes",1,0)</f>
        <v>0</v>
      </c>
      <c r="L355" s="8">
        <f>IF(Data_Mentah!L355="Yes",1,0)</f>
        <v>0</v>
      </c>
      <c r="M355" s="8">
        <f>IF(Data_Mentah!M355="Yes",1,0)</f>
        <v>1</v>
      </c>
      <c r="N355" s="8">
        <f>IF(Data_Mentah!N355="Yes",1,0)</f>
        <v>1</v>
      </c>
      <c r="O355" s="8">
        <f>IF(Data_Mentah!O355="Yes",1,0)</f>
        <v>0</v>
      </c>
      <c r="P355" s="8">
        <f>IF(Data_Mentah!P355="Yes",1,0)</f>
        <v>0</v>
      </c>
      <c r="Q355" s="9">
        <f>IF(Data_Mentah!Q355="Positive",1,0)</f>
        <v>0</v>
      </c>
      <c r="S355" s="7">
        <f t="shared" ca="1" si="2"/>
        <v>0.24227060015710333</v>
      </c>
      <c r="T355" s="9" t="str">
        <f t="shared" si="3"/>
        <v>Train</v>
      </c>
    </row>
    <row r="356" spans="1:20" ht="15.75" customHeight="1" x14ac:dyDescent="0.2">
      <c r="A356" s="4">
        <v>58</v>
      </c>
      <c r="B356" s="5">
        <f>IF(Data_Mentah!B356="Male",1,0)</f>
        <v>1</v>
      </c>
      <c r="C356" s="5">
        <f>IF(Data_Mentah!C356="Yes",1,0)</f>
        <v>0</v>
      </c>
      <c r="D356" s="5">
        <f>IF(Data_Mentah!D356="Yes",1,0)</f>
        <v>0</v>
      </c>
      <c r="E356" s="5">
        <f>IF(Data_Mentah!E356="Yes",1,0)</f>
        <v>0</v>
      </c>
      <c r="F356" s="5">
        <f>IF(Data_Mentah!F356="Yes",1,0)</f>
        <v>0</v>
      </c>
      <c r="G356" s="5">
        <f>IF(Data_Mentah!G356="Yes",1,0)</f>
        <v>1</v>
      </c>
      <c r="H356" s="5">
        <f>IF(Data_Mentah!H356="Yes",1,0)</f>
        <v>0</v>
      </c>
      <c r="I356" s="5">
        <f>IF(Data_Mentah!I356="Yes",1,0)</f>
        <v>0</v>
      </c>
      <c r="J356" s="5">
        <f>IF(Data_Mentah!J356="Yes",1,0)</f>
        <v>1</v>
      </c>
      <c r="K356" s="5">
        <f>IF(Data_Mentah!K356="Yes",1,0)</f>
        <v>0</v>
      </c>
      <c r="L356" s="5">
        <f>IF(Data_Mentah!L356="Yes",1,0)</f>
        <v>1</v>
      </c>
      <c r="M356" s="5">
        <f>IF(Data_Mentah!M356="Yes",1,0)</f>
        <v>0</v>
      </c>
      <c r="N356" s="5">
        <f>IF(Data_Mentah!N356="Yes",1,0)</f>
        <v>0</v>
      </c>
      <c r="O356" s="5">
        <f>IF(Data_Mentah!O356="Yes",1,0)</f>
        <v>1</v>
      </c>
      <c r="P356" s="5">
        <f>IF(Data_Mentah!P356="Yes",1,0)</f>
        <v>1</v>
      </c>
      <c r="Q356" s="6">
        <f>IF(Data_Mentah!Q356="Positive",1,0)</f>
        <v>0</v>
      </c>
      <c r="S356" s="4">
        <f t="shared" ca="1" si="2"/>
        <v>5.2905415663080158E-2</v>
      </c>
      <c r="T356" s="6" t="str">
        <f t="shared" si="3"/>
        <v>Train</v>
      </c>
    </row>
    <row r="357" spans="1:20" ht="15.75" customHeight="1" x14ac:dyDescent="0.2">
      <c r="A357" s="7">
        <v>54</v>
      </c>
      <c r="B357" s="8">
        <f>IF(Data_Mentah!B357="Male",1,0)</f>
        <v>1</v>
      </c>
      <c r="C357" s="8">
        <f>IF(Data_Mentah!C357="Yes",1,0)</f>
        <v>0</v>
      </c>
      <c r="D357" s="8">
        <f>IF(Data_Mentah!D357="Yes",1,0)</f>
        <v>0</v>
      </c>
      <c r="E357" s="8">
        <f>IF(Data_Mentah!E357="Yes",1,0)</f>
        <v>1</v>
      </c>
      <c r="F357" s="8">
        <f>IF(Data_Mentah!F357="Yes",1,0)</f>
        <v>1</v>
      </c>
      <c r="G357" s="8">
        <f>IF(Data_Mentah!G357="Yes",1,0)</f>
        <v>0</v>
      </c>
      <c r="H357" s="8">
        <f>IF(Data_Mentah!H357="Yes",1,0)</f>
        <v>1</v>
      </c>
      <c r="I357" s="8">
        <f>IF(Data_Mentah!I357="Yes",1,0)</f>
        <v>0</v>
      </c>
      <c r="J357" s="8">
        <f>IF(Data_Mentah!J357="Yes",1,0)</f>
        <v>0</v>
      </c>
      <c r="K357" s="8">
        <f>IF(Data_Mentah!K357="Yes",1,0)</f>
        <v>0</v>
      </c>
      <c r="L357" s="8">
        <f>IF(Data_Mentah!L357="Yes",1,0)</f>
        <v>1</v>
      </c>
      <c r="M357" s="8">
        <f>IF(Data_Mentah!M357="Yes",1,0)</f>
        <v>0</v>
      </c>
      <c r="N357" s="8">
        <f>IF(Data_Mentah!N357="Yes",1,0)</f>
        <v>0</v>
      </c>
      <c r="O357" s="8">
        <f>IF(Data_Mentah!O357="Yes",1,0)</f>
        <v>1</v>
      </c>
      <c r="P357" s="8">
        <f>IF(Data_Mentah!P357="Yes",1,0)</f>
        <v>0</v>
      </c>
      <c r="Q357" s="9">
        <f>IF(Data_Mentah!Q357="Positive",1,0)</f>
        <v>0</v>
      </c>
      <c r="S357" s="7">
        <f t="shared" ca="1" si="2"/>
        <v>0.12722054946458972</v>
      </c>
      <c r="T357" s="9" t="str">
        <f t="shared" si="3"/>
        <v>Train</v>
      </c>
    </row>
    <row r="358" spans="1:20" ht="15.75" customHeight="1" x14ac:dyDescent="0.2">
      <c r="A358" s="4">
        <v>43</v>
      </c>
      <c r="B358" s="5">
        <f>IF(Data_Mentah!B358="Male",1,0)</f>
        <v>1</v>
      </c>
      <c r="C358" s="5">
        <f>IF(Data_Mentah!C358="Yes",1,0)</f>
        <v>0</v>
      </c>
      <c r="D358" s="5">
        <f>IF(Data_Mentah!D358="Yes",1,0)</f>
        <v>0</v>
      </c>
      <c r="E358" s="5">
        <f>IF(Data_Mentah!E358="Yes",1,0)</f>
        <v>1</v>
      </c>
      <c r="F358" s="5">
        <f>IF(Data_Mentah!F358="Yes",1,0)</f>
        <v>0</v>
      </c>
      <c r="G358" s="5">
        <f>IF(Data_Mentah!G358="Yes",1,0)</f>
        <v>0</v>
      </c>
      <c r="H358" s="5">
        <f>IF(Data_Mentah!H358="Yes",1,0)</f>
        <v>1</v>
      </c>
      <c r="I358" s="5">
        <f>IF(Data_Mentah!I358="Yes",1,0)</f>
        <v>0</v>
      </c>
      <c r="J358" s="5">
        <f>IF(Data_Mentah!J358="Yes",1,0)</f>
        <v>0</v>
      </c>
      <c r="K358" s="5">
        <f>IF(Data_Mentah!K358="Yes",1,0)</f>
        <v>0</v>
      </c>
      <c r="L358" s="5">
        <f>IF(Data_Mentah!L358="Yes",1,0)</f>
        <v>1</v>
      </c>
      <c r="M358" s="5">
        <f>IF(Data_Mentah!M358="Yes",1,0)</f>
        <v>0</v>
      </c>
      <c r="N358" s="5">
        <f>IF(Data_Mentah!N358="Yes",1,0)</f>
        <v>0</v>
      </c>
      <c r="O358" s="5">
        <f>IF(Data_Mentah!O358="Yes",1,0)</f>
        <v>1</v>
      </c>
      <c r="P358" s="5">
        <f>IF(Data_Mentah!P358="Yes",1,0)</f>
        <v>0</v>
      </c>
      <c r="Q358" s="6">
        <f>IF(Data_Mentah!Q358="Positive",1,0)</f>
        <v>0</v>
      </c>
      <c r="S358" s="4">
        <f t="shared" ca="1" si="2"/>
        <v>0.82142257194519264</v>
      </c>
      <c r="T358" s="6" t="str">
        <f t="shared" si="3"/>
        <v>Train</v>
      </c>
    </row>
    <row r="359" spans="1:20" ht="15.75" customHeight="1" x14ac:dyDescent="0.2">
      <c r="A359" s="7">
        <v>33</v>
      </c>
      <c r="B359" s="8">
        <f>IF(Data_Mentah!B359="Male",1,0)</f>
        <v>0</v>
      </c>
      <c r="C359" s="8">
        <f>IF(Data_Mentah!C359="Yes",1,0)</f>
        <v>0</v>
      </c>
      <c r="D359" s="8">
        <f>IF(Data_Mentah!D359="Yes",1,0)</f>
        <v>0</v>
      </c>
      <c r="E359" s="8">
        <f>IF(Data_Mentah!E359="Yes",1,0)</f>
        <v>0</v>
      </c>
      <c r="F359" s="8">
        <f>IF(Data_Mentah!F359="Yes",1,0)</f>
        <v>0</v>
      </c>
      <c r="G359" s="8">
        <f>IF(Data_Mentah!G359="Yes",1,0)</f>
        <v>0</v>
      </c>
      <c r="H359" s="8">
        <f>IF(Data_Mentah!H359="Yes",1,0)</f>
        <v>0</v>
      </c>
      <c r="I359" s="8">
        <f>IF(Data_Mentah!I359="Yes",1,0)</f>
        <v>0</v>
      </c>
      <c r="J359" s="8">
        <f>IF(Data_Mentah!J359="Yes",1,0)</f>
        <v>0</v>
      </c>
      <c r="K359" s="8">
        <f>IF(Data_Mentah!K359="Yes",1,0)</f>
        <v>0</v>
      </c>
      <c r="L359" s="8">
        <f>IF(Data_Mentah!L359="Yes",1,0)</f>
        <v>0</v>
      </c>
      <c r="M359" s="8">
        <f>IF(Data_Mentah!M359="Yes",1,0)</f>
        <v>0</v>
      </c>
      <c r="N359" s="8">
        <f>IF(Data_Mentah!N359="Yes",1,0)</f>
        <v>0</v>
      </c>
      <c r="O359" s="8">
        <f>IF(Data_Mentah!O359="Yes",1,0)</f>
        <v>0</v>
      </c>
      <c r="P359" s="8">
        <f>IF(Data_Mentah!P359="Yes",1,0)</f>
        <v>0</v>
      </c>
      <c r="Q359" s="9">
        <f>IF(Data_Mentah!Q359="Positive",1,0)</f>
        <v>0</v>
      </c>
      <c r="S359" s="7">
        <f t="shared" ca="1" si="2"/>
        <v>0.3754082158270996</v>
      </c>
      <c r="T359" s="9" t="str">
        <f t="shared" si="3"/>
        <v>Train</v>
      </c>
    </row>
    <row r="360" spans="1:20" ht="15.75" customHeight="1" x14ac:dyDescent="0.2">
      <c r="A360" s="4">
        <v>55</v>
      </c>
      <c r="B360" s="5">
        <f>IF(Data_Mentah!B360="Male",1,0)</f>
        <v>1</v>
      </c>
      <c r="C360" s="5">
        <f>IF(Data_Mentah!C360="Yes",1,0)</f>
        <v>1</v>
      </c>
      <c r="D360" s="5">
        <f>IF(Data_Mentah!D360="Yes",1,0)</f>
        <v>1</v>
      </c>
      <c r="E360" s="5">
        <f>IF(Data_Mentah!E360="Yes",1,0)</f>
        <v>1</v>
      </c>
      <c r="F360" s="5">
        <f>IF(Data_Mentah!F360="Yes",1,0)</f>
        <v>1</v>
      </c>
      <c r="G360" s="5">
        <f>IF(Data_Mentah!G360="Yes",1,0)</f>
        <v>0</v>
      </c>
      <c r="H360" s="5">
        <f>IF(Data_Mentah!H360="Yes",1,0)</f>
        <v>1</v>
      </c>
      <c r="I360" s="5">
        <f>IF(Data_Mentah!I360="Yes",1,0)</f>
        <v>0</v>
      </c>
      <c r="J360" s="5">
        <f>IF(Data_Mentah!J360="Yes",1,0)</f>
        <v>0</v>
      </c>
      <c r="K360" s="5">
        <f>IF(Data_Mentah!K360="Yes",1,0)</f>
        <v>1</v>
      </c>
      <c r="L360" s="5">
        <f>IF(Data_Mentah!L360="Yes",1,0)</f>
        <v>0</v>
      </c>
      <c r="M360" s="5">
        <f>IF(Data_Mentah!M360="Yes",1,0)</f>
        <v>1</v>
      </c>
      <c r="N360" s="5">
        <f>IF(Data_Mentah!N360="Yes",1,0)</f>
        <v>0</v>
      </c>
      <c r="O360" s="5">
        <f>IF(Data_Mentah!O360="Yes",1,0)</f>
        <v>0</v>
      </c>
      <c r="P360" s="5">
        <f>IF(Data_Mentah!P360="Yes",1,0)</f>
        <v>0</v>
      </c>
      <c r="Q360" s="6">
        <f>IF(Data_Mentah!Q360="Positive",1,0)</f>
        <v>1</v>
      </c>
      <c r="S360" s="4">
        <f t="shared" ca="1" si="2"/>
        <v>0.82523766179450586</v>
      </c>
      <c r="T360" s="6" t="str">
        <f t="shared" si="3"/>
        <v>Train</v>
      </c>
    </row>
    <row r="361" spans="1:20" ht="15.75" customHeight="1" x14ac:dyDescent="0.2">
      <c r="A361" s="7">
        <v>48</v>
      </c>
      <c r="B361" s="8">
        <f>IF(Data_Mentah!B361="Male",1,0)</f>
        <v>1</v>
      </c>
      <c r="C361" s="8">
        <f>IF(Data_Mentah!C361="Yes",1,0)</f>
        <v>1</v>
      </c>
      <c r="D361" s="8">
        <f>IF(Data_Mentah!D361="Yes",1,0)</f>
        <v>1</v>
      </c>
      <c r="E361" s="8">
        <f>IF(Data_Mentah!E361="Yes",1,0)</f>
        <v>1</v>
      </c>
      <c r="F361" s="8">
        <f>IF(Data_Mentah!F361="Yes",1,0)</f>
        <v>0</v>
      </c>
      <c r="G361" s="8">
        <f>IF(Data_Mentah!G361="Yes",1,0)</f>
        <v>1</v>
      </c>
      <c r="H361" s="8">
        <f>IF(Data_Mentah!H361="Yes",1,0)</f>
        <v>1</v>
      </c>
      <c r="I361" s="8">
        <f>IF(Data_Mentah!I361="Yes",1,0)</f>
        <v>0</v>
      </c>
      <c r="J361" s="8">
        <f>IF(Data_Mentah!J361="Yes",1,0)</f>
        <v>0</v>
      </c>
      <c r="K361" s="8">
        <f>IF(Data_Mentah!K361="Yes",1,0)</f>
        <v>0</v>
      </c>
      <c r="L361" s="8">
        <f>IF(Data_Mentah!L361="Yes",1,0)</f>
        <v>1</v>
      </c>
      <c r="M361" s="8">
        <f>IF(Data_Mentah!M361="Yes",1,0)</f>
        <v>0</v>
      </c>
      <c r="N361" s="8">
        <f>IF(Data_Mentah!N361="Yes",1,0)</f>
        <v>0</v>
      </c>
      <c r="O361" s="8">
        <f>IF(Data_Mentah!O361="Yes",1,0)</f>
        <v>0</v>
      </c>
      <c r="P361" s="8">
        <f>IF(Data_Mentah!P361="Yes",1,0)</f>
        <v>0</v>
      </c>
      <c r="Q361" s="9">
        <f>IF(Data_Mentah!Q361="Positive",1,0)</f>
        <v>1</v>
      </c>
      <c r="S361" s="7">
        <f t="shared" ca="1" si="2"/>
        <v>0.81726785947106895</v>
      </c>
      <c r="T361" s="9" t="str">
        <f t="shared" si="3"/>
        <v>Train</v>
      </c>
    </row>
    <row r="362" spans="1:20" ht="15.75" customHeight="1" x14ac:dyDescent="0.2">
      <c r="A362" s="4">
        <v>56</v>
      </c>
      <c r="B362" s="5">
        <f>IF(Data_Mentah!B362="Male",1,0)</f>
        <v>1</v>
      </c>
      <c r="C362" s="5">
        <f>IF(Data_Mentah!C362="Yes",1,0)</f>
        <v>1</v>
      </c>
      <c r="D362" s="5">
        <f>IF(Data_Mentah!D362="Yes",1,0)</f>
        <v>0</v>
      </c>
      <c r="E362" s="5">
        <f>IF(Data_Mentah!E362="Yes",1,0)</f>
        <v>1</v>
      </c>
      <c r="F362" s="5">
        <f>IF(Data_Mentah!F362="Yes",1,0)</f>
        <v>1</v>
      </c>
      <c r="G362" s="5">
        <f>IF(Data_Mentah!G362="Yes",1,0)</f>
        <v>0</v>
      </c>
      <c r="H362" s="5">
        <f>IF(Data_Mentah!H362="Yes",1,0)</f>
        <v>1</v>
      </c>
      <c r="I362" s="5">
        <f>IF(Data_Mentah!I362="Yes",1,0)</f>
        <v>0</v>
      </c>
      <c r="J362" s="5">
        <f>IF(Data_Mentah!J362="Yes",1,0)</f>
        <v>1</v>
      </c>
      <c r="K362" s="5">
        <f>IF(Data_Mentah!K362="Yes",1,0)</f>
        <v>1</v>
      </c>
      <c r="L362" s="5">
        <f>IF(Data_Mentah!L362="Yes",1,0)</f>
        <v>0</v>
      </c>
      <c r="M362" s="5">
        <f>IF(Data_Mentah!M362="Yes",1,0)</f>
        <v>0</v>
      </c>
      <c r="N362" s="5">
        <f>IF(Data_Mentah!N362="Yes",1,0)</f>
        <v>0</v>
      </c>
      <c r="O362" s="5">
        <f>IF(Data_Mentah!O362="Yes",1,0)</f>
        <v>1</v>
      </c>
      <c r="P362" s="5">
        <f>IF(Data_Mentah!P362="Yes",1,0)</f>
        <v>0</v>
      </c>
      <c r="Q362" s="6">
        <f>IF(Data_Mentah!Q362="Positive",1,0)</f>
        <v>1</v>
      </c>
      <c r="S362" s="4">
        <f t="shared" ca="1" si="2"/>
        <v>0.46160042638015786</v>
      </c>
      <c r="T362" s="6" t="str">
        <f t="shared" si="3"/>
        <v>Train</v>
      </c>
    </row>
    <row r="363" spans="1:20" ht="15.75" customHeight="1" x14ac:dyDescent="0.2">
      <c r="A363" s="7">
        <v>38</v>
      </c>
      <c r="B363" s="8">
        <f>IF(Data_Mentah!B363="Male",1,0)</f>
        <v>0</v>
      </c>
      <c r="C363" s="8">
        <f>IF(Data_Mentah!C363="Yes",1,0)</f>
        <v>1</v>
      </c>
      <c r="D363" s="8">
        <f>IF(Data_Mentah!D363="Yes",1,0)</f>
        <v>1</v>
      </c>
      <c r="E363" s="8">
        <f>IF(Data_Mentah!E363="Yes",1,0)</f>
        <v>1</v>
      </c>
      <c r="F363" s="8">
        <f>IF(Data_Mentah!F363="Yes",1,0)</f>
        <v>1</v>
      </c>
      <c r="G363" s="8">
        <f>IF(Data_Mentah!G363="Yes",1,0)</f>
        <v>1</v>
      </c>
      <c r="H363" s="8">
        <f>IF(Data_Mentah!H363="Yes",1,0)</f>
        <v>0</v>
      </c>
      <c r="I363" s="8">
        <f>IF(Data_Mentah!I363="Yes",1,0)</f>
        <v>1</v>
      </c>
      <c r="J363" s="8">
        <f>IF(Data_Mentah!J363="Yes",1,0)</f>
        <v>1</v>
      </c>
      <c r="K363" s="8">
        <f>IF(Data_Mentah!K363="Yes",1,0)</f>
        <v>1</v>
      </c>
      <c r="L363" s="8">
        <f>IF(Data_Mentah!L363="Yes",1,0)</f>
        <v>1</v>
      </c>
      <c r="M363" s="8">
        <f>IF(Data_Mentah!M363="Yes",1,0)</f>
        <v>1</v>
      </c>
      <c r="N363" s="8">
        <f>IF(Data_Mentah!N363="Yes",1,0)</f>
        <v>1</v>
      </c>
      <c r="O363" s="8">
        <f>IF(Data_Mentah!O363="Yes",1,0)</f>
        <v>0</v>
      </c>
      <c r="P363" s="8">
        <f>IF(Data_Mentah!P363="Yes",1,0)</f>
        <v>0</v>
      </c>
      <c r="Q363" s="9">
        <f>IF(Data_Mentah!Q363="Positive",1,0)</f>
        <v>1</v>
      </c>
      <c r="S363" s="7">
        <f t="shared" ca="1" si="2"/>
        <v>0.32182903103661142</v>
      </c>
      <c r="T363" s="9" t="str">
        <f t="shared" si="3"/>
        <v>Train</v>
      </c>
    </row>
    <row r="364" spans="1:20" ht="15.75" customHeight="1" x14ac:dyDescent="0.2">
      <c r="A364" s="4">
        <v>28</v>
      </c>
      <c r="B364" s="5">
        <f>IF(Data_Mentah!B364="Male",1,0)</f>
        <v>0</v>
      </c>
      <c r="C364" s="5">
        <f>IF(Data_Mentah!C364="Yes",1,0)</f>
        <v>0</v>
      </c>
      <c r="D364" s="5">
        <f>IF(Data_Mentah!D364="Yes",1,0)</f>
        <v>0</v>
      </c>
      <c r="E364" s="5">
        <f>IF(Data_Mentah!E364="Yes",1,0)</f>
        <v>0</v>
      </c>
      <c r="F364" s="5">
        <f>IF(Data_Mentah!F364="Yes",1,0)</f>
        <v>0</v>
      </c>
      <c r="G364" s="5">
        <f>IF(Data_Mentah!G364="Yes",1,0)</f>
        <v>0</v>
      </c>
      <c r="H364" s="5">
        <f>IF(Data_Mentah!H364="Yes",1,0)</f>
        <v>0</v>
      </c>
      <c r="I364" s="5">
        <f>IF(Data_Mentah!I364="Yes",1,0)</f>
        <v>1</v>
      </c>
      <c r="J364" s="5">
        <f>IF(Data_Mentah!J364="Yes",1,0)</f>
        <v>0</v>
      </c>
      <c r="K364" s="5">
        <f>IF(Data_Mentah!K364="Yes",1,0)</f>
        <v>0</v>
      </c>
      <c r="L364" s="5">
        <f>IF(Data_Mentah!L364="Yes",1,0)</f>
        <v>0</v>
      </c>
      <c r="M364" s="5">
        <f>IF(Data_Mentah!M364="Yes",1,0)</f>
        <v>1</v>
      </c>
      <c r="N364" s="5">
        <f>IF(Data_Mentah!N364="Yes",1,0)</f>
        <v>1</v>
      </c>
      <c r="O364" s="5">
        <f>IF(Data_Mentah!O364="Yes",1,0)</f>
        <v>0</v>
      </c>
      <c r="P364" s="5">
        <f>IF(Data_Mentah!P364="Yes",1,0)</f>
        <v>0</v>
      </c>
      <c r="Q364" s="6">
        <f>IF(Data_Mentah!Q364="Positive",1,0)</f>
        <v>1</v>
      </c>
      <c r="S364" s="4">
        <f t="shared" ca="1" si="2"/>
        <v>0.17430736612715048</v>
      </c>
      <c r="T364" s="6" t="str">
        <f t="shared" si="3"/>
        <v>Train</v>
      </c>
    </row>
    <row r="365" spans="1:20" ht="15.75" customHeight="1" x14ac:dyDescent="0.2">
      <c r="A365" s="7">
        <v>68</v>
      </c>
      <c r="B365" s="8">
        <f>IF(Data_Mentah!B365="Male",1,0)</f>
        <v>0</v>
      </c>
      <c r="C365" s="8">
        <f>IF(Data_Mentah!C365="Yes",1,0)</f>
        <v>1</v>
      </c>
      <c r="D365" s="8">
        <f>IF(Data_Mentah!D365="Yes",1,0)</f>
        <v>1</v>
      </c>
      <c r="E365" s="8">
        <f>IF(Data_Mentah!E365="Yes",1,0)</f>
        <v>0</v>
      </c>
      <c r="F365" s="8">
        <f>IF(Data_Mentah!F365="Yes",1,0)</f>
        <v>1</v>
      </c>
      <c r="G365" s="8">
        <f>IF(Data_Mentah!G365="Yes",1,0)</f>
        <v>1</v>
      </c>
      <c r="H365" s="8">
        <f>IF(Data_Mentah!H365="Yes",1,0)</f>
        <v>0</v>
      </c>
      <c r="I365" s="8">
        <f>IF(Data_Mentah!I365="Yes",1,0)</f>
        <v>1</v>
      </c>
      <c r="J365" s="8">
        <f>IF(Data_Mentah!J365="Yes",1,0)</f>
        <v>1</v>
      </c>
      <c r="K365" s="8">
        <f>IF(Data_Mentah!K365="Yes",1,0)</f>
        <v>0</v>
      </c>
      <c r="L365" s="8">
        <f>IF(Data_Mentah!L365="Yes",1,0)</f>
        <v>1</v>
      </c>
      <c r="M365" s="8">
        <f>IF(Data_Mentah!M365="Yes",1,0)</f>
        <v>1</v>
      </c>
      <c r="N365" s="8">
        <f>IF(Data_Mentah!N365="Yes",1,0)</f>
        <v>0</v>
      </c>
      <c r="O365" s="8">
        <f>IF(Data_Mentah!O365="Yes",1,0)</f>
        <v>0</v>
      </c>
      <c r="P365" s="8">
        <f>IF(Data_Mentah!P365="Yes",1,0)</f>
        <v>0</v>
      </c>
      <c r="Q365" s="9">
        <f>IF(Data_Mentah!Q365="Positive",1,0)</f>
        <v>1</v>
      </c>
      <c r="S365" s="7">
        <f t="shared" ca="1" si="2"/>
        <v>0.72500952505600369</v>
      </c>
      <c r="T365" s="9" t="str">
        <f t="shared" si="3"/>
        <v>Train</v>
      </c>
    </row>
    <row r="366" spans="1:20" ht="15.75" customHeight="1" x14ac:dyDescent="0.2">
      <c r="A366" s="4">
        <v>35</v>
      </c>
      <c r="B366" s="5">
        <f>IF(Data_Mentah!B366="Male",1,0)</f>
        <v>0</v>
      </c>
      <c r="C366" s="5">
        <f>IF(Data_Mentah!C366="Yes",1,0)</f>
        <v>0</v>
      </c>
      <c r="D366" s="5">
        <f>IF(Data_Mentah!D366="Yes",1,0)</f>
        <v>0</v>
      </c>
      <c r="E366" s="5">
        <f>IF(Data_Mentah!E366="Yes",1,0)</f>
        <v>0</v>
      </c>
      <c r="F366" s="5">
        <f>IF(Data_Mentah!F366="Yes",1,0)</f>
        <v>0</v>
      </c>
      <c r="G366" s="5">
        <f>IF(Data_Mentah!G366="Yes",1,0)</f>
        <v>0</v>
      </c>
      <c r="H366" s="5">
        <f>IF(Data_Mentah!H366="Yes",1,0)</f>
        <v>0</v>
      </c>
      <c r="I366" s="5">
        <f>IF(Data_Mentah!I366="Yes",1,0)</f>
        <v>0</v>
      </c>
      <c r="J366" s="5">
        <f>IF(Data_Mentah!J366="Yes",1,0)</f>
        <v>0</v>
      </c>
      <c r="K366" s="5">
        <f>IF(Data_Mentah!K366="Yes",1,0)</f>
        <v>0</v>
      </c>
      <c r="L366" s="5">
        <f>IF(Data_Mentah!L366="Yes",1,0)</f>
        <v>0</v>
      </c>
      <c r="M366" s="5">
        <f>IF(Data_Mentah!M366="Yes",1,0)</f>
        <v>0</v>
      </c>
      <c r="N366" s="5">
        <f>IF(Data_Mentah!N366="Yes",1,0)</f>
        <v>0</v>
      </c>
      <c r="O366" s="5">
        <f>IF(Data_Mentah!O366="Yes",1,0)</f>
        <v>0</v>
      </c>
      <c r="P366" s="5">
        <f>IF(Data_Mentah!P366="Yes",1,0)</f>
        <v>0</v>
      </c>
      <c r="Q366" s="6">
        <f>IF(Data_Mentah!Q366="Positive",1,0)</f>
        <v>1</v>
      </c>
      <c r="S366" s="4">
        <f t="shared" ca="1" si="2"/>
        <v>0.25140326985647676</v>
      </c>
      <c r="T366" s="6" t="str">
        <f t="shared" si="3"/>
        <v>Train</v>
      </c>
    </row>
    <row r="367" spans="1:20" ht="15.75" customHeight="1" x14ac:dyDescent="0.2">
      <c r="A367" s="7">
        <v>45</v>
      </c>
      <c r="B367" s="8">
        <f>IF(Data_Mentah!B367="Male",1,0)</f>
        <v>0</v>
      </c>
      <c r="C367" s="8">
        <f>IF(Data_Mentah!C367="Yes",1,0)</f>
        <v>0</v>
      </c>
      <c r="D367" s="8">
        <f>IF(Data_Mentah!D367="Yes",1,0)</f>
        <v>0</v>
      </c>
      <c r="E367" s="8">
        <f>IF(Data_Mentah!E367="Yes",1,0)</f>
        <v>0</v>
      </c>
      <c r="F367" s="8">
        <f>IF(Data_Mentah!F367="Yes",1,0)</f>
        <v>0</v>
      </c>
      <c r="G367" s="8">
        <f>IF(Data_Mentah!G367="Yes",1,0)</f>
        <v>1</v>
      </c>
      <c r="H367" s="8">
        <f>IF(Data_Mentah!H367="Yes",1,0)</f>
        <v>0</v>
      </c>
      <c r="I367" s="8">
        <f>IF(Data_Mentah!I367="Yes",1,0)</f>
        <v>1</v>
      </c>
      <c r="J367" s="8">
        <f>IF(Data_Mentah!J367="Yes",1,0)</f>
        <v>1</v>
      </c>
      <c r="K367" s="8">
        <f>IF(Data_Mentah!K367="Yes",1,0)</f>
        <v>0</v>
      </c>
      <c r="L367" s="8">
        <f>IF(Data_Mentah!L367="Yes",1,0)</f>
        <v>0</v>
      </c>
      <c r="M367" s="8">
        <f>IF(Data_Mentah!M367="Yes",1,0)</f>
        <v>1</v>
      </c>
      <c r="N367" s="8">
        <f>IF(Data_Mentah!N367="Yes",1,0)</f>
        <v>0</v>
      </c>
      <c r="O367" s="8">
        <f>IF(Data_Mentah!O367="Yes",1,0)</f>
        <v>0</v>
      </c>
      <c r="P367" s="8">
        <f>IF(Data_Mentah!P367="Yes",1,0)</f>
        <v>0</v>
      </c>
      <c r="Q367" s="9">
        <f>IF(Data_Mentah!Q367="Positive",1,0)</f>
        <v>1</v>
      </c>
      <c r="S367" s="7">
        <f t="shared" ca="1" si="2"/>
        <v>0.53911098084943532</v>
      </c>
      <c r="T367" s="9" t="str">
        <f t="shared" si="3"/>
        <v>Train</v>
      </c>
    </row>
    <row r="368" spans="1:20" ht="15.75" customHeight="1" x14ac:dyDescent="0.2">
      <c r="A368" s="4">
        <v>48</v>
      </c>
      <c r="B368" s="5">
        <f>IF(Data_Mentah!B368="Male",1,0)</f>
        <v>0</v>
      </c>
      <c r="C368" s="5">
        <f>IF(Data_Mentah!C368="Yes",1,0)</f>
        <v>1</v>
      </c>
      <c r="D368" s="5">
        <f>IF(Data_Mentah!D368="Yes",1,0)</f>
        <v>1</v>
      </c>
      <c r="E368" s="5">
        <f>IF(Data_Mentah!E368="Yes",1,0)</f>
        <v>1</v>
      </c>
      <c r="F368" s="5">
        <f>IF(Data_Mentah!F368="Yes",1,0)</f>
        <v>1</v>
      </c>
      <c r="G368" s="5">
        <f>IF(Data_Mentah!G368="Yes",1,0)</f>
        <v>1</v>
      </c>
      <c r="H368" s="5">
        <f>IF(Data_Mentah!H368="Yes",1,0)</f>
        <v>0</v>
      </c>
      <c r="I368" s="5">
        <f>IF(Data_Mentah!I368="Yes",1,0)</f>
        <v>1</v>
      </c>
      <c r="J368" s="5">
        <f>IF(Data_Mentah!J368="Yes",1,0)</f>
        <v>1</v>
      </c>
      <c r="K368" s="5">
        <f>IF(Data_Mentah!K368="Yes",1,0)</f>
        <v>1</v>
      </c>
      <c r="L368" s="5">
        <f>IF(Data_Mentah!L368="Yes",1,0)</f>
        <v>1</v>
      </c>
      <c r="M368" s="5">
        <f>IF(Data_Mentah!M368="Yes",1,0)</f>
        <v>1</v>
      </c>
      <c r="N368" s="5">
        <f>IF(Data_Mentah!N368="Yes",1,0)</f>
        <v>1</v>
      </c>
      <c r="O368" s="5">
        <f>IF(Data_Mentah!O368="Yes",1,0)</f>
        <v>0</v>
      </c>
      <c r="P368" s="5">
        <f>IF(Data_Mentah!P368="Yes",1,0)</f>
        <v>0</v>
      </c>
      <c r="Q368" s="6">
        <f>IF(Data_Mentah!Q368="Positive",1,0)</f>
        <v>1</v>
      </c>
      <c r="S368" s="4">
        <f t="shared" ca="1" si="2"/>
        <v>0.70918629914790343</v>
      </c>
      <c r="T368" s="6" t="str">
        <f t="shared" si="3"/>
        <v>Train</v>
      </c>
    </row>
    <row r="369" spans="1:20" ht="15.75" customHeight="1" x14ac:dyDescent="0.2">
      <c r="A369" s="7">
        <v>40</v>
      </c>
      <c r="B369" s="8">
        <f>IF(Data_Mentah!B369="Male",1,0)</f>
        <v>0</v>
      </c>
      <c r="C369" s="8">
        <f>IF(Data_Mentah!C369="Yes",1,0)</f>
        <v>1</v>
      </c>
      <c r="D369" s="8">
        <f>IF(Data_Mentah!D369="Yes",1,0)</f>
        <v>1</v>
      </c>
      <c r="E369" s="8">
        <f>IF(Data_Mentah!E369="Yes",1,0)</f>
        <v>1</v>
      </c>
      <c r="F369" s="8">
        <f>IF(Data_Mentah!F369="Yes",1,0)</f>
        <v>1</v>
      </c>
      <c r="G369" s="8">
        <f>IF(Data_Mentah!G369="Yes",1,0)</f>
        <v>0</v>
      </c>
      <c r="H369" s="8">
        <f>IF(Data_Mentah!H369="Yes",1,0)</f>
        <v>0</v>
      </c>
      <c r="I369" s="8">
        <f>IF(Data_Mentah!I369="Yes",1,0)</f>
        <v>1</v>
      </c>
      <c r="J369" s="8">
        <f>IF(Data_Mentah!J369="Yes",1,0)</f>
        <v>0</v>
      </c>
      <c r="K369" s="8">
        <f>IF(Data_Mentah!K369="Yes",1,0)</f>
        <v>0</v>
      </c>
      <c r="L369" s="8">
        <f>IF(Data_Mentah!L369="Yes",1,0)</f>
        <v>1</v>
      </c>
      <c r="M369" s="8">
        <f>IF(Data_Mentah!M369="Yes",1,0)</f>
        <v>1</v>
      </c>
      <c r="N369" s="8">
        <f>IF(Data_Mentah!N369="Yes",1,0)</f>
        <v>1</v>
      </c>
      <c r="O369" s="8">
        <f>IF(Data_Mentah!O369="Yes",1,0)</f>
        <v>0</v>
      </c>
      <c r="P369" s="8">
        <f>IF(Data_Mentah!P369="Yes",1,0)</f>
        <v>0</v>
      </c>
      <c r="Q369" s="9">
        <f>IF(Data_Mentah!Q369="Positive",1,0)</f>
        <v>1</v>
      </c>
      <c r="S369" s="7">
        <f t="shared" ca="1" si="2"/>
        <v>0.10237199033149891</v>
      </c>
      <c r="T369" s="9" t="str">
        <f t="shared" si="3"/>
        <v>Train</v>
      </c>
    </row>
    <row r="370" spans="1:20" ht="15.75" customHeight="1" x14ac:dyDescent="0.2">
      <c r="A370" s="4">
        <v>57</v>
      </c>
      <c r="B370" s="5">
        <f>IF(Data_Mentah!B370="Male",1,0)</f>
        <v>1</v>
      </c>
      <c r="C370" s="5">
        <f>IF(Data_Mentah!C370="Yes",1,0)</f>
        <v>1</v>
      </c>
      <c r="D370" s="5">
        <f>IF(Data_Mentah!D370="Yes",1,0)</f>
        <v>1</v>
      </c>
      <c r="E370" s="5">
        <f>IF(Data_Mentah!E370="Yes",1,0)</f>
        <v>1</v>
      </c>
      <c r="F370" s="5">
        <f>IF(Data_Mentah!F370="Yes",1,0)</f>
        <v>1</v>
      </c>
      <c r="G370" s="5">
        <f>IF(Data_Mentah!G370="Yes",1,0)</f>
        <v>1</v>
      </c>
      <c r="H370" s="5">
        <f>IF(Data_Mentah!H370="Yes",1,0)</f>
        <v>0</v>
      </c>
      <c r="I370" s="5">
        <f>IF(Data_Mentah!I370="Yes",1,0)</f>
        <v>1</v>
      </c>
      <c r="J370" s="5">
        <f>IF(Data_Mentah!J370="Yes",1,0)</f>
        <v>0</v>
      </c>
      <c r="K370" s="5">
        <f>IF(Data_Mentah!K370="Yes",1,0)</f>
        <v>0</v>
      </c>
      <c r="L370" s="5">
        <f>IF(Data_Mentah!L370="Yes",1,0)</f>
        <v>0</v>
      </c>
      <c r="M370" s="5">
        <f>IF(Data_Mentah!M370="Yes",1,0)</f>
        <v>1</v>
      </c>
      <c r="N370" s="5">
        <f>IF(Data_Mentah!N370="Yes",1,0)</f>
        <v>0</v>
      </c>
      <c r="O370" s="5">
        <f>IF(Data_Mentah!O370="Yes",1,0)</f>
        <v>0</v>
      </c>
      <c r="P370" s="5">
        <f>IF(Data_Mentah!P370="Yes",1,0)</f>
        <v>0</v>
      </c>
      <c r="Q370" s="6">
        <f>IF(Data_Mentah!Q370="Positive",1,0)</f>
        <v>1</v>
      </c>
      <c r="S370" s="4">
        <f t="shared" ca="1" si="2"/>
        <v>0.87919427921594639</v>
      </c>
      <c r="T370" s="6" t="str">
        <f t="shared" si="3"/>
        <v>Train</v>
      </c>
    </row>
    <row r="371" spans="1:20" ht="15.75" customHeight="1" x14ac:dyDescent="0.2">
      <c r="A371" s="7">
        <v>47</v>
      </c>
      <c r="B371" s="8">
        <f>IF(Data_Mentah!B371="Male",1,0)</f>
        <v>1</v>
      </c>
      <c r="C371" s="8">
        <f>IF(Data_Mentah!C371="Yes",1,0)</f>
        <v>0</v>
      </c>
      <c r="D371" s="8">
        <f>IF(Data_Mentah!D371="Yes",1,0)</f>
        <v>0</v>
      </c>
      <c r="E371" s="8">
        <f>IF(Data_Mentah!E371="Yes",1,0)</f>
        <v>0</v>
      </c>
      <c r="F371" s="8">
        <f>IF(Data_Mentah!F371="Yes",1,0)</f>
        <v>0</v>
      </c>
      <c r="G371" s="8">
        <f>IF(Data_Mentah!G371="Yes",1,0)</f>
        <v>0</v>
      </c>
      <c r="H371" s="8">
        <f>IF(Data_Mentah!H371="Yes",1,0)</f>
        <v>0</v>
      </c>
      <c r="I371" s="8">
        <f>IF(Data_Mentah!I371="Yes",1,0)</f>
        <v>0</v>
      </c>
      <c r="J371" s="8">
        <f>IF(Data_Mentah!J371="Yes",1,0)</f>
        <v>1</v>
      </c>
      <c r="K371" s="8">
        <f>IF(Data_Mentah!K371="Yes",1,0)</f>
        <v>0</v>
      </c>
      <c r="L371" s="8">
        <f>IF(Data_Mentah!L371="Yes",1,0)</f>
        <v>0</v>
      </c>
      <c r="M371" s="8">
        <f>IF(Data_Mentah!M371="Yes",1,0)</f>
        <v>0</v>
      </c>
      <c r="N371" s="8">
        <f>IF(Data_Mentah!N371="Yes",1,0)</f>
        <v>0</v>
      </c>
      <c r="O371" s="8">
        <f>IF(Data_Mentah!O371="Yes",1,0)</f>
        <v>1</v>
      </c>
      <c r="P371" s="8">
        <f>IF(Data_Mentah!P371="Yes",1,0)</f>
        <v>0</v>
      </c>
      <c r="Q371" s="9">
        <f>IF(Data_Mentah!Q371="Positive",1,0)</f>
        <v>0</v>
      </c>
      <c r="S371" s="7">
        <f t="shared" ca="1" si="2"/>
        <v>0.44814145055134536</v>
      </c>
      <c r="T371" s="9" t="str">
        <f t="shared" si="3"/>
        <v>Train</v>
      </c>
    </row>
    <row r="372" spans="1:20" ht="15.75" customHeight="1" x14ac:dyDescent="0.2">
      <c r="A372" s="4">
        <v>45</v>
      </c>
      <c r="B372" s="5">
        <f>IF(Data_Mentah!B372="Male",1,0)</f>
        <v>1</v>
      </c>
      <c r="C372" s="5">
        <f>IF(Data_Mentah!C372="Yes",1,0)</f>
        <v>0</v>
      </c>
      <c r="D372" s="5">
        <f>IF(Data_Mentah!D372="Yes",1,0)</f>
        <v>0</v>
      </c>
      <c r="E372" s="5">
        <f>IF(Data_Mentah!E372="Yes",1,0)</f>
        <v>0</v>
      </c>
      <c r="F372" s="5">
        <f>IF(Data_Mentah!F372="Yes",1,0)</f>
        <v>0</v>
      </c>
      <c r="G372" s="5">
        <f>IF(Data_Mentah!G372="Yes",1,0)</f>
        <v>1</v>
      </c>
      <c r="H372" s="5">
        <f>IF(Data_Mentah!H372="Yes",1,0)</f>
        <v>1</v>
      </c>
      <c r="I372" s="5">
        <f>IF(Data_Mentah!I372="Yes",1,0)</f>
        <v>0</v>
      </c>
      <c r="J372" s="5">
        <f>IF(Data_Mentah!J372="Yes",1,0)</f>
        <v>0</v>
      </c>
      <c r="K372" s="5">
        <f>IF(Data_Mentah!K372="Yes",1,0)</f>
        <v>0</v>
      </c>
      <c r="L372" s="5">
        <f>IF(Data_Mentah!L372="Yes",1,0)</f>
        <v>0</v>
      </c>
      <c r="M372" s="5">
        <f>IF(Data_Mentah!M372="Yes",1,0)</f>
        <v>0</v>
      </c>
      <c r="N372" s="5">
        <f>IF(Data_Mentah!N372="Yes",1,0)</f>
        <v>0</v>
      </c>
      <c r="O372" s="5">
        <f>IF(Data_Mentah!O372="Yes",1,0)</f>
        <v>0</v>
      </c>
      <c r="P372" s="5">
        <f>IF(Data_Mentah!P372="Yes",1,0)</f>
        <v>0</v>
      </c>
      <c r="Q372" s="6">
        <f>IF(Data_Mentah!Q372="Positive",1,0)</f>
        <v>0</v>
      </c>
      <c r="S372" s="4">
        <f t="shared" ca="1" si="2"/>
        <v>0.91799628936001798</v>
      </c>
      <c r="T372" s="6" t="str">
        <f t="shared" si="3"/>
        <v>Train</v>
      </c>
    </row>
    <row r="373" spans="1:20" ht="15.75" customHeight="1" x14ac:dyDescent="0.2">
      <c r="A373" s="7">
        <v>57</v>
      </c>
      <c r="B373" s="8">
        <f>IF(Data_Mentah!B373="Male",1,0)</f>
        <v>1</v>
      </c>
      <c r="C373" s="8">
        <f>IF(Data_Mentah!C373="Yes",1,0)</f>
        <v>0</v>
      </c>
      <c r="D373" s="8">
        <f>IF(Data_Mentah!D373="Yes",1,0)</f>
        <v>0</v>
      </c>
      <c r="E373" s="8">
        <f>IF(Data_Mentah!E373="Yes",1,0)</f>
        <v>0</v>
      </c>
      <c r="F373" s="8">
        <f>IF(Data_Mentah!F373="Yes",1,0)</f>
        <v>0</v>
      </c>
      <c r="G373" s="8">
        <f>IF(Data_Mentah!G373="Yes",1,0)</f>
        <v>1</v>
      </c>
      <c r="H373" s="8">
        <f>IF(Data_Mentah!H373="Yes",1,0)</f>
        <v>0</v>
      </c>
      <c r="I373" s="8">
        <f>IF(Data_Mentah!I373="Yes",1,0)</f>
        <v>1</v>
      </c>
      <c r="J373" s="8">
        <f>IF(Data_Mentah!J373="Yes",1,0)</f>
        <v>0</v>
      </c>
      <c r="K373" s="8">
        <f>IF(Data_Mentah!K373="Yes",1,0)</f>
        <v>0</v>
      </c>
      <c r="L373" s="8">
        <f>IF(Data_Mentah!L373="Yes",1,0)</f>
        <v>0</v>
      </c>
      <c r="M373" s="8">
        <f>IF(Data_Mentah!M373="Yes",1,0)</f>
        <v>0</v>
      </c>
      <c r="N373" s="8">
        <f>IF(Data_Mentah!N373="Yes",1,0)</f>
        <v>1</v>
      </c>
      <c r="O373" s="8">
        <f>IF(Data_Mentah!O373="Yes",1,0)</f>
        <v>0</v>
      </c>
      <c r="P373" s="8">
        <f>IF(Data_Mentah!P373="Yes",1,0)</f>
        <v>0</v>
      </c>
      <c r="Q373" s="9">
        <f>IF(Data_Mentah!Q373="Positive",1,0)</f>
        <v>0</v>
      </c>
      <c r="S373" s="7">
        <f t="shared" ca="1" si="2"/>
        <v>0.91269081460423407</v>
      </c>
      <c r="T373" s="9" t="str">
        <f t="shared" si="3"/>
        <v>Train</v>
      </c>
    </row>
    <row r="374" spans="1:20" ht="15.75" customHeight="1" x14ac:dyDescent="0.2">
      <c r="A374" s="4">
        <v>72</v>
      </c>
      <c r="B374" s="5">
        <f>IF(Data_Mentah!B374="Male",1,0)</f>
        <v>1</v>
      </c>
      <c r="C374" s="5">
        <f>IF(Data_Mentah!C374="Yes",1,0)</f>
        <v>1</v>
      </c>
      <c r="D374" s="5">
        <f>IF(Data_Mentah!D374="Yes",1,0)</f>
        <v>0</v>
      </c>
      <c r="E374" s="5">
        <f>IF(Data_Mentah!E374="Yes",1,0)</f>
        <v>0</v>
      </c>
      <c r="F374" s="5">
        <f>IF(Data_Mentah!F374="Yes",1,0)</f>
        <v>0</v>
      </c>
      <c r="G374" s="5">
        <f>IF(Data_Mentah!G374="Yes",1,0)</f>
        <v>1</v>
      </c>
      <c r="H374" s="5">
        <f>IF(Data_Mentah!H374="Yes",1,0)</f>
        <v>0</v>
      </c>
      <c r="I374" s="5">
        <f>IF(Data_Mentah!I374="Yes",1,0)</f>
        <v>1</v>
      </c>
      <c r="J374" s="5">
        <f>IF(Data_Mentah!J374="Yes",1,0)</f>
        <v>1</v>
      </c>
      <c r="K374" s="5">
        <f>IF(Data_Mentah!K374="Yes",1,0)</f>
        <v>0</v>
      </c>
      <c r="L374" s="5">
        <f>IF(Data_Mentah!L374="Yes",1,0)</f>
        <v>1</v>
      </c>
      <c r="M374" s="5">
        <f>IF(Data_Mentah!M374="Yes",1,0)</f>
        <v>1</v>
      </c>
      <c r="N374" s="5">
        <f>IF(Data_Mentah!N374="Yes",1,0)</f>
        <v>1</v>
      </c>
      <c r="O374" s="5">
        <f>IF(Data_Mentah!O374="Yes",1,0)</f>
        <v>1</v>
      </c>
      <c r="P374" s="5">
        <f>IF(Data_Mentah!P374="Yes",1,0)</f>
        <v>0</v>
      </c>
      <c r="Q374" s="6">
        <f>IF(Data_Mentah!Q374="Positive",1,0)</f>
        <v>0</v>
      </c>
      <c r="S374" s="4">
        <f t="shared" ca="1" si="2"/>
        <v>0.19484716506745636</v>
      </c>
      <c r="T374" s="6" t="str">
        <f t="shared" si="3"/>
        <v>Train</v>
      </c>
    </row>
    <row r="375" spans="1:20" ht="15.75" customHeight="1" x14ac:dyDescent="0.2">
      <c r="A375" s="7">
        <v>30</v>
      </c>
      <c r="B375" s="8">
        <f>IF(Data_Mentah!B375="Male",1,0)</f>
        <v>1</v>
      </c>
      <c r="C375" s="8">
        <f>IF(Data_Mentah!C375="Yes",1,0)</f>
        <v>0</v>
      </c>
      <c r="D375" s="8">
        <f>IF(Data_Mentah!D375="Yes",1,0)</f>
        <v>0</v>
      </c>
      <c r="E375" s="8">
        <f>IF(Data_Mentah!E375="Yes",1,0)</f>
        <v>0</v>
      </c>
      <c r="F375" s="8">
        <f>IF(Data_Mentah!F375="Yes",1,0)</f>
        <v>0</v>
      </c>
      <c r="G375" s="8">
        <f>IF(Data_Mentah!G375="Yes",1,0)</f>
        <v>0</v>
      </c>
      <c r="H375" s="8">
        <f>IF(Data_Mentah!H375="Yes",1,0)</f>
        <v>0</v>
      </c>
      <c r="I375" s="8">
        <f>IF(Data_Mentah!I375="Yes",1,0)</f>
        <v>0</v>
      </c>
      <c r="J375" s="8">
        <f>IF(Data_Mentah!J375="Yes",1,0)</f>
        <v>0</v>
      </c>
      <c r="K375" s="8">
        <f>IF(Data_Mentah!K375="Yes",1,0)</f>
        <v>0</v>
      </c>
      <c r="L375" s="8">
        <f>IF(Data_Mentah!L375="Yes",1,0)</f>
        <v>0</v>
      </c>
      <c r="M375" s="8">
        <f>IF(Data_Mentah!M375="Yes",1,0)</f>
        <v>0</v>
      </c>
      <c r="N375" s="8">
        <f>IF(Data_Mentah!N375="Yes",1,0)</f>
        <v>0</v>
      </c>
      <c r="O375" s="8">
        <f>IF(Data_Mentah!O375="Yes",1,0)</f>
        <v>0</v>
      </c>
      <c r="P375" s="8">
        <f>IF(Data_Mentah!P375="Yes",1,0)</f>
        <v>0</v>
      </c>
      <c r="Q375" s="9">
        <f>IF(Data_Mentah!Q375="Positive",1,0)</f>
        <v>0</v>
      </c>
      <c r="S375" s="7">
        <f t="shared" ca="1" si="2"/>
        <v>0.12779214532969074</v>
      </c>
      <c r="T375" s="9" t="str">
        <f t="shared" si="3"/>
        <v>Train</v>
      </c>
    </row>
    <row r="376" spans="1:20" ht="15.75" customHeight="1" x14ac:dyDescent="0.2">
      <c r="A376" s="4">
        <v>27</v>
      </c>
      <c r="B376" s="5">
        <f>IF(Data_Mentah!B376="Male",1,0)</f>
        <v>1</v>
      </c>
      <c r="C376" s="5">
        <f>IF(Data_Mentah!C376="Yes",1,0)</f>
        <v>0</v>
      </c>
      <c r="D376" s="5">
        <f>IF(Data_Mentah!D376="Yes",1,0)</f>
        <v>0</v>
      </c>
      <c r="E376" s="5">
        <f>IF(Data_Mentah!E376="Yes",1,0)</f>
        <v>0</v>
      </c>
      <c r="F376" s="5">
        <f>IF(Data_Mentah!F376="Yes",1,0)</f>
        <v>0</v>
      </c>
      <c r="G376" s="5">
        <f>IF(Data_Mentah!G376="Yes",1,0)</f>
        <v>0</v>
      </c>
      <c r="H376" s="5">
        <f>IF(Data_Mentah!H376="Yes",1,0)</f>
        <v>0</v>
      </c>
      <c r="I376" s="5">
        <f>IF(Data_Mentah!I376="Yes",1,0)</f>
        <v>0</v>
      </c>
      <c r="J376" s="5">
        <f>IF(Data_Mentah!J376="Yes",1,0)</f>
        <v>0</v>
      </c>
      <c r="K376" s="5">
        <f>IF(Data_Mentah!K376="Yes",1,0)</f>
        <v>0</v>
      </c>
      <c r="L376" s="5">
        <f>IF(Data_Mentah!L376="Yes",1,0)</f>
        <v>0</v>
      </c>
      <c r="M376" s="5">
        <f>IF(Data_Mentah!M376="Yes",1,0)</f>
        <v>0</v>
      </c>
      <c r="N376" s="5">
        <f>IF(Data_Mentah!N376="Yes",1,0)</f>
        <v>0</v>
      </c>
      <c r="O376" s="5">
        <f>IF(Data_Mentah!O376="Yes",1,0)</f>
        <v>0</v>
      </c>
      <c r="P376" s="5">
        <f>IF(Data_Mentah!P376="Yes",1,0)</f>
        <v>0</v>
      </c>
      <c r="Q376" s="6">
        <f>IF(Data_Mentah!Q376="Positive",1,0)</f>
        <v>0</v>
      </c>
      <c r="S376" s="4">
        <f t="shared" ca="1" si="2"/>
        <v>0.77747894251829464</v>
      </c>
      <c r="T376" s="6" t="str">
        <f t="shared" si="3"/>
        <v>Train</v>
      </c>
    </row>
    <row r="377" spans="1:20" ht="15.75" customHeight="1" x14ac:dyDescent="0.2">
      <c r="A377" s="7">
        <v>38</v>
      </c>
      <c r="B377" s="8">
        <f>IF(Data_Mentah!B377="Male",1,0)</f>
        <v>1</v>
      </c>
      <c r="C377" s="8">
        <f>IF(Data_Mentah!C377="Yes",1,0)</f>
        <v>0</v>
      </c>
      <c r="D377" s="8">
        <f>IF(Data_Mentah!D377="Yes",1,0)</f>
        <v>0</v>
      </c>
      <c r="E377" s="8">
        <f>IF(Data_Mentah!E377="Yes",1,0)</f>
        <v>0</v>
      </c>
      <c r="F377" s="8">
        <f>IF(Data_Mentah!F377="Yes",1,0)</f>
        <v>0</v>
      </c>
      <c r="G377" s="8">
        <f>IF(Data_Mentah!G377="Yes",1,0)</f>
        <v>0</v>
      </c>
      <c r="H377" s="8">
        <f>IF(Data_Mentah!H377="Yes",1,0)</f>
        <v>0</v>
      </c>
      <c r="I377" s="8">
        <f>IF(Data_Mentah!I377="Yes",1,0)</f>
        <v>0</v>
      </c>
      <c r="J377" s="8">
        <f>IF(Data_Mentah!J377="Yes",1,0)</f>
        <v>0</v>
      </c>
      <c r="K377" s="8">
        <f>IF(Data_Mentah!K377="Yes",1,0)</f>
        <v>0</v>
      </c>
      <c r="L377" s="8">
        <f>IF(Data_Mentah!L377="Yes",1,0)</f>
        <v>0</v>
      </c>
      <c r="M377" s="8">
        <f>IF(Data_Mentah!M377="Yes",1,0)</f>
        <v>0</v>
      </c>
      <c r="N377" s="8">
        <f>IF(Data_Mentah!N377="Yes",1,0)</f>
        <v>0</v>
      </c>
      <c r="O377" s="8">
        <f>IF(Data_Mentah!O377="Yes",1,0)</f>
        <v>0</v>
      </c>
      <c r="P377" s="8">
        <f>IF(Data_Mentah!P377="Yes",1,0)</f>
        <v>0</v>
      </c>
      <c r="Q377" s="9">
        <f>IF(Data_Mentah!Q377="Positive",1,0)</f>
        <v>0</v>
      </c>
      <c r="S377" s="7">
        <f t="shared" ca="1" si="2"/>
        <v>0.12893354973152815</v>
      </c>
      <c r="T377" s="9" t="str">
        <f t="shared" si="3"/>
        <v>Train</v>
      </c>
    </row>
    <row r="378" spans="1:20" ht="15.75" customHeight="1" x14ac:dyDescent="0.2">
      <c r="A378" s="4">
        <v>43</v>
      </c>
      <c r="B378" s="5">
        <f>IF(Data_Mentah!B378="Male",1,0)</f>
        <v>1</v>
      </c>
      <c r="C378" s="5">
        <f>IF(Data_Mentah!C378="Yes",1,0)</f>
        <v>0</v>
      </c>
      <c r="D378" s="5">
        <f>IF(Data_Mentah!D378="Yes",1,0)</f>
        <v>0</v>
      </c>
      <c r="E378" s="5">
        <f>IF(Data_Mentah!E378="Yes",1,0)</f>
        <v>0</v>
      </c>
      <c r="F378" s="5">
        <f>IF(Data_Mentah!F378="Yes",1,0)</f>
        <v>1</v>
      </c>
      <c r="G378" s="5">
        <f>IF(Data_Mentah!G378="Yes",1,0)</f>
        <v>0</v>
      </c>
      <c r="H378" s="5">
        <f>IF(Data_Mentah!H378="Yes",1,0)</f>
        <v>1</v>
      </c>
      <c r="I378" s="5">
        <f>IF(Data_Mentah!I378="Yes",1,0)</f>
        <v>0</v>
      </c>
      <c r="J378" s="5">
        <f>IF(Data_Mentah!J378="Yes",1,0)</f>
        <v>1</v>
      </c>
      <c r="K378" s="5">
        <f>IF(Data_Mentah!K378="Yes",1,0)</f>
        <v>0</v>
      </c>
      <c r="L378" s="5">
        <f>IF(Data_Mentah!L378="Yes",1,0)</f>
        <v>1</v>
      </c>
      <c r="M378" s="5">
        <f>IF(Data_Mentah!M378="Yes",1,0)</f>
        <v>0</v>
      </c>
      <c r="N378" s="5">
        <f>IF(Data_Mentah!N378="Yes",1,0)</f>
        <v>0</v>
      </c>
      <c r="O378" s="5">
        <f>IF(Data_Mentah!O378="Yes",1,0)</f>
        <v>1</v>
      </c>
      <c r="P378" s="5">
        <f>IF(Data_Mentah!P378="Yes",1,0)</f>
        <v>0</v>
      </c>
      <c r="Q378" s="6">
        <f>IF(Data_Mentah!Q378="Positive",1,0)</f>
        <v>0</v>
      </c>
      <c r="S378" s="4">
        <f t="shared" ca="1" si="2"/>
        <v>0.36488338280873545</v>
      </c>
      <c r="T378" s="6" t="str">
        <f t="shared" si="3"/>
        <v>Train</v>
      </c>
    </row>
    <row r="379" spans="1:20" ht="15.75" customHeight="1" x14ac:dyDescent="0.2">
      <c r="A379" s="7">
        <v>40</v>
      </c>
      <c r="B379" s="8">
        <f>IF(Data_Mentah!B379="Male",1,0)</f>
        <v>1</v>
      </c>
      <c r="C379" s="8">
        <f>IF(Data_Mentah!C379="Yes",1,0)</f>
        <v>0</v>
      </c>
      <c r="D379" s="8">
        <f>IF(Data_Mentah!D379="Yes",1,0)</f>
        <v>0</v>
      </c>
      <c r="E379" s="8">
        <f>IF(Data_Mentah!E379="Yes",1,0)</f>
        <v>1</v>
      </c>
      <c r="F379" s="8">
        <f>IF(Data_Mentah!F379="Yes",1,0)</f>
        <v>0</v>
      </c>
      <c r="G379" s="8">
        <f>IF(Data_Mentah!G379="Yes",1,0)</f>
        <v>0</v>
      </c>
      <c r="H379" s="8">
        <f>IF(Data_Mentah!H379="Yes",1,0)</f>
        <v>0</v>
      </c>
      <c r="I379" s="8">
        <f>IF(Data_Mentah!I379="Yes",1,0)</f>
        <v>0</v>
      </c>
      <c r="J379" s="8">
        <f>IF(Data_Mentah!J379="Yes",1,0)</f>
        <v>0</v>
      </c>
      <c r="K379" s="8">
        <f>IF(Data_Mentah!K379="Yes",1,0)</f>
        <v>0</v>
      </c>
      <c r="L379" s="8">
        <f>IF(Data_Mentah!L379="Yes",1,0)</f>
        <v>0</v>
      </c>
      <c r="M379" s="8">
        <f>IF(Data_Mentah!M379="Yes",1,0)</f>
        <v>0</v>
      </c>
      <c r="N379" s="8">
        <f>IF(Data_Mentah!N379="Yes",1,0)</f>
        <v>0</v>
      </c>
      <c r="O379" s="8">
        <f>IF(Data_Mentah!O379="Yes",1,0)</f>
        <v>0</v>
      </c>
      <c r="P379" s="8">
        <f>IF(Data_Mentah!P379="Yes",1,0)</f>
        <v>1</v>
      </c>
      <c r="Q379" s="9">
        <f>IF(Data_Mentah!Q379="Positive",1,0)</f>
        <v>0</v>
      </c>
      <c r="S379" s="7">
        <f t="shared" ca="1" si="2"/>
        <v>0.15308776844033245</v>
      </c>
      <c r="T379" s="9" t="str">
        <f t="shared" si="3"/>
        <v>Train</v>
      </c>
    </row>
    <row r="380" spans="1:20" ht="15.75" customHeight="1" x14ac:dyDescent="0.2">
      <c r="A380" s="4">
        <v>47</v>
      </c>
      <c r="B380" s="5">
        <f>IF(Data_Mentah!B380="Male",1,0)</f>
        <v>1</v>
      </c>
      <c r="C380" s="5">
        <f>IF(Data_Mentah!C380="Yes",1,0)</f>
        <v>1</v>
      </c>
      <c r="D380" s="5">
        <f>IF(Data_Mentah!D380="Yes",1,0)</f>
        <v>1</v>
      </c>
      <c r="E380" s="5">
        <f>IF(Data_Mentah!E380="Yes",1,0)</f>
        <v>0</v>
      </c>
      <c r="F380" s="5">
        <f>IF(Data_Mentah!F380="Yes",1,0)</f>
        <v>0</v>
      </c>
      <c r="G380" s="5">
        <f>IF(Data_Mentah!G380="Yes",1,0)</f>
        <v>0</v>
      </c>
      <c r="H380" s="5">
        <f>IF(Data_Mentah!H380="Yes",1,0)</f>
        <v>0</v>
      </c>
      <c r="I380" s="5">
        <f>IF(Data_Mentah!I380="Yes",1,0)</f>
        <v>0</v>
      </c>
      <c r="J380" s="5">
        <f>IF(Data_Mentah!J380="Yes",1,0)</f>
        <v>0</v>
      </c>
      <c r="K380" s="5">
        <f>IF(Data_Mentah!K380="Yes",1,0)</f>
        <v>0</v>
      </c>
      <c r="L380" s="5">
        <f>IF(Data_Mentah!L380="Yes",1,0)</f>
        <v>0</v>
      </c>
      <c r="M380" s="5">
        <f>IF(Data_Mentah!M380="Yes",1,0)</f>
        <v>0</v>
      </c>
      <c r="N380" s="5">
        <f>IF(Data_Mentah!N380="Yes",1,0)</f>
        <v>1</v>
      </c>
      <c r="O380" s="5">
        <f>IF(Data_Mentah!O380="Yes",1,0)</f>
        <v>0</v>
      </c>
      <c r="P380" s="5">
        <f>IF(Data_Mentah!P380="Yes",1,0)</f>
        <v>0</v>
      </c>
      <c r="Q380" s="6">
        <f>IF(Data_Mentah!Q380="Positive",1,0)</f>
        <v>1</v>
      </c>
      <c r="S380" s="4">
        <f t="shared" ca="1" si="2"/>
        <v>0.76537431509348863</v>
      </c>
      <c r="T380" s="6" t="str">
        <f t="shared" si="3"/>
        <v>Train</v>
      </c>
    </row>
    <row r="381" spans="1:20" ht="15.75" customHeight="1" x14ac:dyDescent="0.2">
      <c r="A381" s="7">
        <v>62</v>
      </c>
      <c r="B381" s="8">
        <f>IF(Data_Mentah!B381="Male",1,0)</f>
        <v>1</v>
      </c>
      <c r="C381" s="8">
        <f>IF(Data_Mentah!C381="Yes",1,0)</f>
        <v>1</v>
      </c>
      <c r="D381" s="8">
        <f>IF(Data_Mentah!D381="Yes",1,0)</f>
        <v>1</v>
      </c>
      <c r="E381" s="8">
        <f>IF(Data_Mentah!E381="Yes",1,0)</f>
        <v>0</v>
      </c>
      <c r="F381" s="8">
        <f>IF(Data_Mentah!F381="Yes",1,0)</f>
        <v>0</v>
      </c>
      <c r="G381" s="8">
        <f>IF(Data_Mentah!G381="Yes",1,0)</f>
        <v>1</v>
      </c>
      <c r="H381" s="8">
        <f>IF(Data_Mentah!H381="Yes",1,0)</f>
        <v>0</v>
      </c>
      <c r="I381" s="8">
        <f>IF(Data_Mentah!I381="Yes",1,0)</f>
        <v>1</v>
      </c>
      <c r="J381" s="8">
        <f>IF(Data_Mentah!J381="Yes",1,0)</f>
        <v>0</v>
      </c>
      <c r="K381" s="8">
        <f>IF(Data_Mentah!K381="Yes",1,0)</f>
        <v>1</v>
      </c>
      <c r="L381" s="8">
        <f>IF(Data_Mentah!L381="Yes",1,0)</f>
        <v>1</v>
      </c>
      <c r="M381" s="8">
        <f>IF(Data_Mentah!M381="Yes",1,0)</f>
        <v>1</v>
      </c>
      <c r="N381" s="8">
        <f>IF(Data_Mentah!N381="Yes",1,0)</f>
        <v>0</v>
      </c>
      <c r="O381" s="8">
        <f>IF(Data_Mentah!O381="Yes",1,0)</f>
        <v>1</v>
      </c>
      <c r="P381" s="8">
        <f>IF(Data_Mentah!P381="Yes",1,0)</f>
        <v>0</v>
      </c>
      <c r="Q381" s="9">
        <f>IF(Data_Mentah!Q381="Positive",1,0)</f>
        <v>1</v>
      </c>
      <c r="S381" s="7">
        <f t="shared" ca="1" si="2"/>
        <v>0.37388586033113447</v>
      </c>
      <c r="T381" s="9" t="str">
        <f t="shared" si="3"/>
        <v>Train</v>
      </c>
    </row>
    <row r="382" spans="1:20" ht="15.75" customHeight="1" x14ac:dyDescent="0.2">
      <c r="A382" s="4">
        <v>49</v>
      </c>
      <c r="B382" s="5">
        <f>IF(Data_Mentah!B382="Male",1,0)</f>
        <v>1</v>
      </c>
      <c r="C382" s="5">
        <f>IF(Data_Mentah!C382="Yes",1,0)</f>
        <v>1</v>
      </c>
      <c r="D382" s="5">
        <f>IF(Data_Mentah!D382="Yes",1,0)</f>
        <v>1</v>
      </c>
      <c r="E382" s="5">
        <f>IF(Data_Mentah!E382="Yes",1,0)</f>
        <v>1</v>
      </c>
      <c r="F382" s="5">
        <f>IF(Data_Mentah!F382="Yes",1,0)</f>
        <v>0</v>
      </c>
      <c r="G382" s="5">
        <f>IF(Data_Mentah!G382="Yes",1,0)</f>
        <v>0</v>
      </c>
      <c r="H382" s="5">
        <f>IF(Data_Mentah!H382="Yes",1,0)</f>
        <v>0</v>
      </c>
      <c r="I382" s="5">
        <f>IF(Data_Mentah!I382="Yes",1,0)</f>
        <v>0</v>
      </c>
      <c r="J382" s="5">
        <f>IF(Data_Mentah!J382="Yes",1,0)</f>
        <v>1</v>
      </c>
      <c r="K382" s="5">
        <f>IF(Data_Mentah!K382="Yes",1,0)</f>
        <v>0</v>
      </c>
      <c r="L382" s="5">
        <f>IF(Data_Mentah!L382="Yes",1,0)</f>
        <v>0</v>
      </c>
      <c r="M382" s="5">
        <f>IF(Data_Mentah!M382="Yes",1,0)</f>
        <v>0</v>
      </c>
      <c r="N382" s="5">
        <f>IF(Data_Mentah!N382="Yes",1,0)</f>
        <v>0</v>
      </c>
      <c r="O382" s="5">
        <f>IF(Data_Mentah!O382="Yes",1,0)</f>
        <v>0</v>
      </c>
      <c r="P382" s="5">
        <f>IF(Data_Mentah!P382="Yes",1,0)</f>
        <v>0</v>
      </c>
      <c r="Q382" s="6">
        <f>IF(Data_Mentah!Q382="Positive",1,0)</f>
        <v>1</v>
      </c>
      <c r="S382" s="4">
        <f t="shared" ca="1" si="2"/>
        <v>0.97094466515232669</v>
      </c>
      <c r="T382" s="6" t="str">
        <f t="shared" si="3"/>
        <v>Train</v>
      </c>
    </row>
    <row r="383" spans="1:20" ht="15.75" customHeight="1" x14ac:dyDescent="0.2">
      <c r="A383" s="7">
        <v>53</v>
      </c>
      <c r="B383" s="8">
        <f>IF(Data_Mentah!B383="Male",1,0)</f>
        <v>1</v>
      </c>
      <c r="C383" s="8">
        <f>IF(Data_Mentah!C383="Yes",1,0)</f>
        <v>1</v>
      </c>
      <c r="D383" s="8">
        <f>IF(Data_Mentah!D383="Yes",1,0)</f>
        <v>0</v>
      </c>
      <c r="E383" s="8">
        <f>IF(Data_Mentah!E383="Yes",1,0)</f>
        <v>1</v>
      </c>
      <c r="F383" s="8">
        <f>IF(Data_Mentah!F383="Yes",1,0)</f>
        <v>0</v>
      </c>
      <c r="G383" s="8">
        <f>IF(Data_Mentah!G383="Yes",1,0)</f>
        <v>0</v>
      </c>
      <c r="H383" s="8">
        <f>IF(Data_Mentah!H383="Yes",1,0)</f>
        <v>0</v>
      </c>
      <c r="I383" s="8">
        <f>IF(Data_Mentah!I383="Yes",1,0)</f>
        <v>0</v>
      </c>
      <c r="J383" s="8">
        <f>IF(Data_Mentah!J383="Yes",1,0)</f>
        <v>0</v>
      </c>
      <c r="K383" s="8">
        <f>IF(Data_Mentah!K383="Yes",1,0)</f>
        <v>0</v>
      </c>
      <c r="L383" s="8">
        <f>IF(Data_Mentah!L383="Yes",1,0)</f>
        <v>1</v>
      </c>
      <c r="M383" s="8">
        <f>IF(Data_Mentah!M383="Yes",1,0)</f>
        <v>1</v>
      </c>
      <c r="N383" s="8">
        <f>IF(Data_Mentah!N383="Yes",1,0)</f>
        <v>0</v>
      </c>
      <c r="O383" s="8">
        <f>IF(Data_Mentah!O383="Yes",1,0)</f>
        <v>0</v>
      </c>
      <c r="P383" s="8">
        <f>IF(Data_Mentah!P383="Yes",1,0)</f>
        <v>0</v>
      </c>
      <c r="Q383" s="9">
        <f>IF(Data_Mentah!Q383="Positive",1,0)</f>
        <v>1</v>
      </c>
      <c r="S383" s="7">
        <f t="shared" ca="1" si="2"/>
        <v>0.86748266882698044</v>
      </c>
      <c r="T383" s="9" t="str">
        <f t="shared" si="3"/>
        <v>Train</v>
      </c>
    </row>
    <row r="384" spans="1:20" ht="15.75" customHeight="1" x14ac:dyDescent="0.2">
      <c r="A384" s="4">
        <v>68</v>
      </c>
      <c r="B384" s="5">
        <f>IF(Data_Mentah!B384="Male",1,0)</f>
        <v>1</v>
      </c>
      <c r="C384" s="5">
        <f>IF(Data_Mentah!C384="Yes",1,0)</f>
        <v>1</v>
      </c>
      <c r="D384" s="5">
        <f>IF(Data_Mentah!D384="Yes",1,0)</f>
        <v>1</v>
      </c>
      <c r="E384" s="5">
        <f>IF(Data_Mentah!E384="Yes",1,0)</f>
        <v>0</v>
      </c>
      <c r="F384" s="5">
        <f>IF(Data_Mentah!F384="Yes",1,0)</f>
        <v>0</v>
      </c>
      <c r="G384" s="5">
        <f>IF(Data_Mentah!G384="Yes",1,0)</f>
        <v>1</v>
      </c>
      <c r="H384" s="5">
        <f>IF(Data_Mentah!H384="Yes",1,0)</f>
        <v>0</v>
      </c>
      <c r="I384" s="5">
        <f>IF(Data_Mentah!I384="Yes",1,0)</f>
        <v>1</v>
      </c>
      <c r="J384" s="5">
        <f>IF(Data_Mentah!J384="Yes",1,0)</f>
        <v>1</v>
      </c>
      <c r="K384" s="5">
        <f>IF(Data_Mentah!K384="Yes",1,0)</f>
        <v>1</v>
      </c>
      <c r="L384" s="5">
        <f>IF(Data_Mentah!L384="Yes",1,0)</f>
        <v>0</v>
      </c>
      <c r="M384" s="5">
        <f>IF(Data_Mentah!M384="Yes",1,0)</f>
        <v>1</v>
      </c>
      <c r="N384" s="5">
        <f>IF(Data_Mentah!N384="Yes",1,0)</f>
        <v>0</v>
      </c>
      <c r="O384" s="5">
        <f>IF(Data_Mentah!O384="Yes",1,0)</f>
        <v>0</v>
      </c>
      <c r="P384" s="5">
        <f>IF(Data_Mentah!P384="Yes",1,0)</f>
        <v>0</v>
      </c>
      <c r="Q384" s="6">
        <f>IF(Data_Mentah!Q384="Positive",1,0)</f>
        <v>1</v>
      </c>
      <c r="S384" s="4">
        <f t="shared" ca="1" si="2"/>
        <v>0.78299437733961819</v>
      </c>
      <c r="T384" s="6" t="str">
        <f t="shared" si="3"/>
        <v>Train</v>
      </c>
    </row>
    <row r="385" spans="1:20" ht="15.75" customHeight="1" x14ac:dyDescent="0.2">
      <c r="A385" s="7">
        <v>61</v>
      </c>
      <c r="B385" s="8">
        <f>IF(Data_Mentah!B385="Male",1,0)</f>
        <v>1</v>
      </c>
      <c r="C385" s="8">
        <f>IF(Data_Mentah!C385="Yes",1,0)</f>
        <v>1</v>
      </c>
      <c r="D385" s="8">
        <f>IF(Data_Mentah!D385="Yes",1,0)</f>
        <v>0</v>
      </c>
      <c r="E385" s="8">
        <f>IF(Data_Mentah!E385="Yes",1,0)</f>
        <v>0</v>
      </c>
      <c r="F385" s="8">
        <f>IF(Data_Mentah!F385="Yes",1,0)</f>
        <v>1</v>
      </c>
      <c r="G385" s="8">
        <f>IF(Data_Mentah!G385="Yes",1,0)</f>
        <v>1</v>
      </c>
      <c r="H385" s="8">
        <f>IF(Data_Mentah!H385="Yes",1,0)</f>
        <v>1</v>
      </c>
      <c r="I385" s="8">
        <f>IF(Data_Mentah!I385="Yes",1,0)</f>
        <v>1</v>
      </c>
      <c r="J385" s="8">
        <f>IF(Data_Mentah!J385="Yes",1,0)</f>
        <v>1</v>
      </c>
      <c r="K385" s="8">
        <f>IF(Data_Mentah!K385="Yes",1,0)</f>
        <v>1</v>
      </c>
      <c r="L385" s="8">
        <f>IF(Data_Mentah!L385="Yes",1,0)</f>
        <v>1</v>
      </c>
      <c r="M385" s="8">
        <f>IF(Data_Mentah!M385="Yes",1,0)</f>
        <v>1</v>
      </c>
      <c r="N385" s="8">
        <f>IF(Data_Mentah!N385="Yes",1,0)</f>
        <v>0</v>
      </c>
      <c r="O385" s="8">
        <f>IF(Data_Mentah!O385="Yes",1,0)</f>
        <v>0</v>
      </c>
      <c r="P385" s="8">
        <f>IF(Data_Mentah!P385="Yes",1,0)</f>
        <v>0</v>
      </c>
      <c r="Q385" s="9">
        <f>IF(Data_Mentah!Q385="Positive",1,0)</f>
        <v>1</v>
      </c>
      <c r="S385" s="7">
        <f t="shared" ca="1" si="2"/>
        <v>0.25977297111258313</v>
      </c>
      <c r="T385" s="9" t="str">
        <f t="shared" si="3"/>
        <v>Train</v>
      </c>
    </row>
    <row r="386" spans="1:20" ht="15.75" customHeight="1" x14ac:dyDescent="0.2">
      <c r="A386" s="4">
        <v>39</v>
      </c>
      <c r="B386" s="5">
        <f>IF(Data_Mentah!B386="Male",1,0)</f>
        <v>1</v>
      </c>
      <c r="C386" s="5">
        <f>IF(Data_Mentah!C386="Yes",1,0)</f>
        <v>1</v>
      </c>
      <c r="D386" s="5">
        <f>IF(Data_Mentah!D386="Yes",1,0)</f>
        <v>1</v>
      </c>
      <c r="E386" s="5">
        <f>IF(Data_Mentah!E386="Yes",1,0)</f>
        <v>0</v>
      </c>
      <c r="F386" s="5">
        <f>IF(Data_Mentah!F386="Yes",1,0)</f>
        <v>0</v>
      </c>
      <c r="G386" s="5">
        <f>IF(Data_Mentah!G386="Yes",1,0)</f>
        <v>0</v>
      </c>
      <c r="H386" s="5">
        <f>IF(Data_Mentah!H386="Yes",1,0)</f>
        <v>1</v>
      </c>
      <c r="I386" s="5">
        <f>IF(Data_Mentah!I386="Yes",1,0)</f>
        <v>0</v>
      </c>
      <c r="J386" s="5">
        <f>IF(Data_Mentah!J386="Yes",1,0)</f>
        <v>1</v>
      </c>
      <c r="K386" s="5">
        <f>IF(Data_Mentah!K386="Yes",1,0)</f>
        <v>0</v>
      </c>
      <c r="L386" s="5">
        <f>IF(Data_Mentah!L386="Yes",1,0)</f>
        <v>0</v>
      </c>
      <c r="M386" s="5">
        <f>IF(Data_Mentah!M386="Yes",1,0)</f>
        <v>0</v>
      </c>
      <c r="N386" s="5">
        <f>IF(Data_Mentah!N386="Yes",1,0)</f>
        <v>1</v>
      </c>
      <c r="O386" s="5">
        <f>IF(Data_Mentah!O386="Yes",1,0)</f>
        <v>0</v>
      </c>
      <c r="P386" s="5">
        <f>IF(Data_Mentah!P386="Yes",1,0)</f>
        <v>1</v>
      </c>
      <c r="Q386" s="6">
        <f>IF(Data_Mentah!Q386="Positive",1,0)</f>
        <v>1</v>
      </c>
      <c r="S386" s="4">
        <f t="shared" ca="1" si="2"/>
        <v>0.13855836994326198</v>
      </c>
      <c r="T386" s="6" t="str">
        <f t="shared" si="3"/>
        <v>Train</v>
      </c>
    </row>
    <row r="387" spans="1:20" ht="15.75" customHeight="1" x14ac:dyDescent="0.2">
      <c r="A387" s="7">
        <v>38</v>
      </c>
      <c r="B387" s="8">
        <f>IF(Data_Mentah!B387="Male",1,0)</f>
        <v>1</v>
      </c>
      <c r="C387" s="8">
        <f>IF(Data_Mentah!C387="Yes",1,0)</f>
        <v>1</v>
      </c>
      <c r="D387" s="8">
        <f>IF(Data_Mentah!D387="Yes",1,0)</f>
        <v>0</v>
      </c>
      <c r="E387" s="8">
        <f>IF(Data_Mentah!E387="Yes",1,0)</f>
        <v>0</v>
      </c>
      <c r="F387" s="8">
        <f>IF(Data_Mentah!F387="Yes",1,0)</f>
        <v>0</v>
      </c>
      <c r="G387" s="8">
        <f>IF(Data_Mentah!G387="Yes",1,0)</f>
        <v>0</v>
      </c>
      <c r="H387" s="8">
        <f>IF(Data_Mentah!H387="Yes",1,0)</f>
        <v>1</v>
      </c>
      <c r="I387" s="8">
        <f>IF(Data_Mentah!I387="Yes",1,0)</f>
        <v>0</v>
      </c>
      <c r="J387" s="8">
        <f>IF(Data_Mentah!J387="Yes",1,0)</f>
        <v>1</v>
      </c>
      <c r="K387" s="8">
        <f>IF(Data_Mentah!K387="Yes",1,0)</f>
        <v>0</v>
      </c>
      <c r="L387" s="8">
        <f>IF(Data_Mentah!L387="Yes",1,0)</f>
        <v>0</v>
      </c>
      <c r="M387" s="8">
        <f>IF(Data_Mentah!M387="Yes",1,0)</f>
        <v>0</v>
      </c>
      <c r="N387" s="8">
        <f>IF(Data_Mentah!N387="Yes",1,0)</f>
        <v>1</v>
      </c>
      <c r="O387" s="8">
        <f>IF(Data_Mentah!O387="Yes",1,0)</f>
        <v>0</v>
      </c>
      <c r="P387" s="8">
        <f>IF(Data_Mentah!P387="Yes",1,0)</f>
        <v>1</v>
      </c>
      <c r="Q387" s="9">
        <f>IF(Data_Mentah!Q387="Positive",1,0)</f>
        <v>1</v>
      </c>
      <c r="S387" s="7">
        <f t="shared" ca="1" si="2"/>
        <v>0.262498969457718</v>
      </c>
      <c r="T387" s="9" t="str">
        <f t="shared" si="3"/>
        <v>Train</v>
      </c>
    </row>
    <row r="388" spans="1:20" ht="15.75" customHeight="1" x14ac:dyDescent="0.2">
      <c r="A388" s="4">
        <v>44</v>
      </c>
      <c r="B388" s="5">
        <f>IF(Data_Mentah!B388="Male",1,0)</f>
        <v>1</v>
      </c>
      <c r="C388" s="5">
        <f>IF(Data_Mentah!C388="Yes",1,0)</f>
        <v>1</v>
      </c>
      <c r="D388" s="5">
        <f>IF(Data_Mentah!D388="Yes",1,0)</f>
        <v>0</v>
      </c>
      <c r="E388" s="5">
        <f>IF(Data_Mentah!E388="Yes",1,0)</f>
        <v>1</v>
      </c>
      <c r="F388" s="5">
        <f>IF(Data_Mentah!F388="Yes",1,0)</f>
        <v>1</v>
      </c>
      <c r="G388" s="5">
        <f>IF(Data_Mentah!G388="Yes",1,0)</f>
        <v>0</v>
      </c>
      <c r="H388" s="5">
        <f>IF(Data_Mentah!H388="Yes",1,0)</f>
        <v>1</v>
      </c>
      <c r="I388" s="5">
        <f>IF(Data_Mentah!I388="Yes",1,0)</f>
        <v>0</v>
      </c>
      <c r="J388" s="5">
        <f>IF(Data_Mentah!J388="Yes",1,0)</f>
        <v>1</v>
      </c>
      <c r="K388" s="5">
        <f>IF(Data_Mentah!K388="Yes",1,0)</f>
        <v>0</v>
      </c>
      <c r="L388" s="5">
        <f>IF(Data_Mentah!L388="Yes",1,0)</f>
        <v>1</v>
      </c>
      <c r="M388" s="5">
        <f>IF(Data_Mentah!M388="Yes",1,0)</f>
        <v>0</v>
      </c>
      <c r="N388" s="5">
        <f>IF(Data_Mentah!N388="Yes",1,0)</f>
        <v>0</v>
      </c>
      <c r="O388" s="5">
        <f>IF(Data_Mentah!O388="Yes",1,0)</f>
        <v>1</v>
      </c>
      <c r="P388" s="5">
        <f>IF(Data_Mentah!P388="Yes",1,0)</f>
        <v>1</v>
      </c>
      <c r="Q388" s="6">
        <f>IF(Data_Mentah!Q388="Positive",1,0)</f>
        <v>0</v>
      </c>
      <c r="S388" s="4">
        <f t="shared" ca="1" si="2"/>
        <v>0.1960390265900922</v>
      </c>
      <c r="T388" s="6" t="str">
        <f t="shared" si="3"/>
        <v>Train</v>
      </c>
    </row>
    <row r="389" spans="1:20" ht="15.75" customHeight="1" x14ac:dyDescent="0.2">
      <c r="A389" s="7">
        <v>36</v>
      </c>
      <c r="B389" s="8">
        <f>IF(Data_Mentah!B389="Male",1,0)</f>
        <v>1</v>
      </c>
      <c r="C389" s="8">
        <f>IF(Data_Mentah!C389="Yes",1,0)</f>
        <v>0</v>
      </c>
      <c r="D389" s="8">
        <f>IF(Data_Mentah!D389="Yes",1,0)</f>
        <v>0</v>
      </c>
      <c r="E389" s="8">
        <f>IF(Data_Mentah!E389="Yes",1,0)</f>
        <v>0</v>
      </c>
      <c r="F389" s="8">
        <f>IF(Data_Mentah!F389="Yes",1,0)</f>
        <v>0</v>
      </c>
      <c r="G389" s="8">
        <f>IF(Data_Mentah!G389="Yes",1,0)</f>
        <v>0</v>
      </c>
      <c r="H389" s="8">
        <f>IF(Data_Mentah!H389="Yes",1,0)</f>
        <v>0</v>
      </c>
      <c r="I389" s="8">
        <f>IF(Data_Mentah!I389="Yes",1,0)</f>
        <v>0</v>
      </c>
      <c r="J389" s="8">
        <f>IF(Data_Mentah!J389="Yes",1,0)</f>
        <v>0</v>
      </c>
      <c r="K389" s="8">
        <f>IF(Data_Mentah!K389="Yes",1,0)</f>
        <v>0</v>
      </c>
      <c r="L389" s="8">
        <f>IF(Data_Mentah!L389="Yes",1,0)</f>
        <v>0</v>
      </c>
      <c r="M389" s="8">
        <f>IF(Data_Mentah!M389="Yes",1,0)</f>
        <v>0</v>
      </c>
      <c r="N389" s="8">
        <f>IF(Data_Mentah!N389="Yes",1,0)</f>
        <v>0</v>
      </c>
      <c r="O389" s="8">
        <f>IF(Data_Mentah!O389="Yes",1,0)</f>
        <v>0</v>
      </c>
      <c r="P389" s="8">
        <f>IF(Data_Mentah!P389="Yes",1,0)</f>
        <v>0</v>
      </c>
      <c r="Q389" s="9">
        <f>IF(Data_Mentah!Q389="Positive",1,0)</f>
        <v>0</v>
      </c>
      <c r="S389" s="7">
        <f t="shared" ca="1" si="2"/>
        <v>0.34931272480350217</v>
      </c>
      <c r="T389" s="9" t="str">
        <f t="shared" si="3"/>
        <v>Train</v>
      </c>
    </row>
    <row r="390" spans="1:20" ht="15.75" customHeight="1" x14ac:dyDescent="0.2">
      <c r="A390" s="4">
        <v>43</v>
      </c>
      <c r="B390" s="5">
        <f>IF(Data_Mentah!B390="Male",1,0)</f>
        <v>1</v>
      </c>
      <c r="C390" s="5">
        <f>IF(Data_Mentah!C390="Yes",1,0)</f>
        <v>0</v>
      </c>
      <c r="D390" s="5">
        <f>IF(Data_Mentah!D390="Yes",1,0)</f>
        <v>0</v>
      </c>
      <c r="E390" s="5">
        <f>IF(Data_Mentah!E390="Yes",1,0)</f>
        <v>0</v>
      </c>
      <c r="F390" s="5">
        <f>IF(Data_Mentah!F390="Yes",1,0)</f>
        <v>1</v>
      </c>
      <c r="G390" s="5">
        <f>IF(Data_Mentah!G390="Yes",1,0)</f>
        <v>0</v>
      </c>
      <c r="H390" s="5">
        <f>IF(Data_Mentah!H390="Yes",1,0)</f>
        <v>1</v>
      </c>
      <c r="I390" s="5">
        <f>IF(Data_Mentah!I390="Yes",1,0)</f>
        <v>0</v>
      </c>
      <c r="J390" s="5">
        <f>IF(Data_Mentah!J390="Yes",1,0)</f>
        <v>1</v>
      </c>
      <c r="K390" s="5">
        <f>IF(Data_Mentah!K390="Yes",1,0)</f>
        <v>0</v>
      </c>
      <c r="L390" s="5">
        <f>IF(Data_Mentah!L390="Yes",1,0)</f>
        <v>0</v>
      </c>
      <c r="M390" s="5">
        <f>IF(Data_Mentah!M390="Yes",1,0)</f>
        <v>0</v>
      </c>
      <c r="N390" s="5">
        <f>IF(Data_Mentah!N390="Yes",1,0)</f>
        <v>0</v>
      </c>
      <c r="O390" s="5">
        <f>IF(Data_Mentah!O390="Yes",1,0)</f>
        <v>1</v>
      </c>
      <c r="P390" s="5">
        <f>IF(Data_Mentah!P390="Yes",1,0)</f>
        <v>0</v>
      </c>
      <c r="Q390" s="6">
        <f>IF(Data_Mentah!Q390="Positive",1,0)</f>
        <v>0</v>
      </c>
      <c r="S390" s="4">
        <f t="shared" ca="1" si="2"/>
        <v>0.10873386948359209</v>
      </c>
      <c r="T390" s="6" t="str">
        <f t="shared" si="3"/>
        <v>Train</v>
      </c>
    </row>
    <row r="391" spans="1:20" ht="15.75" customHeight="1" x14ac:dyDescent="0.2">
      <c r="A391" s="7">
        <v>53</v>
      </c>
      <c r="B391" s="8">
        <f>IF(Data_Mentah!B391="Male",1,0)</f>
        <v>1</v>
      </c>
      <c r="C391" s="8">
        <f>IF(Data_Mentah!C391="Yes",1,0)</f>
        <v>0</v>
      </c>
      <c r="D391" s="8">
        <f>IF(Data_Mentah!D391="Yes",1,0)</f>
        <v>0</v>
      </c>
      <c r="E391" s="8">
        <f>IF(Data_Mentah!E391="Yes",1,0)</f>
        <v>0</v>
      </c>
      <c r="F391" s="8">
        <f>IF(Data_Mentah!F391="Yes",1,0)</f>
        <v>1</v>
      </c>
      <c r="G391" s="8">
        <f>IF(Data_Mentah!G391="Yes",1,0)</f>
        <v>0</v>
      </c>
      <c r="H391" s="8">
        <f>IF(Data_Mentah!H391="Yes",1,0)</f>
        <v>0</v>
      </c>
      <c r="I391" s="8">
        <f>IF(Data_Mentah!I391="Yes",1,0)</f>
        <v>1</v>
      </c>
      <c r="J391" s="8">
        <f>IF(Data_Mentah!J391="Yes",1,0)</f>
        <v>1</v>
      </c>
      <c r="K391" s="8">
        <f>IF(Data_Mentah!K391="Yes",1,0)</f>
        <v>0</v>
      </c>
      <c r="L391" s="8">
        <f>IF(Data_Mentah!L391="Yes",1,0)</f>
        <v>1</v>
      </c>
      <c r="M391" s="8">
        <f>IF(Data_Mentah!M391="Yes",1,0)</f>
        <v>0</v>
      </c>
      <c r="N391" s="8">
        <f>IF(Data_Mentah!N391="Yes",1,0)</f>
        <v>1</v>
      </c>
      <c r="O391" s="8">
        <f>IF(Data_Mentah!O391="Yes",1,0)</f>
        <v>1</v>
      </c>
      <c r="P391" s="8">
        <f>IF(Data_Mentah!P391="Yes",1,0)</f>
        <v>0</v>
      </c>
      <c r="Q391" s="9">
        <f>IF(Data_Mentah!Q391="Positive",1,0)</f>
        <v>0</v>
      </c>
      <c r="S391" s="7">
        <f t="shared" ca="1" si="2"/>
        <v>0.12926347799997728</v>
      </c>
      <c r="T391" s="9" t="str">
        <f t="shared" si="3"/>
        <v>Train</v>
      </c>
    </row>
    <row r="392" spans="1:20" ht="15.75" customHeight="1" x14ac:dyDescent="0.2">
      <c r="A392" s="4">
        <v>47</v>
      </c>
      <c r="B392" s="5">
        <f>IF(Data_Mentah!B392="Male",1,0)</f>
        <v>1</v>
      </c>
      <c r="C392" s="5">
        <f>IF(Data_Mentah!C392="Yes",1,0)</f>
        <v>0</v>
      </c>
      <c r="D392" s="5">
        <f>IF(Data_Mentah!D392="Yes",1,0)</f>
        <v>0</v>
      </c>
      <c r="E392" s="5">
        <f>IF(Data_Mentah!E392="Yes",1,0)</f>
        <v>0</v>
      </c>
      <c r="F392" s="5">
        <f>IF(Data_Mentah!F392="Yes",1,0)</f>
        <v>0</v>
      </c>
      <c r="G392" s="5">
        <f>IF(Data_Mentah!G392="Yes",1,0)</f>
        <v>0</v>
      </c>
      <c r="H392" s="5">
        <f>IF(Data_Mentah!H392="Yes",1,0)</f>
        <v>0</v>
      </c>
      <c r="I392" s="5">
        <f>IF(Data_Mentah!I392="Yes",1,0)</f>
        <v>0</v>
      </c>
      <c r="J392" s="5">
        <f>IF(Data_Mentah!J392="Yes",1,0)</f>
        <v>0</v>
      </c>
      <c r="K392" s="5">
        <f>IF(Data_Mentah!K392="Yes",1,0)</f>
        <v>1</v>
      </c>
      <c r="L392" s="5">
        <f>IF(Data_Mentah!L392="Yes",1,0)</f>
        <v>0</v>
      </c>
      <c r="M392" s="5">
        <f>IF(Data_Mentah!M392="Yes",1,0)</f>
        <v>1</v>
      </c>
      <c r="N392" s="5">
        <f>IF(Data_Mentah!N392="Yes",1,0)</f>
        <v>0</v>
      </c>
      <c r="O392" s="5">
        <f>IF(Data_Mentah!O392="Yes",1,0)</f>
        <v>0</v>
      </c>
      <c r="P392" s="5">
        <f>IF(Data_Mentah!P392="Yes",1,0)</f>
        <v>1</v>
      </c>
      <c r="Q392" s="6">
        <f>IF(Data_Mentah!Q392="Positive",1,0)</f>
        <v>0</v>
      </c>
      <c r="S392" s="4">
        <f t="shared" ca="1" si="2"/>
        <v>0.58660558200855251</v>
      </c>
      <c r="T392" s="6" t="str">
        <f t="shared" si="3"/>
        <v>Train</v>
      </c>
    </row>
    <row r="393" spans="1:20" ht="15.75" customHeight="1" x14ac:dyDescent="0.2">
      <c r="A393" s="7">
        <v>58</v>
      </c>
      <c r="B393" s="8">
        <f>IF(Data_Mentah!B393="Male",1,0)</f>
        <v>1</v>
      </c>
      <c r="C393" s="8">
        <f>IF(Data_Mentah!C393="Yes",1,0)</f>
        <v>0</v>
      </c>
      <c r="D393" s="8">
        <f>IF(Data_Mentah!D393="Yes",1,0)</f>
        <v>1</v>
      </c>
      <c r="E393" s="8">
        <f>IF(Data_Mentah!E393="Yes",1,0)</f>
        <v>0</v>
      </c>
      <c r="F393" s="8">
        <f>IF(Data_Mentah!F393="Yes",1,0)</f>
        <v>0</v>
      </c>
      <c r="G393" s="8">
        <f>IF(Data_Mentah!G393="Yes",1,0)</f>
        <v>0</v>
      </c>
      <c r="H393" s="8">
        <f>IF(Data_Mentah!H393="Yes",1,0)</f>
        <v>0</v>
      </c>
      <c r="I393" s="8">
        <f>IF(Data_Mentah!I393="Yes",1,0)</f>
        <v>1</v>
      </c>
      <c r="J393" s="8">
        <f>IF(Data_Mentah!J393="Yes",1,0)</f>
        <v>1</v>
      </c>
      <c r="K393" s="8">
        <f>IF(Data_Mentah!K393="Yes",1,0)</f>
        <v>0</v>
      </c>
      <c r="L393" s="8">
        <f>IF(Data_Mentah!L393="Yes",1,0)</f>
        <v>0</v>
      </c>
      <c r="M393" s="8">
        <f>IF(Data_Mentah!M393="Yes",1,0)</f>
        <v>0</v>
      </c>
      <c r="N393" s="8">
        <f>IF(Data_Mentah!N393="Yes",1,0)</f>
        <v>1</v>
      </c>
      <c r="O393" s="8">
        <f>IF(Data_Mentah!O393="Yes",1,0)</f>
        <v>0</v>
      </c>
      <c r="P393" s="8">
        <f>IF(Data_Mentah!P393="Yes",1,0)</f>
        <v>0</v>
      </c>
      <c r="Q393" s="9">
        <f>IF(Data_Mentah!Q393="Positive",1,0)</f>
        <v>0</v>
      </c>
      <c r="S393" s="7">
        <f t="shared" ca="1" si="2"/>
        <v>0.81538431027054459</v>
      </c>
      <c r="T393" s="9" t="str">
        <f t="shared" si="3"/>
        <v>Train</v>
      </c>
    </row>
    <row r="394" spans="1:20" ht="15.75" customHeight="1" x14ac:dyDescent="0.2">
      <c r="A394" s="4">
        <v>56</v>
      </c>
      <c r="B394" s="5">
        <f>IF(Data_Mentah!B394="Male",1,0)</f>
        <v>1</v>
      </c>
      <c r="C394" s="5">
        <f>IF(Data_Mentah!C394="Yes",1,0)</f>
        <v>0</v>
      </c>
      <c r="D394" s="5">
        <f>IF(Data_Mentah!D394="Yes",1,0)</f>
        <v>0</v>
      </c>
      <c r="E394" s="5">
        <f>IF(Data_Mentah!E394="Yes",1,0)</f>
        <v>1</v>
      </c>
      <c r="F394" s="5">
        <f>IF(Data_Mentah!F394="Yes",1,0)</f>
        <v>1</v>
      </c>
      <c r="G394" s="5">
        <f>IF(Data_Mentah!G394="Yes",1,0)</f>
        <v>1</v>
      </c>
      <c r="H394" s="5">
        <f>IF(Data_Mentah!H394="Yes",1,0)</f>
        <v>0</v>
      </c>
      <c r="I394" s="5">
        <f>IF(Data_Mentah!I394="Yes",1,0)</f>
        <v>1</v>
      </c>
      <c r="J394" s="5">
        <f>IF(Data_Mentah!J394="Yes",1,0)</f>
        <v>1</v>
      </c>
      <c r="K394" s="5">
        <f>IF(Data_Mentah!K394="Yes",1,0)</f>
        <v>0</v>
      </c>
      <c r="L394" s="5">
        <f>IF(Data_Mentah!L394="Yes",1,0)</f>
        <v>1</v>
      </c>
      <c r="M394" s="5">
        <f>IF(Data_Mentah!M394="Yes",1,0)</f>
        <v>0</v>
      </c>
      <c r="N394" s="5">
        <f>IF(Data_Mentah!N394="Yes",1,0)</f>
        <v>1</v>
      </c>
      <c r="O394" s="5">
        <f>IF(Data_Mentah!O394="Yes",1,0)</f>
        <v>1</v>
      </c>
      <c r="P394" s="5">
        <f>IF(Data_Mentah!P394="Yes",1,0)</f>
        <v>0</v>
      </c>
      <c r="Q394" s="6">
        <f>IF(Data_Mentah!Q394="Positive",1,0)</f>
        <v>0</v>
      </c>
      <c r="S394" s="4">
        <f t="shared" ca="1" si="2"/>
        <v>0.64977371855570487</v>
      </c>
      <c r="T394" s="6" t="str">
        <f t="shared" si="3"/>
        <v>Train</v>
      </c>
    </row>
    <row r="395" spans="1:20" ht="15.75" customHeight="1" x14ac:dyDescent="0.2">
      <c r="A395" s="7">
        <v>51</v>
      </c>
      <c r="B395" s="8">
        <f>IF(Data_Mentah!B395="Male",1,0)</f>
        <v>0</v>
      </c>
      <c r="C395" s="8">
        <f>IF(Data_Mentah!C395="Yes",1,0)</f>
        <v>0</v>
      </c>
      <c r="D395" s="8">
        <f>IF(Data_Mentah!D395="Yes",1,0)</f>
        <v>0</v>
      </c>
      <c r="E395" s="8">
        <f>IF(Data_Mentah!E395="Yes",1,0)</f>
        <v>0</v>
      </c>
      <c r="F395" s="8">
        <f>IF(Data_Mentah!F395="Yes",1,0)</f>
        <v>0</v>
      </c>
      <c r="G395" s="8">
        <f>IF(Data_Mentah!G395="Yes",1,0)</f>
        <v>0</v>
      </c>
      <c r="H395" s="8">
        <f>IF(Data_Mentah!H395="Yes",1,0)</f>
        <v>1</v>
      </c>
      <c r="I395" s="8">
        <f>IF(Data_Mentah!I395="Yes",1,0)</f>
        <v>0</v>
      </c>
      <c r="J395" s="8">
        <f>IF(Data_Mentah!J395="Yes",1,0)</f>
        <v>1</v>
      </c>
      <c r="K395" s="8">
        <f>IF(Data_Mentah!K395="Yes",1,0)</f>
        <v>0</v>
      </c>
      <c r="L395" s="8">
        <f>IF(Data_Mentah!L395="Yes",1,0)</f>
        <v>1</v>
      </c>
      <c r="M395" s="8">
        <f>IF(Data_Mentah!M395="Yes",1,0)</f>
        <v>0</v>
      </c>
      <c r="N395" s="8">
        <f>IF(Data_Mentah!N395="Yes",1,0)</f>
        <v>0</v>
      </c>
      <c r="O395" s="8">
        <f>IF(Data_Mentah!O395="Yes",1,0)</f>
        <v>1</v>
      </c>
      <c r="P395" s="8">
        <f>IF(Data_Mentah!P395="Yes",1,0)</f>
        <v>0</v>
      </c>
      <c r="Q395" s="9">
        <f>IF(Data_Mentah!Q395="Positive",1,0)</f>
        <v>0</v>
      </c>
      <c r="S395" s="7">
        <f t="shared" ca="1" si="2"/>
        <v>0.15364538516888715</v>
      </c>
      <c r="T395" s="9" t="str">
        <f t="shared" si="3"/>
        <v>Train</v>
      </c>
    </row>
    <row r="396" spans="1:20" ht="15.75" customHeight="1" x14ac:dyDescent="0.2">
      <c r="A396" s="4">
        <v>59</v>
      </c>
      <c r="B396" s="5">
        <f>IF(Data_Mentah!B396="Male",1,0)</f>
        <v>0</v>
      </c>
      <c r="C396" s="5">
        <f>IF(Data_Mentah!C396="Yes",1,0)</f>
        <v>0</v>
      </c>
      <c r="D396" s="5">
        <f>IF(Data_Mentah!D396="Yes",1,0)</f>
        <v>0</v>
      </c>
      <c r="E396" s="5">
        <f>IF(Data_Mentah!E396="Yes",1,0)</f>
        <v>0</v>
      </c>
      <c r="F396" s="5">
        <f>IF(Data_Mentah!F396="Yes",1,0)</f>
        <v>1</v>
      </c>
      <c r="G396" s="5">
        <f>IF(Data_Mentah!G396="Yes",1,0)</f>
        <v>0</v>
      </c>
      <c r="H396" s="5">
        <f>IF(Data_Mentah!H396="Yes",1,0)</f>
        <v>0</v>
      </c>
      <c r="I396" s="5">
        <f>IF(Data_Mentah!I396="Yes",1,0)</f>
        <v>1</v>
      </c>
      <c r="J396" s="5">
        <f>IF(Data_Mentah!J396="Yes",1,0)</f>
        <v>1</v>
      </c>
      <c r="K396" s="5">
        <f>IF(Data_Mentah!K396="Yes",1,0)</f>
        <v>0</v>
      </c>
      <c r="L396" s="5">
        <f>IF(Data_Mentah!L396="Yes",1,0)</f>
        <v>1</v>
      </c>
      <c r="M396" s="5">
        <f>IF(Data_Mentah!M396="Yes",1,0)</f>
        <v>0</v>
      </c>
      <c r="N396" s="5">
        <f>IF(Data_Mentah!N396="Yes",1,0)</f>
        <v>1</v>
      </c>
      <c r="O396" s="5">
        <f>IF(Data_Mentah!O396="Yes",1,0)</f>
        <v>1</v>
      </c>
      <c r="P396" s="5">
        <f>IF(Data_Mentah!P396="Yes",1,0)</f>
        <v>1</v>
      </c>
      <c r="Q396" s="6">
        <f>IF(Data_Mentah!Q396="Positive",1,0)</f>
        <v>0</v>
      </c>
      <c r="S396" s="4">
        <f t="shared" ca="1" si="2"/>
        <v>5.4534800055111798E-2</v>
      </c>
      <c r="T396" s="6" t="str">
        <f t="shared" si="3"/>
        <v>Train</v>
      </c>
    </row>
    <row r="397" spans="1:20" ht="15.75" customHeight="1" x14ac:dyDescent="0.2">
      <c r="A397" s="7">
        <v>50</v>
      </c>
      <c r="B397" s="8">
        <f>IF(Data_Mentah!B397="Male",1,0)</f>
        <v>0</v>
      </c>
      <c r="C397" s="8">
        <f>IF(Data_Mentah!C397="Yes",1,0)</f>
        <v>0</v>
      </c>
      <c r="D397" s="8">
        <f>IF(Data_Mentah!D397="Yes",1,0)</f>
        <v>0</v>
      </c>
      <c r="E397" s="8">
        <f>IF(Data_Mentah!E397="Yes",1,0)</f>
        <v>0</v>
      </c>
      <c r="F397" s="8">
        <f>IF(Data_Mentah!F397="Yes",1,0)</f>
        <v>1</v>
      </c>
      <c r="G397" s="8">
        <f>IF(Data_Mentah!G397="Yes",1,0)</f>
        <v>0</v>
      </c>
      <c r="H397" s="8">
        <f>IF(Data_Mentah!H397="Yes",1,0)</f>
        <v>0</v>
      </c>
      <c r="I397" s="8">
        <f>IF(Data_Mentah!I397="Yes",1,0)</f>
        <v>1</v>
      </c>
      <c r="J397" s="8">
        <f>IF(Data_Mentah!J397="Yes",1,0)</f>
        <v>1</v>
      </c>
      <c r="K397" s="8">
        <f>IF(Data_Mentah!K397="Yes",1,0)</f>
        <v>0</v>
      </c>
      <c r="L397" s="8">
        <f>IF(Data_Mentah!L397="Yes",1,0)</f>
        <v>1</v>
      </c>
      <c r="M397" s="8">
        <f>IF(Data_Mentah!M397="Yes",1,0)</f>
        <v>0</v>
      </c>
      <c r="N397" s="8">
        <f>IF(Data_Mentah!N397="Yes",1,0)</f>
        <v>0</v>
      </c>
      <c r="O397" s="8">
        <f>IF(Data_Mentah!O397="Yes",1,0)</f>
        <v>1</v>
      </c>
      <c r="P397" s="8">
        <f>IF(Data_Mentah!P397="Yes",1,0)</f>
        <v>0</v>
      </c>
      <c r="Q397" s="9">
        <f>IF(Data_Mentah!Q397="Positive",1,0)</f>
        <v>0</v>
      </c>
      <c r="S397" s="7">
        <f t="shared" ca="1" si="2"/>
        <v>0.47487470646398333</v>
      </c>
      <c r="T397" s="9" t="str">
        <f t="shared" si="3"/>
        <v>Train</v>
      </c>
    </row>
    <row r="398" spans="1:20" ht="15.75" customHeight="1" x14ac:dyDescent="0.2">
      <c r="A398" s="4">
        <v>30</v>
      </c>
      <c r="B398" s="5">
        <f>IF(Data_Mentah!B398="Male",1,0)</f>
        <v>1</v>
      </c>
      <c r="C398" s="5">
        <f>IF(Data_Mentah!C398="Yes",1,0)</f>
        <v>0</v>
      </c>
      <c r="D398" s="5">
        <f>IF(Data_Mentah!D398="Yes",1,0)</f>
        <v>0</v>
      </c>
      <c r="E398" s="5">
        <f>IF(Data_Mentah!E398="Yes",1,0)</f>
        <v>0</v>
      </c>
      <c r="F398" s="5">
        <f>IF(Data_Mentah!F398="Yes",1,0)</f>
        <v>0</v>
      </c>
      <c r="G398" s="5">
        <f>IF(Data_Mentah!G398="Yes",1,0)</f>
        <v>0</v>
      </c>
      <c r="H398" s="5">
        <f>IF(Data_Mentah!H398="Yes",1,0)</f>
        <v>0</v>
      </c>
      <c r="I398" s="5">
        <f>IF(Data_Mentah!I398="Yes",1,0)</f>
        <v>0</v>
      </c>
      <c r="J398" s="5">
        <f>IF(Data_Mentah!J398="Yes",1,0)</f>
        <v>0</v>
      </c>
      <c r="K398" s="5">
        <f>IF(Data_Mentah!K398="Yes",1,0)</f>
        <v>0</v>
      </c>
      <c r="L398" s="5">
        <f>IF(Data_Mentah!L398="Yes",1,0)</f>
        <v>0</v>
      </c>
      <c r="M398" s="5">
        <f>IF(Data_Mentah!M398="Yes",1,0)</f>
        <v>0</v>
      </c>
      <c r="N398" s="5">
        <f>IF(Data_Mentah!N398="Yes",1,0)</f>
        <v>0</v>
      </c>
      <c r="O398" s="5">
        <f>IF(Data_Mentah!O398="Yes",1,0)</f>
        <v>0</v>
      </c>
      <c r="P398" s="5">
        <f>IF(Data_Mentah!P398="Yes",1,0)</f>
        <v>0</v>
      </c>
      <c r="Q398" s="6">
        <f>IF(Data_Mentah!Q398="Positive",1,0)</f>
        <v>0</v>
      </c>
      <c r="S398" s="4">
        <f t="shared" ca="1" si="2"/>
        <v>0.64907831459231158</v>
      </c>
      <c r="T398" s="6" t="str">
        <f t="shared" si="3"/>
        <v>Train</v>
      </c>
    </row>
    <row r="399" spans="1:20" ht="15.75" customHeight="1" x14ac:dyDescent="0.2">
      <c r="A399" s="7">
        <v>46</v>
      </c>
      <c r="B399" s="8">
        <f>IF(Data_Mentah!B399="Male",1,0)</f>
        <v>1</v>
      </c>
      <c r="C399" s="8">
        <f>IF(Data_Mentah!C399="Yes",1,0)</f>
        <v>0</v>
      </c>
      <c r="D399" s="8">
        <f>IF(Data_Mentah!D399="Yes",1,0)</f>
        <v>0</v>
      </c>
      <c r="E399" s="8">
        <f>IF(Data_Mentah!E399="Yes",1,0)</f>
        <v>0</v>
      </c>
      <c r="F399" s="8">
        <f>IF(Data_Mentah!F399="Yes",1,0)</f>
        <v>1</v>
      </c>
      <c r="G399" s="8">
        <f>IF(Data_Mentah!G399="Yes",1,0)</f>
        <v>0</v>
      </c>
      <c r="H399" s="8">
        <f>IF(Data_Mentah!H399="Yes",1,0)</f>
        <v>0</v>
      </c>
      <c r="I399" s="8">
        <f>IF(Data_Mentah!I399="Yes",1,0)</f>
        <v>0</v>
      </c>
      <c r="J399" s="8">
        <f>IF(Data_Mentah!J399="Yes",1,0)</f>
        <v>1</v>
      </c>
      <c r="K399" s="8">
        <f>IF(Data_Mentah!K399="Yes",1,0)</f>
        <v>0</v>
      </c>
      <c r="L399" s="8">
        <f>IF(Data_Mentah!L399="Yes",1,0)</f>
        <v>1</v>
      </c>
      <c r="M399" s="8">
        <f>IF(Data_Mentah!M399="Yes",1,0)</f>
        <v>0</v>
      </c>
      <c r="N399" s="8">
        <f>IF(Data_Mentah!N399="Yes",1,0)</f>
        <v>0</v>
      </c>
      <c r="O399" s="8">
        <f>IF(Data_Mentah!O399="Yes",1,0)</f>
        <v>1</v>
      </c>
      <c r="P399" s="8">
        <f>IF(Data_Mentah!P399="Yes",1,0)</f>
        <v>0</v>
      </c>
      <c r="Q399" s="9">
        <f>IF(Data_Mentah!Q399="Positive",1,0)</f>
        <v>0</v>
      </c>
      <c r="S399" s="7">
        <f t="shared" ca="1" si="2"/>
        <v>1.4769552939742803E-2</v>
      </c>
      <c r="T399" s="9" t="str">
        <f t="shared" si="3"/>
        <v>Train</v>
      </c>
    </row>
    <row r="400" spans="1:20" ht="15.75" customHeight="1" x14ac:dyDescent="0.2">
      <c r="A400" s="4">
        <v>53</v>
      </c>
      <c r="B400" s="5">
        <f>IF(Data_Mentah!B400="Male",1,0)</f>
        <v>1</v>
      </c>
      <c r="C400" s="5">
        <f>IF(Data_Mentah!C400="Yes",1,0)</f>
        <v>0</v>
      </c>
      <c r="D400" s="5">
        <f>IF(Data_Mentah!D400="Yes",1,0)</f>
        <v>0</v>
      </c>
      <c r="E400" s="5">
        <f>IF(Data_Mentah!E400="Yes",1,0)</f>
        <v>0</v>
      </c>
      <c r="F400" s="5">
        <f>IF(Data_Mentah!F400="Yes",1,0)</f>
        <v>1</v>
      </c>
      <c r="G400" s="5">
        <f>IF(Data_Mentah!G400="Yes",1,0)</f>
        <v>1</v>
      </c>
      <c r="H400" s="5">
        <f>IF(Data_Mentah!H400="Yes",1,0)</f>
        <v>0</v>
      </c>
      <c r="I400" s="5">
        <f>IF(Data_Mentah!I400="Yes",1,0)</f>
        <v>1</v>
      </c>
      <c r="J400" s="5">
        <f>IF(Data_Mentah!J400="Yes",1,0)</f>
        <v>1</v>
      </c>
      <c r="K400" s="5">
        <f>IF(Data_Mentah!K400="Yes",1,0)</f>
        <v>0</v>
      </c>
      <c r="L400" s="5">
        <f>IF(Data_Mentah!L400="Yes",1,0)</f>
        <v>1</v>
      </c>
      <c r="M400" s="5">
        <f>IF(Data_Mentah!M400="Yes",1,0)</f>
        <v>1</v>
      </c>
      <c r="N400" s="5">
        <f>IF(Data_Mentah!N400="Yes",1,0)</f>
        <v>1</v>
      </c>
      <c r="O400" s="5">
        <f>IF(Data_Mentah!O400="Yes",1,0)</f>
        <v>1</v>
      </c>
      <c r="P400" s="5">
        <f>IF(Data_Mentah!P400="Yes",1,0)</f>
        <v>0</v>
      </c>
      <c r="Q400" s="6">
        <f>IF(Data_Mentah!Q400="Positive",1,0)</f>
        <v>0</v>
      </c>
      <c r="S400" s="4">
        <f t="shared" ca="1" si="2"/>
        <v>0.35245288406657205</v>
      </c>
      <c r="T400" s="6" t="str">
        <f t="shared" si="3"/>
        <v>Train</v>
      </c>
    </row>
    <row r="401" spans="1:20" ht="15.75" customHeight="1" x14ac:dyDescent="0.2">
      <c r="A401" s="7">
        <v>64</v>
      </c>
      <c r="B401" s="8">
        <f>IF(Data_Mentah!B401="Male",1,0)</f>
        <v>1</v>
      </c>
      <c r="C401" s="8">
        <f>IF(Data_Mentah!C401="Yes",1,0)</f>
        <v>0</v>
      </c>
      <c r="D401" s="8">
        <f>IF(Data_Mentah!D401="Yes",1,0)</f>
        <v>0</v>
      </c>
      <c r="E401" s="8">
        <f>IF(Data_Mentah!E401="Yes",1,0)</f>
        <v>0</v>
      </c>
      <c r="F401" s="8">
        <f>IF(Data_Mentah!F401="Yes",1,0)</f>
        <v>1</v>
      </c>
      <c r="G401" s="8">
        <f>IF(Data_Mentah!G401="Yes",1,0)</f>
        <v>1</v>
      </c>
      <c r="H401" s="8">
        <f>IF(Data_Mentah!H401="Yes",1,0)</f>
        <v>0</v>
      </c>
      <c r="I401" s="8">
        <f>IF(Data_Mentah!I401="Yes",1,0)</f>
        <v>1</v>
      </c>
      <c r="J401" s="8">
        <f>IF(Data_Mentah!J401="Yes",1,0)</f>
        <v>1</v>
      </c>
      <c r="K401" s="8">
        <f>IF(Data_Mentah!K401="Yes",1,0)</f>
        <v>1</v>
      </c>
      <c r="L401" s="8">
        <f>IF(Data_Mentah!L401="Yes",1,0)</f>
        <v>1</v>
      </c>
      <c r="M401" s="8">
        <f>IF(Data_Mentah!M401="Yes",1,0)</f>
        <v>0</v>
      </c>
      <c r="N401" s="8">
        <f>IF(Data_Mentah!N401="Yes",1,0)</f>
        <v>1</v>
      </c>
      <c r="O401" s="8">
        <f>IF(Data_Mentah!O401="Yes",1,0)</f>
        <v>1</v>
      </c>
      <c r="P401" s="8">
        <f>IF(Data_Mentah!P401="Yes",1,0)</f>
        <v>0</v>
      </c>
      <c r="Q401" s="9">
        <f>IF(Data_Mentah!Q401="Positive",1,0)</f>
        <v>0</v>
      </c>
      <c r="S401" s="7">
        <f t="shared" ca="1" si="2"/>
        <v>6.4143578459263662E-3</v>
      </c>
      <c r="T401" s="9" t="str">
        <f t="shared" si="3"/>
        <v>Train</v>
      </c>
    </row>
    <row r="402" spans="1:20" ht="15.75" customHeight="1" x14ac:dyDescent="0.2">
      <c r="A402" s="4">
        <v>44</v>
      </c>
      <c r="B402" s="5">
        <f>IF(Data_Mentah!B402="Male",1,0)</f>
        <v>1</v>
      </c>
      <c r="C402" s="5">
        <f>IF(Data_Mentah!C402="Yes",1,0)</f>
        <v>1</v>
      </c>
      <c r="D402" s="5">
        <f>IF(Data_Mentah!D402="Yes",1,0)</f>
        <v>0</v>
      </c>
      <c r="E402" s="5">
        <f>IF(Data_Mentah!E402="Yes",1,0)</f>
        <v>1</v>
      </c>
      <c r="F402" s="5">
        <f>IF(Data_Mentah!F402="Yes",1,0)</f>
        <v>1</v>
      </c>
      <c r="G402" s="5">
        <f>IF(Data_Mentah!G402="Yes",1,0)</f>
        <v>0</v>
      </c>
      <c r="H402" s="5">
        <f>IF(Data_Mentah!H402="Yes",1,0)</f>
        <v>1</v>
      </c>
      <c r="I402" s="5">
        <f>IF(Data_Mentah!I402="Yes",1,0)</f>
        <v>0</v>
      </c>
      <c r="J402" s="5">
        <f>IF(Data_Mentah!J402="Yes",1,0)</f>
        <v>1</v>
      </c>
      <c r="K402" s="5">
        <f>IF(Data_Mentah!K402="Yes",1,0)</f>
        <v>0</v>
      </c>
      <c r="L402" s="5">
        <f>IF(Data_Mentah!L402="Yes",1,0)</f>
        <v>1</v>
      </c>
      <c r="M402" s="5">
        <f>IF(Data_Mentah!M402="Yes",1,0)</f>
        <v>0</v>
      </c>
      <c r="N402" s="5">
        <f>IF(Data_Mentah!N402="Yes",1,0)</f>
        <v>0</v>
      </c>
      <c r="O402" s="5">
        <f>IF(Data_Mentah!O402="Yes",1,0)</f>
        <v>1</v>
      </c>
      <c r="P402" s="5">
        <f>IF(Data_Mentah!P402="Yes",1,0)</f>
        <v>1</v>
      </c>
      <c r="Q402" s="6">
        <f>IF(Data_Mentah!Q402="Positive",1,0)</f>
        <v>0</v>
      </c>
      <c r="S402" s="4">
        <f t="shared" ca="1" si="2"/>
        <v>2.2272031035868167E-3</v>
      </c>
      <c r="T402" s="6" t="str">
        <f t="shared" si="3"/>
        <v>Train</v>
      </c>
    </row>
    <row r="403" spans="1:20" ht="15.75" customHeight="1" x14ac:dyDescent="0.2">
      <c r="A403" s="7">
        <v>36</v>
      </c>
      <c r="B403" s="8">
        <f>IF(Data_Mentah!B403="Male",1,0)</f>
        <v>1</v>
      </c>
      <c r="C403" s="8">
        <f>IF(Data_Mentah!C403="Yes",1,0)</f>
        <v>0</v>
      </c>
      <c r="D403" s="8">
        <f>IF(Data_Mentah!D403="Yes",1,0)</f>
        <v>0</v>
      </c>
      <c r="E403" s="8">
        <f>IF(Data_Mentah!E403="Yes",1,0)</f>
        <v>0</v>
      </c>
      <c r="F403" s="8">
        <f>IF(Data_Mentah!F403="Yes",1,0)</f>
        <v>0</v>
      </c>
      <c r="G403" s="8">
        <f>IF(Data_Mentah!G403="Yes",1,0)</f>
        <v>0</v>
      </c>
      <c r="H403" s="8">
        <f>IF(Data_Mentah!H403="Yes",1,0)</f>
        <v>0</v>
      </c>
      <c r="I403" s="8">
        <f>IF(Data_Mentah!I403="Yes",1,0)</f>
        <v>0</v>
      </c>
      <c r="J403" s="8">
        <f>IF(Data_Mentah!J403="Yes",1,0)</f>
        <v>0</v>
      </c>
      <c r="K403" s="8">
        <f>IF(Data_Mentah!K403="Yes",1,0)</f>
        <v>0</v>
      </c>
      <c r="L403" s="8">
        <f>IF(Data_Mentah!L403="Yes",1,0)</f>
        <v>0</v>
      </c>
      <c r="M403" s="8">
        <f>IF(Data_Mentah!M403="Yes",1,0)</f>
        <v>0</v>
      </c>
      <c r="N403" s="8">
        <f>IF(Data_Mentah!N403="Yes",1,0)</f>
        <v>0</v>
      </c>
      <c r="O403" s="8">
        <f>IF(Data_Mentah!O403="Yes",1,0)</f>
        <v>0</v>
      </c>
      <c r="P403" s="8">
        <f>IF(Data_Mentah!P403="Yes",1,0)</f>
        <v>0</v>
      </c>
      <c r="Q403" s="9">
        <f>IF(Data_Mentah!Q403="Positive",1,0)</f>
        <v>0</v>
      </c>
      <c r="S403" s="7">
        <f t="shared" ca="1" si="2"/>
        <v>0.24358785271841199</v>
      </c>
      <c r="T403" s="9" t="str">
        <f t="shared" si="3"/>
        <v>Train</v>
      </c>
    </row>
    <row r="404" spans="1:20" ht="15.75" customHeight="1" x14ac:dyDescent="0.2">
      <c r="A404" s="4">
        <v>43</v>
      </c>
      <c r="B404" s="5">
        <f>IF(Data_Mentah!B404="Male",1,0)</f>
        <v>1</v>
      </c>
      <c r="C404" s="5">
        <f>IF(Data_Mentah!C404="Yes",1,0)</f>
        <v>0</v>
      </c>
      <c r="D404" s="5">
        <f>IF(Data_Mentah!D404="Yes",1,0)</f>
        <v>0</v>
      </c>
      <c r="E404" s="5">
        <f>IF(Data_Mentah!E404="Yes",1,0)</f>
        <v>0</v>
      </c>
      <c r="F404" s="5">
        <f>IF(Data_Mentah!F404="Yes",1,0)</f>
        <v>1</v>
      </c>
      <c r="G404" s="5">
        <f>IF(Data_Mentah!G404="Yes",1,0)</f>
        <v>0</v>
      </c>
      <c r="H404" s="5">
        <f>IF(Data_Mentah!H404="Yes",1,0)</f>
        <v>1</v>
      </c>
      <c r="I404" s="5">
        <f>IF(Data_Mentah!I404="Yes",1,0)</f>
        <v>0</v>
      </c>
      <c r="J404" s="5">
        <f>IF(Data_Mentah!J404="Yes",1,0)</f>
        <v>1</v>
      </c>
      <c r="K404" s="5">
        <f>IF(Data_Mentah!K404="Yes",1,0)</f>
        <v>0</v>
      </c>
      <c r="L404" s="5">
        <f>IF(Data_Mentah!L404="Yes",1,0)</f>
        <v>0</v>
      </c>
      <c r="M404" s="5">
        <f>IF(Data_Mentah!M404="Yes",1,0)</f>
        <v>0</v>
      </c>
      <c r="N404" s="5">
        <f>IF(Data_Mentah!N404="Yes",1,0)</f>
        <v>0</v>
      </c>
      <c r="O404" s="5">
        <f>IF(Data_Mentah!O404="Yes",1,0)</f>
        <v>1</v>
      </c>
      <c r="P404" s="5">
        <f>IF(Data_Mentah!P404="Yes",1,0)</f>
        <v>0</v>
      </c>
      <c r="Q404" s="6">
        <f>IF(Data_Mentah!Q404="Positive",1,0)</f>
        <v>0</v>
      </c>
      <c r="S404" s="4">
        <f t="shared" ca="1" si="2"/>
        <v>0.728855516880758</v>
      </c>
      <c r="T404" s="6" t="str">
        <f t="shared" si="3"/>
        <v>Train</v>
      </c>
    </row>
    <row r="405" spans="1:20" ht="15.75" customHeight="1" x14ac:dyDescent="0.2">
      <c r="A405" s="7">
        <v>53</v>
      </c>
      <c r="B405" s="8">
        <f>IF(Data_Mentah!B405="Male",1,0)</f>
        <v>1</v>
      </c>
      <c r="C405" s="8">
        <f>IF(Data_Mentah!C405="Yes",1,0)</f>
        <v>0</v>
      </c>
      <c r="D405" s="8">
        <f>IF(Data_Mentah!D405="Yes",1,0)</f>
        <v>0</v>
      </c>
      <c r="E405" s="8">
        <f>IF(Data_Mentah!E405="Yes",1,0)</f>
        <v>0</v>
      </c>
      <c r="F405" s="8">
        <f>IF(Data_Mentah!F405="Yes",1,0)</f>
        <v>1</v>
      </c>
      <c r="G405" s="8">
        <f>IF(Data_Mentah!G405="Yes",1,0)</f>
        <v>0</v>
      </c>
      <c r="H405" s="8">
        <f>IF(Data_Mentah!H405="Yes",1,0)</f>
        <v>0</v>
      </c>
      <c r="I405" s="8">
        <f>IF(Data_Mentah!I405="Yes",1,0)</f>
        <v>1</v>
      </c>
      <c r="J405" s="8">
        <f>IF(Data_Mentah!J405="Yes",1,0)</f>
        <v>1</v>
      </c>
      <c r="K405" s="8">
        <f>IF(Data_Mentah!K405="Yes",1,0)</f>
        <v>0</v>
      </c>
      <c r="L405" s="8">
        <f>IF(Data_Mentah!L405="Yes",1,0)</f>
        <v>1</v>
      </c>
      <c r="M405" s="8">
        <f>IF(Data_Mentah!M405="Yes",1,0)</f>
        <v>0</v>
      </c>
      <c r="N405" s="8">
        <f>IF(Data_Mentah!N405="Yes",1,0)</f>
        <v>1</v>
      </c>
      <c r="O405" s="8">
        <f>IF(Data_Mentah!O405="Yes",1,0)</f>
        <v>1</v>
      </c>
      <c r="P405" s="8">
        <f>IF(Data_Mentah!P405="Yes",1,0)</f>
        <v>0</v>
      </c>
      <c r="Q405" s="9">
        <f>IF(Data_Mentah!Q405="Positive",1,0)</f>
        <v>0</v>
      </c>
      <c r="S405" s="7">
        <f t="shared" ca="1" si="2"/>
        <v>0.24843089403988228</v>
      </c>
      <c r="T405" s="9" t="str">
        <f t="shared" si="3"/>
        <v>Train</v>
      </c>
    </row>
    <row r="406" spans="1:20" ht="15.75" customHeight="1" x14ac:dyDescent="0.2">
      <c r="A406" s="4">
        <v>47</v>
      </c>
      <c r="B406" s="5">
        <f>IF(Data_Mentah!B406="Male",1,0)</f>
        <v>1</v>
      </c>
      <c r="C406" s="5">
        <f>IF(Data_Mentah!C406="Yes",1,0)</f>
        <v>0</v>
      </c>
      <c r="D406" s="5">
        <f>IF(Data_Mentah!D406="Yes",1,0)</f>
        <v>0</v>
      </c>
      <c r="E406" s="5">
        <f>IF(Data_Mentah!E406="Yes",1,0)</f>
        <v>0</v>
      </c>
      <c r="F406" s="5">
        <f>IF(Data_Mentah!F406="Yes",1,0)</f>
        <v>0</v>
      </c>
      <c r="G406" s="5">
        <f>IF(Data_Mentah!G406="Yes",1,0)</f>
        <v>0</v>
      </c>
      <c r="H406" s="5">
        <f>IF(Data_Mentah!H406="Yes",1,0)</f>
        <v>0</v>
      </c>
      <c r="I406" s="5">
        <f>IF(Data_Mentah!I406="Yes",1,0)</f>
        <v>0</v>
      </c>
      <c r="J406" s="5">
        <f>IF(Data_Mentah!J406="Yes",1,0)</f>
        <v>0</v>
      </c>
      <c r="K406" s="5">
        <f>IF(Data_Mentah!K406="Yes",1,0)</f>
        <v>1</v>
      </c>
      <c r="L406" s="5">
        <f>IF(Data_Mentah!L406="Yes",1,0)</f>
        <v>0</v>
      </c>
      <c r="M406" s="5">
        <f>IF(Data_Mentah!M406="Yes",1,0)</f>
        <v>1</v>
      </c>
      <c r="N406" s="5">
        <f>IF(Data_Mentah!N406="Yes",1,0)</f>
        <v>0</v>
      </c>
      <c r="O406" s="5">
        <f>IF(Data_Mentah!O406="Yes",1,0)</f>
        <v>0</v>
      </c>
      <c r="P406" s="5">
        <f>IF(Data_Mentah!P406="Yes",1,0)</f>
        <v>1</v>
      </c>
      <c r="Q406" s="6">
        <f>IF(Data_Mentah!Q406="Positive",1,0)</f>
        <v>0</v>
      </c>
      <c r="S406" s="4">
        <f t="shared" ca="1" si="2"/>
        <v>0.88840255506079768</v>
      </c>
      <c r="T406" s="6" t="str">
        <f t="shared" si="3"/>
        <v>Train</v>
      </c>
    </row>
    <row r="407" spans="1:20" ht="15.75" customHeight="1" x14ac:dyDescent="0.2">
      <c r="A407" s="7">
        <v>58</v>
      </c>
      <c r="B407" s="8">
        <f>IF(Data_Mentah!B407="Male",1,0)</f>
        <v>1</v>
      </c>
      <c r="C407" s="8">
        <f>IF(Data_Mentah!C407="Yes",1,0)</f>
        <v>0</v>
      </c>
      <c r="D407" s="8">
        <f>IF(Data_Mentah!D407="Yes",1,0)</f>
        <v>1</v>
      </c>
      <c r="E407" s="8">
        <f>IF(Data_Mentah!E407="Yes",1,0)</f>
        <v>0</v>
      </c>
      <c r="F407" s="8">
        <f>IF(Data_Mentah!F407="Yes",1,0)</f>
        <v>0</v>
      </c>
      <c r="G407" s="8">
        <f>IF(Data_Mentah!G407="Yes",1,0)</f>
        <v>0</v>
      </c>
      <c r="H407" s="8">
        <f>IF(Data_Mentah!H407="Yes",1,0)</f>
        <v>0</v>
      </c>
      <c r="I407" s="8">
        <f>IF(Data_Mentah!I407="Yes",1,0)</f>
        <v>1</v>
      </c>
      <c r="J407" s="8">
        <f>IF(Data_Mentah!J407="Yes",1,0)</f>
        <v>1</v>
      </c>
      <c r="K407" s="8">
        <f>IF(Data_Mentah!K407="Yes",1,0)</f>
        <v>0</v>
      </c>
      <c r="L407" s="8">
        <f>IF(Data_Mentah!L407="Yes",1,0)</f>
        <v>0</v>
      </c>
      <c r="M407" s="8">
        <f>IF(Data_Mentah!M407="Yes",1,0)</f>
        <v>0</v>
      </c>
      <c r="N407" s="8">
        <f>IF(Data_Mentah!N407="Yes",1,0)</f>
        <v>1</v>
      </c>
      <c r="O407" s="8">
        <f>IF(Data_Mentah!O407="Yes",1,0)</f>
        <v>0</v>
      </c>
      <c r="P407" s="8">
        <f>IF(Data_Mentah!P407="Yes",1,0)</f>
        <v>0</v>
      </c>
      <c r="Q407" s="9">
        <f>IF(Data_Mentah!Q407="Positive",1,0)</f>
        <v>0</v>
      </c>
      <c r="S407" s="7">
        <f t="shared" ca="1" si="2"/>
        <v>0.18684022669651457</v>
      </c>
      <c r="T407" s="9" t="str">
        <f t="shared" si="3"/>
        <v>Train</v>
      </c>
    </row>
    <row r="408" spans="1:20" ht="15.75" customHeight="1" x14ac:dyDescent="0.2">
      <c r="A408" s="4">
        <v>56</v>
      </c>
      <c r="B408" s="5">
        <f>IF(Data_Mentah!B408="Male",1,0)</f>
        <v>1</v>
      </c>
      <c r="C408" s="5">
        <f>IF(Data_Mentah!C408="Yes",1,0)</f>
        <v>0</v>
      </c>
      <c r="D408" s="5">
        <f>IF(Data_Mentah!D408="Yes",1,0)</f>
        <v>0</v>
      </c>
      <c r="E408" s="5">
        <f>IF(Data_Mentah!E408="Yes",1,0)</f>
        <v>1</v>
      </c>
      <c r="F408" s="5">
        <f>IF(Data_Mentah!F408="Yes",1,0)</f>
        <v>1</v>
      </c>
      <c r="G408" s="5">
        <f>IF(Data_Mentah!G408="Yes",1,0)</f>
        <v>1</v>
      </c>
      <c r="H408" s="5">
        <f>IF(Data_Mentah!H408="Yes",1,0)</f>
        <v>0</v>
      </c>
      <c r="I408" s="5">
        <f>IF(Data_Mentah!I408="Yes",1,0)</f>
        <v>1</v>
      </c>
      <c r="J408" s="5">
        <f>IF(Data_Mentah!J408="Yes",1,0)</f>
        <v>1</v>
      </c>
      <c r="K408" s="5">
        <f>IF(Data_Mentah!K408="Yes",1,0)</f>
        <v>0</v>
      </c>
      <c r="L408" s="5">
        <f>IF(Data_Mentah!L408="Yes",1,0)</f>
        <v>1</v>
      </c>
      <c r="M408" s="5">
        <f>IF(Data_Mentah!M408="Yes",1,0)</f>
        <v>0</v>
      </c>
      <c r="N408" s="5">
        <f>IF(Data_Mentah!N408="Yes",1,0)</f>
        <v>1</v>
      </c>
      <c r="O408" s="5">
        <f>IF(Data_Mentah!O408="Yes",1,0)</f>
        <v>1</v>
      </c>
      <c r="P408" s="5">
        <f>IF(Data_Mentah!P408="Yes",1,0)</f>
        <v>0</v>
      </c>
      <c r="Q408" s="6">
        <f>IF(Data_Mentah!Q408="Positive",1,0)</f>
        <v>0</v>
      </c>
      <c r="S408" s="4">
        <f t="shared" ca="1" si="2"/>
        <v>0.77848460463286961</v>
      </c>
      <c r="T408" s="6" t="str">
        <f t="shared" si="3"/>
        <v>Train</v>
      </c>
    </row>
    <row r="409" spans="1:20" ht="15.75" customHeight="1" x14ac:dyDescent="0.2">
      <c r="A409" s="7">
        <v>51</v>
      </c>
      <c r="B409" s="8">
        <f>IF(Data_Mentah!B409="Male",1,0)</f>
        <v>0</v>
      </c>
      <c r="C409" s="8">
        <f>IF(Data_Mentah!C409="Yes",1,0)</f>
        <v>0</v>
      </c>
      <c r="D409" s="8">
        <f>IF(Data_Mentah!D409="Yes",1,0)</f>
        <v>0</v>
      </c>
      <c r="E409" s="8">
        <f>IF(Data_Mentah!E409="Yes",1,0)</f>
        <v>0</v>
      </c>
      <c r="F409" s="8">
        <f>IF(Data_Mentah!F409="Yes",1,0)</f>
        <v>0</v>
      </c>
      <c r="G409" s="8">
        <f>IF(Data_Mentah!G409="Yes",1,0)</f>
        <v>0</v>
      </c>
      <c r="H409" s="8">
        <f>IF(Data_Mentah!H409="Yes",1,0)</f>
        <v>1</v>
      </c>
      <c r="I409" s="8">
        <f>IF(Data_Mentah!I409="Yes",1,0)</f>
        <v>0</v>
      </c>
      <c r="J409" s="8">
        <f>IF(Data_Mentah!J409="Yes",1,0)</f>
        <v>1</v>
      </c>
      <c r="K409" s="8">
        <f>IF(Data_Mentah!K409="Yes",1,0)</f>
        <v>0</v>
      </c>
      <c r="L409" s="8">
        <f>IF(Data_Mentah!L409="Yes",1,0)</f>
        <v>1</v>
      </c>
      <c r="M409" s="8">
        <f>IF(Data_Mentah!M409="Yes",1,0)</f>
        <v>0</v>
      </c>
      <c r="N409" s="8">
        <f>IF(Data_Mentah!N409="Yes",1,0)</f>
        <v>0</v>
      </c>
      <c r="O409" s="8">
        <f>IF(Data_Mentah!O409="Yes",1,0)</f>
        <v>1</v>
      </c>
      <c r="P409" s="8">
        <f>IF(Data_Mentah!P409="Yes",1,0)</f>
        <v>0</v>
      </c>
      <c r="Q409" s="9">
        <f>IF(Data_Mentah!Q409="Positive",1,0)</f>
        <v>0</v>
      </c>
      <c r="S409" s="7">
        <f t="shared" ca="1" si="2"/>
        <v>0.7115875644933809</v>
      </c>
      <c r="T409" s="9" t="str">
        <f t="shared" si="3"/>
        <v>Train</v>
      </c>
    </row>
    <row r="410" spans="1:20" ht="15.75" customHeight="1" x14ac:dyDescent="0.2">
      <c r="A410" s="4">
        <v>59</v>
      </c>
      <c r="B410" s="5">
        <f>IF(Data_Mentah!B410="Male",1,0)</f>
        <v>0</v>
      </c>
      <c r="C410" s="5">
        <f>IF(Data_Mentah!C410="Yes",1,0)</f>
        <v>0</v>
      </c>
      <c r="D410" s="5">
        <f>IF(Data_Mentah!D410="Yes",1,0)</f>
        <v>0</v>
      </c>
      <c r="E410" s="5">
        <f>IF(Data_Mentah!E410="Yes",1,0)</f>
        <v>0</v>
      </c>
      <c r="F410" s="5">
        <f>IF(Data_Mentah!F410="Yes",1,0)</f>
        <v>1</v>
      </c>
      <c r="G410" s="5">
        <f>IF(Data_Mentah!G410="Yes",1,0)</f>
        <v>0</v>
      </c>
      <c r="H410" s="5">
        <f>IF(Data_Mentah!H410="Yes",1,0)</f>
        <v>0</v>
      </c>
      <c r="I410" s="5">
        <f>IF(Data_Mentah!I410="Yes",1,0)</f>
        <v>1</v>
      </c>
      <c r="J410" s="5">
        <f>IF(Data_Mentah!J410="Yes",1,0)</f>
        <v>1</v>
      </c>
      <c r="K410" s="5">
        <f>IF(Data_Mentah!K410="Yes",1,0)</f>
        <v>0</v>
      </c>
      <c r="L410" s="5">
        <f>IF(Data_Mentah!L410="Yes",1,0)</f>
        <v>1</v>
      </c>
      <c r="M410" s="5">
        <f>IF(Data_Mentah!M410="Yes",1,0)</f>
        <v>0</v>
      </c>
      <c r="N410" s="5">
        <f>IF(Data_Mentah!N410="Yes",1,0)</f>
        <v>1</v>
      </c>
      <c r="O410" s="5">
        <f>IF(Data_Mentah!O410="Yes",1,0)</f>
        <v>1</v>
      </c>
      <c r="P410" s="5">
        <f>IF(Data_Mentah!P410="Yes",1,0)</f>
        <v>1</v>
      </c>
      <c r="Q410" s="6">
        <f>IF(Data_Mentah!Q410="Positive",1,0)</f>
        <v>0</v>
      </c>
      <c r="S410" s="4">
        <f t="shared" ca="1" si="2"/>
        <v>0.61511757808295975</v>
      </c>
      <c r="T410" s="6" t="str">
        <f t="shared" si="3"/>
        <v>Train</v>
      </c>
    </row>
    <row r="411" spans="1:20" ht="15.75" customHeight="1" x14ac:dyDescent="0.2">
      <c r="A411" s="7">
        <v>50</v>
      </c>
      <c r="B411" s="8">
        <f>IF(Data_Mentah!B411="Male",1,0)</f>
        <v>0</v>
      </c>
      <c r="C411" s="8">
        <f>IF(Data_Mentah!C411="Yes",1,0)</f>
        <v>0</v>
      </c>
      <c r="D411" s="8">
        <f>IF(Data_Mentah!D411="Yes",1,0)</f>
        <v>0</v>
      </c>
      <c r="E411" s="8">
        <f>IF(Data_Mentah!E411="Yes",1,0)</f>
        <v>0</v>
      </c>
      <c r="F411" s="8">
        <f>IF(Data_Mentah!F411="Yes",1,0)</f>
        <v>1</v>
      </c>
      <c r="G411" s="8">
        <f>IF(Data_Mentah!G411="Yes",1,0)</f>
        <v>0</v>
      </c>
      <c r="H411" s="8">
        <f>IF(Data_Mentah!H411="Yes",1,0)</f>
        <v>0</v>
      </c>
      <c r="I411" s="8">
        <f>IF(Data_Mentah!I411="Yes",1,0)</f>
        <v>1</v>
      </c>
      <c r="J411" s="8">
        <f>IF(Data_Mentah!J411="Yes",1,0)</f>
        <v>1</v>
      </c>
      <c r="K411" s="8">
        <f>IF(Data_Mentah!K411="Yes",1,0)</f>
        <v>0</v>
      </c>
      <c r="L411" s="8">
        <f>IF(Data_Mentah!L411="Yes",1,0)</f>
        <v>1</v>
      </c>
      <c r="M411" s="8">
        <f>IF(Data_Mentah!M411="Yes",1,0)</f>
        <v>0</v>
      </c>
      <c r="N411" s="8">
        <f>IF(Data_Mentah!N411="Yes",1,0)</f>
        <v>0</v>
      </c>
      <c r="O411" s="8">
        <f>IF(Data_Mentah!O411="Yes",1,0)</f>
        <v>1</v>
      </c>
      <c r="P411" s="8">
        <f>IF(Data_Mentah!P411="Yes",1,0)</f>
        <v>0</v>
      </c>
      <c r="Q411" s="9">
        <f>IF(Data_Mentah!Q411="Positive",1,0)</f>
        <v>0</v>
      </c>
      <c r="S411" s="7">
        <f t="shared" ca="1" si="2"/>
        <v>0.25497937265142279</v>
      </c>
      <c r="T411" s="9" t="str">
        <f t="shared" si="3"/>
        <v>Train</v>
      </c>
    </row>
    <row r="412" spans="1:20" ht="15.75" customHeight="1" x14ac:dyDescent="0.2">
      <c r="A412" s="4">
        <v>30</v>
      </c>
      <c r="B412" s="5">
        <f>IF(Data_Mentah!B412="Male",1,0)</f>
        <v>1</v>
      </c>
      <c r="C412" s="5">
        <f>IF(Data_Mentah!C412="Yes",1,0)</f>
        <v>0</v>
      </c>
      <c r="D412" s="5">
        <f>IF(Data_Mentah!D412="Yes",1,0)</f>
        <v>0</v>
      </c>
      <c r="E412" s="5">
        <f>IF(Data_Mentah!E412="Yes",1,0)</f>
        <v>0</v>
      </c>
      <c r="F412" s="5">
        <f>IF(Data_Mentah!F412="Yes",1,0)</f>
        <v>0</v>
      </c>
      <c r="G412" s="5">
        <f>IF(Data_Mentah!G412="Yes",1,0)</f>
        <v>0</v>
      </c>
      <c r="H412" s="5">
        <f>IF(Data_Mentah!H412="Yes",1,0)</f>
        <v>0</v>
      </c>
      <c r="I412" s="5">
        <f>IF(Data_Mentah!I412="Yes",1,0)</f>
        <v>0</v>
      </c>
      <c r="J412" s="5">
        <f>IF(Data_Mentah!J412="Yes",1,0)</f>
        <v>0</v>
      </c>
      <c r="K412" s="5">
        <f>IF(Data_Mentah!K412="Yes",1,0)</f>
        <v>0</v>
      </c>
      <c r="L412" s="5">
        <f>IF(Data_Mentah!L412="Yes",1,0)</f>
        <v>0</v>
      </c>
      <c r="M412" s="5">
        <f>IF(Data_Mentah!M412="Yes",1,0)</f>
        <v>0</v>
      </c>
      <c r="N412" s="5">
        <f>IF(Data_Mentah!N412="Yes",1,0)</f>
        <v>0</v>
      </c>
      <c r="O412" s="5">
        <f>IF(Data_Mentah!O412="Yes",1,0)</f>
        <v>0</v>
      </c>
      <c r="P412" s="5">
        <f>IF(Data_Mentah!P412="Yes",1,0)</f>
        <v>0</v>
      </c>
      <c r="Q412" s="6">
        <f>IF(Data_Mentah!Q412="Positive",1,0)</f>
        <v>0</v>
      </c>
      <c r="S412" s="4">
        <f t="shared" ca="1" si="2"/>
        <v>0.44064768312779967</v>
      </c>
      <c r="T412" s="6" t="str">
        <f t="shared" si="3"/>
        <v>Train</v>
      </c>
    </row>
    <row r="413" spans="1:20" ht="15.75" customHeight="1" x14ac:dyDescent="0.2">
      <c r="A413" s="7">
        <v>46</v>
      </c>
      <c r="B413" s="8">
        <f>IF(Data_Mentah!B413="Male",1,0)</f>
        <v>1</v>
      </c>
      <c r="C413" s="8">
        <f>IF(Data_Mentah!C413="Yes",1,0)</f>
        <v>0</v>
      </c>
      <c r="D413" s="8">
        <f>IF(Data_Mentah!D413="Yes",1,0)</f>
        <v>0</v>
      </c>
      <c r="E413" s="8">
        <f>IF(Data_Mentah!E413="Yes",1,0)</f>
        <v>0</v>
      </c>
      <c r="F413" s="8">
        <f>IF(Data_Mentah!F413="Yes",1,0)</f>
        <v>1</v>
      </c>
      <c r="G413" s="8">
        <f>IF(Data_Mentah!G413="Yes",1,0)</f>
        <v>0</v>
      </c>
      <c r="H413" s="8">
        <f>IF(Data_Mentah!H413="Yes",1,0)</f>
        <v>0</v>
      </c>
      <c r="I413" s="8">
        <f>IF(Data_Mentah!I413="Yes",1,0)</f>
        <v>0</v>
      </c>
      <c r="J413" s="8">
        <f>IF(Data_Mentah!J413="Yes",1,0)</f>
        <v>1</v>
      </c>
      <c r="K413" s="8">
        <f>IF(Data_Mentah!K413="Yes",1,0)</f>
        <v>0</v>
      </c>
      <c r="L413" s="8">
        <f>IF(Data_Mentah!L413="Yes",1,0)</f>
        <v>1</v>
      </c>
      <c r="M413" s="8">
        <f>IF(Data_Mentah!M413="Yes",1,0)</f>
        <v>0</v>
      </c>
      <c r="N413" s="8">
        <f>IF(Data_Mentah!N413="Yes",1,0)</f>
        <v>0</v>
      </c>
      <c r="O413" s="8">
        <f>IF(Data_Mentah!O413="Yes",1,0)</f>
        <v>1</v>
      </c>
      <c r="P413" s="8">
        <f>IF(Data_Mentah!P413="Yes",1,0)</f>
        <v>0</v>
      </c>
      <c r="Q413" s="9">
        <f>IF(Data_Mentah!Q413="Positive",1,0)</f>
        <v>0</v>
      </c>
      <c r="S413" s="7">
        <f t="shared" ca="1" si="2"/>
        <v>0.19138008426918263</v>
      </c>
      <c r="T413" s="9" t="str">
        <f t="shared" si="3"/>
        <v>Train</v>
      </c>
    </row>
    <row r="414" spans="1:20" ht="15.75" customHeight="1" x14ac:dyDescent="0.2">
      <c r="A414" s="4">
        <v>53</v>
      </c>
      <c r="B414" s="5">
        <f>IF(Data_Mentah!B414="Male",1,0)</f>
        <v>1</v>
      </c>
      <c r="C414" s="5">
        <f>IF(Data_Mentah!C414="Yes",1,0)</f>
        <v>0</v>
      </c>
      <c r="D414" s="5">
        <f>IF(Data_Mentah!D414="Yes",1,0)</f>
        <v>0</v>
      </c>
      <c r="E414" s="5">
        <f>IF(Data_Mentah!E414="Yes",1,0)</f>
        <v>0</v>
      </c>
      <c r="F414" s="5">
        <f>IF(Data_Mentah!F414="Yes",1,0)</f>
        <v>1</v>
      </c>
      <c r="G414" s="5">
        <f>IF(Data_Mentah!G414="Yes",1,0)</f>
        <v>1</v>
      </c>
      <c r="H414" s="5">
        <f>IF(Data_Mentah!H414="Yes",1,0)</f>
        <v>0</v>
      </c>
      <c r="I414" s="5">
        <f>IF(Data_Mentah!I414="Yes",1,0)</f>
        <v>1</v>
      </c>
      <c r="J414" s="5">
        <f>IF(Data_Mentah!J414="Yes",1,0)</f>
        <v>1</v>
      </c>
      <c r="K414" s="5">
        <f>IF(Data_Mentah!K414="Yes",1,0)</f>
        <v>0</v>
      </c>
      <c r="L414" s="5">
        <f>IF(Data_Mentah!L414="Yes",1,0)</f>
        <v>1</v>
      </c>
      <c r="M414" s="5">
        <f>IF(Data_Mentah!M414="Yes",1,0)</f>
        <v>1</v>
      </c>
      <c r="N414" s="5">
        <f>IF(Data_Mentah!N414="Yes",1,0)</f>
        <v>1</v>
      </c>
      <c r="O414" s="5">
        <f>IF(Data_Mentah!O414="Yes",1,0)</f>
        <v>1</v>
      </c>
      <c r="P414" s="5">
        <f>IF(Data_Mentah!P414="Yes",1,0)</f>
        <v>0</v>
      </c>
      <c r="Q414" s="6">
        <f>IF(Data_Mentah!Q414="Positive",1,0)</f>
        <v>0</v>
      </c>
      <c r="S414" s="4">
        <f t="shared" ca="1" si="2"/>
        <v>0.53337772753406254</v>
      </c>
      <c r="T414" s="6" t="str">
        <f t="shared" si="3"/>
        <v>Train</v>
      </c>
    </row>
    <row r="415" spans="1:20" ht="15.75" customHeight="1" x14ac:dyDescent="0.2">
      <c r="A415" s="7">
        <v>42</v>
      </c>
      <c r="B415" s="8">
        <f>IF(Data_Mentah!B415="Male",1,0)</f>
        <v>1</v>
      </c>
      <c r="C415" s="8">
        <f>IF(Data_Mentah!C415="Yes",1,0)</f>
        <v>0</v>
      </c>
      <c r="D415" s="8">
        <f>IF(Data_Mentah!D415="Yes",1,0)</f>
        <v>0</v>
      </c>
      <c r="E415" s="8">
        <f>IF(Data_Mentah!E415="Yes",1,0)</f>
        <v>0</v>
      </c>
      <c r="F415" s="8">
        <f>IF(Data_Mentah!F415="Yes",1,0)</f>
        <v>0</v>
      </c>
      <c r="G415" s="8">
        <f>IF(Data_Mentah!G415="Yes",1,0)</f>
        <v>0</v>
      </c>
      <c r="H415" s="8">
        <f>IF(Data_Mentah!H415="Yes",1,0)</f>
        <v>0</v>
      </c>
      <c r="I415" s="8">
        <f>IF(Data_Mentah!I415="Yes",1,0)</f>
        <v>0</v>
      </c>
      <c r="J415" s="8">
        <f>IF(Data_Mentah!J415="Yes",1,0)</f>
        <v>0</v>
      </c>
      <c r="K415" s="8">
        <f>IF(Data_Mentah!K415="Yes",1,0)</f>
        <v>0</v>
      </c>
      <c r="L415" s="8">
        <f>IF(Data_Mentah!L415="Yes",1,0)</f>
        <v>0</v>
      </c>
      <c r="M415" s="8">
        <f>IF(Data_Mentah!M415="Yes",1,0)</f>
        <v>0</v>
      </c>
      <c r="N415" s="8">
        <f>IF(Data_Mentah!N415="Yes",1,0)</f>
        <v>0</v>
      </c>
      <c r="O415" s="8">
        <f>IF(Data_Mentah!O415="Yes",1,0)</f>
        <v>1</v>
      </c>
      <c r="P415" s="8">
        <f>IF(Data_Mentah!P415="Yes",1,0)</f>
        <v>0</v>
      </c>
      <c r="Q415" s="9">
        <f>IF(Data_Mentah!Q415="Positive",1,0)</f>
        <v>0</v>
      </c>
      <c r="S415" s="7">
        <f t="shared" ca="1" si="2"/>
        <v>0.18197109799386457</v>
      </c>
      <c r="T415" s="9" t="str">
        <f t="shared" si="3"/>
        <v>Train</v>
      </c>
    </row>
    <row r="416" spans="1:20" ht="15.75" customHeight="1" x14ac:dyDescent="0.2">
      <c r="A416" s="4">
        <v>55</v>
      </c>
      <c r="B416" s="5">
        <f>IF(Data_Mentah!B416="Male",1,0)</f>
        <v>0</v>
      </c>
      <c r="C416" s="5">
        <f>IF(Data_Mentah!C416="Yes",1,0)</f>
        <v>1</v>
      </c>
      <c r="D416" s="5">
        <f>IF(Data_Mentah!D416="Yes",1,0)</f>
        <v>1</v>
      </c>
      <c r="E416" s="5">
        <f>IF(Data_Mentah!E416="Yes",1,0)</f>
        <v>1</v>
      </c>
      <c r="F416" s="5">
        <f>IF(Data_Mentah!F416="Yes",1,0)</f>
        <v>1</v>
      </c>
      <c r="G416" s="5">
        <f>IF(Data_Mentah!G416="Yes",1,0)</f>
        <v>0</v>
      </c>
      <c r="H416" s="5">
        <f>IF(Data_Mentah!H416="Yes",1,0)</f>
        <v>0</v>
      </c>
      <c r="I416" s="5">
        <f>IF(Data_Mentah!I416="Yes",1,0)</f>
        <v>1</v>
      </c>
      <c r="J416" s="5">
        <f>IF(Data_Mentah!J416="Yes",1,0)</f>
        <v>0</v>
      </c>
      <c r="K416" s="5">
        <f>IF(Data_Mentah!K416="Yes",1,0)</f>
        <v>0</v>
      </c>
      <c r="L416" s="5">
        <f>IF(Data_Mentah!L416="Yes",1,0)</f>
        <v>0</v>
      </c>
      <c r="M416" s="5">
        <f>IF(Data_Mentah!M416="Yes",1,0)</f>
        <v>1</v>
      </c>
      <c r="N416" s="5">
        <f>IF(Data_Mentah!N416="Yes",1,0)</f>
        <v>0</v>
      </c>
      <c r="O416" s="5">
        <f>IF(Data_Mentah!O416="Yes",1,0)</f>
        <v>0</v>
      </c>
      <c r="P416" s="5">
        <f>IF(Data_Mentah!P416="Yes",1,0)</f>
        <v>1</v>
      </c>
      <c r="Q416" s="6">
        <f>IF(Data_Mentah!Q416="Positive",1,0)</f>
        <v>1</v>
      </c>
      <c r="S416" s="4">
        <f t="shared" ca="1" si="2"/>
        <v>0.96228430794449826</v>
      </c>
      <c r="T416" s="6" t="str">
        <f t="shared" si="3"/>
        <v>Train</v>
      </c>
    </row>
    <row r="417" spans="1:20" ht="15.75" customHeight="1" x14ac:dyDescent="0.2">
      <c r="A417" s="7">
        <v>48</v>
      </c>
      <c r="B417" s="8">
        <f>IF(Data_Mentah!B417="Male",1,0)</f>
        <v>0</v>
      </c>
      <c r="C417" s="8">
        <f>IF(Data_Mentah!C417="Yes",1,0)</f>
        <v>1</v>
      </c>
      <c r="D417" s="8">
        <f>IF(Data_Mentah!D417="Yes",1,0)</f>
        <v>1</v>
      </c>
      <c r="E417" s="8">
        <f>IF(Data_Mentah!E417="Yes",1,0)</f>
        <v>1</v>
      </c>
      <c r="F417" s="8">
        <f>IF(Data_Mentah!F417="Yes",1,0)</f>
        <v>1</v>
      </c>
      <c r="G417" s="8">
        <f>IF(Data_Mentah!G417="Yes",1,0)</f>
        <v>1</v>
      </c>
      <c r="H417" s="8">
        <f>IF(Data_Mentah!H417="Yes",1,0)</f>
        <v>0</v>
      </c>
      <c r="I417" s="8">
        <f>IF(Data_Mentah!I417="Yes",1,0)</f>
        <v>0</v>
      </c>
      <c r="J417" s="8">
        <f>IF(Data_Mentah!J417="Yes",1,0)</f>
        <v>0</v>
      </c>
      <c r="K417" s="8">
        <f>IF(Data_Mentah!K417="Yes",1,0)</f>
        <v>0</v>
      </c>
      <c r="L417" s="8">
        <f>IF(Data_Mentah!L417="Yes",1,0)</f>
        <v>0</v>
      </c>
      <c r="M417" s="8">
        <f>IF(Data_Mentah!M417="Yes",1,0)</f>
        <v>1</v>
      </c>
      <c r="N417" s="8">
        <f>IF(Data_Mentah!N417="Yes",1,0)</f>
        <v>0</v>
      </c>
      <c r="O417" s="8">
        <f>IF(Data_Mentah!O417="Yes",1,0)</f>
        <v>0</v>
      </c>
      <c r="P417" s="8">
        <f>IF(Data_Mentah!P417="Yes",1,0)</f>
        <v>0</v>
      </c>
      <c r="Q417" s="9">
        <f>IF(Data_Mentah!Q417="Positive",1,0)</f>
        <v>1</v>
      </c>
      <c r="S417" s="7">
        <f t="shared" ca="1" si="2"/>
        <v>0.18160269422265007</v>
      </c>
      <c r="T417" s="9" t="str">
        <f t="shared" si="3"/>
        <v>Train</v>
      </c>
    </row>
    <row r="418" spans="1:20" ht="15.75" customHeight="1" x14ac:dyDescent="0.2">
      <c r="A418" s="4">
        <v>55</v>
      </c>
      <c r="B418" s="5">
        <f>IF(Data_Mentah!B418="Male",1,0)</f>
        <v>0</v>
      </c>
      <c r="C418" s="5">
        <f>IF(Data_Mentah!C418="Yes",1,0)</f>
        <v>1</v>
      </c>
      <c r="D418" s="5">
        <f>IF(Data_Mentah!D418="Yes",1,0)</f>
        <v>1</v>
      </c>
      <c r="E418" s="5">
        <f>IF(Data_Mentah!E418="Yes",1,0)</f>
        <v>1</v>
      </c>
      <c r="F418" s="5">
        <f>IF(Data_Mentah!F418="Yes",1,0)</f>
        <v>0</v>
      </c>
      <c r="G418" s="5">
        <f>IF(Data_Mentah!G418="Yes",1,0)</f>
        <v>1</v>
      </c>
      <c r="H418" s="5">
        <f>IF(Data_Mentah!H418="Yes",1,0)</f>
        <v>0</v>
      </c>
      <c r="I418" s="5">
        <f>IF(Data_Mentah!I418="Yes",1,0)</f>
        <v>0</v>
      </c>
      <c r="J418" s="5">
        <f>IF(Data_Mentah!J418="Yes",1,0)</f>
        <v>1</v>
      </c>
      <c r="K418" s="5">
        <f>IF(Data_Mentah!K418="Yes",1,0)</f>
        <v>0</v>
      </c>
      <c r="L418" s="5">
        <f>IF(Data_Mentah!L418="Yes",1,0)</f>
        <v>1</v>
      </c>
      <c r="M418" s="5">
        <f>IF(Data_Mentah!M418="Yes",1,0)</f>
        <v>1</v>
      </c>
      <c r="N418" s="5">
        <f>IF(Data_Mentah!N418="Yes",1,0)</f>
        <v>0</v>
      </c>
      <c r="O418" s="5">
        <f>IF(Data_Mentah!O418="Yes",1,0)</f>
        <v>0</v>
      </c>
      <c r="P418" s="5">
        <f>IF(Data_Mentah!P418="Yes",1,0)</f>
        <v>0</v>
      </c>
      <c r="Q418" s="6">
        <f>IF(Data_Mentah!Q418="Positive",1,0)</f>
        <v>1</v>
      </c>
      <c r="S418" s="4">
        <f t="shared" ca="1" si="2"/>
        <v>0.58094981572664084</v>
      </c>
      <c r="T418" s="6" t="str">
        <f t="shared" si="3"/>
        <v>Test</v>
      </c>
    </row>
    <row r="419" spans="1:20" ht="15.75" customHeight="1" x14ac:dyDescent="0.2">
      <c r="A419" s="7">
        <v>39</v>
      </c>
      <c r="B419" s="8">
        <f>IF(Data_Mentah!B419="Male",1,0)</f>
        <v>0</v>
      </c>
      <c r="C419" s="8">
        <f>IF(Data_Mentah!C419="Yes",1,0)</f>
        <v>1</v>
      </c>
      <c r="D419" s="8">
        <f>IF(Data_Mentah!D419="Yes",1,0)</f>
        <v>1</v>
      </c>
      <c r="E419" s="8">
        <f>IF(Data_Mentah!E419="Yes",1,0)</f>
        <v>1</v>
      </c>
      <c r="F419" s="8">
        <f>IF(Data_Mentah!F419="Yes",1,0)</f>
        <v>1</v>
      </c>
      <c r="G419" s="8">
        <f>IF(Data_Mentah!G419="Yes",1,0)</f>
        <v>1</v>
      </c>
      <c r="H419" s="8">
        <f>IF(Data_Mentah!H419="Yes",1,0)</f>
        <v>0</v>
      </c>
      <c r="I419" s="8">
        <f>IF(Data_Mentah!I419="Yes",1,0)</f>
        <v>0</v>
      </c>
      <c r="J419" s="8">
        <f>IF(Data_Mentah!J419="Yes",1,0)</f>
        <v>1</v>
      </c>
      <c r="K419" s="8">
        <f>IF(Data_Mentah!K419="Yes",1,0)</f>
        <v>1</v>
      </c>
      <c r="L419" s="8">
        <f>IF(Data_Mentah!L419="Yes",1,0)</f>
        <v>1</v>
      </c>
      <c r="M419" s="8">
        <f>IF(Data_Mentah!M419="Yes",1,0)</f>
        <v>1</v>
      </c>
      <c r="N419" s="8">
        <f>IF(Data_Mentah!N419="Yes",1,0)</f>
        <v>0</v>
      </c>
      <c r="O419" s="8">
        <f>IF(Data_Mentah!O419="Yes",1,0)</f>
        <v>0</v>
      </c>
      <c r="P419" s="8">
        <f>IF(Data_Mentah!P419="Yes",1,0)</f>
        <v>0</v>
      </c>
      <c r="Q419" s="9">
        <f>IF(Data_Mentah!Q419="Positive",1,0)</f>
        <v>1</v>
      </c>
      <c r="S419" s="7">
        <f t="shared" ca="1" si="2"/>
        <v>0.3908946801442954</v>
      </c>
      <c r="T419" s="9" t="str">
        <f t="shared" si="3"/>
        <v>Test</v>
      </c>
    </row>
    <row r="420" spans="1:20" ht="15.75" customHeight="1" x14ac:dyDescent="0.2">
      <c r="A420" s="4">
        <v>43</v>
      </c>
      <c r="B420" s="5">
        <f>IF(Data_Mentah!B420="Male",1,0)</f>
        <v>0</v>
      </c>
      <c r="C420" s="5">
        <f>IF(Data_Mentah!C420="Yes",1,0)</f>
        <v>1</v>
      </c>
      <c r="D420" s="5">
        <f>IF(Data_Mentah!D420="Yes",1,0)</f>
        <v>1</v>
      </c>
      <c r="E420" s="5">
        <f>IF(Data_Mentah!E420="Yes",1,0)</f>
        <v>1</v>
      </c>
      <c r="F420" s="5">
        <f>IF(Data_Mentah!F420="Yes",1,0)</f>
        <v>1</v>
      </c>
      <c r="G420" s="5">
        <f>IF(Data_Mentah!G420="Yes",1,0)</f>
        <v>1</v>
      </c>
      <c r="H420" s="5">
        <f>IF(Data_Mentah!H420="Yes",1,0)</f>
        <v>0</v>
      </c>
      <c r="I420" s="5">
        <f>IF(Data_Mentah!I420="Yes",1,0)</f>
        <v>1</v>
      </c>
      <c r="J420" s="5">
        <f>IF(Data_Mentah!J420="Yes",1,0)</f>
        <v>0</v>
      </c>
      <c r="K420" s="5">
        <f>IF(Data_Mentah!K420="Yes",1,0)</f>
        <v>0</v>
      </c>
      <c r="L420" s="5">
        <f>IF(Data_Mentah!L420="Yes",1,0)</f>
        <v>0</v>
      </c>
      <c r="M420" s="5">
        <f>IF(Data_Mentah!M420="Yes",1,0)</f>
        <v>1</v>
      </c>
      <c r="N420" s="5">
        <f>IF(Data_Mentah!N420="Yes",1,0)</f>
        <v>1</v>
      </c>
      <c r="O420" s="5">
        <f>IF(Data_Mentah!O420="Yes",1,0)</f>
        <v>0</v>
      </c>
      <c r="P420" s="5">
        <f>IF(Data_Mentah!P420="Yes",1,0)</f>
        <v>1</v>
      </c>
      <c r="Q420" s="6">
        <f>IF(Data_Mentah!Q420="Positive",1,0)</f>
        <v>1</v>
      </c>
      <c r="S420" s="4">
        <f t="shared" ca="1" si="2"/>
        <v>0.58992465794002047</v>
      </c>
      <c r="T420" s="6" t="str">
        <f t="shared" si="3"/>
        <v>Test</v>
      </c>
    </row>
    <row r="421" spans="1:20" ht="15.75" customHeight="1" x14ac:dyDescent="0.2">
      <c r="A421" s="7">
        <v>35</v>
      </c>
      <c r="B421" s="8">
        <f>IF(Data_Mentah!B421="Male",1,0)</f>
        <v>0</v>
      </c>
      <c r="C421" s="8">
        <f>IF(Data_Mentah!C421="Yes",1,0)</f>
        <v>1</v>
      </c>
      <c r="D421" s="8">
        <f>IF(Data_Mentah!D421="Yes",1,0)</f>
        <v>1</v>
      </c>
      <c r="E421" s="8">
        <f>IF(Data_Mentah!E421="Yes",1,0)</f>
        <v>0</v>
      </c>
      <c r="F421" s="8">
        <f>IF(Data_Mentah!F421="Yes",1,0)</f>
        <v>1</v>
      </c>
      <c r="G421" s="8">
        <f>IF(Data_Mentah!G421="Yes",1,0)</f>
        <v>0</v>
      </c>
      <c r="H421" s="8">
        <f>IF(Data_Mentah!H421="Yes",1,0)</f>
        <v>0</v>
      </c>
      <c r="I421" s="8">
        <f>IF(Data_Mentah!I421="Yes",1,0)</f>
        <v>1</v>
      </c>
      <c r="J421" s="8">
        <f>IF(Data_Mentah!J421="Yes",1,0)</f>
        <v>0</v>
      </c>
      <c r="K421" s="8">
        <f>IF(Data_Mentah!K421="Yes",1,0)</f>
        <v>0</v>
      </c>
      <c r="L421" s="8">
        <f>IF(Data_Mentah!L421="Yes",1,0)</f>
        <v>0</v>
      </c>
      <c r="M421" s="8">
        <f>IF(Data_Mentah!M421="Yes",1,0)</f>
        <v>0</v>
      </c>
      <c r="N421" s="8">
        <f>IF(Data_Mentah!N421="Yes",1,0)</f>
        <v>0</v>
      </c>
      <c r="O421" s="8">
        <f>IF(Data_Mentah!O421="Yes",1,0)</f>
        <v>0</v>
      </c>
      <c r="P421" s="8">
        <f>IF(Data_Mentah!P421="Yes",1,0)</f>
        <v>0</v>
      </c>
      <c r="Q421" s="9">
        <f>IF(Data_Mentah!Q421="Positive",1,0)</f>
        <v>1</v>
      </c>
      <c r="S421" s="7">
        <f t="shared" ca="1" si="2"/>
        <v>0.21946021449840347</v>
      </c>
      <c r="T421" s="9" t="str">
        <f t="shared" si="3"/>
        <v>Test</v>
      </c>
    </row>
    <row r="422" spans="1:20" ht="15.75" customHeight="1" x14ac:dyDescent="0.2">
      <c r="A422" s="4">
        <v>47</v>
      </c>
      <c r="B422" s="5">
        <f>IF(Data_Mentah!B422="Male",1,0)</f>
        <v>0</v>
      </c>
      <c r="C422" s="5">
        <f>IF(Data_Mentah!C422="Yes",1,0)</f>
        <v>0</v>
      </c>
      <c r="D422" s="5">
        <f>IF(Data_Mentah!D422="Yes",1,0)</f>
        <v>0</v>
      </c>
      <c r="E422" s="5">
        <f>IF(Data_Mentah!E422="Yes",1,0)</f>
        <v>1</v>
      </c>
      <c r="F422" s="5">
        <f>IF(Data_Mentah!F422="Yes",1,0)</f>
        <v>1</v>
      </c>
      <c r="G422" s="5">
        <f>IF(Data_Mentah!G422="Yes",1,0)</f>
        <v>1</v>
      </c>
      <c r="H422" s="5">
        <f>IF(Data_Mentah!H422="Yes",1,0)</f>
        <v>0</v>
      </c>
      <c r="I422" s="5">
        <f>IF(Data_Mentah!I422="Yes",1,0)</f>
        <v>0</v>
      </c>
      <c r="J422" s="5">
        <f>IF(Data_Mentah!J422="Yes",1,0)</f>
        <v>0</v>
      </c>
      <c r="K422" s="5">
        <f>IF(Data_Mentah!K422="Yes",1,0)</f>
        <v>0</v>
      </c>
      <c r="L422" s="5">
        <f>IF(Data_Mentah!L422="Yes",1,0)</f>
        <v>0</v>
      </c>
      <c r="M422" s="5">
        <f>IF(Data_Mentah!M422="Yes",1,0)</f>
        <v>0</v>
      </c>
      <c r="N422" s="5">
        <f>IF(Data_Mentah!N422="Yes",1,0)</f>
        <v>1</v>
      </c>
      <c r="O422" s="5">
        <f>IF(Data_Mentah!O422="Yes",1,0)</f>
        <v>0</v>
      </c>
      <c r="P422" s="5">
        <f>IF(Data_Mentah!P422="Yes",1,0)</f>
        <v>0</v>
      </c>
      <c r="Q422" s="6">
        <f>IF(Data_Mentah!Q422="Positive",1,0)</f>
        <v>1</v>
      </c>
      <c r="S422" s="4">
        <f t="shared" ca="1" si="2"/>
        <v>0.91986529204425449</v>
      </c>
      <c r="T422" s="6" t="str">
        <f t="shared" si="3"/>
        <v>Test</v>
      </c>
    </row>
    <row r="423" spans="1:20" ht="15.75" customHeight="1" x14ac:dyDescent="0.2">
      <c r="A423" s="7">
        <v>61</v>
      </c>
      <c r="B423" s="8">
        <f>IF(Data_Mentah!B423="Male",1,0)</f>
        <v>0</v>
      </c>
      <c r="C423" s="8">
        <f>IF(Data_Mentah!C423="Yes",1,0)</f>
        <v>1</v>
      </c>
      <c r="D423" s="8">
        <f>IF(Data_Mentah!D423="Yes",1,0)</f>
        <v>0</v>
      </c>
      <c r="E423" s="8">
        <f>IF(Data_Mentah!E423="Yes",1,0)</f>
        <v>0</v>
      </c>
      <c r="F423" s="8">
        <f>IF(Data_Mentah!F423="Yes",1,0)</f>
        <v>0</v>
      </c>
      <c r="G423" s="8">
        <f>IF(Data_Mentah!G423="Yes",1,0)</f>
        <v>1</v>
      </c>
      <c r="H423" s="8">
        <f>IF(Data_Mentah!H423="Yes",1,0)</f>
        <v>0</v>
      </c>
      <c r="I423" s="8">
        <f>IF(Data_Mentah!I423="Yes",1,0)</f>
        <v>0</v>
      </c>
      <c r="J423" s="8">
        <f>IF(Data_Mentah!J423="Yes",1,0)</f>
        <v>0</v>
      </c>
      <c r="K423" s="8">
        <f>IF(Data_Mentah!K423="Yes",1,0)</f>
        <v>1</v>
      </c>
      <c r="L423" s="8">
        <f>IF(Data_Mentah!L423="Yes",1,0)</f>
        <v>0</v>
      </c>
      <c r="M423" s="8">
        <f>IF(Data_Mentah!M423="Yes",1,0)</f>
        <v>0</v>
      </c>
      <c r="N423" s="8">
        <f>IF(Data_Mentah!N423="Yes",1,0)</f>
        <v>0</v>
      </c>
      <c r="O423" s="8">
        <f>IF(Data_Mentah!O423="Yes",1,0)</f>
        <v>1</v>
      </c>
      <c r="P423" s="8">
        <f>IF(Data_Mentah!P423="Yes",1,0)</f>
        <v>0</v>
      </c>
      <c r="Q423" s="9">
        <f>IF(Data_Mentah!Q423="Positive",1,0)</f>
        <v>1</v>
      </c>
      <c r="S423" s="7">
        <f t="shared" ca="1" si="2"/>
        <v>0.2548414636039863</v>
      </c>
      <c r="T423" s="9" t="str">
        <f t="shared" si="3"/>
        <v>Test</v>
      </c>
    </row>
    <row r="424" spans="1:20" ht="15.75" customHeight="1" x14ac:dyDescent="0.2">
      <c r="A424" s="4">
        <v>67</v>
      </c>
      <c r="B424" s="5">
        <f>IF(Data_Mentah!B424="Male",1,0)</f>
        <v>1</v>
      </c>
      <c r="C424" s="5">
        <f>IF(Data_Mentah!C424="Yes",1,0)</f>
        <v>0</v>
      </c>
      <c r="D424" s="5">
        <f>IF(Data_Mentah!D424="Yes",1,0)</f>
        <v>1</v>
      </c>
      <c r="E424" s="5">
        <f>IF(Data_Mentah!E424="Yes",1,0)</f>
        <v>0</v>
      </c>
      <c r="F424" s="5">
        <f>IF(Data_Mentah!F424="Yes",1,0)</f>
        <v>1</v>
      </c>
      <c r="G424" s="5">
        <f>IF(Data_Mentah!G424="Yes",1,0)</f>
        <v>1</v>
      </c>
      <c r="H424" s="5">
        <f>IF(Data_Mentah!H424="Yes",1,0)</f>
        <v>0</v>
      </c>
      <c r="I424" s="5">
        <f>IF(Data_Mentah!I424="Yes",1,0)</f>
        <v>1</v>
      </c>
      <c r="J424" s="5">
        <f>IF(Data_Mentah!J424="Yes",1,0)</f>
        <v>0</v>
      </c>
      <c r="K424" s="5">
        <f>IF(Data_Mentah!K424="Yes",1,0)</f>
        <v>1</v>
      </c>
      <c r="L424" s="5">
        <f>IF(Data_Mentah!L424="Yes",1,0)</f>
        <v>1</v>
      </c>
      <c r="M424" s="5">
        <f>IF(Data_Mentah!M424="Yes",1,0)</f>
        <v>1</v>
      </c>
      <c r="N424" s="5">
        <f>IF(Data_Mentah!N424="Yes",1,0)</f>
        <v>1</v>
      </c>
      <c r="O424" s="5">
        <f>IF(Data_Mentah!O424="Yes",1,0)</f>
        <v>1</v>
      </c>
      <c r="P424" s="5">
        <f>IF(Data_Mentah!P424="Yes",1,0)</f>
        <v>1</v>
      </c>
      <c r="Q424" s="6">
        <f>IF(Data_Mentah!Q424="Positive",1,0)</f>
        <v>1</v>
      </c>
      <c r="S424" s="4">
        <f t="shared" ca="1" si="2"/>
        <v>0.10569721807806598</v>
      </c>
      <c r="T424" s="6" t="str">
        <f t="shared" si="3"/>
        <v>Test</v>
      </c>
    </row>
    <row r="425" spans="1:20" ht="15.75" customHeight="1" x14ac:dyDescent="0.2">
      <c r="A425" s="7">
        <v>66</v>
      </c>
      <c r="B425" s="8">
        <f>IF(Data_Mentah!B425="Male",1,0)</f>
        <v>1</v>
      </c>
      <c r="C425" s="8">
        <f>IF(Data_Mentah!C425="Yes",1,0)</f>
        <v>1</v>
      </c>
      <c r="D425" s="8">
        <f>IF(Data_Mentah!D425="Yes",1,0)</f>
        <v>1</v>
      </c>
      <c r="E425" s="8">
        <f>IF(Data_Mentah!E425="Yes",1,0)</f>
        <v>0</v>
      </c>
      <c r="F425" s="8">
        <f>IF(Data_Mentah!F425="Yes",1,0)</f>
        <v>1</v>
      </c>
      <c r="G425" s="8">
        <f>IF(Data_Mentah!G425="Yes",1,0)</f>
        <v>1</v>
      </c>
      <c r="H425" s="8">
        <f>IF(Data_Mentah!H425="Yes",1,0)</f>
        <v>0</v>
      </c>
      <c r="I425" s="8">
        <f>IF(Data_Mentah!I425="Yes",1,0)</f>
        <v>1</v>
      </c>
      <c r="J425" s="8">
        <f>IF(Data_Mentah!J425="Yes",1,0)</f>
        <v>0</v>
      </c>
      <c r="K425" s="8">
        <f>IF(Data_Mentah!K425="Yes",1,0)</f>
        <v>0</v>
      </c>
      <c r="L425" s="8">
        <f>IF(Data_Mentah!L425="Yes",1,0)</f>
        <v>0</v>
      </c>
      <c r="M425" s="8">
        <f>IF(Data_Mentah!M425="Yes",1,0)</f>
        <v>1</v>
      </c>
      <c r="N425" s="8">
        <f>IF(Data_Mentah!N425="Yes",1,0)</f>
        <v>1</v>
      </c>
      <c r="O425" s="8">
        <f>IF(Data_Mentah!O425="Yes",1,0)</f>
        <v>0</v>
      </c>
      <c r="P425" s="8">
        <f>IF(Data_Mentah!P425="Yes",1,0)</f>
        <v>0</v>
      </c>
      <c r="Q425" s="9">
        <f>IF(Data_Mentah!Q425="Positive",1,0)</f>
        <v>1</v>
      </c>
      <c r="S425" s="7">
        <f t="shared" ca="1" si="2"/>
        <v>0.20281766760326481</v>
      </c>
      <c r="T425" s="9" t="str">
        <f t="shared" si="3"/>
        <v>Test</v>
      </c>
    </row>
    <row r="426" spans="1:20" ht="15.75" customHeight="1" x14ac:dyDescent="0.2">
      <c r="A426" s="4">
        <v>43</v>
      </c>
      <c r="B426" s="5">
        <f>IF(Data_Mentah!B426="Male",1,0)</f>
        <v>1</v>
      </c>
      <c r="C426" s="5">
        <f>IF(Data_Mentah!C426="Yes",1,0)</f>
        <v>1</v>
      </c>
      <c r="D426" s="5">
        <f>IF(Data_Mentah!D426="Yes",1,0)</f>
        <v>1</v>
      </c>
      <c r="E426" s="5">
        <f>IF(Data_Mentah!E426="Yes",1,0)</f>
        <v>1</v>
      </c>
      <c r="F426" s="5">
        <f>IF(Data_Mentah!F426="Yes",1,0)</f>
        <v>1</v>
      </c>
      <c r="G426" s="5">
        <f>IF(Data_Mentah!G426="Yes",1,0)</f>
        <v>0</v>
      </c>
      <c r="H426" s="5">
        <f>IF(Data_Mentah!H426="Yes",1,0)</f>
        <v>1</v>
      </c>
      <c r="I426" s="5">
        <f>IF(Data_Mentah!I426="Yes",1,0)</f>
        <v>0</v>
      </c>
      <c r="J426" s="5">
        <f>IF(Data_Mentah!J426="Yes",1,0)</f>
        <v>0</v>
      </c>
      <c r="K426" s="5">
        <f>IF(Data_Mentah!K426="Yes",1,0)</f>
        <v>0</v>
      </c>
      <c r="L426" s="5">
        <f>IF(Data_Mentah!L426="Yes",1,0)</f>
        <v>0</v>
      </c>
      <c r="M426" s="5">
        <f>IF(Data_Mentah!M426="Yes",1,0)</f>
        <v>0</v>
      </c>
      <c r="N426" s="5">
        <f>IF(Data_Mentah!N426="Yes",1,0)</f>
        <v>0</v>
      </c>
      <c r="O426" s="5">
        <f>IF(Data_Mentah!O426="Yes",1,0)</f>
        <v>0</v>
      </c>
      <c r="P426" s="5">
        <f>IF(Data_Mentah!P426="Yes",1,0)</f>
        <v>0</v>
      </c>
      <c r="Q426" s="6">
        <f>IF(Data_Mentah!Q426="Positive",1,0)</f>
        <v>1</v>
      </c>
      <c r="S426" s="4">
        <f t="shared" ca="1" si="2"/>
        <v>0.40420146879972307</v>
      </c>
      <c r="T426" s="6" t="str">
        <f t="shared" si="3"/>
        <v>Test</v>
      </c>
    </row>
    <row r="427" spans="1:20" ht="15.75" customHeight="1" x14ac:dyDescent="0.2">
      <c r="A427" s="7">
        <v>62</v>
      </c>
      <c r="B427" s="8">
        <f>IF(Data_Mentah!B427="Male",1,0)</f>
        <v>1</v>
      </c>
      <c r="C427" s="8">
        <f>IF(Data_Mentah!C427="Yes",1,0)</f>
        <v>1</v>
      </c>
      <c r="D427" s="8">
        <f>IF(Data_Mentah!D427="Yes",1,0)</f>
        <v>1</v>
      </c>
      <c r="E427" s="8">
        <f>IF(Data_Mentah!E427="Yes",1,0)</f>
        <v>0</v>
      </c>
      <c r="F427" s="8">
        <f>IF(Data_Mentah!F427="Yes",1,0)</f>
        <v>1</v>
      </c>
      <c r="G427" s="8">
        <f>IF(Data_Mentah!G427="Yes",1,0)</f>
        <v>1</v>
      </c>
      <c r="H427" s="8">
        <f>IF(Data_Mentah!H427="Yes",1,0)</f>
        <v>0</v>
      </c>
      <c r="I427" s="8">
        <f>IF(Data_Mentah!I427="Yes",1,0)</f>
        <v>1</v>
      </c>
      <c r="J427" s="8">
        <f>IF(Data_Mentah!J427="Yes",1,0)</f>
        <v>0</v>
      </c>
      <c r="K427" s="8">
        <f>IF(Data_Mentah!K427="Yes",1,0)</f>
        <v>1</v>
      </c>
      <c r="L427" s="8">
        <f>IF(Data_Mentah!L427="Yes",1,0)</f>
        <v>0</v>
      </c>
      <c r="M427" s="8">
        <f>IF(Data_Mentah!M427="Yes",1,0)</f>
        <v>1</v>
      </c>
      <c r="N427" s="8">
        <f>IF(Data_Mentah!N427="Yes",1,0)</f>
        <v>1</v>
      </c>
      <c r="O427" s="8">
        <f>IF(Data_Mentah!O427="Yes",1,0)</f>
        <v>0</v>
      </c>
      <c r="P427" s="8">
        <f>IF(Data_Mentah!P427="Yes",1,0)</f>
        <v>0</v>
      </c>
      <c r="Q427" s="9">
        <f>IF(Data_Mentah!Q427="Positive",1,0)</f>
        <v>1</v>
      </c>
      <c r="S427" s="7">
        <f t="shared" ca="1" si="2"/>
        <v>0.28099665255724615</v>
      </c>
      <c r="T427" s="9" t="str">
        <f t="shared" si="3"/>
        <v>Test</v>
      </c>
    </row>
    <row r="428" spans="1:20" ht="15.75" customHeight="1" x14ac:dyDescent="0.2">
      <c r="A428" s="4">
        <v>54</v>
      </c>
      <c r="B428" s="5">
        <f>IF(Data_Mentah!B428="Male",1,0)</f>
        <v>1</v>
      </c>
      <c r="C428" s="5">
        <f>IF(Data_Mentah!C428="Yes",1,0)</f>
        <v>1</v>
      </c>
      <c r="D428" s="5">
        <f>IF(Data_Mentah!D428="Yes",1,0)</f>
        <v>1</v>
      </c>
      <c r="E428" s="5">
        <f>IF(Data_Mentah!E428="Yes",1,0)</f>
        <v>1</v>
      </c>
      <c r="F428" s="5">
        <f>IF(Data_Mentah!F428="Yes",1,0)</f>
        <v>1</v>
      </c>
      <c r="G428" s="5">
        <f>IF(Data_Mentah!G428="Yes",1,0)</f>
        <v>1</v>
      </c>
      <c r="H428" s="5">
        <f>IF(Data_Mentah!H428="Yes",1,0)</f>
        <v>1</v>
      </c>
      <c r="I428" s="5">
        <f>IF(Data_Mentah!I428="Yes",1,0)</f>
        <v>1</v>
      </c>
      <c r="J428" s="5">
        <f>IF(Data_Mentah!J428="Yes",1,0)</f>
        <v>1</v>
      </c>
      <c r="K428" s="5">
        <f>IF(Data_Mentah!K428="Yes",1,0)</f>
        <v>0</v>
      </c>
      <c r="L428" s="5">
        <f>IF(Data_Mentah!L428="Yes",1,0)</f>
        <v>1</v>
      </c>
      <c r="M428" s="5">
        <f>IF(Data_Mentah!M428="Yes",1,0)</f>
        <v>0</v>
      </c>
      <c r="N428" s="5">
        <f>IF(Data_Mentah!N428="Yes",1,0)</f>
        <v>1</v>
      </c>
      <c r="O428" s="5">
        <f>IF(Data_Mentah!O428="Yes",1,0)</f>
        <v>1</v>
      </c>
      <c r="P428" s="5">
        <f>IF(Data_Mentah!P428="Yes",1,0)</f>
        <v>0</v>
      </c>
      <c r="Q428" s="6">
        <f>IF(Data_Mentah!Q428="Positive",1,0)</f>
        <v>1</v>
      </c>
      <c r="S428" s="4">
        <f t="shared" ca="1" si="2"/>
        <v>6.633699784536029E-2</v>
      </c>
      <c r="T428" s="6" t="str">
        <f t="shared" si="3"/>
        <v>Test</v>
      </c>
    </row>
    <row r="429" spans="1:20" ht="15.75" customHeight="1" x14ac:dyDescent="0.2">
      <c r="A429" s="7">
        <v>39</v>
      </c>
      <c r="B429" s="8">
        <f>IF(Data_Mentah!B429="Male",1,0)</f>
        <v>1</v>
      </c>
      <c r="C429" s="8">
        <f>IF(Data_Mentah!C429="Yes",1,0)</f>
        <v>1</v>
      </c>
      <c r="D429" s="8">
        <f>IF(Data_Mentah!D429="Yes",1,0)</f>
        <v>0</v>
      </c>
      <c r="E429" s="8">
        <f>IF(Data_Mentah!E429="Yes",1,0)</f>
        <v>1</v>
      </c>
      <c r="F429" s="8">
        <f>IF(Data_Mentah!F429="Yes",1,0)</f>
        <v>0</v>
      </c>
      <c r="G429" s="8">
        <f>IF(Data_Mentah!G429="Yes",1,0)</f>
        <v>0</v>
      </c>
      <c r="H429" s="8">
        <f>IF(Data_Mentah!H429="Yes",1,0)</f>
        <v>1</v>
      </c>
      <c r="I429" s="8">
        <f>IF(Data_Mentah!I429="Yes",1,0)</f>
        <v>0</v>
      </c>
      <c r="J429" s="8">
        <f>IF(Data_Mentah!J429="Yes",1,0)</f>
        <v>1</v>
      </c>
      <c r="K429" s="8">
        <f>IF(Data_Mentah!K429="Yes",1,0)</f>
        <v>1</v>
      </c>
      <c r="L429" s="8">
        <f>IF(Data_Mentah!L429="Yes",1,0)</f>
        <v>0</v>
      </c>
      <c r="M429" s="8">
        <f>IF(Data_Mentah!M429="Yes",1,0)</f>
        <v>0</v>
      </c>
      <c r="N429" s="8">
        <f>IF(Data_Mentah!N429="Yes",1,0)</f>
        <v>0</v>
      </c>
      <c r="O429" s="8">
        <f>IF(Data_Mentah!O429="Yes",1,0)</f>
        <v>1</v>
      </c>
      <c r="P429" s="8">
        <f>IF(Data_Mentah!P429="Yes",1,0)</f>
        <v>0</v>
      </c>
      <c r="Q429" s="9">
        <f>IF(Data_Mentah!Q429="Positive",1,0)</f>
        <v>1</v>
      </c>
      <c r="S429" s="7">
        <f t="shared" ca="1" si="2"/>
        <v>0.76976025371382961</v>
      </c>
      <c r="T429" s="9" t="str">
        <f t="shared" si="3"/>
        <v>Test</v>
      </c>
    </row>
    <row r="430" spans="1:20" ht="15.75" customHeight="1" x14ac:dyDescent="0.2">
      <c r="A430" s="4">
        <v>48</v>
      </c>
      <c r="B430" s="5">
        <f>IF(Data_Mentah!B430="Male",1,0)</f>
        <v>1</v>
      </c>
      <c r="C430" s="5">
        <f>IF(Data_Mentah!C430="Yes",1,0)</f>
        <v>0</v>
      </c>
      <c r="D430" s="5">
        <f>IF(Data_Mentah!D430="Yes",1,0)</f>
        <v>1</v>
      </c>
      <c r="E430" s="5">
        <f>IF(Data_Mentah!E430="Yes",1,0)</f>
        <v>1</v>
      </c>
      <c r="F430" s="5">
        <f>IF(Data_Mentah!F430="Yes",1,0)</f>
        <v>1</v>
      </c>
      <c r="G430" s="5">
        <f>IF(Data_Mentah!G430="Yes",1,0)</f>
        <v>0</v>
      </c>
      <c r="H430" s="5">
        <f>IF(Data_Mentah!H430="Yes",1,0)</f>
        <v>0</v>
      </c>
      <c r="I430" s="5">
        <f>IF(Data_Mentah!I430="Yes",1,0)</f>
        <v>1</v>
      </c>
      <c r="J430" s="5">
        <f>IF(Data_Mentah!J430="Yes",1,0)</f>
        <v>1</v>
      </c>
      <c r="K430" s="5">
        <f>IF(Data_Mentah!K430="Yes",1,0)</f>
        <v>1</v>
      </c>
      <c r="L430" s="5">
        <f>IF(Data_Mentah!L430="Yes",1,0)</f>
        <v>1</v>
      </c>
      <c r="M430" s="5">
        <f>IF(Data_Mentah!M430="Yes",1,0)</f>
        <v>0</v>
      </c>
      <c r="N430" s="5">
        <f>IF(Data_Mentah!N430="Yes",1,0)</f>
        <v>0</v>
      </c>
      <c r="O430" s="5">
        <f>IF(Data_Mentah!O430="Yes",1,0)</f>
        <v>0</v>
      </c>
      <c r="P430" s="5">
        <f>IF(Data_Mentah!P430="Yes",1,0)</f>
        <v>0</v>
      </c>
      <c r="Q430" s="6">
        <f>IF(Data_Mentah!Q430="Positive",1,0)</f>
        <v>1</v>
      </c>
      <c r="S430" s="4">
        <f t="shared" ca="1" si="2"/>
        <v>0.79899007218015128</v>
      </c>
      <c r="T430" s="6" t="str">
        <f t="shared" si="3"/>
        <v>Test</v>
      </c>
    </row>
    <row r="431" spans="1:20" ht="15.75" customHeight="1" x14ac:dyDescent="0.2">
      <c r="A431" s="7">
        <v>58</v>
      </c>
      <c r="B431" s="8">
        <f>IF(Data_Mentah!B431="Male",1,0)</f>
        <v>1</v>
      </c>
      <c r="C431" s="8">
        <f>IF(Data_Mentah!C431="Yes",1,0)</f>
        <v>1</v>
      </c>
      <c r="D431" s="8">
        <f>IF(Data_Mentah!D431="Yes",1,0)</f>
        <v>1</v>
      </c>
      <c r="E431" s="8">
        <f>IF(Data_Mentah!E431="Yes",1,0)</f>
        <v>1</v>
      </c>
      <c r="F431" s="8">
        <f>IF(Data_Mentah!F431="Yes",1,0)</f>
        <v>1</v>
      </c>
      <c r="G431" s="8">
        <f>IF(Data_Mentah!G431="Yes",1,0)</f>
        <v>1</v>
      </c>
      <c r="H431" s="8">
        <f>IF(Data_Mentah!H431="Yes",1,0)</f>
        <v>0</v>
      </c>
      <c r="I431" s="8">
        <f>IF(Data_Mentah!I431="Yes",1,0)</f>
        <v>1</v>
      </c>
      <c r="J431" s="8">
        <f>IF(Data_Mentah!J431="Yes",1,0)</f>
        <v>0</v>
      </c>
      <c r="K431" s="8">
        <f>IF(Data_Mentah!K431="Yes",1,0)</f>
        <v>0</v>
      </c>
      <c r="L431" s="8">
        <f>IF(Data_Mentah!L431="Yes",1,0)</f>
        <v>1</v>
      </c>
      <c r="M431" s="8">
        <f>IF(Data_Mentah!M431="Yes",1,0)</f>
        <v>1</v>
      </c>
      <c r="N431" s="8">
        <f>IF(Data_Mentah!N431="Yes",1,0)</f>
        <v>1</v>
      </c>
      <c r="O431" s="8">
        <f>IF(Data_Mentah!O431="Yes",1,0)</f>
        <v>0</v>
      </c>
      <c r="P431" s="8">
        <f>IF(Data_Mentah!P431="Yes",1,0)</f>
        <v>1</v>
      </c>
      <c r="Q431" s="9">
        <f>IF(Data_Mentah!Q431="Positive",1,0)</f>
        <v>1</v>
      </c>
      <c r="S431" s="7">
        <f t="shared" ca="1" si="2"/>
        <v>0.9470024848425932</v>
      </c>
      <c r="T431" s="9" t="str">
        <f t="shared" si="3"/>
        <v>Test</v>
      </c>
    </row>
    <row r="432" spans="1:20" ht="15.75" customHeight="1" x14ac:dyDescent="0.2">
      <c r="A432" s="4">
        <v>32</v>
      </c>
      <c r="B432" s="5">
        <f>IF(Data_Mentah!B432="Male",1,0)</f>
        <v>1</v>
      </c>
      <c r="C432" s="5">
        <f>IF(Data_Mentah!C432="Yes",1,0)</f>
        <v>0</v>
      </c>
      <c r="D432" s="5">
        <f>IF(Data_Mentah!D432="Yes",1,0)</f>
        <v>0</v>
      </c>
      <c r="E432" s="5">
        <f>IF(Data_Mentah!E432="Yes",1,0)</f>
        <v>0</v>
      </c>
      <c r="F432" s="5">
        <f>IF(Data_Mentah!F432="Yes",1,0)</f>
        <v>0</v>
      </c>
      <c r="G432" s="5">
        <f>IF(Data_Mentah!G432="Yes",1,0)</f>
        <v>0</v>
      </c>
      <c r="H432" s="5">
        <f>IF(Data_Mentah!H432="Yes",1,0)</f>
        <v>1</v>
      </c>
      <c r="I432" s="5">
        <f>IF(Data_Mentah!I432="Yes",1,0)</f>
        <v>0</v>
      </c>
      <c r="J432" s="5">
        <f>IF(Data_Mentah!J432="Yes",1,0)</f>
        <v>0</v>
      </c>
      <c r="K432" s="5">
        <f>IF(Data_Mentah!K432="Yes",1,0)</f>
        <v>1</v>
      </c>
      <c r="L432" s="5">
        <f>IF(Data_Mentah!L432="Yes",1,0)</f>
        <v>1</v>
      </c>
      <c r="M432" s="5">
        <f>IF(Data_Mentah!M432="Yes",1,0)</f>
        <v>0</v>
      </c>
      <c r="N432" s="5">
        <f>IF(Data_Mentah!N432="Yes",1,0)</f>
        <v>0</v>
      </c>
      <c r="O432" s="5">
        <f>IF(Data_Mentah!O432="Yes",1,0)</f>
        <v>0</v>
      </c>
      <c r="P432" s="5">
        <f>IF(Data_Mentah!P432="Yes",1,0)</f>
        <v>1</v>
      </c>
      <c r="Q432" s="6">
        <f>IF(Data_Mentah!Q432="Positive",1,0)</f>
        <v>1</v>
      </c>
      <c r="S432" s="4">
        <f t="shared" ca="1" si="2"/>
        <v>0.9799568505175752</v>
      </c>
      <c r="T432" s="6" t="str">
        <f t="shared" si="3"/>
        <v>Test</v>
      </c>
    </row>
    <row r="433" spans="1:20" ht="15.75" customHeight="1" x14ac:dyDescent="0.2">
      <c r="A433" s="7">
        <v>42</v>
      </c>
      <c r="B433" s="8">
        <f>IF(Data_Mentah!B433="Male",1,0)</f>
        <v>1</v>
      </c>
      <c r="C433" s="8">
        <f>IF(Data_Mentah!C433="Yes",1,0)</f>
        <v>0</v>
      </c>
      <c r="D433" s="8">
        <f>IF(Data_Mentah!D433="Yes",1,0)</f>
        <v>0</v>
      </c>
      <c r="E433" s="8">
        <f>IF(Data_Mentah!E433="Yes",1,0)</f>
        <v>0</v>
      </c>
      <c r="F433" s="8">
        <f>IF(Data_Mentah!F433="Yes",1,0)</f>
        <v>1</v>
      </c>
      <c r="G433" s="8">
        <f>IF(Data_Mentah!G433="Yes",1,0)</f>
        <v>1</v>
      </c>
      <c r="H433" s="8">
        <f>IF(Data_Mentah!H433="Yes",1,0)</f>
        <v>0</v>
      </c>
      <c r="I433" s="8">
        <f>IF(Data_Mentah!I433="Yes",1,0)</f>
        <v>0</v>
      </c>
      <c r="J433" s="8">
        <f>IF(Data_Mentah!J433="Yes",1,0)</f>
        <v>0</v>
      </c>
      <c r="K433" s="8">
        <f>IF(Data_Mentah!K433="Yes",1,0)</f>
        <v>1</v>
      </c>
      <c r="L433" s="8">
        <f>IF(Data_Mentah!L433="Yes",1,0)</f>
        <v>0</v>
      </c>
      <c r="M433" s="8">
        <f>IF(Data_Mentah!M433="Yes",1,0)</f>
        <v>0</v>
      </c>
      <c r="N433" s="8">
        <f>IF(Data_Mentah!N433="Yes",1,0)</f>
        <v>1</v>
      </c>
      <c r="O433" s="8">
        <f>IF(Data_Mentah!O433="Yes",1,0)</f>
        <v>0</v>
      </c>
      <c r="P433" s="8">
        <f>IF(Data_Mentah!P433="Yes",1,0)</f>
        <v>0</v>
      </c>
      <c r="Q433" s="9">
        <f>IF(Data_Mentah!Q433="Positive",1,0)</f>
        <v>1</v>
      </c>
      <c r="S433" s="7">
        <f t="shared" ca="1" si="2"/>
        <v>0.71812244512982071</v>
      </c>
      <c r="T433" s="9" t="str">
        <f t="shared" si="3"/>
        <v>Test</v>
      </c>
    </row>
    <row r="434" spans="1:20" ht="15.75" customHeight="1" x14ac:dyDescent="0.2">
      <c r="A434" s="4">
        <v>52</v>
      </c>
      <c r="B434" s="5">
        <f>IF(Data_Mentah!B434="Male",1,0)</f>
        <v>1</v>
      </c>
      <c r="C434" s="5">
        <f>IF(Data_Mentah!C434="Yes",1,0)</f>
        <v>1</v>
      </c>
      <c r="D434" s="5">
        <f>IF(Data_Mentah!D434="Yes",1,0)</f>
        <v>1</v>
      </c>
      <c r="E434" s="5">
        <f>IF(Data_Mentah!E434="Yes",1,0)</f>
        <v>1</v>
      </c>
      <c r="F434" s="5">
        <f>IF(Data_Mentah!F434="Yes",1,0)</f>
        <v>1</v>
      </c>
      <c r="G434" s="5">
        <f>IF(Data_Mentah!G434="Yes",1,0)</f>
        <v>1</v>
      </c>
      <c r="H434" s="5">
        <f>IF(Data_Mentah!H434="Yes",1,0)</f>
        <v>0</v>
      </c>
      <c r="I434" s="5">
        <f>IF(Data_Mentah!I434="Yes",1,0)</f>
        <v>1</v>
      </c>
      <c r="J434" s="5">
        <f>IF(Data_Mentah!J434="Yes",1,0)</f>
        <v>1</v>
      </c>
      <c r="K434" s="5">
        <f>IF(Data_Mentah!K434="Yes",1,0)</f>
        <v>0</v>
      </c>
      <c r="L434" s="5">
        <f>IF(Data_Mentah!L434="Yes",1,0)</f>
        <v>1</v>
      </c>
      <c r="M434" s="5">
        <f>IF(Data_Mentah!M434="Yes",1,0)</f>
        <v>1</v>
      </c>
      <c r="N434" s="5">
        <f>IF(Data_Mentah!N434="Yes",1,0)</f>
        <v>1</v>
      </c>
      <c r="O434" s="5">
        <f>IF(Data_Mentah!O434="Yes",1,0)</f>
        <v>0</v>
      </c>
      <c r="P434" s="5">
        <f>IF(Data_Mentah!P434="Yes",1,0)</f>
        <v>0</v>
      </c>
      <c r="Q434" s="6">
        <f>IF(Data_Mentah!Q434="Positive",1,0)</f>
        <v>1</v>
      </c>
      <c r="S434" s="4">
        <f t="shared" ca="1" si="2"/>
        <v>0.55285612195661149</v>
      </c>
      <c r="T434" s="6" t="str">
        <f t="shared" si="3"/>
        <v>Test</v>
      </c>
    </row>
    <row r="435" spans="1:20" ht="15.75" customHeight="1" x14ac:dyDescent="0.2">
      <c r="A435" s="7">
        <v>38</v>
      </c>
      <c r="B435" s="8">
        <f>IF(Data_Mentah!B435="Male",1,0)</f>
        <v>1</v>
      </c>
      <c r="C435" s="8">
        <f>IF(Data_Mentah!C435="Yes",1,0)</f>
        <v>0</v>
      </c>
      <c r="D435" s="8">
        <f>IF(Data_Mentah!D435="Yes",1,0)</f>
        <v>1</v>
      </c>
      <c r="E435" s="8">
        <f>IF(Data_Mentah!E435="Yes",1,0)</f>
        <v>0</v>
      </c>
      <c r="F435" s="8">
        <f>IF(Data_Mentah!F435="Yes",1,0)</f>
        <v>0</v>
      </c>
      <c r="G435" s="8">
        <f>IF(Data_Mentah!G435="Yes",1,0)</f>
        <v>0</v>
      </c>
      <c r="H435" s="8">
        <f>IF(Data_Mentah!H435="Yes",1,0)</f>
        <v>1</v>
      </c>
      <c r="I435" s="8">
        <f>IF(Data_Mentah!I435="Yes",1,0)</f>
        <v>0</v>
      </c>
      <c r="J435" s="8">
        <f>IF(Data_Mentah!J435="Yes",1,0)</f>
        <v>0</v>
      </c>
      <c r="K435" s="8">
        <f>IF(Data_Mentah!K435="Yes",1,0)</f>
        <v>0</v>
      </c>
      <c r="L435" s="8">
        <f>IF(Data_Mentah!L435="Yes",1,0)</f>
        <v>0</v>
      </c>
      <c r="M435" s="8">
        <f>IF(Data_Mentah!M435="Yes",1,0)</f>
        <v>0</v>
      </c>
      <c r="N435" s="8">
        <f>IF(Data_Mentah!N435="Yes",1,0)</f>
        <v>0</v>
      </c>
      <c r="O435" s="8">
        <f>IF(Data_Mentah!O435="Yes",1,0)</f>
        <v>1</v>
      </c>
      <c r="P435" s="8">
        <f>IF(Data_Mentah!P435="Yes",1,0)</f>
        <v>0</v>
      </c>
      <c r="Q435" s="9">
        <f>IF(Data_Mentah!Q435="Positive",1,0)</f>
        <v>1</v>
      </c>
      <c r="S435" s="7">
        <f t="shared" ca="1" si="2"/>
        <v>0.59180295375821457</v>
      </c>
      <c r="T435" s="9" t="str">
        <f t="shared" si="3"/>
        <v>Test</v>
      </c>
    </row>
    <row r="436" spans="1:20" ht="15.75" customHeight="1" x14ac:dyDescent="0.2">
      <c r="A436" s="4">
        <v>53</v>
      </c>
      <c r="B436" s="5">
        <f>IF(Data_Mentah!B436="Male",1,0)</f>
        <v>1</v>
      </c>
      <c r="C436" s="5">
        <f>IF(Data_Mentah!C436="Yes",1,0)</f>
        <v>1</v>
      </c>
      <c r="D436" s="5">
        <f>IF(Data_Mentah!D436="Yes",1,0)</f>
        <v>1</v>
      </c>
      <c r="E436" s="5">
        <f>IF(Data_Mentah!E436="Yes",1,0)</f>
        <v>1</v>
      </c>
      <c r="F436" s="5">
        <f>IF(Data_Mentah!F436="Yes",1,0)</f>
        <v>1</v>
      </c>
      <c r="G436" s="5">
        <f>IF(Data_Mentah!G436="Yes",1,0)</f>
        <v>1</v>
      </c>
      <c r="H436" s="5">
        <f>IF(Data_Mentah!H436="Yes",1,0)</f>
        <v>0</v>
      </c>
      <c r="I436" s="5">
        <f>IF(Data_Mentah!I436="Yes",1,0)</f>
        <v>1</v>
      </c>
      <c r="J436" s="5">
        <f>IF(Data_Mentah!J436="Yes",1,0)</f>
        <v>0</v>
      </c>
      <c r="K436" s="5">
        <f>IF(Data_Mentah!K436="Yes",1,0)</f>
        <v>1</v>
      </c>
      <c r="L436" s="5">
        <f>IF(Data_Mentah!L436="Yes",1,0)</f>
        <v>0</v>
      </c>
      <c r="M436" s="5">
        <f>IF(Data_Mentah!M436="Yes",1,0)</f>
        <v>1</v>
      </c>
      <c r="N436" s="5">
        <f>IF(Data_Mentah!N436="Yes",1,0)</f>
        <v>0</v>
      </c>
      <c r="O436" s="5">
        <f>IF(Data_Mentah!O436="Yes",1,0)</f>
        <v>1</v>
      </c>
      <c r="P436" s="5">
        <f>IF(Data_Mentah!P436="Yes",1,0)</f>
        <v>0</v>
      </c>
      <c r="Q436" s="6">
        <f>IF(Data_Mentah!Q436="Positive",1,0)</f>
        <v>1</v>
      </c>
      <c r="S436" s="4">
        <f t="shared" ca="1" si="2"/>
        <v>0.55143656412244735</v>
      </c>
      <c r="T436" s="6" t="str">
        <f t="shared" si="3"/>
        <v>Test</v>
      </c>
    </row>
    <row r="437" spans="1:20" ht="15.75" customHeight="1" x14ac:dyDescent="0.2">
      <c r="A437" s="7">
        <v>57</v>
      </c>
      <c r="B437" s="8">
        <f>IF(Data_Mentah!B437="Male",1,0)</f>
        <v>1</v>
      </c>
      <c r="C437" s="8">
        <f>IF(Data_Mentah!C437="Yes",1,0)</f>
        <v>1</v>
      </c>
      <c r="D437" s="8">
        <f>IF(Data_Mentah!D437="Yes",1,0)</f>
        <v>1</v>
      </c>
      <c r="E437" s="8">
        <f>IF(Data_Mentah!E437="Yes",1,0)</f>
        <v>1</v>
      </c>
      <c r="F437" s="8">
        <f>IF(Data_Mentah!F437="Yes",1,0)</f>
        <v>1</v>
      </c>
      <c r="G437" s="8">
        <f>IF(Data_Mentah!G437="Yes",1,0)</f>
        <v>1</v>
      </c>
      <c r="H437" s="8">
        <f>IF(Data_Mentah!H437="Yes",1,0)</f>
        <v>0</v>
      </c>
      <c r="I437" s="8">
        <f>IF(Data_Mentah!I437="Yes",1,0)</f>
        <v>1</v>
      </c>
      <c r="J437" s="8">
        <f>IF(Data_Mentah!J437="Yes",1,0)</f>
        <v>0</v>
      </c>
      <c r="K437" s="8">
        <f>IF(Data_Mentah!K437="Yes",1,0)</f>
        <v>0</v>
      </c>
      <c r="L437" s="8">
        <f>IF(Data_Mentah!L437="Yes",1,0)</f>
        <v>0</v>
      </c>
      <c r="M437" s="8">
        <f>IF(Data_Mentah!M437="Yes",1,0)</f>
        <v>1</v>
      </c>
      <c r="N437" s="8">
        <f>IF(Data_Mentah!N437="Yes",1,0)</f>
        <v>0</v>
      </c>
      <c r="O437" s="8">
        <f>IF(Data_Mentah!O437="Yes",1,0)</f>
        <v>0</v>
      </c>
      <c r="P437" s="8">
        <f>IF(Data_Mentah!P437="Yes",1,0)</f>
        <v>0</v>
      </c>
      <c r="Q437" s="9">
        <f>IF(Data_Mentah!Q437="Positive",1,0)</f>
        <v>1</v>
      </c>
      <c r="S437" s="7">
        <f t="shared" ca="1" si="2"/>
        <v>0.67791813989354388</v>
      </c>
      <c r="T437" s="9" t="str">
        <f t="shared" si="3"/>
        <v>Test</v>
      </c>
    </row>
    <row r="438" spans="1:20" ht="15.75" customHeight="1" x14ac:dyDescent="0.2">
      <c r="A438" s="4">
        <v>41</v>
      </c>
      <c r="B438" s="5">
        <f>IF(Data_Mentah!B438="Male",1,0)</f>
        <v>1</v>
      </c>
      <c r="C438" s="5">
        <f>IF(Data_Mentah!C438="Yes",1,0)</f>
        <v>1</v>
      </c>
      <c r="D438" s="5">
        <f>IF(Data_Mentah!D438="Yes",1,0)</f>
        <v>1</v>
      </c>
      <c r="E438" s="5">
        <f>IF(Data_Mentah!E438="Yes",1,0)</f>
        <v>1</v>
      </c>
      <c r="F438" s="5">
        <f>IF(Data_Mentah!F438="Yes",1,0)</f>
        <v>1</v>
      </c>
      <c r="G438" s="5">
        <f>IF(Data_Mentah!G438="Yes",1,0)</f>
        <v>1</v>
      </c>
      <c r="H438" s="5">
        <f>IF(Data_Mentah!H438="Yes",1,0)</f>
        <v>1</v>
      </c>
      <c r="I438" s="5">
        <f>IF(Data_Mentah!I438="Yes",1,0)</f>
        <v>1</v>
      </c>
      <c r="J438" s="5">
        <f>IF(Data_Mentah!J438="Yes",1,0)</f>
        <v>1</v>
      </c>
      <c r="K438" s="5">
        <f>IF(Data_Mentah!K438="Yes",1,0)</f>
        <v>1</v>
      </c>
      <c r="L438" s="5">
        <f>IF(Data_Mentah!L438="Yes",1,0)</f>
        <v>0</v>
      </c>
      <c r="M438" s="5">
        <f>IF(Data_Mentah!M438="Yes",1,0)</f>
        <v>0</v>
      </c>
      <c r="N438" s="5">
        <f>IF(Data_Mentah!N438="Yes",1,0)</f>
        <v>0</v>
      </c>
      <c r="O438" s="5">
        <f>IF(Data_Mentah!O438="Yes",1,0)</f>
        <v>0</v>
      </c>
      <c r="P438" s="5">
        <f>IF(Data_Mentah!P438="Yes",1,0)</f>
        <v>1</v>
      </c>
      <c r="Q438" s="6">
        <f>IF(Data_Mentah!Q438="Positive",1,0)</f>
        <v>1</v>
      </c>
      <c r="S438" s="4">
        <f t="shared" ca="1" si="2"/>
        <v>0.68872303952498493</v>
      </c>
      <c r="T438" s="6" t="str">
        <f t="shared" si="3"/>
        <v>Test</v>
      </c>
    </row>
    <row r="439" spans="1:20" ht="15.75" customHeight="1" x14ac:dyDescent="0.2">
      <c r="A439" s="7">
        <v>37</v>
      </c>
      <c r="B439" s="8">
        <f>IF(Data_Mentah!B439="Male",1,0)</f>
        <v>1</v>
      </c>
      <c r="C439" s="8">
        <f>IF(Data_Mentah!C439="Yes",1,0)</f>
        <v>0</v>
      </c>
      <c r="D439" s="8">
        <f>IF(Data_Mentah!D439="Yes",1,0)</f>
        <v>0</v>
      </c>
      <c r="E439" s="8">
        <f>IF(Data_Mentah!E439="Yes",1,0)</f>
        <v>0</v>
      </c>
      <c r="F439" s="8">
        <f>IF(Data_Mentah!F439="Yes",1,0)</f>
        <v>1</v>
      </c>
      <c r="G439" s="8">
        <f>IF(Data_Mentah!G439="Yes",1,0)</f>
        <v>0</v>
      </c>
      <c r="H439" s="8">
        <f>IF(Data_Mentah!H439="Yes",1,0)</f>
        <v>0</v>
      </c>
      <c r="I439" s="8">
        <f>IF(Data_Mentah!I439="Yes",1,0)</f>
        <v>0</v>
      </c>
      <c r="J439" s="8">
        <f>IF(Data_Mentah!J439="Yes",1,0)</f>
        <v>0</v>
      </c>
      <c r="K439" s="8">
        <f>IF(Data_Mentah!K439="Yes",1,0)</f>
        <v>0</v>
      </c>
      <c r="L439" s="8">
        <f>IF(Data_Mentah!L439="Yes",1,0)</f>
        <v>1</v>
      </c>
      <c r="M439" s="8">
        <f>IF(Data_Mentah!M439="Yes",1,0)</f>
        <v>0</v>
      </c>
      <c r="N439" s="8">
        <f>IF(Data_Mentah!N439="Yes",1,0)</f>
        <v>0</v>
      </c>
      <c r="O439" s="8">
        <f>IF(Data_Mentah!O439="Yes",1,0)</f>
        <v>1</v>
      </c>
      <c r="P439" s="8">
        <f>IF(Data_Mentah!P439="Yes",1,0)</f>
        <v>0</v>
      </c>
      <c r="Q439" s="9">
        <f>IF(Data_Mentah!Q439="Positive",1,0)</f>
        <v>1</v>
      </c>
      <c r="S439" s="7">
        <f t="shared" ca="1" si="2"/>
        <v>0.19054553561068988</v>
      </c>
      <c r="T439" s="9" t="str">
        <f t="shared" si="3"/>
        <v>Test</v>
      </c>
    </row>
    <row r="440" spans="1:20" ht="15.75" customHeight="1" x14ac:dyDescent="0.2">
      <c r="A440" s="4">
        <v>54</v>
      </c>
      <c r="B440" s="5">
        <f>IF(Data_Mentah!B440="Male",1,0)</f>
        <v>1</v>
      </c>
      <c r="C440" s="5">
        <f>IF(Data_Mentah!C440="Yes",1,0)</f>
        <v>1</v>
      </c>
      <c r="D440" s="5">
        <f>IF(Data_Mentah!D440="Yes",1,0)</f>
        <v>1</v>
      </c>
      <c r="E440" s="5">
        <f>IF(Data_Mentah!E440="Yes",1,0)</f>
        <v>1</v>
      </c>
      <c r="F440" s="5">
        <f>IF(Data_Mentah!F440="Yes",1,0)</f>
        <v>1</v>
      </c>
      <c r="G440" s="5">
        <f>IF(Data_Mentah!G440="Yes",1,0)</f>
        <v>0</v>
      </c>
      <c r="H440" s="5">
        <f>IF(Data_Mentah!H440="Yes",1,0)</f>
        <v>0</v>
      </c>
      <c r="I440" s="5">
        <f>IF(Data_Mentah!I440="Yes",1,0)</f>
        <v>1</v>
      </c>
      <c r="J440" s="5">
        <f>IF(Data_Mentah!J440="Yes",1,0)</f>
        <v>1</v>
      </c>
      <c r="K440" s="5">
        <f>IF(Data_Mentah!K440="Yes",1,0)</f>
        <v>1</v>
      </c>
      <c r="L440" s="5">
        <f>IF(Data_Mentah!L440="Yes",1,0)</f>
        <v>1</v>
      </c>
      <c r="M440" s="5">
        <f>IF(Data_Mentah!M440="Yes",1,0)</f>
        <v>1</v>
      </c>
      <c r="N440" s="5">
        <f>IF(Data_Mentah!N440="Yes",1,0)</f>
        <v>1</v>
      </c>
      <c r="O440" s="5">
        <f>IF(Data_Mentah!O440="Yes",1,0)</f>
        <v>0</v>
      </c>
      <c r="P440" s="5">
        <f>IF(Data_Mentah!P440="Yes",1,0)</f>
        <v>0</v>
      </c>
      <c r="Q440" s="6">
        <f>IF(Data_Mentah!Q440="Positive",1,0)</f>
        <v>1</v>
      </c>
      <c r="S440" s="4">
        <f t="shared" ca="1" si="2"/>
        <v>0.56915991938588206</v>
      </c>
      <c r="T440" s="6" t="str">
        <f t="shared" si="3"/>
        <v>Test</v>
      </c>
    </row>
    <row r="441" spans="1:20" ht="15.75" customHeight="1" x14ac:dyDescent="0.2">
      <c r="A441" s="7">
        <v>49</v>
      </c>
      <c r="B441" s="8">
        <f>IF(Data_Mentah!B441="Male",1,0)</f>
        <v>1</v>
      </c>
      <c r="C441" s="8">
        <f>IF(Data_Mentah!C441="Yes",1,0)</f>
        <v>1</v>
      </c>
      <c r="D441" s="8">
        <f>IF(Data_Mentah!D441="Yes",1,0)</f>
        <v>1</v>
      </c>
      <c r="E441" s="8">
        <f>IF(Data_Mentah!E441="Yes",1,0)</f>
        <v>0</v>
      </c>
      <c r="F441" s="8">
        <f>IF(Data_Mentah!F441="Yes",1,0)</f>
        <v>1</v>
      </c>
      <c r="G441" s="8">
        <f>IF(Data_Mentah!G441="Yes",1,0)</f>
        <v>0</v>
      </c>
      <c r="H441" s="8">
        <f>IF(Data_Mentah!H441="Yes",1,0)</f>
        <v>0</v>
      </c>
      <c r="I441" s="8">
        <f>IF(Data_Mentah!I441="Yes",1,0)</f>
        <v>1</v>
      </c>
      <c r="J441" s="8">
        <f>IF(Data_Mentah!J441="Yes",1,0)</f>
        <v>1</v>
      </c>
      <c r="K441" s="8">
        <f>IF(Data_Mentah!K441="Yes",1,0)</f>
        <v>0</v>
      </c>
      <c r="L441" s="8">
        <f>IF(Data_Mentah!L441="Yes",1,0)</f>
        <v>0</v>
      </c>
      <c r="M441" s="8">
        <f>IF(Data_Mentah!M441="Yes",1,0)</f>
        <v>0</v>
      </c>
      <c r="N441" s="8">
        <f>IF(Data_Mentah!N441="Yes",1,0)</f>
        <v>0</v>
      </c>
      <c r="O441" s="8">
        <f>IF(Data_Mentah!O441="Yes",1,0)</f>
        <v>0</v>
      </c>
      <c r="P441" s="8">
        <f>IF(Data_Mentah!P441="Yes",1,0)</f>
        <v>0</v>
      </c>
      <c r="Q441" s="9">
        <f>IF(Data_Mentah!Q441="Positive",1,0)</f>
        <v>1</v>
      </c>
      <c r="S441" s="7">
        <f t="shared" ca="1" si="2"/>
        <v>0.49441981752587494</v>
      </c>
      <c r="T441" s="9" t="str">
        <f t="shared" si="3"/>
        <v>Test</v>
      </c>
    </row>
    <row r="442" spans="1:20" ht="15.75" customHeight="1" x14ac:dyDescent="0.2">
      <c r="A442" s="4">
        <v>48</v>
      </c>
      <c r="B442" s="5">
        <f>IF(Data_Mentah!B442="Male",1,0)</f>
        <v>1</v>
      </c>
      <c r="C442" s="5">
        <f>IF(Data_Mentah!C442="Yes",1,0)</f>
        <v>1</v>
      </c>
      <c r="D442" s="5">
        <f>IF(Data_Mentah!D442="Yes",1,0)</f>
        <v>1</v>
      </c>
      <c r="E442" s="5">
        <f>IF(Data_Mentah!E442="Yes",1,0)</f>
        <v>0</v>
      </c>
      <c r="F442" s="5">
        <f>IF(Data_Mentah!F442="Yes",1,0)</f>
        <v>1</v>
      </c>
      <c r="G442" s="5">
        <f>IF(Data_Mentah!G442="Yes",1,0)</f>
        <v>0</v>
      </c>
      <c r="H442" s="5">
        <f>IF(Data_Mentah!H442="Yes",1,0)</f>
        <v>1</v>
      </c>
      <c r="I442" s="5">
        <f>IF(Data_Mentah!I442="Yes",1,0)</f>
        <v>1</v>
      </c>
      <c r="J442" s="5">
        <f>IF(Data_Mentah!J442="Yes",1,0)</f>
        <v>1</v>
      </c>
      <c r="K442" s="5">
        <f>IF(Data_Mentah!K442="Yes",1,0)</f>
        <v>0</v>
      </c>
      <c r="L442" s="5">
        <f>IF(Data_Mentah!L442="Yes",1,0)</f>
        <v>0</v>
      </c>
      <c r="M442" s="5">
        <f>IF(Data_Mentah!M442="Yes",1,0)</f>
        <v>0</v>
      </c>
      <c r="N442" s="5">
        <f>IF(Data_Mentah!N442="Yes",1,0)</f>
        <v>0</v>
      </c>
      <c r="O442" s="5">
        <f>IF(Data_Mentah!O442="Yes",1,0)</f>
        <v>0</v>
      </c>
      <c r="P442" s="5">
        <f>IF(Data_Mentah!P442="Yes",1,0)</f>
        <v>0</v>
      </c>
      <c r="Q442" s="6">
        <f>IF(Data_Mentah!Q442="Positive",1,0)</f>
        <v>1</v>
      </c>
      <c r="S442" s="4">
        <f t="shared" ca="1" si="2"/>
        <v>0.52764882017901993</v>
      </c>
      <c r="T442" s="6" t="str">
        <f t="shared" si="3"/>
        <v>Test</v>
      </c>
    </row>
    <row r="443" spans="1:20" ht="15.75" customHeight="1" x14ac:dyDescent="0.2">
      <c r="A443" s="7">
        <v>60</v>
      </c>
      <c r="B443" s="8">
        <f>IF(Data_Mentah!B443="Male",1,0)</f>
        <v>1</v>
      </c>
      <c r="C443" s="8">
        <f>IF(Data_Mentah!C443="Yes",1,0)</f>
        <v>1</v>
      </c>
      <c r="D443" s="8">
        <f>IF(Data_Mentah!D443="Yes",1,0)</f>
        <v>0</v>
      </c>
      <c r="E443" s="8">
        <f>IF(Data_Mentah!E443="Yes",1,0)</f>
        <v>0</v>
      </c>
      <c r="F443" s="8">
        <f>IF(Data_Mentah!F443="Yes",1,0)</f>
        <v>0</v>
      </c>
      <c r="G443" s="8">
        <f>IF(Data_Mentah!G443="Yes",1,0)</f>
        <v>0</v>
      </c>
      <c r="H443" s="8">
        <f>IF(Data_Mentah!H443="Yes",1,0)</f>
        <v>0</v>
      </c>
      <c r="I443" s="8">
        <f>IF(Data_Mentah!I443="Yes",1,0)</f>
        <v>1</v>
      </c>
      <c r="J443" s="8">
        <f>IF(Data_Mentah!J443="Yes",1,0)</f>
        <v>0</v>
      </c>
      <c r="K443" s="8">
        <f>IF(Data_Mentah!K443="Yes",1,0)</f>
        <v>0</v>
      </c>
      <c r="L443" s="8">
        <f>IF(Data_Mentah!L443="Yes",1,0)</f>
        <v>0</v>
      </c>
      <c r="M443" s="8">
        <f>IF(Data_Mentah!M443="Yes",1,0)</f>
        <v>1</v>
      </c>
      <c r="N443" s="8">
        <f>IF(Data_Mentah!N443="Yes",1,0)</f>
        <v>0</v>
      </c>
      <c r="O443" s="8">
        <f>IF(Data_Mentah!O443="Yes",1,0)</f>
        <v>1</v>
      </c>
      <c r="P443" s="8">
        <f>IF(Data_Mentah!P443="Yes",1,0)</f>
        <v>0</v>
      </c>
      <c r="Q443" s="9">
        <f>IF(Data_Mentah!Q443="Positive",1,0)</f>
        <v>1</v>
      </c>
      <c r="S443" s="7">
        <f t="shared" ca="1" si="2"/>
        <v>0.87033152171617545</v>
      </c>
      <c r="T443" s="9" t="str">
        <f t="shared" si="3"/>
        <v>Test</v>
      </c>
    </row>
    <row r="444" spans="1:20" ht="15.75" customHeight="1" x14ac:dyDescent="0.2">
      <c r="A444" s="4">
        <v>63</v>
      </c>
      <c r="B444" s="5">
        <f>IF(Data_Mentah!B444="Male",1,0)</f>
        <v>1</v>
      </c>
      <c r="C444" s="5">
        <f>IF(Data_Mentah!C444="Yes",1,0)</f>
        <v>1</v>
      </c>
      <c r="D444" s="5">
        <f>IF(Data_Mentah!D444="Yes",1,0)</f>
        <v>1</v>
      </c>
      <c r="E444" s="5">
        <f>IF(Data_Mentah!E444="Yes",1,0)</f>
        <v>1</v>
      </c>
      <c r="F444" s="5">
        <f>IF(Data_Mentah!F444="Yes",1,0)</f>
        <v>1</v>
      </c>
      <c r="G444" s="5">
        <f>IF(Data_Mentah!G444="Yes",1,0)</f>
        <v>1</v>
      </c>
      <c r="H444" s="5">
        <f>IF(Data_Mentah!H444="Yes",1,0)</f>
        <v>0</v>
      </c>
      <c r="I444" s="5">
        <f>IF(Data_Mentah!I444="Yes",1,0)</f>
        <v>1</v>
      </c>
      <c r="J444" s="5">
        <f>IF(Data_Mentah!J444="Yes",1,0)</f>
        <v>0</v>
      </c>
      <c r="K444" s="5">
        <f>IF(Data_Mentah!K444="Yes",1,0)</f>
        <v>0</v>
      </c>
      <c r="L444" s="5">
        <f>IF(Data_Mentah!L444="Yes",1,0)</f>
        <v>0</v>
      </c>
      <c r="M444" s="5">
        <f>IF(Data_Mentah!M444="Yes",1,0)</f>
        <v>0</v>
      </c>
      <c r="N444" s="5">
        <f>IF(Data_Mentah!N444="Yes",1,0)</f>
        <v>1</v>
      </c>
      <c r="O444" s="5">
        <f>IF(Data_Mentah!O444="Yes",1,0)</f>
        <v>1</v>
      </c>
      <c r="P444" s="5">
        <f>IF(Data_Mentah!P444="Yes",1,0)</f>
        <v>1</v>
      </c>
      <c r="Q444" s="6">
        <f>IF(Data_Mentah!Q444="Positive",1,0)</f>
        <v>1</v>
      </c>
      <c r="S444" s="4">
        <f t="shared" ca="1" si="2"/>
        <v>2.1291975469036939E-2</v>
      </c>
      <c r="T444" s="6" t="str">
        <f t="shared" si="3"/>
        <v>Test</v>
      </c>
    </row>
    <row r="445" spans="1:20" ht="15.75" customHeight="1" x14ac:dyDescent="0.2">
      <c r="A445" s="7">
        <v>35</v>
      </c>
      <c r="B445" s="8">
        <f>IF(Data_Mentah!B445="Male",1,0)</f>
        <v>1</v>
      </c>
      <c r="C445" s="8">
        <f>IF(Data_Mentah!C445="Yes",1,0)</f>
        <v>1</v>
      </c>
      <c r="D445" s="8">
        <f>IF(Data_Mentah!D445="Yes",1,0)</f>
        <v>0</v>
      </c>
      <c r="E445" s="8">
        <f>IF(Data_Mentah!E445="Yes",1,0)</f>
        <v>1</v>
      </c>
      <c r="F445" s="8">
        <f>IF(Data_Mentah!F445="Yes",1,0)</f>
        <v>0</v>
      </c>
      <c r="G445" s="8">
        <f>IF(Data_Mentah!G445="Yes",1,0)</f>
        <v>0</v>
      </c>
      <c r="H445" s="8">
        <f>IF(Data_Mentah!H445="Yes",1,0)</f>
        <v>0</v>
      </c>
      <c r="I445" s="8">
        <f>IF(Data_Mentah!I445="Yes",1,0)</f>
        <v>0</v>
      </c>
      <c r="J445" s="8">
        <f>IF(Data_Mentah!J445="Yes",1,0)</f>
        <v>0</v>
      </c>
      <c r="K445" s="8">
        <f>IF(Data_Mentah!K445="Yes",1,0)</f>
        <v>0</v>
      </c>
      <c r="L445" s="8">
        <f>IF(Data_Mentah!L445="Yes",1,0)</f>
        <v>0</v>
      </c>
      <c r="M445" s="8">
        <f>IF(Data_Mentah!M445="Yes",1,0)</f>
        <v>1</v>
      </c>
      <c r="N445" s="8">
        <f>IF(Data_Mentah!N445="Yes",1,0)</f>
        <v>0</v>
      </c>
      <c r="O445" s="8">
        <f>IF(Data_Mentah!O445="Yes",1,0)</f>
        <v>1</v>
      </c>
      <c r="P445" s="8">
        <f>IF(Data_Mentah!P445="Yes",1,0)</f>
        <v>0</v>
      </c>
      <c r="Q445" s="9">
        <f>IF(Data_Mentah!Q445="Positive",1,0)</f>
        <v>1</v>
      </c>
      <c r="S445" s="7">
        <f t="shared" ca="1" si="2"/>
        <v>0.86414790039389078</v>
      </c>
      <c r="T445" s="9" t="str">
        <f t="shared" si="3"/>
        <v>Test</v>
      </c>
    </row>
    <row r="446" spans="1:20" ht="15.75" customHeight="1" x14ac:dyDescent="0.2">
      <c r="A446" s="4">
        <v>30</v>
      </c>
      <c r="B446" s="5">
        <f>IF(Data_Mentah!B446="Male",1,0)</f>
        <v>0</v>
      </c>
      <c r="C446" s="5">
        <f>IF(Data_Mentah!C446="Yes",1,0)</f>
        <v>1</v>
      </c>
      <c r="D446" s="5">
        <f>IF(Data_Mentah!D446="Yes",1,0)</f>
        <v>0</v>
      </c>
      <c r="E446" s="5">
        <f>IF(Data_Mentah!E446="Yes",1,0)</f>
        <v>1</v>
      </c>
      <c r="F446" s="5">
        <f>IF(Data_Mentah!F446="Yes",1,0)</f>
        <v>1</v>
      </c>
      <c r="G446" s="5">
        <f>IF(Data_Mentah!G446="Yes",1,0)</f>
        <v>1</v>
      </c>
      <c r="H446" s="5">
        <f>IF(Data_Mentah!H446="Yes",1,0)</f>
        <v>0</v>
      </c>
      <c r="I446" s="5">
        <f>IF(Data_Mentah!I446="Yes",1,0)</f>
        <v>0</v>
      </c>
      <c r="J446" s="5">
        <f>IF(Data_Mentah!J446="Yes",1,0)</f>
        <v>0</v>
      </c>
      <c r="K446" s="5">
        <f>IF(Data_Mentah!K446="Yes",1,0)</f>
        <v>0</v>
      </c>
      <c r="L446" s="5">
        <f>IF(Data_Mentah!L446="Yes",1,0)</f>
        <v>1</v>
      </c>
      <c r="M446" s="5">
        <f>IF(Data_Mentah!M446="Yes",1,0)</f>
        <v>0</v>
      </c>
      <c r="N446" s="5">
        <f>IF(Data_Mentah!N446="Yes",1,0)</f>
        <v>0</v>
      </c>
      <c r="O446" s="5">
        <f>IF(Data_Mentah!O446="Yes",1,0)</f>
        <v>0</v>
      </c>
      <c r="P446" s="5">
        <f>IF(Data_Mentah!P446="Yes",1,0)</f>
        <v>0</v>
      </c>
      <c r="Q446" s="6">
        <f>IF(Data_Mentah!Q446="Positive",1,0)</f>
        <v>1</v>
      </c>
      <c r="S446" s="4">
        <f t="shared" ca="1" si="2"/>
        <v>0.59780686144312678</v>
      </c>
      <c r="T446" s="6" t="str">
        <f t="shared" si="3"/>
        <v>Test</v>
      </c>
    </row>
    <row r="447" spans="1:20" ht="15.75" customHeight="1" x14ac:dyDescent="0.2">
      <c r="A447" s="7">
        <v>53</v>
      </c>
      <c r="B447" s="8">
        <f>IF(Data_Mentah!B447="Male",1,0)</f>
        <v>0</v>
      </c>
      <c r="C447" s="8">
        <f>IF(Data_Mentah!C447="Yes",1,0)</f>
        <v>0</v>
      </c>
      <c r="D447" s="8">
        <f>IF(Data_Mentah!D447="Yes",1,0)</f>
        <v>1</v>
      </c>
      <c r="E447" s="8">
        <f>IF(Data_Mentah!E447="Yes",1,0)</f>
        <v>1</v>
      </c>
      <c r="F447" s="8">
        <f>IF(Data_Mentah!F447="Yes",1,0)</f>
        <v>0</v>
      </c>
      <c r="G447" s="8">
        <f>IF(Data_Mentah!G447="Yes",1,0)</f>
        <v>1</v>
      </c>
      <c r="H447" s="8">
        <f>IF(Data_Mentah!H447="Yes",1,0)</f>
        <v>1</v>
      </c>
      <c r="I447" s="8">
        <f>IF(Data_Mentah!I447="Yes",1,0)</f>
        <v>1</v>
      </c>
      <c r="J447" s="8">
        <f>IF(Data_Mentah!J447="Yes",1,0)</f>
        <v>1</v>
      </c>
      <c r="K447" s="8">
        <f>IF(Data_Mentah!K447="Yes",1,0)</f>
        <v>1</v>
      </c>
      <c r="L447" s="8">
        <f>IF(Data_Mentah!L447="Yes",1,0)</f>
        <v>1</v>
      </c>
      <c r="M447" s="8">
        <f>IF(Data_Mentah!M447="Yes",1,0)</f>
        <v>0</v>
      </c>
      <c r="N447" s="8">
        <f>IF(Data_Mentah!N447="Yes",1,0)</f>
        <v>1</v>
      </c>
      <c r="O447" s="8">
        <f>IF(Data_Mentah!O447="Yes",1,0)</f>
        <v>0</v>
      </c>
      <c r="P447" s="8">
        <f>IF(Data_Mentah!P447="Yes",1,0)</f>
        <v>0</v>
      </c>
      <c r="Q447" s="9">
        <f>IF(Data_Mentah!Q447="Positive",1,0)</f>
        <v>1</v>
      </c>
      <c r="S447" s="7">
        <f t="shared" ca="1" si="2"/>
        <v>0.66611649360017577</v>
      </c>
      <c r="T447" s="9" t="str">
        <f t="shared" si="3"/>
        <v>Test</v>
      </c>
    </row>
    <row r="448" spans="1:20" ht="15.75" customHeight="1" x14ac:dyDescent="0.2">
      <c r="A448" s="4">
        <v>50</v>
      </c>
      <c r="B448" s="5">
        <f>IF(Data_Mentah!B448="Male",1,0)</f>
        <v>0</v>
      </c>
      <c r="C448" s="5">
        <f>IF(Data_Mentah!C448="Yes",1,0)</f>
        <v>1</v>
      </c>
      <c r="D448" s="5">
        <f>IF(Data_Mentah!D448="Yes",1,0)</f>
        <v>1</v>
      </c>
      <c r="E448" s="5">
        <f>IF(Data_Mentah!E448="Yes",1,0)</f>
        <v>1</v>
      </c>
      <c r="F448" s="5">
        <f>IF(Data_Mentah!F448="Yes",1,0)</f>
        <v>0</v>
      </c>
      <c r="G448" s="5">
        <f>IF(Data_Mentah!G448="Yes",1,0)</f>
        <v>1</v>
      </c>
      <c r="H448" s="5">
        <f>IF(Data_Mentah!H448="Yes",1,0)</f>
        <v>0</v>
      </c>
      <c r="I448" s="5">
        <f>IF(Data_Mentah!I448="Yes",1,0)</f>
        <v>0</v>
      </c>
      <c r="J448" s="5">
        <f>IF(Data_Mentah!J448="Yes",1,0)</f>
        <v>0</v>
      </c>
      <c r="K448" s="5">
        <f>IF(Data_Mentah!K448="Yes",1,0)</f>
        <v>0</v>
      </c>
      <c r="L448" s="5">
        <f>IF(Data_Mentah!L448="Yes",1,0)</f>
        <v>1</v>
      </c>
      <c r="M448" s="5">
        <f>IF(Data_Mentah!M448="Yes",1,0)</f>
        <v>1</v>
      </c>
      <c r="N448" s="5">
        <f>IF(Data_Mentah!N448="Yes",1,0)</f>
        <v>0</v>
      </c>
      <c r="O448" s="5">
        <f>IF(Data_Mentah!O448="Yes",1,0)</f>
        <v>0</v>
      </c>
      <c r="P448" s="5">
        <f>IF(Data_Mentah!P448="Yes",1,0)</f>
        <v>0</v>
      </c>
      <c r="Q448" s="6">
        <f>IF(Data_Mentah!Q448="Positive",1,0)</f>
        <v>1</v>
      </c>
      <c r="S448" s="4">
        <f t="shared" ca="1" si="2"/>
        <v>0.80383237717866307</v>
      </c>
      <c r="T448" s="6" t="str">
        <f t="shared" si="3"/>
        <v>Test</v>
      </c>
    </row>
    <row r="449" spans="1:20" ht="15.75" customHeight="1" x14ac:dyDescent="0.2">
      <c r="A449" s="7">
        <v>50</v>
      </c>
      <c r="B449" s="8">
        <f>IF(Data_Mentah!B449="Male",1,0)</f>
        <v>0</v>
      </c>
      <c r="C449" s="8">
        <f>IF(Data_Mentah!C449="Yes",1,0)</f>
        <v>0</v>
      </c>
      <c r="D449" s="8">
        <f>IF(Data_Mentah!D449="Yes",1,0)</f>
        <v>1</v>
      </c>
      <c r="E449" s="8">
        <f>IF(Data_Mentah!E449="Yes",1,0)</f>
        <v>0</v>
      </c>
      <c r="F449" s="8">
        <f>IF(Data_Mentah!F449="Yes",1,0)</f>
        <v>1</v>
      </c>
      <c r="G449" s="8">
        <f>IF(Data_Mentah!G449="Yes",1,0)</f>
        <v>1</v>
      </c>
      <c r="H449" s="8">
        <f>IF(Data_Mentah!H449="Yes",1,0)</f>
        <v>0</v>
      </c>
      <c r="I449" s="8">
        <f>IF(Data_Mentah!I449="Yes",1,0)</f>
        <v>1</v>
      </c>
      <c r="J449" s="8">
        <f>IF(Data_Mentah!J449="Yes",1,0)</f>
        <v>1</v>
      </c>
      <c r="K449" s="8">
        <f>IF(Data_Mentah!K449="Yes",1,0)</f>
        <v>1</v>
      </c>
      <c r="L449" s="8">
        <f>IF(Data_Mentah!L449="Yes",1,0)</f>
        <v>1</v>
      </c>
      <c r="M449" s="8">
        <f>IF(Data_Mentah!M449="Yes",1,0)</f>
        <v>1</v>
      </c>
      <c r="N449" s="8">
        <f>IF(Data_Mentah!N449="Yes",1,0)</f>
        <v>1</v>
      </c>
      <c r="O449" s="8">
        <f>IF(Data_Mentah!O449="Yes",1,0)</f>
        <v>0</v>
      </c>
      <c r="P449" s="8">
        <f>IF(Data_Mentah!P449="Yes",1,0)</f>
        <v>0</v>
      </c>
      <c r="Q449" s="9">
        <f>IF(Data_Mentah!Q449="Positive",1,0)</f>
        <v>1</v>
      </c>
      <c r="S449" s="7">
        <f t="shared" ca="1" si="2"/>
        <v>0.21653885166596543</v>
      </c>
      <c r="T449" s="9" t="str">
        <f t="shared" si="3"/>
        <v>Test</v>
      </c>
    </row>
    <row r="450" spans="1:20" ht="15.75" customHeight="1" x14ac:dyDescent="0.2">
      <c r="A450" s="4">
        <v>35</v>
      </c>
      <c r="B450" s="5">
        <f>IF(Data_Mentah!B450="Male",1,0)</f>
        <v>0</v>
      </c>
      <c r="C450" s="5">
        <f>IF(Data_Mentah!C450="Yes",1,0)</f>
        <v>1</v>
      </c>
      <c r="D450" s="5">
        <f>IF(Data_Mentah!D450="Yes",1,0)</f>
        <v>1</v>
      </c>
      <c r="E450" s="5">
        <f>IF(Data_Mentah!E450="Yes",1,0)</f>
        <v>1</v>
      </c>
      <c r="F450" s="5">
        <f>IF(Data_Mentah!F450="Yes",1,0)</f>
        <v>1</v>
      </c>
      <c r="G450" s="5">
        <f>IF(Data_Mentah!G450="Yes",1,0)</f>
        <v>1</v>
      </c>
      <c r="H450" s="5">
        <f>IF(Data_Mentah!H450="Yes",1,0)</f>
        <v>0</v>
      </c>
      <c r="I450" s="5">
        <f>IF(Data_Mentah!I450="Yes",1,0)</f>
        <v>0</v>
      </c>
      <c r="J450" s="5">
        <f>IF(Data_Mentah!J450="Yes",1,0)</f>
        <v>1</v>
      </c>
      <c r="K450" s="5">
        <f>IF(Data_Mentah!K450="Yes",1,0)</f>
        <v>0</v>
      </c>
      <c r="L450" s="5">
        <f>IF(Data_Mentah!L450="Yes",1,0)</f>
        <v>1</v>
      </c>
      <c r="M450" s="5">
        <f>IF(Data_Mentah!M450="Yes",1,0)</f>
        <v>1</v>
      </c>
      <c r="N450" s="5">
        <f>IF(Data_Mentah!N450="Yes",1,0)</f>
        <v>1</v>
      </c>
      <c r="O450" s="5">
        <f>IF(Data_Mentah!O450="Yes",1,0)</f>
        <v>0</v>
      </c>
      <c r="P450" s="5">
        <f>IF(Data_Mentah!P450="Yes",1,0)</f>
        <v>0</v>
      </c>
      <c r="Q450" s="6">
        <f>IF(Data_Mentah!Q450="Positive",1,0)</f>
        <v>1</v>
      </c>
      <c r="S450" s="4">
        <f t="shared" ca="1" si="2"/>
        <v>0.36670505914742324</v>
      </c>
      <c r="T450" s="6" t="str">
        <f t="shared" si="3"/>
        <v>Test</v>
      </c>
    </row>
    <row r="451" spans="1:20" ht="15.75" customHeight="1" x14ac:dyDescent="0.2">
      <c r="A451" s="7">
        <v>40</v>
      </c>
      <c r="B451" s="8">
        <f>IF(Data_Mentah!B451="Male",1,0)</f>
        <v>0</v>
      </c>
      <c r="C451" s="8">
        <f>IF(Data_Mentah!C451="Yes",1,0)</f>
        <v>1</v>
      </c>
      <c r="D451" s="8">
        <f>IF(Data_Mentah!D451="Yes",1,0)</f>
        <v>1</v>
      </c>
      <c r="E451" s="8">
        <f>IF(Data_Mentah!E451="Yes",1,0)</f>
        <v>1</v>
      </c>
      <c r="F451" s="8">
        <f>IF(Data_Mentah!F451="Yes",1,0)</f>
        <v>1</v>
      </c>
      <c r="G451" s="8">
        <f>IF(Data_Mentah!G451="Yes",1,0)</f>
        <v>0</v>
      </c>
      <c r="H451" s="8">
        <f>IF(Data_Mentah!H451="Yes",1,0)</f>
        <v>0</v>
      </c>
      <c r="I451" s="8">
        <f>IF(Data_Mentah!I451="Yes",1,0)</f>
        <v>1</v>
      </c>
      <c r="J451" s="8">
        <f>IF(Data_Mentah!J451="Yes",1,0)</f>
        <v>1</v>
      </c>
      <c r="K451" s="8">
        <f>IF(Data_Mentah!K451="Yes",1,0)</f>
        <v>0</v>
      </c>
      <c r="L451" s="8">
        <f>IF(Data_Mentah!L451="Yes",1,0)</f>
        <v>0</v>
      </c>
      <c r="M451" s="8">
        <f>IF(Data_Mentah!M451="Yes",1,0)</f>
        <v>1</v>
      </c>
      <c r="N451" s="8">
        <f>IF(Data_Mentah!N451="Yes",1,0)</f>
        <v>1</v>
      </c>
      <c r="O451" s="8">
        <f>IF(Data_Mentah!O451="Yes",1,0)</f>
        <v>0</v>
      </c>
      <c r="P451" s="8">
        <f>IF(Data_Mentah!P451="Yes",1,0)</f>
        <v>0</v>
      </c>
      <c r="Q451" s="9">
        <f>IF(Data_Mentah!Q451="Positive",1,0)</f>
        <v>1</v>
      </c>
      <c r="S451" s="7">
        <f t="shared" ca="1" si="2"/>
        <v>0.44469046531590928</v>
      </c>
      <c r="T451" s="9" t="str">
        <f t="shared" si="3"/>
        <v>Test</v>
      </c>
    </row>
    <row r="452" spans="1:20" ht="15.75" customHeight="1" x14ac:dyDescent="0.2">
      <c r="A452" s="4">
        <v>48</v>
      </c>
      <c r="B452" s="5">
        <f>IF(Data_Mentah!B452="Male",1,0)</f>
        <v>0</v>
      </c>
      <c r="C452" s="5">
        <f>IF(Data_Mentah!C452="Yes",1,0)</f>
        <v>0</v>
      </c>
      <c r="D452" s="5">
        <f>IF(Data_Mentah!D452="Yes",1,0)</f>
        <v>0</v>
      </c>
      <c r="E452" s="5">
        <f>IF(Data_Mentah!E452="Yes",1,0)</f>
        <v>1</v>
      </c>
      <c r="F452" s="5">
        <f>IF(Data_Mentah!F452="Yes",1,0)</f>
        <v>1</v>
      </c>
      <c r="G452" s="5">
        <f>IF(Data_Mentah!G452="Yes",1,0)</f>
        <v>0</v>
      </c>
      <c r="H452" s="5">
        <f>IF(Data_Mentah!H452="Yes",1,0)</f>
        <v>0</v>
      </c>
      <c r="I452" s="5">
        <f>IF(Data_Mentah!I452="Yes",1,0)</f>
        <v>1</v>
      </c>
      <c r="J452" s="5">
        <f>IF(Data_Mentah!J452="Yes",1,0)</f>
        <v>1</v>
      </c>
      <c r="K452" s="5">
        <f>IF(Data_Mentah!K452="Yes",1,0)</f>
        <v>0</v>
      </c>
      <c r="L452" s="5">
        <f>IF(Data_Mentah!L452="Yes",1,0)</f>
        <v>1</v>
      </c>
      <c r="M452" s="5">
        <f>IF(Data_Mentah!M452="Yes",1,0)</f>
        <v>1</v>
      </c>
      <c r="N452" s="5">
        <f>IF(Data_Mentah!N452="Yes",1,0)</f>
        <v>0</v>
      </c>
      <c r="O452" s="5">
        <f>IF(Data_Mentah!O452="Yes",1,0)</f>
        <v>0</v>
      </c>
      <c r="P452" s="5">
        <f>IF(Data_Mentah!P452="Yes",1,0)</f>
        <v>0</v>
      </c>
      <c r="Q452" s="6">
        <f>IF(Data_Mentah!Q452="Positive",1,0)</f>
        <v>1</v>
      </c>
      <c r="S452" s="4">
        <f t="shared" ca="1" si="2"/>
        <v>0.17987975157024982</v>
      </c>
      <c r="T452" s="6" t="str">
        <f t="shared" si="3"/>
        <v>Test</v>
      </c>
    </row>
    <row r="453" spans="1:20" ht="15.75" customHeight="1" x14ac:dyDescent="0.2">
      <c r="A453" s="7">
        <v>60</v>
      </c>
      <c r="B453" s="8">
        <f>IF(Data_Mentah!B453="Male",1,0)</f>
        <v>0</v>
      </c>
      <c r="C453" s="8">
        <f>IF(Data_Mentah!C453="Yes",1,0)</f>
        <v>1</v>
      </c>
      <c r="D453" s="8">
        <f>IF(Data_Mentah!D453="Yes",1,0)</f>
        <v>1</v>
      </c>
      <c r="E453" s="8">
        <f>IF(Data_Mentah!E453="Yes",1,0)</f>
        <v>1</v>
      </c>
      <c r="F453" s="8">
        <f>IF(Data_Mentah!F453="Yes",1,0)</f>
        <v>1</v>
      </c>
      <c r="G453" s="8">
        <f>IF(Data_Mentah!G453="Yes",1,0)</f>
        <v>1</v>
      </c>
      <c r="H453" s="8">
        <f>IF(Data_Mentah!H453="Yes",1,0)</f>
        <v>0</v>
      </c>
      <c r="I453" s="8">
        <f>IF(Data_Mentah!I453="Yes",1,0)</f>
        <v>1</v>
      </c>
      <c r="J453" s="8">
        <f>IF(Data_Mentah!J453="Yes",1,0)</f>
        <v>1</v>
      </c>
      <c r="K453" s="8">
        <f>IF(Data_Mentah!K453="Yes",1,0)</f>
        <v>0</v>
      </c>
      <c r="L453" s="8">
        <f>IF(Data_Mentah!L453="Yes",1,0)</f>
        <v>1</v>
      </c>
      <c r="M453" s="8">
        <f>IF(Data_Mentah!M453="Yes",1,0)</f>
        <v>1</v>
      </c>
      <c r="N453" s="8">
        <f>IF(Data_Mentah!N453="Yes",1,0)</f>
        <v>1</v>
      </c>
      <c r="O453" s="8">
        <f>IF(Data_Mentah!O453="Yes",1,0)</f>
        <v>0</v>
      </c>
      <c r="P453" s="8">
        <f>IF(Data_Mentah!P453="Yes",1,0)</f>
        <v>1</v>
      </c>
      <c r="Q453" s="9">
        <f>IF(Data_Mentah!Q453="Positive",1,0)</f>
        <v>1</v>
      </c>
      <c r="S453" s="7">
        <f t="shared" ca="1" si="2"/>
        <v>0.59046875852536718</v>
      </c>
      <c r="T453" s="9" t="str">
        <f t="shared" si="3"/>
        <v>Test</v>
      </c>
    </row>
    <row r="454" spans="1:20" ht="15.75" customHeight="1" x14ac:dyDescent="0.2">
      <c r="A454" s="4">
        <v>38</v>
      </c>
      <c r="B454" s="5">
        <f>IF(Data_Mentah!B454="Male",1,0)</f>
        <v>0</v>
      </c>
      <c r="C454" s="5">
        <f>IF(Data_Mentah!C454="Yes",1,0)</f>
        <v>1</v>
      </c>
      <c r="D454" s="5">
        <f>IF(Data_Mentah!D454="Yes",1,0)</f>
        <v>1</v>
      </c>
      <c r="E454" s="5">
        <f>IF(Data_Mentah!E454="Yes",1,0)</f>
        <v>1</v>
      </c>
      <c r="F454" s="5">
        <f>IF(Data_Mentah!F454="Yes",1,0)</f>
        <v>1</v>
      </c>
      <c r="G454" s="5">
        <f>IF(Data_Mentah!G454="Yes",1,0)</f>
        <v>1</v>
      </c>
      <c r="H454" s="5">
        <f>IF(Data_Mentah!H454="Yes",1,0)</f>
        <v>0</v>
      </c>
      <c r="I454" s="5">
        <f>IF(Data_Mentah!I454="Yes",1,0)</f>
        <v>1</v>
      </c>
      <c r="J454" s="5">
        <f>IF(Data_Mentah!J454="Yes",1,0)</f>
        <v>1</v>
      </c>
      <c r="K454" s="5">
        <f>IF(Data_Mentah!K454="Yes",1,0)</f>
        <v>1</v>
      </c>
      <c r="L454" s="5">
        <f>IF(Data_Mentah!L454="Yes",1,0)</f>
        <v>1</v>
      </c>
      <c r="M454" s="5">
        <f>IF(Data_Mentah!M454="Yes",1,0)</f>
        <v>1</v>
      </c>
      <c r="N454" s="5">
        <f>IF(Data_Mentah!N454="Yes",1,0)</f>
        <v>1</v>
      </c>
      <c r="O454" s="5">
        <f>IF(Data_Mentah!O454="Yes",1,0)</f>
        <v>0</v>
      </c>
      <c r="P454" s="5">
        <f>IF(Data_Mentah!P454="Yes",1,0)</f>
        <v>0</v>
      </c>
      <c r="Q454" s="6">
        <f>IF(Data_Mentah!Q454="Positive",1,0)</f>
        <v>1</v>
      </c>
      <c r="S454" s="4">
        <f t="shared" ca="1" si="2"/>
        <v>0.67195935531736584</v>
      </c>
      <c r="T454" s="6" t="str">
        <f t="shared" si="3"/>
        <v>Test</v>
      </c>
    </row>
    <row r="455" spans="1:20" ht="15.75" customHeight="1" x14ac:dyDescent="0.2">
      <c r="A455" s="7">
        <v>28</v>
      </c>
      <c r="B455" s="8">
        <f>IF(Data_Mentah!B455="Male",1,0)</f>
        <v>0</v>
      </c>
      <c r="C455" s="8">
        <f>IF(Data_Mentah!C455="Yes",1,0)</f>
        <v>0</v>
      </c>
      <c r="D455" s="8">
        <f>IF(Data_Mentah!D455="Yes",1,0)</f>
        <v>0</v>
      </c>
      <c r="E455" s="8">
        <f>IF(Data_Mentah!E455="Yes",1,0)</f>
        <v>0</v>
      </c>
      <c r="F455" s="8">
        <f>IF(Data_Mentah!F455="Yes",1,0)</f>
        <v>0</v>
      </c>
      <c r="G455" s="8">
        <f>IF(Data_Mentah!G455="Yes",1,0)</f>
        <v>0</v>
      </c>
      <c r="H455" s="8">
        <f>IF(Data_Mentah!H455="Yes",1,0)</f>
        <v>0</v>
      </c>
      <c r="I455" s="8">
        <f>IF(Data_Mentah!I455="Yes",1,0)</f>
        <v>1</v>
      </c>
      <c r="J455" s="8">
        <f>IF(Data_Mentah!J455="Yes",1,0)</f>
        <v>0</v>
      </c>
      <c r="K455" s="8">
        <f>IF(Data_Mentah!K455="Yes",1,0)</f>
        <v>0</v>
      </c>
      <c r="L455" s="8">
        <f>IF(Data_Mentah!L455="Yes",1,0)</f>
        <v>0</v>
      </c>
      <c r="M455" s="8">
        <f>IF(Data_Mentah!M455="Yes",1,0)</f>
        <v>1</v>
      </c>
      <c r="N455" s="8">
        <f>IF(Data_Mentah!N455="Yes",1,0)</f>
        <v>1</v>
      </c>
      <c r="O455" s="8">
        <f>IF(Data_Mentah!O455="Yes",1,0)</f>
        <v>0</v>
      </c>
      <c r="P455" s="8">
        <f>IF(Data_Mentah!P455="Yes",1,0)</f>
        <v>0</v>
      </c>
      <c r="Q455" s="9">
        <f>IF(Data_Mentah!Q455="Positive",1,0)</f>
        <v>1</v>
      </c>
      <c r="S455" s="7">
        <f t="shared" ca="1" si="2"/>
        <v>0.85717515795710608</v>
      </c>
      <c r="T455" s="9" t="str">
        <f t="shared" si="3"/>
        <v>Test</v>
      </c>
    </row>
    <row r="456" spans="1:20" ht="15.75" customHeight="1" x14ac:dyDescent="0.2">
      <c r="A456" s="4">
        <v>68</v>
      </c>
      <c r="B456" s="5">
        <f>IF(Data_Mentah!B456="Male",1,0)</f>
        <v>0</v>
      </c>
      <c r="C456" s="5">
        <f>IF(Data_Mentah!C456="Yes",1,0)</f>
        <v>1</v>
      </c>
      <c r="D456" s="5">
        <f>IF(Data_Mentah!D456="Yes",1,0)</f>
        <v>1</v>
      </c>
      <c r="E456" s="5">
        <f>IF(Data_Mentah!E456="Yes",1,0)</f>
        <v>0</v>
      </c>
      <c r="F456" s="5">
        <f>IF(Data_Mentah!F456="Yes",1,0)</f>
        <v>1</v>
      </c>
      <c r="G456" s="5">
        <f>IF(Data_Mentah!G456="Yes",1,0)</f>
        <v>1</v>
      </c>
      <c r="H456" s="5">
        <f>IF(Data_Mentah!H456="Yes",1,0)</f>
        <v>0</v>
      </c>
      <c r="I456" s="5">
        <f>IF(Data_Mentah!I456="Yes",1,0)</f>
        <v>1</v>
      </c>
      <c r="J456" s="5">
        <f>IF(Data_Mentah!J456="Yes",1,0)</f>
        <v>1</v>
      </c>
      <c r="K456" s="5">
        <f>IF(Data_Mentah!K456="Yes",1,0)</f>
        <v>0</v>
      </c>
      <c r="L456" s="5">
        <f>IF(Data_Mentah!L456="Yes",1,0)</f>
        <v>1</v>
      </c>
      <c r="M456" s="5">
        <f>IF(Data_Mentah!M456="Yes",1,0)</f>
        <v>1</v>
      </c>
      <c r="N456" s="5">
        <f>IF(Data_Mentah!N456="Yes",1,0)</f>
        <v>0</v>
      </c>
      <c r="O456" s="5">
        <f>IF(Data_Mentah!O456="Yes",1,0)</f>
        <v>0</v>
      </c>
      <c r="P456" s="5">
        <f>IF(Data_Mentah!P456="Yes",1,0)</f>
        <v>0</v>
      </c>
      <c r="Q456" s="6">
        <f>IF(Data_Mentah!Q456="Positive",1,0)</f>
        <v>1</v>
      </c>
      <c r="S456" s="4">
        <f t="shared" ca="1" si="2"/>
        <v>0.34034586404630141</v>
      </c>
      <c r="T456" s="6" t="str">
        <f t="shared" si="3"/>
        <v>Test</v>
      </c>
    </row>
    <row r="457" spans="1:20" ht="15.75" customHeight="1" x14ac:dyDescent="0.2">
      <c r="A457" s="7">
        <v>35</v>
      </c>
      <c r="B457" s="8">
        <f>IF(Data_Mentah!B457="Male",1,0)</f>
        <v>0</v>
      </c>
      <c r="C457" s="8">
        <f>IF(Data_Mentah!C457="Yes",1,0)</f>
        <v>0</v>
      </c>
      <c r="D457" s="8">
        <f>IF(Data_Mentah!D457="Yes",1,0)</f>
        <v>0</v>
      </c>
      <c r="E457" s="8">
        <f>IF(Data_Mentah!E457="Yes",1,0)</f>
        <v>0</v>
      </c>
      <c r="F457" s="8">
        <f>IF(Data_Mentah!F457="Yes",1,0)</f>
        <v>0</v>
      </c>
      <c r="G457" s="8">
        <f>IF(Data_Mentah!G457="Yes",1,0)</f>
        <v>0</v>
      </c>
      <c r="H457" s="8">
        <f>IF(Data_Mentah!H457="Yes",1,0)</f>
        <v>0</v>
      </c>
      <c r="I457" s="8">
        <f>IF(Data_Mentah!I457="Yes",1,0)</f>
        <v>0</v>
      </c>
      <c r="J457" s="8">
        <f>IF(Data_Mentah!J457="Yes",1,0)</f>
        <v>0</v>
      </c>
      <c r="K457" s="8">
        <f>IF(Data_Mentah!K457="Yes",1,0)</f>
        <v>0</v>
      </c>
      <c r="L457" s="8">
        <f>IF(Data_Mentah!L457="Yes",1,0)</f>
        <v>0</v>
      </c>
      <c r="M457" s="8">
        <f>IF(Data_Mentah!M457="Yes",1,0)</f>
        <v>0</v>
      </c>
      <c r="N457" s="8">
        <f>IF(Data_Mentah!N457="Yes",1,0)</f>
        <v>0</v>
      </c>
      <c r="O457" s="8">
        <f>IF(Data_Mentah!O457="Yes",1,0)</f>
        <v>0</v>
      </c>
      <c r="P457" s="8">
        <f>IF(Data_Mentah!P457="Yes",1,0)</f>
        <v>0</v>
      </c>
      <c r="Q457" s="9">
        <f>IF(Data_Mentah!Q457="Positive",1,0)</f>
        <v>1</v>
      </c>
      <c r="S457" s="7">
        <f t="shared" ca="1" si="2"/>
        <v>0.90254857037820269</v>
      </c>
      <c r="T457" s="9" t="str">
        <f t="shared" si="3"/>
        <v>Test</v>
      </c>
    </row>
    <row r="458" spans="1:20" ht="15.75" customHeight="1" x14ac:dyDescent="0.2">
      <c r="A458" s="4">
        <v>45</v>
      </c>
      <c r="B458" s="5">
        <f>IF(Data_Mentah!B458="Male",1,0)</f>
        <v>0</v>
      </c>
      <c r="C458" s="5">
        <f>IF(Data_Mentah!C458="Yes",1,0)</f>
        <v>0</v>
      </c>
      <c r="D458" s="5">
        <f>IF(Data_Mentah!D458="Yes",1,0)</f>
        <v>0</v>
      </c>
      <c r="E458" s="5">
        <f>IF(Data_Mentah!E458="Yes",1,0)</f>
        <v>0</v>
      </c>
      <c r="F458" s="5">
        <f>IF(Data_Mentah!F458="Yes",1,0)</f>
        <v>0</v>
      </c>
      <c r="G458" s="5">
        <f>IF(Data_Mentah!G458="Yes",1,0)</f>
        <v>1</v>
      </c>
      <c r="H458" s="5">
        <f>IF(Data_Mentah!H458="Yes",1,0)</f>
        <v>0</v>
      </c>
      <c r="I458" s="5">
        <f>IF(Data_Mentah!I458="Yes",1,0)</f>
        <v>1</v>
      </c>
      <c r="J458" s="5">
        <f>IF(Data_Mentah!J458="Yes",1,0)</f>
        <v>1</v>
      </c>
      <c r="K458" s="5">
        <f>IF(Data_Mentah!K458="Yes",1,0)</f>
        <v>0</v>
      </c>
      <c r="L458" s="5">
        <f>IF(Data_Mentah!L458="Yes",1,0)</f>
        <v>0</v>
      </c>
      <c r="M458" s="5">
        <f>IF(Data_Mentah!M458="Yes",1,0)</f>
        <v>1</v>
      </c>
      <c r="N458" s="5">
        <f>IF(Data_Mentah!N458="Yes",1,0)</f>
        <v>0</v>
      </c>
      <c r="O458" s="5">
        <f>IF(Data_Mentah!O458="Yes",1,0)</f>
        <v>0</v>
      </c>
      <c r="P458" s="5">
        <f>IF(Data_Mentah!P458="Yes",1,0)</f>
        <v>0</v>
      </c>
      <c r="Q458" s="6">
        <f>IF(Data_Mentah!Q458="Positive",1,0)</f>
        <v>1</v>
      </c>
      <c r="S458" s="4">
        <f t="shared" ca="1" si="2"/>
        <v>0.14693390573467535</v>
      </c>
      <c r="T458" s="6" t="str">
        <f t="shared" si="3"/>
        <v>Test</v>
      </c>
    </row>
    <row r="459" spans="1:20" ht="15.75" customHeight="1" x14ac:dyDescent="0.2">
      <c r="A459" s="7">
        <v>48</v>
      </c>
      <c r="B459" s="8">
        <f>IF(Data_Mentah!B459="Male",1,0)</f>
        <v>0</v>
      </c>
      <c r="C459" s="8">
        <f>IF(Data_Mentah!C459="Yes",1,0)</f>
        <v>1</v>
      </c>
      <c r="D459" s="8">
        <f>IF(Data_Mentah!D459="Yes",1,0)</f>
        <v>1</v>
      </c>
      <c r="E459" s="8">
        <f>IF(Data_Mentah!E459="Yes",1,0)</f>
        <v>1</v>
      </c>
      <c r="F459" s="8">
        <f>IF(Data_Mentah!F459="Yes",1,0)</f>
        <v>1</v>
      </c>
      <c r="G459" s="8">
        <f>IF(Data_Mentah!G459="Yes",1,0)</f>
        <v>1</v>
      </c>
      <c r="H459" s="8">
        <f>IF(Data_Mentah!H459="Yes",1,0)</f>
        <v>0</v>
      </c>
      <c r="I459" s="8">
        <f>IF(Data_Mentah!I459="Yes",1,0)</f>
        <v>1</v>
      </c>
      <c r="J459" s="8">
        <f>IF(Data_Mentah!J459="Yes",1,0)</f>
        <v>1</v>
      </c>
      <c r="K459" s="8">
        <f>IF(Data_Mentah!K459="Yes",1,0)</f>
        <v>1</v>
      </c>
      <c r="L459" s="8">
        <f>IF(Data_Mentah!L459="Yes",1,0)</f>
        <v>1</v>
      </c>
      <c r="M459" s="8">
        <f>IF(Data_Mentah!M459="Yes",1,0)</f>
        <v>1</v>
      </c>
      <c r="N459" s="8">
        <f>IF(Data_Mentah!N459="Yes",1,0)</f>
        <v>1</v>
      </c>
      <c r="O459" s="8">
        <f>IF(Data_Mentah!O459="Yes",1,0)</f>
        <v>0</v>
      </c>
      <c r="P459" s="8">
        <f>IF(Data_Mentah!P459="Yes",1,0)</f>
        <v>0</v>
      </c>
      <c r="Q459" s="9">
        <f>IF(Data_Mentah!Q459="Positive",1,0)</f>
        <v>1</v>
      </c>
      <c r="S459" s="7">
        <f t="shared" ca="1" si="2"/>
        <v>0.98739089048394102</v>
      </c>
      <c r="T459" s="9" t="str">
        <f t="shared" si="3"/>
        <v>Test</v>
      </c>
    </row>
    <row r="460" spans="1:20" ht="15.75" customHeight="1" x14ac:dyDescent="0.2">
      <c r="A460" s="4">
        <v>40</v>
      </c>
      <c r="B460" s="5">
        <f>IF(Data_Mentah!B460="Male",1,0)</f>
        <v>0</v>
      </c>
      <c r="C460" s="5">
        <f>IF(Data_Mentah!C460="Yes",1,0)</f>
        <v>1</v>
      </c>
      <c r="D460" s="5">
        <f>IF(Data_Mentah!D460="Yes",1,0)</f>
        <v>1</v>
      </c>
      <c r="E460" s="5">
        <f>IF(Data_Mentah!E460="Yes",1,0)</f>
        <v>1</v>
      </c>
      <c r="F460" s="5">
        <f>IF(Data_Mentah!F460="Yes",1,0)</f>
        <v>1</v>
      </c>
      <c r="G460" s="5">
        <f>IF(Data_Mentah!G460="Yes",1,0)</f>
        <v>0</v>
      </c>
      <c r="H460" s="5">
        <f>IF(Data_Mentah!H460="Yes",1,0)</f>
        <v>0</v>
      </c>
      <c r="I460" s="5">
        <f>IF(Data_Mentah!I460="Yes",1,0)</f>
        <v>1</v>
      </c>
      <c r="J460" s="5">
        <f>IF(Data_Mentah!J460="Yes",1,0)</f>
        <v>0</v>
      </c>
      <c r="K460" s="5">
        <f>IF(Data_Mentah!K460="Yes",1,0)</f>
        <v>0</v>
      </c>
      <c r="L460" s="5">
        <f>IF(Data_Mentah!L460="Yes",1,0)</f>
        <v>1</v>
      </c>
      <c r="M460" s="5">
        <f>IF(Data_Mentah!M460="Yes",1,0)</f>
        <v>1</v>
      </c>
      <c r="N460" s="5">
        <f>IF(Data_Mentah!N460="Yes",1,0)</f>
        <v>1</v>
      </c>
      <c r="O460" s="5">
        <f>IF(Data_Mentah!O460="Yes",1,0)</f>
        <v>0</v>
      </c>
      <c r="P460" s="5">
        <f>IF(Data_Mentah!P460="Yes",1,0)</f>
        <v>0</v>
      </c>
      <c r="Q460" s="6">
        <f>IF(Data_Mentah!Q460="Positive",1,0)</f>
        <v>1</v>
      </c>
      <c r="S460" s="4">
        <f t="shared" ca="1" si="2"/>
        <v>2.8642858750597133E-3</v>
      </c>
      <c r="T460" s="6" t="str">
        <f t="shared" si="3"/>
        <v>Test</v>
      </c>
    </row>
    <row r="461" spans="1:20" ht="15.75" customHeight="1" x14ac:dyDescent="0.2">
      <c r="A461" s="7">
        <v>57</v>
      </c>
      <c r="B461" s="8">
        <f>IF(Data_Mentah!B461="Male",1,0)</f>
        <v>1</v>
      </c>
      <c r="C461" s="8">
        <f>IF(Data_Mentah!C461="Yes",1,0)</f>
        <v>1</v>
      </c>
      <c r="D461" s="8">
        <f>IF(Data_Mentah!D461="Yes",1,0)</f>
        <v>1</v>
      </c>
      <c r="E461" s="8">
        <f>IF(Data_Mentah!E461="Yes",1,0)</f>
        <v>1</v>
      </c>
      <c r="F461" s="8">
        <f>IF(Data_Mentah!F461="Yes",1,0)</f>
        <v>1</v>
      </c>
      <c r="G461" s="8">
        <f>IF(Data_Mentah!G461="Yes",1,0)</f>
        <v>1</v>
      </c>
      <c r="H461" s="8">
        <f>IF(Data_Mentah!H461="Yes",1,0)</f>
        <v>0</v>
      </c>
      <c r="I461" s="8">
        <f>IF(Data_Mentah!I461="Yes",1,0)</f>
        <v>1</v>
      </c>
      <c r="J461" s="8">
        <f>IF(Data_Mentah!J461="Yes",1,0)</f>
        <v>0</v>
      </c>
      <c r="K461" s="8">
        <f>IF(Data_Mentah!K461="Yes",1,0)</f>
        <v>0</v>
      </c>
      <c r="L461" s="8">
        <f>IF(Data_Mentah!L461="Yes",1,0)</f>
        <v>0</v>
      </c>
      <c r="M461" s="8">
        <f>IF(Data_Mentah!M461="Yes",1,0)</f>
        <v>1</v>
      </c>
      <c r="N461" s="8">
        <f>IF(Data_Mentah!N461="Yes",1,0)</f>
        <v>0</v>
      </c>
      <c r="O461" s="8">
        <f>IF(Data_Mentah!O461="Yes",1,0)</f>
        <v>0</v>
      </c>
      <c r="P461" s="8">
        <f>IF(Data_Mentah!P461="Yes",1,0)</f>
        <v>0</v>
      </c>
      <c r="Q461" s="9">
        <f>IF(Data_Mentah!Q461="Positive",1,0)</f>
        <v>1</v>
      </c>
      <c r="S461" s="7">
        <f t="shared" ca="1" si="2"/>
        <v>0.41102680232533795</v>
      </c>
      <c r="T461" s="9" t="str">
        <f t="shared" si="3"/>
        <v>Test</v>
      </c>
    </row>
    <row r="462" spans="1:20" ht="15.75" customHeight="1" x14ac:dyDescent="0.2">
      <c r="A462" s="4">
        <v>47</v>
      </c>
      <c r="B462" s="5">
        <f>IF(Data_Mentah!B462="Male",1,0)</f>
        <v>1</v>
      </c>
      <c r="C462" s="5">
        <f>IF(Data_Mentah!C462="Yes",1,0)</f>
        <v>0</v>
      </c>
      <c r="D462" s="5">
        <f>IF(Data_Mentah!D462="Yes",1,0)</f>
        <v>0</v>
      </c>
      <c r="E462" s="5">
        <f>IF(Data_Mentah!E462="Yes",1,0)</f>
        <v>0</v>
      </c>
      <c r="F462" s="5">
        <f>IF(Data_Mentah!F462="Yes",1,0)</f>
        <v>0</v>
      </c>
      <c r="G462" s="5">
        <f>IF(Data_Mentah!G462="Yes",1,0)</f>
        <v>0</v>
      </c>
      <c r="H462" s="5">
        <f>IF(Data_Mentah!H462="Yes",1,0)</f>
        <v>0</v>
      </c>
      <c r="I462" s="5">
        <f>IF(Data_Mentah!I462="Yes",1,0)</f>
        <v>0</v>
      </c>
      <c r="J462" s="5">
        <f>IF(Data_Mentah!J462="Yes",1,0)</f>
        <v>1</v>
      </c>
      <c r="K462" s="5">
        <f>IF(Data_Mentah!K462="Yes",1,0)</f>
        <v>0</v>
      </c>
      <c r="L462" s="5">
        <f>IF(Data_Mentah!L462="Yes",1,0)</f>
        <v>0</v>
      </c>
      <c r="M462" s="5">
        <f>IF(Data_Mentah!M462="Yes",1,0)</f>
        <v>0</v>
      </c>
      <c r="N462" s="5">
        <f>IF(Data_Mentah!N462="Yes",1,0)</f>
        <v>0</v>
      </c>
      <c r="O462" s="5">
        <f>IF(Data_Mentah!O462="Yes",1,0)</f>
        <v>1</v>
      </c>
      <c r="P462" s="5">
        <f>IF(Data_Mentah!P462="Yes",1,0)</f>
        <v>0</v>
      </c>
      <c r="Q462" s="6">
        <f>IF(Data_Mentah!Q462="Positive",1,0)</f>
        <v>0</v>
      </c>
      <c r="S462" s="4">
        <f t="shared" ca="1" si="2"/>
        <v>0.36803319626806508</v>
      </c>
      <c r="T462" s="6" t="str">
        <f t="shared" si="3"/>
        <v>Test</v>
      </c>
    </row>
    <row r="463" spans="1:20" ht="15.75" customHeight="1" x14ac:dyDescent="0.2">
      <c r="A463" s="7">
        <v>45</v>
      </c>
      <c r="B463" s="8">
        <f>IF(Data_Mentah!B463="Male",1,0)</f>
        <v>1</v>
      </c>
      <c r="C463" s="8">
        <f>IF(Data_Mentah!C463="Yes",1,0)</f>
        <v>0</v>
      </c>
      <c r="D463" s="8">
        <f>IF(Data_Mentah!D463="Yes",1,0)</f>
        <v>0</v>
      </c>
      <c r="E463" s="8">
        <f>IF(Data_Mentah!E463="Yes",1,0)</f>
        <v>0</v>
      </c>
      <c r="F463" s="8">
        <f>IF(Data_Mentah!F463="Yes",1,0)</f>
        <v>0</v>
      </c>
      <c r="G463" s="8">
        <f>IF(Data_Mentah!G463="Yes",1,0)</f>
        <v>1</v>
      </c>
      <c r="H463" s="8">
        <f>IF(Data_Mentah!H463="Yes",1,0)</f>
        <v>1</v>
      </c>
      <c r="I463" s="8">
        <f>IF(Data_Mentah!I463="Yes",1,0)</f>
        <v>0</v>
      </c>
      <c r="J463" s="8">
        <f>IF(Data_Mentah!J463="Yes",1,0)</f>
        <v>0</v>
      </c>
      <c r="K463" s="8">
        <f>IF(Data_Mentah!K463="Yes",1,0)</f>
        <v>0</v>
      </c>
      <c r="L463" s="8">
        <f>IF(Data_Mentah!L463="Yes",1,0)</f>
        <v>0</v>
      </c>
      <c r="M463" s="8">
        <f>IF(Data_Mentah!M463="Yes",1,0)</f>
        <v>0</v>
      </c>
      <c r="N463" s="8">
        <f>IF(Data_Mentah!N463="Yes",1,0)</f>
        <v>0</v>
      </c>
      <c r="O463" s="8">
        <f>IF(Data_Mentah!O463="Yes",1,0)</f>
        <v>0</v>
      </c>
      <c r="P463" s="8">
        <f>IF(Data_Mentah!P463="Yes",1,0)</f>
        <v>0</v>
      </c>
      <c r="Q463" s="9">
        <f>IF(Data_Mentah!Q463="Positive",1,0)</f>
        <v>0</v>
      </c>
      <c r="S463" s="7">
        <f t="shared" ca="1" si="2"/>
        <v>0.69312922721897341</v>
      </c>
      <c r="T463" s="9" t="str">
        <f t="shared" si="3"/>
        <v>Test</v>
      </c>
    </row>
    <row r="464" spans="1:20" ht="15.75" customHeight="1" x14ac:dyDescent="0.2">
      <c r="A464" s="4">
        <v>57</v>
      </c>
      <c r="B464" s="5">
        <f>IF(Data_Mentah!B464="Male",1,0)</f>
        <v>1</v>
      </c>
      <c r="C464" s="5">
        <f>IF(Data_Mentah!C464="Yes",1,0)</f>
        <v>0</v>
      </c>
      <c r="D464" s="5">
        <f>IF(Data_Mentah!D464="Yes",1,0)</f>
        <v>0</v>
      </c>
      <c r="E464" s="5">
        <f>IF(Data_Mentah!E464="Yes",1,0)</f>
        <v>0</v>
      </c>
      <c r="F464" s="5">
        <f>IF(Data_Mentah!F464="Yes",1,0)</f>
        <v>0</v>
      </c>
      <c r="G464" s="5">
        <f>IF(Data_Mentah!G464="Yes",1,0)</f>
        <v>1</v>
      </c>
      <c r="H464" s="5">
        <f>IF(Data_Mentah!H464="Yes",1,0)</f>
        <v>0</v>
      </c>
      <c r="I464" s="5">
        <f>IF(Data_Mentah!I464="Yes",1,0)</f>
        <v>1</v>
      </c>
      <c r="J464" s="5">
        <f>IF(Data_Mentah!J464="Yes",1,0)</f>
        <v>0</v>
      </c>
      <c r="K464" s="5">
        <f>IF(Data_Mentah!K464="Yes",1,0)</f>
        <v>0</v>
      </c>
      <c r="L464" s="5">
        <f>IF(Data_Mentah!L464="Yes",1,0)</f>
        <v>0</v>
      </c>
      <c r="M464" s="5">
        <f>IF(Data_Mentah!M464="Yes",1,0)</f>
        <v>0</v>
      </c>
      <c r="N464" s="5">
        <f>IF(Data_Mentah!N464="Yes",1,0)</f>
        <v>1</v>
      </c>
      <c r="O464" s="5">
        <f>IF(Data_Mentah!O464="Yes",1,0)</f>
        <v>0</v>
      </c>
      <c r="P464" s="5">
        <f>IF(Data_Mentah!P464="Yes",1,0)</f>
        <v>0</v>
      </c>
      <c r="Q464" s="6">
        <f>IF(Data_Mentah!Q464="Positive",1,0)</f>
        <v>0</v>
      </c>
      <c r="S464" s="4">
        <f t="shared" ca="1" si="2"/>
        <v>0.50107016251069147</v>
      </c>
      <c r="T464" s="6" t="str">
        <f t="shared" si="3"/>
        <v>Test</v>
      </c>
    </row>
    <row r="465" spans="1:20" ht="15.75" customHeight="1" x14ac:dyDescent="0.2">
      <c r="A465" s="7">
        <v>72</v>
      </c>
      <c r="B465" s="8">
        <f>IF(Data_Mentah!B465="Male",1,0)</f>
        <v>1</v>
      </c>
      <c r="C465" s="8">
        <f>IF(Data_Mentah!C465="Yes",1,0)</f>
        <v>1</v>
      </c>
      <c r="D465" s="8">
        <f>IF(Data_Mentah!D465="Yes",1,0)</f>
        <v>0</v>
      </c>
      <c r="E465" s="8">
        <f>IF(Data_Mentah!E465="Yes",1,0)</f>
        <v>0</v>
      </c>
      <c r="F465" s="8">
        <f>IF(Data_Mentah!F465="Yes",1,0)</f>
        <v>0</v>
      </c>
      <c r="G465" s="8">
        <f>IF(Data_Mentah!G465="Yes",1,0)</f>
        <v>1</v>
      </c>
      <c r="H465" s="8">
        <f>IF(Data_Mentah!H465="Yes",1,0)</f>
        <v>0</v>
      </c>
      <c r="I465" s="8">
        <f>IF(Data_Mentah!I465="Yes",1,0)</f>
        <v>1</v>
      </c>
      <c r="J465" s="8">
        <f>IF(Data_Mentah!J465="Yes",1,0)</f>
        <v>1</v>
      </c>
      <c r="K465" s="8">
        <f>IF(Data_Mentah!K465="Yes",1,0)</f>
        <v>0</v>
      </c>
      <c r="L465" s="8">
        <f>IF(Data_Mentah!L465="Yes",1,0)</f>
        <v>1</v>
      </c>
      <c r="M465" s="8">
        <f>IF(Data_Mentah!M465="Yes",1,0)</f>
        <v>1</v>
      </c>
      <c r="N465" s="8">
        <f>IF(Data_Mentah!N465="Yes",1,0)</f>
        <v>1</v>
      </c>
      <c r="O465" s="8">
        <f>IF(Data_Mentah!O465="Yes",1,0)</f>
        <v>1</v>
      </c>
      <c r="P465" s="8">
        <f>IF(Data_Mentah!P465="Yes",1,0)</f>
        <v>0</v>
      </c>
      <c r="Q465" s="9">
        <f>IF(Data_Mentah!Q465="Positive",1,0)</f>
        <v>0</v>
      </c>
      <c r="S465" s="7">
        <f t="shared" ca="1" si="2"/>
        <v>0.95910868683132411</v>
      </c>
      <c r="T465" s="9" t="str">
        <f t="shared" si="3"/>
        <v>Test</v>
      </c>
    </row>
    <row r="466" spans="1:20" ht="15.75" customHeight="1" x14ac:dyDescent="0.2">
      <c r="A466" s="4">
        <v>30</v>
      </c>
      <c r="B466" s="5">
        <f>IF(Data_Mentah!B466="Male",1,0)</f>
        <v>1</v>
      </c>
      <c r="C466" s="5">
        <f>IF(Data_Mentah!C466="Yes",1,0)</f>
        <v>0</v>
      </c>
      <c r="D466" s="5">
        <f>IF(Data_Mentah!D466="Yes",1,0)</f>
        <v>0</v>
      </c>
      <c r="E466" s="5">
        <f>IF(Data_Mentah!E466="Yes",1,0)</f>
        <v>0</v>
      </c>
      <c r="F466" s="5">
        <f>IF(Data_Mentah!F466="Yes",1,0)</f>
        <v>0</v>
      </c>
      <c r="G466" s="5">
        <f>IF(Data_Mentah!G466="Yes",1,0)</f>
        <v>0</v>
      </c>
      <c r="H466" s="5">
        <f>IF(Data_Mentah!H466="Yes",1,0)</f>
        <v>0</v>
      </c>
      <c r="I466" s="5">
        <f>IF(Data_Mentah!I466="Yes",1,0)</f>
        <v>0</v>
      </c>
      <c r="J466" s="5">
        <f>IF(Data_Mentah!J466="Yes",1,0)</f>
        <v>0</v>
      </c>
      <c r="K466" s="5">
        <f>IF(Data_Mentah!K466="Yes",1,0)</f>
        <v>0</v>
      </c>
      <c r="L466" s="5">
        <f>IF(Data_Mentah!L466="Yes",1,0)</f>
        <v>0</v>
      </c>
      <c r="M466" s="5">
        <f>IF(Data_Mentah!M466="Yes",1,0)</f>
        <v>0</v>
      </c>
      <c r="N466" s="5">
        <f>IF(Data_Mentah!N466="Yes",1,0)</f>
        <v>0</v>
      </c>
      <c r="O466" s="5">
        <f>IF(Data_Mentah!O466="Yes",1,0)</f>
        <v>0</v>
      </c>
      <c r="P466" s="5">
        <f>IF(Data_Mentah!P466="Yes",1,0)</f>
        <v>0</v>
      </c>
      <c r="Q466" s="6">
        <f>IF(Data_Mentah!Q466="Positive",1,0)</f>
        <v>0</v>
      </c>
      <c r="S466" s="4">
        <f t="shared" ca="1" si="2"/>
        <v>0.51312708658570261</v>
      </c>
      <c r="T466" s="6" t="str">
        <f t="shared" si="3"/>
        <v>Test</v>
      </c>
    </row>
    <row r="467" spans="1:20" ht="15.75" customHeight="1" x14ac:dyDescent="0.2">
      <c r="A467" s="7">
        <v>27</v>
      </c>
      <c r="B467" s="8">
        <f>IF(Data_Mentah!B467="Male",1,0)</f>
        <v>1</v>
      </c>
      <c r="C467" s="8">
        <f>IF(Data_Mentah!C467="Yes",1,0)</f>
        <v>0</v>
      </c>
      <c r="D467" s="8">
        <f>IF(Data_Mentah!D467="Yes",1,0)</f>
        <v>0</v>
      </c>
      <c r="E467" s="8">
        <f>IF(Data_Mentah!E467="Yes",1,0)</f>
        <v>0</v>
      </c>
      <c r="F467" s="8">
        <f>IF(Data_Mentah!F467="Yes",1,0)</f>
        <v>0</v>
      </c>
      <c r="G467" s="8">
        <f>IF(Data_Mentah!G467="Yes",1,0)</f>
        <v>0</v>
      </c>
      <c r="H467" s="8">
        <f>IF(Data_Mentah!H467="Yes",1,0)</f>
        <v>0</v>
      </c>
      <c r="I467" s="8">
        <f>IF(Data_Mentah!I467="Yes",1,0)</f>
        <v>0</v>
      </c>
      <c r="J467" s="8">
        <f>IF(Data_Mentah!J467="Yes",1,0)</f>
        <v>0</v>
      </c>
      <c r="K467" s="8">
        <f>IF(Data_Mentah!K467="Yes",1,0)</f>
        <v>0</v>
      </c>
      <c r="L467" s="8">
        <f>IF(Data_Mentah!L467="Yes",1,0)</f>
        <v>0</v>
      </c>
      <c r="M467" s="8">
        <f>IF(Data_Mentah!M467="Yes",1,0)</f>
        <v>0</v>
      </c>
      <c r="N467" s="8">
        <f>IF(Data_Mentah!N467="Yes",1,0)</f>
        <v>0</v>
      </c>
      <c r="O467" s="8">
        <f>IF(Data_Mentah!O467="Yes",1,0)</f>
        <v>0</v>
      </c>
      <c r="P467" s="8">
        <f>IF(Data_Mentah!P467="Yes",1,0)</f>
        <v>0</v>
      </c>
      <c r="Q467" s="9">
        <f>IF(Data_Mentah!Q467="Positive",1,0)</f>
        <v>0</v>
      </c>
      <c r="S467" s="7">
        <f t="shared" ca="1" si="2"/>
        <v>0.10529457469935322</v>
      </c>
      <c r="T467" s="9" t="str">
        <f t="shared" si="3"/>
        <v>Test</v>
      </c>
    </row>
    <row r="468" spans="1:20" ht="15.75" customHeight="1" x14ac:dyDescent="0.2">
      <c r="A468" s="4">
        <v>38</v>
      </c>
      <c r="B468" s="5">
        <f>IF(Data_Mentah!B468="Male",1,0)</f>
        <v>1</v>
      </c>
      <c r="C468" s="5">
        <f>IF(Data_Mentah!C468="Yes",1,0)</f>
        <v>0</v>
      </c>
      <c r="D468" s="5">
        <f>IF(Data_Mentah!D468="Yes",1,0)</f>
        <v>0</v>
      </c>
      <c r="E468" s="5">
        <f>IF(Data_Mentah!E468="Yes",1,0)</f>
        <v>0</v>
      </c>
      <c r="F468" s="5">
        <f>IF(Data_Mentah!F468="Yes",1,0)</f>
        <v>0</v>
      </c>
      <c r="G468" s="5">
        <f>IF(Data_Mentah!G468="Yes",1,0)</f>
        <v>0</v>
      </c>
      <c r="H468" s="5">
        <f>IF(Data_Mentah!H468="Yes",1,0)</f>
        <v>0</v>
      </c>
      <c r="I468" s="5">
        <f>IF(Data_Mentah!I468="Yes",1,0)</f>
        <v>0</v>
      </c>
      <c r="J468" s="5">
        <f>IF(Data_Mentah!J468="Yes",1,0)</f>
        <v>0</v>
      </c>
      <c r="K468" s="5">
        <f>IF(Data_Mentah!K468="Yes",1,0)</f>
        <v>0</v>
      </c>
      <c r="L468" s="5">
        <f>IF(Data_Mentah!L468="Yes",1,0)</f>
        <v>0</v>
      </c>
      <c r="M468" s="5">
        <f>IF(Data_Mentah!M468="Yes",1,0)</f>
        <v>0</v>
      </c>
      <c r="N468" s="5">
        <f>IF(Data_Mentah!N468="Yes",1,0)</f>
        <v>0</v>
      </c>
      <c r="O468" s="5">
        <f>IF(Data_Mentah!O468="Yes",1,0)</f>
        <v>0</v>
      </c>
      <c r="P468" s="5">
        <f>IF(Data_Mentah!P468="Yes",1,0)</f>
        <v>0</v>
      </c>
      <c r="Q468" s="6">
        <f>IF(Data_Mentah!Q468="Positive",1,0)</f>
        <v>0</v>
      </c>
      <c r="S468" s="4">
        <f t="shared" ca="1" si="2"/>
        <v>1.9201441477079806E-2</v>
      </c>
      <c r="T468" s="6" t="str">
        <f t="shared" si="3"/>
        <v>Test</v>
      </c>
    </row>
    <row r="469" spans="1:20" ht="15.75" customHeight="1" x14ac:dyDescent="0.2">
      <c r="A469" s="7">
        <v>43</v>
      </c>
      <c r="B469" s="8">
        <f>IF(Data_Mentah!B469="Male",1,0)</f>
        <v>1</v>
      </c>
      <c r="C469" s="8">
        <f>IF(Data_Mentah!C469="Yes",1,0)</f>
        <v>0</v>
      </c>
      <c r="D469" s="8">
        <f>IF(Data_Mentah!D469="Yes",1,0)</f>
        <v>0</v>
      </c>
      <c r="E469" s="8">
        <f>IF(Data_Mentah!E469="Yes",1,0)</f>
        <v>0</v>
      </c>
      <c r="F469" s="8">
        <f>IF(Data_Mentah!F469="Yes",1,0)</f>
        <v>1</v>
      </c>
      <c r="G469" s="8">
        <f>IF(Data_Mentah!G469="Yes",1,0)</f>
        <v>0</v>
      </c>
      <c r="H469" s="8">
        <f>IF(Data_Mentah!H469="Yes",1,0)</f>
        <v>1</v>
      </c>
      <c r="I469" s="8">
        <f>IF(Data_Mentah!I469="Yes",1,0)</f>
        <v>0</v>
      </c>
      <c r="J469" s="8">
        <f>IF(Data_Mentah!J469="Yes",1,0)</f>
        <v>1</v>
      </c>
      <c r="K469" s="8">
        <f>IF(Data_Mentah!K469="Yes",1,0)</f>
        <v>0</v>
      </c>
      <c r="L469" s="8">
        <f>IF(Data_Mentah!L469="Yes",1,0)</f>
        <v>1</v>
      </c>
      <c r="M469" s="8">
        <f>IF(Data_Mentah!M469="Yes",1,0)</f>
        <v>0</v>
      </c>
      <c r="N469" s="8">
        <f>IF(Data_Mentah!N469="Yes",1,0)</f>
        <v>0</v>
      </c>
      <c r="O469" s="8">
        <f>IF(Data_Mentah!O469="Yes",1,0)</f>
        <v>1</v>
      </c>
      <c r="P469" s="8">
        <f>IF(Data_Mentah!P469="Yes",1,0)</f>
        <v>0</v>
      </c>
      <c r="Q469" s="9">
        <f>IF(Data_Mentah!Q469="Positive",1,0)</f>
        <v>0</v>
      </c>
      <c r="S469" s="7">
        <f t="shared" ca="1" si="2"/>
        <v>0.17054323152701922</v>
      </c>
      <c r="T469" s="9" t="str">
        <f t="shared" si="3"/>
        <v>Test</v>
      </c>
    </row>
    <row r="470" spans="1:20" ht="15.75" customHeight="1" x14ac:dyDescent="0.2">
      <c r="A470" s="4">
        <v>40</v>
      </c>
      <c r="B470" s="5">
        <f>IF(Data_Mentah!B470="Male",1,0)</f>
        <v>1</v>
      </c>
      <c r="C470" s="5">
        <f>IF(Data_Mentah!C470="Yes",1,0)</f>
        <v>0</v>
      </c>
      <c r="D470" s="5">
        <f>IF(Data_Mentah!D470="Yes",1,0)</f>
        <v>0</v>
      </c>
      <c r="E470" s="5">
        <f>IF(Data_Mentah!E470="Yes",1,0)</f>
        <v>1</v>
      </c>
      <c r="F470" s="5">
        <f>IF(Data_Mentah!F470="Yes",1,0)</f>
        <v>0</v>
      </c>
      <c r="G470" s="5">
        <f>IF(Data_Mentah!G470="Yes",1,0)</f>
        <v>0</v>
      </c>
      <c r="H470" s="5">
        <f>IF(Data_Mentah!H470="Yes",1,0)</f>
        <v>0</v>
      </c>
      <c r="I470" s="5">
        <f>IF(Data_Mentah!I470="Yes",1,0)</f>
        <v>0</v>
      </c>
      <c r="J470" s="5">
        <f>IF(Data_Mentah!J470="Yes",1,0)</f>
        <v>0</v>
      </c>
      <c r="K470" s="5">
        <f>IF(Data_Mentah!K470="Yes",1,0)</f>
        <v>0</v>
      </c>
      <c r="L470" s="5">
        <f>IF(Data_Mentah!L470="Yes",1,0)</f>
        <v>0</v>
      </c>
      <c r="M470" s="5">
        <f>IF(Data_Mentah!M470="Yes",1,0)</f>
        <v>0</v>
      </c>
      <c r="N470" s="5">
        <f>IF(Data_Mentah!N470="Yes",1,0)</f>
        <v>0</v>
      </c>
      <c r="O470" s="5">
        <f>IF(Data_Mentah!O470="Yes",1,0)</f>
        <v>0</v>
      </c>
      <c r="P470" s="5">
        <f>IF(Data_Mentah!P470="Yes",1,0)</f>
        <v>1</v>
      </c>
      <c r="Q470" s="6">
        <f>IF(Data_Mentah!Q470="Positive",1,0)</f>
        <v>0</v>
      </c>
      <c r="S470" s="4">
        <f t="shared" ca="1" si="2"/>
        <v>0.80527800570922692</v>
      </c>
      <c r="T470" s="6" t="str">
        <f t="shared" si="3"/>
        <v>Test</v>
      </c>
    </row>
    <row r="471" spans="1:20" ht="15.75" customHeight="1" x14ac:dyDescent="0.2">
      <c r="A471" s="7">
        <v>47</v>
      </c>
      <c r="B471" s="8">
        <f>IF(Data_Mentah!B471="Male",1,0)</f>
        <v>1</v>
      </c>
      <c r="C471" s="8">
        <f>IF(Data_Mentah!C471="Yes",1,0)</f>
        <v>0</v>
      </c>
      <c r="D471" s="8">
        <f>IF(Data_Mentah!D471="Yes",1,0)</f>
        <v>0</v>
      </c>
      <c r="E471" s="8">
        <f>IF(Data_Mentah!E471="Yes",1,0)</f>
        <v>0</v>
      </c>
      <c r="F471" s="8">
        <f>IF(Data_Mentah!F471="Yes",1,0)</f>
        <v>0</v>
      </c>
      <c r="G471" s="8">
        <f>IF(Data_Mentah!G471="Yes",1,0)</f>
        <v>0</v>
      </c>
      <c r="H471" s="8">
        <f>IF(Data_Mentah!H471="Yes",1,0)</f>
        <v>0</v>
      </c>
      <c r="I471" s="8">
        <f>IF(Data_Mentah!I471="Yes",1,0)</f>
        <v>0</v>
      </c>
      <c r="J471" s="8">
        <f>IF(Data_Mentah!J471="Yes",1,0)</f>
        <v>1</v>
      </c>
      <c r="K471" s="8">
        <f>IF(Data_Mentah!K471="Yes",1,0)</f>
        <v>0</v>
      </c>
      <c r="L471" s="8">
        <f>IF(Data_Mentah!L471="Yes",1,0)</f>
        <v>0</v>
      </c>
      <c r="M471" s="8">
        <f>IF(Data_Mentah!M471="Yes",1,0)</f>
        <v>0</v>
      </c>
      <c r="N471" s="8">
        <f>IF(Data_Mentah!N471="Yes",1,0)</f>
        <v>0</v>
      </c>
      <c r="O471" s="8">
        <f>IF(Data_Mentah!O471="Yes",1,0)</f>
        <v>1</v>
      </c>
      <c r="P471" s="8">
        <f>IF(Data_Mentah!P471="Yes",1,0)</f>
        <v>0</v>
      </c>
      <c r="Q471" s="9">
        <f>IF(Data_Mentah!Q471="Positive",1,0)</f>
        <v>0</v>
      </c>
      <c r="S471" s="7">
        <f t="shared" ca="1" si="2"/>
        <v>0.64383673314934309</v>
      </c>
      <c r="T471" s="9" t="str">
        <f t="shared" si="3"/>
        <v>Test</v>
      </c>
    </row>
    <row r="472" spans="1:20" ht="15.75" customHeight="1" x14ac:dyDescent="0.2">
      <c r="A472" s="4">
        <v>45</v>
      </c>
      <c r="B472" s="5">
        <f>IF(Data_Mentah!B472="Male",1,0)</f>
        <v>1</v>
      </c>
      <c r="C472" s="5">
        <f>IF(Data_Mentah!C472="Yes",1,0)</f>
        <v>0</v>
      </c>
      <c r="D472" s="5">
        <f>IF(Data_Mentah!D472="Yes",1,0)</f>
        <v>0</v>
      </c>
      <c r="E472" s="5">
        <f>IF(Data_Mentah!E472="Yes",1,0)</f>
        <v>0</v>
      </c>
      <c r="F472" s="5">
        <f>IF(Data_Mentah!F472="Yes",1,0)</f>
        <v>0</v>
      </c>
      <c r="G472" s="5">
        <f>IF(Data_Mentah!G472="Yes",1,0)</f>
        <v>1</v>
      </c>
      <c r="H472" s="5">
        <f>IF(Data_Mentah!H472="Yes",1,0)</f>
        <v>1</v>
      </c>
      <c r="I472" s="5">
        <f>IF(Data_Mentah!I472="Yes",1,0)</f>
        <v>0</v>
      </c>
      <c r="J472" s="5">
        <f>IF(Data_Mentah!J472="Yes",1,0)</f>
        <v>0</v>
      </c>
      <c r="K472" s="5">
        <f>IF(Data_Mentah!K472="Yes",1,0)</f>
        <v>0</v>
      </c>
      <c r="L472" s="5">
        <f>IF(Data_Mentah!L472="Yes",1,0)</f>
        <v>0</v>
      </c>
      <c r="M472" s="5">
        <f>IF(Data_Mentah!M472="Yes",1,0)</f>
        <v>0</v>
      </c>
      <c r="N472" s="5">
        <f>IF(Data_Mentah!N472="Yes",1,0)</f>
        <v>0</v>
      </c>
      <c r="O472" s="5">
        <f>IF(Data_Mentah!O472="Yes",1,0)</f>
        <v>0</v>
      </c>
      <c r="P472" s="5">
        <f>IF(Data_Mentah!P472="Yes",1,0)</f>
        <v>0</v>
      </c>
      <c r="Q472" s="6">
        <f>IF(Data_Mentah!Q472="Positive",1,0)</f>
        <v>0</v>
      </c>
      <c r="S472" s="4">
        <f t="shared" ca="1" si="2"/>
        <v>0.83644930254413075</v>
      </c>
      <c r="T472" s="6" t="str">
        <f t="shared" si="3"/>
        <v>Test</v>
      </c>
    </row>
    <row r="473" spans="1:20" ht="15.75" customHeight="1" x14ac:dyDescent="0.2">
      <c r="A473" s="7">
        <v>57</v>
      </c>
      <c r="B473" s="8">
        <f>IF(Data_Mentah!B473="Male",1,0)</f>
        <v>1</v>
      </c>
      <c r="C473" s="8">
        <f>IF(Data_Mentah!C473="Yes",1,0)</f>
        <v>0</v>
      </c>
      <c r="D473" s="8">
        <f>IF(Data_Mentah!D473="Yes",1,0)</f>
        <v>0</v>
      </c>
      <c r="E473" s="8">
        <f>IF(Data_Mentah!E473="Yes",1,0)</f>
        <v>0</v>
      </c>
      <c r="F473" s="8">
        <f>IF(Data_Mentah!F473="Yes",1,0)</f>
        <v>0</v>
      </c>
      <c r="G473" s="8">
        <f>IF(Data_Mentah!G473="Yes",1,0)</f>
        <v>1</v>
      </c>
      <c r="H473" s="8">
        <f>IF(Data_Mentah!H473="Yes",1,0)</f>
        <v>0</v>
      </c>
      <c r="I473" s="8">
        <f>IF(Data_Mentah!I473="Yes",1,0)</f>
        <v>1</v>
      </c>
      <c r="J473" s="8">
        <f>IF(Data_Mentah!J473="Yes",1,0)</f>
        <v>0</v>
      </c>
      <c r="K473" s="8">
        <f>IF(Data_Mentah!K473="Yes",1,0)</f>
        <v>0</v>
      </c>
      <c r="L473" s="8">
        <f>IF(Data_Mentah!L473="Yes",1,0)</f>
        <v>0</v>
      </c>
      <c r="M473" s="8">
        <f>IF(Data_Mentah!M473="Yes",1,0)</f>
        <v>0</v>
      </c>
      <c r="N473" s="8">
        <f>IF(Data_Mentah!N473="Yes",1,0)</f>
        <v>1</v>
      </c>
      <c r="O473" s="8">
        <f>IF(Data_Mentah!O473="Yes",1,0)</f>
        <v>0</v>
      </c>
      <c r="P473" s="8">
        <f>IF(Data_Mentah!P473="Yes",1,0)</f>
        <v>0</v>
      </c>
      <c r="Q473" s="9">
        <f>IF(Data_Mentah!Q473="Positive",1,0)</f>
        <v>0</v>
      </c>
      <c r="S473" s="7">
        <f t="shared" ca="1" si="2"/>
        <v>0.4648463013263302</v>
      </c>
      <c r="T473" s="9" t="str">
        <f t="shared" si="3"/>
        <v>Test</v>
      </c>
    </row>
    <row r="474" spans="1:20" ht="15.75" customHeight="1" x14ac:dyDescent="0.2">
      <c r="A474" s="4">
        <v>72</v>
      </c>
      <c r="B474" s="5">
        <f>IF(Data_Mentah!B474="Male",1,0)</f>
        <v>1</v>
      </c>
      <c r="C474" s="5">
        <f>IF(Data_Mentah!C474="Yes",1,0)</f>
        <v>1</v>
      </c>
      <c r="D474" s="5">
        <f>IF(Data_Mentah!D474="Yes",1,0)</f>
        <v>0</v>
      </c>
      <c r="E474" s="5">
        <f>IF(Data_Mentah!E474="Yes",1,0)</f>
        <v>0</v>
      </c>
      <c r="F474" s="5">
        <f>IF(Data_Mentah!F474="Yes",1,0)</f>
        <v>0</v>
      </c>
      <c r="G474" s="5">
        <f>IF(Data_Mentah!G474="Yes",1,0)</f>
        <v>1</v>
      </c>
      <c r="H474" s="5">
        <f>IF(Data_Mentah!H474="Yes",1,0)</f>
        <v>0</v>
      </c>
      <c r="I474" s="5">
        <f>IF(Data_Mentah!I474="Yes",1,0)</f>
        <v>1</v>
      </c>
      <c r="J474" s="5">
        <f>IF(Data_Mentah!J474="Yes",1,0)</f>
        <v>1</v>
      </c>
      <c r="K474" s="5">
        <f>IF(Data_Mentah!K474="Yes",1,0)</f>
        <v>0</v>
      </c>
      <c r="L474" s="5">
        <f>IF(Data_Mentah!L474="Yes",1,0)</f>
        <v>1</v>
      </c>
      <c r="M474" s="5">
        <f>IF(Data_Mentah!M474="Yes",1,0)</f>
        <v>1</v>
      </c>
      <c r="N474" s="5">
        <f>IF(Data_Mentah!N474="Yes",1,0)</f>
        <v>1</v>
      </c>
      <c r="O474" s="5">
        <f>IF(Data_Mentah!O474="Yes",1,0)</f>
        <v>1</v>
      </c>
      <c r="P474" s="5">
        <f>IF(Data_Mentah!P474="Yes",1,0)</f>
        <v>0</v>
      </c>
      <c r="Q474" s="6">
        <f>IF(Data_Mentah!Q474="Positive",1,0)</f>
        <v>0</v>
      </c>
      <c r="S474" s="4">
        <f t="shared" ca="1" si="2"/>
        <v>0.39507332648110471</v>
      </c>
      <c r="T474" s="6" t="str">
        <f t="shared" si="3"/>
        <v>Test</v>
      </c>
    </row>
    <row r="475" spans="1:20" ht="15.75" customHeight="1" x14ac:dyDescent="0.2">
      <c r="A475" s="7">
        <v>30</v>
      </c>
      <c r="B475" s="8">
        <f>IF(Data_Mentah!B475="Male",1,0)</f>
        <v>1</v>
      </c>
      <c r="C475" s="8">
        <f>IF(Data_Mentah!C475="Yes",1,0)</f>
        <v>0</v>
      </c>
      <c r="D475" s="8">
        <f>IF(Data_Mentah!D475="Yes",1,0)</f>
        <v>0</v>
      </c>
      <c r="E475" s="8">
        <f>IF(Data_Mentah!E475="Yes",1,0)</f>
        <v>0</v>
      </c>
      <c r="F475" s="8">
        <f>IF(Data_Mentah!F475="Yes",1,0)</f>
        <v>0</v>
      </c>
      <c r="G475" s="8">
        <f>IF(Data_Mentah!G475="Yes",1,0)</f>
        <v>0</v>
      </c>
      <c r="H475" s="8">
        <f>IF(Data_Mentah!H475="Yes",1,0)</f>
        <v>0</v>
      </c>
      <c r="I475" s="8">
        <f>IF(Data_Mentah!I475="Yes",1,0)</f>
        <v>0</v>
      </c>
      <c r="J475" s="8">
        <f>IF(Data_Mentah!J475="Yes",1,0)</f>
        <v>0</v>
      </c>
      <c r="K475" s="8">
        <f>IF(Data_Mentah!K475="Yes",1,0)</f>
        <v>0</v>
      </c>
      <c r="L475" s="8">
        <f>IF(Data_Mentah!L475="Yes",1,0)</f>
        <v>0</v>
      </c>
      <c r="M475" s="8">
        <f>IF(Data_Mentah!M475="Yes",1,0)</f>
        <v>0</v>
      </c>
      <c r="N475" s="8">
        <f>IF(Data_Mentah!N475="Yes",1,0)</f>
        <v>0</v>
      </c>
      <c r="O475" s="8">
        <f>IF(Data_Mentah!O475="Yes",1,0)</f>
        <v>0</v>
      </c>
      <c r="P475" s="8">
        <f>IF(Data_Mentah!P475="Yes",1,0)</f>
        <v>0</v>
      </c>
      <c r="Q475" s="9">
        <f>IF(Data_Mentah!Q475="Positive",1,0)</f>
        <v>0</v>
      </c>
      <c r="S475" s="7">
        <f t="shared" ca="1" si="2"/>
        <v>0.18950298134539301</v>
      </c>
      <c r="T475" s="9" t="str">
        <f t="shared" si="3"/>
        <v>Test</v>
      </c>
    </row>
    <row r="476" spans="1:20" ht="15.75" customHeight="1" x14ac:dyDescent="0.2">
      <c r="A476" s="4">
        <v>27</v>
      </c>
      <c r="B476" s="5">
        <f>IF(Data_Mentah!B476="Male",1,0)</f>
        <v>1</v>
      </c>
      <c r="C476" s="5">
        <f>IF(Data_Mentah!C476="Yes",1,0)</f>
        <v>0</v>
      </c>
      <c r="D476" s="5">
        <f>IF(Data_Mentah!D476="Yes",1,0)</f>
        <v>0</v>
      </c>
      <c r="E476" s="5">
        <f>IF(Data_Mentah!E476="Yes",1,0)</f>
        <v>0</v>
      </c>
      <c r="F476" s="5">
        <f>IF(Data_Mentah!F476="Yes",1,0)</f>
        <v>0</v>
      </c>
      <c r="G476" s="5">
        <f>IF(Data_Mentah!G476="Yes",1,0)</f>
        <v>0</v>
      </c>
      <c r="H476" s="5">
        <f>IF(Data_Mentah!H476="Yes",1,0)</f>
        <v>0</v>
      </c>
      <c r="I476" s="5">
        <f>IF(Data_Mentah!I476="Yes",1,0)</f>
        <v>0</v>
      </c>
      <c r="J476" s="5">
        <f>IF(Data_Mentah!J476="Yes",1,0)</f>
        <v>0</v>
      </c>
      <c r="K476" s="5">
        <f>IF(Data_Mentah!K476="Yes",1,0)</f>
        <v>0</v>
      </c>
      <c r="L476" s="5">
        <f>IF(Data_Mentah!L476="Yes",1,0)</f>
        <v>0</v>
      </c>
      <c r="M476" s="5">
        <f>IF(Data_Mentah!M476="Yes",1,0)</f>
        <v>0</v>
      </c>
      <c r="N476" s="5">
        <f>IF(Data_Mentah!N476="Yes",1,0)</f>
        <v>0</v>
      </c>
      <c r="O476" s="5">
        <f>IF(Data_Mentah!O476="Yes",1,0)</f>
        <v>0</v>
      </c>
      <c r="P476" s="5">
        <f>IF(Data_Mentah!P476="Yes",1,0)</f>
        <v>0</v>
      </c>
      <c r="Q476" s="6">
        <f>IF(Data_Mentah!Q476="Positive",1,0)</f>
        <v>0</v>
      </c>
      <c r="S476" s="4">
        <f t="shared" ca="1" si="2"/>
        <v>0.21902880070445008</v>
      </c>
      <c r="T476" s="6" t="str">
        <f t="shared" si="3"/>
        <v>Test</v>
      </c>
    </row>
    <row r="477" spans="1:20" ht="15.75" customHeight="1" x14ac:dyDescent="0.2">
      <c r="A477" s="7">
        <v>38</v>
      </c>
      <c r="B477" s="8">
        <f>IF(Data_Mentah!B477="Male",1,0)</f>
        <v>1</v>
      </c>
      <c r="C477" s="8">
        <f>IF(Data_Mentah!C477="Yes",1,0)</f>
        <v>0</v>
      </c>
      <c r="D477" s="8">
        <f>IF(Data_Mentah!D477="Yes",1,0)</f>
        <v>0</v>
      </c>
      <c r="E477" s="8">
        <f>IF(Data_Mentah!E477="Yes",1,0)</f>
        <v>0</v>
      </c>
      <c r="F477" s="8">
        <f>IF(Data_Mentah!F477="Yes",1,0)</f>
        <v>0</v>
      </c>
      <c r="G477" s="8">
        <f>IF(Data_Mentah!G477="Yes",1,0)</f>
        <v>0</v>
      </c>
      <c r="H477" s="8">
        <f>IF(Data_Mentah!H477="Yes",1,0)</f>
        <v>0</v>
      </c>
      <c r="I477" s="8">
        <f>IF(Data_Mentah!I477="Yes",1,0)</f>
        <v>0</v>
      </c>
      <c r="J477" s="8">
        <f>IF(Data_Mentah!J477="Yes",1,0)</f>
        <v>0</v>
      </c>
      <c r="K477" s="8">
        <f>IF(Data_Mentah!K477="Yes",1,0)</f>
        <v>0</v>
      </c>
      <c r="L477" s="8">
        <f>IF(Data_Mentah!L477="Yes",1,0)</f>
        <v>0</v>
      </c>
      <c r="M477" s="8">
        <f>IF(Data_Mentah!M477="Yes",1,0)</f>
        <v>0</v>
      </c>
      <c r="N477" s="8">
        <f>IF(Data_Mentah!N477="Yes",1,0)</f>
        <v>0</v>
      </c>
      <c r="O477" s="8">
        <f>IF(Data_Mentah!O477="Yes",1,0)</f>
        <v>0</v>
      </c>
      <c r="P477" s="8">
        <f>IF(Data_Mentah!P477="Yes",1,0)</f>
        <v>0</v>
      </c>
      <c r="Q477" s="9">
        <f>IF(Data_Mentah!Q477="Positive",1,0)</f>
        <v>0</v>
      </c>
      <c r="S477" s="7">
        <f t="shared" ca="1" si="2"/>
        <v>0.84500546543876054</v>
      </c>
      <c r="T477" s="9" t="str">
        <f t="shared" si="3"/>
        <v>Test</v>
      </c>
    </row>
    <row r="478" spans="1:20" ht="15.75" customHeight="1" x14ac:dyDescent="0.2">
      <c r="A478" s="4">
        <v>43</v>
      </c>
      <c r="B478" s="5">
        <f>IF(Data_Mentah!B478="Male",1,0)</f>
        <v>1</v>
      </c>
      <c r="C478" s="5">
        <f>IF(Data_Mentah!C478="Yes",1,0)</f>
        <v>0</v>
      </c>
      <c r="D478" s="5">
        <f>IF(Data_Mentah!D478="Yes",1,0)</f>
        <v>0</v>
      </c>
      <c r="E478" s="5">
        <f>IF(Data_Mentah!E478="Yes",1,0)</f>
        <v>0</v>
      </c>
      <c r="F478" s="5">
        <f>IF(Data_Mentah!F478="Yes",1,0)</f>
        <v>1</v>
      </c>
      <c r="G478" s="5">
        <f>IF(Data_Mentah!G478="Yes",1,0)</f>
        <v>0</v>
      </c>
      <c r="H478" s="5">
        <f>IF(Data_Mentah!H478="Yes",1,0)</f>
        <v>1</v>
      </c>
      <c r="I478" s="5">
        <f>IF(Data_Mentah!I478="Yes",1,0)</f>
        <v>0</v>
      </c>
      <c r="J478" s="5">
        <f>IF(Data_Mentah!J478="Yes",1,0)</f>
        <v>1</v>
      </c>
      <c r="K478" s="5">
        <f>IF(Data_Mentah!K478="Yes",1,0)</f>
        <v>0</v>
      </c>
      <c r="L478" s="5">
        <f>IF(Data_Mentah!L478="Yes",1,0)</f>
        <v>1</v>
      </c>
      <c r="M478" s="5">
        <f>IF(Data_Mentah!M478="Yes",1,0)</f>
        <v>0</v>
      </c>
      <c r="N478" s="5">
        <f>IF(Data_Mentah!N478="Yes",1,0)</f>
        <v>0</v>
      </c>
      <c r="O478" s="5">
        <f>IF(Data_Mentah!O478="Yes",1,0)</f>
        <v>1</v>
      </c>
      <c r="P478" s="5">
        <f>IF(Data_Mentah!P478="Yes",1,0)</f>
        <v>0</v>
      </c>
      <c r="Q478" s="6">
        <f>IF(Data_Mentah!Q478="Positive",1,0)</f>
        <v>0</v>
      </c>
      <c r="S478" s="4">
        <f t="shared" ca="1" si="2"/>
        <v>0.48285821131981677</v>
      </c>
      <c r="T478" s="6" t="str">
        <f t="shared" si="3"/>
        <v>Test</v>
      </c>
    </row>
    <row r="479" spans="1:20" ht="15.75" customHeight="1" x14ac:dyDescent="0.2">
      <c r="A479" s="7">
        <v>40</v>
      </c>
      <c r="B479" s="8">
        <f>IF(Data_Mentah!B479="Male",1,0)</f>
        <v>1</v>
      </c>
      <c r="C479" s="8">
        <f>IF(Data_Mentah!C479="Yes",1,0)</f>
        <v>0</v>
      </c>
      <c r="D479" s="8">
        <f>IF(Data_Mentah!D479="Yes",1,0)</f>
        <v>0</v>
      </c>
      <c r="E479" s="8">
        <f>IF(Data_Mentah!E479="Yes",1,0)</f>
        <v>1</v>
      </c>
      <c r="F479" s="8">
        <f>IF(Data_Mentah!F479="Yes",1,0)</f>
        <v>0</v>
      </c>
      <c r="G479" s="8">
        <f>IF(Data_Mentah!G479="Yes",1,0)</f>
        <v>0</v>
      </c>
      <c r="H479" s="8">
        <f>IF(Data_Mentah!H479="Yes",1,0)</f>
        <v>0</v>
      </c>
      <c r="I479" s="8">
        <f>IF(Data_Mentah!I479="Yes",1,0)</f>
        <v>0</v>
      </c>
      <c r="J479" s="8">
        <f>IF(Data_Mentah!J479="Yes",1,0)</f>
        <v>0</v>
      </c>
      <c r="K479" s="8">
        <f>IF(Data_Mentah!K479="Yes",1,0)</f>
        <v>0</v>
      </c>
      <c r="L479" s="8">
        <f>IF(Data_Mentah!L479="Yes",1,0)</f>
        <v>0</v>
      </c>
      <c r="M479" s="8">
        <f>IF(Data_Mentah!M479="Yes",1,0)</f>
        <v>0</v>
      </c>
      <c r="N479" s="8">
        <f>IF(Data_Mentah!N479="Yes",1,0)</f>
        <v>0</v>
      </c>
      <c r="O479" s="8">
        <f>IF(Data_Mentah!O479="Yes",1,0)</f>
        <v>0</v>
      </c>
      <c r="P479" s="8">
        <f>IF(Data_Mentah!P479="Yes",1,0)</f>
        <v>1</v>
      </c>
      <c r="Q479" s="9">
        <f>IF(Data_Mentah!Q479="Positive",1,0)</f>
        <v>0</v>
      </c>
      <c r="S479" s="7">
        <f t="shared" ca="1" si="2"/>
        <v>0.58647628424321785</v>
      </c>
      <c r="T479" s="9" t="str">
        <f t="shared" si="3"/>
        <v>Test</v>
      </c>
    </row>
    <row r="480" spans="1:20" ht="15.75" customHeight="1" x14ac:dyDescent="0.2">
      <c r="A480" s="4">
        <v>54</v>
      </c>
      <c r="B480" s="5">
        <f>IF(Data_Mentah!B480="Male",1,0)</f>
        <v>1</v>
      </c>
      <c r="C480" s="5">
        <f>IF(Data_Mentah!C480="Yes",1,0)</f>
        <v>0</v>
      </c>
      <c r="D480" s="5">
        <f>IF(Data_Mentah!D480="Yes",1,0)</f>
        <v>0</v>
      </c>
      <c r="E480" s="5">
        <f>IF(Data_Mentah!E480="Yes",1,0)</f>
        <v>0</v>
      </c>
      <c r="F480" s="5">
        <f>IF(Data_Mentah!F480="Yes",1,0)</f>
        <v>1</v>
      </c>
      <c r="G480" s="5">
        <f>IF(Data_Mentah!G480="Yes",1,0)</f>
        <v>0</v>
      </c>
      <c r="H480" s="5">
        <f>IF(Data_Mentah!H480="Yes",1,0)</f>
        <v>0</v>
      </c>
      <c r="I480" s="5">
        <f>IF(Data_Mentah!I480="Yes",1,0)</f>
        <v>0</v>
      </c>
      <c r="J480" s="5">
        <f>IF(Data_Mentah!J480="Yes",1,0)</f>
        <v>1</v>
      </c>
      <c r="K480" s="5">
        <f>IF(Data_Mentah!K480="Yes",1,0)</f>
        <v>0</v>
      </c>
      <c r="L480" s="5">
        <f>IF(Data_Mentah!L480="Yes",1,0)</f>
        <v>1</v>
      </c>
      <c r="M480" s="5">
        <f>IF(Data_Mentah!M480="Yes",1,0)</f>
        <v>0</v>
      </c>
      <c r="N480" s="5">
        <f>IF(Data_Mentah!N480="Yes",1,0)</f>
        <v>1</v>
      </c>
      <c r="O480" s="5">
        <f>IF(Data_Mentah!O480="Yes",1,0)</f>
        <v>1</v>
      </c>
      <c r="P480" s="5">
        <f>IF(Data_Mentah!P480="Yes",1,0)</f>
        <v>0</v>
      </c>
      <c r="Q480" s="6">
        <f>IF(Data_Mentah!Q480="Positive",1,0)</f>
        <v>0</v>
      </c>
      <c r="S480" s="4">
        <f t="shared" ca="1" si="2"/>
        <v>0.14870787283084885</v>
      </c>
      <c r="T480" s="6" t="str">
        <f t="shared" si="3"/>
        <v>Test</v>
      </c>
    </row>
    <row r="481" spans="1:20" ht="15.75" customHeight="1" x14ac:dyDescent="0.2">
      <c r="A481" s="7">
        <v>30</v>
      </c>
      <c r="B481" s="8">
        <f>IF(Data_Mentah!B481="Male",1,0)</f>
        <v>1</v>
      </c>
      <c r="C481" s="8">
        <f>IF(Data_Mentah!C481="Yes",1,0)</f>
        <v>0</v>
      </c>
      <c r="D481" s="8">
        <f>IF(Data_Mentah!D481="Yes",1,0)</f>
        <v>0</v>
      </c>
      <c r="E481" s="8">
        <f>IF(Data_Mentah!E481="Yes",1,0)</f>
        <v>0</v>
      </c>
      <c r="F481" s="8">
        <f>IF(Data_Mentah!F481="Yes",1,0)</f>
        <v>0</v>
      </c>
      <c r="G481" s="8">
        <f>IF(Data_Mentah!G481="Yes",1,0)</f>
        <v>0</v>
      </c>
      <c r="H481" s="8">
        <f>IF(Data_Mentah!H481="Yes",1,0)</f>
        <v>0</v>
      </c>
      <c r="I481" s="8">
        <f>IF(Data_Mentah!I481="Yes",1,0)</f>
        <v>0</v>
      </c>
      <c r="J481" s="8">
        <f>IF(Data_Mentah!J481="Yes",1,0)</f>
        <v>0</v>
      </c>
      <c r="K481" s="8">
        <f>IF(Data_Mentah!K481="Yes",1,0)</f>
        <v>0</v>
      </c>
      <c r="L481" s="8">
        <f>IF(Data_Mentah!L481="Yes",1,0)</f>
        <v>0</v>
      </c>
      <c r="M481" s="8">
        <f>IF(Data_Mentah!M481="Yes",1,0)</f>
        <v>0</v>
      </c>
      <c r="N481" s="8">
        <f>IF(Data_Mentah!N481="Yes",1,0)</f>
        <v>0</v>
      </c>
      <c r="O481" s="8">
        <f>IF(Data_Mentah!O481="Yes",1,0)</f>
        <v>0</v>
      </c>
      <c r="P481" s="8">
        <f>IF(Data_Mentah!P481="Yes",1,0)</f>
        <v>0</v>
      </c>
      <c r="Q481" s="9">
        <f>IF(Data_Mentah!Q481="Positive",1,0)</f>
        <v>0</v>
      </c>
      <c r="S481" s="7">
        <f t="shared" ca="1" si="2"/>
        <v>0.39690776744823208</v>
      </c>
      <c r="T481" s="9" t="str">
        <f t="shared" si="3"/>
        <v>Test</v>
      </c>
    </row>
    <row r="482" spans="1:20" ht="15.75" customHeight="1" x14ac:dyDescent="0.2">
      <c r="A482" s="4">
        <v>46</v>
      </c>
      <c r="B482" s="5">
        <f>IF(Data_Mentah!B482="Male",1,0)</f>
        <v>1</v>
      </c>
      <c r="C482" s="5">
        <f>IF(Data_Mentah!C482="Yes",1,0)</f>
        <v>0</v>
      </c>
      <c r="D482" s="5">
        <f>IF(Data_Mentah!D482="Yes",1,0)</f>
        <v>0</v>
      </c>
      <c r="E482" s="5">
        <f>IF(Data_Mentah!E482="Yes",1,0)</f>
        <v>0</v>
      </c>
      <c r="F482" s="5">
        <f>IF(Data_Mentah!F482="Yes",1,0)</f>
        <v>1</v>
      </c>
      <c r="G482" s="5">
        <f>IF(Data_Mentah!G482="Yes",1,0)</f>
        <v>0</v>
      </c>
      <c r="H482" s="5">
        <f>IF(Data_Mentah!H482="Yes",1,0)</f>
        <v>0</v>
      </c>
      <c r="I482" s="5">
        <f>IF(Data_Mentah!I482="Yes",1,0)</f>
        <v>0</v>
      </c>
      <c r="J482" s="5">
        <f>IF(Data_Mentah!J482="Yes",1,0)</f>
        <v>1</v>
      </c>
      <c r="K482" s="5">
        <f>IF(Data_Mentah!K482="Yes",1,0)</f>
        <v>0</v>
      </c>
      <c r="L482" s="5">
        <f>IF(Data_Mentah!L482="Yes",1,0)</f>
        <v>1</v>
      </c>
      <c r="M482" s="5">
        <f>IF(Data_Mentah!M482="Yes",1,0)</f>
        <v>0</v>
      </c>
      <c r="N482" s="5">
        <f>IF(Data_Mentah!N482="Yes",1,0)</f>
        <v>0</v>
      </c>
      <c r="O482" s="5">
        <f>IF(Data_Mentah!O482="Yes",1,0)</f>
        <v>1</v>
      </c>
      <c r="P482" s="5">
        <f>IF(Data_Mentah!P482="Yes",1,0)</f>
        <v>0</v>
      </c>
      <c r="Q482" s="6">
        <f>IF(Data_Mentah!Q482="Positive",1,0)</f>
        <v>0</v>
      </c>
      <c r="S482" s="4">
        <f t="shared" ca="1" si="2"/>
        <v>4.8438016728411859E-2</v>
      </c>
      <c r="T482" s="6" t="str">
        <f t="shared" si="3"/>
        <v>Test</v>
      </c>
    </row>
    <row r="483" spans="1:20" ht="15.75" customHeight="1" x14ac:dyDescent="0.2">
      <c r="A483" s="7">
        <v>53</v>
      </c>
      <c r="B483" s="8">
        <f>IF(Data_Mentah!B483="Male",1,0)</f>
        <v>1</v>
      </c>
      <c r="C483" s="8">
        <f>IF(Data_Mentah!C483="Yes",1,0)</f>
        <v>0</v>
      </c>
      <c r="D483" s="8">
        <f>IF(Data_Mentah!D483="Yes",1,0)</f>
        <v>0</v>
      </c>
      <c r="E483" s="8">
        <f>IF(Data_Mentah!E483="Yes",1,0)</f>
        <v>0</v>
      </c>
      <c r="F483" s="8">
        <f>IF(Data_Mentah!F483="Yes",1,0)</f>
        <v>1</v>
      </c>
      <c r="G483" s="8">
        <f>IF(Data_Mentah!G483="Yes",1,0)</f>
        <v>1</v>
      </c>
      <c r="H483" s="8">
        <f>IF(Data_Mentah!H483="Yes",1,0)</f>
        <v>0</v>
      </c>
      <c r="I483" s="8">
        <f>IF(Data_Mentah!I483="Yes",1,0)</f>
        <v>1</v>
      </c>
      <c r="J483" s="8">
        <f>IF(Data_Mentah!J483="Yes",1,0)</f>
        <v>1</v>
      </c>
      <c r="K483" s="8">
        <f>IF(Data_Mentah!K483="Yes",1,0)</f>
        <v>0</v>
      </c>
      <c r="L483" s="8">
        <f>IF(Data_Mentah!L483="Yes",1,0)</f>
        <v>1</v>
      </c>
      <c r="M483" s="8">
        <f>IF(Data_Mentah!M483="Yes",1,0)</f>
        <v>1</v>
      </c>
      <c r="N483" s="8">
        <f>IF(Data_Mentah!N483="Yes",1,0)</f>
        <v>1</v>
      </c>
      <c r="O483" s="8">
        <f>IF(Data_Mentah!O483="Yes",1,0)</f>
        <v>1</v>
      </c>
      <c r="P483" s="8">
        <f>IF(Data_Mentah!P483="Yes",1,0)</f>
        <v>0</v>
      </c>
      <c r="Q483" s="9">
        <f>IF(Data_Mentah!Q483="Positive",1,0)</f>
        <v>0</v>
      </c>
      <c r="S483" s="7">
        <f t="shared" ca="1" si="2"/>
        <v>2.5068312620437738E-2</v>
      </c>
      <c r="T483" s="9" t="str">
        <f t="shared" si="3"/>
        <v>Test</v>
      </c>
    </row>
    <row r="484" spans="1:20" ht="15.75" customHeight="1" x14ac:dyDescent="0.2">
      <c r="A484" s="4">
        <v>42</v>
      </c>
      <c r="B484" s="5">
        <f>IF(Data_Mentah!B484="Male",1,0)</f>
        <v>1</v>
      </c>
      <c r="C484" s="5">
        <f>IF(Data_Mentah!C484="Yes",1,0)</f>
        <v>0</v>
      </c>
      <c r="D484" s="5">
        <f>IF(Data_Mentah!D484="Yes",1,0)</f>
        <v>0</v>
      </c>
      <c r="E484" s="5">
        <f>IF(Data_Mentah!E484="Yes",1,0)</f>
        <v>0</v>
      </c>
      <c r="F484" s="5">
        <f>IF(Data_Mentah!F484="Yes",1,0)</f>
        <v>0</v>
      </c>
      <c r="G484" s="5">
        <f>IF(Data_Mentah!G484="Yes",1,0)</f>
        <v>0</v>
      </c>
      <c r="H484" s="5">
        <f>IF(Data_Mentah!H484="Yes",1,0)</f>
        <v>0</v>
      </c>
      <c r="I484" s="5">
        <f>IF(Data_Mentah!I484="Yes",1,0)</f>
        <v>0</v>
      </c>
      <c r="J484" s="5">
        <f>IF(Data_Mentah!J484="Yes",1,0)</f>
        <v>0</v>
      </c>
      <c r="K484" s="5">
        <f>IF(Data_Mentah!K484="Yes",1,0)</f>
        <v>0</v>
      </c>
      <c r="L484" s="5">
        <f>IF(Data_Mentah!L484="Yes",1,0)</f>
        <v>0</v>
      </c>
      <c r="M484" s="5">
        <f>IF(Data_Mentah!M484="Yes",1,0)</f>
        <v>0</v>
      </c>
      <c r="N484" s="5">
        <f>IF(Data_Mentah!N484="Yes",1,0)</f>
        <v>0</v>
      </c>
      <c r="O484" s="5">
        <f>IF(Data_Mentah!O484="Yes",1,0)</f>
        <v>1</v>
      </c>
      <c r="P484" s="5">
        <f>IF(Data_Mentah!P484="Yes",1,0)</f>
        <v>0</v>
      </c>
      <c r="Q484" s="6">
        <f>IF(Data_Mentah!Q484="Positive",1,0)</f>
        <v>0</v>
      </c>
      <c r="S484" s="4">
        <f t="shared" ca="1" si="2"/>
        <v>0.31100851500275373</v>
      </c>
      <c r="T484" s="6" t="str">
        <f t="shared" si="3"/>
        <v>Test</v>
      </c>
    </row>
    <row r="485" spans="1:20" ht="15.75" customHeight="1" x14ac:dyDescent="0.2">
      <c r="A485" s="7">
        <v>55</v>
      </c>
      <c r="B485" s="8">
        <f>IF(Data_Mentah!B485="Male",1,0)</f>
        <v>0</v>
      </c>
      <c r="C485" s="8">
        <f>IF(Data_Mentah!C485="Yes",1,0)</f>
        <v>1</v>
      </c>
      <c r="D485" s="8">
        <f>IF(Data_Mentah!D485="Yes",1,0)</f>
        <v>1</v>
      </c>
      <c r="E485" s="8">
        <f>IF(Data_Mentah!E485="Yes",1,0)</f>
        <v>1</v>
      </c>
      <c r="F485" s="8">
        <f>IF(Data_Mentah!F485="Yes",1,0)</f>
        <v>1</v>
      </c>
      <c r="G485" s="8">
        <f>IF(Data_Mentah!G485="Yes",1,0)</f>
        <v>0</v>
      </c>
      <c r="H485" s="8">
        <f>IF(Data_Mentah!H485="Yes",1,0)</f>
        <v>0</v>
      </c>
      <c r="I485" s="8">
        <f>IF(Data_Mentah!I485="Yes",1,0)</f>
        <v>1</v>
      </c>
      <c r="J485" s="8">
        <f>IF(Data_Mentah!J485="Yes",1,0)</f>
        <v>0</v>
      </c>
      <c r="K485" s="8">
        <f>IF(Data_Mentah!K485="Yes",1,0)</f>
        <v>0</v>
      </c>
      <c r="L485" s="8">
        <f>IF(Data_Mentah!L485="Yes",1,0)</f>
        <v>0</v>
      </c>
      <c r="M485" s="8">
        <f>IF(Data_Mentah!M485="Yes",1,0)</f>
        <v>1</v>
      </c>
      <c r="N485" s="8">
        <f>IF(Data_Mentah!N485="Yes",1,0)</f>
        <v>0</v>
      </c>
      <c r="O485" s="8">
        <f>IF(Data_Mentah!O485="Yes",1,0)</f>
        <v>0</v>
      </c>
      <c r="P485" s="8">
        <f>IF(Data_Mentah!P485="Yes",1,0)</f>
        <v>1</v>
      </c>
      <c r="Q485" s="9">
        <f>IF(Data_Mentah!Q485="Positive",1,0)</f>
        <v>1</v>
      </c>
      <c r="S485" s="7">
        <f t="shared" ca="1" si="2"/>
        <v>0.86873402018459189</v>
      </c>
      <c r="T485" s="9" t="str">
        <f t="shared" si="3"/>
        <v>Test</v>
      </c>
    </row>
    <row r="486" spans="1:20" ht="15.75" customHeight="1" x14ac:dyDescent="0.2">
      <c r="A486" s="4">
        <v>48</v>
      </c>
      <c r="B486" s="5">
        <f>IF(Data_Mentah!B486="Male",1,0)</f>
        <v>0</v>
      </c>
      <c r="C486" s="5">
        <f>IF(Data_Mentah!C486="Yes",1,0)</f>
        <v>1</v>
      </c>
      <c r="D486" s="5">
        <f>IF(Data_Mentah!D486="Yes",1,0)</f>
        <v>1</v>
      </c>
      <c r="E486" s="5">
        <f>IF(Data_Mentah!E486="Yes",1,0)</f>
        <v>1</v>
      </c>
      <c r="F486" s="5">
        <f>IF(Data_Mentah!F486="Yes",1,0)</f>
        <v>1</v>
      </c>
      <c r="G486" s="5">
        <f>IF(Data_Mentah!G486="Yes",1,0)</f>
        <v>1</v>
      </c>
      <c r="H486" s="5">
        <f>IF(Data_Mentah!H486="Yes",1,0)</f>
        <v>0</v>
      </c>
      <c r="I486" s="5">
        <f>IF(Data_Mentah!I486="Yes",1,0)</f>
        <v>0</v>
      </c>
      <c r="J486" s="5">
        <f>IF(Data_Mentah!J486="Yes",1,0)</f>
        <v>0</v>
      </c>
      <c r="K486" s="5">
        <f>IF(Data_Mentah!K486="Yes",1,0)</f>
        <v>0</v>
      </c>
      <c r="L486" s="5">
        <f>IF(Data_Mentah!L486="Yes",1,0)</f>
        <v>0</v>
      </c>
      <c r="M486" s="5">
        <f>IF(Data_Mentah!M486="Yes",1,0)</f>
        <v>1</v>
      </c>
      <c r="N486" s="5">
        <f>IF(Data_Mentah!N486="Yes",1,0)</f>
        <v>0</v>
      </c>
      <c r="O486" s="5">
        <f>IF(Data_Mentah!O486="Yes",1,0)</f>
        <v>0</v>
      </c>
      <c r="P486" s="5">
        <f>IF(Data_Mentah!P486="Yes",1,0)</f>
        <v>0</v>
      </c>
      <c r="Q486" s="6">
        <f>IF(Data_Mentah!Q486="Positive",1,0)</f>
        <v>1</v>
      </c>
      <c r="S486" s="4">
        <f t="shared" ca="1" si="2"/>
        <v>0.13689866797063466</v>
      </c>
      <c r="T486" s="6" t="str">
        <f t="shared" si="3"/>
        <v>Test</v>
      </c>
    </row>
    <row r="487" spans="1:20" ht="15.75" customHeight="1" x14ac:dyDescent="0.2">
      <c r="A487" s="7">
        <v>55</v>
      </c>
      <c r="B487" s="8">
        <f>IF(Data_Mentah!B487="Male",1,0)</f>
        <v>0</v>
      </c>
      <c r="C487" s="8">
        <f>IF(Data_Mentah!C487="Yes",1,0)</f>
        <v>1</v>
      </c>
      <c r="D487" s="8">
        <f>IF(Data_Mentah!D487="Yes",1,0)</f>
        <v>1</v>
      </c>
      <c r="E487" s="8">
        <f>IF(Data_Mentah!E487="Yes",1,0)</f>
        <v>1</v>
      </c>
      <c r="F487" s="8">
        <f>IF(Data_Mentah!F487="Yes",1,0)</f>
        <v>0</v>
      </c>
      <c r="G487" s="8">
        <f>IF(Data_Mentah!G487="Yes",1,0)</f>
        <v>1</v>
      </c>
      <c r="H487" s="8">
        <f>IF(Data_Mentah!H487="Yes",1,0)</f>
        <v>0</v>
      </c>
      <c r="I487" s="8">
        <f>IF(Data_Mentah!I487="Yes",1,0)</f>
        <v>0</v>
      </c>
      <c r="J487" s="8">
        <f>IF(Data_Mentah!J487="Yes",1,0)</f>
        <v>1</v>
      </c>
      <c r="K487" s="8">
        <f>IF(Data_Mentah!K487="Yes",1,0)</f>
        <v>0</v>
      </c>
      <c r="L487" s="8">
        <f>IF(Data_Mentah!L487="Yes",1,0)</f>
        <v>1</v>
      </c>
      <c r="M487" s="8">
        <f>IF(Data_Mentah!M487="Yes",1,0)</f>
        <v>1</v>
      </c>
      <c r="N487" s="8">
        <f>IF(Data_Mentah!N487="Yes",1,0)</f>
        <v>0</v>
      </c>
      <c r="O487" s="8">
        <f>IF(Data_Mentah!O487="Yes",1,0)</f>
        <v>0</v>
      </c>
      <c r="P487" s="8">
        <f>IF(Data_Mentah!P487="Yes",1,0)</f>
        <v>0</v>
      </c>
      <c r="Q487" s="9">
        <f>IF(Data_Mentah!Q487="Positive",1,0)</f>
        <v>1</v>
      </c>
      <c r="S487" s="7">
        <f t="shared" ca="1" si="2"/>
        <v>4.9554873927866727E-2</v>
      </c>
      <c r="T487" s="9" t="str">
        <f t="shared" si="3"/>
        <v>Test</v>
      </c>
    </row>
    <row r="488" spans="1:20" ht="15.75" customHeight="1" x14ac:dyDescent="0.2">
      <c r="A488" s="4">
        <v>39</v>
      </c>
      <c r="B488" s="5">
        <f>IF(Data_Mentah!B488="Male",1,0)</f>
        <v>0</v>
      </c>
      <c r="C488" s="5">
        <f>IF(Data_Mentah!C488="Yes",1,0)</f>
        <v>1</v>
      </c>
      <c r="D488" s="5">
        <f>IF(Data_Mentah!D488="Yes",1,0)</f>
        <v>1</v>
      </c>
      <c r="E488" s="5">
        <f>IF(Data_Mentah!E488="Yes",1,0)</f>
        <v>1</v>
      </c>
      <c r="F488" s="5">
        <f>IF(Data_Mentah!F488="Yes",1,0)</f>
        <v>1</v>
      </c>
      <c r="G488" s="5">
        <f>IF(Data_Mentah!G488="Yes",1,0)</f>
        <v>1</v>
      </c>
      <c r="H488" s="5">
        <f>IF(Data_Mentah!H488="Yes",1,0)</f>
        <v>0</v>
      </c>
      <c r="I488" s="5">
        <f>IF(Data_Mentah!I488="Yes",1,0)</f>
        <v>0</v>
      </c>
      <c r="J488" s="5">
        <f>IF(Data_Mentah!J488="Yes",1,0)</f>
        <v>1</v>
      </c>
      <c r="K488" s="5">
        <f>IF(Data_Mentah!K488="Yes",1,0)</f>
        <v>1</v>
      </c>
      <c r="L488" s="5">
        <f>IF(Data_Mentah!L488="Yes",1,0)</f>
        <v>1</v>
      </c>
      <c r="M488" s="5">
        <f>IF(Data_Mentah!M488="Yes",1,0)</f>
        <v>1</v>
      </c>
      <c r="N488" s="5">
        <f>IF(Data_Mentah!N488="Yes",1,0)</f>
        <v>0</v>
      </c>
      <c r="O488" s="5">
        <f>IF(Data_Mentah!O488="Yes",1,0)</f>
        <v>0</v>
      </c>
      <c r="P488" s="5">
        <f>IF(Data_Mentah!P488="Yes",1,0)</f>
        <v>0</v>
      </c>
      <c r="Q488" s="6">
        <f>IF(Data_Mentah!Q488="Positive",1,0)</f>
        <v>1</v>
      </c>
      <c r="S488" s="4">
        <f t="shared" ca="1" si="2"/>
        <v>0.25198791877748183</v>
      </c>
      <c r="T488" s="6" t="str">
        <f t="shared" si="3"/>
        <v>Test</v>
      </c>
    </row>
    <row r="489" spans="1:20" ht="15.75" customHeight="1" x14ac:dyDescent="0.2">
      <c r="A489" s="7">
        <v>43</v>
      </c>
      <c r="B489" s="8">
        <f>IF(Data_Mentah!B489="Male",1,0)</f>
        <v>0</v>
      </c>
      <c r="C489" s="8">
        <f>IF(Data_Mentah!C489="Yes",1,0)</f>
        <v>1</v>
      </c>
      <c r="D489" s="8">
        <f>IF(Data_Mentah!D489="Yes",1,0)</f>
        <v>1</v>
      </c>
      <c r="E489" s="8">
        <f>IF(Data_Mentah!E489="Yes",1,0)</f>
        <v>1</v>
      </c>
      <c r="F489" s="8">
        <f>IF(Data_Mentah!F489="Yes",1,0)</f>
        <v>1</v>
      </c>
      <c r="G489" s="8">
        <f>IF(Data_Mentah!G489="Yes",1,0)</f>
        <v>1</v>
      </c>
      <c r="H489" s="8">
        <f>IF(Data_Mentah!H489="Yes",1,0)</f>
        <v>0</v>
      </c>
      <c r="I489" s="8">
        <f>IF(Data_Mentah!I489="Yes",1,0)</f>
        <v>1</v>
      </c>
      <c r="J489" s="8">
        <f>IF(Data_Mentah!J489="Yes",1,0)</f>
        <v>0</v>
      </c>
      <c r="K489" s="8">
        <f>IF(Data_Mentah!K489="Yes",1,0)</f>
        <v>0</v>
      </c>
      <c r="L489" s="8">
        <f>IF(Data_Mentah!L489="Yes",1,0)</f>
        <v>0</v>
      </c>
      <c r="M489" s="8">
        <f>IF(Data_Mentah!M489="Yes",1,0)</f>
        <v>1</v>
      </c>
      <c r="N489" s="8">
        <f>IF(Data_Mentah!N489="Yes",1,0)</f>
        <v>1</v>
      </c>
      <c r="O489" s="8">
        <f>IF(Data_Mentah!O489="Yes",1,0)</f>
        <v>0</v>
      </c>
      <c r="P489" s="8">
        <f>IF(Data_Mentah!P489="Yes",1,0)</f>
        <v>1</v>
      </c>
      <c r="Q489" s="9">
        <f>IF(Data_Mentah!Q489="Positive",1,0)</f>
        <v>1</v>
      </c>
      <c r="S489" s="7">
        <f t="shared" ca="1" si="2"/>
        <v>0.16611236328701529</v>
      </c>
      <c r="T489" s="9" t="str">
        <f t="shared" si="3"/>
        <v>Test</v>
      </c>
    </row>
    <row r="490" spans="1:20" ht="15.75" customHeight="1" x14ac:dyDescent="0.2">
      <c r="A490" s="4">
        <v>50</v>
      </c>
      <c r="B490" s="5">
        <f>IF(Data_Mentah!B490="Male",1,0)</f>
        <v>0</v>
      </c>
      <c r="C490" s="5">
        <f>IF(Data_Mentah!C490="Yes",1,0)</f>
        <v>0</v>
      </c>
      <c r="D490" s="5">
        <f>IF(Data_Mentah!D490="Yes",1,0)</f>
        <v>0</v>
      </c>
      <c r="E490" s="5">
        <f>IF(Data_Mentah!E490="Yes",1,0)</f>
        <v>0</v>
      </c>
      <c r="F490" s="5">
        <f>IF(Data_Mentah!F490="Yes",1,0)</f>
        <v>1</v>
      </c>
      <c r="G490" s="5">
        <f>IF(Data_Mentah!G490="Yes",1,0)</f>
        <v>0</v>
      </c>
      <c r="H490" s="5">
        <f>IF(Data_Mentah!H490="Yes",1,0)</f>
        <v>0</v>
      </c>
      <c r="I490" s="5">
        <f>IF(Data_Mentah!I490="Yes",1,0)</f>
        <v>1</v>
      </c>
      <c r="J490" s="5">
        <f>IF(Data_Mentah!J490="Yes",1,0)</f>
        <v>1</v>
      </c>
      <c r="K490" s="5">
        <f>IF(Data_Mentah!K490="Yes",1,0)</f>
        <v>0</v>
      </c>
      <c r="L490" s="5">
        <f>IF(Data_Mentah!L490="Yes",1,0)</f>
        <v>1</v>
      </c>
      <c r="M490" s="5">
        <f>IF(Data_Mentah!M490="Yes",1,0)</f>
        <v>0</v>
      </c>
      <c r="N490" s="5">
        <f>IF(Data_Mentah!N490="Yes",1,0)</f>
        <v>0</v>
      </c>
      <c r="O490" s="5">
        <f>IF(Data_Mentah!O490="Yes",1,0)</f>
        <v>1</v>
      </c>
      <c r="P490" s="5">
        <f>IF(Data_Mentah!P490="Yes",1,0)</f>
        <v>0</v>
      </c>
      <c r="Q490" s="6">
        <f>IF(Data_Mentah!Q490="Positive",1,0)</f>
        <v>0</v>
      </c>
      <c r="S490" s="4">
        <f t="shared" ca="1" si="2"/>
        <v>0.66344674336000375</v>
      </c>
      <c r="T490" s="6" t="str">
        <f t="shared" si="3"/>
        <v>Test</v>
      </c>
    </row>
    <row r="491" spans="1:20" ht="15.75" customHeight="1" x14ac:dyDescent="0.2">
      <c r="A491" s="7">
        <v>30</v>
      </c>
      <c r="B491" s="8">
        <f>IF(Data_Mentah!B491="Male",1,0)</f>
        <v>1</v>
      </c>
      <c r="C491" s="8">
        <f>IF(Data_Mentah!C491="Yes",1,0)</f>
        <v>0</v>
      </c>
      <c r="D491" s="8">
        <f>IF(Data_Mentah!D491="Yes",1,0)</f>
        <v>0</v>
      </c>
      <c r="E491" s="8">
        <f>IF(Data_Mentah!E491="Yes",1,0)</f>
        <v>0</v>
      </c>
      <c r="F491" s="8">
        <f>IF(Data_Mentah!F491="Yes",1,0)</f>
        <v>0</v>
      </c>
      <c r="G491" s="8">
        <f>IF(Data_Mentah!G491="Yes",1,0)</f>
        <v>0</v>
      </c>
      <c r="H491" s="8">
        <f>IF(Data_Mentah!H491="Yes",1,0)</f>
        <v>0</v>
      </c>
      <c r="I491" s="8">
        <f>IF(Data_Mentah!I491="Yes",1,0)</f>
        <v>0</v>
      </c>
      <c r="J491" s="8">
        <f>IF(Data_Mentah!J491="Yes",1,0)</f>
        <v>0</v>
      </c>
      <c r="K491" s="8">
        <f>IF(Data_Mentah!K491="Yes",1,0)</f>
        <v>0</v>
      </c>
      <c r="L491" s="8">
        <f>IF(Data_Mentah!L491="Yes",1,0)</f>
        <v>0</v>
      </c>
      <c r="M491" s="8">
        <f>IF(Data_Mentah!M491="Yes",1,0)</f>
        <v>0</v>
      </c>
      <c r="N491" s="8">
        <f>IF(Data_Mentah!N491="Yes",1,0)</f>
        <v>0</v>
      </c>
      <c r="O491" s="8">
        <f>IF(Data_Mentah!O491="Yes",1,0)</f>
        <v>0</v>
      </c>
      <c r="P491" s="8">
        <f>IF(Data_Mentah!P491="Yes",1,0)</f>
        <v>0</v>
      </c>
      <c r="Q491" s="9">
        <f>IF(Data_Mentah!Q491="Positive",1,0)</f>
        <v>0</v>
      </c>
      <c r="S491" s="7">
        <f t="shared" ca="1" si="2"/>
        <v>0.30757044317498394</v>
      </c>
      <c r="T491" s="9" t="str">
        <f t="shared" si="3"/>
        <v>Test</v>
      </c>
    </row>
    <row r="492" spans="1:20" ht="15.75" customHeight="1" x14ac:dyDescent="0.2">
      <c r="A492" s="4">
        <v>46</v>
      </c>
      <c r="B492" s="5">
        <f>IF(Data_Mentah!B492="Male",1,0)</f>
        <v>1</v>
      </c>
      <c r="C492" s="5">
        <f>IF(Data_Mentah!C492="Yes",1,0)</f>
        <v>0</v>
      </c>
      <c r="D492" s="5">
        <f>IF(Data_Mentah!D492="Yes",1,0)</f>
        <v>0</v>
      </c>
      <c r="E492" s="5">
        <f>IF(Data_Mentah!E492="Yes",1,0)</f>
        <v>0</v>
      </c>
      <c r="F492" s="5">
        <f>IF(Data_Mentah!F492="Yes",1,0)</f>
        <v>1</v>
      </c>
      <c r="G492" s="5">
        <f>IF(Data_Mentah!G492="Yes",1,0)</f>
        <v>0</v>
      </c>
      <c r="H492" s="5">
        <f>IF(Data_Mentah!H492="Yes",1,0)</f>
        <v>0</v>
      </c>
      <c r="I492" s="5">
        <f>IF(Data_Mentah!I492="Yes",1,0)</f>
        <v>0</v>
      </c>
      <c r="J492" s="5">
        <f>IF(Data_Mentah!J492="Yes",1,0)</f>
        <v>1</v>
      </c>
      <c r="K492" s="5">
        <f>IF(Data_Mentah!K492="Yes",1,0)</f>
        <v>0</v>
      </c>
      <c r="L492" s="5">
        <f>IF(Data_Mentah!L492="Yes",1,0)</f>
        <v>1</v>
      </c>
      <c r="M492" s="5">
        <f>IF(Data_Mentah!M492="Yes",1,0)</f>
        <v>0</v>
      </c>
      <c r="N492" s="5">
        <f>IF(Data_Mentah!N492="Yes",1,0)</f>
        <v>0</v>
      </c>
      <c r="O492" s="5">
        <f>IF(Data_Mentah!O492="Yes",1,0)</f>
        <v>1</v>
      </c>
      <c r="P492" s="5">
        <f>IF(Data_Mentah!P492="Yes",1,0)</f>
        <v>0</v>
      </c>
      <c r="Q492" s="6">
        <f>IF(Data_Mentah!Q492="Positive",1,0)</f>
        <v>0</v>
      </c>
      <c r="S492" s="4">
        <f t="shared" ca="1" si="2"/>
        <v>0.34693318066573342</v>
      </c>
      <c r="T492" s="6" t="str">
        <f t="shared" si="3"/>
        <v>Test</v>
      </c>
    </row>
    <row r="493" spans="1:20" ht="15.75" customHeight="1" x14ac:dyDescent="0.2">
      <c r="A493" s="7">
        <v>53</v>
      </c>
      <c r="B493" s="8">
        <f>IF(Data_Mentah!B493="Male",1,0)</f>
        <v>1</v>
      </c>
      <c r="C493" s="8">
        <f>IF(Data_Mentah!C493="Yes",1,0)</f>
        <v>0</v>
      </c>
      <c r="D493" s="8">
        <f>IF(Data_Mentah!D493="Yes",1,0)</f>
        <v>0</v>
      </c>
      <c r="E493" s="8">
        <f>IF(Data_Mentah!E493="Yes",1,0)</f>
        <v>0</v>
      </c>
      <c r="F493" s="8">
        <f>IF(Data_Mentah!F493="Yes",1,0)</f>
        <v>1</v>
      </c>
      <c r="G493" s="8">
        <f>IF(Data_Mentah!G493="Yes",1,0)</f>
        <v>1</v>
      </c>
      <c r="H493" s="8">
        <f>IF(Data_Mentah!H493="Yes",1,0)</f>
        <v>0</v>
      </c>
      <c r="I493" s="8">
        <f>IF(Data_Mentah!I493="Yes",1,0)</f>
        <v>1</v>
      </c>
      <c r="J493" s="8">
        <f>IF(Data_Mentah!J493="Yes",1,0)</f>
        <v>1</v>
      </c>
      <c r="K493" s="8">
        <f>IF(Data_Mentah!K493="Yes",1,0)</f>
        <v>0</v>
      </c>
      <c r="L493" s="8">
        <f>IF(Data_Mentah!L493="Yes",1,0)</f>
        <v>1</v>
      </c>
      <c r="M493" s="8">
        <f>IF(Data_Mentah!M493="Yes",1,0)</f>
        <v>1</v>
      </c>
      <c r="N493" s="8">
        <f>IF(Data_Mentah!N493="Yes",1,0)</f>
        <v>1</v>
      </c>
      <c r="O493" s="8">
        <f>IF(Data_Mentah!O493="Yes",1,0)</f>
        <v>1</v>
      </c>
      <c r="P493" s="8">
        <f>IF(Data_Mentah!P493="Yes",1,0)</f>
        <v>0</v>
      </c>
      <c r="Q493" s="9">
        <f>IF(Data_Mentah!Q493="Positive",1,0)</f>
        <v>0</v>
      </c>
      <c r="S493" s="7">
        <f t="shared" ca="1" si="2"/>
        <v>8.5486748050932482E-2</v>
      </c>
      <c r="T493" s="9" t="str">
        <f t="shared" si="3"/>
        <v>Test</v>
      </c>
    </row>
    <row r="494" spans="1:20" ht="15.75" customHeight="1" x14ac:dyDescent="0.2">
      <c r="A494" s="4">
        <v>64</v>
      </c>
      <c r="B494" s="5">
        <f>IF(Data_Mentah!B494="Male",1,0)</f>
        <v>1</v>
      </c>
      <c r="C494" s="5">
        <f>IF(Data_Mentah!C494="Yes",1,0)</f>
        <v>0</v>
      </c>
      <c r="D494" s="5">
        <f>IF(Data_Mentah!D494="Yes",1,0)</f>
        <v>0</v>
      </c>
      <c r="E494" s="5">
        <f>IF(Data_Mentah!E494="Yes",1,0)</f>
        <v>0</v>
      </c>
      <c r="F494" s="5">
        <f>IF(Data_Mentah!F494="Yes",1,0)</f>
        <v>1</v>
      </c>
      <c r="G494" s="5">
        <f>IF(Data_Mentah!G494="Yes",1,0)</f>
        <v>1</v>
      </c>
      <c r="H494" s="5">
        <f>IF(Data_Mentah!H494="Yes",1,0)</f>
        <v>0</v>
      </c>
      <c r="I494" s="5">
        <f>IF(Data_Mentah!I494="Yes",1,0)</f>
        <v>1</v>
      </c>
      <c r="J494" s="5">
        <f>IF(Data_Mentah!J494="Yes",1,0)</f>
        <v>1</v>
      </c>
      <c r="K494" s="5">
        <f>IF(Data_Mentah!K494="Yes",1,0)</f>
        <v>1</v>
      </c>
      <c r="L494" s="5">
        <f>IF(Data_Mentah!L494="Yes",1,0)</f>
        <v>1</v>
      </c>
      <c r="M494" s="5">
        <f>IF(Data_Mentah!M494="Yes",1,0)</f>
        <v>0</v>
      </c>
      <c r="N494" s="5">
        <f>IF(Data_Mentah!N494="Yes",1,0)</f>
        <v>1</v>
      </c>
      <c r="O494" s="5">
        <f>IF(Data_Mentah!O494="Yes",1,0)</f>
        <v>1</v>
      </c>
      <c r="P494" s="5">
        <f>IF(Data_Mentah!P494="Yes",1,0)</f>
        <v>0</v>
      </c>
      <c r="Q494" s="6">
        <f>IF(Data_Mentah!Q494="Positive",1,0)</f>
        <v>0</v>
      </c>
      <c r="S494" s="4">
        <f t="shared" ca="1" si="2"/>
        <v>0.32399550032101876</v>
      </c>
      <c r="T494" s="6" t="str">
        <f t="shared" si="3"/>
        <v>Test</v>
      </c>
    </row>
    <row r="495" spans="1:20" ht="15.75" customHeight="1" x14ac:dyDescent="0.2">
      <c r="A495" s="7">
        <v>44</v>
      </c>
      <c r="B495" s="8">
        <f>IF(Data_Mentah!B495="Male",1,0)</f>
        <v>1</v>
      </c>
      <c r="C495" s="8">
        <f>IF(Data_Mentah!C495="Yes",1,0)</f>
        <v>1</v>
      </c>
      <c r="D495" s="8">
        <f>IF(Data_Mentah!D495="Yes",1,0)</f>
        <v>0</v>
      </c>
      <c r="E495" s="8">
        <f>IF(Data_Mentah!E495="Yes",1,0)</f>
        <v>1</v>
      </c>
      <c r="F495" s="8">
        <f>IF(Data_Mentah!F495="Yes",1,0)</f>
        <v>1</v>
      </c>
      <c r="G495" s="8">
        <f>IF(Data_Mentah!G495="Yes",1,0)</f>
        <v>0</v>
      </c>
      <c r="H495" s="8">
        <f>IF(Data_Mentah!H495="Yes",1,0)</f>
        <v>1</v>
      </c>
      <c r="I495" s="8">
        <f>IF(Data_Mentah!I495="Yes",1,0)</f>
        <v>0</v>
      </c>
      <c r="J495" s="8">
        <f>IF(Data_Mentah!J495="Yes",1,0)</f>
        <v>1</v>
      </c>
      <c r="K495" s="8">
        <f>IF(Data_Mentah!K495="Yes",1,0)</f>
        <v>0</v>
      </c>
      <c r="L495" s="8">
        <f>IF(Data_Mentah!L495="Yes",1,0)</f>
        <v>1</v>
      </c>
      <c r="M495" s="8">
        <f>IF(Data_Mentah!M495="Yes",1,0)</f>
        <v>0</v>
      </c>
      <c r="N495" s="8">
        <f>IF(Data_Mentah!N495="Yes",1,0)</f>
        <v>0</v>
      </c>
      <c r="O495" s="8">
        <f>IF(Data_Mentah!O495="Yes",1,0)</f>
        <v>1</v>
      </c>
      <c r="P495" s="8">
        <f>IF(Data_Mentah!P495="Yes",1,0)</f>
        <v>1</v>
      </c>
      <c r="Q495" s="9">
        <f>IF(Data_Mentah!Q495="Positive",1,0)</f>
        <v>0</v>
      </c>
      <c r="S495" s="7">
        <f t="shared" ca="1" si="2"/>
        <v>0.17348825910892829</v>
      </c>
      <c r="T495" s="9" t="str">
        <f t="shared" si="3"/>
        <v>Test</v>
      </c>
    </row>
    <row r="496" spans="1:20" ht="15.75" customHeight="1" x14ac:dyDescent="0.2">
      <c r="A496" s="4">
        <v>36</v>
      </c>
      <c r="B496" s="5">
        <f>IF(Data_Mentah!B496="Male",1,0)</f>
        <v>1</v>
      </c>
      <c r="C496" s="5">
        <f>IF(Data_Mentah!C496="Yes",1,0)</f>
        <v>0</v>
      </c>
      <c r="D496" s="5">
        <f>IF(Data_Mentah!D496="Yes",1,0)</f>
        <v>0</v>
      </c>
      <c r="E496" s="5">
        <f>IF(Data_Mentah!E496="Yes",1,0)</f>
        <v>0</v>
      </c>
      <c r="F496" s="5">
        <f>IF(Data_Mentah!F496="Yes",1,0)</f>
        <v>0</v>
      </c>
      <c r="G496" s="5">
        <f>IF(Data_Mentah!G496="Yes",1,0)</f>
        <v>0</v>
      </c>
      <c r="H496" s="5">
        <f>IF(Data_Mentah!H496="Yes",1,0)</f>
        <v>0</v>
      </c>
      <c r="I496" s="5">
        <f>IF(Data_Mentah!I496="Yes",1,0)</f>
        <v>0</v>
      </c>
      <c r="J496" s="5">
        <f>IF(Data_Mentah!J496="Yes",1,0)</f>
        <v>0</v>
      </c>
      <c r="K496" s="5">
        <f>IF(Data_Mentah!K496="Yes",1,0)</f>
        <v>0</v>
      </c>
      <c r="L496" s="5">
        <f>IF(Data_Mentah!L496="Yes",1,0)</f>
        <v>0</v>
      </c>
      <c r="M496" s="5">
        <f>IF(Data_Mentah!M496="Yes",1,0)</f>
        <v>0</v>
      </c>
      <c r="N496" s="5">
        <f>IF(Data_Mentah!N496="Yes",1,0)</f>
        <v>0</v>
      </c>
      <c r="O496" s="5">
        <f>IF(Data_Mentah!O496="Yes",1,0)</f>
        <v>0</v>
      </c>
      <c r="P496" s="5">
        <f>IF(Data_Mentah!P496="Yes",1,0)</f>
        <v>0</v>
      </c>
      <c r="Q496" s="6">
        <f>IF(Data_Mentah!Q496="Positive",1,0)</f>
        <v>0</v>
      </c>
      <c r="S496" s="4">
        <f t="shared" ca="1" si="2"/>
        <v>0.68923619523087609</v>
      </c>
      <c r="T496" s="6" t="str">
        <f t="shared" si="3"/>
        <v>Test</v>
      </c>
    </row>
    <row r="497" spans="1:20" ht="15.75" customHeight="1" x14ac:dyDescent="0.2">
      <c r="A497" s="7">
        <v>43</v>
      </c>
      <c r="B497" s="8">
        <f>IF(Data_Mentah!B497="Male",1,0)</f>
        <v>1</v>
      </c>
      <c r="C497" s="8">
        <f>IF(Data_Mentah!C497="Yes",1,0)</f>
        <v>0</v>
      </c>
      <c r="D497" s="8">
        <f>IF(Data_Mentah!D497="Yes",1,0)</f>
        <v>0</v>
      </c>
      <c r="E497" s="8">
        <f>IF(Data_Mentah!E497="Yes",1,0)</f>
        <v>0</v>
      </c>
      <c r="F497" s="8">
        <f>IF(Data_Mentah!F497="Yes",1,0)</f>
        <v>1</v>
      </c>
      <c r="G497" s="8">
        <f>IF(Data_Mentah!G497="Yes",1,0)</f>
        <v>0</v>
      </c>
      <c r="H497" s="8">
        <f>IF(Data_Mentah!H497="Yes",1,0)</f>
        <v>1</v>
      </c>
      <c r="I497" s="8">
        <f>IF(Data_Mentah!I497="Yes",1,0)</f>
        <v>0</v>
      </c>
      <c r="J497" s="8">
        <f>IF(Data_Mentah!J497="Yes",1,0)</f>
        <v>1</v>
      </c>
      <c r="K497" s="8">
        <f>IF(Data_Mentah!K497="Yes",1,0)</f>
        <v>0</v>
      </c>
      <c r="L497" s="8">
        <f>IF(Data_Mentah!L497="Yes",1,0)</f>
        <v>0</v>
      </c>
      <c r="M497" s="8">
        <f>IF(Data_Mentah!M497="Yes",1,0)</f>
        <v>0</v>
      </c>
      <c r="N497" s="8">
        <f>IF(Data_Mentah!N497="Yes",1,0)</f>
        <v>0</v>
      </c>
      <c r="O497" s="8">
        <f>IF(Data_Mentah!O497="Yes",1,0)</f>
        <v>1</v>
      </c>
      <c r="P497" s="8">
        <f>IF(Data_Mentah!P497="Yes",1,0)</f>
        <v>0</v>
      </c>
      <c r="Q497" s="9">
        <f>IF(Data_Mentah!Q497="Positive",1,0)</f>
        <v>0</v>
      </c>
      <c r="S497" s="7">
        <f t="shared" ca="1" si="2"/>
        <v>0.61023416906235028</v>
      </c>
      <c r="T497" s="9" t="str">
        <f t="shared" si="3"/>
        <v>Test</v>
      </c>
    </row>
    <row r="498" spans="1:20" ht="15.75" customHeight="1" x14ac:dyDescent="0.2">
      <c r="A498" s="4">
        <v>53</v>
      </c>
      <c r="B498" s="5">
        <f>IF(Data_Mentah!B498="Male",1,0)</f>
        <v>1</v>
      </c>
      <c r="C498" s="5">
        <f>IF(Data_Mentah!C498="Yes",1,0)</f>
        <v>0</v>
      </c>
      <c r="D498" s="5">
        <f>IF(Data_Mentah!D498="Yes",1,0)</f>
        <v>0</v>
      </c>
      <c r="E498" s="5">
        <f>IF(Data_Mentah!E498="Yes",1,0)</f>
        <v>0</v>
      </c>
      <c r="F498" s="5">
        <f>IF(Data_Mentah!F498="Yes",1,0)</f>
        <v>1</v>
      </c>
      <c r="G498" s="5">
        <f>IF(Data_Mentah!G498="Yes",1,0)</f>
        <v>0</v>
      </c>
      <c r="H498" s="5">
        <f>IF(Data_Mentah!H498="Yes",1,0)</f>
        <v>0</v>
      </c>
      <c r="I498" s="5">
        <f>IF(Data_Mentah!I498="Yes",1,0)</f>
        <v>1</v>
      </c>
      <c r="J498" s="5">
        <f>IF(Data_Mentah!J498="Yes",1,0)</f>
        <v>1</v>
      </c>
      <c r="K498" s="5">
        <f>IF(Data_Mentah!K498="Yes",1,0)</f>
        <v>0</v>
      </c>
      <c r="L498" s="5">
        <f>IF(Data_Mentah!L498="Yes",1,0)</f>
        <v>1</v>
      </c>
      <c r="M498" s="5">
        <f>IF(Data_Mentah!M498="Yes",1,0)</f>
        <v>0</v>
      </c>
      <c r="N498" s="5">
        <f>IF(Data_Mentah!N498="Yes",1,0)</f>
        <v>1</v>
      </c>
      <c r="O498" s="5">
        <f>IF(Data_Mentah!O498="Yes",1,0)</f>
        <v>1</v>
      </c>
      <c r="P498" s="5">
        <f>IF(Data_Mentah!P498="Yes",1,0)</f>
        <v>0</v>
      </c>
      <c r="Q498" s="6">
        <f>IF(Data_Mentah!Q498="Positive",1,0)</f>
        <v>0</v>
      </c>
      <c r="S498" s="4">
        <f t="shared" ca="1" si="2"/>
        <v>0.65505821929712804</v>
      </c>
      <c r="T498" s="6" t="str">
        <f t="shared" si="3"/>
        <v>Test</v>
      </c>
    </row>
    <row r="499" spans="1:20" ht="15.75" customHeight="1" x14ac:dyDescent="0.2">
      <c r="A499" s="7">
        <v>47</v>
      </c>
      <c r="B499" s="8">
        <f>IF(Data_Mentah!B499="Male",1,0)</f>
        <v>1</v>
      </c>
      <c r="C499" s="8">
        <f>IF(Data_Mentah!C499="Yes",1,0)</f>
        <v>0</v>
      </c>
      <c r="D499" s="8">
        <f>IF(Data_Mentah!D499="Yes",1,0)</f>
        <v>0</v>
      </c>
      <c r="E499" s="8">
        <f>IF(Data_Mentah!E499="Yes",1,0)</f>
        <v>0</v>
      </c>
      <c r="F499" s="8">
        <f>IF(Data_Mentah!F499="Yes",1,0)</f>
        <v>0</v>
      </c>
      <c r="G499" s="8">
        <f>IF(Data_Mentah!G499="Yes",1,0)</f>
        <v>0</v>
      </c>
      <c r="H499" s="8">
        <f>IF(Data_Mentah!H499="Yes",1,0)</f>
        <v>0</v>
      </c>
      <c r="I499" s="8">
        <f>IF(Data_Mentah!I499="Yes",1,0)</f>
        <v>0</v>
      </c>
      <c r="J499" s="8">
        <f>IF(Data_Mentah!J499="Yes",1,0)</f>
        <v>0</v>
      </c>
      <c r="K499" s="8">
        <f>IF(Data_Mentah!K499="Yes",1,0)</f>
        <v>1</v>
      </c>
      <c r="L499" s="8">
        <f>IF(Data_Mentah!L499="Yes",1,0)</f>
        <v>0</v>
      </c>
      <c r="M499" s="8">
        <f>IF(Data_Mentah!M499="Yes",1,0)</f>
        <v>1</v>
      </c>
      <c r="N499" s="8">
        <f>IF(Data_Mentah!N499="Yes",1,0)</f>
        <v>0</v>
      </c>
      <c r="O499" s="8">
        <f>IF(Data_Mentah!O499="Yes",1,0)</f>
        <v>0</v>
      </c>
      <c r="P499" s="8">
        <f>IF(Data_Mentah!P499="Yes",1,0)</f>
        <v>1</v>
      </c>
      <c r="Q499" s="9">
        <f>IF(Data_Mentah!Q499="Positive",1,0)</f>
        <v>0</v>
      </c>
      <c r="S499" s="7">
        <f t="shared" ca="1" si="2"/>
        <v>0.15708673445467358</v>
      </c>
      <c r="T499" s="9" t="str">
        <f t="shared" si="3"/>
        <v>Test</v>
      </c>
    </row>
    <row r="500" spans="1:20" ht="15.75" customHeight="1" x14ac:dyDescent="0.2">
      <c r="A500" s="4">
        <v>68</v>
      </c>
      <c r="B500" s="5">
        <f>IF(Data_Mentah!B500="Male",1,0)</f>
        <v>0</v>
      </c>
      <c r="C500" s="5">
        <f>IF(Data_Mentah!C500="Yes",1,0)</f>
        <v>1</v>
      </c>
      <c r="D500" s="5">
        <f>IF(Data_Mentah!D500="Yes",1,0)</f>
        <v>1</v>
      </c>
      <c r="E500" s="5">
        <f>IF(Data_Mentah!E500="Yes",1,0)</f>
        <v>0</v>
      </c>
      <c r="F500" s="5">
        <f>IF(Data_Mentah!F500="Yes",1,0)</f>
        <v>1</v>
      </c>
      <c r="G500" s="5">
        <f>IF(Data_Mentah!G500="Yes",1,0)</f>
        <v>1</v>
      </c>
      <c r="H500" s="5">
        <f>IF(Data_Mentah!H500="Yes",1,0)</f>
        <v>0</v>
      </c>
      <c r="I500" s="5">
        <f>IF(Data_Mentah!I500="Yes",1,0)</f>
        <v>1</v>
      </c>
      <c r="J500" s="5">
        <f>IF(Data_Mentah!J500="Yes",1,0)</f>
        <v>1</v>
      </c>
      <c r="K500" s="5">
        <f>IF(Data_Mentah!K500="Yes",1,0)</f>
        <v>0</v>
      </c>
      <c r="L500" s="5">
        <f>IF(Data_Mentah!L500="Yes",1,0)</f>
        <v>1</v>
      </c>
      <c r="M500" s="5">
        <f>IF(Data_Mentah!M500="Yes",1,0)</f>
        <v>1</v>
      </c>
      <c r="N500" s="5">
        <f>IF(Data_Mentah!N500="Yes",1,0)</f>
        <v>0</v>
      </c>
      <c r="O500" s="5">
        <f>IF(Data_Mentah!O500="Yes",1,0)</f>
        <v>0</v>
      </c>
      <c r="P500" s="5">
        <f>IF(Data_Mentah!P500="Yes",1,0)</f>
        <v>0</v>
      </c>
      <c r="Q500" s="6">
        <f>IF(Data_Mentah!Q500="Positive",1,0)</f>
        <v>1</v>
      </c>
      <c r="S500" s="4">
        <f t="shared" ca="1" si="2"/>
        <v>0.28299615122056421</v>
      </c>
      <c r="T500" s="6" t="str">
        <f t="shared" si="3"/>
        <v>Test</v>
      </c>
    </row>
    <row r="501" spans="1:20" ht="15.75" customHeight="1" x14ac:dyDescent="0.2">
      <c r="A501" s="7">
        <v>64</v>
      </c>
      <c r="B501" s="8">
        <f>IF(Data_Mentah!B501="Male",1,0)</f>
        <v>1</v>
      </c>
      <c r="C501" s="8">
        <f>IF(Data_Mentah!C501="Yes",1,0)</f>
        <v>0</v>
      </c>
      <c r="D501" s="8">
        <f>IF(Data_Mentah!D501="Yes",1,0)</f>
        <v>0</v>
      </c>
      <c r="E501" s="8">
        <f>IF(Data_Mentah!E501="Yes",1,0)</f>
        <v>0</v>
      </c>
      <c r="F501" s="8">
        <f>IF(Data_Mentah!F501="Yes",1,0)</f>
        <v>1</v>
      </c>
      <c r="G501" s="8">
        <f>IF(Data_Mentah!G501="Yes",1,0)</f>
        <v>1</v>
      </c>
      <c r="H501" s="8">
        <f>IF(Data_Mentah!H501="Yes",1,0)</f>
        <v>0</v>
      </c>
      <c r="I501" s="8">
        <f>IF(Data_Mentah!I501="Yes",1,0)</f>
        <v>1</v>
      </c>
      <c r="J501" s="8">
        <f>IF(Data_Mentah!J501="Yes",1,0)</f>
        <v>1</v>
      </c>
      <c r="K501" s="8">
        <f>IF(Data_Mentah!K501="Yes",1,0)</f>
        <v>1</v>
      </c>
      <c r="L501" s="8">
        <f>IF(Data_Mentah!L501="Yes",1,0)</f>
        <v>1</v>
      </c>
      <c r="M501" s="8">
        <f>IF(Data_Mentah!M501="Yes",1,0)</f>
        <v>0</v>
      </c>
      <c r="N501" s="8">
        <f>IF(Data_Mentah!N501="Yes",1,0)</f>
        <v>1</v>
      </c>
      <c r="O501" s="8">
        <f>IF(Data_Mentah!O501="Yes",1,0)</f>
        <v>1</v>
      </c>
      <c r="P501" s="8">
        <f>IF(Data_Mentah!P501="Yes",1,0)</f>
        <v>0</v>
      </c>
      <c r="Q501" s="9">
        <f>IF(Data_Mentah!Q501="Positive",1,0)</f>
        <v>0</v>
      </c>
      <c r="S501" s="7">
        <f t="shared" ca="1" si="2"/>
        <v>0.47732279009339618</v>
      </c>
      <c r="T501" s="9" t="str">
        <f t="shared" si="3"/>
        <v>Test</v>
      </c>
    </row>
    <row r="502" spans="1:20" ht="15.75" customHeight="1" x14ac:dyDescent="0.2">
      <c r="A502" s="4">
        <v>66</v>
      </c>
      <c r="B502" s="5">
        <f>IF(Data_Mentah!B502="Male",1,0)</f>
        <v>1</v>
      </c>
      <c r="C502" s="5">
        <f>IF(Data_Mentah!C502="Yes",1,0)</f>
        <v>1</v>
      </c>
      <c r="D502" s="5">
        <f>IF(Data_Mentah!D502="Yes",1,0)</f>
        <v>0</v>
      </c>
      <c r="E502" s="5">
        <f>IF(Data_Mentah!E502="Yes",1,0)</f>
        <v>1</v>
      </c>
      <c r="F502" s="5">
        <f>IF(Data_Mentah!F502="Yes",1,0)</f>
        <v>0</v>
      </c>
      <c r="G502" s="5">
        <f>IF(Data_Mentah!G502="Yes",1,0)</f>
        <v>0</v>
      </c>
      <c r="H502" s="5">
        <f>IF(Data_Mentah!H502="Yes",1,0)</f>
        <v>1</v>
      </c>
      <c r="I502" s="5">
        <f>IF(Data_Mentah!I502="Yes",1,0)</f>
        <v>0</v>
      </c>
      <c r="J502" s="5">
        <f>IF(Data_Mentah!J502="Yes",1,0)</f>
        <v>1</v>
      </c>
      <c r="K502" s="5">
        <f>IF(Data_Mentah!K502="Yes",1,0)</f>
        <v>1</v>
      </c>
      <c r="L502" s="5">
        <f>IF(Data_Mentah!L502="Yes",1,0)</f>
        <v>0</v>
      </c>
      <c r="M502" s="5">
        <f>IF(Data_Mentah!M502="Yes",1,0)</f>
        <v>0</v>
      </c>
      <c r="N502" s="5">
        <f>IF(Data_Mentah!N502="Yes",1,0)</f>
        <v>0</v>
      </c>
      <c r="O502" s="5">
        <f>IF(Data_Mentah!O502="Yes",1,0)</f>
        <v>1</v>
      </c>
      <c r="P502" s="5">
        <f>IF(Data_Mentah!P502="Yes",1,0)</f>
        <v>0</v>
      </c>
      <c r="Q502" s="6">
        <f>IF(Data_Mentah!Q502="Positive",1,0)</f>
        <v>1</v>
      </c>
      <c r="S502" s="4">
        <f t="shared" ca="1" si="2"/>
        <v>0.37770835725383334</v>
      </c>
      <c r="T502" s="6" t="str">
        <f t="shared" si="3"/>
        <v>Test</v>
      </c>
    </row>
    <row r="503" spans="1:20" ht="15.75" customHeight="1" x14ac:dyDescent="0.2">
      <c r="A503" s="7">
        <v>67</v>
      </c>
      <c r="B503" s="8">
        <f>IF(Data_Mentah!B503="Male",1,0)</f>
        <v>1</v>
      </c>
      <c r="C503" s="8">
        <f>IF(Data_Mentah!C503="Yes",1,0)</f>
        <v>0</v>
      </c>
      <c r="D503" s="8">
        <f>IF(Data_Mentah!D503="Yes",1,0)</f>
        <v>0</v>
      </c>
      <c r="E503" s="8">
        <f>IF(Data_Mentah!E503="Yes",1,0)</f>
        <v>0</v>
      </c>
      <c r="F503" s="8">
        <f>IF(Data_Mentah!F503="Yes",1,0)</f>
        <v>0</v>
      </c>
      <c r="G503" s="8">
        <f>IF(Data_Mentah!G503="Yes",1,0)</f>
        <v>1</v>
      </c>
      <c r="H503" s="8">
        <f>IF(Data_Mentah!H503="Yes",1,0)</f>
        <v>0</v>
      </c>
      <c r="I503" s="8">
        <f>IF(Data_Mentah!I503="Yes",1,0)</f>
        <v>1</v>
      </c>
      <c r="J503" s="8">
        <f>IF(Data_Mentah!J503="Yes",1,0)</f>
        <v>0</v>
      </c>
      <c r="K503" s="8">
        <f>IF(Data_Mentah!K503="Yes",1,0)</f>
        <v>0</v>
      </c>
      <c r="L503" s="8">
        <f>IF(Data_Mentah!L503="Yes",1,0)</f>
        <v>0</v>
      </c>
      <c r="M503" s="8">
        <f>IF(Data_Mentah!M503="Yes",1,0)</f>
        <v>0</v>
      </c>
      <c r="N503" s="8">
        <f>IF(Data_Mentah!N503="Yes",1,0)</f>
        <v>1</v>
      </c>
      <c r="O503" s="8">
        <f>IF(Data_Mentah!O503="Yes",1,0)</f>
        <v>0</v>
      </c>
      <c r="P503" s="8">
        <f>IF(Data_Mentah!P503="Yes",1,0)</f>
        <v>0</v>
      </c>
      <c r="Q503" s="9">
        <f>IF(Data_Mentah!Q503="Positive",1,0)</f>
        <v>0</v>
      </c>
      <c r="S503" s="7">
        <f t="shared" ca="1" si="2"/>
        <v>0.15579970640347163</v>
      </c>
      <c r="T503" s="9" t="str">
        <f t="shared" si="3"/>
        <v>Test</v>
      </c>
    </row>
    <row r="504" spans="1:20" ht="15.75" customHeight="1" x14ac:dyDescent="0.2">
      <c r="A504" s="4">
        <v>70</v>
      </c>
      <c r="B504" s="5">
        <f>IF(Data_Mentah!B504="Male",1,0)</f>
        <v>1</v>
      </c>
      <c r="C504" s="5">
        <f>IF(Data_Mentah!C504="Yes",1,0)</f>
        <v>1</v>
      </c>
      <c r="D504" s="5">
        <f>IF(Data_Mentah!D504="Yes",1,0)</f>
        <v>0</v>
      </c>
      <c r="E504" s="5">
        <f>IF(Data_Mentah!E504="Yes",1,0)</f>
        <v>0</v>
      </c>
      <c r="F504" s="5">
        <f>IF(Data_Mentah!F504="Yes",1,0)</f>
        <v>0</v>
      </c>
      <c r="G504" s="5">
        <f>IF(Data_Mentah!G504="Yes",1,0)</f>
        <v>1</v>
      </c>
      <c r="H504" s="5">
        <f>IF(Data_Mentah!H504="Yes",1,0)</f>
        <v>0</v>
      </c>
      <c r="I504" s="5">
        <f>IF(Data_Mentah!I504="Yes",1,0)</f>
        <v>1</v>
      </c>
      <c r="J504" s="5">
        <f>IF(Data_Mentah!J504="Yes",1,0)</f>
        <v>1</v>
      </c>
      <c r="K504" s="5">
        <f>IF(Data_Mentah!K504="Yes",1,0)</f>
        <v>0</v>
      </c>
      <c r="L504" s="5">
        <f>IF(Data_Mentah!L504="Yes",1,0)</f>
        <v>1</v>
      </c>
      <c r="M504" s="5">
        <f>IF(Data_Mentah!M504="Yes",1,0)</f>
        <v>1</v>
      </c>
      <c r="N504" s="5">
        <f>IF(Data_Mentah!N504="Yes",1,0)</f>
        <v>1</v>
      </c>
      <c r="O504" s="5">
        <f>IF(Data_Mentah!O504="Yes",1,0)</f>
        <v>1</v>
      </c>
      <c r="P504" s="5">
        <f>IF(Data_Mentah!P504="Yes",1,0)</f>
        <v>0</v>
      </c>
      <c r="Q504" s="6">
        <f>IF(Data_Mentah!Q504="Positive",1,0)</f>
        <v>0</v>
      </c>
      <c r="S504" s="4">
        <f t="shared" ca="1" si="2"/>
        <v>0.51988507470414547</v>
      </c>
      <c r="T504" s="6" t="str">
        <f t="shared" si="3"/>
        <v>Test</v>
      </c>
    </row>
    <row r="505" spans="1:20" ht="15.75" customHeight="1" x14ac:dyDescent="0.2">
      <c r="A505" s="7">
        <v>44</v>
      </c>
      <c r="B505" s="8">
        <f>IF(Data_Mentah!B505="Male",1,0)</f>
        <v>1</v>
      </c>
      <c r="C505" s="8">
        <f>IF(Data_Mentah!C505="Yes",1,0)</f>
        <v>0</v>
      </c>
      <c r="D505" s="8">
        <f>IF(Data_Mentah!D505="Yes",1,0)</f>
        <v>0</v>
      </c>
      <c r="E505" s="8">
        <f>IF(Data_Mentah!E505="Yes",1,0)</f>
        <v>0</v>
      </c>
      <c r="F505" s="8">
        <f>IF(Data_Mentah!F505="Yes",1,0)</f>
        <v>0</v>
      </c>
      <c r="G505" s="8">
        <f>IF(Data_Mentah!G505="Yes",1,0)</f>
        <v>0</v>
      </c>
      <c r="H505" s="8">
        <f>IF(Data_Mentah!H505="Yes",1,0)</f>
        <v>0</v>
      </c>
      <c r="I505" s="8">
        <f>IF(Data_Mentah!I505="Yes",1,0)</f>
        <v>0</v>
      </c>
      <c r="J505" s="8">
        <f>IF(Data_Mentah!J505="Yes",1,0)</f>
        <v>0</v>
      </c>
      <c r="K505" s="8">
        <f>IF(Data_Mentah!K505="Yes",1,0)</f>
        <v>0</v>
      </c>
      <c r="L505" s="8">
        <f>IF(Data_Mentah!L505="Yes",1,0)</f>
        <v>0</v>
      </c>
      <c r="M505" s="8">
        <f>IF(Data_Mentah!M505="Yes",1,0)</f>
        <v>0</v>
      </c>
      <c r="N505" s="8">
        <f>IF(Data_Mentah!N505="Yes",1,0)</f>
        <v>0</v>
      </c>
      <c r="O505" s="8">
        <f>IF(Data_Mentah!O505="Yes",1,0)</f>
        <v>0</v>
      </c>
      <c r="P505" s="8">
        <f>IF(Data_Mentah!P505="Yes",1,0)</f>
        <v>0</v>
      </c>
      <c r="Q505" s="9">
        <f>IF(Data_Mentah!Q505="Positive",1,0)</f>
        <v>0</v>
      </c>
      <c r="S505" s="7">
        <f t="shared" ca="1" si="2"/>
        <v>0.53482781859757456</v>
      </c>
      <c r="T505" s="9" t="str">
        <f t="shared" si="3"/>
        <v>Test</v>
      </c>
    </row>
    <row r="506" spans="1:20" ht="15.75" customHeight="1" x14ac:dyDescent="0.2">
      <c r="A506" s="4">
        <v>38</v>
      </c>
      <c r="B506" s="5">
        <f>IF(Data_Mentah!B506="Male",1,0)</f>
        <v>1</v>
      </c>
      <c r="C506" s="5">
        <f>IF(Data_Mentah!C506="Yes",1,0)</f>
        <v>0</v>
      </c>
      <c r="D506" s="5">
        <f>IF(Data_Mentah!D506="Yes",1,0)</f>
        <v>0</v>
      </c>
      <c r="E506" s="5">
        <f>IF(Data_Mentah!E506="Yes",1,0)</f>
        <v>0</v>
      </c>
      <c r="F506" s="5">
        <f>IF(Data_Mentah!F506="Yes",1,0)</f>
        <v>0</v>
      </c>
      <c r="G506" s="5">
        <f>IF(Data_Mentah!G506="Yes",1,0)</f>
        <v>0</v>
      </c>
      <c r="H506" s="5">
        <f>IF(Data_Mentah!H506="Yes",1,0)</f>
        <v>0</v>
      </c>
      <c r="I506" s="5">
        <f>IF(Data_Mentah!I506="Yes",1,0)</f>
        <v>0</v>
      </c>
      <c r="J506" s="5">
        <f>IF(Data_Mentah!J506="Yes",1,0)</f>
        <v>0</v>
      </c>
      <c r="K506" s="5">
        <f>IF(Data_Mentah!K506="Yes",1,0)</f>
        <v>0</v>
      </c>
      <c r="L506" s="5">
        <f>IF(Data_Mentah!L506="Yes",1,0)</f>
        <v>0</v>
      </c>
      <c r="M506" s="5">
        <f>IF(Data_Mentah!M506="Yes",1,0)</f>
        <v>0</v>
      </c>
      <c r="N506" s="5">
        <f>IF(Data_Mentah!N506="Yes",1,0)</f>
        <v>0</v>
      </c>
      <c r="O506" s="5">
        <f>IF(Data_Mentah!O506="Yes",1,0)</f>
        <v>0</v>
      </c>
      <c r="P506" s="5">
        <f>IF(Data_Mentah!P506="Yes",1,0)</f>
        <v>0</v>
      </c>
      <c r="Q506" s="6">
        <f>IF(Data_Mentah!Q506="Positive",1,0)</f>
        <v>0</v>
      </c>
      <c r="S506" s="4">
        <f t="shared" ca="1" si="2"/>
        <v>0.16299076678222535</v>
      </c>
      <c r="T506" s="6" t="str">
        <f t="shared" si="3"/>
        <v>Test</v>
      </c>
    </row>
    <row r="507" spans="1:20" ht="15.75" customHeight="1" x14ac:dyDescent="0.2">
      <c r="A507" s="7">
        <v>35</v>
      </c>
      <c r="B507" s="8">
        <f>IF(Data_Mentah!B507="Male",1,0)</f>
        <v>1</v>
      </c>
      <c r="C507" s="8">
        <f>IF(Data_Mentah!C507="Yes",1,0)</f>
        <v>0</v>
      </c>
      <c r="D507" s="8">
        <f>IF(Data_Mentah!D507="Yes",1,0)</f>
        <v>0</v>
      </c>
      <c r="E507" s="8">
        <f>IF(Data_Mentah!E507="Yes",1,0)</f>
        <v>0</v>
      </c>
      <c r="F507" s="8">
        <f>IF(Data_Mentah!F507="Yes",1,0)</f>
        <v>0</v>
      </c>
      <c r="G507" s="8">
        <f>IF(Data_Mentah!G507="Yes",1,0)</f>
        <v>0</v>
      </c>
      <c r="H507" s="8">
        <f>IF(Data_Mentah!H507="Yes",1,0)</f>
        <v>0</v>
      </c>
      <c r="I507" s="8">
        <f>IF(Data_Mentah!I507="Yes",1,0)</f>
        <v>0</v>
      </c>
      <c r="J507" s="8">
        <f>IF(Data_Mentah!J507="Yes",1,0)</f>
        <v>0</v>
      </c>
      <c r="K507" s="8">
        <f>IF(Data_Mentah!K507="Yes",1,0)</f>
        <v>0</v>
      </c>
      <c r="L507" s="8">
        <f>IF(Data_Mentah!L507="Yes",1,0)</f>
        <v>0</v>
      </c>
      <c r="M507" s="8">
        <f>IF(Data_Mentah!M507="Yes",1,0)</f>
        <v>0</v>
      </c>
      <c r="N507" s="8">
        <f>IF(Data_Mentah!N507="Yes",1,0)</f>
        <v>0</v>
      </c>
      <c r="O507" s="8">
        <f>IF(Data_Mentah!O507="Yes",1,0)</f>
        <v>0</v>
      </c>
      <c r="P507" s="8">
        <f>IF(Data_Mentah!P507="Yes",1,0)</f>
        <v>0</v>
      </c>
      <c r="Q507" s="9">
        <f>IF(Data_Mentah!Q507="Positive",1,0)</f>
        <v>0</v>
      </c>
      <c r="S507" s="7">
        <f t="shared" ca="1" si="2"/>
        <v>0.44704929198681898</v>
      </c>
      <c r="T507" s="9" t="str">
        <f t="shared" si="3"/>
        <v>Test</v>
      </c>
    </row>
    <row r="508" spans="1:20" ht="15.75" customHeight="1" x14ac:dyDescent="0.2">
      <c r="A508" s="4">
        <v>61</v>
      </c>
      <c r="B508" s="5">
        <f>IF(Data_Mentah!B508="Male",1,0)</f>
        <v>1</v>
      </c>
      <c r="C508" s="5">
        <f>IF(Data_Mentah!C508="Yes",1,0)</f>
        <v>0</v>
      </c>
      <c r="D508" s="5">
        <f>IF(Data_Mentah!D508="Yes",1,0)</f>
        <v>0</v>
      </c>
      <c r="E508" s="5">
        <f>IF(Data_Mentah!E508="Yes",1,0)</f>
        <v>0</v>
      </c>
      <c r="F508" s="5">
        <f>IF(Data_Mentah!F508="Yes",1,0)</f>
        <v>1</v>
      </c>
      <c r="G508" s="5">
        <f>IF(Data_Mentah!G508="Yes",1,0)</f>
        <v>0</v>
      </c>
      <c r="H508" s="5">
        <f>IF(Data_Mentah!H508="Yes",1,0)</f>
        <v>1</v>
      </c>
      <c r="I508" s="5">
        <f>IF(Data_Mentah!I508="Yes",1,0)</f>
        <v>0</v>
      </c>
      <c r="J508" s="5">
        <f>IF(Data_Mentah!J508="Yes",1,0)</f>
        <v>1</v>
      </c>
      <c r="K508" s="5">
        <f>IF(Data_Mentah!K508="Yes",1,0)</f>
        <v>0</v>
      </c>
      <c r="L508" s="5">
        <f>IF(Data_Mentah!L508="Yes",1,0)</f>
        <v>1</v>
      </c>
      <c r="M508" s="5">
        <f>IF(Data_Mentah!M508="Yes",1,0)</f>
        <v>0</v>
      </c>
      <c r="N508" s="5">
        <f>IF(Data_Mentah!N508="Yes",1,0)</f>
        <v>0</v>
      </c>
      <c r="O508" s="5">
        <f>IF(Data_Mentah!O508="Yes",1,0)</f>
        <v>1</v>
      </c>
      <c r="P508" s="5">
        <f>IF(Data_Mentah!P508="Yes",1,0)</f>
        <v>0</v>
      </c>
      <c r="Q508" s="6">
        <f>IF(Data_Mentah!Q508="Positive",1,0)</f>
        <v>0</v>
      </c>
      <c r="S508" s="4">
        <f t="shared" ca="1" si="2"/>
        <v>0.88149889624718325</v>
      </c>
      <c r="T508" s="6" t="str">
        <f t="shared" si="3"/>
        <v>Test</v>
      </c>
    </row>
    <row r="509" spans="1:20" ht="15.75" customHeight="1" x14ac:dyDescent="0.2">
      <c r="A509" s="7">
        <v>60</v>
      </c>
      <c r="B509" s="8">
        <f>IF(Data_Mentah!B509="Male",1,0)</f>
        <v>1</v>
      </c>
      <c r="C509" s="8">
        <f>IF(Data_Mentah!C509="Yes",1,0)</f>
        <v>0</v>
      </c>
      <c r="D509" s="8">
        <f>IF(Data_Mentah!D509="Yes",1,0)</f>
        <v>0</v>
      </c>
      <c r="E509" s="8">
        <f>IF(Data_Mentah!E509="Yes",1,0)</f>
        <v>1</v>
      </c>
      <c r="F509" s="8">
        <f>IF(Data_Mentah!F509="Yes",1,0)</f>
        <v>0</v>
      </c>
      <c r="G509" s="8">
        <f>IF(Data_Mentah!G509="Yes",1,0)</f>
        <v>0</v>
      </c>
      <c r="H509" s="8">
        <f>IF(Data_Mentah!H509="Yes",1,0)</f>
        <v>0</v>
      </c>
      <c r="I509" s="8">
        <f>IF(Data_Mentah!I509="Yes",1,0)</f>
        <v>0</v>
      </c>
      <c r="J509" s="8">
        <f>IF(Data_Mentah!J509="Yes",1,0)</f>
        <v>0</v>
      </c>
      <c r="K509" s="8">
        <f>IF(Data_Mentah!K509="Yes",1,0)</f>
        <v>0</v>
      </c>
      <c r="L509" s="8">
        <f>IF(Data_Mentah!L509="Yes",1,0)</f>
        <v>0</v>
      </c>
      <c r="M509" s="8">
        <f>IF(Data_Mentah!M509="Yes",1,0)</f>
        <v>0</v>
      </c>
      <c r="N509" s="8">
        <f>IF(Data_Mentah!N509="Yes",1,0)</f>
        <v>0</v>
      </c>
      <c r="O509" s="8">
        <f>IF(Data_Mentah!O509="Yes",1,0)</f>
        <v>0</v>
      </c>
      <c r="P509" s="8">
        <f>IF(Data_Mentah!P509="Yes",1,0)</f>
        <v>1</v>
      </c>
      <c r="Q509" s="9">
        <f>IF(Data_Mentah!Q509="Positive",1,0)</f>
        <v>0</v>
      </c>
      <c r="S509" s="7">
        <f t="shared" ca="1" si="2"/>
        <v>0.84312490853276434</v>
      </c>
      <c r="T509" s="9" t="str">
        <f t="shared" si="3"/>
        <v>Test</v>
      </c>
    </row>
    <row r="510" spans="1:20" ht="15.75" customHeight="1" x14ac:dyDescent="0.2">
      <c r="A510" s="4">
        <v>58</v>
      </c>
      <c r="B510" s="5">
        <f>IF(Data_Mentah!B510="Male",1,0)</f>
        <v>1</v>
      </c>
      <c r="C510" s="5">
        <f>IF(Data_Mentah!C510="Yes",1,0)</f>
        <v>0</v>
      </c>
      <c r="D510" s="5">
        <f>IF(Data_Mentah!D510="Yes",1,0)</f>
        <v>0</v>
      </c>
      <c r="E510" s="5">
        <f>IF(Data_Mentah!E510="Yes",1,0)</f>
        <v>0</v>
      </c>
      <c r="F510" s="5">
        <f>IF(Data_Mentah!F510="Yes",1,0)</f>
        <v>1</v>
      </c>
      <c r="G510" s="5">
        <f>IF(Data_Mentah!G510="Yes",1,0)</f>
        <v>0</v>
      </c>
      <c r="H510" s="5">
        <f>IF(Data_Mentah!H510="Yes",1,0)</f>
        <v>0</v>
      </c>
      <c r="I510" s="5">
        <f>IF(Data_Mentah!I510="Yes",1,0)</f>
        <v>0</v>
      </c>
      <c r="J510" s="5">
        <f>IF(Data_Mentah!J510="Yes",1,0)</f>
        <v>1</v>
      </c>
      <c r="K510" s="5">
        <f>IF(Data_Mentah!K510="Yes",1,0)</f>
        <v>0</v>
      </c>
      <c r="L510" s="5">
        <f>IF(Data_Mentah!L510="Yes",1,0)</f>
        <v>1</v>
      </c>
      <c r="M510" s="5">
        <f>IF(Data_Mentah!M510="Yes",1,0)</f>
        <v>0</v>
      </c>
      <c r="N510" s="5">
        <f>IF(Data_Mentah!N510="Yes",1,0)</f>
        <v>1</v>
      </c>
      <c r="O510" s="5">
        <f>IF(Data_Mentah!O510="Yes",1,0)</f>
        <v>1</v>
      </c>
      <c r="P510" s="5">
        <f>IF(Data_Mentah!P510="Yes",1,0)</f>
        <v>0</v>
      </c>
      <c r="Q510" s="6">
        <f>IF(Data_Mentah!Q510="Positive",1,0)</f>
        <v>0</v>
      </c>
      <c r="S510" s="4">
        <f t="shared" ca="1" si="2"/>
        <v>0.91122901308245252</v>
      </c>
      <c r="T510" s="6" t="str">
        <f t="shared" si="3"/>
        <v>Test</v>
      </c>
    </row>
    <row r="511" spans="1:20" ht="15.75" customHeight="1" x14ac:dyDescent="0.2">
      <c r="A511" s="7">
        <v>54</v>
      </c>
      <c r="B511" s="8">
        <f>IF(Data_Mentah!B511="Male",1,0)</f>
        <v>1</v>
      </c>
      <c r="C511" s="8">
        <f>IF(Data_Mentah!C511="Yes",1,0)</f>
        <v>0</v>
      </c>
      <c r="D511" s="8">
        <f>IF(Data_Mentah!D511="Yes",1,0)</f>
        <v>0</v>
      </c>
      <c r="E511" s="8">
        <f>IF(Data_Mentah!E511="Yes",1,0)</f>
        <v>0</v>
      </c>
      <c r="F511" s="8">
        <f>IF(Data_Mentah!F511="Yes",1,0)</f>
        <v>0</v>
      </c>
      <c r="G511" s="8">
        <f>IF(Data_Mentah!G511="Yes",1,0)</f>
        <v>0</v>
      </c>
      <c r="H511" s="8">
        <f>IF(Data_Mentah!H511="Yes",1,0)</f>
        <v>0</v>
      </c>
      <c r="I511" s="8">
        <f>IF(Data_Mentah!I511="Yes",1,0)</f>
        <v>0</v>
      </c>
      <c r="J511" s="8">
        <f>IF(Data_Mentah!J511="Yes",1,0)</f>
        <v>0</v>
      </c>
      <c r="K511" s="8">
        <f>IF(Data_Mentah!K511="Yes",1,0)</f>
        <v>0</v>
      </c>
      <c r="L511" s="8">
        <f>IF(Data_Mentah!L511="Yes",1,0)</f>
        <v>0</v>
      </c>
      <c r="M511" s="8">
        <f>IF(Data_Mentah!M511="Yes",1,0)</f>
        <v>0</v>
      </c>
      <c r="N511" s="8">
        <f>IF(Data_Mentah!N511="Yes",1,0)</f>
        <v>0</v>
      </c>
      <c r="O511" s="8">
        <f>IF(Data_Mentah!O511="Yes",1,0)</f>
        <v>0</v>
      </c>
      <c r="P511" s="8">
        <f>IF(Data_Mentah!P511="Yes",1,0)</f>
        <v>0</v>
      </c>
      <c r="Q511" s="9">
        <f>IF(Data_Mentah!Q511="Positive",1,0)</f>
        <v>0</v>
      </c>
      <c r="S511" s="7">
        <f t="shared" ca="1" si="2"/>
        <v>0.92296648612554266</v>
      </c>
      <c r="T511" s="9" t="str">
        <f t="shared" si="3"/>
        <v>Test</v>
      </c>
    </row>
    <row r="512" spans="1:20" ht="15.75" customHeight="1" x14ac:dyDescent="0.2">
      <c r="A512" s="4">
        <v>67</v>
      </c>
      <c r="B512" s="5">
        <f>IF(Data_Mentah!B512="Male",1,0)</f>
        <v>1</v>
      </c>
      <c r="C512" s="5">
        <f>IF(Data_Mentah!C512="Yes",1,0)</f>
        <v>0</v>
      </c>
      <c r="D512" s="5">
        <f>IF(Data_Mentah!D512="Yes",1,0)</f>
        <v>0</v>
      </c>
      <c r="E512" s="5">
        <f>IF(Data_Mentah!E512="Yes",1,0)</f>
        <v>0</v>
      </c>
      <c r="F512" s="5">
        <f>IF(Data_Mentah!F512="Yes",1,0)</f>
        <v>1</v>
      </c>
      <c r="G512" s="5">
        <f>IF(Data_Mentah!G512="Yes",1,0)</f>
        <v>0</v>
      </c>
      <c r="H512" s="5">
        <f>IF(Data_Mentah!H512="Yes",1,0)</f>
        <v>0</v>
      </c>
      <c r="I512" s="5">
        <f>IF(Data_Mentah!I512="Yes",1,0)</f>
        <v>0</v>
      </c>
      <c r="J512" s="5">
        <f>IF(Data_Mentah!J512="Yes",1,0)</f>
        <v>1</v>
      </c>
      <c r="K512" s="5">
        <f>IF(Data_Mentah!K512="Yes",1,0)</f>
        <v>0</v>
      </c>
      <c r="L512" s="5">
        <f>IF(Data_Mentah!L512="Yes",1,0)</f>
        <v>1</v>
      </c>
      <c r="M512" s="5">
        <f>IF(Data_Mentah!M512="Yes",1,0)</f>
        <v>0</v>
      </c>
      <c r="N512" s="5">
        <f>IF(Data_Mentah!N512="Yes",1,0)</f>
        <v>0</v>
      </c>
      <c r="O512" s="5">
        <f>IF(Data_Mentah!O512="Yes",1,0)</f>
        <v>1</v>
      </c>
      <c r="P512" s="5">
        <f>IF(Data_Mentah!P512="Yes",1,0)</f>
        <v>0</v>
      </c>
      <c r="Q512" s="6">
        <f>IF(Data_Mentah!Q512="Positive",1,0)</f>
        <v>0</v>
      </c>
      <c r="S512" s="4">
        <f t="shared" ref="S512:S521" ca="1" si="4">RAND()</f>
        <v>0.73684299077983784</v>
      </c>
      <c r="T512" s="6" t="str">
        <f t="shared" ref="T512:T521" si="5">IF(ROW()&lt;=417,"Train","Test")</f>
        <v>Test</v>
      </c>
    </row>
    <row r="513" spans="1:20" ht="15.75" customHeight="1" x14ac:dyDescent="0.2">
      <c r="A513" s="7">
        <v>66</v>
      </c>
      <c r="B513" s="8">
        <f>IF(Data_Mentah!B513="Male",1,0)</f>
        <v>1</v>
      </c>
      <c r="C513" s="8">
        <f>IF(Data_Mentah!C513="Yes",1,0)</f>
        <v>0</v>
      </c>
      <c r="D513" s="8">
        <f>IF(Data_Mentah!D513="Yes",1,0)</f>
        <v>0</v>
      </c>
      <c r="E513" s="8">
        <f>IF(Data_Mentah!E513="Yes",1,0)</f>
        <v>0</v>
      </c>
      <c r="F513" s="8">
        <f>IF(Data_Mentah!F513="Yes",1,0)</f>
        <v>1</v>
      </c>
      <c r="G513" s="8">
        <f>IF(Data_Mentah!G513="Yes",1,0)</f>
        <v>1</v>
      </c>
      <c r="H513" s="8">
        <f>IF(Data_Mentah!H513="Yes",1,0)</f>
        <v>0</v>
      </c>
      <c r="I513" s="8">
        <f>IF(Data_Mentah!I513="Yes",1,0)</f>
        <v>1</v>
      </c>
      <c r="J513" s="8">
        <f>IF(Data_Mentah!J513="Yes",1,0)</f>
        <v>1</v>
      </c>
      <c r="K513" s="8">
        <f>IF(Data_Mentah!K513="Yes",1,0)</f>
        <v>0</v>
      </c>
      <c r="L513" s="8">
        <f>IF(Data_Mentah!L513="Yes",1,0)</f>
        <v>1</v>
      </c>
      <c r="M513" s="8">
        <f>IF(Data_Mentah!M513="Yes",1,0)</f>
        <v>1</v>
      </c>
      <c r="N513" s="8">
        <f>IF(Data_Mentah!N513="Yes",1,0)</f>
        <v>1</v>
      </c>
      <c r="O513" s="8">
        <f>IF(Data_Mentah!O513="Yes",1,0)</f>
        <v>1</v>
      </c>
      <c r="P513" s="8">
        <f>IF(Data_Mentah!P513="Yes",1,0)</f>
        <v>0</v>
      </c>
      <c r="Q513" s="9">
        <f>IF(Data_Mentah!Q513="Positive",1,0)</f>
        <v>0</v>
      </c>
      <c r="S513" s="7">
        <f t="shared" ca="1" si="4"/>
        <v>0.57802049089831553</v>
      </c>
      <c r="T513" s="9" t="str">
        <f t="shared" si="5"/>
        <v>Test</v>
      </c>
    </row>
    <row r="514" spans="1:20" ht="15.75" customHeight="1" x14ac:dyDescent="0.2">
      <c r="A514" s="4">
        <v>43</v>
      </c>
      <c r="B514" s="5">
        <f>IF(Data_Mentah!B514="Male",1,0)</f>
        <v>1</v>
      </c>
      <c r="C514" s="5">
        <f>IF(Data_Mentah!C514="Yes",1,0)</f>
        <v>0</v>
      </c>
      <c r="D514" s="5">
        <f>IF(Data_Mentah!D514="Yes",1,0)</f>
        <v>0</v>
      </c>
      <c r="E514" s="5">
        <f>IF(Data_Mentah!E514="Yes",1,0)</f>
        <v>0</v>
      </c>
      <c r="F514" s="5">
        <f>IF(Data_Mentah!F514="Yes",1,0)</f>
        <v>0</v>
      </c>
      <c r="G514" s="5">
        <f>IF(Data_Mentah!G514="Yes",1,0)</f>
        <v>0</v>
      </c>
      <c r="H514" s="5">
        <f>IF(Data_Mentah!H514="Yes",1,0)</f>
        <v>0</v>
      </c>
      <c r="I514" s="5">
        <f>IF(Data_Mentah!I514="Yes",1,0)</f>
        <v>0</v>
      </c>
      <c r="J514" s="5">
        <f>IF(Data_Mentah!J514="Yes",1,0)</f>
        <v>0</v>
      </c>
      <c r="K514" s="5">
        <f>IF(Data_Mentah!K514="Yes",1,0)</f>
        <v>0</v>
      </c>
      <c r="L514" s="5">
        <f>IF(Data_Mentah!L514="Yes",1,0)</f>
        <v>0</v>
      </c>
      <c r="M514" s="5">
        <f>IF(Data_Mentah!M514="Yes",1,0)</f>
        <v>0</v>
      </c>
      <c r="N514" s="5">
        <f>IF(Data_Mentah!N514="Yes",1,0)</f>
        <v>0</v>
      </c>
      <c r="O514" s="5">
        <f>IF(Data_Mentah!O514="Yes",1,0)</f>
        <v>1</v>
      </c>
      <c r="P514" s="5">
        <f>IF(Data_Mentah!P514="Yes",1,0)</f>
        <v>0</v>
      </c>
      <c r="Q514" s="6">
        <f>IF(Data_Mentah!Q514="Positive",1,0)</f>
        <v>0</v>
      </c>
      <c r="S514" s="4">
        <f t="shared" ca="1" si="4"/>
        <v>0.2151446271463745</v>
      </c>
      <c r="T514" s="6" t="str">
        <f t="shared" si="5"/>
        <v>Test</v>
      </c>
    </row>
    <row r="515" spans="1:20" ht="15.75" customHeight="1" x14ac:dyDescent="0.2">
      <c r="A515" s="7">
        <v>62</v>
      </c>
      <c r="B515" s="8">
        <f>IF(Data_Mentah!B515="Male",1,0)</f>
        <v>0</v>
      </c>
      <c r="C515" s="8">
        <f>IF(Data_Mentah!C515="Yes",1,0)</f>
        <v>1</v>
      </c>
      <c r="D515" s="8">
        <f>IF(Data_Mentah!D515="Yes",1,0)</f>
        <v>1</v>
      </c>
      <c r="E515" s="8">
        <f>IF(Data_Mentah!E515="Yes",1,0)</f>
        <v>1</v>
      </c>
      <c r="F515" s="8">
        <f>IF(Data_Mentah!F515="Yes",1,0)</f>
        <v>1</v>
      </c>
      <c r="G515" s="8">
        <f>IF(Data_Mentah!G515="Yes",1,0)</f>
        <v>0</v>
      </c>
      <c r="H515" s="8">
        <f>IF(Data_Mentah!H515="Yes",1,0)</f>
        <v>0</v>
      </c>
      <c r="I515" s="8">
        <f>IF(Data_Mentah!I515="Yes",1,0)</f>
        <v>1</v>
      </c>
      <c r="J515" s="8">
        <f>IF(Data_Mentah!J515="Yes",1,0)</f>
        <v>0</v>
      </c>
      <c r="K515" s="8">
        <f>IF(Data_Mentah!K515="Yes",1,0)</f>
        <v>0</v>
      </c>
      <c r="L515" s="8">
        <f>IF(Data_Mentah!L515="Yes",1,0)</f>
        <v>0</v>
      </c>
      <c r="M515" s="8">
        <f>IF(Data_Mentah!M515="Yes",1,0)</f>
        <v>1</v>
      </c>
      <c r="N515" s="8">
        <f>IF(Data_Mentah!N515="Yes",1,0)</f>
        <v>0</v>
      </c>
      <c r="O515" s="8">
        <f>IF(Data_Mentah!O515="Yes",1,0)</f>
        <v>0</v>
      </c>
      <c r="P515" s="8">
        <f>IF(Data_Mentah!P515="Yes",1,0)</f>
        <v>1</v>
      </c>
      <c r="Q515" s="9">
        <f>IF(Data_Mentah!Q515="Positive",1,0)</f>
        <v>1</v>
      </c>
      <c r="S515" s="7">
        <f t="shared" ca="1" si="4"/>
        <v>0.22822157563902135</v>
      </c>
      <c r="T515" s="9" t="str">
        <f t="shared" si="5"/>
        <v>Test</v>
      </c>
    </row>
    <row r="516" spans="1:20" ht="15.75" customHeight="1" x14ac:dyDescent="0.2">
      <c r="A516" s="4">
        <v>54</v>
      </c>
      <c r="B516" s="5">
        <f>IF(Data_Mentah!B516="Male",1,0)</f>
        <v>0</v>
      </c>
      <c r="C516" s="5">
        <f>IF(Data_Mentah!C516="Yes",1,0)</f>
        <v>1</v>
      </c>
      <c r="D516" s="5">
        <f>IF(Data_Mentah!D516="Yes",1,0)</f>
        <v>1</v>
      </c>
      <c r="E516" s="5">
        <f>IF(Data_Mentah!E516="Yes",1,0)</f>
        <v>1</v>
      </c>
      <c r="F516" s="5">
        <f>IF(Data_Mentah!F516="Yes",1,0)</f>
        <v>1</v>
      </c>
      <c r="G516" s="5">
        <f>IF(Data_Mentah!G516="Yes",1,0)</f>
        <v>1</v>
      </c>
      <c r="H516" s="5">
        <f>IF(Data_Mentah!H516="Yes",1,0)</f>
        <v>0</v>
      </c>
      <c r="I516" s="5">
        <f>IF(Data_Mentah!I516="Yes",1,0)</f>
        <v>0</v>
      </c>
      <c r="J516" s="5">
        <f>IF(Data_Mentah!J516="Yes",1,0)</f>
        <v>0</v>
      </c>
      <c r="K516" s="5">
        <f>IF(Data_Mentah!K516="Yes",1,0)</f>
        <v>0</v>
      </c>
      <c r="L516" s="5">
        <f>IF(Data_Mentah!L516="Yes",1,0)</f>
        <v>0</v>
      </c>
      <c r="M516" s="5">
        <f>IF(Data_Mentah!M516="Yes",1,0)</f>
        <v>1</v>
      </c>
      <c r="N516" s="5">
        <f>IF(Data_Mentah!N516="Yes",1,0)</f>
        <v>0</v>
      </c>
      <c r="O516" s="5">
        <f>IF(Data_Mentah!O516="Yes",1,0)</f>
        <v>0</v>
      </c>
      <c r="P516" s="5">
        <f>IF(Data_Mentah!P516="Yes",1,0)</f>
        <v>0</v>
      </c>
      <c r="Q516" s="6">
        <f>IF(Data_Mentah!Q516="Positive",1,0)</f>
        <v>1</v>
      </c>
      <c r="S516" s="4">
        <f t="shared" ca="1" si="4"/>
        <v>0.77108449136459356</v>
      </c>
      <c r="T516" s="6" t="str">
        <f t="shared" si="5"/>
        <v>Test</v>
      </c>
    </row>
    <row r="517" spans="1:20" ht="15.75" customHeight="1" x14ac:dyDescent="0.2">
      <c r="A517" s="7">
        <v>39</v>
      </c>
      <c r="B517" s="8">
        <f>IF(Data_Mentah!B517="Male",1,0)</f>
        <v>0</v>
      </c>
      <c r="C517" s="8">
        <f>IF(Data_Mentah!C517="Yes",1,0)</f>
        <v>1</v>
      </c>
      <c r="D517" s="8">
        <f>IF(Data_Mentah!D517="Yes",1,0)</f>
        <v>1</v>
      </c>
      <c r="E517" s="8">
        <f>IF(Data_Mentah!E517="Yes",1,0)</f>
        <v>1</v>
      </c>
      <c r="F517" s="8">
        <f>IF(Data_Mentah!F517="Yes",1,0)</f>
        <v>0</v>
      </c>
      <c r="G517" s="8">
        <f>IF(Data_Mentah!G517="Yes",1,0)</f>
        <v>1</v>
      </c>
      <c r="H517" s="8">
        <f>IF(Data_Mentah!H517="Yes",1,0)</f>
        <v>0</v>
      </c>
      <c r="I517" s="8">
        <f>IF(Data_Mentah!I517="Yes",1,0)</f>
        <v>0</v>
      </c>
      <c r="J517" s="8">
        <f>IF(Data_Mentah!J517="Yes",1,0)</f>
        <v>1</v>
      </c>
      <c r="K517" s="8">
        <f>IF(Data_Mentah!K517="Yes",1,0)</f>
        <v>0</v>
      </c>
      <c r="L517" s="8">
        <f>IF(Data_Mentah!L517="Yes",1,0)</f>
        <v>1</v>
      </c>
      <c r="M517" s="8">
        <f>IF(Data_Mentah!M517="Yes",1,0)</f>
        <v>1</v>
      </c>
      <c r="N517" s="8">
        <f>IF(Data_Mentah!N517="Yes",1,0)</f>
        <v>0</v>
      </c>
      <c r="O517" s="8">
        <f>IF(Data_Mentah!O517="Yes",1,0)</f>
        <v>0</v>
      </c>
      <c r="P517" s="8">
        <f>IF(Data_Mentah!P517="Yes",1,0)</f>
        <v>0</v>
      </c>
      <c r="Q517" s="9">
        <f>IF(Data_Mentah!Q517="Positive",1,0)</f>
        <v>1</v>
      </c>
      <c r="S517" s="7">
        <f t="shared" ca="1" si="4"/>
        <v>0.39448144832019594</v>
      </c>
      <c r="T517" s="9" t="str">
        <f t="shared" si="5"/>
        <v>Test</v>
      </c>
    </row>
    <row r="518" spans="1:20" ht="15.75" customHeight="1" x14ac:dyDescent="0.2">
      <c r="A518" s="4">
        <v>48</v>
      </c>
      <c r="B518" s="5">
        <f>IF(Data_Mentah!B518="Male",1,0)</f>
        <v>0</v>
      </c>
      <c r="C518" s="5">
        <f>IF(Data_Mentah!C518="Yes",1,0)</f>
        <v>1</v>
      </c>
      <c r="D518" s="5">
        <f>IF(Data_Mentah!D518="Yes",1,0)</f>
        <v>1</v>
      </c>
      <c r="E518" s="5">
        <f>IF(Data_Mentah!E518="Yes",1,0)</f>
        <v>1</v>
      </c>
      <c r="F518" s="5">
        <f>IF(Data_Mentah!F518="Yes",1,0)</f>
        <v>1</v>
      </c>
      <c r="G518" s="5">
        <f>IF(Data_Mentah!G518="Yes",1,0)</f>
        <v>1</v>
      </c>
      <c r="H518" s="5">
        <f>IF(Data_Mentah!H518="Yes",1,0)</f>
        <v>0</v>
      </c>
      <c r="I518" s="5">
        <f>IF(Data_Mentah!I518="Yes",1,0)</f>
        <v>0</v>
      </c>
      <c r="J518" s="5">
        <f>IF(Data_Mentah!J518="Yes",1,0)</f>
        <v>1</v>
      </c>
      <c r="K518" s="5">
        <f>IF(Data_Mentah!K518="Yes",1,0)</f>
        <v>1</v>
      </c>
      <c r="L518" s="5">
        <f>IF(Data_Mentah!L518="Yes",1,0)</f>
        <v>1</v>
      </c>
      <c r="M518" s="5">
        <f>IF(Data_Mentah!M518="Yes",1,0)</f>
        <v>1</v>
      </c>
      <c r="N518" s="5">
        <f>IF(Data_Mentah!N518="Yes",1,0)</f>
        <v>0</v>
      </c>
      <c r="O518" s="5">
        <f>IF(Data_Mentah!O518="Yes",1,0)</f>
        <v>0</v>
      </c>
      <c r="P518" s="5">
        <f>IF(Data_Mentah!P518="Yes",1,0)</f>
        <v>0</v>
      </c>
      <c r="Q518" s="6">
        <f>IF(Data_Mentah!Q518="Positive",1,0)</f>
        <v>1</v>
      </c>
      <c r="S518" s="4">
        <f t="shared" ca="1" si="4"/>
        <v>0.56780332883993234</v>
      </c>
      <c r="T518" s="6" t="str">
        <f t="shared" si="5"/>
        <v>Test</v>
      </c>
    </row>
    <row r="519" spans="1:20" ht="15.75" customHeight="1" x14ac:dyDescent="0.2">
      <c r="A519" s="7">
        <v>58</v>
      </c>
      <c r="B519" s="8">
        <f>IF(Data_Mentah!B519="Male",1,0)</f>
        <v>0</v>
      </c>
      <c r="C519" s="8">
        <f>IF(Data_Mentah!C519="Yes",1,0)</f>
        <v>1</v>
      </c>
      <c r="D519" s="8">
        <f>IF(Data_Mentah!D519="Yes",1,0)</f>
        <v>1</v>
      </c>
      <c r="E519" s="8">
        <f>IF(Data_Mentah!E519="Yes",1,0)</f>
        <v>1</v>
      </c>
      <c r="F519" s="8">
        <f>IF(Data_Mentah!F519="Yes",1,0)</f>
        <v>1</v>
      </c>
      <c r="G519" s="8">
        <f>IF(Data_Mentah!G519="Yes",1,0)</f>
        <v>1</v>
      </c>
      <c r="H519" s="8">
        <f>IF(Data_Mentah!H519="Yes",1,0)</f>
        <v>0</v>
      </c>
      <c r="I519" s="8">
        <f>IF(Data_Mentah!I519="Yes",1,0)</f>
        <v>1</v>
      </c>
      <c r="J519" s="8">
        <f>IF(Data_Mentah!J519="Yes",1,0)</f>
        <v>0</v>
      </c>
      <c r="K519" s="8">
        <f>IF(Data_Mentah!K519="Yes",1,0)</f>
        <v>0</v>
      </c>
      <c r="L519" s="8">
        <f>IF(Data_Mentah!L519="Yes",1,0)</f>
        <v>0</v>
      </c>
      <c r="M519" s="8">
        <f>IF(Data_Mentah!M519="Yes",1,0)</f>
        <v>1</v>
      </c>
      <c r="N519" s="8">
        <f>IF(Data_Mentah!N519="Yes",1,0)</f>
        <v>1</v>
      </c>
      <c r="O519" s="8">
        <f>IF(Data_Mentah!O519="Yes",1,0)</f>
        <v>0</v>
      </c>
      <c r="P519" s="8">
        <f>IF(Data_Mentah!P519="Yes",1,0)</f>
        <v>1</v>
      </c>
      <c r="Q519" s="9">
        <f>IF(Data_Mentah!Q519="Positive",1,0)</f>
        <v>1</v>
      </c>
      <c r="S519" s="7">
        <f t="shared" ca="1" si="4"/>
        <v>0.54395386401922463</v>
      </c>
      <c r="T519" s="9" t="str">
        <f t="shared" si="5"/>
        <v>Test</v>
      </c>
    </row>
    <row r="520" spans="1:20" ht="15.75" customHeight="1" x14ac:dyDescent="0.2">
      <c r="A520" s="4">
        <v>32</v>
      </c>
      <c r="B520" s="5">
        <f>IF(Data_Mentah!B520="Male",1,0)</f>
        <v>0</v>
      </c>
      <c r="C520" s="5">
        <f>IF(Data_Mentah!C520="Yes",1,0)</f>
        <v>0</v>
      </c>
      <c r="D520" s="5">
        <f>IF(Data_Mentah!D520="Yes",1,0)</f>
        <v>0</v>
      </c>
      <c r="E520" s="5">
        <f>IF(Data_Mentah!E520="Yes",1,0)</f>
        <v>0</v>
      </c>
      <c r="F520" s="5">
        <f>IF(Data_Mentah!F520="Yes",1,0)</f>
        <v>1</v>
      </c>
      <c r="G520" s="5">
        <f>IF(Data_Mentah!G520="Yes",1,0)</f>
        <v>0</v>
      </c>
      <c r="H520" s="5">
        <f>IF(Data_Mentah!H520="Yes",1,0)</f>
        <v>0</v>
      </c>
      <c r="I520" s="5">
        <f>IF(Data_Mentah!I520="Yes",1,0)</f>
        <v>1</v>
      </c>
      <c r="J520" s="5">
        <f>IF(Data_Mentah!J520="Yes",1,0)</f>
        <v>1</v>
      </c>
      <c r="K520" s="5">
        <f>IF(Data_Mentah!K520="Yes",1,0)</f>
        <v>0</v>
      </c>
      <c r="L520" s="5">
        <f>IF(Data_Mentah!L520="Yes",1,0)</f>
        <v>1</v>
      </c>
      <c r="M520" s="5">
        <f>IF(Data_Mentah!M520="Yes",1,0)</f>
        <v>0</v>
      </c>
      <c r="N520" s="5">
        <f>IF(Data_Mentah!N520="Yes",1,0)</f>
        <v>0</v>
      </c>
      <c r="O520" s="5">
        <f>IF(Data_Mentah!O520="Yes",1,0)</f>
        <v>1</v>
      </c>
      <c r="P520" s="5">
        <f>IF(Data_Mentah!P520="Yes",1,0)</f>
        <v>0</v>
      </c>
      <c r="Q520" s="6">
        <f>IF(Data_Mentah!Q520="Positive",1,0)</f>
        <v>0</v>
      </c>
      <c r="S520" s="4">
        <f t="shared" ca="1" si="4"/>
        <v>0.98081320727643462</v>
      </c>
      <c r="T520" s="6" t="str">
        <f t="shared" si="5"/>
        <v>Test</v>
      </c>
    </row>
    <row r="521" spans="1:20" ht="15.75" customHeight="1" x14ac:dyDescent="0.2">
      <c r="A521" s="10">
        <v>42</v>
      </c>
      <c r="B521" s="11">
        <f>IF(Data_Mentah!B521="Male",1,0)</f>
        <v>1</v>
      </c>
      <c r="C521" s="11">
        <f>IF(Data_Mentah!C521="Yes",1,0)</f>
        <v>0</v>
      </c>
      <c r="D521" s="11">
        <f>IF(Data_Mentah!D521="Yes",1,0)</f>
        <v>0</v>
      </c>
      <c r="E521" s="11">
        <f>IF(Data_Mentah!E521="Yes",1,0)</f>
        <v>0</v>
      </c>
      <c r="F521" s="11">
        <f>IF(Data_Mentah!F521="Yes",1,0)</f>
        <v>0</v>
      </c>
      <c r="G521" s="11">
        <f>IF(Data_Mentah!G521="Yes",1,0)</f>
        <v>0</v>
      </c>
      <c r="H521" s="11">
        <f>IF(Data_Mentah!H521="Yes",1,0)</f>
        <v>0</v>
      </c>
      <c r="I521" s="11">
        <f>IF(Data_Mentah!I521="Yes",1,0)</f>
        <v>0</v>
      </c>
      <c r="J521" s="11">
        <f>IF(Data_Mentah!J521="Yes",1,0)</f>
        <v>0</v>
      </c>
      <c r="K521" s="11">
        <f>IF(Data_Mentah!K521="Yes",1,0)</f>
        <v>0</v>
      </c>
      <c r="L521" s="11">
        <f>IF(Data_Mentah!L521="Yes",1,0)</f>
        <v>0</v>
      </c>
      <c r="M521" s="11">
        <f>IF(Data_Mentah!M521="Yes",1,0)</f>
        <v>0</v>
      </c>
      <c r="N521" s="11">
        <f>IF(Data_Mentah!N521="Yes",1,0)</f>
        <v>0</v>
      </c>
      <c r="O521" s="11">
        <f>IF(Data_Mentah!O521="Yes",1,0)</f>
        <v>0</v>
      </c>
      <c r="P521" s="11">
        <f>IF(Data_Mentah!P521="Yes",1,0)</f>
        <v>0</v>
      </c>
      <c r="Q521" s="12">
        <f>IF(Data_Mentah!Q521="Positive",1,0)</f>
        <v>0</v>
      </c>
      <c r="S521" s="10">
        <f t="shared" ca="1" si="4"/>
        <v>0.12584078020353939</v>
      </c>
      <c r="T521" s="12" t="str">
        <f t="shared" si="5"/>
        <v>Test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55"/>
  <sheetViews>
    <sheetView workbookViewId="0">
      <pane ySplit="1" topLeftCell="A17" activePane="bottomLeft" state="frozen"/>
      <selection pane="bottomLeft" activeCell="A38" sqref="A38"/>
    </sheetView>
  </sheetViews>
  <sheetFormatPr defaultColWidth="12.7109375" defaultRowHeight="15.75" customHeight="1" x14ac:dyDescent="0.2"/>
  <cols>
    <col min="1" max="1" width="20" customWidth="1"/>
    <col min="6" max="6" width="13.85546875" customWidth="1"/>
  </cols>
  <sheetData>
    <row r="1" spans="1:9" ht="12.75" x14ac:dyDescent="0.2">
      <c r="A1" s="15" t="s">
        <v>32</v>
      </c>
      <c r="B1" s="16" t="s">
        <v>33</v>
      </c>
      <c r="C1" s="16" t="s">
        <v>34</v>
      </c>
      <c r="D1" s="16" t="s">
        <v>35</v>
      </c>
      <c r="E1" s="16" t="s">
        <v>36</v>
      </c>
      <c r="F1" s="17" t="s">
        <v>37</v>
      </c>
      <c r="G1" s="14"/>
      <c r="H1" s="14"/>
      <c r="I1" s="14"/>
    </row>
    <row r="2" spans="1:9" ht="12.75" x14ac:dyDescent="0.2">
      <c r="A2" s="4" t="s">
        <v>2</v>
      </c>
      <c r="B2" s="5">
        <v>1</v>
      </c>
      <c r="C2" s="5">
        <f>COUNTIFS(Label_Encoding!C2:C418,1,Label_Encoding!Q2:Q418,1)</f>
        <v>201</v>
      </c>
      <c r="D2" s="5">
        <f>COUNTIFS(Label_Encoding!C2:C418,1,Label_Encoding!Q2:Q418,0)</f>
        <v>11</v>
      </c>
      <c r="E2" s="5">
        <f>C2 + D2</f>
        <v>212</v>
      </c>
      <c r="F2" s="6">
        <f>1 - (C2/E2)^2 - (D2/E2)^2</f>
        <v>9.8389106443574278E-2</v>
      </c>
    </row>
    <row r="3" spans="1:9" ht="12.75" x14ac:dyDescent="0.2">
      <c r="B3" s="11">
        <v>0</v>
      </c>
      <c r="C3" s="11">
        <f>COUNTIFS(Label_Encoding!C3:C419,1,Label_Encoding!Q3:Q419,1)</f>
        <v>202</v>
      </c>
      <c r="D3" s="11">
        <f>COUNTIFS(Label_Encoding!C3:C419,1,Label_Encoding!Q3:Q419,0)</f>
        <v>11</v>
      </c>
      <c r="E3" s="11">
        <f>C3 + D3</f>
        <v>213</v>
      </c>
      <c r="F3" s="12">
        <f>1 - (C3/E3)^2 - (D3/E3)^2</f>
        <v>9.795234631576627E-2</v>
      </c>
    </row>
    <row r="4" spans="1:9" ht="12.75" x14ac:dyDescent="0.2">
      <c r="H4" s="13" t="s">
        <v>38</v>
      </c>
      <c r="I4" s="13" t="s">
        <v>39</v>
      </c>
    </row>
    <row r="5" spans="1:9" ht="12.75" x14ac:dyDescent="0.2">
      <c r="A5" s="15" t="s">
        <v>32</v>
      </c>
      <c r="B5" s="16" t="s">
        <v>33</v>
      </c>
      <c r="C5" s="16" t="s">
        <v>34</v>
      </c>
      <c r="D5" s="16" t="s">
        <v>35</v>
      </c>
      <c r="E5" s="16" t="s">
        <v>36</v>
      </c>
      <c r="F5" s="17" t="s">
        <v>37</v>
      </c>
    </row>
    <row r="6" spans="1:9" ht="12.75" x14ac:dyDescent="0.2">
      <c r="A6" s="4" t="s">
        <v>3</v>
      </c>
      <c r="B6" s="5">
        <v>1</v>
      </c>
      <c r="C6" s="5">
        <f>COUNTIFS(Label_Encoding!D2:D418,1,Label_Encoding!Q2:Q418,1)</f>
        <v>184</v>
      </c>
      <c r="D6" s="5">
        <f>COUNTIFS(Label_Encoding!D2:D418,1,Label_Encoding!Q2:Q418,0)</f>
        <v>8</v>
      </c>
      <c r="E6" s="5">
        <f>C6 + D6</f>
        <v>192</v>
      </c>
      <c r="F6" s="6">
        <f>1 - (C6/E6)^2 - (D6/E6)^2</f>
        <v>7.9861111111110994E-2</v>
      </c>
      <c r="H6" s="13" t="s">
        <v>34</v>
      </c>
    </row>
    <row r="7" spans="1:9" ht="12.75" x14ac:dyDescent="0.2">
      <c r="B7" s="11">
        <v>0</v>
      </c>
      <c r="C7" s="11">
        <f>COUNTIFS(Label_Encoding!D3:D419,1,Label_Encoding!Q3:Q419,1)</f>
        <v>184</v>
      </c>
      <c r="D7" s="11">
        <f>COUNTIFS(Label_Encoding!D3:D419,1,Label_Encoding!Q3:Q419,0)</f>
        <v>8</v>
      </c>
      <c r="E7" s="11">
        <f>C7 + D7</f>
        <v>192</v>
      </c>
      <c r="F7" s="12">
        <f>1 - (C7/E7)^2 - (D7/E7)^2</f>
        <v>7.9861111111110994E-2</v>
      </c>
      <c r="I7" s="13" t="s">
        <v>40</v>
      </c>
    </row>
    <row r="9" spans="1:9" ht="12.75" x14ac:dyDescent="0.2">
      <c r="A9" s="15" t="s">
        <v>32</v>
      </c>
      <c r="B9" s="16" t="s">
        <v>33</v>
      </c>
      <c r="C9" s="16" t="s">
        <v>34</v>
      </c>
      <c r="D9" s="16" t="s">
        <v>35</v>
      </c>
      <c r="E9" s="16" t="s">
        <v>36</v>
      </c>
      <c r="F9" s="17" t="s">
        <v>37</v>
      </c>
      <c r="H9" s="13" t="s">
        <v>41</v>
      </c>
    </row>
    <row r="10" spans="1:9" ht="12.75" x14ac:dyDescent="0.2">
      <c r="A10" s="4" t="s">
        <v>4</v>
      </c>
      <c r="B10" s="5">
        <v>1</v>
      </c>
      <c r="C10" s="5">
        <f>COUNTIFS(Label_Encoding!E2:E418,1,Label_Encoding!Q2:Q418,1)</f>
        <v>151</v>
      </c>
      <c r="D10" s="5">
        <f>COUNTIFS(Label_Encoding!E2:E418,1,Label_Encoding!Q2:Q418,0)</f>
        <v>25</v>
      </c>
      <c r="E10" s="5">
        <f>C10 + D10</f>
        <v>176</v>
      </c>
      <c r="F10" s="6">
        <f>1 - (C10/E10)^2 - (D10/E10)^2</f>
        <v>0.24373708677685957</v>
      </c>
      <c r="I10" s="13" t="s">
        <v>42</v>
      </c>
    </row>
    <row r="11" spans="1:9" ht="12.75" x14ac:dyDescent="0.2">
      <c r="B11" s="11">
        <v>0</v>
      </c>
      <c r="C11" s="11">
        <f>COUNTIFS(Label_Encoding!E3:E419,1,Label_Encoding!Q3:Q419,1)</f>
        <v>152</v>
      </c>
      <c r="D11" s="11">
        <f>COUNTIFS(Label_Encoding!E3:E419,1,Label_Encoding!Q3:Q419,0)</f>
        <v>25</v>
      </c>
      <c r="E11" s="11">
        <f>C11 + D11</f>
        <v>177</v>
      </c>
      <c r="F11" s="12">
        <f>1 - (C11/E11)^2 - (D11/E11)^2</f>
        <v>0.24258674071946129</v>
      </c>
    </row>
    <row r="12" spans="1:9" ht="12.75" x14ac:dyDescent="0.2">
      <c r="H12" s="13" t="s">
        <v>36</v>
      </c>
    </row>
    <row r="13" spans="1:9" ht="12.75" x14ac:dyDescent="0.2">
      <c r="A13" s="15" t="s">
        <v>32</v>
      </c>
      <c r="B13" s="16" t="s">
        <v>33</v>
      </c>
      <c r="C13" s="16" t="s">
        <v>34</v>
      </c>
      <c r="D13" s="16" t="s">
        <v>35</v>
      </c>
      <c r="E13" s="16" t="s">
        <v>36</v>
      </c>
      <c r="F13" s="17" t="s">
        <v>37</v>
      </c>
      <c r="I13" s="13" t="s">
        <v>43</v>
      </c>
    </row>
    <row r="14" spans="1:9" ht="12.75" x14ac:dyDescent="0.2">
      <c r="A14" s="4" t="s">
        <v>5</v>
      </c>
      <c r="B14" s="5">
        <v>1</v>
      </c>
      <c r="C14" s="5">
        <f>COUNTIFS(Label_Encoding!F2:F418,1,Label_Encoding!Q2:Q418,1)</f>
        <v>177</v>
      </c>
      <c r="D14" s="5">
        <f>COUNTIFS(Label_Encoding!C2:C418,1,Label_Encoding!Q2:Q418,0)</f>
        <v>11</v>
      </c>
      <c r="E14" s="5">
        <f>C14 + D14</f>
        <v>188</v>
      </c>
      <c r="F14" s="6">
        <f>1 - (C14/E14)^2 - (D14/E14)^2</f>
        <v>0.11017428700769565</v>
      </c>
    </row>
    <row r="15" spans="1:9" ht="12.75" x14ac:dyDescent="0.2">
      <c r="B15" s="11">
        <v>0</v>
      </c>
      <c r="C15" s="11">
        <f>COUNTIFS(Label_Encoding!F3:F419,1,Label_Encoding!Q3:Q419,1)</f>
        <v>177</v>
      </c>
      <c r="D15" s="11">
        <f>COUNTIFS(Label_Encoding!C3:C419,1,Label_Encoding!Q3:Q419,0)</f>
        <v>11</v>
      </c>
      <c r="E15" s="11">
        <f>C15 + D15</f>
        <v>188</v>
      </c>
      <c r="F15" s="12">
        <f>1 - (C15/E15)^2 - (D15/E15)^2</f>
        <v>0.11017428700769565</v>
      </c>
      <c r="H15" s="13" t="s">
        <v>37</v>
      </c>
    </row>
    <row r="16" spans="1:9" ht="12.75" x14ac:dyDescent="0.2">
      <c r="I16" s="13" t="s">
        <v>44</v>
      </c>
    </row>
    <row r="17" spans="1:9" ht="12.75" x14ac:dyDescent="0.2">
      <c r="A17" s="15" t="s">
        <v>32</v>
      </c>
      <c r="B17" s="16" t="s">
        <v>33</v>
      </c>
      <c r="C17" s="16" t="s">
        <v>34</v>
      </c>
      <c r="D17" s="16" t="s">
        <v>35</v>
      </c>
      <c r="E17" s="16" t="s">
        <v>36</v>
      </c>
      <c r="F17" s="17" t="s">
        <v>37</v>
      </c>
    </row>
    <row r="18" spans="1:9" ht="12.75" x14ac:dyDescent="0.2">
      <c r="A18" s="4" t="s">
        <v>6</v>
      </c>
      <c r="B18" s="5">
        <v>1</v>
      </c>
      <c r="C18" s="5">
        <f>COUNTIFS(Label_Encoding!G2:G418,1,Label_Encoding!Q2:Q418,1)</f>
        <v>154</v>
      </c>
      <c r="D18" s="5">
        <f>COUNTIFS(Label_Encoding!G2:G418,1,Label_Encoding!Q2:Q418,0)</f>
        <v>35</v>
      </c>
      <c r="E18" s="5">
        <f>C18 + D18</f>
        <v>189</v>
      </c>
      <c r="F18" s="6">
        <f>1 - (C18/E18)^2 - (D18/E18)^2</f>
        <v>0.3017832647462278</v>
      </c>
      <c r="I18" s="13"/>
    </row>
    <row r="19" spans="1:9" ht="12.75" x14ac:dyDescent="0.2">
      <c r="B19" s="11">
        <v>0</v>
      </c>
      <c r="C19" s="11">
        <f>COUNTIFS(Label_Encoding!G3:G419,1,Label_Encoding!Q3:Q419,1)</f>
        <v>155</v>
      </c>
      <c r="D19" s="11">
        <f>COUNTIFS(Label_Encoding!G3:G419,1,Label_Encoding!Q3:Q419,0)</f>
        <v>35</v>
      </c>
      <c r="E19" s="11">
        <f>C19 + D19</f>
        <v>190</v>
      </c>
      <c r="F19" s="12">
        <f>1 - (C19/E19)^2 - (D19/E19)^2</f>
        <v>0.30055401662049869</v>
      </c>
    </row>
    <row r="21" spans="1:9" ht="12.75" x14ac:dyDescent="0.2">
      <c r="A21" s="15" t="s">
        <v>32</v>
      </c>
      <c r="B21" s="16" t="s">
        <v>33</v>
      </c>
      <c r="C21" s="16" t="s">
        <v>34</v>
      </c>
      <c r="D21" s="16" t="s">
        <v>35</v>
      </c>
      <c r="E21" s="16" t="s">
        <v>36</v>
      </c>
      <c r="F21" s="17" t="s">
        <v>37</v>
      </c>
    </row>
    <row r="22" spans="1:9" ht="12.75" x14ac:dyDescent="0.2">
      <c r="A22" s="4" t="s">
        <v>7</v>
      </c>
      <c r="B22" s="5">
        <v>1</v>
      </c>
      <c r="C22" s="5">
        <f>COUNTIFS(Label_Encoding!H2:H418,1,Label_Encoding!Q2:Q418,1)</f>
        <v>74</v>
      </c>
      <c r="D22" s="5">
        <f>COUNTIFS(Label_Encoding!H2:H418,1,Label_Encoding!Q2:Q418,0)</f>
        <v>26</v>
      </c>
      <c r="E22" s="5">
        <f>C22 + D22</f>
        <v>100</v>
      </c>
      <c r="F22" s="6">
        <f>1 - (C22/E22)^2 - (D22/E22)^2</f>
        <v>0.38480000000000003</v>
      </c>
    </row>
    <row r="23" spans="1:9" ht="12.75" x14ac:dyDescent="0.2">
      <c r="A23" s="10"/>
      <c r="B23" s="11">
        <v>0</v>
      </c>
      <c r="C23" s="11">
        <f>COUNTIFS(Label_Encoding!H3:H419,1,Label_Encoding!Q3:Q419,1)</f>
        <v>74</v>
      </c>
      <c r="D23" s="11">
        <f>COUNTIFS(Label_Encoding!H3:H419,1,Label_Encoding!Q3:Q419,0)</f>
        <v>26</v>
      </c>
      <c r="E23" s="11">
        <f>C23 + D23</f>
        <v>100</v>
      </c>
      <c r="F23" s="12">
        <f>1 - (C23/E23)^2 - (D23/E23)^2</f>
        <v>0.38480000000000003</v>
      </c>
    </row>
    <row r="25" spans="1:9" ht="15.75" customHeight="1" x14ac:dyDescent="0.2">
      <c r="A25" s="15" t="s">
        <v>32</v>
      </c>
      <c r="B25" s="16" t="s">
        <v>33</v>
      </c>
      <c r="C25" s="16" t="s">
        <v>34</v>
      </c>
      <c r="D25" s="16" t="s">
        <v>35</v>
      </c>
      <c r="E25" s="16" t="s">
        <v>36</v>
      </c>
      <c r="F25" s="17" t="s">
        <v>37</v>
      </c>
    </row>
    <row r="26" spans="1:9" ht="12.75" x14ac:dyDescent="0.2">
      <c r="A26" s="4" t="s">
        <v>8</v>
      </c>
      <c r="B26" s="5">
        <v>1</v>
      </c>
      <c r="C26" s="5">
        <f>COUNTIFS(Label_Encoding!I6:I422,1,Label_Encoding!Q6:Q422,1)</f>
        <v>142</v>
      </c>
      <c r="D26" s="5">
        <f>COUNTIFS(Label_Encoding!I6:I422,1,Label_Encoding!Q6:Q422,0)</f>
        <v>44</v>
      </c>
      <c r="E26" s="5">
        <f>C26 + D26</f>
        <v>186</v>
      </c>
      <c r="F26" s="6">
        <f>1 - (C26/E26)^2 - (D26/E26)^2</f>
        <v>0.36119782633830505</v>
      </c>
    </row>
    <row r="27" spans="1:9" ht="12.75" x14ac:dyDescent="0.2">
      <c r="A27" s="10"/>
      <c r="B27" s="11">
        <v>0</v>
      </c>
      <c r="C27" s="11">
        <f>COUNTIFS(Label_Encoding!I7:I423,1,Label_Encoding!Q7:Q423,1)</f>
        <v>141</v>
      </c>
      <c r="D27" s="11">
        <f>COUNTIFS(Label_Encoding!I7:I423,1,Label_Encoding!Q7:Q423,0)</f>
        <v>44</v>
      </c>
      <c r="E27" s="11">
        <f>C27 + D27</f>
        <v>185</v>
      </c>
      <c r="F27" s="12">
        <f>1 - (C27/E27)^2 - (D27/E27)^2</f>
        <v>0.36254200146092042</v>
      </c>
    </row>
    <row r="28" spans="1:9" ht="12.75" x14ac:dyDescent="0.2">
      <c r="A28" s="13"/>
      <c r="B28" s="13"/>
      <c r="C28" s="13"/>
      <c r="D28" s="13"/>
      <c r="E28" s="13"/>
      <c r="F28" s="13"/>
    </row>
    <row r="29" spans="1:9" ht="12.75" x14ac:dyDescent="0.2">
      <c r="A29" s="15" t="s">
        <v>32</v>
      </c>
      <c r="B29" s="16" t="s">
        <v>33</v>
      </c>
      <c r="C29" s="16" t="s">
        <v>34</v>
      </c>
      <c r="D29" s="16" t="s">
        <v>35</v>
      </c>
      <c r="E29" s="16" t="s">
        <v>36</v>
      </c>
      <c r="F29" s="17" t="s">
        <v>37</v>
      </c>
    </row>
    <row r="30" spans="1:9" ht="12.75" x14ac:dyDescent="0.2">
      <c r="A30" s="4" t="s">
        <v>9</v>
      </c>
      <c r="B30" s="5">
        <v>1</v>
      </c>
      <c r="C30" s="5">
        <f>COUNTIFS(Label_Encoding!J10:J426,1,Label_Encoding!Q10:Q426,1)</f>
        <v>124</v>
      </c>
      <c r="D30" s="5">
        <f>COUNTIFS(Label_Encoding!J10:J426,1,Label_Encoding!Q10:Q426,0)</f>
        <v>76</v>
      </c>
      <c r="E30" s="5">
        <f>C30 + D30</f>
        <v>200</v>
      </c>
      <c r="F30" s="6">
        <f>1 - (C30/E30)^2 - (D30/E30)^2</f>
        <v>0.47119999999999995</v>
      </c>
    </row>
    <row r="31" spans="1:9" ht="12.75" x14ac:dyDescent="0.2">
      <c r="A31" s="10"/>
      <c r="B31" s="11">
        <v>0</v>
      </c>
      <c r="C31" s="11">
        <f>COUNTIFS(Label_Encoding!J11:J427,1,Label_Encoding!Q11:Q427,1)</f>
        <v>123</v>
      </c>
      <c r="D31" s="11">
        <f>COUNTIFS(Label_Encoding!J11:J427,1,Label_Encoding!Q11:Q427,0)</f>
        <v>76</v>
      </c>
      <c r="E31" s="11">
        <f>C31 + D31</f>
        <v>199</v>
      </c>
      <c r="F31" s="12">
        <f>1 - (C31/E31)^2 - (D31/E31)^2</f>
        <v>0.47210929016944014</v>
      </c>
    </row>
    <row r="33" spans="1:6" ht="15.75" customHeight="1" x14ac:dyDescent="0.2">
      <c r="A33" s="15" t="s">
        <v>32</v>
      </c>
      <c r="B33" s="16" t="s">
        <v>33</v>
      </c>
      <c r="C33" s="16" t="s">
        <v>34</v>
      </c>
      <c r="D33" s="16" t="s">
        <v>35</v>
      </c>
      <c r="E33" s="16" t="s">
        <v>36</v>
      </c>
      <c r="F33" s="17" t="s">
        <v>37</v>
      </c>
    </row>
    <row r="34" spans="1:6" ht="15.75" customHeight="1" x14ac:dyDescent="0.2">
      <c r="A34" s="21" t="s">
        <v>10</v>
      </c>
      <c r="B34" s="22">
        <v>1</v>
      </c>
      <c r="C34" s="22">
        <f>COUNTIFS(Label_Encoding!K14:K430,1,Label_Encoding!Q14:Q430,1)</f>
        <v>93</v>
      </c>
      <c r="D34" s="22">
        <f>COUNTIFS(Label_Encoding!K14:K430,1,Label_Encoding!Q14:Q430,0)</f>
        <v>13</v>
      </c>
      <c r="E34" s="22">
        <f>C34 + D34</f>
        <v>106</v>
      </c>
      <c r="F34" s="23">
        <f>1 - (C34/E34)^2 - (D34/E34)^2</f>
        <v>0.21520113919544315</v>
      </c>
    </row>
    <row r="35" spans="1:6" ht="15.75" customHeight="1" x14ac:dyDescent="0.2">
      <c r="A35" s="24"/>
      <c r="B35" s="25">
        <v>0</v>
      </c>
      <c r="C35" s="25">
        <f>COUNTIFS(Label_Encoding!K15:K431,1,Label_Encoding!Q15:Q431,1)</f>
        <v>92</v>
      </c>
      <c r="D35" s="25">
        <f>COUNTIFS(Label_Encoding!K15:K431,1,Label_Encoding!Q15:Q431,0)</f>
        <v>13</v>
      </c>
      <c r="E35" s="25">
        <f>C35 + D35</f>
        <v>105</v>
      </c>
      <c r="F35" s="26">
        <f>1 - (C35/E35)^2 - (D35/E35)^2</f>
        <v>0.21696145124716557</v>
      </c>
    </row>
    <row r="37" spans="1:6" ht="15.75" customHeight="1" x14ac:dyDescent="0.2">
      <c r="A37" s="15" t="s">
        <v>32</v>
      </c>
      <c r="B37" s="16" t="s">
        <v>33</v>
      </c>
      <c r="C37" s="16" t="s">
        <v>34</v>
      </c>
      <c r="D37" s="16" t="s">
        <v>35</v>
      </c>
      <c r="E37" s="16" t="s">
        <v>36</v>
      </c>
      <c r="F37" s="17" t="s">
        <v>37</v>
      </c>
    </row>
    <row r="38" spans="1:6" ht="15.75" customHeight="1" x14ac:dyDescent="0.2">
      <c r="A38" s="29" t="s">
        <v>11</v>
      </c>
      <c r="B38" s="22">
        <v>1</v>
      </c>
      <c r="C38" s="22">
        <f>COUNTIFS(Label_Encoding!L18:L434,1,Label_Encoding!Q18:Q434,1)</f>
        <v>124</v>
      </c>
      <c r="D38" s="22">
        <f>COUNTIFS(Label_Encoding!L18:L434,1,Label_Encoding!Q18:Q434,0)</f>
        <v>66</v>
      </c>
      <c r="E38" s="22">
        <f>C38 + D38</f>
        <v>190</v>
      </c>
      <c r="F38" s="23">
        <f>1 - (C38/E38)^2 - (D38/E38)^2</f>
        <v>0.45340720221606645</v>
      </c>
    </row>
    <row r="39" spans="1:6" ht="15.75" customHeight="1" x14ac:dyDescent="0.2">
      <c r="A39" s="24"/>
      <c r="B39" s="25">
        <v>0</v>
      </c>
      <c r="C39" s="25">
        <f>COUNTIFS(Label_Encoding!L19:L435,1,Label_Encoding!Q19:Q435,1)</f>
        <v>123</v>
      </c>
      <c r="D39" s="25">
        <f>COUNTIFS(Label_Encoding!L19:L435,1,Label_Encoding!Q19:Q435,0)</f>
        <v>66</v>
      </c>
      <c r="E39" s="25">
        <f>C39 + D39</f>
        <v>189</v>
      </c>
      <c r="F39" s="26">
        <f>1 - (C39/E39)^2 - (D39/E39)^2</f>
        <v>0.45452254976064504</v>
      </c>
    </row>
    <row r="41" spans="1:6" ht="15.75" customHeight="1" x14ac:dyDescent="0.2">
      <c r="A41" s="15" t="s">
        <v>32</v>
      </c>
      <c r="B41" s="16" t="s">
        <v>33</v>
      </c>
      <c r="C41" s="16" t="s">
        <v>34</v>
      </c>
      <c r="D41" s="16" t="s">
        <v>35</v>
      </c>
      <c r="E41" s="16" t="s">
        <v>36</v>
      </c>
      <c r="F41" s="17" t="s">
        <v>37</v>
      </c>
    </row>
    <row r="42" spans="1:6" ht="15.75" customHeight="1" x14ac:dyDescent="0.2">
      <c r="A42" s="21" t="s">
        <v>12</v>
      </c>
      <c r="B42" s="22">
        <v>1</v>
      </c>
      <c r="C42" s="22">
        <f>COUNTIFS(Label_Encoding!M22:M438,1,Label_Encoding!Q22:Q438,1)</f>
        <v>156</v>
      </c>
      <c r="D42" s="22">
        <f>COUNTIFS(Label_Encoding!M22:M438,1,Label_Encoding!Q22:Q438,0)</f>
        <v>25</v>
      </c>
      <c r="E42" s="22">
        <f>C42 + D42</f>
        <v>181</v>
      </c>
      <c r="F42" s="23">
        <f>1 - (C42/E42)^2 - (D42/E42)^2</f>
        <v>0.23808797045267235</v>
      </c>
    </row>
    <row r="43" spans="1:6" ht="15.75" customHeight="1" x14ac:dyDescent="0.2">
      <c r="A43" s="24"/>
      <c r="B43" s="25">
        <v>0</v>
      </c>
      <c r="C43" s="25">
        <f>COUNTIFS(Label_Encoding!M23:M439,1,Label_Encoding!Q23:Q439,1)</f>
        <v>155</v>
      </c>
      <c r="D43" s="25">
        <f>COUNTIFS(Label_Encoding!M23:M439,1,Label_Encoding!Q23:Q439,0)</f>
        <v>25</v>
      </c>
      <c r="E43" s="25">
        <f>C43 + D43</f>
        <v>180</v>
      </c>
      <c r="F43" s="26">
        <f>1 - (C43/E43)^2 - (D43/E43)^2</f>
        <v>0.2391975308641974</v>
      </c>
    </row>
    <row r="45" spans="1:6" ht="15.75" customHeight="1" x14ac:dyDescent="0.2">
      <c r="A45" s="15" t="s">
        <v>32</v>
      </c>
      <c r="B45" s="16" t="s">
        <v>33</v>
      </c>
      <c r="C45" s="16" t="s">
        <v>34</v>
      </c>
      <c r="D45" s="16" t="s">
        <v>35</v>
      </c>
      <c r="E45" s="16" t="s">
        <v>36</v>
      </c>
      <c r="F45" s="17" t="s">
        <v>37</v>
      </c>
    </row>
    <row r="46" spans="1:6" ht="15.75" customHeight="1" x14ac:dyDescent="0.2">
      <c r="A46" s="21" t="s">
        <v>13</v>
      </c>
      <c r="B46" s="22">
        <v>1</v>
      </c>
      <c r="C46" s="22">
        <f>COUNTIFS(Label_Encoding!N26:N442,1,Label_Encoding!Q26:Q442,1)</f>
        <v>109</v>
      </c>
      <c r="D46" s="22">
        <f>COUNTIFS(Label_Encoding!N26:N442,1,Label_Encoding!Q26:Q442,0)</f>
        <v>46</v>
      </c>
      <c r="E46" s="22">
        <f>C46 + D46</f>
        <v>155</v>
      </c>
      <c r="F46" s="23">
        <f>1 - (C46/E46)^2 - (D46/E46)^2</f>
        <v>0.41739854318418312</v>
      </c>
    </row>
    <row r="47" spans="1:6" ht="15.75" customHeight="1" x14ac:dyDescent="0.2">
      <c r="A47" s="24"/>
      <c r="B47" s="25">
        <v>0</v>
      </c>
      <c r="C47" s="25">
        <f>COUNTIFS(Label_Encoding!M27:M443,1,Label_Encoding!Q27:Q443,1)</f>
        <v>156</v>
      </c>
      <c r="D47" s="25">
        <f>COUNTIFS(Label_Encoding!N27:N443,1,Label_Encoding!Q27:Q443,0)</f>
        <v>46</v>
      </c>
      <c r="E47" s="25">
        <f>C47 + D47</f>
        <v>202</v>
      </c>
      <c r="F47" s="26">
        <f>1 - (C47/E47)^2 - (D47/E47)^2</f>
        <v>0.35173022252720321</v>
      </c>
    </row>
    <row r="49" spans="1:6" ht="15.75" customHeight="1" x14ac:dyDescent="0.2">
      <c r="A49" s="15" t="s">
        <v>32</v>
      </c>
      <c r="B49" s="16" t="s">
        <v>33</v>
      </c>
      <c r="C49" s="16" t="s">
        <v>34</v>
      </c>
      <c r="D49" s="16" t="s">
        <v>35</v>
      </c>
      <c r="E49" s="16" t="s">
        <v>36</v>
      </c>
      <c r="F49" s="17" t="s">
        <v>37</v>
      </c>
    </row>
    <row r="50" spans="1:6" ht="15.75" customHeight="1" x14ac:dyDescent="0.2">
      <c r="A50" s="21" t="s">
        <v>14</v>
      </c>
      <c r="B50" s="22">
        <v>1</v>
      </c>
      <c r="C50" s="22">
        <f>COUNTIFS(Label_Encoding!O30:O446,1,Label_Encoding!Q30:Q446,1)</f>
        <v>65</v>
      </c>
      <c r="D50" s="22">
        <f>COUNTIFS(Label_Encoding!O30:O446,1,Label_Encoding!Q30:Q446,0)</f>
        <v>76</v>
      </c>
      <c r="E50" s="22">
        <f>C50 + D50</f>
        <v>141</v>
      </c>
      <c r="F50" s="23">
        <f>1 - (C50/E50)^2 - (D50/E50)^2</f>
        <v>0.49695689351642275</v>
      </c>
    </row>
    <row r="51" spans="1:6" ht="15.75" customHeight="1" x14ac:dyDescent="0.2">
      <c r="A51" s="24"/>
      <c r="B51" s="25">
        <v>0</v>
      </c>
      <c r="C51" s="25">
        <f>COUNTIFS(Label_Encoding!O31:O447,1,Label_Encoding!Q31:Q447,1)</f>
        <v>64</v>
      </c>
      <c r="D51" s="25">
        <f>COUNTIFS(Label_Encoding!O31:O447,1,Label_Encoding!Q31:Q447,0)</f>
        <v>76</v>
      </c>
      <c r="E51" s="25">
        <f>C51 + D51</f>
        <v>140</v>
      </c>
      <c r="F51" s="26">
        <f>1 - (C51/E51)^2 - (D51/E51)^2</f>
        <v>0.49632653061224496</v>
      </c>
    </row>
    <row r="53" spans="1:6" ht="15.75" customHeight="1" x14ac:dyDescent="0.2">
      <c r="A53" s="15" t="s">
        <v>32</v>
      </c>
      <c r="B53" s="16" t="s">
        <v>33</v>
      </c>
      <c r="C53" s="16" t="s">
        <v>34</v>
      </c>
      <c r="D53" s="16" t="s">
        <v>35</v>
      </c>
      <c r="E53" s="16" t="s">
        <v>36</v>
      </c>
      <c r="F53" s="17" t="s">
        <v>37</v>
      </c>
    </row>
    <row r="54" spans="1:6" ht="15.75" customHeight="1" x14ac:dyDescent="0.2">
      <c r="A54" s="21" t="s">
        <v>15</v>
      </c>
      <c r="B54" s="22">
        <v>1</v>
      </c>
      <c r="C54" s="22">
        <f>COUNTIFS(Label_Encoding!P34:P450,1,Label_Encoding!Q34:Q450,1)</f>
        <v>47</v>
      </c>
      <c r="D54" s="22">
        <f>COUNTIFS(Label_Encoding!P34:P450,1,Label_Encoding!Q34:Q450,0)</f>
        <v>22</v>
      </c>
      <c r="E54" s="22">
        <f>C54 + D54</f>
        <v>69</v>
      </c>
      <c r="F54" s="23">
        <f>1 - (C54/E54)^2 - (D54/E54)^2</f>
        <v>0.43436252888048732</v>
      </c>
    </row>
    <row r="55" spans="1:6" ht="15.75" customHeight="1" x14ac:dyDescent="0.2">
      <c r="A55" s="24"/>
      <c r="B55" s="25">
        <v>0</v>
      </c>
      <c r="C55" s="25">
        <f>COUNTIFS(Label_Encoding!P35:P451,1,Label_Encoding!Q35:Q451,1)</f>
        <v>47</v>
      </c>
      <c r="D55" s="25">
        <f>COUNTIFS(Label_Encoding!P35:P451,1,Label_Encoding!Q35:Q451,0)</f>
        <v>22</v>
      </c>
      <c r="E55" s="25">
        <f>C55 + D55</f>
        <v>69</v>
      </c>
      <c r="F55" s="26">
        <f>1 - (C55/E55)^2 - (D55/E55)^2</f>
        <v>0.43436252888048732</v>
      </c>
    </row>
  </sheetData>
  <pageMargins left="0.7" right="0.7" top="0.75" bottom="0.75" header="0.3" footer="0.3"/>
  <drawing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Y570"/>
  <sheetViews>
    <sheetView topLeftCell="E550" zoomScaleNormal="100" workbookViewId="0">
      <selection activeCell="A50" sqref="A50:Q570"/>
    </sheetView>
  </sheetViews>
  <sheetFormatPr defaultColWidth="12.7109375" defaultRowHeight="15.75" customHeight="1" x14ac:dyDescent="0.2"/>
  <cols>
    <col min="1" max="1" width="17.28515625" customWidth="1"/>
    <col min="5" max="5" width="18" customWidth="1"/>
    <col min="8" max="8" width="13.28515625" customWidth="1"/>
    <col min="9" max="9" width="13.7109375" customWidth="1"/>
    <col min="12" max="13" width="14.7109375" customWidth="1"/>
    <col min="14" max="14" width="13.85546875" customWidth="1"/>
  </cols>
  <sheetData>
    <row r="1" spans="1:9" ht="12.75" x14ac:dyDescent="0.2">
      <c r="A1" s="18" t="s">
        <v>2</v>
      </c>
      <c r="B1">
        <f ca="1">RAND()</f>
        <v>0.15149706593917367</v>
      </c>
    </row>
    <row r="2" spans="1:9" ht="12.75" x14ac:dyDescent="0.2">
      <c r="A2" s="19" t="s">
        <v>3</v>
      </c>
      <c r="B2">
        <f t="shared" ref="B2:B14" ca="1" si="0">RAND()</f>
        <v>0.82733120766282298</v>
      </c>
      <c r="C2" s="13"/>
      <c r="D2" s="13"/>
      <c r="E2" s="13"/>
      <c r="F2" s="27" t="s">
        <v>52</v>
      </c>
    </row>
    <row r="3" spans="1:9" ht="12.75" x14ac:dyDescent="0.2">
      <c r="A3" s="18" t="s">
        <v>4</v>
      </c>
      <c r="B3">
        <f t="shared" ca="1" si="0"/>
        <v>0.36304226525816707</v>
      </c>
      <c r="C3" s="13"/>
      <c r="D3" s="13"/>
      <c r="E3" s="13"/>
    </row>
    <row r="4" spans="1:9" ht="12.75" x14ac:dyDescent="0.2">
      <c r="A4" s="19" t="s">
        <v>5</v>
      </c>
      <c r="B4">
        <f t="shared" ca="1" si="0"/>
        <v>0.15490142130810469</v>
      </c>
      <c r="C4" s="13"/>
      <c r="D4" s="13"/>
      <c r="E4" s="13"/>
      <c r="I4" t="s">
        <v>45</v>
      </c>
    </row>
    <row r="5" spans="1:9" ht="12.75" x14ac:dyDescent="0.2">
      <c r="A5" s="18" t="s">
        <v>6</v>
      </c>
      <c r="B5">
        <f t="shared" ca="1" si="0"/>
        <v>0.15765656784606652</v>
      </c>
      <c r="I5" t="s">
        <v>46</v>
      </c>
    </row>
    <row r="6" spans="1:9" ht="12.75" x14ac:dyDescent="0.2">
      <c r="A6" s="19" t="s">
        <v>7</v>
      </c>
      <c r="B6">
        <f t="shared" ca="1" si="0"/>
        <v>0.1561280438655378</v>
      </c>
    </row>
    <row r="7" spans="1:9" ht="12.75" x14ac:dyDescent="0.2">
      <c r="A7" s="18" t="s">
        <v>8</v>
      </c>
      <c r="B7">
        <f t="shared" ca="1" si="0"/>
        <v>0.5928393218767557</v>
      </c>
      <c r="I7" t="s">
        <v>47</v>
      </c>
    </row>
    <row r="8" spans="1:9" ht="12.75" x14ac:dyDescent="0.2">
      <c r="A8" s="19" t="s">
        <v>9</v>
      </c>
      <c r="B8">
        <f t="shared" ca="1" si="0"/>
        <v>0.911517954627872</v>
      </c>
      <c r="I8" t="s">
        <v>48</v>
      </c>
    </row>
    <row r="9" spans="1:9" ht="12.75" x14ac:dyDescent="0.2">
      <c r="A9" s="18" t="s">
        <v>10</v>
      </c>
      <c r="B9">
        <f t="shared" ca="1" si="0"/>
        <v>0.64508629012568697</v>
      </c>
      <c r="I9" t="s">
        <v>49</v>
      </c>
    </row>
    <row r="10" spans="1:9" ht="12.75" x14ac:dyDescent="0.2">
      <c r="A10" s="19" t="s">
        <v>11</v>
      </c>
      <c r="B10">
        <f t="shared" ca="1" si="0"/>
        <v>0.25653229996783655</v>
      </c>
      <c r="I10" t="s">
        <v>50</v>
      </c>
    </row>
    <row r="11" spans="1:9" ht="12.75" x14ac:dyDescent="0.2">
      <c r="A11" s="18" t="s">
        <v>12</v>
      </c>
      <c r="B11">
        <f t="shared" ca="1" si="0"/>
        <v>0.21471918827335956</v>
      </c>
      <c r="I11" t="s">
        <v>51</v>
      </c>
    </row>
    <row r="12" spans="1:9" ht="12.75" x14ac:dyDescent="0.2">
      <c r="A12" s="19" t="s">
        <v>13</v>
      </c>
      <c r="B12">
        <f t="shared" ca="1" si="0"/>
        <v>0.83810698127235406</v>
      </c>
      <c r="I12" t="s">
        <v>53</v>
      </c>
    </row>
    <row r="13" spans="1:9" ht="12.75" x14ac:dyDescent="0.2">
      <c r="A13" s="18" t="s">
        <v>14</v>
      </c>
      <c r="B13">
        <f t="shared" ca="1" si="0"/>
        <v>0.2881989310561125</v>
      </c>
    </row>
    <row r="14" spans="1:9" ht="12.75" x14ac:dyDescent="0.2">
      <c r="A14" s="20" t="s">
        <v>15</v>
      </c>
      <c r="B14">
        <f t="shared" ca="1" si="0"/>
        <v>0.53557539647868946</v>
      </c>
    </row>
    <row r="21" spans="1:3" ht="15.75" customHeight="1" x14ac:dyDescent="0.2">
      <c r="A21" s="27" t="s">
        <v>54</v>
      </c>
    </row>
    <row r="22" spans="1:3" ht="15.75" customHeight="1" x14ac:dyDescent="0.2">
      <c r="A22" t="s">
        <v>57</v>
      </c>
      <c r="C22">
        <f>VLOOKUP("Genital Thrush", Gini_Index!A:E, 5, FALSE)</f>
        <v>100</v>
      </c>
    </row>
    <row r="23" spans="1:3" ht="15.75" customHeight="1" x14ac:dyDescent="0.2">
      <c r="A23" t="s">
        <v>51</v>
      </c>
      <c r="C23">
        <f>VLOOKUP("Muscle Stiffness", Gini_Index!A:E, 5, FALSE)</f>
        <v>155</v>
      </c>
    </row>
    <row r="24" spans="1:3" ht="15.75" customHeight="1" x14ac:dyDescent="0.2">
      <c r="A24" t="s">
        <v>56</v>
      </c>
      <c r="C24">
        <f>VLOOKUP("Sudden Weight Loss", Gini_Index!A:E, 5, FALSE)</f>
        <v>176</v>
      </c>
    </row>
    <row r="25" spans="1:3" ht="15.75" customHeight="1" x14ac:dyDescent="0.2">
      <c r="A25" t="s">
        <v>55</v>
      </c>
      <c r="C25">
        <f>VLOOKUP("Weakness", Gini_Index!A:E, 5, FALSE)</f>
        <v>188</v>
      </c>
    </row>
    <row r="26" spans="1:3" ht="15.75" customHeight="1" x14ac:dyDescent="0.2">
      <c r="A26" t="s">
        <v>53</v>
      </c>
      <c r="C26">
        <f>VLOOKUP("Itching", Gini_Index!A:E, 5, FALSE)</f>
        <v>200</v>
      </c>
    </row>
    <row r="28" spans="1:3" ht="15.75" customHeight="1" x14ac:dyDescent="0.2">
      <c r="A28" s="27" t="s">
        <v>58</v>
      </c>
    </row>
    <row r="45" spans="19:19" ht="15.75" customHeight="1" x14ac:dyDescent="0.2">
      <c r="S45" s="27" t="s">
        <v>83</v>
      </c>
    </row>
    <row r="46" spans="19:19" ht="15.75" customHeight="1" x14ac:dyDescent="0.2">
      <c r="S46" s="28" t="s">
        <v>84</v>
      </c>
    </row>
    <row r="47" spans="19:19" ht="15.75" customHeight="1" x14ac:dyDescent="0.2">
      <c r="S47" s="28" t="s">
        <v>85</v>
      </c>
    </row>
    <row r="48" spans="19:19" ht="15.75" customHeight="1" x14ac:dyDescent="0.2">
      <c r="S48" s="28"/>
    </row>
    <row r="49" spans="1:25" ht="15.75" customHeight="1" x14ac:dyDescent="0.2">
      <c r="A49" s="27" t="s">
        <v>59</v>
      </c>
      <c r="E49" s="30"/>
      <c r="F49" s="30"/>
      <c r="H49" s="30"/>
      <c r="J49" s="30"/>
      <c r="N49" s="30"/>
    </row>
    <row r="50" spans="1:25" ht="15.75" customHeight="1" x14ac:dyDescent="0.2">
      <c r="A50" s="1" t="s">
        <v>0</v>
      </c>
      <c r="B50" s="2" t="s">
        <v>1</v>
      </c>
      <c r="C50" s="2" t="s">
        <v>2</v>
      </c>
      <c r="D50" s="2" t="s">
        <v>3</v>
      </c>
      <c r="E50" s="2" t="s">
        <v>4</v>
      </c>
      <c r="F50" s="2" t="s">
        <v>5</v>
      </c>
      <c r="G50" s="2" t="s">
        <v>6</v>
      </c>
      <c r="H50" s="2" t="s">
        <v>7</v>
      </c>
      <c r="I50" s="2" t="s">
        <v>8</v>
      </c>
      <c r="J50" s="2" t="s">
        <v>9</v>
      </c>
      <c r="K50" s="2" t="s">
        <v>10</v>
      </c>
      <c r="L50" s="2" t="s">
        <v>11</v>
      </c>
      <c r="M50" s="2" t="s">
        <v>12</v>
      </c>
      <c r="N50" s="2" t="s">
        <v>13</v>
      </c>
      <c r="O50" s="2" t="s">
        <v>14</v>
      </c>
      <c r="P50" s="2" t="s">
        <v>15</v>
      </c>
      <c r="Q50" s="3" t="s">
        <v>16</v>
      </c>
      <c r="S50" s="27" t="s">
        <v>60</v>
      </c>
      <c r="V50" s="27" t="s">
        <v>78</v>
      </c>
      <c r="Y50" s="27" t="s">
        <v>80</v>
      </c>
    </row>
    <row r="51" spans="1:25" ht="15.75" customHeight="1" x14ac:dyDescent="0.2">
      <c r="A51" s="4">
        <v>40</v>
      </c>
      <c r="B51" s="5">
        <f>IF(Data_Mentah!B51="Male",1,0)</f>
        <v>0</v>
      </c>
      <c r="C51" s="5">
        <f>IF(Data_Mentah!C51="Yes",1,0)</f>
        <v>1</v>
      </c>
      <c r="D51" s="5">
        <f>IF(Data_Mentah!D51="Yes",1,0)</f>
        <v>0</v>
      </c>
      <c r="E51" s="5">
        <f>IF(Data_Mentah!E51="Yes",1,0)</f>
        <v>1</v>
      </c>
      <c r="F51" s="5">
        <f>IF(Data_Mentah!F51="Yes",1,0)</f>
        <v>1</v>
      </c>
      <c r="G51" s="5">
        <f>IF(Data_Mentah!G51="Yes",1,0)</f>
        <v>0</v>
      </c>
      <c r="H51" s="5">
        <f>IF(Data_Mentah!H51="Yes",1,0)</f>
        <v>0</v>
      </c>
      <c r="I51" s="5">
        <f>IF(Data_Mentah!I51="Yes",1,0)</f>
        <v>1</v>
      </c>
      <c r="J51" s="5">
        <f>IF(Data_Mentah!J51="Yes",1,0)</f>
        <v>0</v>
      </c>
      <c r="K51" s="5">
        <f>IF(Data_Mentah!K51="Yes",1,0)</f>
        <v>0</v>
      </c>
      <c r="L51" s="5">
        <f>IF(Data_Mentah!L51="Yes",1,0)</f>
        <v>1</v>
      </c>
      <c r="M51" s="5">
        <f>IF(Data_Mentah!M51="Yes",1,0)</f>
        <v>1</v>
      </c>
      <c r="N51" s="5">
        <f>IF(Data_Mentah!N51="Yes",1,0)</f>
        <v>1</v>
      </c>
      <c r="O51" s="5">
        <f>IF(Data_Mentah!O51="Yes",1,0)</f>
        <v>0</v>
      </c>
      <c r="P51" s="5">
        <f>IF(Data_Mentah!P51="Yes",1,0)</f>
        <v>0</v>
      </c>
      <c r="Q51" s="6">
        <f>IF(Data_Mentah!Q51="Positive",1,0)</f>
        <v>1</v>
      </c>
      <c r="T51">
        <f t="shared" ref="T51:T115" si="1">IF((H51 + N51 + E51 + F51 + J51) &gt;= 3, 1, 0)</f>
        <v>1</v>
      </c>
      <c r="V51">
        <f>IF(LOWER(TRIM(Q51))="positive",1,0)</f>
        <v>0</v>
      </c>
      <c r="Y51" cm="1">
        <f t="array" ref="Y51">SUMPRODUCT(--(V51:V570=T51:T570))</f>
        <v>334</v>
      </c>
    </row>
    <row r="52" spans="1:25" ht="15.75" customHeight="1" x14ac:dyDescent="0.2">
      <c r="A52" s="7">
        <v>58</v>
      </c>
      <c r="B52" s="8">
        <f>IF(Data_Mentah!B52="Male",1,0)</f>
        <v>0</v>
      </c>
      <c r="C52" s="8">
        <f>IF(Data_Mentah!C52="Yes",1,0)</f>
        <v>1</v>
      </c>
      <c r="D52" s="8">
        <f>IF(Data_Mentah!D52="Yes",1,0)</f>
        <v>1</v>
      </c>
      <c r="E52" s="8">
        <f>IF(Data_Mentah!E52="Yes",1,0)</f>
        <v>1</v>
      </c>
      <c r="F52" s="8">
        <f>IF(Data_Mentah!F52="Yes",1,0)</f>
        <v>0</v>
      </c>
      <c r="G52" s="8">
        <f>IF(Data_Mentah!G52="Yes",1,0)</f>
        <v>1</v>
      </c>
      <c r="H52" s="8">
        <f>IF(Data_Mentah!H52="Yes",1,0)</f>
        <v>0</v>
      </c>
      <c r="I52" s="8">
        <f>IF(Data_Mentah!I52="Yes",1,0)</f>
        <v>1</v>
      </c>
      <c r="J52" s="8">
        <f>IF(Data_Mentah!J52="Yes",1,0)</f>
        <v>0</v>
      </c>
      <c r="K52" s="8">
        <f>IF(Data_Mentah!K52="Yes",1,0)</f>
        <v>1</v>
      </c>
      <c r="L52" s="8">
        <f>IF(Data_Mentah!L52="Yes",1,0)</f>
        <v>1</v>
      </c>
      <c r="M52" s="8">
        <f>IF(Data_Mentah!M52="Yes",1,0)</f>
        <v>1</v>
      </c>
      <c r="N52" s="8">
        <f>IF(Data_Mentah!N52="Yes",1,0)</f>
        <v>1</v>
      </c>
      <c r="O52" s="8">
        <f>IF(Data_Mentah!O52="Yes",1,0)</f>
        <v>0</v>
      </c>
      <c r="P52" s="8">
        <f>IF(Data_Mentah!P52="Yes",1,0)</f>
        <v>0</v>
      </c>
      <c r="Q52" s="9">
        <f>IF(Data_Mentah!Q52="Positive",1,0)</f>
        <v>1</v>
      </c>
      <c r="T52">
        <f t="shared" si="1"/>
        <v>0</v>
      </c>
      <c r="V52">
        <f t="shared" ref="V52:V115" si="2">IF(LOWER(TRIM(Q52))="positive",1,0)</f>
        <v>0</v>
      </c>
    </row>
    <row r="53" spans="1:25" ht="15.75" customHeight="1" x14ac:dyDescent="0.2">
      <c r="A53" s="4">
        <v>41</v>
      </c>
      <c r="B53" s="5">
        <f>IF(Data_Mentah!B53="Male",1,0)</f>
        <v>0</v>
      </c>
      <c r="C53" s="5">
        <f>IF(Data_Mentah!C53="Yes",1,0)</f>
        <v>1</v>
      </c>
      <c r="D53" s="5">
        <f>IF(Data_Mentah!D53="Yes",1,0)</f>
        <v>1</v>
      </c>
      <c r="E53" s="5">
        <f>IF(Data_Mentah!E53="Yes",1,0)</f>
        <v>1</v>
      </c>
      <c r="F53" s="5">
        <f>IF(Data_Mentah!F53="Yes",1,0)</f>
        <v>1</v>
      </c>
      <c r="G53" s="5">
        <f>IF(Data_Mentah!G53="Yes",1,0)</f>
        <v>1</v>
      </c>
      <c r="H53" s="5">
        <f>IF(Data_Mentah!H53="Yes",1,0)</f>
        <v>0</v>
      </c>
      <c r="I53" s="5">
        <f>IF(Data_Mentah!I53="Yes",1,0)</f>
        <v>1</v>
      </c>
      <c r="J53" s="5">
        <f>IF(Data_Mentah!J53="Yes",1,0)</f>
        <v>0</v>
      </c>
      <c r="K53" s="5">
        <f>IF(Data_Mentah!K53="Yes",1,0)</f>
        <v>0</v>
      </c>
      <c r="L53" s="5">
        <f>IF(Data_Mentah!L53="Yes",1,0)</f>
        <v>0</v>
      </c>
      <c r="M53" s="5">
        <f>IF(Data_Mentah!M53="Yes",1,0)</f>
        <v>1</v>
      </c>
      <c r="N53" s="5">
        <f>IF(Data_Mentah!N53="Yes",1,0)</f>
        <v>0</v>
      </c>
      <c r="O53" s="5">
        <f>IF(Data_Mentah!O53="Yes",1,0)</f>
        <v>0</v>
      </c>
      <c r="P53" s="5">
        <f>IF(Data_Mentah!P53="Yes",1,0)</f>
        <v>0</v>
      </c>
      <c r="Q53" s="6">
        <f>IF(Data_Mentah!Q53="Positive",1,0)</f>
        <v>1</v>
      </c>
      <c r="T53">
        <f t="shared" si="1"/>
        <v>0</v>
      </c>
      <c r="V53">
        <f t="shared" si="2"/>
        <v>0</v>
      </c>
      <c r="Y53" s="27" t="s">
        <v>81</v>
      </c>
    </row>
    <row r="54" spans="1:25" ht="15.75" customHeight="1" x14ac:dyDescent="0.2">
      <c r="A54" s="7">
        <v>45</v>
      </c>
      <c r="B54" s="8">
        <f>IF(Data_Mentah!B54="Male",1,0)</f>
        <v>0</v>
      </c>
      <c r="C54" s="8">
        <f>IF(Data_Mentah!C54="Yes",1,0)</f>
        <v>0</v>
      </c>
      <c r="D54" s="8">
        <f>IF(Data_Mentah!D54="Yes",1,0)</f>
        <v>1</v>
      </c>
      <c r="E54" s="8">
        <f>IF(Data_Mentah!E54="Yes",1,0)</f>
        <v>1</v>
      </c>
      <c r="F54" s="8">
        <f>IF(Data_Mentah!F54="Yes",1,0)</f>
        <v>1</v>
      </c>
      <c r="G54" s="8">
        <f>IF(Data_Mentah!G54="Yes",1,0)</f>
        <v>1</v>
      </c>
      <c r="H54" s="8">
        <f>IF(Data_Mentah!H54="Yes",1,0)</f>
        <v>1</v>
      </c>
      <c r="I54" s="8">
        <f>IF(Data_Mentah!I54="Yes",1,0)</f>
        <v>1</v>
      </c>
      <c r="J54" s="8">
        <f>IF(Data_Mentah!J54="Yes",1,0)</f>
        <v>0</v>
      </c>
      <c r="K54" s="8">
        <f>IF(Data_Mentah!K54="Yes",1,0)</f>
        <v>1</v>
      </c>
      <c r="L54" s="8">
        <f>IF(Data_Mentah!L54="Yes",1,0)</f>
        <v>1</v>
      </c>
      <c r="M54" s="8">
        <f>IF(Data_Mentah!M54="Yes",1,0)</f>
        <v>1</v>
      </c>
      <c r="N54" s="8">
        <f>IF(Data_Mentah!N54="Yes",1,0)</f>
        <v>1</v>
      </c>
      <c r="O54" s="8">
        <f>IF(Data_Mentah!O54="Yes",1,0)</f>
        <v>0</v>
      </c>
      <c r="P54" s="8">
        <f>IF(Data_Mentah!P54="Yes",1,0)</f>
        <v>0</v>
      </c>
      <c r="Q54" s="9">
        <f>IF(Data_Mentah!Q54="Positive",1,0)</f>
        <v>1</v>
      </c>
      <c r="T54">
        <f t="shared" si="1"/>
        <v>1</v>
      </c>
      <c r="V54">
        <f t="shared" si="2"/>
        <v>0</v>
      </c>
      <c r="Y54">
        <f>COUNT(T51:T570)</f>
        <v>520</v>
      </c>
    </row>
    <row r="55" spans="1:25" ht="15.75" customHeight="1" x14ac:dyDescent="0.2">
      <c r="A55" s="4">
        <v>60</v>
      </c>
      <c r="B55" s="5">
        <f>IF(Data_Mentah!B55="Male",1,0)</f>
        <v>0</v>
      </c>
      <c r="C55" s="5">
        <f>IF(Data_Mentah!C55="Yes",1,0)</f>
        <v>0</v>
      </c>
      <c r="D55" s="5">
        <f>IF(Data_Mentah!D55="Yes",1,0)</f>
        <v>1</v>
      </c>
      <c r="E55" s="5">
        <f>IF(Data_Mentah!E55="Yes",1,0)</f>
        <v>1</v>
      </c>
      <c r="F55" s="5">
        <f>IF(Data_Mentah!F55="Yes",1,0)</f>
        <v>1</v>
      </c>
      <c r="G55" s="5">
        <f>IF(Data_Mentah!G55="Yes",1,0)</f>
        <v>0</v>
      </c>
      <c r="H55" s="5">
        <f>IF(Data_Mentah!H55="Yes",1,0)</f>
        <v>0</v>
      </c>
      <c r="I55" s="5">
        <f>IF(Data_Mentah!I55="Yes",1,0)</f>
        <v>1</v>
      </c>
      <c r="J55" s="5">
        <f>IF(Data_Mentah!J55="Yes",1,0)</f>
        <v>0</v>
      </c>
      <c r="K55" s="5">
        <f>IF(Data_Mentah!K55="Yes",1,0)</f>
        <v>0</v>
      </c>
      <c r="L55" s="5">
        <f>IF(Data_Mentah!L55="Yes",1,0)</f>
        <v>1</v>
      </c>
      <c r="M55" s="5">
        <f>IF(Data_Mentah!M55="Yes",1,0)</f>
        <v>0</v>
      </c>
      <c r="N55" s="5">
        <f>IF(Data_Mentah!N55="Yes",1,0)</f>
        <v>0</v>
      </c>
      <c r="O55" s="5">
        <f>IF(Data_Mentah!O55="Yes",1,0)</f>
        <v>0</v>
      </c>
      <c r="P55" s="5">
        <f>IF(Data_Mentah!P55="Yes",1,0)</f>
        <v>0</v>
      </c>
      <c r="Q55" s="6">
        <f>IF(Data_Mentah!Q55="Positive",1,0)</f>
        <v>1</v>
      </c>
      <c r="T55">
        <f t="shared" si="1"/>
        <v>0</v>
      </c>
      <c r="V55">
        <f t="shared" si="2"/>
        <v>0</v>
      </c>
    </row>
    <row r="56" spans="1:25" ht="15.75" customHeight="1" x14ac:dyDescent="0.2">
      <c r="A56" s="7">
        <v>55</v>
      </c>
      <c r="B56" s="8">
        <f>IF(Data_Mentah!B56="Male",1,0)</f>
        <v>0</v>
      </c>
      <c r="C56" s="8">
        <f>IF(Data_Mentah!C56="Yes",1,0)</f>
        <v>0</v>
      </c>
      <c r="D56" s="8">
        <f>IF(Data_Mentah!D56="Yes",1,0)</f>
        <v>0</v>
      </c>
      <c r="E56" s="8">
        <f>IF(Data_Mentah!E56="Yes",1,0)</f>
        <v>0</v>
      </c>
      <c r="F56" s="8">
        <f>IF(Data_Mentah!F56="Yes",1,0)</f>
        <v>0</v>
      </c>
      <c r="G56" s="8">
        <f>IF(Data_Mentah!G56="Yes",1,0)</f>
        <v>0</v>
      </c>
      <c r="H56" s="8">
        <f>IF(Data_Mentah!H56="Yes",1,0)</f>
        <v>0</v>
      </c>
      <c r="I56" s="8">
        <f>IF(Data_Mentah!I56="Yes",1,0)</f>
        <v>1</v>
      </c>
      <c r="J56" s="8">
        <f>IF(Data_Mentah!J56="Yes",1,0)</f>
        <v>0</v>
      </c>
      <c r="K56" s="8">
        <f>IF(Data_Mentah!K56="Yes",1,0)</f>
        <v>0</v>
      </c>
      <c r="L56" s="8">
        <f>IF(Data_Mentah!L56="Yes",1,0)</f>
        <v>0</v>
      </c>
      <c r="M56" s="8">
        <f>IF(Data_Mentah!M56="Yes",1,0)</f>
        <v>1</v>
      </c>
      <c r="N56" s="8">
        <f>IF(Data_Mentah!N56="Yes",1,0)</f>
        <v>1</v>
      </c>
      <c r="O56" s="8">
        <f>IF(Data_Mentah!O56="Yes",1,0)</f>
        <v>0</v>
      </c>
      <c r="P56" s="8">
        <f>IF(Data_Mentah!P56="Yes",1,0)</f>
        <v>0</v>
      </c>
      <c r="Q56" s="9">
        <f>IF(Data_Mentah!Q56="Positive",1,0)</f>
        <v>1</v>
      </c>
      <c r="T56">
        <f t="shared" si="1"/>
        <v>0</v>
      </c>
      <c r="V56">
        <f t="shared" si="2"/>
        <v>0</v>
      </c>
      <c r="Y56" s="27" t="s">
        <v>82</v>
      </c>
    </row>
    <row r="57" spans="1:25" ht="15.75" customHeight="1" x14ac:dyDescent="0.2">
      <c r="A57" s="4">
        <v>57</v>
      </c>
      <c r="B57" s="5">
        <f>IF(Data_Mentah!B57="Male",1,0)</f>
        <v>0</v>
      </c>
      <c r="C57" s="5">
        <f>IF(Data_Mentah!C57="Yes",1,0)</f>
        <v>0</v>
      </c>
      <c r="D57" s="5">
        <f>IF(Data_Mentah!D57="Yes",1,0)</f>
        <v>0</v>
      </c>
      <c r="E57" s="5">
        <f>IF(Data_Mentah!E57="Yes",1,0)</f>
        <v>0</v>
      </c>
      <c r="F57" s="5">
        <f>IF(Data_Mentah!F57="Yes",1,0)</f>
        <v>0</v>
      </c>
      <c r="G57" s="5">
        <f>IF(Data_Mentah!G57="Yes",1,0)</f>
        <v>0</v>
      </c>
      <c r="H57" s="5">
        <f>IF(Data_Mentah!H57="Yes",1,0)</f>
        <v>0</v>
      </c>
      <c r="I57" s="5">
        <f>IF(Data_Mentah!I57="Yes",1,0)</f>
        <v>0</v>
      </c>
      <c r="J57" s="5">
        <f>IF(Data_Mentah!J57="Yes",1,0)</f>
        <v>0</v>
      </c>
      <c r="K57" s="5">
        <f>IF(Data_Mentah!K57="Yes",1,0)</f>
        <v>0</v>
      </c>
      <c r="L57" s="5">
        <f>IF(Data_Mentah!L57="Yes",1,0)</f>
        <v>0</v>
      </c>
      <c r="M57" s="5">
        <f>IF(Data_Mentah!M57="Yes",1,0)</f>
        <v>0</v>
      </c>
      <c r="N57" s="5">
        <f>IF(Data_Mentah!N57="Yes",1,0)</f>
        <v>0</v>
      </c>
      <c r="O57" s="5">
        <f>IF(Data_Mentah!O57="Yes",1,0)</f>
        <v>0</v>
      </c>
      <c r="P57" s="5">
        <f>IF(Data_Mentah!P57="Yes",1,0)</f>
        <v>1</v>
      </c>
      <c r="Q57" s="6">
        <f>IF(Data_Mentah!Q57="Positive",1,0)</f>
        <v>1</v>
      </c>
      <c r="T57">
        <f t="shared" si="1"/>
        <v>0</v>
      </c>
      <c r="V57">
        <f t="shared" si="2"/>
        <v>0</v>
      </c>
      <c r="Y57">
        <f>Y51/Y54*100</f>
        <v>64.230769230769241</v>
      </c>
    </row>
    <row r="58" spans="1:25" ht="15.75" customHeight="1" x14ac:dyDescent="0.2">
      <c r="A58" s="7">
        <v>66</v>
      </c>
      <c r="B58" s="8">
        <f>IF(Data_Mentah!B58="Male",1,0)</f>
        <v>0</v>
      </c>
      <c r="C58" s="8">
        <f>IF(Data_Mentah!C58="Yes",1,0)</f>
        <v>1</v>
      </c>
      <c r="D58" s="8">
        <f>IF(Data_Mentah!D58="Yes",1,0)</f>
        <v>1</v>
      </c>
      <c r="E58" s="8">
        <f>IF(Data_Mentah!E58="Yes",1,0)</f>
        <v>1</v>
      </c>
      <c r="F58" s="8">
        <f>IF(Data_Mentah!F58="Yes",1,0)</f>
        <v>1</v>
      </c>
      <c r="G58" s="8">
        <f>IF(Data_Mentah!G58="Yes",1,0)</f>
        <v>1</v>
      </c>
      <c r="H58" s="8">
        <f>IF(Data_Mentah!H58="Yes",1,0)</f>
        <v>1</v>
      </c>
      <c r="I58" s="8">
        <f>IF(Data_Mentah!I58="Yes",1,0)</f>
        <v>1</v>
      </c>
      <c r="J58" s="8">
        <f>IF(Data_Mentah!J58="Yes",1,0)</f>
        <v>1</v>
      </c>
      <c r="K58" s="8">
        <f>IF(Data_Mentah!K58="Yes",1,0)</f>
        <v>0</v>
      </c>
      <c r="L58" s="8">
        <f>IF(Data_Mentah!L58="Yes",1,0)</f>
        <v>1</v>
      </c>
      <c r="M58" s="8">
        <f>IF(Data_Mentah!M58="Yes",1,0)</f>
        <v>1</v>
      </c>
      <c r="N58" s="8">
        <f>IF(Data_Mentah!N58="Yes",1,0)</f>
        <v>1</v>
      </c>
      <c r="O58" s="8">
        <f>IF(Data_Mentah!O58="Yes",1,0)</f>
        <v>0</v>
      </c>
      <c r="P58" s="8">
        <f>IF(Data_Mentah!P58="Yes",1,0)</f>
        <v>0</v>
      </c>
      <c r="Q58" s="9">
        <f>IF(Data_Mentah!Q58="Positive",1,0)</f>
        <v>1</v>
      </c>
      <c r="T58">
        <f t="shared" si="1"/>
        <v>1</v>
      </c>
      <c r="V58">
        <f t="shared" si="2"/>
        <v>0</v>
      </c>
    </row>
    <row r="59" spans="1:25" ht="15.75" customHeight="1" x14ac:dyDescent="0.2">
      <c r="A59" s="4">
        <v>67</v>
      </c>
      <c r="B59" s="5">
        <f>IF(Data_Mentah!B59="Male",1,0)</f>
        <v>0</v>
      </c>
      <c r="C59" s="5">
        <f>IF(Data_Mentah!C59="Yes",1,0)</f>
        <v>0</v>
      </c>
      <c r="D59" s="5">
        <f>IF(Data_Mentah!D59="Yes",1,0)</f>
        <v>0</v>
      </c>
      <c r="E59" s="5">
        <f>IF(Data_Mentah!E59="Yes",1,0)</f>
        <v>0</v>
      </c>
      <c r="F59" s="5">
        <f>IF(Data_Mentah!F59="Yes",1,0)</f>
        <v>0</v>
      </c>
      <c r="G59" s="5">
        <f>IF(Data_Mentah!G59="Yes",1,0)</f>
        <v>1</v>
      </c>
      <c r="H59" s="5">
        <f>IF(Data_Mentah!H59="Yes",1,0)</f>
        <v>0</v>
      </c>
      <c r="I59" s="5">
        <f>IF(Data_Mentah!I59="Yes",1,0)</f>
        <v>1</v>
      </c>
      <c r="J59" s="5">
        <f>IF(Data_Mentah!J59="Yes",1,0)</f>
        <v>0</v>
      </c>
      <c r="K59" s="5">
        <f>IF(Data_Mentah!K59="Yes",1,0)</f>
        <v>0</v>
      </c>
      <c r="L59" s="5">
        <f>IF(Data_Mentah!L59="Yes",1,0)</f>
        <v>0</v>
      </c>
      <c r="M59" s="5">
        <f>IF(Data_Mentah!M59="Yes",1,0)</f>
        <v>1</v>
      </c>
      <c r="N59" s="5">
        <f>IF(Data_Mentah!N59="Yes",1,0)</f>
        <v>0</v>
      </c>
      <c r="O59" s="5">
        <f>IF(Data_Mentah!O59="Yes",1,0)</f>
        <v>0</v>
      </c>
      <c r="P59" s="5">
        <f>IF(Data_Mentah!P59="Yes",1,0)</f>
        <v>0</v>
      </c>
      <c r="Q59" s="6">
        <f>IF(Data_Mentah!Q59="Positive",1,0)</f>
        <v>1</v>
      </c>
      <c r="T59">
        <f t="shared" si="1"/>
        <v>0</v>
      </c>
      <c r="V59">
        <f t="shared" si="2"/>
        <v>0</v>
      </c>
    </row>
    <row r="60" spans="1:25" ht="15.75" customHeight="1" x14ac:dyDescent="0.2">
      <c r="A60" s="7">
        <v>70</v>
      </c>
      <c r="B60" s="8">
        <f>IF(Data_Mentah!B60="Male",1,0)</f>
        <v>0</v>
      </c>
      <c r="C60" s="8">
        <f>IF(Data_Mentah!C60="Yes",1,0)</f>
        <v>0</v>
      </c>
      <c r="D60" s="8">
        <f>IF(Data_Mentah!D60="Yes",1,0)</f>
        <v>0</v>
      </c>
      <c r="E60" s="8">
        <f>IF(Data_Mentah!E60="Yes",1,0)</f>
        <v>0</v>
      </c>
      <c r="F60" s="8">
        <f>IF(Data_Mentah!F60="Yes",1,0)</f>
        <v>0</v>
      </c>
      <c r="G60" s="8">
        <f>IF(Data_Mentah!G60="Yes",1,0)</f>
        <v>0</v>
      </c>
      <c r="H60" s="8">
        <f>IF(Data_Mentah!H60="Yes",1,0)</f>
        <v>0</v>
      </c>
      <c r="I60" s="8">
        <f>IF(Data_Mentah!I60="Yes",1,0)</f>
        <v>0</v>
      </c>
      <c r="J60" s="8">
        <f>IF(Data_Mentah!J60="Yes",1,0)</f>
        <v>0</v>
      </c>
      <c r="K60" s="8">
        <f>IF(Data_Mentah!K60="Yes",1,0)</f>
        <v>0</v>
      </c>
      <c r="L60" s="8">
        <f>IF(Data_Mentah!L60="Yes",1,0)</f>
        <v>0</v>
      </c>
      <c r="M60" s="8">
        <f>IF(Data_Mentah!M60="Yes",1,0)</f>
        <v>0</v>
      </c>
      <c r="N60" s="8">
        <f>IF(Data_Mentah!N60="Yes",1,0)</f>
        <v>0</v>
      </c>
      <c r="O60" s="8">
        <f>IF(Data_Mentah!O60="Yes",1,0)</f>
        <v>0</v>
      </c>
      <c r="P60" s="8">
        <f>IF(Data_Mentah!P60="Yes",1,0)</f>
        <v>0</v>
      </c>
      <c r="Q60" s="9">
        <f>IF(Data_Mentah!Q60="Positive",1,0)</f>
        <v>1</v>
      </c>
      <c r="T60">
        <f t="shared" si="1"/>
        <v>0</v>
      </c>
      <c r="V60">
        <f t="shared" si="2"/>
        <v>0</v>
      </c>
    </row>
    <row r="61" spans="1:25" ht="15.75" customHeight="1" x14ac:dyDescent="0.2">
      <c r="A61" s="4">
        <v>44</v>
      </c>
      <c r="B61" s="5">
        <f>IF(Data_Mentah!B61="Male",1,0)</f>
        <v>0</v>
      </c>
      <c r="C61" s="5">
        <f>IF(Data_Mentah!C61="Yes",1,0)</f>
        <v>1</v>
      </c>
      <c r="D61" s="5">
        <f>IF(Data_Mentah!D61="Yes",1,0)</f>
        <v>1</v>
      </c>
      <c r="E61" s="5">
        <f>IF(Data_Mentah!E61="Yes",1,0)</f>
        <v>0</v>
      </c>
      <c r="F61" s="5">
        <f>IF(Data_Mentah!F61="Yes",1,0)</f>
        <v>1</v>
      </c>
      <c r="G61" s="5">
        <f>IF(Data_Mentah!G61="Yes",1,0)</f>
        <v>1</v>
      </c>
      <c r="H61" s="5">
        <f>IF(Data_Mentah!H61="Yes",1,0)</f>
        <v>0</v>
      </c>
      <c r="I61" s="5">
        <f>IF(Data_Mentah!I61="Yes",1,0)</f>
        <v>1</v>
      </c>
      <c r="J61" s="5">
        <f>IF(Data_Mentah!J61="Yes",1,0)</f>
        <v>0</v>
      </c>
      <c r="K61" s="5">
        <f>IF(Data_Mentah!K61="Yes",1,0)</f>
        <v>1</v>
      </c>
      <c r="L61" s="5">
        <f>IF(Data_Mentah!L61="Yes",1,0)</f>
        <v>1</v>
      </c>
      <c r="M61" s="5">
        <f>IF(Data_Mentah!M61="Yes",1,0)</f>
        <v>1</v>
      </c>
      <c r="N61" s="5">
        <f>IF(Data_Mentah!N61="Yes",1,0)</f>
        <v>1</v>
      </c>
      <c r="O61" s="5">
        <f>IF(Data_Mentah!O61="Yes",1,0)</f>
        <v>0</v>
      </c>
      <c r="P61" s="5">
        <f>IF(Data_Mentah!P61="Yes",1,0)</f>
        <v>1</v>
      </c>
      <c r="Q61" s="6">
        <f>IF(Data_Mentah!Q61="Positive",1,0)</f>
        <v>1</v>
      </c>
      <c r="T61">
        <f t="shared" si="1"/>
        <v>0</v>
      </c>
      <c r="V61">
        <f t="shared" si="2"/>
        <v>0</v>
      </c>
    </row>
    <row r="62" spans="1:25" ht="15.75" customHeight="1" x14ac:dyDescent="0.2">
      <c r="A62" s="7">
        <v>38</v>
      </c>
      <c r="B62" s="8">
        <f>IF(Data_Mentah!B62="Male",1,0)</f>
        <v>0</v>
      </c>
      <c r="C62" s="8">
        <f>IF(Data_Mentah!C62="Yes",1,0)</f>
        <v>1</v>
      </c>
      <c r="D62" s="8">
        <f>IF(Data_Mentah!D62="Yes",1,0)</f>
        <v>1</v>
      </c>
      <c r="E62" s="8">
        <f>IF(Data_Mentah!E62="Yes",1,0)</f>
        <v>0</v>
      </c>
      <c r="F62" s="8">
        <f>IF(Data_Mentah!F62="Yes",1,0)</f>
        <v>1</v>
      </c>
      <c r="G62" s="8">
        <f>IF(Data_Mentah!G62="Yes",1,0)</f>
        <v>1</v>
      </c>
      <c r="H62" s="8">
        <f>IF(Data_Mentah!H62="Yes",1,0)</f>
        <v>0</v>
      </c>
      <c r="I62" s="8">
        <f>IF(Data_Mentah!I62="Yes",1,0)</f>
        <v>0</v>
      </c>
      <c r="J62" s="8">
        <f>IF(Data_Mentah!J62="Yes",1,0)</f>
        <v>1</v>
      </c>
      <c r="K62" s="8">
        <f>IF(Data_Mentah!K62="Yes",1,0)</f>
        <v>0</v>
      </c>
      <c r="L62" s="8">
        <f>IF(Data_Mentah!L62="Yes",1,0)</f>
        <v>0</v>
      </c>
      <c r="M62" s="8">
        <f>IF(Data_Mentah!M62="Yes",1,0)</f>
        <v>1</v>
      </c>
      <c r="N62" s="8">
        <f>IF(Data_Mentah!N62="Yes",1,0)</f>
        <v>1</v>
      </c>
      <c r="O62" s="8">
        <f>IF(Data_Mentah!O62="Yes",1,0)</f>
        <v>0</v>
      </c>
      <c r="P62" s="8">
        <f>IF(Data_Mentah!P62="Yes",1,0)</f>
        <v>0</v>
      </c>
      <c r="Q62" s="9">
        <f>IF(Data_Mentah!Q62="Positive",1,0)</f>
        <v>1</v>
      </c>
      <c r="T62">
        <f t="shared" si="1"/>
        <v>1</v>
      </c>
      <c r="V62">
        <f t="shared" si="2"/>
        <v>0</v>
      </c>
    </row>
    <row r="63" spans="1:25" ht="15.75" customHeight="1" x14ac:dyDescent="0.2">
      <c r="A63" s="4">
        <v>35</v>
      </c>
      <c r="B63" s="5">
        <f>IF(Data_Mentah!B63="Male",1,0)</f>
        <v>0</v>
      </c>
      <c r="C63" s="5">
        <f>IF(Data_Mentah!C63="Yes",1,0)</f>
        <v>1</v>
      </c>
      <c r="D63" s="5">
        <f>IF(Data_Mentah!D63="Yes",1,0)</f>
        <v>1</v>
      </c>
      <c r="E63" s="5">
        <f>IF(Data_Mentah!E63="Yes",1,0)</f>
        <v>1</v>
      </c>
      <c r="F63" s="5">
        <f>IF(Data_Mentah!F63="Yes",1,0)</f>
        <v>1</v>
      </c>
      <c r="G63" s="5">
        <f>IF(Data_Mentah!G63="Yes",1,0)</f>
        <v>1</v>
      </c>
      <c r="H63" s="5">
        <f>IF(Data_Mentah!H63="Yes",1,0)</f>
        <v>0</v>
      </c>
      <c r="I63" s="5">
        <f>IF(Data_Mentah!I63="Yes",1,0)</f>
        <v>1</v>
      </c>
      <c r="J63" s="5">
        <f>IF(Data_Mentah!J63="Yes",1,0)</f>
        <v>1</v>
      </c>
      <c r="K63" s="5">
        <f>IF(Data_Mentah!K63="Yes",1,0)</f>
        <v>0</v>
      </c>
      <c r="L63" s="5">
        <f>IF(Data_Mentah!L63="Yes",1,0)</f>
        <v>1</v>
      </c>
      <c r="M63" s="5">
        <f>IF(Data_Mentah!M63="Yes",1,0)</f>
        <v>1</v>
      </c>
      <c r="N63" s="5">
        <f>IF(Data_Mentah!N63="Yes",1,0)</f>
        <v>1</v>
      </c>
      <c r="O63" s="5">
        <f>IF(Data_Mentah!O63="Yes",1,0)</f>
        <v>0</v>
      </c>
      <c r="P63" s="5">
        <f>IF(Data_Mentah!P63="Yes",1,0)</f>
        <v>0</v>
      </c>
      <c r="Q63" s="6">
        <f>IF(Data_Mentah!Q63="Positive",1,0)</f>
        <v>1</v>
      </c>
      <c r="T63">
        <f t="shared" si="1"/>
        <v>1</v>
      </c>
      <c r="V63">
        <f t="shared" si="2"/>
        <v>0</v>
      </c>
    </row>
    <row r="64" spans="1:25" ht="15.75" customHeight="1" x14ac:dyDescent="0.2">
      <c r="A64" s="7">
        <v>61</v>
      </c>
      <c r="B64" s="8">
        <f>IF(Data_Mentah!B64="Male",1,0)</f>
        <v>0</v>
      </c>
      <c r="C64" s="8">
        <f>IF(Data_Mentah!C64="Yes",1,0)</f>
        <v>1</v>
      </c>
      <c r="D64" s="8">
        <f>IF(Data_Mentah!D64="Yes",1,0)</f>
        <v>1</v>
      </c>
      <c r="E64" s="8">
        <f>IF(Data_Mentah!E64="Yes",1,0)</f>
        <v>0</v>
      </c>
      <c r="F64" s="8">
        <f>IF(Data_Mentah!F64="Yes",1,0)</f>
        <v>1</v>
      </c>
      <c r="G64" s="8">
        <f>IF(Data_Mentah!G64="Yes",1,0)</f>
        <v>1</v>
      </c>
      <c r="H64" s="8">
        <f>IF(Data_Mentah!H64="Yes",1,0)</f>
        <v>0</v>
      </c>
      <c r="I64" s="8">
        <f>IF(Data_Mentah!I64="Yes",1,0)</f>
        <v>1</v>
      </c>
      <c r="J64" s="8">
        <f>IF(Data_Mentah!J64="Yes",1,0)</f>
        <v>1</v>
      </c>
      <c r="K64" s="8">
        <f>IF(Data_Mentah!K64="Yes",1,0)</f>
        <v>0</v>
      </c>
      <c r="L64" s="8">
        <f>IF(Data_Mentah!L64="Yes",1,0)</f>
        <v>1</v>
      </c>
      <c r="M64" s="8">
        <f>IF(Data_Mentah!M64="Yes",1,0)</f>
        <v>1</v>
      </c>
      <c r="N64" s="8">
        <f>IF(Data_Mentah!N64="Yes",1,0)</f>
        <v>1</v>
      </c>
      <c r="O64" s="8">
        <f>IF(Data_Mentah!O64="Yes",1,0)</f>
        <v>0</v>
      </c>
      <c r="P64" s="8">
        <f>IF(Data_Mentah!P64="Yes",1,0)</f>
        <v>0</v>
      </c>
      <c r="Q64" s="9">
        <f>IF(Data_Mentah!Q64="Positive",1,0)</f>
        <v>1</v>
      </c>
      <c r="T64">
        <f t="shared" si="1"/>
        <v>1</v>
      </c>
      <c r="V64">
        <f t="shared" si="2"/>
        <v>0</v>
      </c>
    </row>
    <row r="65" spans="1:22" ht="15.75" customHeight="1" x14ac:dyDescent="0.2">
      <c r="A65" s="4">
        <v>60</v>
      </c>
      <c r="B65" s="5">
        <f>IF(Data_Mentah!B65="Male",1,0)</f>
        <v>0</v>
      </c>
      <c r="C65" s="5">
        <f>IF(Data_Mentah!C65="Yes",1,0)</f>
        <v>1</v>
      </c>
      <c r="D65" s="5">
        <f>IF(Data_Mentah!D65="Yes",1,0)</f>
        <v>0</v>
      </c>
      <c r="E65" s="5">
        <f>IF(Data_Mentah!E65="Yes",1,0)</f>
        <v>1</v>
      </c>
      <c r="F65" s="5">
        <f>IF(Data_Mentah!F65="Yes",1,0)</f>
        <v>1</v>
      </c>
      <c r="G65" s="5">
        <f>IF(Data_Mentah!G65="Yes",1,0)</f>
        <v>0</v>
      </c>
      <c r="H65" s="5">
        <f>IF(Data_Mentah!H65="Yes",1,0)</f>
        <v>1</v>
      </c>
      <c r="I65" s="5">
        <f>IF(Data_Mentah!I65="Yes",1,0)</f>
        <v>1</v>
      </c>
      <c r="J65" s="5">
        <f>IF(Data_Mentah!J65="Yes",1,0)</f>
        <v>1</v>
      </c>
      <c r="K65" s="5">
        <f>IF(Data_Mentah!K65="Yes",1,0)</f>
        <v>0</v>
      </c>
      <c r="L65" s="5">
        <f>IF(Data_Mentah!L65="Yes",1,0)</f>
        <v>1</v>
      </c>
      <c r="M65" s="5">
        <f>IF(Data_Mentah!M65="Yes",1,0)</f>
        <v>1</v>
      </c>
      <c r="N65" s="5">
        <f>IF(Data_Mentah!N65="Yes",1,0)</f>
        <v>1</v>
      </c>
      <c r="O65" s="5">
        <f>IF(Data_Mentah!O65="Yes",1,0)</f>
        <v>0</v>
      </c>
      <c r="P65" s="5">
        <f>IF(Data_Mentah!P65="Yes",1,0)</f>
        <v>1</v>
      </c>
      <c r="Q65" s="6">
        <f>IF(Data_Mentah!Q65="Positive",1,0)</f>
        <v>1</v>
      </c>
      <c r="T65">
        <f t="shared" si="1"/>
        <v>1</v>
      </c>
      <c r="V65">
        <f t="shared" si="2"/>
        <v>0</v>
      </c>
    </row>
    <row r="66" spans="1:22" ht="15.75" customHeight="1" x14ac:dyDescent="0.2">
      <c r="A66" s="7">
        <v>58</v>
      </c>
      <c r="B66" s="8">
        <f>IF(Data_Mentah!B66="Male",1,0)</f>
        <v>0</v>
      </c>
      <c r="C66" s="8">
        <f>IF(Data_Mentah!C66="Yes",1,0)</f>
        <v>0</v>
      </c>
      <c r="D66" s="8">
        <f>IF(Data_Mentah!D66="Yes",1,0)</f>
        <v>0</v>
      </c>
      <c r="E66" s="8">
        <f>IF(Data_Mentah!E66="Yes",1,0)</f>
        <v>0</v>
      </c>
      <c r="F66" s="8">
        <f>IF(Data_Mentah!F66="Yes",1,0)</f>
        <v>0</v>
      </c>
      <c r="G66" s="8">
        <f>IF(Data_Mentah!G66="Yes",1,0)</f>
        <v>0</v>
      </c>
      <c r="H66" s="8">
        <f>IF(Data_Mentah!H66="Yes",1,0)</f>
        <v>0</v>
      </c>
      <c r="I66" s="8">
        <f>IF(Data_Mentah!I66="Yes",1,0)</f>
        <v>1</v>
      </c>
      <c r="J66" s="8">
        <f>IF(Data_Mentah!J66="Yes",1,0)</f>
        <v>1</v>
      </c>
      <c r="K66" s="8">
        <f>IF(Data_Mentah!K66="Yes",1,0)</f>
        <v>0</v>
      </c>
      <c r="L66" s="8">
        <f>IF(Data_Mentah!L66="Yes",1,0)</f>
        <v>0</v>
      </c>
      <c r="M66" s="8">
        <f>IF(Data_Mentah!M66="Yes",1,0)</f>
        <v>1</v>
      </c>
      <c r="N66" s="8">
        <f>IF(Data_Mentah!N66="Yes",1,0)</f>
        <v>0</v>
      </c>
      <c r="O66" s="8">
        <f>IF(Data_Mentah!O66="Yes",1,0)</f>
        <v>0</v>
      </c>
      <c r="P66" s="8">
        <f>IF(Data_Mentah!P66="Yes",1,0)</f>
        <v>0</v>
      </c>
      <c r="Q66" s="9">
        <f>IF(Data_Mentah!Q66="Positive",1,0)</f>
        <v>1</v>
      </c>
      <c r="T66">
        <f t="shared" si="1"/>
        <v>0</v>
      </c>
      <c r="V66">
        <f t="shared" si="2"/>
        <v>0</v>
      </c>
    </row>
    <row r="67" spans="1:22" ht="15.75" customHeight="1" x14ac:dyDescent="0.2">
      <c r="A67" s="4">
        <v>54</v>
      </c>
      <c r="B67" s="5">
        <f>IF(Data_Mentah!B67="Male",1,0)</f>
        <v>0</v>
      </c>
      <c r="C67" s="5">
        <f>IF(Data_Mentah!C67="Yes",1,0)</f>
        <v>1</v>
      </c>
      <c r="D67" s="5">
        <f>IF(Data_Mentah!D67="Yes",1,0)</f>
        <v>0</v>
      </c>
      <c r="E67" s="5">
        <f>IF(Data_Mentah!E67="Yes",1,0)</f>
        <v>1</v>
      </c>
      <c r="F67" s="5">
        <f>IF(Data_Mentah!F67="Yes",1,0)</f>
        <v>0</v>
      </c>
      <c r="G67" s="5">
        <f>IF(Data_Mentah!G67="Yes",1,0)</f>
        <v>1</v>
      </c>
      <c r="H67" s="5">
        <f>IF(Data_Mentah!H67="Yes",1,0)</f>
        <v>0</v>
      </c>
      <c r="I67" s="5">
        <f>IF(Data_Mentah!I67="Yes",1,0)</f>
        <v>0</v>
      </c>
      <c r="J67" s="5">
        <f>IF(Data_Mentah!J67="Yes",1,0)</f>
        <v>0</v>
      </c>
      <c r="K67" s="5">
        <f>IF(Data_Mentah!K67="Yes",1,0)</f>
        <v>0</v>
      </c>
      <c r="L67" s="5">
        <f>IF(Data_Mentah!L67="Yes",1,0)</f>
        <v>0</v>
      </c>
      <c r="M67" s="5">
        <f>IF(Data_Mentah!M67="Yes",1,0)</f>
        <v>0</v>
      </c>
      <c r="N67" s="5">
        <f>IF(Data_Mentah!N67="Yes",1,0)</f>
        <v>0</v>
      </c>
      <c r="O67" s="5">
        <f>IF(Data_Mentah!O67="Yes",1,0)</f>
        <v>0</v>
      </c>
      <c r="P67" s="5">
        <f>IF(Data_Mentah!P67="Yes",1,0)</f>
        <v>0</v>
      </c>
      <c r="Q67" s="6">
        <f>IF(Data_Mentah!Q67="Positive",1,0)</f>
        <v>1</v>
      </c>
      <c r="T67">
        <f t="shared" si="1"/>
        <v>0</v>
      </c>
      <c r="V67">
        <f t="shared" si="2"/>
        <v>0</v>
      </c>
    </row>
    <row r="68" spans="1:22" ht="15.75" customHeight="1" x14ac:dyDescent="0.2">
      <c r="A68" s="7">
        <v>67</v>
      </c>
      <c r="B68" s="8">
        <f>IF(Data_Mentah!B68="Male",1,0)</f>
        <v>0</v>
      </c>
      <c r="C68" s="8">
        <f>IF(Data_Mentah!C68="Yes",1,0)</f>
        <v>1</v>
      </c>
      <c r="D68" s="8">
        <f>IF(Data_Mentah!D68="Yes",1,0)</f>
        <v>1</v>
      </c>
      <c r="E68" s="8">
        <f>IF(Data_Mentah!E68="Yes",1,0)</f>
        <v>0</v>
      </c>
      <c r="F68" s="8">
        <f>IF(Data_Mentah!F68="Yes",1,0)</f>
        <v>0</v>
      </c>
      <c r="G68" s="8">
        <f>IF(Data_Mentah!G68="Yes",1,0)</f>
        <v>0</v>
      </c>
      <c r="H68" s="8">
        <f>IF(Data_Mentah!H68="Yes",1,0)</f>
        <v>0</v>
      </c>
      <c r="I68" s="8">
        <f>IF(Data_Mentah!I68="Yes",1,0)</f>
        <v>0</v>
      </c>
      <c r="J68" s="8">
        <f>IF(Data_Mentah!J68="Yes",1,0)</f>
        <v>1</v>
      </c>
      <c r="K68" s="8">
        <f>IF(Data_Mentah!K68="Yes",1,0)</f>
        <v>0</v>
      </c>
      <c r="L68" s="8">
        <f>IF(Data_Mentah!L68="Yes",1,0)</f>
        <v>1</v>
      </c>
      <c r="M68" s="8">
        <f>IF(Data_Mentah!M68="Yes",1,0)</f>
        <v>1</v>
      </c>
      <c r="N68" s="8">
        <f>IF(Data_Mentah!N68="Yes",1,0)</f>
        <v>0</v>
      </c>
      <c r="O68" s="8">
        <f>IF(Data_Mentah!O68="Yes",1,0)</f>
        <v>0</v>
      </c>
      <c r="P68" s="8">
        <f>IF(Data_Mentah!P68="Yes",1,0)</f>
        <v>0</v>
      </c>
      <c r="Q68" s="9">
        <f>IF(Data_Mentah!Q68="Positive",1,0)</f>
        <v>1</v>
      </c>
      <c r="T68">
        <f t="shared" si="1"/>
        <v>0</v>
      </c>
      <c r="V68">
        <f t="shared" si="2"/>
        <v>0</v>
      </c>
    </row>
    <row r="69" spans="1:22" ht="15.75" customHeight="1" x14ac:dyDescent="0.2">
      <c r="A69" s="4">
        <v>66</v>
      </c>
      <c r="B69" s="5">
        <f>IF(Data_Mentah!B69="Male",1,0)</f>
        <v>0</v>
      </c>
      <c r="C69" s="5">
        <f>IF(Data_Mentah!C69="Yes",1,0)</f>
        <v>0</v>
      </c>
      <c r="D69" s="5">
        <f>IF(Data_Mentah!D69="Yes",1,0)</f>
        <v>1</v>
      </c>
      <c r="E69" s="5">
        <f>IF(Data_Mentah!E69="Yes",1,0)</f>
        <v>1</v>
      </c>
      <c r="F69" s="5">
        <f>IF(Data_Mentah!F69="Yes",1,0)</f>
        <v>1</v>
      </c>
      <c r="G69" s="5">
        <f>IF(Data_Mentah!G69="Yes",1,0)</f>
        <v>1</v>
      </c>
      <c r="H69" s="5">
        <f>IF(Data_Mentah!H69="Yes",1,0)</f>
        <v>0</v>
      </c>
      <c r="I69" s="5">
        <f>IF(Data_Mentah!I69="Yes",1,0)</f>
        <v>0</v>
      </c>
      <c r="J69" s="5">
        <f>IF(Data_Mentah!J69="Yes",1,0)</f>
        <v>1</v>
      </c>
      <c r="K69" s="5">
        <f>IF(Data_Mentah!K69="Yes",1,0)</f>
        <v>0</v>
      </c>
      <c r="L69" s="5">
        <f>IF(Data_Mentah!L69="Yes",1,0)</f>
        <v>0</v>
      </c>
      <c r="M69" s="5">
        <f>IF(Data_Mentah!M69="Yes",1,0)</f>
        <v>1</v>
      </c>
      <c r="N69" s="5">
        <f>IF(Data_Mentah!N69="Yes",1,0)</f>
        <v>0</v>
      </c>
      <c r="O69" s="5">
        <f>IF(Data_Mentah!O69="Yes",1,0)</f>
        <v>0</v>
      </c>
      <c r="P69" s="5">
        <f>IF(Data_Mentah!P69="Yes",1,0)</f>
        <v>0</v>
      </c>
      <c r="Q69" s="6">
        <f>IF(Data_Mentah!Q69="Positive",1,0)</f>
        <v>1</v>
      </c>
      <c r="T69">
        <f t="shared" si="1"/>
        <v>1</v>
      </c>
      <c r="V69">
        <f t="shared" si="2"/>
        <v>0</v>
      </c>
    </row>
    <row r="70" spans="1:22" ht="15.75" customHeight="1" x14ac:dyDescent="0.2">
      <c r="A70" s="7">
        <v>43</v>
      </c>
      <c r="B70" s="8">
        <f>IF(Data_Mentah!B70="Male",1,0)</f>
        <v>0</v>
      </c>
      <c r="C70" s="8">
        <f>IF(Data_Mentah!C70="Yes",1,0)</f>
        <v>0</v>
      </c>
      <c r="D70" s="8">
        <f>IF(Data_Mentah!D70="Yes",1,0)</f>
        <v>0</v>
      </c>
      <c r="E70" s="8">
        <f>IF(Data_Mentah!E70="Yes",1,0)</f>
        <v>0</v>
      </c>
      <c r="F70" s="8">
        <f>IF(Data_Mentah!F70="Yes",1,0)</f>
        <v>1</v>
      </c>
      <c r="G70" s="8">
        <f>IF(Data_Mentah!G70="Yes",1,0)</f>
        <v>1</v>
      </c>
      <c r="H70" s="8">
        <f>IF(Data_Mentah!H70="Yes",1,0)</f>
        <v>0</v>
      </c>
      <c r="I70" s="8">
        <f>IF(Data_Mentah!I70="Yes",1,0)</f>
        <v>1</v>
      </c>
      <c r="J70" s="8">
        <f>IF(Data_Mentah!J70="Yes",1,0)</f>
        <v>0</v>
      </c>
      <c r="K70" s="8">
        <f>IF(Data_Mentah!K70="Yes",1,0)</f>
        <v>0</v>
      </c>
      <c r="L70" s="8">
        <f>IF(Data_Mentah!L70="Yes",1,0)</f>
        <v>0</v>
      </c>
      <c r="M70" s="8">
        <f>IF(Data_Mentah!M70="Yes",1,0)</f>
        <v>0</v>
      </c>
      <c r="N70" s="8">
        <f>IF(Data_Mentah!N70="Yes",1,0)</f>
        <v>0</v>
      </c>
      <c r="O70" s="8">
        <f>IF(Data_Mentah!O70="Yes",1,0)</f>
        <v>1</v>
      </c>
      <c r="P70" s="8">
        <f>IF(Data_Mentah!P70="Yes",1,0)</f>
        <v>0</v>
      </c>
      <c r="Q70" s="9">
        <f>IF(Data_Mentah!Q70="Positive",1,0)</f>
        <v>1</v>
      </c>
      <c r="T70">
        <f t="shared" si="1"/>
        <v>0</v>
      </c>
      <c r="V70">
        <f t="shared" si="2"/>
        <v>0</v>
      </c>
    </row>
    <row r="71" spans="1:22" ht="15.75" customHeight="1" x14ac:dyDescent="0.2">
      <c r="A71" s="4">
        <v>62</v>
      </c>
      <c r="B71" s="5">
        <f>IF(Data_Mentah!B71="Male",1,0)</f>
        <v>0</v>
      </c>
      <c r="C71" s="5">
        <f>IF(Data_Mentah!C71="Yes",1,0)</f>
        <v>1</v>
      </c>
      <c r="D71" s="5">
        <f>IF(Data_Mentah!D71="Yes",1,0)</f>
        <v>1</v>
      </c>
      <c r="E71" s="5">
        <f>IF(Data_Mentah!E71="Yes",1,0)</f>
        <v>1</v>
      </c>
      <c r="F71" s="5">
        <f>IF(Data_Mentah!F71="Yes",1,0)</f>
        <v>1</v>
      </c>
      <c r="G71" s="5">
        <f>IF(Data_Mentah!G71="Yes",1,0)</f>
        <v>1</v>
      </c>
      <c r="H71" s="5">
        <f>IF(Data_Mentah!H71="Yes",1,0)</f>
        <v>0</v>
      </c>
      <c r="I71" s="5">
        <f>IF(Data_Mentah!I71="Yes",1,0)</f>
        <v>1</v>
      </c>
      <c r="J71" s="5">
        <f>IF(Data_Mentah!J71="Yes",1,0)</f>
        <v>0</v>
      </c>
      <c r="K71" s="5">
        <f>IF(Data_Mentah!K71="Yes",1,0)</f>
        <v>0</v>
      </c>
      <c r="L71" s="5">
        <f>IF(Data_Mentah!L71="Yes",1,0)</f>
        <v>0</v>
      </c>
      <c r="M71" s="5">
        <f>IF(Data_Mentah!M71="Yes",1,0)</f>
        <v>1</v>
      </c>
      <c r="N71" s="5">
        <f>IF(Data_Mentah!N71="Yes",1,0)</f>
        <v>0</v>
      </c>
      <c r="O71" s="5">
        <f>IF(Data_Mentah!O71="Yes",1,0)</f>
        <v>0</v>
      </c>
      <c r="P71" s="5">
        <f>IF(Data_Mentah!P71="Yes",1,0)</f>
        <v>1</v>
      </c>
      <c r="Q71" s="6">
        <f>IF(Data_Mentah!Q71="Positive",1,0)</f>
        <v>1</v>
      </c>
      <c r="T71">
        <f t="shared" si="1"/>
        <v>0</v>
      </c>
      <c r="V71">
        <f t="shared" si="2"/>
        <v>0</v>
      </c>
    </row>
    <row r="72" spans="1:22" ht="15.75" customHeight="1" x14ac:dyDescent="0.2">
      <c r="A72" s="7">
        <v>54</v>
      </c>
      <c r="B72" s="8">
        <f>IF(Data_Mentah!B72="Male",1,0)</f>
        <v>0</v>
      </c>
      <c r="C72" s="8">
        <f>IF(Data_Mentah!C72="Yes",1,0)</f>
        <v>0</v>
      </c>
      <c r="D72" s="8">
        <f>IF(Data_Mentah!D72="Yes",1,0)</f>
        <v>0</v>
      </c>
      <c r="E72" s="8">
        <f>IF(Data_Mentah!E72="Yes",1,0)</f>
        <v>1</v>
      </c>
      <c r="F72" s="8">
        <f>IF(Data_Mentah!F72="Yes",1,0)</f>
        <v>1</v>
      </c>
      <c r="G72" s="8">
        <f>IF(Data_Mentah!G72="Yes",1,0)</f>
        <v>0</v>
      </c>
      <c r="H72" s="8">
        <f>IF(Data_Mentah!H72="Yes",1,0)</f>
        <v>0</v>
      </c>
      <c r="I72" s="8">
        <f>IF(Data_Mentah!I72="Yes",1,0)</f>
        <v>0</v>
      </c>
      <c r="J72" s="8">
        <f>IF(Data_Mentah!J72="Yes",1,0)</f>
        <v>0</v>
      </c>
      <c r="K72" s="8">
        <f>IF(Data_Mentah!K72="Yes",1,0)</f>
        <v>0</v>
      </c>
      <c r="L72" s="8">
        <f>IF(Data_Mentah!L72="Yes",1,0)</f>
        <v>0</v>
      </c>
      <c r="M72" s="8">
        <f>IF(Data_Mentah!M72="Yes",1,0)</f>
        <v>0</v>
      </c>
      <c r="N72" s="8">
        <f>IF(Data_Mentah!N72="Yes",1,0)</f>
        <v>0</v>
      </c>
      <c r="O72" s="8">
        <f>IF(Data_Mentah!O72="Yes",1,0)</f>
        <v>0</v>
      </c>
      <c r="P72" s="8">
        <f>IF(Data_Mentah!P72="Yes",1,0)</f>
        <v>0</v>
      </c>
      <c r="Q72" s="9">
        <f>IF(Data_Mentah!Q72="Positive",1,0)</f>
        <v>1</v>
      </c>
      <c r="T72">
        <f t="shared" si="1"/>
        <v>0</v>
      </c>
      <c r="V72">
        <f t="shared" si="2"/>
        <v>0</v>
      </c>
    </row>
    <row r="73" spans="1:22" ht="15.75" customHeight="1" x14ac:dyDescent="0.2">
      <c r="A73" s="4">
        <v>39</v>
      </c>
      <c r="B73" s="5">
        <f>IF(Data_Mentah!B73="Male",1,0)</f>
        <v>0</v>
      </c>
      <c r="C73" s="5">
        <f>IF(Data_Mentah!C73="Yes",1,0)</f>
        <v>0</v>
      </c>
      <c r="D73" s="5">
        <f>IF(Data_Mentah!D73="Yes",1,0)</f>
        <v>1</v>
      </c>
      <c r="E73" s="5">
        <f>IF(Data_Mentah!E73="Yes",1,0)</f>
        <v>1</v>
      </c>
      <c r="F73" s="5">
        <f>IF(Data_Mentah!F73="Yes",1,0)</f>
        <v>1</v>
      </c>
      <c r="G73" s="5">
        <f>IF(Data_Mentah!G73="Yes",1,0)</f>
        <v>0</v>
      </c>
      <c r="H73" s="5">
        <f>IF(Data_Mentah!H73="Yes",1,0)</f>
        <v>0</v>
      </c>
      <c r="I73" s="5">
        <f>IF(Data_Mentah!I73="Yes",1,0)</f>
        <v>0</v>
      </c>
      <c r="J73" s="5">
        <f>IF(Data_Mentah!J73="Yes",1,0)</f>
        <v>1</v>
      </c>
      <c r="K73" s="5">
        <f>IF(Data_Mentah!K73="Yes",1,0)</f>
        <v>0</v>
      </c>
      <c r="L73" s="5">
        <f>IF(Data_Mentah!L73="Yes",1,0)</f>
        <v>1</v>
      </c>
      <c r="M73" s="5">
        <f>IF(Data_Mentah!M73="Yes",1,0)</f>
        <v>1</v>
      </c>
      <c r="N73" s="5">
        <f>IF(Data_Mentah!N73="Yes",1,0)</f>
        <v>1</v>
      </c>
      <c r="O73" s="5">
        <f>IF(Data_Mentah!O73="Yes",1,0)</f>
        <v>0</v>
      </c>
      <c r="P73" s="5">
        <f>IF(Data_Mentah!P73="Yes",1,0)</f>
        <v>0</v>
      </c>
      <c r="Q73" s="6">
        <f>IF(Data_Mentah!Q73="Positive",1,0)</f>
        <v>1</v>
      </c>
      <c r="T73">
        <f t="shared" si="1"/>
        <v>1</v>
      </c>
      <c r="V73">
        <f t="shared" si="2"/>
        <v>0</v>
      </c>
    </row>
    <row r="74" spans="1:22" ht="15.75" customHeight="1" x14ac:dyDescent="0.2">
      <c r="A74" s="7">
        <v>48</v>
      </c>
      <c r="B74" s="8">
        <f>IF(Data_Mentah!B74="Male",1,0)</f>
        <v>0</v>
      </c>
      <c r="C74" s="8">
        <f>IF(Data_Mentah!C74="Yes",1,0)</f>
        <v>0</v>
      </c>
      <c r="D74" s="8">
        <f>IF(Data_Mentah!D74="Yes",1,0)</f>
        <v>0</v>
      </c>
      <c r="E74" s="8">
        <f>IF(Data_Mentah!E74="Yes",1,0)</f>
        <v>0</v>
      </c>
      <c r="F74" s="8">
        <f>IF(Data_Mentah!F74="Yes",1,0)</f>
        <v>0</v>
      </c>
      <c r="G74" s="8">
        <f>IF(Data_Mentah!G74="Yes",1,0)</f>
        <v>0</v>
      </c>
      <c r="H74" s="8">
        <f>IF(Data_Mentah!H74="Yes",1,0)</f>
        <v>1</v>
      </c>
      <c r="I74" s="8">
        <f>IF(Data_Mentah!I74="Yes",1,0)</f>
        <v>0</v>
      </c>
      <c r="J74" s="8">
        <f>IF(Data_Mentah!J74="Yes",1,0)</f>
        <v>0</v>
      </c>
      <c r="K74" s="8">
        <f>IF(Data_Mentah!K74="Yes",1,0)</f>
        <v>0</v>
      </c>
      <c r="L74" s="8">
        <f>IF(Data_Mentah!L74="Yes",1,0)</f>
        <v>0</v>
      </c>
      <c r="M74" s="8">
        <f>IF(Data_Mentah!M74="Yes",1,0)</f>
        <v>0</v>
      </c>
      <c r="N74" s="8">
        <f>IF(Data_Mentah!N74="Yes",1,0)</f>
        <v>0</v>
      </c>
      <c r="O74" s="8">
        <f>IF(Data_Mentah!O74="Yes",1,0)</f>
        <v>0</v>
      </c>
      <c r="P74" s="8">
        <f>IF(Data_Mentah!P74="Yes",1,0)</f>
        <v>0</v>
      </c>
      <c r="Q74" s="9">
        <f>IF(Data_Mentah!Q74="Positive",1,0)</f>
        <v>1</v>
      </c>
      <c r="T74">
        <f t="shared" si="1"/>
        <v>0</v>
      </c>
      <c r="V74">
        <f t="shared" si="2"/>
        <v>0</v>
      </c>
    </row>
    <row r="75" spans="1:22" ht="15.75" customHeight="1" x14ac:dyDescent="0.2">
      <c r="A75" s="4">
        <v>58</v>
      </c>
      <c r="B75" s="5">
        <f>IF(Data_Mentah!B75="Male",1,0)</f>
        <v>0</v>
      </c>
      <c r="C75" s="5">
        <f>IF(Data_Mentah!C75="Yes",1,0)</f>
        <v>1</v>
      </c>
      <c r="D75" s="5">
        <f>IF(Data_Mentah!D75="Yes",1,0)</f>
        <v>1</v>
      </c>
      <c r="E75" s="5">
        <f>IF(Data_Mentah!E75="Yes",1,0)</f>
        <v>1</v>
      </c>
      <c r="F75" s="5">
        <f>IF(Data_Mentah!F75="Yes",1,0)</f>
        <v>1</v>
      </c>
      <c r="G75" s="5">
        <f>IF(Data_Mentah!G75="Yes",1,0)</f>
        <v>1</v>
      </c>
      <c r="H75" s="5">
        <f>IF(Data_Mentah!H75="Yes",1,0)</f>
        <v>0</v>
      </c>
      <c r="I75" s="5">
        <f>IF(Data_Mentah!I75="Yes",1,0)</f>
        <v>0</v>
      </c>
      <c r="J75" s="5">
        <f>IF(Data_Mentah!J75="Yes",1,0)</f>
        <v>0</v>
      </c>
      <c r="K75" s="5">
        <f>IF(Data_Mentah!K75="Yes",1,0)</f>
        <v>0</v>
      </c>
      <c r="L75" s="5">
        <f>IF(Data_Mentah!L75="Yes",1,0)</f>
        <v>0</v>
      </c>
      <c r="M75" s="5">
        <f>IF(Data_Mentah!M75="Yes",1,0)</f>
        <v>1</v>
      </c>
      <c r="N75" s="5">
        <f>IF(Data_Mentah!N75="Yes",1,0)</f>
        <v>0</v>
      </c>
      <c r="O75" s="5">
        <f>IF(Data_Mentah!O75="Yes",1,0)</f>
        <v>0</v>
      </c>
      <c r="P75" s="5">
        <f>IF(Data_Mentah!P75="Yes",1,0)</f>
        <v>0</v>
      </c>
      <c r="Q75" s="6">
        <f>IF(Data_Mentah!Q75="Positive",1,0)</f>
        <v>1</v>
      </c>
      <c r="T75">
        <f t="shared" si="1"/>
        <v>0</v>
      </c>
      <c r="V75">
        <f t="shared" si="2"/>
        <v>0</v>
      </c>
    </row>
    <row r="76" spans="1:22" ht="15.75" customHeight="1" x14ac:dyDescent="0.2">
      <c r="A76" s="7">
        <v>32</v>
      </c>
      <c r="B76" s="8">
        <f>IF(Data_Mentah!B76="Male",1,0)</f>
        <v>0</v>
      </c>
      <c r="C76" s="8">
        <f>IF(Data_Mentah!C76="Yes",1,0)</f>
        <v>1</v>
      </c>
      <c r="D76" s="8">
        <f>IF(Data_Mentah!D76="Yes",1,0)</f>
        <v>1</v>
      </c>
      <c r="E76" s="8">
        <f>IF(Data_Mentah!E76="Yes",1,0)</f>
        <v>1</v>
      </c>
      <c r="F76" s="8">
        <f>IF(Data_Mentah!F76="Yes",1,0)</f>
        <v>1</v>
      </c>
      <c r="G76" s="8">
        <f>IF(Data_Mentah!G76="Yes",1,0)</f>
        <v>1</v>
      </c>
      <c r="H76" s="8">
        <f>IF(Data_Mentah!H76="Yes",1,0)</f>
        <v>0</v>
      </c>
      <c r="I76" s="8">
        <f>IF(Data_Mentah!I76="Yes",1,0)</f>
        <v>0</v>
      </c>
      <c r="J76" s="8">
        <f>IF(Data_Mentah!J76="Yes",1,0)</f>
        <v>1</v>
      </c>
      <c r="K76" s="8">
        <f>IF(Data_Mentah!K76="Yes",1,0)</f>
        <v>0</v>
      </c>
      <c r="L76" s="8">
        <f>IF(Data_Mentah!L76="Yes",1,0)</f>
        <v>1</v>
      </c>
      <c r="M76" s="8">
        <f>IF(Data_Mentah!M76="Yes",1,0)</f>
        <v>1</v>
      </c>
      <c r="N76" s="8">
        <f>IF(Data_Mentah!N76="Yes",1,0)</f>
        <v>1</v>
      </c>
      <c r="O76" s="8">
        <f>IF(Data_Mentah!O76="Yes",1,0)</f>
        <v>0</v>
      </c>
      <c r="P76" s="8">
        <f>IF(Data_Mentah!P76="Yes",1,0)</f>
        <v>0</v>
      </c>
      <c r="Q76" s="9">
        <f>IF(Data_Mentah!Q76="Positive",1,0)</f>
        <v>1</v>
      </c>
      <c r="T76">
        <f t="shared" si="1"/>
        <v>1</v>
      </c>
      <c r="V76">
        <f t="shared" si="2"/>
        <v>0</v>
      </c>
    </row>
    <row r="77" spans="1:22" ht="15.75" customHeight="1" x14ac:dyDescent="0.2">
      <c r="A77" s="4">
        <v>42</v>
      </c>
      <c r="B77" s="5">
        <f>IF(Data_Mentah!B77="Male",1,0)</f>
        <v>0</v>
      </c>
      <c r="C77" s="5">
        <f>IF(Data_Mentah!C77="Yes",1,0)</f>
        <v>1</v>
      </c>
      <c r="D77" s="5">
        <f>IF(Data_Mentah!D77="Yes",1,0)</f>
        <v>1</v>
      </c>
      <c r="E77" s="5">
        <f>IF(Data_Mentah!E77="Yes",1,0)</f>
        <v>1</v>
      </c>
      <c r="F77" s="5">
        <f>IF(Data_Mentah!F77="Yes",1,0)</f>
        <v>1</v>
      </c>
      <c r="G77" s="5">
        <f>IF(Data_Mentah!G77="Yes",1,0)</f>
        <v>0</v>
      </c>
      <c r="H77" s="5">
        <f>IF(Data_Mentah!H77="Yes",1,0)</f>
        <v>0</v>
      </c>
      <c r="I77" s="5">
        <f>IF(Data_Mentah!I77="Yes",1,0)</f>
        <v>1</v>
      </c>
      <c r="J77" s="5">
        <f>IF(Data_Mentah!J77="Yes",1,0)</f>
        <v>0</v>
      </c>
      <c r="K77" s="5">
        <f>IF(Data_Mentah!K77="Yes",1,0)</f>
        <v>0</v>
      </c>
      <c r="L77" s="5">
        <f>IF(Data_Mentah!L77="Yes",1,0)</f>
        <v>0</v>
      </c>
      <c r="M77" s="5">
        <f>IF(Data_Mentah!M77="Yes",1,0)</f>
        <v>1</v>
      </c>
      <c r="N77" s="5">
        <f>IF(Data_Mentah!N77="Yes",1,0)</f>
        <v>0</v>
      </c>
      <c r="O77" s="5">
        <f>IF(Data_Mentah!O77="Yes",1,0)</f>
        <v>0</v>
      </c>
      <c r="P77" s="5">
        <f>IF(Data_Mentah!P77="Yes",1,0)</f>
        <v>1</v>
      </c>
      <c r="Q77" s="6">
        <f>IF(Data_Mentah!Q77="Positive",1,0)</f>
        <v>1</v>
      </c>
      <c r="T77">
        <f t="shared" si="1"/>
        <v>0</v>
      </c>
      <c r="V77">
        <f t="shared" si="2"/>
        <v>0</v>
      </c>
    </row>
    <row r="78" spans="1:22" ht="15.75" customHeight="1" x14ac:dyDescent="0.2">
      <c r="A78" s="7">
        <v>52</v>
      </c>
      <c r="B78" s="8">
        <f>IF(Data_Mentah!B78="Male",1,0)</f>
        <v>0</v>
      </c>
      <c r="C78" s="8">
        <f>IF(Data_Mentah!C78="Yes",1,0)</f>
        <v>1</v>
      </c>
      <c r="D78" s="8">
        <f>IF(Data_Mentah!D78="Yes",1,0)</f>
        <v>1</v>
      </c>
      <c r="E78" s="8">
        <f>IF(Data_Mentah!E78="Yes",1,0)</f>
        <v>1</v>
      </c>
      <c r="F78" s="8">
        <f>IF(Data_Mentah!F78="Yes",1,0)</f>
        <v>1</v>
      </c>
      <c r="G78" s="8">
        <f>IF(Data_Mentah!G78="Yes",1,0)</f>
        <v>1</v>
      </c>
      <c r="H78" s="8">
        <f>IF(Data_Mentah!H78="Yes",1,0)</f>
        <v>0</v>
      </c>
      <c r="I78" s="8">
        <f>IF(Data_Mentah!I78="Yes",1,0)</f>
        <v>0</v>
      </c>
      <c r="J78" s="8">
        <f>IF(Data_Mentah!J78="Yes",1,0)</f>
        <v>0</v>
      </c>
      <c r="K78" s="8">
        <f>IF(Data_Mentah!K78="Yes",1,0)</f>
        <v>0</v>
      </c>
      <c r="L78" s="8">
        <f>IF(Data_Mentah!L78="Yes",1,0)</f>
        <v>0</v>
      </c>
      <c r="M78" s="8">
        <f>IF(Data_Mentah!M78="Yes",1,0)</f>
        <v>1</v>
      </c>
      <c r="N78" s="8">
        <f>IF(Data_Mentah!N78="Yes",1,0)</f>
        <v>0</v>
      </c>
      <c r="O78" s="8">
        <f>IF(Data_Mentah!O78="Yes",1,0)</f>
        <v>0</v>
      </c>
      <c r="P78" s="8">
        <f>IF(Data_Mentah!P78="Yes",1,0)</f>
        <v>0</v>
      </c>
      <c r="Q78" s="9">
        <f>IF(Data_Mentah!Q78="Positive",1,0)</f>
        <v>1</v>
      </c>
      <c r="T78">
        <f t="shared" si="1"/>
        <v>0</v>
      </c>
      <c r="V78">
        <f t="shared" si="2"/>
        <v>0</v>
      </c>
    </row>
    <row r="79" spans="1:22" ht="15.75" customHeight="1" x14ac:dyDescent="0.2">
      <c r="A79" s="4">
        <v>38</v>
      </c>
      <c r="B79" s="5">
        <f>IF(Data_Mentah!B79="Male",1,0)</f>
        <v>0</v>
      </c>
      <c r="C79" s="5">
        <f>IF(Data_Mentah!C79="Yes",1,0)</f>
        <v>1</v>
      </c>
      <c r="D79" s="5">
        <f>IF(Data_Mentah!D79="Yes",1,0)</f>
        <v>1</v>
      </c>
      <c r="E79" s="5">
        <f>IF(Data_Mentah!E79="Yes",1,0)</f>
        <v>1</v>
      </c>
      <c r="F79" s="5">
        <f>IF(Data_Mentah!F79="Yes",1,0)</f>
        <v>0</v>
      </c>
      <c r="G79" s="5">
        <f>IF(Data_Mentah!G79="Yes",1,0)</f>
        <v>1</v>
      </c>
      <c r="H79" s="5">
        <f>IF(Data_Mentah!H79="Yes",1,0)</f>
        <v>0</v>
      </c>
      <c r="I79" s="5">
        <f>IF(Data_Mentah!I79="Yes",1,0)</f>
        <v>0</v>
      </c>
      <c r="J79" s="5">
        <f>IF(Data_Mentah!J79="Yes",1,0)</f>
        <v>1</v>
      </c>
      <c r="K79" s="5">
        <f>IF(Data_Mentah!K79="Yes",1,0)</f>
        <v>0</v>
      </c>
      <c r="L79" s="5">
        <f>IF(Data_Mentah!L79="Yes",1,0)</f>
        <v>1</v>
      </c>
      <c r="M79" s="5">
        <f>IF(Data_Mentah!M79="Yes",1,0)</f>
        <v>1</v>
      </c>
      <c r="N79" s="5">
        <f>IF(Data_Mentah!N79="Yes",1,0)</f>
        <v>0</v>
      </c>
      <c r="O79" s="5">
        <f>IF(Data_Mentah!O79="Yes",1,0)</f>
        <v>0</v>
      </c>
      <c r="P79" s="5">
        <f>IF(Data_Mentah!P79="Yes",1,0)</f>
        <v>0</v>
      </c>
      <c r="Q79" s="6">
        <f>IF(Data_Mentah!Q79="Positive",1,0)</f>
        <v>1</v>
      </c>
      <c r="T79">
        <f t="shared" si="1"/>
        <v>0</v>
      </c>
      <c r="V79">
        <f t="shared" si="2"/>
        <v>0</v>
      </c>
    </row>
    <row r="80" spans="1:22" ht="15.75" customHeight="1" x14ac:dyDescent="0.2">
      <c r="A80" s="7">
        <v>53</v>
      </c>
      <c r="B80" s="8">
        <f>IF(Data_Mentah!B80="Male",1,0)</f>
        <v>0</v>
      </c>
      <c r="C80" s="8">
        <f>IF(Data_Mentah!C80="Yes",1,0)</f>
        <v>1</v>
      </c>
      <c r="D80" s="8">
        <f>IF(Data_Mentah!D80="Yes",1,0)</f>
        <v>1</v>
      </c>
      <c r="E80" s="8">
        <f>IF(Data_Mentah!E80="Yes",1,0)</f>
        <v>1</v>
      </c>
      <c r="F80" s="8">
        <f>IF(Data_Mentah!F80="Yes",1,0)</f>
        <v>1</v>
      </c>
      <c r="G80" s="8">
        <f>IF(Data_Mentah!G80="Yes",1,0)</f>
        <v>1</v>
      </c>
      <c r="H80" s="8">
        <f>IF(Data_Mentah!H80="Yes",1,0)</f>
        <v>0</v>
      </c>
      <c r="I80" s="8">
        <f>IF(Data_Mentah!I80="Yes",1,0)</f>
        <v>0</v>
      </c>
      <c r="J80" s="8">
        <f>IF(Data_Mentah!J80="Yes",1,0)</f>
        <v>1</v>
      </c>
      <c r="K80" s="8">
        <f>IF(Data_Mentah!K80="Yes",1,0)</f>
        <v>1</v>
      </c>
      <c r="L80" s="8">
        <f>IF(Data_Mentah!L80="Yes",1,0)</f>
        <v>1</v>
      </c>
      <c r="M80" s="8">
        <f>IF(Data_Mentah!M80="Yes",1,0)</f>
        <v>1</v>
      </c>
      <c r="N80" s="8">
        <f>IF(Data_Mentah!N80="Yes",1,0)</f>
        <v>0</v>
      </c>
      <c r="O80" s="8">
        <f>IF(Data_Mentah!O80="Yes",1,0)</f>
        <v>0</v>
      </c>
      <c r="P80" s="8">
        <f>IF(Data_Mentah!P80="Yes",1,0)</f>
        <v>0</v>
      </c>
      <c r="Q80" s="9">
        <f>IF(Data_Mentah!Q80="Positive",1,0)</f>
        <v>1</v>
      </c>
      <c r="T80">
        <f t="shared" si="1"/>
        <v>1</v>
      </c>
      <c r="V80">
        <f t="shared" si="2"/>
        <v>0</v>
      </c>
    </row>
    <row r="81" spans="1:22" ht="15.75" customHeight="1" x14ac:dyDescent="0.2">
      <c r="A81" s="4">
        <v>57</v>
      </c>
      <c r="B81" s="5">
        <f>IF(Data_Mentah!B81="Male",1,0)</f>
        <v>0</v>
      </c>
      <c r="C81" s="5">
        <f>IF(Data_Mentah!C81="Yes",1,0)</f>
        <v>1</v>
      </c>
      <c r="D81" s="5">
        <f>IF(Data_Mentah!D81="Yes",1,0)</f>
        <v>1</v>
      </c>
      <c r="E81" s="5">
        <f>IF(Data_Mentah!E81="Yes",1,0)</f>
        <v>1</v>
      </c>
      <c r="F81" s="5">
        <f>IF(Data_Mentah!F81="Yes",1,0)</f>
        <v>1</v>
      </c>
      <c r="G81" s="5">
        <f>IF(Data_Mentah!G81="Yes",1,0)</f>
        <v>1</v>
      </c>
      <c r="H81" s="5">
        <f>IF(Data_Mentah!H81="Yes",1,0)</f>
        <v>0</v>
      </c>
      <c r="I81" s="5">
        <f>IF(Data_Mentah!I81="Yes",1,0)</f>
        <v>1</v>
      </c>
      <c r="J81" s="5">
        <f>IF(Data_Mentah!J81="Yes",1,0)</f>
        <v>0</v>
      </c>
      <c r="K81" s="5">
        <f>IF(Data_Mentah!K81="Yes",1,0)</f>
        <v>0</v>
      </c>
      <c r="L81" s="5">
        <f>IF(Data_Mentah!L81="Yes",1,0)</f>
        <v>0</v>
      </c>
      <c r="M81" s="5">
        <f>IF(Data_Mentah!M81="Yes",1,0)</f>
        <v>1</v>
      </c>
      <c r="N81" s="5">
        <f>IF(Data_Mentah!N81="Yes",1,0)</f>
        <v>1</v>
      </c>
      <c r="O81" s="5">
        <f>IF(Data_Mentah!O81="Yes",1,0)</f>
        <v>0</v>
      </c>
      <c r="P81" s="5">
        <f>IF(Data_Mentah!P81="Yes",1,0)</f>
        <v>1</v>
      </c>
      <c r="Q81" s="6">
        <f>IF(Data_Mentah!Q81="Positive",1,0)</f>
        <v>1</v>
      </c>
      <c r="T81">
        <f t="shared" si="1"/>
        <v>1</v>
      </c>
      <c r="V81">
        <f t="shared" si="2"/>
        <v>0</v>
      </c>
    </row>
    <row r="82" spans="1:22" ht="15.75" customHeight="1" x14ac:dyDescent="0.2">
      <c r="A82" s="7">
        <v>41</v>
      </c>
      <c r="B82" s="8">
        <f>IF(Data_Mentah!B82="Male",1,0)</f>
        <v>0</v>
      </c>
      <c r="C82" s="8">
        <f>IF(Data_Mentah!C82="Yes",1,0)</f>
        <v>1</v>
      </c>
      <c r="D82" s="8">
        <f>IF(Data_Mentah!D82="Yes",1,0)</f>
        <v>1</v>
      </c>
      <c r="E82" s="8">
        <f>IF(Data_Mentah!E82="Yes",1,0)</f>
        <v>0</v>
      </c>
      <c r="F82" s="8">
        <f>IF(Data_Mentah!F82="Yes",1,0)</f>
        <v>1</v>
      </c>
      <c r="G82" s="8">
        <f>IF(Data_Mentah!G82="Yes",1,0)</f>
        <v>0</v>
      </c>
      <c r="H82" s="8">
        <f>IF(Data_Mentah!H82="Yes",1,0)</f>
        <v>0</v>
      </c>
      <c r="I82" s="8">
        <f>IF(Data_Mentah!I82="Yes",1,0)</f>
        <v>1</v>
      </c>
      <c r="J82" s="8">
        <f>IF(Data_Mentah!J82="Yes",1,0)</f>
        <v>0</v>
      </c>
      <c r="K82" s="8">
        <f>IF(Data_Mentah!K82="Yes",1,0)</f>
        <v>0</v>
      </c>
      <c r="L82" s="8">
        <f>IF(Data_Mentah!L82="Yes",1,0)</f>
        <v>0</v>
      </c>
      <c r="M82" s="8">
        <f>IF(Data_Mentah!M82="Yes",1,0)</f>
        <v>0</v>
      </c>
      <c r="N82" s="8">
        <f>IF(Data_Mentah!N82="Yes",1,0)</f>
        <v>0</v>
      </c>
      <c r="O82" s="8">
        <f>IF(Data_Mentah!O82="Yes",1,0)</f>
        <v>0</v>
      </c>
      <c r="P82" s="8">
        <f>IF(Data_Mentah!P82="Yes",1,0)</f>
        <v>0</v>
      </c>
      <c r="Q82" s="9">
        <f>IF(Data_Mentah!Q82="Positive",1,0)</f>
        <v>1</v>
      </c>
      <c r="T82">
        <f t="shared" si="1"/>
        <v>0</v>
      </c>
      <c r="V82">
        <f t="shared" si="2"/>
        <v>0</v>
      </c>
    </row>
    <row r="83" spans="1:22" ht="15.75" customHeight="1" x14ac:dyDescent="0.2">
      <c r="A83" s="4">
        <v>37</v>
      </c>
      <c r="B83" s="5">
        <f>IF(Data_Mentah!B83="Male",1,0)</f>
        <v>0</v>
      </c>
      <c r="C83" s="5">
        <f>IF(Data_Mentah!C83="Yes",1,0)</f>
        <v>0</v>
      </c>
      <c r="D83" s="5">
        <f>IF(Data_Mentah!D83="Yes",1,0)</f>
        <v>0</v>
      </c>
      <c r="E83" s="5">
        <f>IF(Data_Mentah!E83="Yes",1,0)</f>
        <v>1</v>
      </c>
      <c r="F83" s="5">
        <f>IF(Data_Mentah!F83="Yes",1,0)</f>
        <v>1</v>
      </c>
      <c r="G83" s="5">
        <f>IF(Data_Mentah!G83="Yes",1,0)</f>
        <v>1</v>
      </c>
      <c r="H83" s="5">
        <f>IF(Data_Mentah!H83="Yes",1,0)</f>
        <v>0</v>
      </c>
      <c r="I83" s="5">
        <f>IF(Data_Mentah!I83="Yes",1,0)</f>
        <v>0</v>
      </c>
      <c r="J83" s="5">
        <f>IF(Data_Mentah!J83="Yes",1,0)</f>
        <v>0</v>
      </c>
      <c r="K83" s="5">
        <f>IF(Data_Mentah!K83="Yes",1,0)</f>
        <v>0</v>
      </c>
      <c r="L83" s="5">
        <f>IF(Data_Mentah!L83="Yes",1,0)</f>
        <v>0</v>
      </c>
      <c r="M83" s="5">
        <f>IF(Data_Mentah!M83="Yes",1,0)</f>
        <v>0</v>
      </c>
      <c r="N83" s="5">
        <f>IF(Data_Mentah!N83="Yes",1,0)</f>
        <v>1</v>
      </c>
      <c r="O83" s="5">
        <f>IF(Data_Mentah!O83="Yes",1,0)</f>
        <v>0</v>
      </c>
      <c r="P83" s="5">
        <f>IF(Data_Mentah!P83="Yes",1,0)</f>
        <v>0</v>
      </c>
      <c r="Q83" s="6">
        <f>IF(Data_Mentah!Q83="Positive",1,0)</f>
        <v>1</v>
      </c>
      <c r="T83">
        <f t="shared" si="1"/>
        <v>1</v>
      </c>
      <c r="V83">
        <f t="shared" si="2"/>
        <v>0</v>
      </c>
    </row>
    <row r="84" spans="1:22" ht="15.75" customHeight="1" x14ac:dyDescent="0.2">
      <c r="A84" s="7">
        <v>54</v>
      </c>
      <c r="B84" s="8">
        <f>IF(Data_Mentah!B84="Male",1,0)</f>
        <v>0</v>
      </c>
      <c r="C84" s="8">
        <f>IF(Data_Mentah!C84="Yes",1,0)</f>
        <v>1</v>
      </c>
      <c r="D84" s="8">
        <f>IF(Data_Mentah!D84="Yes",1,0)</f>
        <v>1</v>
      </c>
      <c r="E84" s="8">
        <f>IF(Data_Mentah!E84="Yes",1,0)</f>
        <v>0</v>
      </c>
      <c r="F84" s="8">
        <f>IF(Data_Mentah!F84="Yes",1,0)</f>
        <v>1</v>
      </c>
      <c r="G84" s="8">
        <f>IF(Data_Mentah!G84="Yes",1,0)</f>
        <v>1</v>
      </c>
      <c r="H84" s="8">
        <f>IF(Data_Mentah!H84="Yes",1,0)</f>
        <v>0</v>
      </c>
      <c r="I84" s="8">
        <f>IF(Data_Mentah!I84="Yes",1,0)</f>
        <v>0</v>
      </c>
      <c r="J84" s="8">
        <f>IF(Data_Mentah!J84="Yes",1,0)</f>
        <v>0</v>
      </c>
      <c r="K84" s="8">
        <f>IF(Data_Mentah!K84="Yes",1,0)</f>
        <v>0</v>
      </c>
      <c r="L84" s="8">
        <f>IF(Data_Mentah!L84="Yes",1,0)</f>
        <v>1</v>
      </c>
      <c r="M84" s="8">
        <f>IF(Data_Mentah!M84="Yes",1,0)</f>
        <v>1</v>
      </c>
      <c r="N84" s="8">
        <f>IF(Data_Mentah!N84="Yes",1,0)</f>
        <v>0</v>
      </c>
      <c r="O84" s="8">
        <f>IF(Data_Mentah!O84="Yes",1,0)</f>
        <v>0</v>
      </c>
      <c r="P84" s="8">
        <f>IF(Data_Mentah!P84="Yes",1,0)</f>
        <v>0</v>
      </c>
      <c r="Q84" s="9">
        <f>IF(Data_Mentah!Q84="Positive",1,0)</f>
        <v>1</v>
      </c>
      <c r="T84">
        <f t="shared" si="1"/>
        <v>0</v>
      </c>
      <c r="V84">
        <f t="shared" si="2"/>
        <v>0</v>
      </c>
    </row>
    <row r="85" spans="1:22" ht="15.75" customHeight="1" x14ac:dyDescent="0.2">
      <c r="A85" s="4">
        <v>49</v>
      </c>
      <c r="B85" s="5">
        <f>IF(Data_Mentah!B85="Male",1,0)</f>
        <v>0</v>
      </c>
      <c r="C85" s="5">
        <f>IF(Data_Mentah!C85="Yes",1,0)</f>
        <v>1</v>
      </c>
      <c r="D85" s="5">
        <f>IF(Data_Mentah!D85="Yes",1,0)</f>
        <v>1</v>
      </c>
      <c r="E85" s="5">
        <f>IF(Data_Mentah!E85="Yes",1,0)</f>
        <v>0</v>
      </c>
      <c r="F85" s="5">
        <f>IF(Data_Mentah!F85="Yes",1,0)</f>
        <v>1</v>
      </c>
      <c r="G85" s="5">
        <f>IF(Data_Mentah!G85="Yes",1,0)</f>
        <v>0</v>
      </c>
      <c r="H85" s="5">
        <f>IF(Data_Mentah!H85="Yes",1,0)</f>
        <v>0</v>
      </c>
      <c r="I85" s="5">
        <f>IF(Data_Mentah!I85="Yes",1,0)</f>
        <v>1</v>
      </c>
      <c r="J85" s="5">
        <f>IF(Data_Mentah!J85="Yes",1,0)</f>
        <v>1</v>
      </c>
      <c r="K85" s="5">
        <f>IF(Data_Mentah!K85="Yes",1,0)</f>
        <v>0</v>
      </c>
      <c r="L85" s="5">
        <f>IF(Data_Mentah!L85="Yes",1,0)</f>
        <v>1</v>
      </c>
      <c r="M85" s="5">
        <f>IF(Data_Mentah!M85="Yes",1,0)</f>
        <v>1</v>
      </c>
      <c r="N85" s="5">
        <f>IF(Data_Mentah!N85="Yes",1,0)</f>
        <v>0</v>
      </c>
      <c r="O85" s="5">
        <f>IF(Data_Mentah!O85="Yes",1,0)</f>
        <v>0</v>
      </c>
      <c r="P85" s="5">
        <f>IF(Data_Mentah!P85="Yes",1,0)</f>
        <v>0</v>
      </c>
      <c r="Q85" s="6">
        <f>IF(Data_Mentah!Q85="Positive",1,0)</f>
        <v>1</v>
      </c>
      <c r="T85">
        <f t="shared" si="1"/>
        <v>0</v>
      </c>
      <c r="V85">
        <f t="shared" si="2"/>
        <v>0</v>
      </c>
    </row>
    <row r="86" spans="1:22" ht="15.75" customHeight="1" x14ac:dyDescent="0.2">
      <c r="A86" s="7">
        <v>48</v>
      </c>
      <c r="B86" s="8">
        <f>IF(Data_Mentah!B86="Male",1,0)</f>
        <v>0</v>
      </c>
      <c r="C86" s="8">
        <f>IF(Data_Mentah!C86="Yes",1,0)</f>
        <v>1</v>
      </c>
      <c r="D86" s="8">
        <f>IF(Data_Mentah!D86="Yes",1,0)</f>
        <v>1</v>
      </c>
      <c r="E86" s="8">
        <f>IF(Data_Mentah!E86="Yes",1,0)</f>
        <v>1</v>
      </c>
      <c r="F86" s="8">
        <f>IF(Data_Mentah!F86="Yes",1,0)</f>
        <v>1</v>
      </c>
      <c r="G86" s="8">
        <f>IF(Data_Mentah!G86="Yes",1,0)</f>
        <v>1</v>
      </c>
      <c r="H86" s="8">
        <f>IF(Data_Mentah!H86="Yes",1,0)</f>
        <v>0</v>
      </c>
      <c r="I86" s="8">
        <f>IF(Data_Mentah!I86="Yes",1,0)</f>
        <v>1</v>
      </c>
      <c r="J86" s="8">
        <f>IF(Data_Mentah!J86="Yes",1,0)</f>
        <v>1</v>
      </c>
      <c r="K86" s="8">
        <f>IF(Data_Mentah!K86="Yes",1,0)</f>
        <v>0</v>
      </c>
      <c r="L86" s="8">
        <f>IF(Data_Mentah!L86="Yes",1,0)</f>
        <v>1</v>
      </c>
      <c r="M86" s="8">
        <f>IF(Data_Mentah!M86="Yes",1,0)</f>
        <v>1</v>
      </c>
      <c r="N86" s="8">
        <f>IF(Data_Mentah!N86="Yes",1,0)</f>
        <v>1</v>
      </c>
      <c r="O86" s="8">
        <f>IF(Data_Mentah!O86="Yes",1,0)</f>
        <v>0</v>
      </c>
      <c r="P86" s="8">
        <f>IF(Data_Mentah!P86="Yes",1,0)</f>
        <v>0</v>
      </c>
      <c r="Q86" s="9">
        <f>IF(Data_Mentah!Q86="Positive",1,0)</f>
        <v>1</v>
      </c>
      <c r="T86">
        <f t="shared" si="1"/>
        <v>1</v>
      </c>
      <c r="V86">
        <f t="shared" si="2"/>
        <v>0</v>
      </c>
    </row>
    <row r="87" spans="1:22" ht="15.75" customHeight="1" x14ac:dyDescent="0.2">
      <c r="A87" s="4">
        <v>60</v>
      </c>
      <c r="B87" s="5">
        <f>IF(Data_Mentah!B87="Male",1,0)</f>
        <v>0</v>
      </c>
      <c r="C87" s="5">
        <f>IF(Data_Mentah!C87="Yes",1,0)</f>
        <v>0</v>
      </c>
      <c r="D87" s="5">
        <f>IF(Data_Mentah!D87="Yes",1,0)</f>
        <v>0</v>
      </c>
      <c r="E87" s="5">
        <f>IF(Data_Mentah!E87="Yes",1,0)</f>
        <v>1</v>
      </c>
      <c r="F87" s="5">
        <f>IF(Data_Mentah!F87="Yes",1,0)</f>
        <v>1</v>
      </c>
      <c r="G87" s="5">
        <f>IF(Data_Mentah!G87="Yes",1,0)</f>
        <v>0</v>
      </c>
      <c r="H87" s="5">
        <f>IF(Data_Mentah!H87="Yes",1,0)</f>
        <v>0</v>
      </c>
      <c r="I87" s="5">
        <f>IF(Data_Mentah!I87="Yes",1,0)</f>
        <v>0</v>
      </c>
      <c r="J87" s="5">
        <f>IF(Data_Mentah!J87="Yes",1,0)</f>
        <v>0</v>
      </c>
      <c r="K87" s="5">
        <f>IF(Data_Mentah!K87="Yes",1,0)</f>
        <v>0</v>
      </c>
      <c r="L87" s="5">
        <f>IF(Data_Mentah!L87="Yes",1,0)</f>
        <v>0</v>
      </c>
      <c r="M87" s="5">
        <f>IF(Data_Mentah!M87="Yes",1,0)</f>
        <v>0</v>
      </c>
      <c r="N87" s="5">
        <f>IF(Data_Mentah!N87="Yes",1,0)</f>
        <v>0</v>
      </c>
      <c r="O87" s="5">
        <f>IF(Data_Mentah!O87="Yes",1,0)</f>
        <v>0</v>
      </c>
      <c r="P87" s="5">
        <f>IF(Data_Mentah!P87="Yes",1,0)</f>
        <v>1</v>
      </c>
      <c r="Q87" s="6">
        <f>IF(Data_Mentah!Q87="Positive",1,0)</f>
        <v>1</v>
      </c>
      <c r="T87">
        <f t="shared" si="1"/>
        <v>0</v>
      </c>
      <c r="V87">
        <f t="shared" si="2"/>
        <v>0</v>
      </c>
    </row>
    <row r="88" spans="1:22" ht="15.75" customHeight="1" x14ac:dyDescent="0.2">
      <c r="A88" s="7">
        <v>63</v>
      </c>
      <c r="B88" s="8">
        <f>IF(Data_Mentah!B88="Male",1,0)</f>
        <v>0</v>
      </c>
      <c r="C88" s="8">
        <f>IF(Data_Mentah!C88="Yes",1,0)</f>
        <v>1</v>
      </c>
      <c r="D88" s="8">
        <f>IF(Data_Mentah!D88="Yes",1,0)</f>
        <v>1</v>
      </c>
      <c r="E88" s="8">
        <f>IF(Data_Mentah!E88="Yes",1,0)</f>
        <v>1</v>
      </c>
      <c r="F88" s="8">
        <f>IF(Data_Mentah!F88="Yes",1,0)</f>
        <v>1</v>
      </c>
      <c r="G88" s="8">
        <f>IF(Data_Mentah!G88="Yes",1,0)</f>
        <v>1</v>
      </c>
      <c r="H88" s="8">
        <f>IF(Data_Mentah!H88="Yes",1,0)</f>
        <v>0</v>
      </c>
      <c r="I88" s="8">
        <f>IF(Data_Mentah!I88="Yes",1,0)</f>
        <v>1</v>
      </c>
      <c r="J88" s="8">
        <f>IF(Data_Mentah!J88="Yes",1,0)</f>
        <v>1</v>
      </c>
      <c r="K88" s="8">
        <f>IF(Data_Mentah!K88="Yes",1,0)</f>
        <v>1</v>
      </c>
      <c r="L88" s="8">
        <f>IF(Data_Mentah!L88="Yes",1,0)</f>
        <v>1</v>
      </c>
      <c r="M88" s="8">
        <f>IF(Data_Mentah!M88="Yes",1,0)</f>
        <v>1</v>
      </c>
      <c r="N88" s="8">
        <f>IF(Data_Mentah!N88="Yes",1,0)</f>
        <v>1</v>
      </c>
      <c r="O88" s="8">
        <f>IF(Data_Mentah!O88="Yes",1,0)</f>
        <v>0</v>
      </c>
      <c r="P88" s="8">
        <f>IF(Data_Mentah!P88="Yes",1,0)</f>
        <v>0</v>
      </c>
      <c r="Q88" s="9">
        <f>IF(Data_Mentah!Q88="Positive",1,0)</f>
        <v>1</v>
      </c>
      <c r="T88">
        <f t="shared" si="1"/>
        <v>1</v>
      </c>
      <c r="V88">
        <f t="shared" si="2"/>
        <v>0</v>
      </c>
    </row>
    <row r="89" spans="1:22" ht="15.75" customHeight="1" x14ac:dyDescent="0.2">
      <c r="A89" s="4">
        <v>35</v>
      </c>
      <c r="B89" s="5">
        <f>IF(Data_Mentah!B89="Male",1,0)</f>
        <v>0</v>
      </c>
      <c r="C89" s="5">
        <f>IF(Data_Mentah!C89="Yes",1,0)</f>
        <v>0</v>
      </c>
      <c r="D89" s="5">
        <f>IF(Data_Mentah!D89="Yes",1,0)</f>
        <v>0</v>
      </c>
      <c r="E89" s="5">
        <f>IF(Data_Mentah!E89="Yes",1,0)</f>
        <v>0</v>
      </c>
      <c r="F89" s="5">
        <f>IF(Data_Mentah!F89="Yes",1,0)</f>
        <v>0</v>
      </c>
      <c r="G89" s="5">
        <f>IF(Data_Mentah!G89="Yes",1,0)</f>
        <v>0</v>
      </c>
      <c r="H89" s="5">
        <f>IF(Data_Mentah!H89="Yes",1,0)</f>
        <v>0</v>
      </c>
      <c r="I89" s="5">
        <f>IF(Data_Mentah!I89="Yes",1,0)</f>
        <v>1</v>
      </c>
      <c r="J89" s="5">
        <f>IF(Data_Mentah!J89="Yes",1,0)</f>
        <v>0</v>
      </c>
      <c r="K89" s="5">
        <f>IF(Data_Mentah!K89="Yes",1,0)</f>
        <v>0</v>
      </c>
      <c r="L89" s="5">
        <f>IF(Data_Mentah!L89="Yes",1,0)</f>
        <v>0</v>
      </c>
      <c r="M89" s="5">
        <f>IF(Data_Mentah!M89="Yes",1,0)</f>
        <v>1</v>
      </c>
      <c r="N89" s="5">
        <f>IF(Data_Mentah!N89="Yes",1,0)</f>
        <v>1</v>
      </c>
      <c r="O89" s="5">
        <f>IF(Data_Mentah!O89="Yes",1,0)</f>
        <v>0</v>
      </c>
      <c r="P89" s="5">
        <f>IF(Data_Mentah!P89="Yes",1,0)</f>
        <v>0</v>
      </c>
      <c r="Q89" s="6">
        <f>IF(Data_Mentah!Q89="Positive",1,0)</f>
        <v>1</v>
      </c>
      <c r="T89">
        <f t="shared" si="1"/>
        <v>0</v>
      </c>
      <c r="V89">
        <f t="shared" si="2"/>
        <v>0</v>
      </c>
    </row>
    <row r="90" spans="1:22" ht="15.75" customHeight="1" x14ac:dyDescent="0.2">
      <c r="A90" s="7">
        <v>30</v>
      </c>
      <c r="B90" s="8">
        <f>IF(Data_Mentah!B90="Male",1,0)</f>
        <v>0</v>
      </c>
      <c r="C90" s="8">
        <f>IF(Data_Mentah!C90="Yes",1,0)</f>
        <v>1</v>
      </c>
      <c r="D90" s="8">
        <f>IF(Data_Mentah!D90="Yes",1,0)</f>
        <v>1</v>
      </c>
      <c r="E90" s="8">
        <f>IF(Data_Mentah!E90="Yes",1,0)</f>
        <v>0</v>
      </c>
      <c r="F90" s="8">
        <f>IF(Data_Mentah!F90="Yes",1,0)</f>
        <v>1</v>
      </c>
      <c r="G90" s="8">
        <f>IF(Data_Mentah!G90="Yes",1,0)</f>
        <v>1</v>
      </c>
      <c r="H90" s="8">
        <f>IF(Data_Mentah!H90="Yes",1,0)</f>
        <v>0</v>
      </c>
      <c r="I90" s="8">
        <f>IF(Data_Mentah!I90="Yes",1,0)</f>
        <v>1</v>
      </c>
      <c r="J90" s="8">
        <f>IF(Data_Mentah!J90="Yes",1,0)</f>
        <v>1</v>
      </c>
      <c r="K90" s="8">
        <f>IF(Data_Mentah!K90="Yes",1,0)</f>
        <v>0</v>
      </c>
      <c r="L90" s="8">
        <f>IF(Data_Mentah!L90="Yes",1,0)</f>
        <v>1</v>
      </c>
      <c r="M90" s="8">
        <f>IF(Data_Mentah!M90="Yes",1,0)</f>
        <v>1</v>
      </c>
      <c r="N90" s="8">
        <f>IF(Data_Mentah!N90="Yes",1,0)</f>
        <v>0</v>
      </c>
      <c r="O90" s="8">
        <f>IF(Data_Mentah!O90="Yes",1,0)</f>
        <v>0</v>
      </c>
      <c r="P90" s="8">
        <f>IF(Data_Mentah!P90="Yes",1,0)</f>
        <v>0</v>
      </c>
      <c r="Q90" s="9">
        <f>IF(Data_Mentah!Q90="Positive",1,0)</f>
        <v>1</v>
      </c>
      <c r="T90">
        <f t="shared" si="1"/>
        <v>0</v>
      </c>
      <c r="V90">
        <f t="shared" si="2"/>
        <v>0</v>
      </c>
    </row>
    <row r="91" spans="1:22" ht="15.75" customHeight="1" x14ac:dyDescent="0.2">
      <c r="A91" s="4">
        <v>53</v>
      </c>
      <c r="B91" s="5">
        <f>IF(Data_Mentah!B91="Male",1,0)</f>
        <v>0</v>
      </c>
      <c r="C91" s="5">
        <f>IF(Data_Mentah!C91="Yes",1,0)</f>
        <v>0</v>
      </c>
      <c r="D91" s="5">
        <f>IF(Data_Mentah!D91="Yes",1,0)</f>
        <v>0</v>
      </c>
      <c r="E91" s="5">
        <f>IF(Data_Mentah!E91="Yes",1,0)</f>
        <v>0</v>
      </c>
      <c r="F91" s="5">
        <f>IF(Data_Mentah!F91="Yes",1,0)</f>
        <v>0</v>
      </c>
      <c r="G91" s="5">
        <f>IF(Data_Mentah!G91="Yes",1,0)</f>
        <v>0</v>
      </c>
      <c r="H91" s="5">
        <f>IF(Data_Mentah!H91="Yes",1,0)</f>
        <v>0</v>
      </c>
      <c r="I91" s="5">
        <f>IF(Data_Mentah!I91="Yes",1,0)</f>
        <v>0</v>
      </c>
      <c r="J91" s="5">
        <f>IF(Data_Mentah!J91="Yes",1,0)</f>
        <v>0</v>
      </c>
      <c r="K91" s="5">
        <f>IF(Data_Mentah!K91="Yes",1,0)</f>
        <v>0</v>
      </c>
      <c r="L91" s="5">
        <f>IF(Data_Mentah!L91="Yes",1,0)</f>
        <v>0</v>
      </c>
      <c r="M91" s="5">
        <f>IF(Data_Mentah!M91="Yes",1,0)</f>
        <v>0</v>
      </c>
      <c r="N91" s="5">
        <f>IF(Data_Mentah!N91="Yes",1,0)</f>
        <v>0</v>
      </c>
      <c r="O91" s="5">
        <f>IF(Data_Mentah!O91="Yes",1,0)</f>
        <v>0</v>
      </c>
      <c r="P91" s="5">
        <f>IF(Data_Mentah!P91="Yes",1,0)</f>
        <v>0</v>
      </c>
      <c r="Q91" s="6">
        <f>IF(Data_Mentah!Q91="Positive",1,0)</f>
        <v>1</v>
      </c>
      <c r="T91">
        <f t="shared" si="1"/>
        <v>0</v>
      </c>
      <c r="V91">
        <f t="shared" si="2"/>
        <v>0</v>
      </c>
    </row>
    <row r="92" spans="1:22" ht="15.75" customHeight="1" x14ac:dyDescent="0.2">
      <c r="A92" s="7">
        <v>50</v>
      </c>
      <c r="B92" s="8">
        <f>IF(Data_Mentah!B92="Male",1,0)</f>
        <v>0</v>
      </c>
      <c r="C92" s="8">
        <f>IF(Data_Mentah!C92="Yes",1,0)</f>
        <v>0</v>
      </c>
      <c r="D92" s="8">
        <f>IF(Data_Mentah!D92="Yes",1,0)</f>
        <v>0</v>
      </c>
      <c r="E92" s="8">
        <f>IF(Data_Mentah!E92="Yes",1,0)</f>
        <v>0</v>
      </c>
      <c r="F92" s="8">
        <f>IF(Data_Mentah!F92="Yes",1,0)</f>
        <v>0</v>
      </c>
      <c r="G92" s="8">
        <f>IF(Data_Mentah!G92="Yes",1,0)</f>
        <v>1</v>
      </c>
      <c r="H92" s="8">
        <f>IF(Data_Mentah!H92="Yes",1,0)</f>
        <v>0</v>
      </c>
      <c r="I92" s="8">
        <f>IF(Data_Mentah!I92="Yes",1,0)</f>
        <v>1</v>
      </c>
      <c r="J92" s="8">
        <f>IF(Data_Mentah!J92="Yes",1,0)</f>
        <v>1</v>
      </c>
      <c r="K92" s="8">
        <f>IF(Data_Mentah!K92="Yes",1,0)</f>
        <v>0</v>
      </c>
      <c r="L92" s="8">
        <f>IF(Data_Mentah!L92="Yes",1,0)</f>
        <v>0</v>
      </c>
      <c r="M92" s="8">
        <f>IF(Data_Mentah!M92="Yes",1,0)</f>
        <v>1</v>
      </c>
      <c r="N92" s="8">
        <f>IF(Data_Mentah!N92="Yes",1,0)</f>
        <v>0</v>
      </c>
      <c r="O92" s="8">
        <f>IF(Data_Mentah!O92="Yes",1,0)</f>
        <v>0</v>
      </c>
      <c r="P92" s="8">
        <f>IF(Data_Mentah!P92="Yes",1,0)</f>
        <v>0</v>
      </c>
      <c r="Q92" s="9">
        <f>IF(Data_Mentah!Q92="Positive",1,0)</f>
        <v>1</v>
      </c>
      <c r="T92">
        <f t="shared" si="1"/>
        <v>0</v>
      </c>
      <c r="V92">
        <f t="shared" si="2"/>
        <v>0</v>
      </c>
    </row>
    <row r="93" spans="1:22" ht="15.75" customHeight="1" x14ac:dyDescent="0.2">
      <c r="A93" s="4">
        <v>50</v>
      </c>
      <c r="B93" s="5">
        <f>IF(Data_Mentah!B93="Male",1,0)</f>
        <v>0</v>
      </c>
      <c r="C93" s="5">
        <f>IF(Data_Mentah!C93="Yes",1,0)</f>
        <v>1</v>
      </c>
      <c r="D93" s="5">
        <f>IF(Data_Mentah!D93="Yes",1,0)</f>
        <v>1</v>
      </c>
      <c r="E93" s="5">
        <f>IF(Data_Mentah!E93="Yes",1,0)</f>
        <v>1</v>
      </c>
      <c r="F93" s="5">
        <f>IF(Data_Mentah!F93="Yes",1,0)</f>
        <v>1</v>
      </c>
      <c r="G93" s="5">
        <f>IF(Data_Mentah!G93="Yes",1,0)</f>
        <v>1</v>
      </c>
      <c r="H93" s="5">
        <f>IF(Data_Mentah!H93="Yes",1,0)</f>
        <v>0</v>
      </c>
      <c r="I93" s="5">
        <f>IF(Data_Mentah!I93="Yes",1,0)</f>
        <v>1</v>
      </c>
      <c r="J93" s="5">
        <f>IF(Data_Mentah!J93="Yes",1,0)</f>
        <v>1</v>
      </c>
      <c r="K93" s="5">
        <f>IF(Data_Mentah!K93="Yes",1,0)</f>
        <v>1</v>
      </c>
      <c r="L93" s="5">
        <f>IF(Data_Mentah!L93="Yes",1,0)</f>
        <v>1</v>
      </c>
      <c r="M93" s="5">
        <f>IF(Data_Mentah!M93="Yes",1,0)</f>
        <v>1</v>
      </c>
      <c r="N93" s="5">
        <f>IF(Data_Mentah!N93="Yes",1,0)</f>
        <v>1</v>
      </c>
      <c r="O93" s="5">
        <f>IF(Data_Mentah!O93="Yes",1,0)</f>
        <v>0</v>
      </c>
      <c r="P93" s="5">
        <f>IF(Data_Mentah!P93="Yes",1,0)</f>
        <v>0</v>
      </c>
      <c r="Q93" s="6">
        <f>IF(Data_Mentah!Q93="Positive",1,0)</f>
        <v>1</v>
      </c>
      <c r="T93">
        <f t="shared" si="1"/>
        <v>1</v>
      </c>
      <c r="V93">
        <f t="shared" si="2"/>
        <v>0</v>
      </c>
    </row>
    <row r="94" spans="1:22" ht="15.75" customHeight="1" x14ac:dyDescent="0.2">
      <c r="A94" s="7">
        <v>35</v>
      </c>
      <c r="B94" s="8">
        <f>IF(Data_Mentah!B94="Male",1,0)</f>
        <v>0</v>
      </c>
      <c r="C94" s="8">
        <f>IF(Data_Mentah!C94="Yes",1,0)</f>
        <v>1</v>
      </c>
      <c r="D94" s="8">
        <f>IF(Data_Mentah!D94="Yes",1,0)</f>
        <v>1</v>
      </c>
      <c r="E94" s="8">
        <f>IF(Data_Mentah!E94="Yes",1,0)</f>
        <v>1</v>
      </c>
      <c r="F94" s="8">
        <f>IF(Data_Mentah!F94="Yes",1,0)</f>
        <v>1</v>
      </c>
      <c r="G94" s="8">
        <f>IF(Data_Mentah!G94="Yes",1,0)</f>
        <v>0</v>
      </c>
      <c r="H94" s="8">
        <f>IF(Data_Mentah!H94="Yes",1,0)</f>
        <v>0</v>
      </c>
      <c r="I94" s="8">
        <f>IF(Data_Mentah!I94="Yes",1,0)</f>
        <v>1</v>
      </c>
      <c r="J94" s="8">
        <f>IF(Data_Mentah!J94="Yes",1,0)</f>
        <v>0</v>
      </c>
      <c r="K94" s="8">
        <f>IF(Data_Mentah!K94="Yes",1,0)</f>
        <v>0</v>
      </c>
      <c r="L94" s="8">
        <f>IF(Data_Mentah!L94="Yes",1,0)</f>
        <v>1</v>
      </c>
      <c r="M94" s="8">
        <f>IF(Data_Mentah!M94="Yes",1,0)</f>
        <v>1</v>
      </c>
      <c r="N94" s="8">
        <f>IF(Data_Mentah!N94="Yes",1,0)</f>
        <v>1</v>
      </c>
      <c r="O94" s="8">
        <f>IF(Data_Mentah!O94="Yes",1,0)</f>
        <v>0</v>
      </c>
      <c r="P94" s="8">
        <f>IF(Data_Mentah!P94="Yes",1,0)</f>
        <v>0</v>
      </c>
      <c r="Q94" s="9">
        <f>IF(Data_Mentah!Q94="Positive",1,0)</f>
        <v>1</v>
      </c>
      <c r="T94">
        <f t="shared" si="1"/>
        <v>1</v>
      </c>
      <c r="V94">
        <f t="shared" si="2"/>
        <v>0</v>
      </c>
    </row>
    <row r="95" spans="1:22" ht="15.75" customHeight="1" x14ac:dyDescent="0.2">
      <c r="A95" s="4">
        <v>40</v>
      </c>
      <c r="B95" s="5">
        <f>IF(Data_Mentah!B95="Male",1,0)</f>
        <v>0</v>
      </c>
      <c r="C95" s="5">
        <f>IF(Data_Mentah!C95="Yes",1,0)</f>
        <v>1</v>
      </c>
      <c r="D95" s="5">
        <f>IF(Data_Mentah!D95="Yes",1,0)</f>
        <v>1</v>
      </c>
      <c r="E95" s="5">
        <f>IF(Data_Mentah!E95="Yes",1,0)</f>
        <v>0</v>
      </c>
      <c r="F95" s="5">
        <f>IF(Data_Mentah!F95="Yes",1,0)</f>
        <v>1</v>
      </c>
      <c r="G95" s="5">
        <f>IF(Data_Mentah!G95="Yes",1,0)</f>
        <v>1</v>
      </c>
      <c r="H95" s="5">
        <f>IF(Data_Mentah!H95="Yes",1,0)</f>
        <v>0</v>
      </c>
      <c r="I95" s="5">
        <f>IF(Data_Mentah!I95="Yes",1,0)</f>
        <v>0</v>
      </c>
      <c r="J95" s="5">
        <f>IF(Data_Mentah!J95="Yes",1,0)</f>
        <v>1</v>
      </c>
      <c r="K95" s="5">
        <f>IF(Data_Mentah!K95="Yes",1,0)</f>
        <v>0</v>
      </c>
      <c r="L95" s="5">
        <f>IF(Data_Mentah!L95="Yes",1,0)</f>
        <v>0</v>
      </c>
      <c r="M95" s="5">
        <f>IF(Data_Mentah!M95="Yes",1,0)</f>
        <v>1</v>
      </c>
      <c r="N95" s="5">
        <f>IF(Data_Mentah!N95="Yes",1,0)</f>
        <v>0</v>
      </c>
      <c r="O95" s="5">
        <f>IF(Data_Mentah!O95="Yes",1,0)</f>
        <v>0</v>
      </c>
      <c r="P95" s="5">
        <f>IF(Data_Mentah!P95="Yes",1,0)</f>
        <v>0</v>
      </c>
      <c r="Q95" s="6">
        <f>IF(Data_Mentah!Q95="Positive",1,0)</f>
        <v>1</v>
      </c>
      <c r="T95">
        <f t="shared" si="1"/>
        <v>0</v>
      </c>
      <c r="V95">
        <f t="shared" si="2"/>
        <v>0</v>
      </c>
    </row>
    <row r="96" spans="1:22" ht="15.75" customHeight="1" x14ac:dyDescent="0.2">
      <c r="A96" s="7">
        <v>48</v>
      </c>
      <c r="B96" s="8">
        <f>IF(Data_Mentah!B96="Male",1,0)</f>
        <v>0</v>
      </c>
      <c r="C96" s="8">
        <f>IF(Data_Mentah!C96="Yes",1,0)</f>
        <v>1</v>
      </c>
      <c r="D96" s="8">
        <f>IF(Data_Mentah!D96="Yes",1,0)</f>
        <v>1</v>
      </c>
      <c r="E96" s="8">
        <f>IF(Data_Mentah!E96="Yes",1,0)</f>
        <v>0</v>
      </c>
      <c r="F96" s="8">
        <f>IF(Data_Mentah!F96="Yes",1,0)</f>
        <v>1</v>
      </c>
      <c r="G96" s="8">
        <f>IF(Data_Mentah!G96="Yes",1,0)</f>
        <v>1</v>
      </c>
      <c r="H96" s="8">
        <f>IF(Data_Mentah!H96="Yes",1,0)</f>
        <v>0</v>
      </c>
      <c r="I96" s="8">
        <f>IF(Data_Mentah!I96="Yes",1,0)</f>
        <v>1</v>
      </c>
      <c r="J96" s="8">
        <f>IF(Data_Mentah!J96="Yes",1,0)</f>
        <v>1</v>
      </c>
      <c r="K96" s="8">
        <f>IF(Data_Mentah!K96="Yes",1,0)</f>
        <v>0</v>
      </c>
      <c r="L96" s="8">
        <f>IF(Data_Mentah!L96="Yes",1,0)</f>
        <v>1</v>
      </c>
      <c r="M96" s="8">
        <f>IF(Data_Mentah!M96="Yes",1,0)</f>
        <v>1</v>
      </c>
      <c r="N96" s="8">
        <f>IF(Data_Mentah!N96="Yes",1,0)</f>
        <v>0</v>
      </c>
      <c r="O96" s="8">
        <f>IF(Data_Mentah!O96="Yes",1,0)</f>
        <v>0</v>
      </c>
      <c r="P96" s="8">
        <f>IF(Data_Mentah!P96="Yes",1,0)</f>
        <v>0</v>
      </c>
      <c r="Q96" s="9">
        <f>IF(Data_Mentah!Q96="Positive",1,0)</f>
        <v>1</v>
      </c>
      <c r="T96">
        <f t="shared" si="1"/>
        <v>0</v>
      </c>
      <c r="V96">
        <f t="shared" si="2"/>
        <v>0</v>
      </c>
    </row>
    <row r="97" spans="1:22" ht="15.75" customHeight="1" x14ac:dyDescent="0.2">
      <c r="A97" s="4">
        <v>60</v>
      </c>
      <c r="B97" s="5">
        <f>IF(Data_Mentah!B97="Male",1,0)</f>
        <v>0</v>
      </c>
      <c r="C97" s="5">
        <f>IF(Data_Mentah!C97="Yes",1,0)</f>
        <v>1</v>
      </c>
      <c r="D97" s="5">
        <f>IF(Data_Mentah!D97="Yes",1,0)</f>
        <v>1</v>
      </c>
      <c r="E97" s="5">
        <f>IF(Data_Mentah!E97="Yes",1,0)</f>
        <v>0</v>
      </c>
      <c r="F97" s="5">
        <f>IF(Data_Mentah!F97="Yes",1,0)</f>
        <v>1</v>
      </c>
      <c r="G97" s="5">
        <f>IF(Data_Mentah!G97="Yes",1,0)</f>
        <v>0</v>
      </c>
      <c r="H97" s="5">
        <f>IF(Data_Mentah!H97="Yes",1,0)</f>
        <v>0</v>
      </c>
      <c r="I97" s="5">
        <f>IF(Data_Mentah!I97="Yes",1,0)</f>
        <v>1</v>
      </c>
      <c r="J97" s="5">
        <f>IF(Data_Mentah!J97="Yes",1,0)</f>
        <v>1</v>
      </c>
      <c r="K97" s="5">
        <f>IF(Data_Mentah!K97="Yes",1,0)</f>
        <v>0</v>
      </c>
      <c r="L97" s="5">
        <f>IF(Data_Mentah!L97="Yes",1,0)</f>
        <v>0</v>
      </c>
      <c r="M97" s="5">
        <f>IF(Data_Mentah!M97="Yes",1,0)</f>
        <v>1</v>
      </c>
      <c r="N97" s="5">
        <f>IF(Data_Mentah!N97="Yes",1,0)</f>
        <v>0</v>
      </c>
      <c r="O97" s="5">
        <f>IF(Data_Mentah!O97="Yes",1,0)</f>
        <v>0</v>
      </c>
      <c r="P97" s="5">
        <f>IF(Data_Mentah!P97="Yes",1,0)</f>
        <v>0</v>
      </c>
      <c r="Q97" s="6">
        <f>IF(Data_Mentah!Q97="Positive",1,0)</f>
        <v>1</v>
      </c>
      <c r="T97">
        <f t="shared" si="1"/>
        <v>0</v>
      </c>
      <c r="V97">
        <f t="shared" si="2"/>
        <v>0</v>
      </c>
    </row>
    <row r="98" spans="1:22" ht="15.75" customHeight="1" x14ac:dyDescent="0.2">
      <c r="A98" s="7">
        <v>60</v>
      </c>
      <c r="B98" s="8">
        <f>IF(Data_Mentah!B98="Male",1,0)</f>
        <v>0</v>
      </c>
      <c r="C98" s="8">
        <f>IF(Data_Mentah!C98="Yes",1,0)</f>
        <v>1</v>
      </c>
      <c r="D98" s="8">
        <f>IF(Data_Mentah!D98="Yes",1,0)</f>
        <v>1</v>
      </c>
      <c r="E98" s="8">
        <f>IF(Data_Mentah!E98="Yes",1,0)</f>
        <v>1</v>
      </c>
      <c r="F98" s="8">
        <f>IF(Data_Mentah!F98="Yes",1,0)</f>
        <v>1</v>
      </c>
      <c r="G98" s="8">
        <f>IF(Data_Mentah!G98="Yes",1,0)</f>
        <v>0</v>
      </c>
      <c r="H98" s="8">
        <f>IF(Data_Mentah!H98="Yes",1,0)</f>
        <v>0</v>
      </c>
      <c r="I98" s="8">
        <f>IF(Data_Mentah!I98="Yes",1,0)</f>
        <v>0</v>
      </c>
      <c r="J98" s="8">
        <f>IF(Data_Mentah!J98="Yes",1,0)</f>
        <v>1</v>
      </c>
      <c r="K98" s="8">
        <f>IF(Data_Mentah!K98="Yes",1,0)</f>
        <v>0</v>
      </c>
      <c r="L98" s="8">
        <f>IF(Data_Mentah!L98="Yes",1,0)</f>
        <v>1</v>
      </c>
      <c r="M98" s="8">
        <f>IF(Data_Mentah!M98="Yes",1,0)</f>
        <v>1</v>
      </c>
      <c r="N98" s="8">
        <f>IF(Data_Mentah!N98="Yes",1,0)</f>
        <v>1</v>
      </c>
      <c r="O98" s="8">
        <f>IF(Data_Mentah!O98="Yes",1,0)</f>
        <v>0</v>
      </c>
      <c r="P98" s="8">
        <f>IF(Data_Mentah!P98="Yes",1,0)</f>
        <v>0</v>
      </c>
      <c r="Q98" s="9">
        <f>IF(Data_Mentah!Q98="Positive",1,0)</f>
        <v>1</v>
      </c>
      <c r="T98">
        <f t="shared" si="1"/>
        <v>1</v>
      </c>
      <c r="V98">
        <f t="shared" si="2"/>
        <v>0</v>
      </c>
    </row>
    <row r="99" spans="1:22" ht="15.75" customHeight="1" x14ac:dyDescent="0.2">
      <c r="A99" s="4">
        <v>35</v>
      </c>
      <c r="B99" s="5">
        <f>IF(Data_Mentah!B99="Male",1,0)</f>
        <v>0</v>
      </c>
      <c r="C99" s="5">
        <f>IF(Data_Mentah!C99="Yes",1,0)</f>
        <v>1</v>
      </c>
      <c r="D99" s="5">
        <f>IF(Data_Mentah!D99="Yes",1,0)</f>
        <v>1</v>
      </c>
      <c r="E99" s="5">
        <f>IF(Data_Mentah!E99="Yes",1,0)</f>
        <v>1</v>
      </c>
      <c r="F99" s="5">
        <f>IF(Data_Mentah!F99="Yes",1,0)</f>
        <v>1</v>
      </c>
      <c r="G99" s="5">
        <f>IF(Data_Mentah!G99="Yes",1,0)</f>
        <v>1</v>
      </c>
      <c r="H99" s="5">
        <f>IF(Data_Mentah!H99="Yes",1,0)</f>
        <v>0</v>
      </c>
      <c r="I99" s="5">
        <f>IF(Data_Mentah!I99="Yes",1,0)</f>
        <v>0</v>
      </c>
      <c r="J99" s="5">
        <f>IF(Data_Mentah!J99="Yes",1,0)</f>
        <v>1</v>
      </c>
      <c r="K99" s="5">
        <f>IF(Data_Mentah!K99="Yes",1,0)</f>
        <v>1</v>
      </c>
      <c r="L99" s="5">
        <f>IF(Data_Mentah!L99="Yes",1,0)</f>
        <v>0</v>
      </c>
      <c r="M99" s="5">
        <f>IF(Data_Mentah!M99="Yes",1,0)</f>
        <v>1</v>
      </c>
      <c r="N99" s="5">
        <f>IF(Data_Mentah!N99="Yes",1,0)</f>
        <v>1</v>
      </c>
      <c r="O99" s="5">
        <f>IF(Data_Mentah!O99="Yes",1,0)</f>
        <v>0</v>
      </c>
      <c r="P99" s="5">
        <f>IF(Data_Mentah!P99="Yes",1,0)</f>
        <v>0</v>
      </c>
      <c r="Q99" s="6">
        <f>IF(Data_Mentah!Q99="Positive",1,0)</f>
        <v>1</v>
      </c>
      <c r="T99">
        <f t="shared" si="1"/>
        <v>1</v>
      </c>
      <c r="V99">
        <f t="shared" si="2"/>
        <v>0</v>
      </c>
    </row>
    <row r="100" spans="1:22" ht="15.75" customHeight="1" x14ac:dyDescent="0.2">
      <c r="A100" s="7">
        <v>46</v>
      </c>
      <c r="B100" s="8">
        <f>IF(Data_Mentah!B100="Male",1,0)</f>
        <v>0</v>
      </c>
      <c r="C100" s="8">
        <f>IF(Data_Mentah!C100="Yes",1,0)</f>
        <v>1</v>
      </c>
      <c r="D100" s="8">
        <f>IF(Data_Mentah!D100="Yes",1,0)</f>
        <v>1</v>
      </c>
      <c r="E100" s="8">
        <f>IF(Data_Mentah!E100="Yes",1,0)</f>
        <v>0</v>
      </c>
      <c r="F100" s="8">
        <f>IF(Data_Mentah!F100="Yes",1,0)</f>
        <v>0</v>
      </c>
      <c r="G100" s="8">
        <f>IF(Data_Mentah!G100="Yes",1,0)</f>
        <v>0</v>
      </c>
      <c r="H100" s="8">
        <f>IF(Data_Mentah!H100="Yes",1,0)</f>
        <v>0</v>
      </c>
      <c r="I100" s="8">
        <f>IF(Data_Mentah!I100="Yes",1,0)</f>
        <v>1</v>
      </c>
      <c r="J100" s="8">
        <f>IF(Data_Mentah!J100="Yes",1,0)</f>
        <v>0</v>
      </c>
      <c r="K100" s="8">
        <f>IF(Data_Mentah!K100="Yes",1,0)</f>
        <v>0</v>
      </c>
      <c r="L100" s="8">
        <f>IF(Data_Mentah!L100="Yes",1,0)</f>
        <v>0</v>
      </c>
      <c r="M100" s="8">
        <f>IF(Data_Mentah!M100="Yes",1,0)</f>
        <v>0</v>
      </c>
      <c r="N100" s="8">
        <f>IF(Data_Mentah!N100="Yes",1,0)</f>
        <v>0</v>
      </c>
      <c r="O100" s="8">
        <f>IF(Data_Mentah!O100="Yes",1,0)</f>
        <v>1</v>
      </c>
      <c r="P100" s="8">
        <f>IF(Data_Mentah!P100="Yes",1,0)</f>
        <v>0</v>
      </c>
      <c r="Q100" s="9">
        <f>IF(Data_Mentah!Q100="Positive",1,0)</f>
        <v>1</v>
      </c>
      <c r="T100">
        <f t="shared" si="1"/>
        <v>0</v>
      </c>
      <c r="V100">
        <f t="shared" si="2"/>
        <v>0</v>
      </c>
    </row>
    <row r="101" spans="1:22" ht="15.75" customHeight="1" x14ac:dyDescent="0.2">
      <c r="A101" s="4">
        <v>36</v>
      </c>
      <c r="B101" s="5">
        <f>IF(Data_Mentah!B101="Male",1,0)</f>
        <v>0</v>
      </c>
      <c r="C101" s="5">
        <f>IF(Data_Mentah!C101="Yes",1,0)</f>
        <v>1</v>
      </c>
      <c r="D101" s="5">
        <f>IF(Data_Mentah!D101="Yes",1,0)</f>
        <v>1</v>
      </c>
      <c r="E101" s="5">
        <f>IF(Data_Mentah!E101="Yes",1,0)</f>
        <v>0</v>
      </c>
      <c r="F101" s="5">
        <f>IF(Data_Mentah!F101="Yes",1,0)</f>
        <v>0</v>
      </c>
      <c r="G101" s="5">
        <f>IF(Data_Mentah!G101="Yes",1,0)</f>
        <v>1</v>
      </c>
      <c r="H101" s="5">
        <f>IF(Data_Mentah!H101="Yes",1,0)</f>
        <v>1</v>
      </c>
      <c r="I101" s="5">
        <f>IF(Data_Mentah!I101="Yes",1,0)</f>
        <v>1</v>
      </c>
      <c r="J101" s="5">
        <f>IF(Data_Mentah!J101="Yes",1,0)</f>
        <v>1</v>
      </c>
      <c r="K101" s="5">
        <f>IF(Data_Mentah!K101="Yes",1,0)</f>
        <v>0</v>
      </c>
      <c r="L101" s="5">
        <f>IF(Data_Mentah!L101="Yes",1,0)</f>
        <v>1</v>
      </c>
      <c r="M101" s="5">
        <f>IF(Data_Mentah!M101="Yes",1,0)</f>
        <v>1</v>
      </c>
      <c r="N101" s="5">
        <f>IF(Data_Mentah!N101="Yes",1,0)</f>
        <v>0</v>
      </c>
      <c r="O101" s="5">
        <f>IF(Data_Mentah!O101="Yes",1,0)</f>
        <v>0</v>
      </c>
      <c r="P101" s="5">
        <f>IF(Data_Mentah!P101="Yes",1,0)</f>
        <v>0</v>
      </c>
      <c r="Q101" s="6">
        <f>IF(Data_Mentah!Q101="Positive",1,0)</f>
        <v>1</v>
      </c>
      <c r="T101">
        <f t="shared" si="1"/>
        <v>0</v>
      </c>
      <c r="V101">
        <f t="shared" si="2"/>
        <v>0</v>
      </c>
    </row>
    <row r="102" spans="1:22" ht="15.75" customHeight="1" x14ac:dyDescent="0.2">
      <c r="A102" s="7">
        <v>50</v>
      </c>
      <c r="B102" s="8">
        <f>IF(Data_Mentah!B102="Male",1,0)</f>
        <v>0</v>
      </c>
      <c r="C102" s="8">
        <f>IF(Data_Mentah!C102="Yes",1,0)</f>
        <v>1</v>
      </c>
      <c r="D102" s="8">
        <f>IF(Data_Mentah!D102="Yes",1,0)</f>
        <v>1</v>
      </c>
      <c r="E102" s="8">
        <f>IF(Data_Mentah!E102="Yes",1,0)</f>
        <v>1</v>
      </c>
      <c r="F102" s="8">
        <f>IF(Data_Mentah!F102="Yes",1,0)</f>
        <v>0</v>
      </c>
      <c r="G102" s="8">
        <f>IF(Data_Mentah!G102="Yes",1,0)</f>
        <v>1</v>
      </c>
      <c r="H102" s="8">
        <f>IF(Data_Mentah!H102="Yes",1,0)</f>
        <v>1</v>
      </c>
      <c r="I102" s="8">
        <f>IF(Data_Mentah!I102="Yes",1,0)</f>
        <v>0</v>
      </c>
      <c r="J102" s="8">
        <f>IF(Data_Mentah!J102="Yes",1,0)</f>
        <v>0</v>
      </c>
      <c r="K102" s="8">
        <f>IF(Data_Mentah!K102="Yes",1,0)</f>
        <v>1</v>
      </c>
      <c r="L102" s="8">
        <f>IF(Data_Mentah!L102="Yes",1,0)</f>
        <v>1</v>
      </c>
      <c r="M102" s="8">
        <f>IF(Data_Mentah!M102="Yes",1,0)</f>
        <v>0</v>
      </c>
      <c r="N102" s="8">
        <f>IF(Data_Mentah!N102="Yes",1,0)</f>
        <v>1</v>
      </c>
      <c r="O102" s="8">
        <f>IF(Data_Mentah!O102="Yes",1,0)</f>
        <v>1</v>
      </c>
      <c r="P102" s="8">
        <f>IF(Data_Mentah!P102="Yes",1,0)</f>
        <v>1</v>
      </c>
      <c r="Q102" s="9">
        <f>IF(Data_Mentah!Q102="Positive",1,0)</f>
        <v>1</v>
      </c>
      <c r="T102">
        <f t="shared" si="1"/>
        <v>1</v>
      </c>
      <c r="V102">
        <f t="shared" si="2"/>
        <v>0</v>
      </c>
    </row>
    <row r="103" spans="1:22" ht="15.75" customHeight="1" x14ac:dyDescent="0.2">
      <c r="A103" s="4">
        <v>60</v>
      </c>
      <c r="B103" s="5">
        <f>IF(Data_Mentah!B103="Male",1,0)</f>
        <v>1</v>
      </c>
      <c r="C103" s="5">
        <f>IF(Data_Mentah!C103="Yes",1,0)</f>
        <v>1</v>
      </c>
      <c r="D103" s="5">
        <f>IF(Data_Mentah!D103="Yes",1,0)</f>
        <v>1</v>
      </c>
      <c r="E103" s="5">
        <f>IF(Data_Mentah!E103="Yes",1,0)</f>
        <v>1</v>
      </c>
      <c r="F103" s="5">
        <f>IF(Data_Mentah!F103="Yes",1,0)</f>
        <v>1</v>
      </c>
      <c r="G103" s="5">
        <f>IF(Data_Mentah!G103="Yes",1,0)</f>
        <v>1</v>
      </c>
      <c r="H103" s="5">
        <f>IF(Data_Mentah!H103="Yes",1,0)</f>
        <v>1</v>
      </c>
      <c r="I103" s="5">
        <f>IF(Data_Mentah!I103="Yes",1,0)</f>
        <v>1</v>
      </c>
      <c r="J103" s="5">
        <f>IF(Data_Mentah!J103="Yes",1,0)</f>
        <v>1</v>
      </c>
      <c r="K103" s="5">
        <f>IF(Data_Mentah!K103="Yes",1,0)</f>
        <v>0</v>
      </c>
      <c r="L103" s="5">
        <f>IF(Data_Mentah!L103="Yes",1,0)</f>
        <v>1</v>
      </c>
      <c r="M103" s="5">
        <f>IF(Data_Mentah!M103="Yes",1,0)</f>
        <v>1</v>
      </c>
      <c r="N103" s="5">
        <f>IF(Data_Mentah!N103="Yes",1,0)</f>
        <v>1</v>
      </c>
      <c r="O103" s="5">
        <f>IF(Data_Mentah!O103="Yes",1,0)</f>
        <v>0</v>
      </c>
      <c r="P103" s="5">
        <f>IF(Data_Mentah!P103="Yes",1,0)</f>
        <v>0</v>
      </c>
      <c r="Q103" s="6">
        <f>IF(Data_Mentah!Q103="Positive",1,0)</f>
        <v>1</v>
      </c>
      <c r="T103">
        <f t="shared" si="1"/>
        <v>1</v>
      </c>
      <c r="V103">
        <f t="shared" si="2"/>
        <v>0</v>
      </c>
    </row>
    <row r="104" spans="1:22" ht="15.75" customHeight="1" x14ac:dyDescent="0.2">
      <c r="A104" s="7">
        <v>50</v>
      </c>
      <c r="B104" s="8">
        <f>IF(Data_Mentah!B104="Male",1,0)</f>
        <v>0</v>
      </c>
      <c r="C104" s="8">
        <f>IF(Data_Mentah!C104="Yes",1,0)</f>
        <v>0</v>
      </c>
      <c r="D104" s="8">
        <f>IF(Data_Mentah!D104="Yes",1,0)</f>
        <v>1</v>
      </c>
      <c r="E104" s="8">
        <f>IF(Data_Mentah!E104="Yes",1,0)</f>
        <v>1</v>
      </c>
      <c r="F104" s="8">
        <f>IF(Data_Mentah!F104="Yes",1,0)</f>
        <v>0</v>
      </c>
      <c r="G104" s="8">
        <f>IF(Data_Mentah!G104="Yes",1,0)</f>
        <v>0</v>
      </c>
      <c r="H104" s="8">
        <f>IF(Data_Mentah!H104="Yes",1,0)</f>
        <v>1</v>
      </c>
      <c r="I104" s="8">
        <f>IF(Data_Mentah!I104="Yes",1,0)</f>
        <v>1</v>
      </c>
      <c r="J104" s="8">
        <f>IF(Data_Mentah!J104="Yes",1,0)</f>
        <v>1</v>
      </c>
      <c r="K104" s="8">
        <f>IF(Data_Mentah!K104="Yes",1,0)</f>
        <v>0</v>
      </c>
      <c r="L104" s="8">
        <f>IF(Data_Mentah!L104="Yes",1,0)</f>
        <v>0</v>
      </c>
      <c r="M104" s="8">
        <f>IF(Data_Mentah!M104="Yes",1,0)</f>
        <v>0</v>
      </c>
      <c r="N104" s="8">
        <f>IF(Data_Mentah!N104="Yes",1,0)</f>
        <v>1</v>
      </c>
      <c r="O104" s="8">
        <f>IF(Data_Mentah!O104="Yes",1,0)</f>
        <v>1</v>
      </c>
      <c r="P104" s="8">
        <f>IF(Data_Mentah!P104="Yes",1,0)</f>
        <v>0</v>
      </c>
      <c r="Q104" s="9">
        <f>IF(Data_Mentah!Q104="Positive",1,0)</f>
        <v>1</v>
      </c>
      <c r="T104">
        <f t="shared" si="1"/>
        <v>1</v>
      </c>
      <c r="V104">
        <f t="shared" si="2"/>
        <v>0</v>
      </c>
    </row>
    <row r="105" spans="1:22" ht="15.75" customHeight="1" x14ac:dyDescent="0.2">
      <c r="A105" s="4">
        <v>51</v>
      </c>
      <c r="B105" s="5">
        <f>IF(Data_Mentah!B105="Male",1,0)</f>
        <v>1</v>
      </c>
      <c r="C105" s="5">
        <f>IF(Data_Mentah!C105="Yes",1,0)</f>
        <v>1</v>
      </c>
      <c r="D105" s="5">
        <f>IF(Data_Mentah!D105="Yes",1,0)</f>
        <v>0</v>
      </c>
      <c r="E105" s="5">
        <f>IF(Data_Mentah!E105="Yes",1,0)</f>
        <v>1</v>
      </c>
      <c r="F105" s="5">
        <f>IF(Data_Mentah!F105="Yes",1,0)</f>
        <v>1</v>
      </c>
      <c r="G105" s="5">
        <f>IF(Data_Mentah!G105="Yes",1,0)</f>
        <v>1</v>
      </c>
      <c r="H105" s="5">
        <f>IF(Data_Mentah!H105="Yes",1,0)</f>
        <v>0</v>
      </c>
      <c r="I105" s="5">
        <f>IF(Data_Mentah!I105="Yes",1,0)</f>
        <v>0</v>
      </c>
      <c r="J105" s="5">
        <f>IF(Data_Mentah!J105="Yes",1,0)</f>
        <v>0</v>
      </c>
      <c r="K105" s="5">
        <f>IF(Data_Mentah!K105="Yes",1,0)</f>
        <v>1</v>
      </c>
      <c r="L105" s="5">
        <f>IF(Data_Mentah!L105="Yes",1,0)</f>
        <v>1</v>
      </c>
      <c r="M105" s="5">
        <f>IF(Data_Mentah!M105="Yes",1,0)</f>
        <v>1</v>
      </c>
      <c r="N105" s="5">
        <f>IF(Data_Mentah!N105="Yes",1,0)</f>
        <v>1</v>
      </c>
      <c r="O105" s="5">
        <f>IF(Data_Mentah!O105="Yes",1,0)</f>
        <v>1</v>
      </c>
      <c r="P105" s="5">
        <f>IF(Data_Mentah!P105="Yes",1,0)</f>
        <v>0</v>
      </c>
      <c r="Q105" s="6">
        <f>IF(Data_Mentah!Q105="Positive",1,0)</f>
        <v>1</v>
      </c>
      <c r="T105">
        <f t="shared" si="1"/>
        <v>1</v>
      </c>
      <c r="V105">
        <f t="shared" si="2"/>
        <v>0</v>
      </c>
    </row>
    <row r="106" spans="1:22" ht="15.75" customHeight="1" x14ac:dyDescent="0.2">
      <c r="A106" s="7">
        <v>38</v>
      </c>
      <c r="B106" s="8">
        <f>IF(Data_Mentah!B106="Male",1,0)</f>
        <v>1</v>
      </c>
      <c r="C106" s="8">
        <f>IF(Data_Mentah!C106="Yes",1,0)</f>
        <v>1</v>
      </c>
      <c r="D106" s="8">
        <f>IF(Data_Mentah!D106="Yes",1,0)</f>
        <v>0</v>
      </c>
      <c r="E106" s="8">
        <f>IF(Data_Mentah!E106="Yes",1,0)</f>
        <v>1</v>
      </c>
      <c r="F106" s="8">
        <f>IF(Data_Mentah!F106="Yes",1,0)</f>
        <v>1</v>
      </c>
      <c r="G106" s="8">
        <f>IF(Data_Mentah!G106="Yes",1,0)</f>
        <v>1</v>
      </c>
      <c r="H106" s="8">
        <f>IF(Data_Mentah!H106="Yes",1,0)</f>
        <v>1</v>
      </c>
      <c r="I106" s="8">
        <f>IF(Data_Mentah!I106="Yes",1,0)</f>
        <v>0</v>
      </c>
      <c r="J106" s="8">
        <f>IF(Data_Mentah!J106="Yes",1,0)</f>
        <v>0</v>
      </c>
      <c r="K106" s="8">
        <f>IF(Data_Mentah!K106="Yes",1,0)</f>
        <v>1</v>
      </c>
      <c r="L106" s="8">
        <f>IF(Data_Mentah!L106="Yes",1,0)</f>
        <v>1</v>
      </c>
      <c r="M106" s="8">
        <f>IF(Data_Mentah!M106="Yes",1,0)</f>
        <v>1</v>
      </c>
      <c r="N106" s="8">
        <f>IF(Data_Mentah!N106="Yes",1,0)</f>
        <v>1</v>
      </c>
      <c r="O106" s="8">
        <f>IF(Data_Mentah!O106="Yes",1,0)</f>
        <v>1</v>
      </c>
      <c r="P106" s="8">
        <f>IF(Data_Mentah!P106="Yes",1,0)</f>
        <v>0</v>
      </c>
      <c r="Q106" s="9">
        <f>IF(Data_Mentah!Q106="Positive",1,0)</f>
        <v>1</v>
      </c>
      <c r="T106">
        <f t="shared" si="1"/>
        <v>1</v>
      </c>
      <c r="V106">
        <f t="shared" si="2"/>
        <v>0</v>
      </c>
    </row>
    <row r="107" spans="1:22" ht="15.75" customHeight="1" x14ac:dyDescent="0.2">
      <c r="A107" s="4">
        <v>66</v>
      </c>
      <c r="B107" s="5">
        <f>IF(Data_Mentah!B107="Male",1,0)</f>
        <v>0</v>
      </c>
      <c r="C107" s="5">
        <f>IF(Data_Mentah!C107="Yes",1,0)</f>
        <v>1</v>
      </c>
      <c r="D107" s="5">
        <f>IF(Data_Mentah!D107="Yes",1,0)</f>
        <v>0</v>
      </c>
      <c r="E107" s="5">
        <f>IF(Data_Mentah!E107="Yes",1,0)</f>
        <v>1</v>
      </c>
      <c r="F107" s="5">
        <f>IF(Data_Mentah!F107="Yes",1,0)</f>
        <v>1</v>
      </c>
      <c r="G107" s="5">
        <f>IF(Data_Mentah!G107="Yes",1,0)</f>
        <v>1</v>
      </c>
      <c r="H107" s="5">
        <f>IF(Data_Mentah!H107="Yes",1,0)</f>
        <v>1</v>
      </c>
      <c r="I107" s="5">
        <f>IF(Data_Mentah!I107="Yes",1,0)</f>
        <v>1</v>
      </c>
      <c r="J107" s="5">
        <f>IF(Data_Mentah!J107="Yes",1,0)</f>
        <v>1</v>
      </c>
      <c r="K107" s="5">
        <f>IF(Data_Mentah!K107="Yes",1,0)</f>
        <v>0</v>
      </c>
      <c r="L107" s="5">
        <f>IF(Data_Mentah!L107="Yes",1,0)</f>
        <v>1</v>
      </c>
      <c r="M107" s="5">
        <f>IF(Data_Mentah!M107="Yes",1,0)</f>
        <v>0</v>
      </c>
      <c r="N107" s="5">
        <f>IF(Data_Mentah!N107="Yes",1,0)</f>
        <v>0</v>
      </c>
      <c r="O107" s="5">
        <f>IF(Data_Mentah!O107="Yes",1,0)</f>
        <v>1</v>
      </c>
      <c r="P107" s="5">
        <f>IF(Data_Mentah!P107="Yes",1,0)</f>
        <v>0</v>
      </c>
      <c r="Q107" s="6">
        <f>IF(Data_Mentah!Q107="Positive",1,0)</f>
        <v>1</v>
      </c>
      <c r="T107">
        <f t="shared" si="1"/>
        <v>1</v>
      </c>
      <c r="V107">
        <f t="shared" si="2"/>
        <v>0</v>
      </c>
    </row>
    <row r="108" spans="1:22" ht="15.75" customHeight="1" x14ac:dyDescent="0.2">
      <c r="A108" s="7">
        <v>53</v>
      </c>
      <c r="B108" s="8">
        <f>IF(Data_Mentah!B108="Male",1,0)</f>
        <v>1</v>
      </c>
      <c r="C108" s="8">
        <f>IF(Data_Mentah!C108="Yes",1,0)</f>
        <v>0</v>
      </c>
      <c r="D108" s="8">
        <f>IF(Data_Mentah!D108="Yes",1,0)</f>
        <v>1</v>
      </c>
      <c r="E108" s="8">
        <f>IF(Data_Mentah!E108="Yes",1,0)</f>
        <v>1</v>
      </c>
      <c r="F108" s="8">
        <f>IF(Data_Mentah!F108="Yes",1,0)</f>
        <v>1</v>
      </c>
      <c r="G108" s="8">
        <f>IF(Data_Mentah!G108="Yes",1,0)</f>
        <v>1</v>
      </c>
      <c r="H108" s="8">
        <f>IF(Data_Mentah!H108="Yes",1,0)</f>
        <v>0</v>
      </c>
      <c r="I108" s="8">
        <f>IF(Data_Mentah!I108="Yes",1,0)</f>
        <v>1</v>
      </c>
      <c r="J108" s="8">
        <f>IF(Data_Mentah!J108="Yes",1,0)</f>
        <v>1</v>
      </c>
      <c r="K108" s="8">
        <f>IF(Data_Mentah!K108="Yes",1,0)</f>
        <v>0</v>
      </c>
      <c r="L108" s="8">
        <f>IF(Data_Mentah!L108="Yes",1,0)</f>
        <v>0</v>
      </c>
      <c r="M108" s="8">
        <f>IF(Data_Mentah!M108="Yes",1,0)</f>
        <v>1</v>
      </c>
      <c r="N108" s="8">
        <f>IF(Data_Mentah!N108="Yes",1,0)</f>
        <v>0</v>
      </c>
      <c r="O108" s="8">
        <f>IF(Data_Mentah!O108="Yes",1,0)</f>
        <v>1</v>
      </c>
      <c r="P108" s="8">
        <f>IF(Data_Mentah!P108="Yes",1,0)</f>
        <v>1</v>
      </c>
      <c r="Q108" s="9">
        <f>IF(Data_Mentah!Q108="Positive",1,0)</f>
        <v>1</v>
      </c>
      <c r="T108">
        <f t="shared" si="1"/>
        <v>1</v>
      </c>
      <c r="V108">
        <f t="shared" si="2"/>
        <v>0</v>
      </c>
    </row>
    <row r="109" spans="1:22" ht="15.75" customHeight="1" x14ac:dyDescent="0.2">
      <c r="A109" s="4">
        <v>59</v>
      </c>
      <c r="B109" s="5">
        <f>IF(Data_Mentah!B109="Male",1,0)</f>
        <v>1</v>
      </c>
      <c r="C109" s="5">
        <f>IF(Data_Mentah!C109="Yes",1,0)</f>
        <v>1</v>
      </c>
      <c r="D109" s="5">
        <f>IF(Data_Mentah!D109="Yes",1,0)</f>
        <v>0</v>
      </c>
      <c r="E109" s="5">
        <f>IF(Data_Mentah!E109="Yes",1,0)</f>
        <v>1</v>
      </c>
      <c r="F109" s="5">
        <f>IF(Data_Mentah!F109="Yes",1,0)</f>
        <v>1</v>
      </c>
      <c r="G109" s="5">
        <f>IF(Data_Mentah!G109="Yes",1,0)</f>
        <v>1</v>
      </c>
      <c r="H109" s="5">
        <f>IF(Data_Mentah!H109="Yes",1,0)</f>
        <v>0</v>
      </c>
      <c r="I109" s="5">
        <f>IF(Data_Mentah!I109="Yes",1,0)</f>
        <v>0</v>
      </c>
      <c r="J109" s="5">
        <f>IF(Data_Mentah!J109="Yes",1,0)</f>
        <v>0</v>
      </c>
      <c r="K109" s="5">
        <f>IF(Data_Mentah!K109="Yes",1,0)</f>
        <v>0</v>
      </c>
      <c r="L109" s="5">
        <f>IF(Data_Mentah!L109="Yes",1,0)</f>
        <v>1</v>
      </c>
      <c r="M109" s="5">
        <f>IF(Data_Mentah!M109="Yes",1,0)</f>
        <v>1</v>
      </c>
      <c r="N109" s="5">
        <f>IF(Data_Mentah!N109="Yes",1,0)</f>
        <v>1</v>
      </c>
      <c r="O109" s="5">
        <f>IF(Data_Mentah!O109="Yes",1,0)</f>
        <v>0</v>
      </c>
      <c r="P109" s="5">
        <f>IF(Data_Mentah!P109="Yes",1,0)</f>
        <v>0</v>
      </c>
      <c r="Q109" s="6">
        <f>IF(Data_Mentah!Q109="Positive",1,0)</f>
        <v>1</v>
      </c>
      <c r="T109">
        <f t="shared" si="1"/>
        <v>1</v>
      </c>
      <c r="V109">
        <f t="shared" si="2"/>
        <v>0</v>
      </c>
    </row>
    <row r="110" spans="1:22" ht="15.75" customHeight="1" x14ac:dyDescent="0.2">
      <c r="A110" s="7">
        <v>39</v>
      </c>
      <c r="B110" s="8">
        <f>IF(Data_Mentah!B110="Male",1,0)</f>
        <v>1</v>
      </c>
      <c r="C110" s="8">
        <f>IF(Data_Mentah!C110="Yes",1,0)</f>
        <v>1</v>
      </c>
      <c r="D110" s="8">
        <f>IF(Data_Mentah!D110="Yes",1,0)</f>
        <v>1</v>
      </c>
      <c r="E110" s="8">
        <f>IF(Data_Mentah!E110="Yes",1,0)</f>
        <v>0</v>
      </c>
      <c r="F110" s="8">
        <f>IF(Data_Mentah!F110="Yes",1,0)</f>
        <v>0</v>
      </c>
      <c r="G110" s="8">
        <f>IF(Data_Mentah!G110="Yes",1,0)</f>
        <v>1</v>
      </c>
      <c r="H110" s="8">
        <f>IF(Data_Mentah!H110="Yes",1,0)</f>
        <v>1</v>
      </c>
      <c r="I110" s="8">
        <f>IF(Data_Mentah!I110="Yes",1,0)</f>
        <v>1</v>
      </c>
      <c r="J110" s="8">
        <f>IF(Data_Mentah!J110="Yes",1,0)</f>
        <v>1</v>
      </c>
      <c r="K110" s="8">
        <f>IF(Data_Mentah!K110="Yes",1,0)</f>
        <v>0</v>
      </c>
      <c r="L110" s="8">
        <f>IF(Data_Mentah!L110="Yes",1,0)</f>
        <v>1</v>
      </c>
      <c r="M110" s="8">
        <f>IF(Data_Mentah!M110="Yes",1,0)</f>
        <v>0</v>
      </c>
      <c r="N110" s="8">
        <f>IF(Data_Mentah!N110="Yes",1,0)</f>
        <v>0</v>
      </c>
      <c r="O110" s="8">
        <f>IF(Data_Mentah!O110="Yes",1,0)</f>
        <v>1</v>
      </c>
      <c r="P110" s="8">
        <f>IF(Data_Mentah!P110="Yes",1,0)</f>
        <v>0</v>
      </c>
      <c r="Q110" s="9">
        <f>IF(Data_Mentah!Q110="Positive",1,0)</f>
        <v>1</v>
      </c>
      <c r="T110">
        <f t="shared" si="1"/>
        <v>0</v>
      </c>
      <c r="V110">
        <f t="shared" si="2"/>
        <v>0</v>
      </c>
    </row>
    <row r="111" spans="1:22" ht="15.75" customHeight="1" x14ac:dyDescent="0.2">
      <c r="A111" s="4">
        <v>65</v>
      </c>
      <c r="B111" s="5">
        <f>IF(Data_Mentah!B111="Male",1,0)</f>
        <v>0</v>
      </c>
      <c r="C111" s="5">
        <f>IF(Data_Mentah!C111="Yes",1,0)</f>
        <v>1</v>
      </c>
      <c r="D111" s="5">
        <f>IF(Data_Mentah!D111="Yes",1,0)</f>
        <v>1</v>
      </c>
      <c r="E111" s="5">
        <f>IF(Data_Mentah!E111="Yes",1,0)</f>
        <v>0</v>
      </c>
      <c r="F111" s="5">
        <f>IF(Data_Mentah!F111="Yes",1,0)</f>
        <v>0</v>
      </c>
      <c r="G111" s="5">
        <f>IF(Data_Mentah!G111="Yes",1,0)</f>
        <v>1</v>
      </c>
      <c r="H111" s="5">
        <f>IF(Data_Mentah!H111="Yes",1,0)</f>
        <v>0</v>
      </c>
      <c r="I111" s="5">
        <f>IF(Data_Mentah!I111="Yes",1,0)</f>
        <v>1</v>
      </c>
      <c r="J111" s="5">
        <f>IF(Data_Mentah!J111="Yes",1,0)</f>
        <v>0</v>
      </c>
      <c r="K111" s="5">
        <f>IF(Data_Mentah!K111="Yes",1,0)</f>
        <v>1</v>
      </c>
      <c r="L111" s="5">
        <f>IF(Data_Mentah!L111="Yes",1,0)</f>
        <v>1</v>
      </c>
      <c r="M111" s="5">
        <f>IF(Data_Mentah!M111="Yes",1,0)</f>
        <v>1</v>
      </c>
      <c r="N111" s="5">
        <f>IF(Data_Mentah!N111="Yes",1,0)</f>
        <v>1</v>
      </c>
      <c r="O111" s="5">
        <f>IF(Data_Mentah!O111="Yes",1,0)</f>
        <v>0</v>
      </c>
      <c r="P111" s="5">
        <f>IF(Data_Mentah!P111="Yes",1,0)</f>
        <v>0</v>
      </c>
      <c r="Q111" s="6">
        <f>IF(Data_Mentah!Q111="Positive",1,0)</f>
        <v>1</v>
      </c>
      <c r="T111">
        <f t="shared" si="1"/>
        <v>0</v>
      </c>
      <c r="V111">
        <f t="shared" si="2"/>
        <v>0</v>
      </c>
    </row>
    <row r="112" spans="1:22" ht="15.75" customHeight="1" x14ac:dyDescent="0.2">
      <c r="A112" s="7">
        <v>35</v>
      </c>
      <c r="B112" s="8">
        <f>IF(Data_Mentah!B112="Male",1,0)</f>
        <v>0</v>
      </c>
      <c r="C112" s="8">
        <f>IF(Data_Mentah!C112="Yes",1,0)</f>
        <v>0</v>
      </c>
      <c r="D112" s="8">
        <f>IF(Data_Mentah!D112="Yes",1,0)</f>
        <v>0</v>
      </c>
      <c r="E112" s="8">
        <f>IF(Data_Mentah!E112="Yes",1,0)</f>
        <v>1</v>
      </c>
      <c r="F112" s="8">
        <f>IF(Data_Mentah!F112="Yes",1,0)</f>
        <v>1</v>
      </c>
      <c r="G112" s="8">
        <f>IF(Data_Mentah!G112="Yes",1,0)</f>
        <v>0</v>
      </c>
      <c r="H112" s="8">
        <f>IF(Data_Mentah!H112="Yes",1,0)</f>
        <v>0</v>
      </c>
      <c r="I112" s="8">
        <f>IF(Data_Mentah!I112="Yes",1,0)</f>
        <v>1</v>
      </c>
      <c r="J112" s="8">
        <f>IF(Data_Mentah!J112="Yes",1,0)</f>
        <v>1</v>
      </c>
      <c r="K112" s="8">
        <f>IF(Data_Mentah!K112="Yes",1,0)</f>
        <v>0</v>
      </c>
      <c r="L112" s="8">
        <f>IF(Data_Mentah!L112="Yes",1,0)</f>
        <v>1</v>
      </c>
      <c r="M112" s="8">
        <f>IF(Data_Mentah!M112="Yes",1,0)</f>
        <v>0</v>
      </c>
      <c r="N112" s="8">
        <f>IF(Data_Mentah!N112="Yes",1,0)</f>
        <v>0</v>
      </c>
      <c r="O112" s="8">
        <f>IF(Data_Mentah!O112="Yes",1,0)</f>
        <v>0</v>
      </c>
      <c r="P112" s="8">
        <f>IF(Data_Mentah!P112="Yes",1,0)</f>
        <v>0</v>
      </c>
      <c r="Q112" s="9">
        <f>IF(Data_Mentah!Q112="Positive",1,0)</f>
        <v>1</v>
      </c>
      <c r="T112">
        <f t="shared" si="1"/>
        <v>1</v>
      </c>
      <c r="V112">
        <f t="shared" si="2"/>
        <v>0</v>
      </c>
    </row>
    <row r="113" spans="1:22" ht="15.75" customHeight="1" x14ac:dyDescent="0.2">
      <c r="A113" s="4">
        <v>55</v>
      </c>
      <c r="B113" s="5">
        <f>IF(Data_Mentah!B113="Male",1,0)</f>
        <v>1</v>
      </c>
      <c r="C113" s="5">
        <f>IF(Data_Mentah!C113="Yes",1,0)</f>
        <v>1</v>
      </c>
      <c r="D113" s="5">
        <f>IF(Data_Mentah!D113="Yes",1,0)</f>
        <v>1</v>
      </c>
      <c r="E113" s="5">
        <f>IF(Data_Mentah!E113="Yes",1,0)</f>
        <v>1</v>
      </c>
      <c r="F113" s="5">
        <f>IF(Data_Mentah!F113="Yes",1,0)</f>
        <v>0</v>
      </c>
      <c r="G113" s="5">
        <f>IF(Data_Mentah!G113="Yes",1,0)</f>
        <v>1</v>
      </c>
      <c r="H113" s="5">
        <f>IF(Data_Mentah!H113="Yes",1,0)</f>
        <v>1</v>
      </c>
      <c r="I113" s="5">
        <f>IF(Data_Mentah!I113="Yes",1,0)</f>
        <v>1</v>
      </c>
      <c r="J113" s="5">
        <f>IF(Data_Mentah!J113="Yes",1,0)</f>
        <v>0</v>
      </c>
      <c r="K113" s="5">
        <f>IF(Data_Mentah!K113="Yes",1,0)</f>
        <v>1</v>
      </c>
      <c r="L113" s="5">
        <f>IF(Data_Mentah!L113="Yes",1,0)</f>
        <v>0</v>
      </c>
      <c r="M113" s="5">
        <f>IF(Data_Mentah!M113="Yes",1,0)</f>
        <v>1</v>
      </c>
      <c r="N113" s="5">
        <f>IF(Data_Mentah!N113="Yes",1,0)</f>
        <v>0</v>
      </c>
      <c r="O113" s="5">
        <f>IF(Data_Mentah!O113="Yes",1,0)</f>
        <v>1</v>
      </c>
      <c r="P113" s="5">
        <f>IF(Data_Mentah!P113="Yes",1,0)</f>
        <v>1</v>
      </c>
      <c r="Q113" s="6">
        <f>IF(Data_Mentah!Q113="Positive",1,0)</f>
        <v>1</v>
      </c>
      <c r="T113">
        <f t="shared" si="1"/>
        <v>0</v>
      </c>
      <c r="V113">
        <f t="shared" si="2"/>
        <v>0</v>
      </c>
    </row>
    <row r="114" spans="1:22" ht="15.75" customHeight="1" x14ac:dyDescent="0.2">
      <c r="A114" s="7">
        <v>60</v>
      </c>
      <c r="B114" s="8">
        <f>IF(Data_Mentah!B114="Male",1,0)</f>
        <v>0</v>
      </c>
      <c r="C114" s="8">
        <f>IF(Data_Mentah!C114="Yes",1,0)</f>
        <v>1</v>
      </c>
      <c r="D114" s="8">
        <f>IF(Data_Mentah!D114="Yes",1,0)</f>
        <v>1</v>
      </c>
      <c r="E114" s="8">
        <f>IF(Data_Mentah!E114="Yes",1,0)</f>
        <v>1</v>
      </c>
      <c r="F114" s="8">
        <f>IF(Data_Mentah!F114="Yes",1,0)</f>
        <v>0</v>
      </c>
      <c r="G114" s="8">
        <f>IF(Data_Mentah!G114="Yes",1,0)</f>
        <v>1</v>
      </c>
      <c r="H114" s="8">
        <f>IF(Data_Mentah!H114="Yes",1,0)</f>
        <v>1</v>
      </c>
      <c r="I114" s="8">
        <f>IF(Data_Mentah!I114="Yes",1,0)</f>
        <v>1</v>
      </c>
      <c r="J114" s="8">
        <f>IF(Data_Mentah!J114="Yes",1,0)</f>
        <v>0</v>
      </c>
      <c r="K114" s="8">
        <f>IF(Data_Mentah!K114="Yes",1,0)</f>
        <v>1</v>
      </c>
      <c r="L114" s="8">
        <f>IF(Data_Mentah!L114="Yes",1,0)</f>
        <v>1</v>
      </c>
      <c r="M114" s="8">
        <f>IF(Data_Mentah!M114="Yes",1,0)</f>
        <v>0</v>
      </c>
      <c r="N114" s="8">
        <f>IF(Data_Mentah!N114="Yes",1,0)</f>
        <v>1</v>
      </c>
      <c r="O114" s="8">
        <f>IF(Data_Mentah!O114="Yes",1,0)</f>
        <v>1</v>
      </c>
      <c r="P114" s="8">
        <f>IF(Data_Mentah!P114="Yes",1,0)</f>
        <v>0</v>
      </c>
      <c r="Q114" s="9">
        <f>IF(Data_Mentah!Q114="Positive",1,0)</f>
        <v>1</v>
      </c>
      <c r="T114">
        <f t="shared" si="1"/>
        <v>1</v>
      </c>
      <c r="V114">
        <f t="shared" si="2"/>
        <v>0</v>
      </c>
    </row>
    <row r="115" spans="1:22" ht="15.75" customHeight="1" x14ac:dyDescent="0.2">
      <c r="A115" s="4">
        <v>45</v>
      </c>
      <c r="B115" s="5">
        <f>IF(Data_Mentah!B115="Male",1,0)</f>
        <v>1</v>
      </c>
      <c r="C115" s="5">
        <f>IF(Data_Mentah!C115="Yes",1,0)</f>
        <v>0</v>
      </c>
      <c r="D115" s="5">
        <f>IF(Data_Mentah!D115="Yes",1,0)</f>
        <v>1</v>
      </c>
      <c r="E115" s="5">
        <f>IF(Data_Mentah!E115="Yes",1,0)</f>
        <v>1</v>
      </c>
      <c r="F115" s="5">
        <f>IF(Data_Mentah!F115="Yes",1,0)</f>
        <v>1</v>
      </c>
      <c r="G115" s="5">
        <f>IF(Data_Mentah!G115="Yes",1,0)</f>
        <v>1</v>
      </c>
      <c r="H115" s="5">
        <f>IF(Data_Mentah!H115="Yes",1,0)</f>
        <v>1</v>
      </c>
      <c r="I115" s="5">
        <f>IF(Data_Mentah!I115="Yes",1,0)</f>
        <v>0</v>
      </c>
      <c r="J115" s="5">
        <f>IF(Data_Mentah!J115="Yes",1,0)</f>
        <v>1</v>
      </c>
      <c r="K115" s="5">
        <f>IF(Data_Mentah!K115="Yes",1,0)</f>
        <v>1</v>
      </c>
      <c r="L115" s="5">
        <f>IF(Data_Mentah!L115="Yes",1,0)</f>
        <v>0</v>
      </c>
      <c r="M115" s="5">
        <f>IF(Data_Mentah!M115="Yes",1,0)</f>
        <v>1</v>
      </c>
      <c r="N115" s="5">
        <f>IF(Data_Mentah!N115="Yes",1,0)</f>
        <v>0</v>
      </c>
      <c r="O115" s="5">
        <f>IF(Data_Mentah!O115="Yes",1,0)</f>
        <v>0</v>
      </c>
      <c r="P115" s="5">
        <f>IF(Data_Mentah!P115="Yes",1,0)</f>
        <v>0</v>
      </c>
      <c r="Q115" s="6">
        <f>IF(Data_Mentah!Q115="Positive",1,0)</f>
        <v>1</v>
      </c>
      <c r="T115">
        <f t="shared" si="1"/>
        <v>1</v>
      </c>
      <c r="V115">
        <f t="shared" si="2"/>
        <v>0</v>
      </c>
    </row>
    <row r="116" spans="1:22" ht="15.75" customHeight="1" x14ac:dyDescent="0.2">
      <c r="A116" s="7">
        <v>40</v>
      </c>
      <c r="B116" s="8">
        <f>IF(Data_Mentah!B116="Male",1,0)</f>
        <v>0</v>
      </c>
      <c r="C116" s="8">
        <f>IF(Data_Mentah!C116="Yes",1,0)</f>
        <v>1</v>
      </c>
      <c r="D116" s="8">
        <f>IF(Data_Mentah!D116="Yes",1,0)</f>
        <v>0</v>
      </c>
      <c r="E116" s="8">
        <f>IF(Data_Mentah!E116="Yes",1,0)</f>
        <v>1</v>
      </c>
      <c r="F116" s="8">
        <f>IF(Data_Mentah!F116="Yes",1,0)</f>
        <v>0</v>
      </c>
      <c r="G116" s="8">
        <f>IF(Data_Mentah!G116="Yes",1,0)</f>
        <v>0</v>
      </c>
      <c r="H116" s="8">
        <f>IF(Data_Mentah!H116="Yes",1,0)</f>
        <v>1</v>
      </c>
      <c r="I116" s="8">
        <f>IF(Data_Mentah!I116="Yes",1,0)</f>
        <v>1</v>
      </c>
      <c r="J116" s="8">
        <f>IF(Data_Mentah!J116="Yes",1,0)</f>
        <v>1</v>
      </c>
      <c r="K116" s="8">
        <f>IF(Data_Mentah!K116="Yes",1,0)</f>
        <v>0</v>
      </c>
      <c r="L116" s="8">
        <f>IF(Data_Mentah!L116="Yes",1,0)</f>
        <v>1</v>
      </c>
      <c r="M116" s="8">
        <f>IF(Data_Mentah!M116="Yes",1,0)</f>
        <v>1</v>
      </c>
      <c r="N116" s="8">
        <f>IF(Data_Mentah!N116="Yes",1,0)</f>
        <v>0</v>
      </c>
      <c r="O116" s="8">
        <f>IF(Data_Mentah!O116="Yes",1,0)</f>
        <v>0</v>
      </c>
      <c r="P116" s="8">
        <f>IF(Data_Mentah!P116="Yes",1,0)</f>
        <v>0</v>
      </c>
      <c r="Q116" s="9">
        <f>IF(Data_Mentah!Q116="Positive",1,0)</f>
        <v>1</v>
      </c>
      <c r="T116">
        <f t="shared" ref="T116:T179" si="3">IF((H116 + N116 + E116 + F116 + J116) &gt;= 3, 1, 0)</f>
        <v>1</v>
      </c>
      <c r="V116">
        <f t="shared" ref="V116:V179" si="4">IF(LOWER(TRIM(Q116))="positive",1,0)</f>
        <v>0</v>
      </c>
    </row>
    <row r="117" spans="1:22" ht="15.75" customHeight="1" x14ac:dyDescent="0.2">
      <c r="A117" s="4">
        <v>30</v>
      </c>
      <c r="B117" s="5">
        <f>IF(Data_Mentah!B117="Male",1,0)</f>
        <v>0</v>
      </c>
      <c r="C117" s="5">
        <f>IF(Data_Mentah!C117="Yes",1,0)</f>
        <v>1</v>
      </c>
      <c r="D117" s="5">
        <f>IF(Data_Mentah!D117="Yes",1,0)</f>
        <v>1</v>
      </c>
      <c r="E117" s="5">
        <f>IF(Data_Mentah!E117="Yes",1,0)</f>
        <v>1</v>
      </c>
      <c r="F117" s="5">
        <f>IF(Data_Mentah!F117="Yes",1,0)</f>
        <v>1</v>
      </c>
      <c r="G117" s="5">
        <f>IF(Data_Mentah!G117="Yes",1,0)</f>
        <v>1</v>
      </c>
      <c r="H117" s="5">
        <f>IF(Data_Mentah!H117="Yes",1,0)</f>
        <v>0</v>
      </c>
      <c r="I117" s="5">
        <f>IF(Data_Mentah!I117="Yes",1,0)</f>
        <v>1</v>
      </c>
      <c r="J117" s="5">
        <f>IF(Data_Mentah!J117="Yes",1,0)</f>
        <v>1</v>
      </c>
      <c r="K117" s="5">
        <f>IF(Data_Mentah!K117="Yes",1,0)</f>
        <v>1</v>
      </c>
      <c r="L117" s="5">
        <f>IF(Data_Mentah!L117="Yes",1,0)</f>
        <v>1</v>
      </c>
      <c r="M117" s="5">
        <f>IF(Data_Mentah!M117="Yes",1,0)</f>
        <v>1</v>
      </c>
      <c r="N117" s="5">
        <f>IF(Data_Mentah!N117="Yes",1,0)</f>
        <v>0</v>
      </c>
      <c r="O117" s="5">
        <f>IF(Data_Mentah!O117="Yes",1,0)</f>
        <v>0</v>
      </c>
      <c r="P117" s="5">
        <f>IF(Data_Mentah!P117="Yes",1,0)</f>
        <v>0</v>
      </c>
      <c r="Q117" s="6">
        <f>IF(Data_Mentah!Q117="Positive",1,0)</f>
        <v>1</v>
      </c>
      <c r="T117">
        <f t="shared" si="3"/>
        <v>1</v>
      </c>
      <c r="V117">
        <f t="shared" si="4"/>
        <v>0</v>
      </c>
    </row>
    <row r="118" spans="1:22" ht="15.75" customHeight="1" x14ac:dyDescent="0.2">
      <c r="A118" s="7">
        <v>35</v>
      </c>
      <c r="B118" s="8">
        <f>IF(Data_Mentah!B118="Male",1,0)</f>
        <v>0</v>
      </c>
      <c r="C118" s="8">
        <f>IF(Data_Mentah!C118="Yes",1,0)</f>
        <v>1</v>
      </c>
      <c r="D118" s="8">
        <f>IF(Data_Mentah!D118="Yes",1,0)</f>
        <v>1</v>
      </c>
      <c r="E118" s="8">
        <f>IF(Data_Mentah!E118="Yes",1,0)</f>
        <v>1</v>
      </c>
      <c r="F118" s="8">
        <f>IF(Data_Mentah!F118="Yes",1,0)</f>
        <v>0</v>
      </c>
      <c r="G118" s="8">
        <f>IF(Data_Mentah!G118="Yes",1,0)</f>
        <v>1</v>
      </c>
      <c r="H118" s="8">
        <f>IF(Data_Mentah!H118="Yes",1,0)</f>
        <v>0</v>
      </c>
      <c r="I118" s="8">
        <f>IF(Data_Mentah!I118="Yes",1,0)</f>
        <v>0</v>
      </c>
      <c r="J118" s="8">
        <f>IF(Data_Mentah!J118="Yes",1,0)</f>
        <v>0</v>
      </c>
      <c r="K118" s="8">
        <f>IF(Data_Mentah!K118="Yes",1,0)</f>
        <v>1</v>
      </c>
      <c r="L118" s="8">
        <f>IF(Data_Mentah!L118="Yes",1,0)</f>
        <v>0</v>
      </c>
      <c r="M118" s="8">
        <f>IF(Data_Mentah!M118="Yes",1,0)</f>
        <v>1</v>
      </c>
      <c r="N118" s="8">
        <f>IF(Data_Mentah!N118="Yes",1,0)</f>
        <v>1</v>
      </c>
      <c r="O118" s="8">
        <f>IF(Data_Mentah!O118="Yes",1,0)</f>
        <v>0</v>
      </c>
      <c r="P118" s="8">
        <f>IF(Data_Mentah!P118="Yes",1,0)</f>
        <v>0</v>
      </c>
      <c r="Q118" s="9">
        <f>IF(Data_Mentah!Q118="Positive",1,0)</f>
        <v>1</v>
      </c>
      <c r="T118">
        <f t="shared" si="3"/>
        <v>0</v>
      </c>
      <c r="V118">
        <f t="shared" si="4"/>
        <v>0</v>
      </c>
    </row>
    <row r="119" spans="1:22" ht="15.75" customHeight="1" x14ac:dyDescent="0.2">
      <c r="A119" s="4">
        <v>25</v>
      </c>
      <c r="B119" s="5">
        <f>IF(Data_Mentah!B119="Male",1,0)</f>
        <v>0</v>
      </c>
      <c r="C119" s="5">
        <f>IF(Data_Mentah!C119="Yes",1,0)</f>
        <v>1</v>
      </c>
      <c r="D119" s="5">
        <f>IF(Data_Mentah!D119="Yes",1,0)</f>
        <v>1</v>
      </c>
      <c r="E119" s="5">
        <f>IF(Data_Mentah!E119="Yes",1,0)</f>
        <v>0</v>
      </c>
      <c r="F119" s="5">
        <f>IF(Data_Mentah!F119="Yes",1,0)</f>
        <v>1</v>
      </c>
      <c r="G119" s="5">
        <f>IF(Data_Mentah!G119="Yes",1,0)</f>
        <v>1</v>
      </c>
      <c r="H119" s="5">
        <f>IF(Data_Mentah!H119="Yes",1,0)</f>
        <v>0</v>
      </c>
      <c r="I119" s="5">
        <f>IF(Data_Mentah!I119="Yes",1,0)</f>
        <v>1</v>
      </c>
      <c r="J119" s="5">
        <f>IF(Data_Mentah!J119="Yes",1,0)</f>
        <v>1</v>
      </c>
      <c r="K119" s="5">
        <f>IF(Data_Mentah!K119="Yes",1,0)</f>
        <v>1</v>
      </c>
      <c r="L119" s="5">
        <f>IF(Data_Mentah!L119="Yes",1,0)</f>
        <v>1</v>
      </c>
      <c r="M119" s="5">
        <f>IF(Data_Mentah!M119="Yes",1,0)</f>
        <v>1</v>
      </c>
      <c r="N119" s="5">
        <f>IF(Data_Mentah!N119="Yes",1,0)</f>
        <v>1</v>
      </c>
      <c r="O119" s="5">
        <f>IF(Data_Mentah!O119="Yes",1,0)</f>
        <v>0</v>
      </c>
      <c r="P119" s="5">
        <f>IF(Data_Mentah!P119="Yes",1,0)</f>
        <v>0</v>
      </c>
      <c r="Q119" s="6">
        <f>IF(Data_Mentah!Q119="Positive",1,0)</f>
        <v>1</v>
      </c>
      <c r="T119">
        <f t="shared" si="3"/>
        <v>1</v>
      </c>
      <c r="V119">
        <f t="shared" si="4"/>
        <v>0</v>
      </c>
    </row>
    <row r="120" spans="1:22" ht="15.75" customHeight="1" x14ac:dyDescent="0.2">
      <c r="A120" s="7">
        <v>50</v>
      </c>
      <c r="B120" s="8">
        <f>IF(Data_Mentah!B120="Male",1,0)</f>
        <v>0</v>
      </c>
      <c r="C120" s="8">
        <f>IF(Data_Mentah!C120="Yes",1,0)</f>
        <v>1</v>
      </c>
      <c r="D120" s="8">
        <f>IF(Data_Mentah!D120="Yes",1,0)</f>
        <v>1</v>
      </c>
      <c r="E120" s="8">
        <f>IF(Data_Mentah!E120="Yes",1,0)</f>
        <v>0</v>
      </c>
      <c r="F120" s="8">
        <f>IF(Data_Mentah!F120="Yes",1,0)</f>
        <v>1</v>
      </c>
      <c r="G120" s="8">
        <f>IF(Data_Mentah!G120="Yes",1,0)</f>
        <v>0</v>
      </c>
      <c r="H120" s="8">
        <f>IF(Data_Mentah!H120="Yes",1,0)</f>
        <v>0</v>
      </c>
      <c r="I120" s="8">
        <f>IF(Data_Mentah!I120="Yes",1,0)</f>
        <v>1</v>
      </c>
      <c r="J120" s="8">
        <f>IF(Data_Mentah!J120="Yes",1,0)</f>
        <v>1</v>
      </c>
      <c r="K120" s="8">
        <f>IF(Data_Mentah!K120="Yes",1,0)</f>
        <v>1</v>
      </c>
      <c r="L120" s="8">
        <f>IF(Data_Mentah!L120="Yes",1,0)</f>
        <v>1</v>
      </c>
      <c r="M120" s="8">
        <f>IF(Data_Mentah!M120="Yes",1,0)</f>
        <v>1</v>
      </c>
      <c r="N120" s="8">
        <f>IF(Data_Mentah!N120="Yes",1,0)</f>
        <v>0</v>
      </c>
      <c r="O120" s="8">
        <f>IF(Data_Mentah!O120="Yes",1,0)</f>
        <v>0</v>
      </c>
      <c r="P120" s="8">
        <f>IF(Data_Mentah!P120="Yes",1,0)</f>
        <v>0</v>
      </c>
      <c r="Q120" s="9">
        <f>IF(Data_Mentah!Q120="Positive",1,0)</f>
        <v>1</v>
      </c>
      <c r="T120">
        <f t="shared" si="3"/>
        <v>0</v>
      </c>
      <c r="V120">
        <f t="shared" si="4"/>
        <v>0</v>
      </c>
    </row>
    <row r="121" spans="1:22" ht="15.75" customHeight="1" x14ac:dyDescent="0.2">
      <c r="A121" s="4">
        <v>40</v>
      </c>
      <c r="B121" s="5">
        <f>IF(Data_Mentah!B121="Male",1,0)</f>
        <v>0</v>
      </c>
      <c r="C121" s="5">
        <f>IF(Data_Mentah!C121="Yes",1,0)</f>
        <v>1</v>
      </c>
      <c r="D121" s="5">
        <f>IF(Data_Mentah!D121="Yes",1,0)</f>
        <v>1</v>
      </c>
      <c r="E121" s="5">
        <f>IF(Data_Mentah!E121="Yes",1,0)</f>
        <v>0</v>
      </c>
      <c r="F121" s="5">
        <f>IF(Data_Mentah!F121="Yes",1,0)</f>
        <v>1</v>
      </c>
      <c r="G121" s="5">
        <f>IF(Data_Mentah!G121="Yes",1,0)</f>
        <v>0</v>
      </c>
      <c r="H121" s="5">
        <f>IF(Data_Mentah!H121="Yes",1,0)</f>
        <v>0</v>
      </c>
      <c r="I121" s="5">
        <f>IF(Data_Mentah!I121="Yes",1,0)</f>
        <v>0</v>
      </c>
      <c r="J121" s="5">
        <f>IF(Data_Mentah!J121="Yes",1,0)</f>
        <v>0</v>
      </c>
      <c r="K121" s="5">
        <f>IF(Data_Mentah!K121="Yes",1,0)</f>
        <v>1</v>
      </c>
      <c r="L121" s="5">
        <f>IF(Data_Mentah!L121="Yes",1,0)</f>
        <v>0</v>
      </c>
      <c r="M121" s="5">
        <f>IF(Data_Mentah!M121="Yes",1,0)</f>
        <v>0</v>
      </c>
      <c r="N121" s="5">
        <f>IF(Data_Mentah!N121="Yes",1,0)</f>
        <v>1</v>
      </c>
      <c r="O121" s="5">
        <f>IF(Data_Mentah!O121="Yes",1,0)</f>
        <v>0</v>
      </c>
      <c r="P121" s="5">
        <f>IF(Data_Mentah!P121="Yes",1,0)</f>
        <v>0</v>
      </c>
      <c r="Q121" s="6">
        <f>IF(Data_Mentah!Q121="Positive",1,0)</f>
        <v>1</v>
      </c>
      <c r="T121">
        <f t="shared" si="3"/>
        <v>0</v>
      </c>
      <c r="V121">
        <f t="shared" si="4"/>
        <v>0</v>
      </c>
    </row>
    <row r="122" spans="1:22" ht="15.75" customHeight="1" x14ac:dyDescent="0.2">
      <c r="A122" s="7">
        <v>35</v>
      </c>
      <c r="B122" s="8">
        <f>IF(Data_Mentah!B122="Male",1,0)</f>
        <v>1</v>
      </c>
      <c r="C122" s="8">
        <f>IF(Data_Mentah!C122="Yes",1,0)</f>
        <v>1</v>
      </c>
      <c r="D122" s="8">
        <f>IF(Data_Mentah!D122="Yes",1,0)</f>
        <v>1</v>
      </c>
      <c r="E122" s="8">
        <f>IF(Data_Mentah!E122="Yes",1,0)</f>
        <v>0</v>
      </c>
      <c r="F122" s="8">
        <f>IF(Data_Mentah!F122="Yes",1,0)</f>
        <v>1</v>
      </c>
      <c r="G122" s="8">
        <f>IF(Data_Mentah!G122="Yes",1,0)</f>
        <v>1</v>
      </c>
      <c r="H122" s="8">
        <f>IF(Data_Mentah!H122="Yes",1,0)</f>
        <v>0</v>
      </c>
      <c r="I122" s="8">
        <f>IF(Data_Mentah!I122="Yes",1,0)</f>
        <v>0</v>
      </c>
      <c r="J122" s="8">
        <f>IF(Data_Mentah!J122="Yes",1,0)</f>
        <v>0</v>
      </c>
      <c r="K122" s="8">
        <f>IF(Data_Mentah!K122="Yes",1,0)</f>
        <v>0</v>
      </c>
      <c r="L122" s="8">
        <f>IF(Data_Mentah!L122="Yes",1,0)</f>
        <v>1</v>
      </c>
      <c r="M122" s="8">
        <f>IF(Data_Mentah!M122="Yes",1,0)</f>
        <v>0</v>
      </c>
      <c r="N122" s="8">
        <f>IF(Data_Mentah!N122="Yes",1,0)</f>
        <v>1</v>
      </c>
      <c r="O122" s="8">
        <f>IF(Data_Mentah!O122="Yes",1,0)</f>
        <v>1</v>
      </c>
      <c r="P122" s="8">
        <f>IF(Data_Mentah!P122="Yes",1,0)</f>
        <v>0</v>
      </c>
      <c r="Q122" s="9">
        <f>IF(Data_Mentah!Q122="Positive",1,0)</f>
        <v>1</v>
      </c>
      <c r="T122">
        <f t="shared" si="3"/>
        <v>0</v>
      </c>
      <c r="V122">
        <f t="shared" si="4"/>
        <v>0</v>
      </c>
    </row>
    <row r="123" spans="1:22" ht="15.75" customHeight="1" x14ac:dyDescent="0.2">
      <c r="A123" s="4">
        <v>65</v>
      </c>
      <c r="B123" s="5">
        <f>IF(Data_Mentah!B123="Male",1,0)</f>
        <v>1</v>
      </c>
      <c r="C123" s="5">
        <f>IF(Data_Mentah!C123="Yes",1,0)</f>
        <v>1</v>
      </c>
      <c r="D123" s="5">
        <f>IF(Data_Mentah!D123="Yes",1,0)</f>
        <v>1</v>
      </c>
      <c r="E123" s="5">
        <f>IF(Data_Mentah!E123="Yes",1,0)</f>
        <v>0</v>
      </c>
      <c r="F123" s="5">
        <f>IF(Data_Mentah!F123="Yes",1,0)</f>
        <v>1</v>
      </c>
      <c r="G123" s="5">
        <f>IF(Data_Mentah!G123="Yes",1,0)</f>
        <v>1</v>
      </c>
      <c r="H123" s="5">
        <f>IF(Data_Mentah!H123="Yes",1,0)</f>
        <v>1</v>
      </c>
      <c r="I123" s="5">
        <f>IF(Data_Mentah!I123="Yes",1,0)</f>
        <v>0</v>
      </c>
      <c r="J123" s="5">
        <f>IF(Data_Mentah!J123="Yes",1,0)</f>
        <v>1</v>
      </c>
      <c r="K123" s="5">
        <f>IF(Data_Mentah!K123="Yes",1,0)</f>
        <v>0</v>
      </c>
      <c r="L123" s="5">
        <f>IF(Data_Mentah!L123="Yes",1,0)</f>
        <v>1</v>
      </c>
      <c r="M123" s="5">
        <f>IF(Data_Mentah!M123="Yes",1,0)</f>
        <v>1</v>
      </c>
      <c r="N123" s="5">
        <f>IF(Data_Mentah!N123="Yes",1,0)</f>
        <v>1</v>
      </c>
      <c r="O123" s="5">
        <f>IF(Data_Mentah!O123="Yes",1,0)</f>
        <v>0</v>
      </c>
      <c r="P123" s="5">
        <f>IF(Data_Mentah!P123="Yes",1,0)</f>
        <v>0</v>
      </c>
      <c r="Q123" s="6">
        <f>IF(Data_Mentah!Q123="Positive",1,0)</f>
        <v>1</v>
      </c>
      <c r="T123">
        <f t="shared" si="3"/>
        <v>1</v>
      </c>
      <c r="V123">
        <f t="shared" si="4"/>
        <v>0</v>
      </c>
    </row>
    <row r="124" spans="1:22" ht="15.75" customHeight="1" x14ac:dyDescent="0.2">
      <c r="A124" s="7">
        <v>38</v>
      </c>
      <c r="B124" s="8">
        <f>IF(Data_Mentah!B124="Male",1,0)</f>
        <v>1</v>
      </c>
      <c r="C124" s="8">
        <f>IF(Data_Mentah!C124="Yes",1,0)</f>
        <v>0</v>
      </c>
      <c r="D124" s="8">
        <f>IF(Data_Mentah!D124="Yes",1,0)</f>
        <v>1</v>
      </c>
      <c r="E124" s="8">
        <f>IF(Data_Mentah!E124="Yes",1,0)</f>
        <v>0</v>
      </c>
      <c r="F124" s="8">
        <f>IF(Data_Mentah!F124="Yes",1,0)</f>
        <v>1</v>
      </c>
      <c r="G124" s="8">
        <f>IF(Data_Mentah!G124="Yes",1,0)</f>
        <v>1</v>
      </c>
      <c r="H124" s="8">
        <f>IF(Data_Mentah!H124="Yes",1,0)</f>
        <v>0</v>
      </c>
      <c r="I124" s="8">
        <f>IF(Data_Mentah!I124="Yes",1,0)</f>
        <v>0</v>
      </c>
      <c r="J124" s="8">
        <f>IF(Data_Mentah!J124="Yes",1,0)</f>
        <v>1</v>
      </c>
      <c r="K124" s="8">
        <f>IF(Data_Mentah!K124="Yes",1,0)</f>
        <v>1</v>
      </c>
      <c r="L124" s="8">
        <f>IF(Data_Mentah!L124="Yes",1,0)</f>
        <v>1</v>
      </c>
      <c r="M124" s="8">
        <f>IF(Data_Mentah!M124="Yes",1,0)</f>
        <v>1</v>
      </c>
      <c r="N124" s="8">
        <f>IF(Data_Mentah!N124="Yes",1,0)</f>
        <v>1</v>
      </c>
      <c r="O124" s="8">
        <f>IF(Data_Mentah!O124="Yes",1,0)</f>
        <v>0</v>
      </c>
      <c r="P124" s="8">
        <f>IF(Data_Mentah!P124="Yes",1,0)</f>
        <v>1</v>
      </c>
      <c r="Q124" s="9">
        <f>IF(Data_Mentah!Q124="Positive",1,0)</f>
        <v>1</v>
      </c>
      <c r="T124">
        <f t="shared" si="3"/>
        <v>1</v>
      </c>
      <c r="V124">
        <f t="shared" si="4"/>
        <v>0</v>
      </c>
    </row>
    <row r="125" spans="1:22" ht="15.75" customHeight="1" x14ac:dyDescent="0.2">
      <c r="A125" s="4">
        <v>50</v>
      </c>
      <c r="B125" s="5">
        <f>IF(Data_Mentah!B125="Male",1,0)</f>
        <v>1</v>
      </c>
      <c r="C125" s="5">
        <f>IF(Data_Mentah!C125="Yes",1,0)</f>
        <v>0</v>
      </c>
      <c r="D125" s="5">
        <f>IF(Data_Mentah!D125="Yes",1,0)</f>
        <v>1</v>
      </c>
      <c r="E125" s="5">
        <f>IF(Data_Mentah!E125="Yes",1,0)</f>
        <v>0</v>
      </c>
      <c r="F125" s="5">
        <f>IF(Data_Mentah!F125="Yes",1,0)</f>
        <v>0</v>
      </c>
      <c r="G125" s="5">
        <f>IF(Data_Mentah!G125="Yes",1,0)</f>
        <v>0</v>
      </c>
      <c r="H125" s="5">
        <f>IF(Data_Mentah!H125="Yes",1,0)</f>
        <v>0</v>
      </c>
      <c r="I125" s="5">
        <f>IF(Data_Mentah!I125="Yes",1,0)</f>
        <v>1</v>
      </c>
      <c r="J125" s="5">
        <f>IF(Data_Mentah!J125="Yes",1,0)</f>
        <v>1</v>
      </c>
      <c r="K125" s="5">
        <f>IF(Data_Mentah!K125="Yes",1,0)</f>
        <v>0</v>
      </c>
      <c r="L125" s="5">
        <f>IF(Data_Mentah!L125="Yes",1,0)</f>
        <v>0</v>
      </c>
      <c r="M125" s="5">
        <f>IF(Data_Mentah!M125="Yes",1,0)</f>
        <v>0</v>
      </c>
      <c r="N125" s="5">
        <f>IF(Data_Mentah!N125="Yes",1,0)</f>
        <v>0</v>
      </c>
      <c r="O125" s="5">
        <f>IF(Data_Mentah!O125="Yes",1,0)</f>
        <v>1</v>
      </c>
      <c r="P125" s="5">
        <f>IF(Data_Mentah!P125="Yes",1,0)</f>
        <v>1</v>
      </c>
      <c r="Q125" s="6">
        <f>IF(Data_Mentah!Q125="Positive",1,0)</f>
        <v>1</v>
      </c>
      <c r="T125">
        <f t="shared" si="3"/>
        <v>0</v>
      </c>
      <c r="V125">
        <f t="shared" si="4"/>
        <v>0</v>
      </c>
    </row>
    <row r="126" spans="1:22" ht="15.75" customHeight="1" x14ac:dyDescent="0.2">
      <c r="A126" s="7">
        <v>55</v>
      </c>
      <c r="B126" s="8">
        <f>IF(Data_Mentah!B126="Male",1,0)</f>
        <v>1</v>
      </c>
      <c r="C126" s="8">
        <f>IF(Data_Mentah!C126="Yes",1,0)</f>
        <v>1</v>
      </c>
      <c r="D126" s="8">
        <f>IF(Data_Mentah!D126="Yes",1,0)</f>
        <v>0</v>
      </c>
      <c r="E126" s="8">
        <f>IF(Data_Mentah!E126="Yes",1,0)</f>
        <v>1</v>
      </c>
      <c r="F126" s="8">
        <f>IF(Data_Mentah!F126="Yes",1,0)</f>
        <v>1</v>
      </c>
      <c r="G126" s="8">
        <f>IF(Data_Mentah!G126="Yes",1,0)</f>
        <v>0</v>
      </c>
      <c r="H126" s="8">
        <f>IF(Data_Mentah!H126="Yes",1,0)</f>
        <v>0</v>
      </c>
      <c r="I126" s="8">
        <f>IF(Data_Mentah!I126="Yes",1,0)</f>
        <v>0</v>
      </c>
      <c r="J126" s="8">
        <f>IF(Data_Mentah!J126="Yes",1,0)</f>
        <v>0</v>
      </c>
      <c r="K126" s="8">
        <f>IF(Data_Mentah!K126="Yes",1,0)</f>
        <v>0</v>
      </c>
      <c r="L126" s="8">
        <f>IF(Data_Mentah!L126="Yes",1,0)</f>
        <v>0</v>
      </c>
      <c r="M126" s="8">
        <f>IF(Data_Mentah!M126="Yes",1,0)</f>
        <v>0</v>
      </c>
      <c r="N126" s="8">
        <f>IF(Data_Mentah!N126="Yes",1,0)</f>
        <v>0</v>
      </c>
      <c r="O126" s="8">
        <f>IF(Data_Mentah!O126="Yes",1,0)</f>
        <v>0</v>
      </c>
      <c r="P126" s="8">
        <f>IF(Data_Mentah!P126="Yes",1,0)</f>
        <v>0</v>
      </c>
      <c r="Q126" s="9">
        <f>IF(Data_Mentah!Q126="Positive",1,0)</f>
        <v>1</v>
      </c>
      <c r="T126">
        <f t="shared" si="3"/>
        <v>0</v>
      </c>
      <c r="V126">
        <f t="shared" si="4"/>
        <v>0</v>
      </c>
    </row>
    <row r="127" spans="1:22" ht="15.75" customHeight="1" x14ac:dyDescent="0.2">
      <c r="A127" s="4">
        <v>48</v>
      </c>
      <c r="B127" s="5">
        <f>IF(Data_Mentah!B127="Male",1,0)</f>
        <v>1</v>
      </c>
      <c r="C127" s="5">
        <f>IF(Data_Mentah!C127="Yes",1,0)</f>
        <v>1</v>
      </c>
      <c r="D127" s="5">
        <f>IF(Data_Mentah!D127="Yes",1,0)</f>
        <v>1</v>
      </c>
      <c r="E127" s="5">
        <f>IF(Data_Mentah!E127="Yes",1,0)</f>
        <v>1</v>
      </c>
      <c r="F127" s="5">
        <f>IF(Data_Mentah!F127="Yes",1,0)</f>
        <v>1</v>
      </c>
      <c r="G127" s="5">
        <f>IF(Data_Mentah!G127="Yes",1,0)</f>
        <v>1</v>
      </c>
      <c r="H127" s="5">
        <f>IF(Data_Mentah!H127="Yes",1,0)</f>
        <v>0</v>
      </c>
      <c r="I127" s="5">
        <f>IF(Data_Mentah!I127="Yes",1,0)</f>
        <v>1</v>
      </c>
      <c r="J127" s="5">
        <f>IF(Data_Mentah!J127="Yes",1,0)</f>
        <v>0</v>
      </c>
      <c r="K127" s="5">
        <f>IF(Data_Mentah!K127="Yes",1,0)</f>
        <v>0</v>
      </c>
      <c r="L127" s="5">
        <f>IF(Data_Mentah!L127="Yes",1,0)</f>
        <v>1</v>
      </c>
      <c r="M127" s="5">
        <f>IF(Data_Mentah!M127="Yes",1,0)</f>
        <v>1</v>
      </c>
      <c r="N127" s="5">
        <f>IF(Data_Mentah!N127="Yes",1,0)</f>
        <v>0</v>
      </c>
      <c r="O127" s="5">
        <f>IF(Data_Mentah!O127="Yes",1,0)</f>
        <v>0</v>
      </c>
      <c r="P127" s="5">
        <f>IF(Data_Mentah!P127="Yes",1,0)</f>
        <v>0</v>
      </c>
      <c r="Q127" s="6">
        <f>IF(Data_Mentah!Q127="Positive",1,0)</f>
        <v>1</v>
      </c>
      <c r="T127">
        <f t="shared" si="3"/>
        <v>0</v>
      </c>
      <c r="V127">
        <f t="shared" si="4"/>
        <v>0</v>
      </c>
    </row>
    <row r="128" spans="1:22" ht="15.75" customHeight="1" x14ac:dyDescent="0.2">
      <c r="A128" s="7">
        <v>55</v>
      </c>
      <c r="B128" s="8">
        <f>IF(Data_Mentah!B128="Male",1,0)</f>
        <v>1</v>
      </c>
      <c r="C128" s="8">
        <f>IF(Data_Mentah!C128="Yes",1,0)</f>
        <v>1</v>
      </c>
      <c r="D128" s="8">
        <f>IF(Data_Mentah!D128="Yes",1,0)</f>
        <v>1</v>
      </c>
      <c r="E128" s="8">
        <f>IF(Data_Mentah!E128="Yes",1,0)</f>
        <v>0</v>
      </c>
      <c r="F128" s="8">
        <f>IF(Data_Mentah!F128="Yes",1,0)</f>
        <v>1</v>
      </c>
      <c r="G128" s="8">
        <f>IF(Data_Mentah!G128="Yes",1,0)</f>
        <v>0</v>
      </c>
      <c r="H128" s="8">
        <f>IF(Data_Mentah!H128="Yes",1,0)</f>
        <v>1</v>
      </c>
      <c r="I128" s="8">
        <f>IF(Data_Mentah!I128="Yes",1,0)</f>
        <v>0</v>
      </c>
      <c r="J128" s="8">
        <f>IF(Data_Mentah!J128="Yes",1,0)</f>
        <v>1</v>
      </c>
      <c r="K128" s="8">
        <f>IF(Data_Mentah!K128="Yes",1,0)</f>
        <v>1</v>
      </c>
      <c r="L128" s="8">
        <f>IF(Data_Mentah!L128="Yes",1,0)</f>
        <v>1</v>
      </c>
      <c r="M128" s="8">
        <f>IF(Data_Mentah!M128="Yes",1,0)</f>
        <v>1</v>
      </c>
      <c r="N128" s="8">
        <f>IF(Data_Mentah!N128="Yes",1,0)</f>
        <v>0</v>
      </c>
      <c r="O128" s="8">
        <f>IF(Data_Mentah!O128="Yes",1,0)</f>
        <v>0</v>
      </c>
      <c r="P128" s="8">
        <f>IF(Data_Mentah!P128="Yes",1,0)</f>
        <v>0</v>
      </c>
      <c r="Q128" s="9">
        <f>IF(Data_Mentah!Q128="Positive",1,0)</f>
        <v>1</v>
      </c>
      <c r="T128">
        <f t="shared" si="3"/>
        <v>1</v>
      </c>
      <c r="V128">
        <f t="shared" si="4"/>
        <v>0</v>
      </c>
    </row>
    <row r="129" spans="1:22" ht="15.75" customHeight="1" x14ac:dyDescent="0.2">
      <c r="A129" s="4">
        <v>39</v>
      </c>
      <c r="B129" s="5">
        <f>IF(Data_Mentah!B129="Male",1,0)</f>
        <v>1</v>
      </c>
      <c r="C129" s="5">
        <f>IF(Data_Mentah!C129="Yes",1,0)</f>
        <v>1</v>
      </c>
      <c r="D129" s="5">
        <f>IF(Data_Mentah!D129="Yes",1,0)</f>
        <v>0</v>
      </c>
      <c r="E129" s="5">
        <f>IF(Data_Mentah!E129="Yes",1,0)</f>
        <v>0</v>
      </c>
      <c r="F129" s="5">
        <f>IF(Data_Mentah!F129="Yes",1,0)</f>
        <v>1</v>
      </c>
      <c r="G129" s="5">
        <f>IF(Data_Mentah!G129="Yes",1,0)</f>
        <v>1</v>
      </c>
      <c r="H129" s="5">
        <f>IF(Data_Mentah!H129="Yes",1,0)</f>
        <v>0</v>
      </c>
      <c r="I129" s="5">
        <f>IF(Data_Mentah!I129="Yes",1,0)</f>
        <v>0</v>
      </c>
      <c r="J129" s="5">
        <f>IF(Data_Mentah!J129="Yes",1,0)</f>
        <v>1</v>
      </c>
      <c r="K129" s="5">
        <f>IF(Data_Mentah!K129="Yes",1,0)</f>
        <v>1</v>
      </c>
      <c r="L129" s="5">
        <f>IF(Data_Mentah!L129="Yes",1,0)</f>
        <v>0</v>
      </c>
      <c r="M129" s="5">
        <f>IF(Data_Mentah!M129="Yes",1,0)</f>
        <v>0</v>
      </c>
      <c r="N129" s="5">
        <f>IF(Data_Mentah!N129="Yes",1,0)</f>
        <v>1</v>
      </c>
      <c r="O129" s="5">
        <f>IF(Data_Mentah!O129="Yes",1,0)</f>
        <v>1</v>
      </c>
      <c r="P129" s="5">
        <f>IF(Data_Mentah!P129="Yes",1,0)</f>
        <v>0</v>
      </c>
      <c r="Q129" s="6">
        <f>IF(Data_Mentah!Q129="Positive",1,0)</f>
        <v>1</v>
      </c>
      <c r="T129">
        <f t="shared" si="3"/>
        <v>1</v>
      </c>
      <c r="V129">
        <f t="shared" si="4"/>
        <v>0</v>
      </c>
    </row>
    <row r="130" spans="1:22" ht="15.75" customHeight="1" x14ac:dyDescent="0.2">
      <c r="A130" s="7">
        <v>43</v>
      </c>
      <c r="B130" s="8">
        <f>IF(Data_Mentah!B130="Male",1,0)</f>
        <v>1</v>
      </c>
      <c r="C130" s="8">
        <f>IF(Data_Mentah!C130="Yes",1,0)</f>
        <v>0</v>
      </c>
      <c r="D130" s="8">
        <f>IF(Data_Mentah!D130="Yes",1,0)</f>
        <v>1</v>
      </c>
      <c r="E130" s="8">
        <f>IF(Data_Mentah!E130="Yes",1,0)</f>
        <v>0</v>
      </c>
      <c r="F130" s="8">
        <f>IF(Data_Mentah!F130="Yes",1,0)</f>
        <v>1</v>
      </c>
      <c r="G130" s="8">
        <f>IF(Data_Mentah!G130="Yes",1,0)</f>
        <v>1</v>
      </c>
      <c r="H130" s="8">
        <f>IF(Data_Mentah!H130="Yes",1,0)</f>
        <v>1</v>
      </c>
      <c r="I130" s="8">
        <f>IF(Data_Mentah!I130="Yes",1,0)</f>
        <v>0</v>
      </c>
      <c r="J130" s="8">
        <f>IF(Data_Mentah!J130="Yes",1,0)</f>
        <v>1</v>
      </c>
      <c r="K130" s="8">
        <f>IF(Data_Mentah!K130="Yes",1,0)</f>
        <v>1</v>
      </c>
      <c r="L130" s="8">
        <f>IF(Data_Mentah!L130="Yes",1,0)</f>
        <v>0</v>
      </c>
      <c r="M130" s="8">
        <f>IF(Data_Mentah!M130="Yes",1,0)</f>
        <v>0</v>
      </c>
      <c r="N130" s="8">
        <f>IF(Data_Mentah!N130="Yes",1,0)</f>
        <v>0</v>
      </c>
      <c r="O130" s="8">
        <f>IF(Data_Mentah!O130="Yes",1,0)</f>
        <v>1</v>
      </c>
      <c r="P130" s="8">
        <f>IF(Data_Mentah!P130="Yes",1,0)</f>
        <v>0</v>
      </c>
      <c r="Q130" s="9">
        <f>IF(Data_Mentah!Q130="Positive",1,0)</f>
        <v>1</v>
      </c>
      <c r="T130">
        <f t="shared" si="3"/>
        <v>1</v>
      </c>
      <c r="V130">
        <f t="shared" si="4"/>
        <v>0</v>
      </c>
    </row>
    <row r="131" spans="1:22" ht="15.75" customHeight="1" x14ac:dyDescent="0.2">
      <c r="A131" s="4">
        <v>35</v>
      </c>
      <c r="B131" s="5">
        <f>IF(Data_Mentah!B131="Male",1,0)</f>
        <v>1</v>
      </c>
      <c r="C131" s="5">
        <f>IF(Data_Mentah!C131="Yes",1,0)</f>
        <v>1</v>
      </c>
      <c r="D131" s="5">
        <f>IF(Data_Mentah!D131="Yes",1,0)</f>
        <v>1</v>
      </c>
      <c r="E131" s="5">
        <f>IF(Data_Mentah!E131="Yes",1,0)</f>
        <v>1</v>
      </c>
      <c r="F131" s="5">
        <f>IF(Data_Mentah!F131="Yes",1,0)</f>
        <v>1</v>
      </c>
      <c r="G131" s="5">
        <f>IF(Data_Mentah!G131="Yes",1,0)</f>
        <v>0</v>
      </c>
      <c r="H131" s="5">
        <f>IF(Data_Mentah!H131="Yes",1,0)</f>
        <v>0</v>
      </c>
      <c r="I131" s="5">
        <f>IF(Data_Mentah!I131="Yes",1,0)</f>
        <v>0</v>
      </c>
      <c r="J131" s="5">
        <f>IF(Data_Mentah!J131="Yes",1,0)</f>
        <v>1</v>
      </c>
      <c r="K131" s="5">
        <f>IF(Data_Mentah!K131="Yes",1,0)</f>
        <v>0</v>
      </c>
      <c r="L131" s="5">
        <f>IF(Data_Mentah!L131="Yes",1,0)</f>
        <v>0</v>
      </c>
      <c r="M131" s="5">
        <f>IF(Data_Mentah!M131="Yes",1,0)</f>
        <v>1</v>
      </c>
      <c r="N131" s="5">
        <f>IF(Data_Mentah!N131="Yes",1,0)</f>
        <v>0</v>
      </c>
      <c r="O131" s="5">
        <f>IF(Data_Mentah!O131="Yes",1,0)</f>
        <v>1</v>
      </c>
      <c r="P131" s="5">
        <f>IF(Data_Mentah!P131="Yes",1,0)</f>
        <v>0</v>
      </c>
      <c r="Q131" s="6">
        <f>IF(Data_Mentah!Q131="Positive",1,0)</f>
        <v>1</v>
      </c>
      <c r="T131">
        <f t="shared" si="3"/>
        <v>1</v>
      </c>
      <c r="V131">
        <f t="shared" si="4"/>
        <v>0</v>
      </c>
    </row>
    <row r="132" spans="1:22" ht="15.75" customHeight="1" x14ac:dyDescent="0.2">
      <c r="A132" s="7">
        <v>47</v>
      </c>
      <c r="B132" s="8">
        <f>IF(Data_Mentah!B132="Male",1,0)</f>
        <v>1</v>
      </c>
      <c r="C132" s="8">
        <f>IF(Data_Mentah!C132="Yes",1,0)</f>
        <v>1</v>
      </c>
      <c r="D132" s="8">
        <f>IF(Data_Mentah!D132="Yes",1,0)</f>
        <v>1</v>
      </c>
      <c r="E132" s="8">
        <f>IF(Data_Mentah!E132="Yes",1,0)</f>
        <v>1</v>
      </c>
      <c r="F132" s="8">
        <f>IF(Data_Mentah!F132="Yes",1,0)</f>
        <v>1</v>
      </c>
      <c r="G132" s="8">
        <f>IF(Data_Mentah!G132="Yes",1,0)</f>
        <v>1</v>
      </c>
      <c r="H132" s="8">
        <f>IF(Data_Mentah!H132="Yes",1,0)</f>
        <v>1</v>
      </c>
      <c r="I132" s="8">
        <f>IF(Data_Mentah!I132="Yes",1,0)</f>
        <v>1</v>
      </c>
      <c r="J132" s="8">
        <f>IF(Data_Mentah!J132="Yes",1,0)</f>
        <v>1</v>
      </c>
      <c r="K132" s="8">
        <f>IF(Data_Mentah!K132="Yes",1,0)</f>
        <v>1</v>
      </c>
      <c r="L132" s="8">
        <f>IF(Data_Mentah!L132="Yes",1,0)</f>
        <v>0</v>
      </c>
      <c r="M132" s="8">
        <f>IF(Data_Mentah!M132="Yes",1,0)</f>
        <v>0</v>
      </c>
      <c r="N132" s="8">
        <f>IF(Data_Mentah!N132="Yes",1,0)</f>
        <v>1</v>
      </c>
      <c r="O132" s="8">
        <f>IF(Data_Mentah!O132="Yes",1,0)</f>
        <v>0</v>
      </c>
      <c r="P132" s="8">
        <f>IF(Data_Mentah!P132="Yes",1,0)</f>
        <v>0</v>
      </c>
      <c r="Q132" s="9">
        <f>IF(Data_Mentah!Q132="Positive",1,0)</f>
        <v>1</v>
      </c>
      <c r="T132">
        <f t="shared" si="3"/>
        <v>1</v>
      </c>
      <c r="V132">
        <f t="shared" si="4"/>
        <v>0</v>
      </c>
    </row>
    <row r="133" spans="1:22" ht="15.75" customHeight="1" x14ac:dyDescent="0.2">
      <c r="A133" s="4">
        <v>50</v>
      </c>
      <c r="B133" s="5">
        <f>IF(Data_Mentah!B133="Male",1,0)</f>
        <v>1</v>
      </c>
      <c r="C133" s="5">
        <f>IF(Data_Mentah!C133="Yes",1,0)</f>
        <v>1</v>
      </c>
      <c r="D133" s="5">
        <f>IF(Data_Mentah!D133="Yes",1,0)</f>
        <v>0</v>
      </c>
      <c r="E133" s="5">
        <f>IF(Data_Mentah!E133="Yes",1,0)</f>
        <v>0</v>
      </c>
      <c r="F133" s="5">
        <f>IF(Data_Mentah!F133="Yes",1,0)</f>
        <v>0</v>
      </c>
      <c r="G133" s="5">
        <f>IF(Data_Mentah!G133="Yes",1,0)</f>
        <v>1</v>
      </c>
      <c r="H133" s="5">
        <f>IF(Data_Mentah!H133="Yes",1,0)</f>
        <v>0</v>
      </c>
      <c r="I133" s="5">
        <f>IF(Data_Mentah!I133="Yes",1,0)</f>
        <v>0</v>
      </c>
      <c r="J133" s="5">
        <f>IF(Data_Mentah!J133="Yes",1,0)</f>
        <v>0</v>
      </c>
      <c r="K133" s="5">
        <f>IF(Data_Mentah!K133="Yes",1,0)</f>
        <v>1</v>
      </c>
      <c r="L133" s="5">
        <f>IF(Data_Mentah!L133="Yes",1,0)</f>
        <v>0</v>
      </c>
      <c r="M133" s="5">
        <f>IF(Data_Mentah!M133="Yes",1,0)</f>
        <v>0</v>
      </c>
      <c r="N133" s="5">
        <f>IF(Data_Mentah!N133="Yes",1,0)</f>
        <v>1</v>
      </c>
      <c r="O133" s="5">
        <f>IF(Data_Mentah!O133="Yes",1,0)</f>
        <v>0</v>
      </c>
      <c r="P133" s="5">
        <f>IF(Data_Mentah!P133="Yes",1,0)</f>
        <v>0</v>
      </c>
      <c r="Q133" s="6">
        <f>IF(Data_Mentah!Q133="Positive",1,0)</f>
        <v>1</v>
      </c>
      <c r="T133">
        <f t="shared" si="3"/>
        <v>0</v>
      </c>
      <c r="V133">
        <f t="shared" si="4"/>
        <v>0</v>
      </c>
    </row>
    <row r="134" spans="1:22" ht="15.75" customHeight="1" x14ac:dyDescent="0.2">
      <c r="A134" s="7">
        <v>48</v>
      </c>
      <c r="B134" s="8">
        <f>IF(Data_Mentah!B134="Male",1,0)</f>
        <v>1</v>
      </c>
      <c r="C134" s="8">
        <f>IF(Data_Mentah!C134="Yes",1,0)</f>
        <v>1</v>
      </c>
      <c r="D134" s="8">
        <f>IF(Data_Mentah!D134="Yes",1,0)</f>
        <v>1</v>
      </c>
      <c r="E134" s="8">
        <f>IF(Data_Mentah!E134="Yes",1,0)</f>
        <v>1</v>
      </c>
      <c r="F134" s="8">
        <f>IF(Data_Mentah!F134="Yes",1,0)</f>
        <v>1</v>
      </c>
      <c r="G134" s="8">
        <f>IF(Data_Mentah!G134="Yes",1,0)</f>
        <v>0</v>
      </c>
      <c r="H134" s="8">
        <f>IF(Data_Mentah!H134="Yes",1,0)</f>
        <v>1</v>
      </c>
      <c r="I134" s="8">
        <f>IF(Data_Mentah!I134="Yes",1,0)</f>
        <v>0</v>
      </c>
      <c r="J134" s="8">
        <f>IF(Data_Mentah!J134="Yes",1,0)</f>
        <v>0</v>
      </c>
      <c r="K134" s="8">
        <f>IF(Data_Mentah!K134="Yes",1,0)</f>
        <v>0</v>
      </c>
      <c r="L134" s="8">
        <f>IF(Data_Mentah!L134="Yes",1,0)</f>
        <v>1</v>
      </c>
      <c r="M134" s="8">
        <f>IF(Data_Mentah!M134="Yes",1,0)</f>
        <v>0</v>
      </c>
      <c r="N134" s="8">
        <f>IF(Data_Mentah!N134="Yes",1,0)</f>
        <v>0</v>
      </c>
      <c r="O134" s="8">
        <f>IF(Data_Mentah!O134="Yes",1,0)</f>
        <v>0</v>
      </c>
      <c r="P134" s="8">
        <f>IF(Data_Mentah!P134="Yes",1,0)</f>
        <v>0</v>
      </c>
      <c r="Q134" s="9">
        <f>IF(Data_Mentah!Q134="Positive",1,0)</f>
        <v>1</v>
      </c>
      <c r="T134">
        <f t="shared" si="3"/>
        <v>1</v>
      </c>
      <c r="V134">
        <f t="shared" si="4"/>
        <v>0</v>
      </c>
    </row>
    <row r="135" spans="1:22" ht="15.75" customHeight="1" x14ac:dyDescent="0.2">
      <c r="A135" s="4">
        <v>35</v>
      </c>
      <c r="B135" s="5">
        <f>IF(Data_Mentah!B135="Male",1,0)</f>
        <v>1</v>
      </c>
      <c r="C135" s="5">
        <f>IF(Data_Mentah!C135="Yes",1,0)</f>
        <v>1</v>
      </c>
      <c r="D135" s="5">
        <f>IF(Data_Mentah!D135="Yes",1,0)</f>
        <v>0</v>
      </c>
      <c r="E135" s="5">
        <f>IF(Data_Mentah!E135="Yes",1,0)</f>
        <v>1</v>
      </c>
      <c r="F135" s="5">
        <f>IF(Data_Mentah!F135="Yes",1,0)</f>
        <v>0</v>
      </c>
      <c r="G135" s="5">
        <f>IF(Data_Mentah!G135="Yes",1,0)</f>
        <v>1</v>
      </c>
      <c r="H135" s="5">
        <f>IF(Data_Mentah!H135="Yes",1,0)</f>
        <v>0</v>
      </c>
      <c r="I135" s="5">
        <f>IF(Data_Mentah!I135="Yes",1,0)</f>
        <v>0</v>
      </c>
      <c r="J135" s="5">
        <f>IF(Data_Mentah!J135="Yes",1,0)</f>
        <v>0</v>
      </c>
      <c r="K135" s="5">
        <f>IF(Data_Mentah!K135="Yes",1,0)</f>
        <v>0</v>
      </c>
      <c r="L135" s="5">
        <f>IF(Data_Mentah!L135="Yes",1,0)</f>
        <v>0</v>
      </c>
      <c r="M135" s="5">
        <f>IF(Data_Mentah!M135="Yes",1,0)</f>
        <v>0</v>
      </c>
      <c r="N135" s="5">
        <f>IF(Data_Mentah!N135="Yes",1,0)</f>
        <v>0</v>
      </c>
      <c r="O135" s="5">
        <f>IF(Data_Mentah!O135="Yes",1,0)</f>
        <v>0</v>
      </c>
      <c r="P135" s="5">
        <f>IF(Data_Mentah!P135="Yes",1,0)</f>
        <v>0</v>
      </c>
      <c r="Q135" s="6">
        <f>IF(Data_Mentah!Q135="Positive",1,0)</f>
        <v>1</v>
      </c>
      <c r="T135">
        <f t="shared" si="3"/>
        <v>0</v>
      </c>
      <c r="V135">
        <f t="shared" si="4"/>
        <v>0</v>
      </c>
    </row>
    <row r="136" spans="1:22" ht="15.75" customHeight="1" x14ac:dyDescent="0.2">
      <c r="A136" s="7">
        <v>49</v>
      </c>
      <c r="B136" s="8">
        <f>IF(Data_Mentah!B136="Male",1,0)</f>
        <v>1</v>
      </c>
      <c r="C136" s="8">
        <f>IF(Data_Mentah!C136="Yes",1,0)</f>
        <v>1</v>
      </c>
      <c r="D136" s="8">
        <f>IF(Data_Mentah!D136="Yes",1,0)</f>
        <v>1</v>
      </c>
      <c r="E136" s="8">
        <f>IF(Data_Mentah!E136="Yes",1,0)</f>
        <v>1</v>
      </c>
      <c r="F136" s="8">
        <f>IF(Data_Mentah!F136="Yes",1,0)</f>
        <v>1</v>
      </c>
      <c r="G136" s="8">
        <f>IF(Data_Mentah!G136="Yes",1,0)</f>
        <v>0</v>
      </c>
      <c r="H136" s="8">
        <f>IF(Data_Mentah!H136="Yes",1,0)</f>
        <v>0</v>
      </c>
      <c r="I136" s="8">
        <f>IF(Data_Mentah!I136="Yes",1,0)</f>
        <v>0</v>
      </c>
      <c r="J136" s="8">
        <f>IF(Data_Mentah!J136="Yes",1,0)</f>
        <v>0</v>
      </c>
      <c r="K136" s="8">
        <f>IF(Data_Mentah!K136="Yes",1,0)</f>
        <v>0</v>
      </c>
      <c r="L136" s="8">
        <f>IF(Data_Mentah!L136="Yes",1,0)</f>
        <v>0</v>
      </c>
      <c r="M136" s="8">
        <f>IF(Data_Mentah!M136="Yes",1,0)</f>
        <v>0</v>
      </c>
      <c r="N136" s="8">
        <f>IF(Data_Mentah!N136="Yes",1,0)</f>
        <v>0</v>
      </c>
      <c r="O136" s="8">
        <f>IF(Data_Mentah!O136="Yes",1,0)</f>
        <v>0</v>
      </c>
      <c r="P136" s="8">
        <f>IF(Data_Mentah!P136="Yes",1,0)</f>
        <v>0</v>
      </c>
      <c r="Q136" s="9">
        <f>IF(Data_Mentah!Q136="Positive",1,0)</f>
        <v>1</v>
      </c>
      <c r="T136">
        <f t="shared" si="3"/>
        <v>0</v>
      </c>
      <c r="V136">
        <f t="shared" si="4"/>
        <v>0</v>
      </c>
    </row>
    <row r="137" spans="1:22" ht="15.75" customHeight="1" x14ac:dyDescent="0.2">
      <c r="A137" s="4">
        <v>38</v>
      </c>
      <c r="B137" s="5">
        <f>IF(Data_Mentah!B137="Male",1,0)</f>
        <v>1</v>
      </c>
      <c r="C137" s="5">
        <f>IF(Data_Mentah!C137="Yes",1,0)</f>
        <v>0</v>
      </c>
      <c r="D137" s="5">
        <f>IF(Data_Mentah!D137="Yes",1,0)</f>
        <v>0</v>
      </c>
      <c r="E137" s="5">
        <f>IF(Data_Mentah!E137="Yes",1,0)</f>
        <v>0</v>
      </c>
      <c r="F137" s="5">
        <f>IF(Data_Mentah!F137="Yes",1,0)</f>
        <v>1</v>
      </c>
      <c r="G137" s="5">
        <f>IF(Data_Mentah!G137="Yes",1,0)</f>
        <v>0</v>
      </c>
      <c r="H137" s="5">
        <f>IF(Data_Mentah!H137="Yes",1,0)</f>
        <v>1</v>
      </c>
      <c r="I137" s="5">
        <f>IF(Data_Mentah!I137="Yes",1,0)</f>
        <v>1</v>
      </c>
      <c r="J137" s="5">
        <f>IF(Data_Mentah!J137="Yes",1,0)</f>
        <v>0</v>
      </c>
      <c r="K137" s="5">
        <f>IF(Data_Mentah!K137="Yes",1,0)</f>
        <v>1</v>
      </c>
      <c r="L137" s="5">
        <f>IF(Data_Mentah!L137="Yes",1,0)</f>
        <v>1</v>
      </c>
      <c r="M137" s="5">
        <f>IF(Data_Mentah!M137="Yes",1,0)</f>
        <v>1</v>
      </c>
      <c r="N137" s="5">
        <f>IF(Data_Mentah!N137="Yes",1,0)</f>
        <v>1</v>
      </c>
      <c r="O137" s="5">
        <f>IF(Data_Mentah!O137="Yes",1,0)</f>
        <v>1</v>
      </c>
      <c r="P137" s="5">
        <f>IF(Data_Mentah!P137="Yes",1,0)</f>
        <v>0</v>
      </c>
      <c r="Q137" s="6">
        <f>IF(Data_Mentah!Q137="Positive",1,0)</f>
        <v>1</v>
      </c>
      <c r="T137">
        <f t="shared" si="3"/>
        <v>1</v>
      </c>
      <c r="V137">
        <f t="shared" si="4"/>
        <v>0</v>
      </c>
    </row>
    <row r="138" spans="1:22" ht="15.75" customHeight="1" x14ac:dyDescent="0.2">
      <c r="A138" s="7">
        <v>28</v>
      </c>
      <c r="B138" s="8">
        <f>IF(Data_Mentah!B138="Male",1,0)</f>
        <v>1</v>
      </c>
      <c r="C138" s="8">
        <f>IF(Data_Mentah!C138="Yes",1,0)</f>
        <v>0</v>
      </c>
      <c r="D138" s="8">
        <f>IF(Data_Mentah!D138="Yes",1,0)</f>
        <v>0</v>
      </c>
      <c r="E138" s="8">
        <f>IF(Data_Mentah!E138="Yes",1,0)</f>
        <v>0</v>
      </c>
      <c r="F138" s="8">
        <f>IF(Data_Mentah!F138="Yes",1,0)</f>
        <v>0</v>
      </c>
      <c r="G138" s="8">
        <f>IF(Data_Mentah!G138="Yes",1,0)</f>
        <v>0</v>
      </c>
      <c r="H138" s="8">
        <f>IF(Data_Mentah!H138="Yes",1,0)</f>
        <v>1</v>
      </c>
      <c r="I138" s="8">
        <f>IF(Data_Mentah!I138="Yes",1,0)</f>
        <v>0</v>
      </c>
      <c r="J138" s="8">
        <f>IF(Data_Mentah!J138="Yes",1,0)</f>
        <v>1</v>
      </c>
      <c r="K138" s="8">
        <f>IF(Data_Mentah!K138="Yes",1,0)</f>
        <v>1</v>
      </c>
      <c r="L138" s="8">
        <f>IF(Data_Mentah!L138="Yes",1,0)</f>
        <v>0</v>
      </c>
      <c r="M138" s="8">
        <f>IF(Data_Mentah!M138="Yes",1,0)</f>
        <v>0</v>
      </c>
      <c r="N138" s="8">
        <f>IF(Data_Mentah!N138="Yes",1,0)</f>
        <v>1</v>
      </c>
      <c r="O138" s="8">
        <f>IF(Data_Mentah!O138="Yes",1,0)</f>
        <v>1</v>
      </c>
      <c r="P138" s="8">
        <f>IF(Data_Mentah!P138="Yes",1,0)</f>
        <v>1</v>
      </c>
      <c r="Q138" s="9">
        <f>IF(Data_Mentah!Q138="Positive",1,0)</f>
        <v>1</v>
      </c>
      <c r="T138">
        <f t="shared" si="3"/>
        <v>1</v>
      </c>
      <c r="V138">
        <f t="shared" si="4"/>
        <v>0</v>
      </c>
    </row>
    <row r="139" spans="1:22" ht="15.75" customHeight="1" x14ac:dyDescent="0.2">
      <c r="A139" s="4">
        <v>68</v>
      </c>
      <c r="B139" s="5">
        <f>IF(Data_Mentah!B139="Male",1,0)</f>
        <v>1</v>
      </c>
      <c r="C139" s="5">
        <f>IF(Data_Mentah!C139="Yes",1,0)</f>
        <v>1</v>
      </c>
      <c r="D139" s="5">
        <f>IF(Data_Mentah!D139="Yes",1,0)</f>
        <v>1</v>
      </c>
      <c r="E139" s="5">
        <f>IF(Data_Mentah!E139="Yes",1,0)</f>
        <v>1</v>
      </c>
      <c r="F139" s="5">
        <f>IF(Data_Mentah!F139="Yes",1,0)</f>
        <v>1</v>
      </c>
      <c r="G139" s="5">
        <f>IF(Data_Mentah!G139="Yes",1,0)</f>
        <v>1</v>
      </c>
      <c r="H139" s="5">
        <f>IF(Data_Mentah!H139="Yes",1,0)</f>
        <v>1</v>
      </c>
      <c r="I139" s="5">
        <f>IF(Data_Mentah!I139="Yes",1,0)</f>
        <v>0</v>
      </c>
      <c r="J139" s="5">
        <f>IF(Data_Mentah!J139="Yes",1,0)</f>
        <v>1</v>
      </c>
      <c r="K139" s="5">
        <f>IF(Data_Mentah!K139="Yes",1,0)</f>
        <v>1</v>
      </c>
      <c r="L139" s="5">
        <f>IF(Data_Mentah!L139="Yes",1,0)</f>
        <v>1</v>
      </c>
      <c r="M139" s="5">
        <f>IF(Data_Mentah!M139="Yes",1,0)</f>
        <v>1</v>
      </c>
      <c r="N139" s="5">
        <f>IF(Data_Mentah!N139="Yes",1,0)</f>
        <v>1</v>
      </c>
      <c r="O139" s="5">
        <f>IF(Data_Mentah!O139="Yes",1,0)</f>
        <v>1</v>
      </c>
      <c r="P139" s="5">
        <f>IF(Data_Mentah!P139="Yes",1,0)</f>
        <v>1</v>
      </c>
      <c r="Q139" s="6">
        <f>IF(Data_Mentah!Q139="Positive",1,0)</f>
        <v>1</v>
      </c>
      <c r="T139">
        <f t="shared" si="3"/>
        <v>1</v>
      </c>
      <c r="V139">
        <f t="shared" si="4"/>
        <v>0</v>
      </c>
    </row>
    <row r="140" spans="1:22" ht="15.75" customHeight="1" x14ac:dyDescent="0.2">
      <c r="A140" s="7">
        <v>35</v>
      </c>
      <c r="B140" s="8">
        <f>IF(Data_Mentah!B140="Male",1,0)</f>
        <v>1</v>
      </c>
      <c r="C140" s="8">
        <f>IF(Data_Mentah!C140="Yes",1,0)</f>
        <v>1</v>
      </c>
      <c r="D140" s="8">
        <f>IF(Data_Mentah!D140="Yes",1,0)</f>
        <v>1</v>
      </c>
      <c r="E140" s="8">
        <f>IF(Data_Mentah!E140="Yes",1,0)</f>
        <v>1</v>
      </c>
      <c r="F140" s="8">
        <f>IF(Data_Mentah!F140="Yes",1,0)</f>
        <v>1</v>
      </c>
      <c r="G140" s="8">
        <f>IF(Data_Mentah!G140="Yes",1,0)</f>
        <v>0</v>
      </c>
      <c r="H140" s="8">
        <f>IF(Data_Mentah!H140="Yes",1,0)</f>
        <v>1</v>
      </c>
      <c r="I140" s="8">
        <f>IF(Data_Mentah!I140="Yes",1,0)</f>
        <v>0</v>
      </c>
      <c r="J140" s="8">
        <f>IF(Data_Mentah!J140="Yes",1,0)</f>
        <v>0</v>
      </c>
      <c r="K140" s="8">
        <f>IF(Data_Mentah!K140="Yes",1,0)</f>
        <v>1</v>
      </c>
      <c r="L140" s="8">
        <f>IF(Data_Mentah!L140="Yes",1,0)</f>
        <v>1</v>
      </c>
      <c r="M140" s="8">
        <f>IF(Data_Mentah!M140="Yes",1,0)</f>
        <v>1</v>
      </c>
      <c r="N140" s="8">
        <f>IF(Data_Mentah!N140="Yes",1,0)</f>
        <v>0</v>
      </c>
      <c r="O140" s="8">
        <f>IF(Data_Mentah!O140="Yes",1,0)</f>
        <v>1</v>
      </c>
      <c r="P140" s="8">
        <f>IF(Data_Mentah!P140="Yes",1,0)</f>
        <v>0</v>
      </c>
      <c r="Q140" s="9">
        <f>IF(Data_Mentah!Q140="Positive",1,0)</f>
        <v>1</v>
      </c>
      <c r="T140">
        <f t="shared" si="3"/>
        <v>1</v>
      </c>
      <c r="V140">
        <f t="shared" si="4"/>
        <v>0</v>
      </c>
    </row>
    <row r="141" spans="1:22" ht="15.75" customHeight="1" x14ac:dyDescent="0.2">
      <c r="A141" s="4">
        <v>45</v>
      </c>
      <c r="B141" s="5">
        <f>IF(Data_Mentah!B141="Male",1,0)</f>
        <v>1</v>
      </c>
      <c r="C141" s="5">
        <f>IF(Data_Mentah!C141="Yes",1,0)</f>
        <v>1</v>
      </c>
      <c r="D141" s="5">
        <f>IF(Data_Mentah!D141="Yes",1,0)</f>
        <v>0</v>
      </c>
      <c r="E141" s="5">
        <f>IF(Data_Mentah!E141="Yes",1,0)</f>
        <v>0</v>
      </c>
      <c r="F141" s="5">
        <f>IF(Data_Mentah!F141="Yes",1,0)</f>
        <v>0</v>
      </c>
      <c r="G141" s="5">
        <f>IF(Data_Mentah!G141="Yes",1,0)</f>
        <v>0</v>
      </c>
      <c r="H141" s="5">
        <f>IF(Data_Mentah!H141="Yes",1,0)</f>
        <v>1</v>
      </c>
      <c r="I141" s="5">
        <f>IF(Data_Mentah!I141="Yes",1,0)</f>
        <v>0</v>
      </c>
      <c r="J141" s="5">
        <f>IF(Data_Mentah!J141="Yes",1,0)</f>
        <v>1</v>
      </c>
      <c r="K141" s="5">
        <f>IF(Data_Mentah!K141="Yes",1,0)</f>
        <v>0</v>
      </c>
      <c r="L141" s="5">
        <f>IF(Data_Mentah!L141="Yes",1,0)</f>
        <v>1</v>
      </c>
      <c r="M141" s="5">
        <f>IF(Data_Mentah!M141="Yes",1,0)</f>
        <v>0</v>
      </c>
      <c r="N141" s="5">
        <f>IF(Data_Mentah!N141="Yes",1,0)</f>
        <v>0</v>
      </c>
      <c r="O141" s="5">
        <f>IF(Data_Mentah!O141="Yes",1,0)</f>
        <v>1</v>
      </c>
      <c r="P141" s="5">
        <f>IF(Data_Mentah!P141="Yes",1,0)</f>
        <v>0</v>
      </c>
      <c r="Q141" s="6">
        <f>IF(Data_Mentah!Q141="Positive",1,0)</f>
        <v>1</v>
      </c>
      <c r="T141">
        <f t="shared" si="3"/>
        <v>0</v>
      </c>
      <c r="V141">
        <f t="shared" si="4"/>
        <v>0</v>
      </c>
    </row>
    <row r="142" spans="1:22" ht="15.75" customHeight="1" x14ac:dyDescent="0.2">
      <c r="A142" s="7">
        <v>48</v>
      </c>
      <c r="B142" s="8">
        <f>IF(Data_Mentah!B142="Male",1,0)</f>
        <v>1</v>
      </c>
      <c r="C142" s="8">
        <f>IF(Data_Mentah!C142="Yes",1,0)</f>
        <v>1</v>
      </c>
      <c r="D142" s="8">
        <f>IF(Data_Mentah!D142="Yes",1,0)</f>
        <v>1</v>
      </c>
      <c r="E142" s="8">
        <f>IF(Data_Mentah!E142="Yes",1,0)</f>
        <v>0</v>
      </c>
      <c r="F142" s="8">
        <f>IF(Data_Mentah!F142="Yes",1,0)</f>
        <v>0</v>
      </c>
      <c r="G142" s="8">
        <f>IF(Data_Mentah!G142="Yes",1,0)</f>
        <v>0</v>
      </c>
      <c r="H142" s="8">
        <f>IF(Data_Mentah!H142="Yes",1,0)</f>
        <v>0</v>
      </c>
      <c r="I142" s="8">
        <f>IF(Data_Mentah!I142="Yes",1,0)</f>
        <v>0</v>
      </c>
      <c r="J142" s="8">
        <f>IF(Data_Mentah!J142="Yes",1,0)</f>
        <v>0</v>
      </c>
      <c r="K142" s="8">
        <f>IF(Data_Mentah!K142="Yes",1,0)</f>
        <v>0</v>
      </c>
      <c r="L142" s="8">
        <f>IF(Data_Mentah!L142="Yes",1,0)</f>
        <v>0</v>
      </c>
      <c r="M142" s="8">
        <f>IF(Data_Mentah!M142="Yes",1,0)</f>
        <v>0</v>
      </c>
      <c r="N142" s="8">
        <f>IF(Data_Mentah!N142="Yes",1,0)</f>
        <v>1</v>
      </c>
      <c r="O142" s="8">
        <f>IF(Data_Mentah!O142="Yes",1,0)</f>
        <v>0</v>
      </c>
      <c r="P142" s="8">
        <f>IF(Data_Mentah!P142="Yes",1,0)</f>
        <v>0</v>
      </c>
      <c r="Q142" s="9">
        <f>IF(Data_Mentah!Q142="Positive",1,0)</f>
        <v>1</v>
      </c>
      <c r="T142">
        <f t="shared" si="3"/>
        <v>0</v>
      </c>
      <c r="V142">
        <f t="shared" si="4"/>
        <v>0</v>
      </c>
    </row>
    <row r="143" spans="1:22" ht="15.75" customHeight="1" x14ac:dyDescent="0.2">
      <c r="A143" s="4">
        <v>40</v>
      </c>
      <c r="B143" s="5">
        <f>IF(Data_Mentah!B143="Male",1,0)</f>
        <v>1</v>
      </c>
      <c r="C143" s="5">
        <f>IF(Data_Mentah!C143="Yes",1,0)</f>
        <v>1</v>
      </c>
      <c r="D143" s="5">
        <f>IF(Data_Mentah!D143="Yes",1,0)</f>
        <v>1</v>
      </c>
      <c r="E143" s="5">
        <f>IF(Data_Mentah!E143="Yes",1,0)</f>
        <v>0</v>
      </c>
      <c r="F143" s="5">
        <f>IF(Data_Mentah!F143="Yes",1,0)</f>
        <v>0</v>
      </c>
      <c r="G143" s="5">
        <f>IF(Data_Mentah!G143="Yes",1,0)</f>
        <v>1</v>
      </c>
      <c r="H143" s="5">
        <f>IF(Data_Mentah!H143="Yes",1,0)</f>
        <v>0</v>
      </c>
      <c r="I143" s="5">
        <f>IF(Data_Mentah!I143="Yes",1,0)</f>
        <v>1</v>
      </c>
      <c r="J143" s="5">
        <f>IF(Data_Mentah!J143="Yes",1,0)</f>
        <v>0</v>
      </c>
      <c r="K143" s="5">
        <f>IF(Data_Mentah!K143="Yes",1,0)</f>
        <v>1</v>
      </c>
      <c r="L143" s="5">
        <f>IF(Data_Mentah!L143="Yes",1,0)</f>
        <v>1</v>
      </c>
      <c r="M143" s="5">
        <f>IF(Data_Mentah!M143="Yes",1,0)</f>
        <v>1</v>
      </c>
      <c r="N143" s="5">
        <f>IF(Data_Mentah!N143="Yes",1,0)</f>
        <v>0</v>
      </c>
      <c r="O143" s="5">
        <f>IF(Data_Mentah!O143="Yes",1,0)</f>
        <v>1</v>
      </c>
      <c r="P143" s="5">
        <f>IF(Data_Mentah!P143="Yes",1,0)</f>
        <v>0</v>
      </c>
      <c r="Q143" s="6">
        <f>IF(Data_Mentah!Q143="Positive",1,0)</f>
        <v>1</v>
      </c>
      <c r="T143">
        <f t="shared" si="3"/>
        <v>0</v>
      </c>
      <c r="V143">
        <f t="shared" si="4"/>
        <v>0</v>
      </c>
    </row>
    <row r="144" spans="1:22" ht="15.75" customHeight="1" x14ac:dyDescent="0.2">
      <c r="A144" s="7">
        <v>40</v>
      </c>
      <c r="B144" s="8">
        <f>IF(Data_Mentah!B144="Male",1,0)</f>
        <v>1</v>
      </c>
      <c r="C144" s="8">
        <f>IF(Data_Mentah!C144="Yes",1,0)</f>
        <v>1</v>
      </c>
      <c r="D144" s="8">
        <f>IF(Data_Mentah!D144="Yes",1,0)</f>
        <v>1</v>
      </c>
      <c r="E144" s="8">
        <f>IF(Data_Mentah!E144="Yes",1,0)</f>
        <v>1</v>
      </c>
      <c r="F144" s="8">
        <f>IF(Data_Mentah!F144="Yes",1,0)</f>
        <v>0</v>
      </c>
      <c r="G144" s="8">
        <f>IF(Data_Mentah!G144="Yes",1,0)</f>
        <v>0</v>
      </c>
      <c r="H144" s="8">
        <f>IF(Data_Mentah!H144="Yes",1,0)</f>
        <v>0</v>
      </c>
      <c r="I144" s="8">
        <f>IF(Data_Mentah!I144="Yes",1,0)</f>
        <v>0</v>
      </c>
      <c r="J144" s="8">
        <f>IF(Data_Mentah!J144="Yes",1,0)</f>
        <v>1</v>
      </c>
      <c r="K144" s="8">
        <f>IF(Data_Mentah!K144="Yes",1,0)</f>
        <v>0</v>
      </c>
      <c r="L144" s="8">
        <f>IF(Data_Mentah!L144="Yes",1,0)</f>
        <v>0</v>
      </c>
      <c r="M144" s="8">
        <f>IF(Data_Mentah!M144="Yes",1,0)</f>
        <v>0</v>
      </c>
      <c r="N144" s="8">
        <f>IF(Data_Mentah!N144="Yes",1,0)</f>
        <v>0</v>
      </c>
      <c r="O144" s="8">
        <f>IF(Data_Mentah!O144="Yes",1,0)</f>
        <v>0</v>
      </c>
      <c r="P144" s="8">
        <f>IF(Data_Mentah!P144="Yes",1,0)</f>
        <v>0</v>
      </c>
      <c r="Q144" s="9">
        <f>IF(Data_Mentah!Q144="Positive",1,0)</f>
        <v>1</v>
      </c>
      <c r="T144">
        <f t="shared" si="3"/>
        <v>0</v>
      </c>
      <c r="V144">
        <f t="shared" si="4"/>
        <v>0</v>
      </c>
    </row>
    <row r="145" spans="1:22" ht="15.75" customHeight="1" x14ac:dyDescent="0.2">
      <c r="A145" s="4">
        <v>36</v>
      </c>
      <c r="B145" s="5">
        <f>IF(Data_Mentah!B145="Male",1,0)</f>
        <v>1</v>
      </c>
      <c r="C145" s="5">
        <f>IF(Data_Mentah!C145="Yes",1,0)</f>
        <v>1</v>
      </c>
      <c r="D145" s="5">
        <f>IF(Data_Mentah!D145="Yes",1,0)</f>
        <v>0</v>
      </c>
      <c r="E145" s="5">
        <f>IF(Data_Mentah!E145="Yes",1,0)</f>
        <v>1</v>
      </c>
      <c r="F145" s="5">
        <f>IF(Data_Mentah!F145="Yes",1,0)</f>
        <v>0</v>
      </c>
      <c r="G145" s="5">
        <f>IF(Data_Mentah!G145="Yes",1,0)</f>
        <v>0</v>
      </c>
      <c r="H145" s="5">
        <f>IF(Data_Mentah!H145="Yes",1,0)</f>
        <v>0</v>
      </c>
      <c r="I145" s="5">
        <f>IF(Data_Mentah!I145="Yes",1,0)</f>
        <v>0</v>
      </c>
      <c r="J145" s="5">
        <f>IF(Data_Mentah!J145="Yes",1,0)</f>
        <v>0</v>
      </c>
      <c r="K145" s="5">
        <f>IF(Data_Mentah!K145="Yes",1,0)</f>
        <v>0</v>
      </c>
      <c r="L145" s="5">
        <f>IF(Data_Mentah!L145="Yes",1,0)</f>
        <v>1</v>
      </c>
      <c r="M145" s="5">
        <f>IF(Data_Mentah!M145="Yes",1,0)</f>
        <v>1</v>
      </c>
      <c r="N145" s="5">
        <f>IF(Data_Mentah!N145="Yes",1,0)</f>
        <v>0</v>
      </c>
      <c r="O145" s="5">
        <f>IF(Data_Mentah!O145="Yes",1,0)</f>
        <v>0</v>
      </c>
      <c r="P145" s="5">
        <f>IF(Data_Mentah!P145="Yes",1,0)</f>
        <v>0</v>
      </c>
      <c r="Q145" s="6">
        <f>IF(Data_Mentah!Q145="Positive",1,0)</f>
        <v>1</v>
      </c>
      <c r="T145">
        <f t="shared" si="3"/>
        <v>0</v>
      </c>
      <c r="V145">
        <f t="shared" si="4"/>
        <v>0</v>
      </c>
    </row>
    <row r="146" spans="1:22" ht="15.75" customHeight="1" x14ac:dyDescent="0.2">
      <c r="A146" s="7">
        <v>56</v>
      </c>
      <c r="B146" s="8">
        <f>IF(Data_Mentah!B146="Male",1,0)</f>
        <v>1</v>
      </c>
      <c r="C146" s="8">
        <f>IF(Data_Mentah!C146="Yes",1,0)</f>
        <v>1</v>
      </c>
      <c r="D146" s="8">
        <f>IF(Data_Mentah!D146="Yes",1,0)</f>
        <v>1</v>
      </c>
      <c r="E146" s="8">
        <f>IF(Data_Mentah!E146="Yes",1,0)</f>
        <v>0</v>
      </c>
      <c r="F146" s="8">
        <f>IF(Data_Mentah!F146="Yes",1,0)</f>
        <v>0</v>
      </c>
      <c r="G146" s="8">
        <f>IF(Data_Mentah!G146="Yes",1,0)</f>
        <v>1</v>
      </c>
      <c r="H146" s="8">
        <f>IF(Data_Mentah!H146="Yes",1,0)</f>
        <v>0</v>
      </c>
      <c r="I146" s="8">
        <f>IF(Data_Mentah!I146="Yes",1,0)</f>
        <v>1</v>
      </c>
      <c r="J146" s="8">
        <f>IF(Data_Mentah!J146="Yes",1,0)</f>
        <v>1</v>
      </c>
      <c r="K146" s="8">
        <f>IF(Data_Mentah!K146="Yes",1,0)</f>
        <v>1</v>
      </c>
      <c r="L146" s="8">
        <f>IF(Data_Mentah!L146="Yes",1,0)</f>
        <v>0</v>
      </c>
      <c r="M146" s="8">
        <f>IF(Data_Mentah!M146="Yes",1,0)</f>
        <v>1</v>
      </c>
      <c r="N146" s="8">
        <f>IF(Data_Mentah!N146="Yes",1,0)</f>
        <v>0</v>
      </c>
      <c r="O146" s="8">
        <f>IF(Data_Mentah!O146="Yes",1,0)</f>
        <v>0</v>
      </c>
      <c r="P146" s="8">
        <f>IF(Data_Mentah!P146="Yes",1,0)</f>
        <v>0</v>
      </c>
      <c r="Q146" s="9">
        <f>IF(Data_Mentah!Q146="Positive",1,0)</f>
        <v>1</v>
      </c>
      <c r="T146">
        <f t="shared" si="3"/>
        <v>0</v>
      </c>
      <c r="V146">
        <f t="shared" si="4"/>
        <v>0</v>
      </c>
    </row>
    <row r="147" spans="1:22" ht="15.75" customHeight="1" x14ac:dyDescent="0.2">
      <c r="A147" s="4">
        <v>30</v>
      </c>
      <c r="B147" s="5">
        <f>IF(Data_Mentah!B147="Male",1,0)</f>
        <v>1</v>
      </c>
      <c r="C147" s="5">
        <f>IF(Data_Mentah!C147="Yes",1,0)</f>
        <v>1</v>
      </c>
      <c r="D147" s="5">
        <f>IF(Data_Mentah!D147="Yes",1,0)</f>
        <v>0</v>
      </c>
      <c r="E147" s="5">
        <f>IF(Data_Mentah!E147="Yes",1,0)</f>
        <v>0</v>
      </c>
      <c r="F147" s="5">
        <f>IF(Data_Mentah!F147="Yes",1,0)</f>
        <v>1</v>
      </c>
      <c r="G147" s="5">
        <f>IF(Data_Mentah!G147="Yes",1,0)</f>
        <v>1</v>
      </c>
      <c r="H147" s="5">
        <f>IF(Data_Mentah!H147="Yes",1,0)</f>
        <v>1</v>
      </c>
      <c r="I147" s="5">
        <f>IF(Data_Mentah!I147="Yes",1,0)</f>
        <v>1</v>
      </c>
      <c r="J147" s="5">
        <f>IF(Data_Mentah!J147="Yes",1,0)</f>
        <v>1</v>
      </c>
      <c r="K147" s="5">
        <f>IF(Data_Mentah!K147="Yes",1,0)</f>
        <v>1</v>
      </c>
      <c r="L147" s="5">
        <f>IF(Data_Mentah!L147="Yes",1,0)</f>
        <v>1</v>
      </c>
      <c r="M147" s="5">
        <f>IF(Data_Mentah!M147="Yes",1,0)</f>
        <v>1</v>
      </c>
      <c r="N147" s="5">
        <f>IF(Data_Mentah!N147="Yes",1,0)</f>
        <v>0</v>
      </c>
      <c r="O147" s="5">
        <f>IF(Data_Mentah!O147="Yes",1,0)</f>
        <v>0</v>
      </c>
      <c r="P147" s="5">
        <f>IF(Data_Mentah!P147="Yes",1,0)</f>
        <v>0</v>
      </c>
      <c r="Q147" s="6">
        <f>IF(Data_Mentah!Q147="Positive",1,0)</f>
        <v>1</v>
      </c>
      <c r="T147">
        <f t="shared" si="3"/>
        <v>1</v>
      </c>
      <c r="V147">
        <f t="shared" si="4"/>
        <v>0</v>
      </c>
    </row>
    <row r="148" spans="1:22" ht="15.75" customHeight="1" x14ac:dyDescent="0.2">
      <c r="A148" s="7">
        <v>31</v>
      </c>
      <c r="B148" s="8">
        <f>IF(Data_Mentah!B148="Male",1,0)</f>
        <v>1</v>
      </c>
      <c r="C148" s="8">
        <f>IF(Data_Mentah!C148="Yes",1,0)</f>
        <v>1</v>
      </c>
      <c r="D148" s="8">
        <f>IF(Data_Mentah!D148="Yes",1,0)</f>
        <v>1</v>
      </c>
      <c r="E148" s="8">
        <f>IF(Data_Mentah!E148="Yes",1,0)</f>
        <v>0</v>
      </c>
      <c r="F148" s="8">
        <f>IF(Data_Mentah!F148="Yes",1,0)</f>
        <v>0</v>
      </c>
      <c r="G148" s="8">
        <f>IF(Data_Mentah!G148="Yes",1,0)</f>
        <v>0</v>
      </c>
      <c r="H148" s="8">
        <f>IF(Data_Mentah!H148="Yes",1,0)</f>
        <v>1</v>
      </c>
      <c r="I148" s="8">
        <f>IF(Data_Mentah!I148="Yes",1,0)</f>
        <v>0</v>
      </c>
      <c r="J148" s="8">
        <f>IF(Data_Mentah!J148="Yes",1,0)</f>
        <v>1</v>
      </c>
      <c r="K148" s="8">
        <f>IF(Data_Mentah!K148="Yes",1,0)</f>
        <v>0</v>
      </c>
      <c r="L148" s="8">
        <f>IF(Data_Mentah!L148="Yes",1,0)</f>
        <v>0</v>
      </c>
      <c r="M148" s="8">
        <f>IF(Data_Mentah!M148="Yes",1,0)</f>
        <v>0</v>
      </c>
      <c r="N148" s="8">
        <f>IF(Data_Mentah!N148="Yes",1,0)</f>
        <v>1</v>
      </c>
      <c r="O148" s="8">
        <f>IF(Data_Mentah!O148="Yes",1,0)</f>
        <v>0</v>
      </c>
      <c r="P148" s="8">
        <f>IF(Data_Mentah!P148="Yes",1,0)</f>
        <v>1</v>
      </c>
      <c r="Q148" s="9">
        <f>IF(Data_Mentah!Q148="Positive",1,0)</f>
        <v>1</v>
      </c>
      <c r="T148">
        <f t="shared" si="3"/>
        <v>1</v>
      </c>
      <c r="V148">
        <f t="shared" si="4"/>
        <v>0</v>
      </c>
    </row>
    <row r="149" spans="1:22" ht="15.75" customHeight="1" x14ac:dyDescent="0.2">
      <c r="A149" s="4">
        <v>35</v>
      </c>
      <c r="B149" s="5">
        <f>IF(Data_Mentah!B149="Male",1,0)</f>
        <v>1</v>
      </c>
      <c r="C149" s="5">
        <f>IF(Data_Mentah!C149="Yes",1,0)</f>
        <v>1</v>
      </c>
      <c r="D149" s="5">
        <f>IF(Data_Mentah!D149="Yes",1,0)</f>
        <v>0</v>
      </c>
      <c r="E149" s="5">
        <f>IF(Data_Mentah!E149="Yes",1,0)</f>
        <v>0</v>
      </c>
      <c r="F149" s="5">
        <f>IF(Data_Mentah!F149="Yes",1,0)</f>
        <v>0</v>
      </c>
      <c r="G149" s="5">
        <f>IF(Data_Mentah!G149="Yes",1,0)</f>
        <v>0</v>
      </c>
      <c r="H149" s="5">
        <f>IF(Data_Mentah!H149="Yes",1,0)</f>
        <v>1</v>
      </c>
      <c r="I149" s="5">
        <f>IF(Data_Mentah!I149="Yes",1,0)</f>
        <v>0</v>
      </c>
      <c r="J149" s="5">
        <f>IF(Data_Mentah!J149="Yes",1,0)</f>
        <v>1</v>
      </c>
      <c r="K149" s="5">
        <f>IF(Data_Mentah!K149="Yes",1,0)</f>
        <v>0</v>
      </c>
      <c r="L149" s="5">
        <f>IF(Data_Mentah!L149="Yes",1,0)</f>
        <v>0</v>
      </c>
      <c r="M149" s="5">
        <f>IF(Data_Mentah!M149="Yes",1,0)</f>
        <v>0</v>
      </c>
      <c r="N149" s="5">
        <f>IF(Data_Mentah!N149="Yes",1,0)</f>
        <v>1</v>
      </c>
      <c r="O149" s="5">
        <f>IF(Data_Mentah!O149="Yes",1,0)</f>
        <v>0</v>
      </c>
      <c r="P149" s="5">
        <f>IF(Data_Mentah!P149="Yes",1,0)</f>
        <v>1</v>
      </c>
      <c r="Q149" s="6">
        <f>IF(Data_Mentah!Q149="Positive",1,0)</f>
        <v>1</v>
      </c>
      <c r="T149">
        <f t="shared" si="3"/>
        <v>1</v>
      </c>
      <c r="V149">
        <f t="shared" si="4"/>
        <v>0</v>
      </c>
    </row>
    <row r="150" spans="1:22" ht="15.75" customHeight="1" x14ac:dyDescent="0.2">
      <c r="A150" s="7">
        <v>39</v>
      </c>
      <c r="B150" s="8">
        <f>IF(Data_Mentah!B150="Male",1,0)</f>
        <v>1</v>
      </c>
      <c r="C150" s="8">
        <f>IF(Data_Mentah!C150="Yes",1,0)</f>
        <v>0</v>
      </c>
      <c r="D150" s="8">
        <f>IF(Data_Mentah!D150="Yes",1,0)</f>
        <v>1</v>
      </c>
      <c r="E150" s="8">
        <f>IF(Data_Mentah!E150="Yes",1,0)</f>
        <v>0</v>
      </c>
      <c r="F150" s="8">
        <f>IF(Data_Mentah!F150="Yes",1,0)</f>
        <v>0</v>
      </c>
      <c r="G150" s="8">
        <f>IF(Data_Mentah!G150="Yes",1,0)</f>
        <v>0</v>
      </c>
      <c r="H150" s="8">
        <f>IF(Data_Mentah!H150="Yes",1,0)</f>
        <v>1</v>
      </c>
      <c r="I150" s="8">
        <f>IF(Data_Mentah!I150="Yes",1,0)</f>
        <v>0</v>
      </c>
      <c r="J150" s="8">
        <f>IF(Data_Mentah!J150="Yes",1,0)</f>
        <v>0</v>
      </c>
      <c r="K150" s="8">
        <f>IF(Data_Mentah!K150="Yes",1,0)</f>
        <v>0</v>
      </c>
      <c r="L150" s="8">
        <f>IF(Data_Mentah!L150="Yes",1,0)</f>
        <v>1</v>
      </c>
      <c r="M150" s="8">
        <f>IF(Data_Mentah!M150="Yes",1,0)</f>
        <v>0</v>
      </c>
      <c r="N150" s="8">
        <f>IF(Data_Mentah!N150="Yes",1,0)</f>
        <v>0</v>
      </c>
      <c r="O150" s="8">
        <f>IF(Data_Mentah!O150="Yes",1,0)</f>
        <v>0</v>
      </c>
      <c r="P150" s="8">
        <f>IF(Data_Mentah!P150="Yes",1,0)</f>
        <v>1</v>
      </c>
      <c r="Q150" s="9">
        <f>IF(Data_Mentah!Q150="Positive",1,0)</f>
        <v>1</v>
      </c>
      <c r="T150">
        <f t="shared" si="3"/>
        <v>0</v>
      </c>
      <c r="V150">
        <f t="shared" si="4"/>
        <v>0</v>
      </c>
    </row>
    <row r="151" spans="1:22" ht="15.75" customHeight="1" x14ac:dyDescent="0.2">
      <c r="A151" s="4">
        <v>48</v>
      </c>
      <c r="B151" s="5">
        <f>IF(Data_Mentah!B151="Male",1,0)</f>
        <v>1</v>
      </c>
      <c r="C151" s="5">
        <f>IF(Data_Mentah!C151="Yes",1,0)</f>
        <v>1</v>
      </c>
      <c r="D151" s="5">
        <f>IF(Data_Mentah!D151="Yes",1,0)</f>
        <v>1</v>
      </c>
      <c r="E151" s="5">
        <f>IF(Data_Mentah!E151="Yes",1,0)</f>
        <v>0</v>
      </c>
      <c r="F151" s="5">
        <f>IF(Data_Mentah!F151="Yes",1,0)</f>
        <v>1</v>
      </c>
      <c r="G151" s="5">
        <f>IF(Data_Mentah!G151="Yes",1,0)</f>
        <v>0</v>
      </c>
      <c r="H151" s="5">
        <f>IF(Data_Mentah!H151="Yes",1,0)</f>
        <v>1</v>
      </c>
      <c r="I151" s="5">
        <f>IF(Data_Mentah!I151="Yes",1,0)</f>
        <v>0</v>
      </c>
      <c r="J151" s="5">
        <f>IF(Data_Mentah!J151="Yes",1,0)</f>
        <v>0</v>
      </c>
      <c r="K151" s="5">
        <f>IF(Data_Mentah!K151="Yes",1,0)</f>
        <v>0</v>
      </c>
      <c r="L151" s="5">
        <f>IF(Data_Mentah!L151="Yes",1,0)</f>
        <v>1</v>
      </c>
      <c r="M151" s="5">
        <f>IF(Data_Mentah!M151="Yes",1,0)</f>
        <v>0</v>
      </c>
      <c r="N151" s="5">
        <f>IF(Data_Mentah!N151="Yes",1,0)</f>
        <v>0</v>
      </c>
      <c r="O151" s="5">
        <f>IF(Data_Mentah!O151="Yes",1,0)</f>
        <v>1</v>
      </c>
      <c r="P151" s="5">
        <f>IF(Data_Mentah!P151="Yes",1,0)</f>
        <v>0</v>
      </c>
      <c r="Q151" s="6">
        <f>IF(Data_Mentah!Q151="Positive",1,0)</f>
        <v>1</v>
      </c>
      <c r="T151">
        <f t="shared" si="3"/>
        <v>0</v>
      </c>
      <c r="V151">
        <f t="shared" si="4"/>
        <v>0</v>
      </c>
    </row>
    <row r="152" spans="1:22" ht="15.75" customHeight="1" x14ac:dyDescent="0.2">
      <c r="A152" s="7">
        <v>85</v>
      </c>
      <c r="B152" s="8">
        <f>IF(Data_Mentah!B152="Male",1,0)</f>
        <v>1</v>
      </c>
      <c r="C152" s="8">
        <f>IF(Data_Mentah!C152="Yes",1,0)</f>
        <v>1</v>
      </c>
      <c r="D152" s="8">
        <f>IF(Data_Mentah!D152="Yes",1,0)</f>
        <v>1</v>
      </c>
      <c r="E152" s="8">
        <f>IF(Data_Mentah!E152="Yes",1,0)</f>
        <v>1</v>
      </c>
      <c r="F152" s="8">
        <f>IF(Data_Mentah!F152="Yes",1,0)</f>
        <v>1</v>
      </c>
      <c r="G152" s="8">
        <f>IF(Data_Mentah!G152="Yes",1,0)</f>
        <v>1</v>
      </c>
      <c r="H152" s="8">
        <f>IF(Data_Mentah!H152="Yes",1,0)</f>
        <v>0</v>
      </c>
      <c r="I152" s="8">
        <f>IF(Data_Mentah!I152="Yes",1,0)</f>
        <v>0</v>
      </c>
      <c r="J152" s="8">
        <f>IF(Data_Mentah!J152="Yes",1,0)</f>
        <v>1</v>
      </c>
      <c r="K152" s="8">
        <f>IF(Data_Mentah!K152="Yes",1,0)</f>
        <v>1</v>
      </c>
      <c r="L152" s="8">
        <f>IF(Data_Mentah!L152="Yes",1,0)</f>
        <v>1</v>
      </c>
      <c r="M152" s="8">
        <f>IF(Data_Mentah!M152="Yes",1,0)</f>
        <v>0</v>
      </c>
      <c r="N152" s="8">
        <f>IF(Data_Mentah!N152="Yes",1,0)</f>
        <v>0</v>
      </c>
      <c r="O152" s="8">
        <f>IF(Data_Mentah!O152="Yes",1,0)</f>
        <v>1</v>
      </c>
      <c r="P152" s="8">
        <f>IF(Data_Mentah!P152="Yes",1,0)</f>
        <v>0</v>
      </c>
      <c r="Q152" s="9">
        <f>IF(Data_Mentah!Q152="Positive",1,0)</f>
        <v>1</v>
      </c>
      <c r="T152">
        <f t="shared" si="3"/>
        <v>1</v>
      </c>
      <c r="V152">
        <f t="shared" si="4"/>
        <v>0</v>
      </c>
    </row>
    <row r="153" spans="1:22" ht="15.75" customHeight="1" x14ac:dyDescent="0.2">
      <c r="A153" s="4">
        <v>90</v>
      </c>
      <c r="B153" s="5">
        <f>IF(Data_Mentah!B153="Male",1,0)</f>
        <v>1</v>
      </c>
      <c r="C153" s="5">
        <f>IF(Data_Mentah!C153="Yes",1,0)</f>
        <v>1</v>
      </c>
      <c r="D153" s="5">
        <f>IF(Data_Mentah!D153="Yes",1,0)</f>
        <v>1</v>
      </c>
      <c r="E153" s="5">
        <f>IF(Data_Mentah!E153="Yes",1,0)</f>
        <v>0</v>
      </c>
      <c r="F153" s="5">
        <f>IF(Data_Mentah!F153="Yes",1,0)</f>
        <v>1</v>
      </c>
      <c r="G153" s="5">
        <f>IF(Data_Mentah!G153="Yes",1,0)</f>
        <v>0</v>
      </c>
      <c r="H153" s="5">
        <f>IF(Data_Mentah!H153="Yes",1,0)</f>
        <v>1</v>
      </c>
      <c r="I153" s="5">
        <f>IF(Data_Mentah!I153="Yes",1,0)</f>
        <v>0</v>
      </c>
      <c r="J153" s="5">
        <f>IF(Data_Mentah!J153="Yes",1,0)</f>
        <v>0</v>
      </c>
      <c r="K153" s="5">
        <f>IF(Data_Mentah!K153="Yes",1,0)</f>
        <v>1</v>
      </c>
      <c r="L153" s="5">
        <f>IF(Data_Mentah!L153="Yes",1,0)</f>
        <v>0</v>
      </c>
      <c r="M153" s="5">
        <f>IF(Data_Mentah!M153="Yes",1,0)</f>
        <v>1</v>
      </c>
      <c r="N153" s="5">
        <f>IF(Data_Mentah!N153="Yes",1,0)</f>
        <v>0</v>
      </c>
      <c r="O153" s="5">
        <f>IF(Data_Mentah!O153="Yes",1,0)</f>
        <v>1</v>
      </c>
      <c r="P153" s="5">
        <f>IF(Data_Mentah!P153="Yes",1,0)</f>
        <v>0</v>
      </c>
      <c r="Q153" s="6">
        <f>IF(Data_Mentah!Q153="Positive",1,0)</f>
        <v>1</v>
      </c>
      <c r="T153">
        <f t="shared" si="3"/>
        <v>0</v>
      </c>
      <c r="V153">
        <f t="shared" si="4"/>
        <v>0</v>
      </c>
    </row>
    <row r="154" spans="1:22" ht="15.75" customHeight="1" x14ac:dyDescent="0.2">
      <c r="A154" s="7">
        <v>72</v>
      </c>
      <c r="B154" s="8">
        <f>IF(Data_Mentah!B154="Male",1,0)</f>
        <v>1</v>
      </c>
      <c r="C154" s="8">
        <f>IF(Data_Mentah!C154="Yes",1,0)</f>
        <v>0</v>
      </c>
      <c r="D154" s="8">
        <f>IF(Data_Mentah!D154="Yes",1,0)</f>
        <v>1</v>
      </c>
      <c r="E154" s="8">
        <f>IF(Data_Mentah!E154="Yes",1,0)</f>
        <v>0</v>
      </c>
      <c r="F154" s="8">
        <f>IF(Data_Mentah!F154="Yes",1,0)</f>
        <v>1</v>
      </c>
      <c r="G154" s="8">
        <f>IF(Data_Mentah!G154="Yes",1,0)</f>
        <v>0</v>
      </c>
      <c r="H154" s="8">
        <f>IF(Data_Mentah!H154="Yes",1,0)</f>
        <v>1</v>
      </c>
      <c r="I154" s="8">
        <f>IF(Data_Mentah!I154="Yes",1,0)</f>
        <v>0</v>
      </c>
      <c r="J154" s="8">
        <f>IF(Data_Mentah!J154="Yes",1,0)</f>
        <v>0</v>
      </c>
      <c r="K154" s="8">
        <f>IF(Data_Mentah!K154="Yes",1,0)</f>
        <v>1</v>
      </c>
      <c r="L154" s="8">
        <f>IF(Data_Mentah!L154="Yes",1,0)</f>
        <v>1</v>
      </c>
      <c r="M154" s="8">
        <f>IF(Data_Mentah!M154="Yes",1,0)</f>
        <v>0</v>
      </c>
      <c r="N154" s="8">
        <f>IF(Data_Mentah!N154="Yes",1,0)</f>
        <v>0</v>
      </c>
      <c r="O154" s="8">
        <f>IF(Data_Mentah!O154="Yes",1,0)</f>
        <v>1</v>
      </c>
      <c r="P154" s="8">
        <f>IF(Data_Mentah!P154="Yes",1,0)</f>
        <v>0</v>
      </c>
      <c r="Q154" s="9">
        <f>IF(Data_Mentah!Q154="Positive",1,0)</f>
        <v>1</v>
      </c>
      <c r="T154">
        <f t="shared" si="3"/>
        <v>0</v>
      </c>
      <c r="V154">
        <f t="shared" si="4"/>
        <v>0</v>
      </c>
    </row>
    <row r="155" spans="1:22" ht="15.75" customHeight="1" x14ac:dyDescent="0.2">
      <c r="A155" s="4">
        <v>70</v>
      </c>
      <c r="B155" s="5">
        <f>IF(Data_Mentah!B155="Male",1,0)</f>
        <v>1</v>
      </c>
      <c r="C155" s="5">
        <f>IF(Data_Mentah!C155="Yes",1,0)</f>
        <v>0</v>
      </c>
      <c r="D155" s="5">
        <f>IF(Data_Mentah!D155="Yes",1,0)</f>
        <v>1</v>
      </c>
      <c r="E155" s="5">
        <f>IF(Data_Mentah!E155="Yes",1,0)</f>
        <v>0</v>
      </c>
      <c r="F155" s="5">
        <f>IF(Data_Mentah!F155="Yes",1,0)</f>
        <v>1</v>
      </c>
      <c r="G155" s="5">
        <f>IF(Data_Mentah!G155="Yes",1,0)</f>
        <v>0</v>
      </c>
      <c r="H155" s="5">
        <f>IF(Data_Mentah!H155="Yes",1,0)</f>
        <v>1</v>
      </c>
      <c r="I155" s="5">
        <f>IF(Data_Mentah!I155="Yes",1,0)</f>
        <v>1</v>
      </c>
      <c r="J155" s="5">
        <f>IF(Data_Mentah!J155="Yes",1,0)</f>
        <v>0</v>
      </c>
      <c r="K155" s="5">
        <f>IF(Data_Mentah!K155="Yes",1,0)</f>
        <v>1</v>
      </c>
      <c r="L155" s="5">
        <f>IF(Data_Mentah!L155="Yes",1,0)</f>
        <v>1</v>
      </c>
      <c r="M155" s="5">
        <f>IF(Data_Mentah!M155="Yes",1,0)</f>
        <v>1</v>
      </c>
      <c r="N155" s="5">
        <f>IF(Data_Mentah!N155="Yes",1,0)</f>
        <v>1</v>
      </c>
      <c r="O155" s="5">
        <f>IF(Data_Mentah!O155="Yes",1,0)</f>
        <v>1</v>
      </c>
      <c r="P155" s="5">
        <f>IF(Data_Mentah!P155="Yes",1,0)</f>
        <v>0</v>
      </c>
      <c r="Q155" s="6">
        <f>IF(Data_Mentah!Q155="Positive",1,0)</f>
        <v>1</v>
      </c>
      <c r="T155">
        <f t="shared" si="3"/>
        <v>1</v>
      </c>
      <c r="V155">
        <f t="shared" si="4"/>
        <v>0</v>
      </c>
    </row>
    <row r="156" spans="1:22" ht="15.75" customHeight="1" x14ac:dyDescent="0.2">
      <c r="A156" s="7">
        <v>69</v>
      </c>
      <c r="B156" s="8">
        <f>IF(Data_Mentah!B156="Male",1,0)</f>
        <v>1</v>
      </c>
      <c r="C156" s="8">
        <f>IF(Data_Mentah!C156="Yes",1,0)</f>
        <v>1</v>
      </c>
      <c r="D156" s="8">
        <f>IF(Data_Mentah!D156="Yes",1,0)</f>
        <v>0</v>
      </c>
      <c r="E156" s="8">
        <f>IF(Data_Mentah!E156="Yes",1,0)</f>
        <v>0</v>
      </c>
      <c r="F156" s="8">
        <f>IF(Data_Mentah!F156="Yes",1,0)</f>
        <v>1</v>
      </c>
      <c r="G156" s="8">
        <f>IF(Data_Mentah!G156="Yes",1,0)</f>
        <v>0</v>
      </c>
      <c r="H156" s="8">
        <f>IF(Data_Mentah!H156="Yes",1,0)</f>
        <v>1</v>
      </c>
      <c r="I156" s="8">
        <f>IF(Data_Mentah!I156="Yes",1,0)</f>
        <v>1</v>
      </c>
      <c r="J156" s="8">
        <f>IF(Data_Mentah!J156="Yes",1,0)</f>
        <v>1</v>
      </c>
      <c r="K156" s="8">
        <f>IF(Data_Mentah!K156="Yes",1,0)</f>
        <v>1</v>
      </c>
      <c r="L156" s="8">
        <f>IF(Data_Mentah!L156="Yes",1,0)</f>
        <v>0</v>
      </c>
      <c r="M156" s="8">
        <f>IF(Data_Mentah!M156="Yes",1,0)</f>
        <v>1</v>
      </c>
      <c r="N156" s="8">
        <f>IF(Data_Mentah!N156="Yes",1,0)</f>
        <v>1</v>
      </c>
      <c r="O156" s="8">
        <f>IF(Data_Mentah!O156="Yes",1,0)</f>
        <v>1</v>
      </c>
      <c r="P156" s="8">
        <f>IF(Data_Mentah!P156="Yes",1,0)</f>
        <v>1</v>
      </c>
      <c r="Q156" s="9">
        <f>IF(Data_Mentah!Q156="Positive",1,0)</f>
        <v>1</v>
      </c>
      <c r="T156">
        <f t="shared" si="3"/>
        <v>1</v>
      </c>
      <c r="V156">
        <f t="shared" si="4"/>
        <v>0</v>
      </c>
    </row>
    <row r="157" spans="1:22" ht="15.75" customHeight="1" x14ac:dyDescent="0.2">
      <c r="A157" s="4">
        <v>58</v>
      </c>
      <c r="B157" s="5">
        <f>IF(Data_Mentah!B157="Male",1,0)</f>
        <v>1</v>
      </c>
      <c r="C157" s="5">
        <f>IF(Data_Mentah!C157="Yes",1,0)</f>
        <v>0</v>
      </c>
      <c r="D157" s="5">
        <f>IF(Data_Mentah!D157="Yes",1,0)</f>
        <v>1</v>
      </c>
      <c r="E157" s="5">
        <f>IF(Data_Mentah!E157="Yes",1,0)</f>
        <v>0</v>
      </c>
      <c r="F157" s="5">
        <f>IF(Data_Mentah!F157="Yes",1,0)</f>
        <v>0</v>
      </c>
      <c r="G157" s="5">
        <f>IF(Data_Mentah!G157="Yes",1,0)</f>
        <v>0</v>
      </c>
      <c r="H157" s="5">
        <f>IF(Data_Mentah!H157="Yes",1,0)</f>
        <v>0</v>
      </c>
      <c r="I157" s="5">
        <f>IF(Data_Mentah!I157="Yes",1,0)</f>
        <v>0</v>
      </c>
      <c r="J157" s="5">
        <f>IF(Data_Mentah!J157="Yes",1,0)</f>
        <v>0</v>
      </c>
      <c r="K157" s="5">
        <f>IF(Data_Mentah!K157="Yes",1,0)</f>
        <v>0</v>
      </c>
      <c r="L157" s="5">
        <f>IF(Data_Mentah!L157="Yes",1,0)</f>
        <v>0</v>
      </c>
      <c r="M157" s="5">
        <f>IF(Data_Mentah!M157="Yes",1,0)</f>
        <v>0</v>
      </c>
      <c r="N157" s="5">
        <f>IF(Data_Mentah!N157="Yes",1,0)</f>
        <v>0</v>
      </c>
      <c r="O157" s="5">
        <f>IF(Data_Mentah!O157="Yes",1,0)</f>
        <v>0</v>
      </c>
      <c r="P157" s="5">
        <f>IF(Data_Mentah!P157="Yes",1,0)</f>
        <v>0</v>
      </c>
      <c r="Q157" s="6">
        <f>IF(Data_Mentah!Q157="Positive",1,0)</f>
        <v>1</v>
      </c>
      <c r="T157">
        <f t="shared" si="3"/>
        <v>0</v>
      </c>
      <c r="V157">
        <f t="shared" si="4"/>
        <v>0</v>
      </c>
    </row>
    <row r="158" spans="1:22" ht="15.75" customHeight="1" x14ac:dyDescent="0.2">
      <c r="A158" s="7">
        <v>47</v>
      </c>
      <c r="B158" s="8">
        <f>IF(Data_Mentah!B158="Male",1,0)</f>
        <v>1</v>
      </c>
      <c r="C158" s="8">
        <f>IF(Data_Mentah!C158="Yes",1,0)</f>
        <v>1</v>
      </c>
      <c r="D158" s="8">
        <f>IF(Data_Mentah!D158="Yes",1,0)</f>
        <v>1</v>
      </c>
      <c r="E158" s="8">
        <f>IF(Data_Mentah!E158="Yes",1,0)</f>
        <v>1</v>
      </c>
      <c r="F158" s="8">
        <f>IF(Data_Mentah!F158="Yes",1,0)</f>
        <v>1</v>
      </c>
      <c r="G158" s="8">
        <f>IF(Data_Mentah!G158="Yes",1,0)</f>
        <v>0</v>
      </c>
      <c r="H158" s="8">
        <f>IF(Data_Mentah!H158="Yes",1,0)</f>
        <v>1</v>
      </c>
      <c r="I158" s="8">
        <f>IF(Data_Mentah!I158="Yes",1,0)</f>
        <v>0</v>
      </c>
      <c r="J158" s="8">
        <f>IF(Data_Mentah!J158="Yes",1,0)</f>
        <v>0</v>
      </c>
      <c r="K158" s="8">
        <f>IF(Data_Mentah!K158="Yes",1,0)</f>
        <v>1</v>
      </c>
      <c r="L158" s="8">
        <f>IF(Data_Mentah!L158="Yes",1,0)</f>
        <v>0</v>
      </c>
      <c r="M158" s="8">
        <f>IF(Data_Mentah!M158="Yes",1,0)</f>
        <v>1</v>
      </c>
      <c r="N158" s="8">
        <f>IF(Data_Mentah!N158="Yes",1,0)</f>
        <v>0</v>
      </c>
      <c r="O158" s="8">
        <f>IF(Data_Mentah!O158="Yes",1,0)</f>
        <v>0</v>
      </c>
      <c r="P158" s="8">
        <f>IF(Data_Mentah!P158="Yes",1,0)</f>
        <v>0</v>
      </c>
      <c r="Q158" s="9">
        <f>IF(Data_Mentah!Q158="Positive",1,0)</f>
        <v>1</v>
      </c>
      <c r="T158">
        <f t="shared" si="3"/>
        <v>1</v>
      </c>
      <c r="V158">
        <f t="shared" si="4"/>
        <v>0</v>
      </c>
    </row>
    <row r="159" spans="1:22" ht="15.75" customHeight="1" x14ac:dyDescent="0.2">
      <c r="A159" s="4">
        <v>25</v>
      </c>
      <c r="B159" s="5">
        <f>IF(Data_Mentah!B159="Male",1,0)</f>
        <v>1</v>
      </c>
      <c r="C159" s="5">
        <f>IF(Data_Mentah!C159="Yes",1,0)</f>
        <v>1</v>
      </c>
      <c r="D159" s="5">
        <f>IF(Data_Mentah!D159="Yes",1,0)</f>
        <v>1</v>
      </c>
      <c r="E159" s="5">
        <f>IF(Data_Mentah!E159="Yes",1,0)</f>
        <v>1</v>
      </c>
      <c r="F159" s="5">
        <f>IF(Data_Mentah!F159="Yes",1,0)</f>
        <v>0</v>
      </c>
      <c r="G159" s="5">
        <f>IF(Data_Mentah!G159="Yes",1,0)</f>
        <v>1</v>
      </c>
      <c r="H159" s="5">
        <f>IF(Data_Mentah!H159="Yes",1,0)</f>
        <v>1</v>
      </c>
      <c r="I159" s="5">
        <f>IF(Data_Mentah!I159="Yes",1,0)</f>
        <v>0</v>
      </c>
      <c r="J159" s="5">
        <f>IF(Data_Mentah!J159="Yes",1,0)</f>
        <v>0</v>
      </c>
      <c r="K159" s="5">
        <f>IF(Data_Mentah!K159="Yes",1,0)</f>
        <v>0</v>
      </c>
      <c r="L159" s="5">
        <f>IF(Data_Mentah!L159="Yes",1,0)</f>
        <v>1</v>
      </c>
      <c r="M159" s="5">
        <f>IF(Data_Mentah!M159="Yes",1,0)</f>
        <v>0</v>
      </c>
      <c r="N159" s="5">
        <f>IF(Data_Mentah!N159="Yes",1,0)</f>
        <v>0</v>
      </c>
      <c r="O159" s="5">
        <f>IF(Data_Mentah!O159="Yes",1,0)</f>
        <v>0</v>
      </c>
      <c r="P159" s="5">
        <f>IF(Data_Mentah!P159="Yes",1,0)</f>
        <v>0</v>
      </c>
      <c r="Q159" s="6">
        <f>IF(Data_Mentah!Q159="Positive",1,0)</f>
        <v>1</v>
      </c>
      <c r="T159">
        <f t="shared" si="3"/>
        <v>0</v>
      </c>
      <c r="V159">
        <f t="shared" si="4"/>
        <v>0</v>
      </c>
    </row>
    <row r="160" spans="1:22" ht="15.75" customHeight="1" x14ac:dyDescent="0.2">
      <c r="A160" s="7">
        <v>39</v>
      </c>
      <c r="B160" s="8">
        <f>IF(Data_Mentah!B160="Male",1,0)</f>
        <v>1</v>
      </c>
      <c r="C160" s="8">
        <f>IF(Data_Mentah!C160="Yes",1,0)</f>
        <v>1</v>
      </c>
      <c r="D160" s="8">
        <f>IF(Data_Mentah!D160="Yes",1,0)</f>
        <v>0</v>
      </c>
      <c r="E160" s="8">
        <f>IF(Data_Mentah!E160="Yes",1,0)</f>
        <v>1</v>
      </c>
      <c r="F160" s="8">
        <f>IF(Data_Mentah!F160="Yes",1,0)</f>
        <v>1</v>
      </c>
      <c r="G160" s="8">
        <f>IF(Data_Mentah!G160="Yes",1,0)</f>
        <v>0</v>
      </c>
      <c r="H160" s="8">
        <f>IF(Data_Mentah!H160="Yes",1,0)</f>
        <v>1</v>
      </c>
      <c r="I160" s="8">
        <f>IF(Data_Mentah!I160="Yes",1,0)</f>
        <v>0</v>
      </c>
      <c r="J160" s="8">
        <f>IF(Data_Mentah!J160="Yes",1,0)</f>
        <v>1</v>
      </c>
      <c r="K160" s="8">
        <f>IF(Data_Mentah!K160="Yes",1,0)</f>
        <v>1</v>
      </c>
      <c r="L160" s="8">
        <f>IF(Data_Mentah!L160="Yes",1,0)</f>
        <v>0</v>
      </c>
      <c r="M160" s="8">
        <f>IF(Data_Mentah!M160="Yes",1,0)</f>
        <v>0</v>
      </c>
      <c r="N160" s="8">
        <f>IF(Data_Mentah!N160="Yes",1,0)</f>
        <v>0</v>
      </c>
      <c r="O160" s="8">
        <f>IF(Data_Mentah!O160="Yes",1,0)</f>
        <v>1</v>
      </c>
      <c r="P160" s="8">
        <f>IF(Data_Mentah!P160="Yes",1,0)</f>
        <v>0</v>
      </c>
      <c r="Q160" s="9">
        <f>IF(Data_Mentah!Q160="Positive",1,0)</f>
        <v>1</v>
      </c>
      <c r="T160">
        <f t="shared" si="3"/>
        <v>1</v>
      </c>
      <c r="V160">
        <f t="shared" si="4"/>
        <v>0</v>
      </c>
    </row>
    <row r="161" spans="1:22" ht="15.75" customHeight="1" x14ac:dyDescent="0.2">
      <c r="A161" s="4">
        <v>53</v>
      </c>
      <c r="B161" s="5">
        <f>IF(Data_Mentah!B161="Male",1,0)</f>
        <v>0</v>
      </c>
      <c r="C161" s="5">
        <f>IF(Data_Mentah!C161="Yes",1,0)</f>
        <v>1</v>
      </c>
      <c r="D161" s="5">
        <f>IF(Data_Mentah!D161="Yes",1,0)</f>
        <v>1</v>
      </c>
      <c r="E161" s="5">
        <f>IF(Data_Mentah!E161="Yes",1,0)</f>
        <v>1</v>
      </c>
      <c r="F161" s="5">
        <f>IF(Data_Mentah!F161="Yes",1,0)</f>
        <v>1</v>
      </c>
      <c r="G161" s="5">
        <f>IF(Data_Mentah!G161="Yes",1,0)</f>
        <v>1</v>
      </c>
      <c r="H161" s="5">
        <f>IF(Data_Mentah!H161="Yes",1,0)</f>
        <v>0</v>
      </c>
      <c r="I161" s="5">
        <f>IF(Data_Mentah!I161="Yes",1,0)</f>
        <v>1</v>
      </c>
      <c r="J161" s="5">
        <f>IF(Data_Mentah!J161="Yes",1,0)</f>
        <v>1</v>
      </c>
      <c r="K161" s="5">
        <f>IF(Data_Mentah!K161="Yes",1,0)</f>
        <v>1</v>
      </c>
      <c r="L161" s="5">
        <f>IF(Data_Mentah!L161="Yes",1,0)</f>
        <v>1</v>
      </c>
      <c r="M161" s="5">
        <f>IF(Data_Mentah!M161="Yes",1,0)</f>
        <v>1</v>
      </c>
      <c r="N161" s="5">
        <f>IF(Data_Mentah!N161="Yes",1,0)</f>
        <v>1</v>
      </c>
      <c r="O161" s="5">
        <f>IF(Data_Mentah!O161="Yes",1,0)</f>
        <v>0</v>
      </c>
      <c r="P161" s="5">
        <f>IF(Data_Mentah!P161="Yes",1,0)</f>
        <v>0</v>
      </c>
      <c r="Q161" s="6">
        <f>IF(Data_Mentah!Q161="Positive",1,0)</f>
        <v>1</v>
      </c>
      <c r="T161">
        <f t="shared" si="3"/>
        <v>1</v>
      </c>
      <c r="V161">
        <f t="shared" si="4"/>
        <v>0</v>
      </c>
    </row>
    <row r="162" spans="1:22" ht="15.75" customHeight="1" x14ac:dyDescent="0.2">
      <c r="A162" s="7">
        <v>52</v>
      </c>
      <c r="B162" s="8">
        <f>IF(Data_Mentah!B162="Male",1,0)</f>
        <v>0</v>
      </c>
      <c r="C162" s="8">
        <f>IF(Data_Mentah!C162="Yes",1,0)</f>
        <v>0</v>
      </c>
      <c r="D162" s="8">
        <f>IF(Data_Mentah!D162="Yes",1,0)</f>
        <v>0</v>
      </c>
      <c r="E162" s="8">
        <f>IF(Data_Mentah!E162="Yes",1,0)</f>
        <v>0</v>
      </c>
      <c r="F162" s="8">
        <f>IF(Data_Mentah!F162="Yes",1,0)</f>
        <v>0</v>
      </c>
      <c r="G162" s="8">
        <f>IF(Data_Mentah!G162="Yes",1,0)</f>
        <v>0</v>
      </c>
      <c r="H162" s="8">
        <f>IF(Data_Mentah!H162="Yes",1,0)</f>
        <v>0</v>
      </c>
      <c r="I162" s="8">
        <f>IF(Data_Mentah!I162="Yes",1,0)</f>
        <v>1</v>
      </c>
      <c r="J162" s="8">
        <f>IF(Data_Mentah!J162="Yes",1,0)</f>
        <v>0</v>
      </c>
      <c r="K162" s="8">
        <f>IF(Data_Mentah!K162="Yes",1,0)</f>
        <v>0</v>
      </c>
      <c r="L162" s="8">
        <f>IF(Data_Mentah!L162="Yes",1,0)</f>
        <v>0</v>
      </c>
      <c r="M162" s="8">
        <f>IF(Data_Mentah!M162="Yes",1,0)</f>
        <v>1</v>
      </c>
      <c r="N162" s="8">
        <f>IF(Data_Mentah!N162="Yes",1,0)</f>
        <v>1</v>
      </c>
      <c r="O162" s="8">
        <f>IF(Data_Mentah!O162="Yes",1,0)</f>
        <v>0</v>
      </c>
      <c r="P162" s="8">
        <f>IF(Data_Mentah!P162="Yes",1,0)</f>
        <v>0</v>
      </c>
      <c r="Q162" s="9">
        <f>IF(Data_Mentah!Q162="Positive",1,0)</f>
        <v>1</v>
      </c>
      <c r="T162">
        <f t="shared" si="3"/>
        <v>0</v>
      </c>
      <c r="V162">
        <f t="shared" si="4"/>
        <v>0</v>
      </c>
    </row>
    <row r="163" spans="1:22" ht="15.75" customHeight="1" x14ac:dyDescent="0.2">
      <c r="A163" s="4">
        <v>68</v>
      </c>
      <c r="B163" s="5">
        <f>IF(Data_Mentah!B163="Male",1,0)</f>
        <v>0</v>
      </c>
      <c r="C163" s="5">
        <f>IF(Data_Mentah!C163="Yes",1,0)</f>
        <v>1</v>
      </c>
      <c r="D163" s="5">
        <f>IF(Data_Mentah!D163="Yes",1,0)</f>
        <v>1</v>
      </c>
      <c r="E163" s="5">
        <f>IF(Data_Mentah!E163="Yes",1,0)</f>
        <v>0</v>
      </c>
      <c r="F163" s="5">
        <f>IF(Data_Mentah!F163="Yes",1,0)</f>
        <v>1</v>
      </c>
      <c r="G163" s="5">
        <f>IF(Data_Mentah!G163="Yes",1,0)</f>
        <v>1</v>
      </c>
      <c r="H163" s="5">
        <f>IF(Data_Mentah!H163="Yes",1,0)</f>
        <v>0</v>
      </c>
      <c r="I163" s="5">
        <f>IF(Data_Mentah!I163="Yes",1,0)</f>
        <v>1</v>
      </c>
      <c r="J163" s="5">
        <f>IF(Data_Mentah!J163="Yes",1,0)</f>
        <v>1</v>
      </c>
      <c r="K163" s="5">
        <f>IF(Data_Mentah!K163="Yes",1,0)</f>
        <v>0</v>
      </c>
      <c r="L163" s="5">
        <f>IF(Data_Mentah!L163="Yes",1,0)</f>
        <v>1</v>
      </c>
      <c r="M163" s="5">
        <f>IF(Data_Mentah!M163="Yes",1,0)</f>
        <v>1</v>
      </c>
      <c r="N163" s="5">
        <f>IF(Data_Mentah!N163="Yes",1,0)</f>
        <v>0</v>
      </c>
      <c r="O163" s="5">
        <f>IF(Data_Mentah!O163="Yes",1,0)</f>
        <v>0</v>
      </c>
      <c r="P163" s="5">
        <f>IF(Data_Mentah!P163="Yes",1,0)</f>
        <v>0</v>
      </c>
      <c r="Q163" s="6">
        <f>IF(Data_Mentah!Q163="Positive",1,0)</f>
        <v>1</v>
      </c>
      <c r="T163">
        <f t="shared" si="3"/>
        <v>0</v>
      </c>
      <c r="V163">
        <f t="shared" si="4"/>
        <v>0</v>
      </c>
    </row>
    <row r="164" spans="1:22" ht="15.75" customHeight="1" x14ac:dyDescent="0.2">
      <c r="A164" s="7">
        <v>79</v>
      </c>
      <c r="B164" s="8">
        <f>IF(Data_Mentah!B164="Male",1,0)</f>
        <v>0</v>
      </c>
      <c r="C164" s="8">
        <f>IF(Data_Mentah!C164="Yes",1,0)</f>
        <v>0</v>
      </c>
      <c r="D164" s="8">
        <f>IF(Data_Mentah!D164="Yes",1,0)</f>
        <v>0</v>
      </c>
      <c r="E164" s="8">
        <f>IF(Data_Mentah!E164="Yes",1,0)</f>
        <v>0</v>
      </c>
      <c r="F164" s="8">
        <f>IF(Data_Mentah!F164="Yes",1,0)</f>
        <v>0</v>
      </c>
      <c r="G164" s="8">
        <f>IF(Data_Mentah!G164="Yes",1,0)</f>
        <v>0</v>
      </c>
      <c r="H164" s="8">
        <f>IF(Data_Mentah!H164="Yes",1,0)</f>
        <v>0</v>
      </c>
      <c r="I164" s="8">
        <f>IF(Data_Mentah!I164="Yes",1,0)</f>
        <v>0</v>
      </c>
      <c r="J164" s="8">
        <f>IF(Data_Mentah!J164="Yes",1,0)</f>
        <v>0</v>
      </c>
      <c r="K164" s="8">
        <f>IF(Data_Mentah!K164="Yes",1,0)</f>
        <v>0</v>
      </c>
      <c r="L164" s="8">
        <f>IF(Data_Mentah!L164="Yes",1,0)</f>
        <v>0</v>
      </c>
      <c r="M164" s="8">
        <f>IF(Data_Mentah!M164="Yes",1,0)</f>
        <v>0</v>
      </c>
      <c r="N164" s="8">
        <f>IF(Data_Mentah!N164="Yes",1,0)</f>
        <v>0</v>
      </c>
      <c r="O164" s="8">
        <f>IF(Data_Mentah!O164="Yes",1,0)</f>
        <v>0</v>
      </c>
      <c r="P164" s="8">
        <f>IF(Data_Mentah!P164="Yes",1,0)</f>
        <v>0</v>
      </c>
      <c r="Q164" s="9">
        <f>IF(Data_Mentah!Q164="Positive",1,0)</f>
        <v>1</v>
      </c>
      <c r="T164">
        <f t="shared" si="3"/>
        <v>0</v>
      </c>
      <c r="V164">
        <f t="shared" si="4"/>
        <v>0</v>
      </c>
    </row>
    <row r="165" spans="1:22" ht="15.75" customHeight="1" x14ac:dyDescent="0.2">
      <c r="A165" s="4">
        <v>55</v>
      </c>
      <c r="B165" s="5">
        <f>IF(Data_Mentah!B165="Male",1,0)</f>
        <v>0</v>
      </c>
      <c r="C165" s="5">
        <f>IF(Data_Mentah!C165="Yes",1,0)</f>
        <v>0</v>
      </c>
      <c r="D165" s="5">
        <f>IF(Data_Mentah!D165="Yes",1,0)</f>
        <v>0</v>
      </c>
      <c r="E165" s="5">
        <f>IF(Data_Mentah!E165="Yes",1,0)</f>
        <v>0</v>
      </c>
      <c r="F165" s="5">
        <f>IF(Data_Mentah!F165="Yes",1,0)</f>
        <v>0</v>
      </c>
      <c r="G165" s="5">
        <f>IF(Data_Mentah!G165="Yes",1,0)</f>
        <v>1</v>
      </c>
      <c r="H165" s="5">
        <f>IF(Data_Mentah!H165="Yes",1,0)</f>
        <v>0</v>
      </c>
      <c r="I165" s="5">
        <f>IF(Data_Mentah!I165="Yes",1,0)</f>
        <v>1</v>
      </c>
      <c r="J165" s="5">
        <f>IF(Data_Mentah!J165="Yes",1,0)</f>
        <v>1</v>
      </c>
      <c r="K165" s="5">
        <f>IF(Data_Mentah!K165="Yes",1,0)</f>
        <v>0</v>
      </c>
      <c r="L165" s="5">
        <f>IF(Data_Mentah!L165="Yes",1,0)</f>
        <v>0</v>
      </c>
      <c r="M165" s="5">
        <f>IF(Data_Mentah!M165="Yes",1,0)</f>
        <v>1</v>
      </c>
      <c r="N165" s="5">
        <f>IF(Data_Mentah!N165="Yes",1,0)</f>
        <v>0</v>
      </c>
      <c r="O165" s="5">
        <f>IF(Data_Mentah!O165="Yes",1,0)</f>
        <v>0</v>
      </c>
      <c r="P165" s="5">
        <f>IF(Data_Mentah!P165="Yes",1,0)</f>
        <v>0</v>
      </c>
      <c r="Q165" s="6">
        <f>IF(Data_Mentah!Q165="Positive",1,0)</f>
        <v>1</v>
      </c>
      <c r="T165">
        <f t="shared" si="3"/>
        <v>0</v>
      </c>
      <c r="V165">
        <f t="shared" si="4"/>
        <v>0</v>
      </c>
    </row>
    <row r="166" spans="1:22" ht="15.75" customHeight="1" x14ac:dyDescent="0.2">
      <c r="A166" s="7">
        <v>45</v>
      </c>
      <c r="B166" s="8">
        <f>IF(Data_Mentah!B166="Male",1,0)</f>
        <v>0</v>
      </c>
      <c r="C166" s="8">
        <f>IF(Data_Mentah!C166="Yes",1,0)</f>
        <v>1</v>
      </c>
      <c r="D166" s="8">
        <f>IF(Data_Mentah!D166="Yes",1,0)</f>
        <v>1</v>
      </c>
      <c r="E166" s="8">
        <f>IF(Data_Mentah!E166="Yes",1,0)</f>
        <v>1</v>
      </c>
      <c r="F166" s="8">
        <f>IF(Data_Mentah!F166="Yes",1,0)</f>
        <v>1</v>
      </c>
      <c r="G166" s="8">
        <f>IF(Data_Mentah!G166="Yes",1,0)</f>
        <v>1</v>
      </c>
      <c r="H166" s="8">
        <f>IF(Data_Mentah!H166="Yes",1,0)</f>
        <v>0</v>
      </c>
      <c r="I166" s="8">
        <f>IF(Data_Mentah!I166="Yes",1,0)</f>
        <v>1</v>
      </c>
      <c r="J166" s="8">
        <f>IF(Data_Mentah!J166="Yes",1,0)</f>
        <v>1</v>
      </c>
      <c r="K166" s="8">
        <f>IF(Data_Mentah!K166="Yes",1,0)</f>
        <v>1</v>
      </c>
      <c r="L166" s="8">
        <f>IF(Data_Mentah!L166="Yes",1,0)</f>
        <v>1</v>
      </c>
      <c r="M166" s="8">
        <f>IF(Data_Mentah!M166="Yes",1,0)</f>
        <v>1</v>
      </c>
      <c r="N166" s="8">
        <f>IF(Data_Mentah!N166="Yes",1,0)</f>
        <v>1</v>
      </c>
      <c r="O166" s="8">
        <f>IF(Data_Mentah!O166="Yes",1,0)</f>
        <v>0</v>
      </c>
      <c r="P166" s="8">
        <f>IF(Data_Mentah!P166="Yes",1,0)</f>
        <v>0</v>
      </c>
      <c r="Q166" s="9">
        <f>IF(Data_Mentah!Q166="Positive",1,0)</f>
        <v>1</v>
      </c>
      <c r="T166">
        <f t="shared" si="3"/>
        <v>1</v>
      </c>
      <c r="V166">
        <f t="shared" si="4"/>
        <v>0</v>
      </c>
    </row>
    <row r="167" spans="1:22" ht="15.75" customHeight="1" x14ac:dyDescent="0.2">
      <c r="A167" s="4">
        <v>30</v>
      </c>
      <c r="B167" s="5">
        <f>IF(Data_Mentah!B167="Male",1,0)</f>
        <v>0</v>
      </c>
      <c r="C167" s="5">
        <f>IF(Data_Mentah!C167="Yes",1,0)</f>
        <v>1</v>
      </c>
      <c r="D167" s="5">
        <f>IF(Data_Mentah!D167="Yes",1,0)</f>
        <v>1</v>
      </c>
      <c r="E167" s="5">
        <f>IF(Data_Mentah!E167="Yes",1,0)</f>
        <v>1</v>
      </c>
      <c r="F167" s="5">
        <f>IF(Data_Mentah!F167="Yes",1,0)</f>
        <v>1</v>
      </c>
      <c r="G167" s="5">
        <f>IF(Data_Mentah!G167="Yes",1,0)</f>
        <v>0</v>
      </c>
      <c r="H167" s="5">
        <f>IF(Data_Mentah!H167="Yes",1,0)</f>
        <v>0</v>
      </c>
      <c r="I167" s="5">
        <f>IF(Data_Mentah!I167="Yes",1,0)</f>
        <v>1</v>
      </c>
      <c r="J167" s="5">
        <f>IF(Data_Mentah!J167="Yes",1,0)</f>
        <v>0</v>
      </c>
      <c r="K167" s="5">
        <f>IF(Data_Mentah!K167="Yes",1,0)</f>
        <v>0</v>
      </c>
      <c r="L167" s="5">
        <f>IF(Data_Mentah!L167="Yes",1,0)</f>
        <v>1</v>
      </c>
      <c r="M167" s="5">
        <f>IF(Data_Mentah!M167="Yes",1,0)</f>
        <v>1</v>
      </c>
      <c r="N167" s="5">
        <f>IF(Data_Mentah!N167="Yes",1,0)</f>
        <v>1</v>
      </c>
      <c r="O167" s="5">
        <f>IF(Data_Mentah!O167="Yes",1,0)</f>
        <v>0</v>
      </c>
      <c r="P167" s="5">
        <f>IF(Data_Mentah!P167="Yes",1,0)</f>
        <v>0</v>
      </c>
      <c r="Q167" s="6">
        <f>IF(Data_Mentah!Q167="Positive",1,0)</f>
        <v>1</v>
      </c>
      <c r="T167">
        <f t="shared" si="3"/>
        <v>1</v>
      </c>
      <c r="V167">
        <f t="shared" si="4"/>
        <v>0</v>
      </c>
    </row>
    <row r="168" spans="1:22" ht="15.75" customHeight="1" x14ac:dyDescent="0.2">
      <c r="A168" s="7">
        <v>45</v>
      </c>
      <c r="B168" s="8">
        <f>IF(Data_Mentah!B168="Male",1,0)</f>
        <v>1</v>
      </c>
      <c r="C168" s="8">
        <f>IF(Data_Mentah!C168="Yes",1,0)</f>
        <v>1</v>
      </c>
      <c r="D168" s="8">
        <f>IF(Data_Mentah!D168="Yes",1,0)</f>
        <v>1</v>
      </c>
      <c r="E168" s="8">
        <f>IF(Data_Mentah!E168="Yes",1,0)</f>
        <v>1</v>
      </c>
      <c r="F168" s="8">
        <f>IF(Data_Mentah!F168="Yes",1,0)</f>
        <v>1</v>
      </c>
      <c r="G168" s="8">
        <f>IF(Data_Mentah!G168="Yes",1,0)</f>
        <v>1</v>
      </c>
      <c r="H168" s="8">
        <f>IF(Data_Mentah!H168="Yes",1,0)</f>
        <v>0</v>
      </c>
      <c r="I168" s="8">
        <f>IF(Data_Mentah!I168="Yes",1,0)</f>
        <v>1</v>
      </c>
      <c r="J168" s="8">
        <f>IF(Data_Mentah!J168="Yes",1,0)</f>
        <v>0</v>
      </c>
      <c r="K168" s="8">
        <f>IF(Data_Mentah!K168="Yes",1,0)</f>
        <v>0</v>
      </c>
      <c r="L168" s="8">
        <f>IF(Data_Mentah!L168="Yes",1,0)</f>
        <v>0</v>
      </c>
      <c r="M168" s="8">
        <f>IF(Data_Mentah!M168="Yes",1,0)</f>
        <v>1</v>
      </c>
      <c r="N168" s="8">
        <f>IF(Data_Mentah!N168="Yes",1,0)</f>
        <v>0</v>
      </c>
      <c r="O168" s="8">
        <f>IF(Data_Mentah!O168="Yes",1,0)</f>
        <v>0</v>
      </c>
      <c r="P168" s="8">
        <f>IF(Data_Mentah!P168="Yes",1,0)</f>
        <v>0</v>
      </c>
      <c r="Q168" s="9">
        <f>IF(Data_Mentah!Q168="Positive",1,0)</f>
        <v>1</v>
      </c>
      <c r="T168">
        <f t="shared" si="3"/>
        <v>0</v>
      </c>
      <c r="V168">
        <f t="shared" si="4"/>
        <v>0</v>
      </c>
    </row>
    <row r="169" spans="1:22" ht="15.75" customHeight="1" x14ac:dyDescent="0.2">
      <c r="A169" s="4">
        <v>65</v>
      </c>
      <c r="B169" s="5">
        <f>IF(Data_Mentah!B169="Male",1,0)</f>
        <v>1</v>
      </c>
      <c r="C169" s="5">
        <f>IF(Data_Mentah!C169="Yes",1,0)</f>
        <v>1</v>
      </c>
      <c r="D169" s="5">
        <f>IF(Data_Mentah!D169="Yes",1,0)</f>
        <v>1</v>
      </c>
      <c r="E169" s="5">
        <f>IF(Data_Mentah!E169="Yes",1,0)</f>
        <v>1</v>
      </c>
      <c r="F169" s="5">
        <f>IF(Data_Mentah!F169="Yes",1,0)</f>
        <v>1</v>
      </c>
      <c r="G169" s="5">
        <f>IF(Data_Mentah!G169="Yes",1,0)</f>
        <v>1</v>
      </c>
      <c r="H169" s="5">
        <f>IF(Data_Mentah!H169="Yes",1,0)</f>
        <v>1</v>
      </c>
      <c r="I169" s="5">
        <f>IF(Data_Mentah!I169="Yes",1,0)</f>
        <v>1</v>
      </c>
      <c r="J169" s="5">
        <f>IF(Data_Mentah!J169="Yes",1,0)</f>
        <v>1</v>
      </c>
      <c r="K169" s="5">
        <f>IF(Data_Mentah!K169="Yes",1,0)</f>
        <v>1</v>
      </c>
      <c r="L169" s="5">
        <f>IF(Data_Mentah!L169="Yes",1,0)</f>
        <v>0</v>
      </c>
      <c r="M169" s="5">
        <f>IF(Data_Mentah!M169="Yes",1,0)</f>
        <v>0</v>
      </c>
      <c r="N169" s="5">
        <f>IF(Data_Mentah!N169="Yes",1,0)</f>
        <v>0</v>
      </c>
      <c r="O169" s="5">
        <f>IF(Data_Mentah!O169="Yes",1,0)</f>
        <v>0</v>
      </c>
      <c r="P169" s="5">
        <f>IF(Data_Mentah!P169="Yes",1,0)</f>
        <v>1</v>
      </c>
      <c r="Q169" s="6">
        <f>IF(Data_Mentah!Q169="Positive",1,0)</f>
        <v>1</v>
      </c>
      <c r="T169">
        <f t="shared" si="3"/>
        <v>1</v>
      </c>
      <c r="V169">
        <f t="shared" si="4"/>
        <v>0</v>
      </c>
    </row>
    <row r="170" spans="1:22" ht="15.75" customHeight="1" x14ac:dyDescent="0.2">
      <c r="A170" s="7">
        <v>34</v>
      </c>
      <c r="B170" s="8">
        <f>IF(Data_Mentah!B170="Male",1,0)</f>
        <v>1</v>
      </c>
      <c r="C170" s="8">
        <f>IF(Data_Mentah!C170="Yes",1,0)</f>
        <v>0</v>
      </c>
      <c r="D170" s="8">
        <f>IF(Data_Mentah!D170="Yes",1,0)</f>
        <v>0</v>
      </c>
      <c r="E170" s="8">
        <f>IF(Data_Mentah!E170="Yes",1,0)</f>
        <v>0</v>
      </c>
      <c r="F170" s="8">
        <f>IF(Data_Mentah!F170="Yes",1,0)</f>
        <v>1</v>
      </c>
      <c r="G170" s="8">
        <f>IF(Data_Mentah!G170="Yes",1,0)</f>
        <v>0</v>
      </c>
      <c r="H170" s="8">
        <f>IF(Data_Mentah!H170="Yes",1,0)</f>
        <v>0</v>
      </c>
      <c r="I170" s="8">
        <f>IF(Data_Mentah!I170="Yes",1,0)</f>
        <v>0</v>
      </c>
      <c r="J170" s="8">
        <f>IF(Data_Mentah!J170="Yes",1,0)</f>
        <v>0</v>
      </c>
      <c r="K170" s="8">
        <f>IF(Data_Mentah!K170="Yes",1,0)</f>
        <v>0</v>
      </c>
      <c r="L170" s="8">
        <f>IF(Data_Mentah!L170="Yes",1,0)</f>
        <v>1</v>
      </c>
      <c r="M170" s="8">
        <f>IF(Data_Mentah!M170="Yes",1,0)</f>
        <v>0</v>
      </c>
      <c r="N170" s="8">
        <f>IF(Data_Mentah!N170="Yes",1,0)</f>
        <v>0</v>
      </c>
      <c r="O170" s="8">
        <f>IF(Data_Mentah!O170="Yes",1,0)</f>
        <v>1</v>
      </c>
      <c r="P170" s="8">
        <f>IF(Data_Mentah!P170="Yes",1,0)</f>
        <v>0</v>
      </c>
      <c r="Q170" s="9">
        <f>IF(Data_Mentah!Q170="Positive",1,0)</f>
        <v>1</v>
      </c>
      <c r="T170">
        <f t="shared" si="3"/>
        <v>0</v>
      </c>
      <c r="V170">
        <f t="shared" si="4"/>
        <v>0</v>
      </c>
    </row>
    <row r="171" spans="1:22" ht="15.75" customHeight="1" x14ac:dyDescent="0.2">
      <c r="A171" s="4">
        <v>48</v>
      </c>
      <c r="B171" s="5">
        <f>IF(Data_Mentah!B171="Male",1,0)</f>
        <v>1</v>
      </c>
      <c r="C171" s="5">
        <f>IF(Data_Mentah!C171="Yes",1,0)</f>
        <v>1</v>
      </c>
      <c r="D171" s="5">
        <f>IF(Data_Mentah!D171="Yes",1,0)</f>
        <v>1</v>
      </c>
      <c r="E171" s="5">
        <f>IF(Data_Mentah!E171="Yes",1,0)</f>
        <v>1</v>
      </c>
      <c r="F171" s="5">
        <f>IF(Data_Mentah!F171="Yes",1,0)</f>
        <v>1</v>
      </c>
      <c r="G171" s="5">
        <f>IF(Data_Mentah!G171="Yes",1,0)</f>
        <v>0</v>
      </c>
      <c r="H171" s="5">
        <f>IF(Data_Mentah!H171="Yes",1,0)</f>
        <v>0</v>
      </c>
      <c r="I171" s="5">
        <f>IF(Data_Mentah!I171="Yes",1,0)</f>
        <v>1</v>
      </c>
      <c r="J171" s="5">
        <f>IF(Data_Mentah!J171="Yes",1,0)</f>
        <v>1</v>
      </c>
      <c r="K171" s="5">
        <f>IF(Data_Mentah!K171="Yes",1,0)</f>
        <v>1</v>
      </c>
      <c r="L171" s="5">
        <f>IF(Data_Mentah!L171="Yes",1,0)</f>
        <v>1</v>
      </c>
      <c r="M171" s="5">
        <f>IF(Data_Mentah!M171="Yes",1,0)</f>
        <v>1</v>
      </c>
      <c r="N171" s="5">
        <f>IF(Data_Mentah!N171="Yes",1,0)</f>
        <v>1</v>
      </c>
      <c r="O171" s="5">
        <f>IF(Data_Mentah!O171="Yes",1,0)</f>
        <v>0</v>
      </c>
      <c r="P171" s="5">
        <f>IF(Data_Mentah!P171="Yes",1,0)</f>
        <v>0</v>
      </c>
      <c r="Q171" s="6">
        <f>IF(Data_Mentah!Q171="Positive",1,0)</f>
        <v>1</v>
      </c>
      <c r="T171">
        <f t="shared" si="3"/>
        <v>1</v>
      </c>
      <c r="V171">
        <f t="shared" si="4"/>
        <v>0</v>
      </c>
    </row>
    <row r="172" spans="1:22" ht="15.75" customHeight="1" x14ac:dyDescent="0.2">
      <c r="A172" s="7">
        <v>35</v>
      </c>
      <c r="B172" s="8">
        <f>IF(Data_Mentah!B172="Male",1,0)</f>
        <v>1</v>
      </c>
      <c r="C172" s="8">
        <f>IF(Data_Mentah!C172="Yes",1,0)</f>
        <v>1</v>
      </c>
      <c r="D172" s="8">
        <f>IF(Data_Mentah!D172="Yes",1,0)</f>
        <v>1</v>
      </c>
      <c r="E172" s="8">
        <f>IF(Data_Mentah!E172="Yes",1,0)</f>
        <v>0</v>
      </c>
      <c r="F172" s="8">
        <f>IF(Data_Mentah!F172="Yes",1,0)</f>
        <v>1</v>
      </c>
      <c r="G172" s="8">
        <f>IF(Data_Mentah!G172="Yes",1,0)</f>
        <v>0</v>
      </c>
      <c r="H172" s="8">
        <f>IF(Data_Mentah!H172="Yes",1,0)</f>
        <v>0</v>
      </c>
      <c r="I172" s="8">
        <f>IF(Data_Mentah!I172="Yes",1,0)</f>
        <v>1</v>
      </c>
      <c r="J172" s="8">
        <f>IF(Data_Mentah!J172="Yes",1,0)</f>
        <v>1</v>
      </c>
      <c r="K172" s="8">
        <f>IF(Data_Mentah!K172="Yes",1,0)</f>
        <v>0</v>
      </c>
      <c r="L172" s="8">
        <f>IF(Data_Mentah!L172="Yes",1,0)</f>
        <v>0</v>
      </c>
      <c r="M172" s="8">
        <f>IF(Data_Mentah!M172="Yes",1,0)</f>
        <v>0</v>
      </c>
      <c r="N172" s="8">
        <f>IF(Data_Mentah!N172="Yes",1,0)</f>
        <v>0</v>
      </c>
      <c r="O172" s="8">
        <f>IF(Data_Mentah!O172="Yes",1,0)</f>
        <v>0</v>
      </c>
      <c r="P172" s="8">
        <f>IF(Data_Mentah!P172="Yes",1,0)</f>
        <v>0</v>
      </c>
      <c r="Q172" s="9">
        <f>IF(Data_Mentah!Q172="Positive",1,0)</f>
        <v>1</v>
      </c>
      <c r="T172">
        <f t="shared" si="3"/>
        <v>0</v>
      </c>
      <c r="V172">
        <f t="shared" si="4"/>
        <v>0</v>
      </c>
    </row>
    <row r="173" spans="1:22" ht="15.75" customHeight="1" x14ac:dyDescent="0.2">
      <c r="A173" s="4">
        <v>40</v>
      </c>
      <c r="B173" s="5">
        <f>IF(Data_Mentah!B173="Male",1,0)</f>
        <v>1</v>
      </c>
      <c r="C173" s="5">
        <f>IF(Data_Mentah!C173="Yes",1,0)</f>
        <v>1</v>
      </c>
      <c r="D173" s="5">
        <f>IF(Data_Mentah!D173="Yes",1,0)</f>
        <v>1</v>
      </c>
      <c r="E173" s="5">
        <f>IF(Data_Mentah!E173="Yes",1,0)</f>
        <v>0</v>
      </c>
      <c r="F173" s="5">
        <f>IF(Data_Mentah!F173="Yes",1,0)</f>
        <v>1</v>
      </c>
      <c r="G173" s="5">
        <f>IF(Data_Mentah!G173="Yes",1,0)</f>
        <v>0</v>
      </c>
      <c r="H173" s="5">
        <f>IF(Data_Mentah!H173="Yes",1,0)</f>
        <v>1</v>
      </c>
      <c r="I173" s="5">
        <f>IF(Data_Mentah!I173="Yes",1,0)</f>
        <v>1</v>
      </c>
      <c r="J173" s="5">
        <f>IF(Data_Mentah!J173="Yes",1,0)</f>
        <v>1</v>
      </c>
      <c r="K173" s="5">
        <f>IF(Data_Mentah!K173="Yes",1,0)</f>
        <v>0</v>
      </c>
      <c r="L173" s="5">
        <f>IF(Data_Mentah!L173="Yes",1,0)</f>
        <v>0</v>
      </c>
      <c r="M173" s="5">
        <f>IF(Data_Mentah!M173="Yes",1,0)</f>
        <v>0</v>
      </c>
      <c r="N173" s="5">
        <f>IF(Data_Mentah!N173="Yes",1,0)</f>
        <v>0</v>
      </c>
      <c r="O173" s="5">
        <f>IF(Data_Mentah!O173="Yes",1,0)</f>
        <v>0</v>
      </c>
      <c r="P173" s="5">
        <f>IF(Data_Mentah!P173="Yes",1,0)</f>
        <v>0</v>
      </c>
      <c r="Q173" s="6">
        <f>IF(Data_Mentah!Q173="Positive",1,0)</f>
        <v>1</v>
      </c>
      <c r="T173">
        <f t="shared" si="3"/>
        <v>1</v>
      </c>
      <c r="V173">
        <f t="shared" si="4"/>
        <v>0</v>
      </c>
    </row>
    <row r="174" spans="1:22" ht="15.75" customHeight="1" x14ac:dyDescent="0.2">
      <c r="A174" s="7">
        <v>47</v>
      </c>
      <c r="B174" s="8">
        <f>IF(Data_Mentah!B174="Male",1,0)</f>
        <v>1</v>
      </c>
      <c r="C174" s="8">
        <f>IF(Data_Mentah!C174="Yes",1,0)</f>
        <v>1</v>
      </c>
      <c r="D174" s="8">
        <f>IF(Data_Mentah!D174="Yes",1,0)</f>
        <v>0</v>
      </c>
      <c r="E174" s="8">
        <f>IF(Data_Mentah!E174="Yes",1,0)</f>
        <v>0</v>
      </c>
      <c r="F174" s="8">
        <f>IF(Data_Mentah!F174="Yes",1,0)</f>
        <v>0</v>
      </c>
      <c r="G174" s="8">
        <f>IF(Data_Mentah!G174="Yes",1,0)</f>
        <v>0</v>
      </c>
      <c r="H174" s="8">
        <f>IF(Data_Mentah!H174="Yes",1,0)</f>
        <v>0</v>
      </c>
      <c r="I174" s="8">
        <f>IF(Data_Mentah!I174="Yes",1,0)</f>
        <v>1</v>
      </c>
      <c r="J174" s="8">
        <f>IF(Data_Mentah!J174="Yes",1,0)</f>
        <v>0</v>
      </c>
      <c r="K174" s="8">
        <f>IF(Data_Mentah!K174="Yes",1,0)</f>
        <v>0</v>
      </c>
      <c r="L174" s="8">
        <f>IF(Data_Mentah!L174="Yes",1,0)</f>
        <v>0</v>
      </c>
      <c r="M174" s="8">
        <f>IF(Data_Mentah!M174="Yes",1,0)</f>
        <v>1</v>
      </c>
      <c r="N174" s="8">
        <f>IF(Data_Mentah!N174="Yes",1,0)</f>
        <v>0</v>
      </c>
      <c r="O174" s="8">
        <f>IF(Data_Mentah!O174="Yes",1,0)</f>
        <v>1</v>
      </c>
      <c r="P174" s="8">
        <f>IF(Data_Mentah!P174="Yes",1,0)</f>
        <v>0</v>
      </c>
      <c r="Q174" s="9">
        <f>IF(Data_Mentah!Q174="Positive",1,0)</f>
        <v>1</v>
      </c>
      <c r="T174">
        <f t="shared" si="3"/>
        <v>0</v>
      </c>
      <c r="V174">
        <f t="shared" si="4"/>
        <v>0</v>
      </c>
    </row>
    <row r="175" spans="1:22" ht="15.75" customHeight="1" x14ac:dyDescent="0.2">
      <c r="A175" s="4">
        <v>38</v>
      </c>
      <c r="B175" s="5">
        <f>IF(Data_Mentah!B175="Male",1,0)</f>
        <v>1</v>
      </c>
      <c r="C175" s="5">
        <f>IF(Data_Mentah!C175="Yes",1,0)</f>
        <v>1</v>
      </c>
      <c r="D175" s="5">
        <f>IF(Data_Mentah!D175="Yes",1,0)</f>
        <v>1</v>
      </c>
      <c r="E175" s="5">
        <f>IF(Data_Mentah!E175="Yes",1,0)</f>
        <v>1</v>
      </c>
      <c r="F175" s="5">
        <f>IF(Data_Mentah!F175="Yes",1,0)</f>
        <v>1</v>
      </c>
      <c r="G175" s="5">
        <f>IF(Data_Mentah!G175="Yes",1,0)</f>
        <v>1</v>
      </c>
      <c r="H175" s="5">
        <f>IF(Data_Mentah!H175="Yes",1,0)</f>
        <v>0</v>
      </c>
      <c r="I175" s="5">
        <f>IF(Data_Mentah!I175="Yes",1,0)</f>
        <v>1</v>
      </c>
      <c r="J175" s="5">
        <f>IF(Data_Mentah!J175="Yes",1,0)</f>
        <v>0</v>
      </c>
      <c r="K175" s="5">
        <f>IF(Data_Mentah!K175="Yes",1,0)</f>
        <v>0</v>
      </c>
      <c r="L175" s="5">
        <f>IF(Data_Mentah!L175="Yes",1,0)</f>
        <v>0</v>
      </c>
      <c r="M175" s="5">
        <f>IF(Data_Mentah!M175="Yes",1,0)</f>
        <v>0</v>
      </c>
      <c r="N175" s="5">
        <f>IF(Data_Mentah!N175="Yes",1,0)</f>
        <v>1</v>
      </c>
      <c r="O175" s="5">
        <f>IF(Data_Mentah!O175="Yes",1,0)</f>
        <v>1</v>
      </c>
      <c r="P175" s="5">
        <f>IF(Data_Mentah!P175="Yes",1,0)</f>
        <v>1</v>
      </c>
      <c r="Q175" s="6">
        <f>IF(Data_Mentah!Q175="Positive",1,0)</f>
        <v>1</v>
      </c>
      <c r="T175">
        <f t="shared" si="3"/>
        <v>1</v>
      </c>
      <c r="V175">
        <f t="shared" si="4"/>
        <v>0</v>
      </c>
    </row>
    <row r="176" spans="1:22" ht="15.75" customHeight="1" x14ac:dyDescent="0.2">
      <c r="A176" s="7">
        <v>55</v>
      </c>
      <c r="B176" s="8">
        <f>IF(Data_Mentah!B176="Male",1,0)</f>
        <v>1</v>
      </c>
      <c r="C176" s="8">
        <f>IF(Data_Mentah!C176="Yes",1,0)</f>
        <v>1</v>
      </c>
      <c r="D176" s="8">
        <f>IF(Data_Mentah!D176="Yes",1,0)</f>
        <v>0</v>
      </c>
      <c r="E176" s="8">
        <f>IF(Data_Mentah!E176="Yes",1,0)</f>
        <v>1</v>
      </c>
      <c r="F176" s="8">
        <f>IF(Data_Mentah!F176="Yes",1,0)</f>
        <v>0</v>
      </c>
      <c r="G176" s="8">
        <f>IF(Data_Mentah!G176="Yes",1,0)</f>
        <v>0</v>
      </c>
      <c r="H176" s="8">
        <f>IF(Data_Mentah!H176="Yes",1,0)</f>
        <v>0</v>
      </c>
      <c r="I176" s="8">
        <f>IF(Data_Mentah!I176="Yes",1,0)</f>
        <v>0</v>
      </c>
      <c r="J176" s="8">
        <f>IF(Data_Mentah!J176="Yes",1,0)</f>
        <v>0</v>
      </c>
      <c r="K176" s="8">
        <f>IF(Data_Mentah!K176="Yes",1,0)</f>
        <v>0</v>
      </c>
      <c r="L176" s="8">
        <f>IF(Data_Mentah!L176="Yes",1,0)</f>
        <v>0</v>
      </c>
      <c r="M176" s="8">
        <f>IF(Data_Mentah!M176="Yes",1,0)</f>
        <v>1</v>
      </c>
      <c r="N176" s="8">
        <f>IF(Data_Mentah!N176="Yes",1,0)</f>
        <v>0</v>
      </c>
      <c r="O176" s="8">
        <f>IF(Data_Mentah!O176="Yes",1,0)</f>
        <v>1</v>
      </c>
      <c r="P176" s="8">
        <f>IF(Data_Mentah!P176="Yes",1,0)</f>
        <v>0</v>
      </c>
      <c r="Q176" s="9">
        <f>IF(Data_Mentah!Q176="Positive",1,0)</f>
        <v>1</v>
      </c>
      <c r="T176">
        <f t="shared" si="3"/>
        <v>0</v>
      </c>
      <c r="V176">
        <f t="shared" si="4"/>
        <v>0</v>
      </c>
    </row>
    <row r="177" spans="1:22" ht="15.75" customHeight="1" x14ac:dyDescent="0.2">
      <c r="A177" s="4">
        <v>66</v>
      </c>
      <c r="B177" s="5">
        <f>IF(Data_Mentah!B177="Male",1,0)</f>
        <v>0</v>
      </c>
      <c r="C177" s="5">
        <f>IF(Data_Mentah!C177="Yes",1,0)</f>
        <v>1</v>
      </c>
      <c r="D177" s="5">
        <f>IF(Data_Mentah!D177="Yes",1,0)</f>
        <v>0</v>
      </c>
      <c r="E177" s="5">
        <f>IF(Data_Mentah!E177="Yes",1,0)</f>
        <v>1</v>
      </c>
      <c r="F177" s="5">
        <f>IF(Data_Mentah!F177="Yes",1,0)</f>
        <v>1</v>
      </c>
      <c r="G177" s="5">
        <f>IF(Data_Mentah!G177="Yes",1,0)</f>
        <v>1</v>
      </c>
      <c r="H177" s="5">
        <f>IF(Data_Mentah!H177="Yes",1,0)</f>
        <v>0</v>
      </c>
      <c r="I177" s="5">
        <f>IF(Data_Mentah!I177="Yes",1,0)</f>
        <v>0</v>
      </c>
      <c r="J177" s="5">
        <f>IF(Data_Mentah!J177="Yes",1,0)</f>
        <v>0</v>
      </c>
      <c r="K177" s="5">
        <f>IF(Data_Mentah!K177="Yes",1,0)</f>
        <v>0</v>
      </c>
      <c r="L177" s="5">
        <f>IF(Data_Mentah!L177="Yes",1,0)</f>
        <v>1</v>
      </c>
      <c r="M177" s="5">
        <f>IF(Data_Mentah!M177="Yes",1,0)</f>
        <v>0</v>
      </c>
      <c r="N177" s="5">
        <f>IF(Data_Mentah!N177="Yes",1,0)</f>
        <v>0</v>
      </c>
      <c r="O177" s="5">
        <f>IF(Data_Mentah!O177="Yes",1,0)</f>
        <v>0</v>
      </c>
      <c r="P177" s="5">
        <f>IF(Data_Mentah!P177="Yes",1,0)</f>
        <v>0</v>
      </c>
      <c r="Q177" s="6">
        <f>IF(Data_Mentah!Q177="Positive",1,0)</f>
        <v>1</v>
      </c>
      <c r="T177">
        <f t="shared" si="3"/>
        <v>0</v>
      </c>
      <c r="V177">
        <f t="shared" si="4"/>
        <v>0</v>
      </c>
    </row>
    <row r="178" spans="1:22" ht="15.75" customHeight="1" x14ac:dyDescent="0.2">
      <c r="A178" s="7">
        <v>57</v>
      </c>
      <c r="B178" s="8">
        <f>IF(Data_Mentah!B178="Male",1,0)</f>
        <v>0</v>
      </c>
      <c r="C178" s="8">
        <f>IF(Data_Mentah!C178="Yes",1,0)</f>
        <v>0</v>
      </c>
      <c r="D178" s="8">
        <f>IF(Data_Mentah!D178="Yes",1,0)</f>
        <v>1</v>
      </c>
      <c r="E178" s="8">
        <f>IF(Data_Mentah!E178="Yes",1,0)</f>
        <v>1</v>
      </c>
      <c r="F178" s="8">
        <f>IF(Data_Mentah!F178="Yes",1,0)</f>
        <v>0</v>
      </c>
      <c r="G178" s="8">
        <f>IF(Data_Mentah!G178="Yes",1,0)</f>
        <v>1</v>
      </c>
      <c r="H178" s="8">
        <f>IF(Data_Mentah!H178="Yes",1,0)</f>
        <v>1</v>
      </c>
      <c r="I178" s="8">
        <f>IF(Data_Mentah!I178="Yes",1,0)</f>
        <v>1</v>
      </c>
      <c r="J178" s="8">
        <f>IF(Data_Mentah!J178="Yes",1,0)</f>
        <v>1</v>
      </c>
      <c r="K178" s="8">
        <f>IF(Data_Mentah!K178="Yes",1,0)</f>
        <v>1</v>
      </c>
      <c r="L178" s="8">
        <f>IF(Data_Mentah!L178="Yes",1,0)</f>
        <v>1</v>
      </c>
      <c r="M178" s="8">
        <f>IF(Data_Mentah!M178="Yes",1,0)</f>
        <v>0</v>
      </c>
      <c r="N178" s="8">
        <f>IF(Data_Mentah!N178="Yes",1,0)</f>
        <v>1</v>
      </c>
      <c r="O178" s="8">
        <f>IF(Data_Mentah!O178="Yes",1,0)</f>
        <v>0</v>
      </c>
      <c r="P178" s="8">
        <f>IF(Data_Mentah!P178="Yes",1,0)</f>
        <v>0</v>
      </c>
      <c r="Q178" s="9">
        <f>IF(Data_Mentah!Q178="Positive",1,0)</f>
        <v>1</v>
      </c>
      <c r="T178">
        <f t="shared" si="3"/>
        <v>1</v>
      </c>
      <c r="V178">
        <f t="shared" si="4"/>
        <v>0</v>
      </c>
    </row>
    <row r="179" spans="1:22" ht="15.75" customHeight="1" x14ac:dyDescent="0.2">
      <c r="A179" s="4">
        <v>32</v>
      </c>
      <c r="B179" s="5">
        <f>IF(Data_Mentah!B179="Male",1,0)</f>
        <v>0</v>
      </c>
      <c r="C179" s="5">
        <f>IF(Data_Mentah!C179="Yes",1,0)</f>
        <v>1</v>
      </c>
      <c r="D179" s="5">
        <f>IF(Data_Mentah!D179="Yes",1,0)</f>
        <v>1</v>
      </c>
      <c r="E179" s="5">
        <f>IF(Data_Mentah!E179="Yes",1,0)</f>
        <v>1</v>
      </c>
      <c r="F179" s="5">
        <f>IF(Data_Mentah!F179="Yes",1,0)</f>
        <v>0</v>
      </c>
      <c r="G179" s="5">
        <f>IF(Data_Mentah!G179="Yes",1,0)</f>
        <v>1</v>
      </c>
      <c r="H179" s="5">
        <f>IF(Data_Mentah!H179="Yes",1,0)</f>
        <v>0</v>
      </c>
      <c r="I179" s="5">
        <f>IF(Data_Mentah!I179="Yes",1,0)</f>
        <v>0</v>
      </c>
      <c r="J179" s="5">
        <f>IF(Data_Mentah!J179="Yes",1,0)</f>
        <v>0</v>
      </c>
      <c r="K179" s="5">
        <f>IF(Data_Mentah!K179="Yes",1,0)</f>
        <v>0</v>
      </c>
      <c r="L179" s="5">
        <f>IF(Data_Mentah!L179="Yes",1,0)</f>
        <v>1</v>
      </c>
      <c r="M179" s="5">
        <f>IF(Data_Mentah!M179="Yes",1,0)</f>
        <v>1</v>
      </c>
      <c r="N179" s="5">
        <f>IF(Data_Mentah!N179="Yes",1,0)</f>
        <v>0</v>
      </c>
      <c r="O179" s="5">
        <f>IF(Data_Mentah!O179="Yes",1,0)</f>
        <v>0</v>
      </c>
      <c r="P179" s="5">
        <f>IF(Data_Mentah!P179="Yes",1,0)</f>
        <v>0</v>
      </c>
      <c r="Q179" s="6">
        <f>IF(Data_Mentah!Q179="Positive",1,0)</f>
        <v>1</v>
      </c>
      <c r="T179">
        <f t="shared" si="3"/>
        <v>0</v>
      </c>
      <c r="V179">
        <f t="shared" si="4"/>
        <v>0</v>
      </c>
    </row>
    <row r="180" spans="1:22" ht="15.75" customHeight="1" x14ac:dyDescent="0.2">
      <c r="A180" s="7">
        <v>48</v>
      </c>
      <c r="B180" s="8">
        <f>IF(Data_Mentah!B180="Male",1,0)</f>
        <v>0</v>
      </c>
      <c r="C180" s="8">
        <f>IF(Data_Mentah!C180="Yes",1,0)</f>
        <v>0</v>
      </c>
      <c r="D180" s="8">
        <f>IF(Data_Mentah!D180="Yes",1,0)</f>
        <v>1</v>
      </c>
      <c r="E180" s="8">
        <f>IF(Data_Mentah!E180="Yes",1,0)</f>
        <v>0</v>
      </c>
      <c r="F180" s="8">
        <f>IF(Data_Mentah!F180="Yes",1,0)</f>
        <v>1</v>
      </c>
      <c r="G180" s="8">
        <f>IF(Data_Mentah!G180="Yes",1,0)</f>
        <v>1</v>
      </c>
      <c r="H180" s="8">
        <f>IF(Data_Mentah!H180="Yes",1,0)</f>
        <v>0</v>
      </c>
      <c r="I180" s="8">
        <f>IF(Data_Mentah!I180="Yes",1,0)</f>
        <v>1</v>
      </c>
      <c r="J180" s="8">
        <f>IF(Data_Mentah!J180="Yes",1,0)</f>
        <v>1</v>
      </c>
      <c r="K180" s="8">
        <f>IF(Data_Mentah!K180="Yes",1,0)</f>
        <v>1</v>
      </c>
      <c r="L180" s="8">
        <f>IF(Data_Mentah!L180="Yes",1,0)</f>
        <v>1</v>
      </c>
      <c r="M180" s="8">
        <f>IF(Data_Mentah!M180="Yes",1,0)</f>
        <v>1</v>
      </c>
      <c r="N180" s="8">
        <f>IF(Data_Mentah!N180="Yes",1,0)</f>
        <v>1</v>
      </c>
      <c r="O180" s="8">
        <f>IF(Data_Mentah!O180="Yes",1,0)</f>
        <v>0</v>
      </c>
      <c r="P180" s="8">
        <f>IF(Data_Mentah!P180="Yes",1,0)</f>
        <v>0</v>
      </c>
      <c r="Q180" s="9">
        <f>IF(Data_Mentah!Q180="Positive",1,0)</f>
        <v>1</v>
      </c>
      <c r="T180">
        <f t="shared" ref="T180:T243" si="5">IF((H180 + N180 + E180 + F180 + J180) &gt;= 3, 1, 0)</f>
        <v>1</v>
      </c>
      <c r="V180">
        <f t="shared" ref="V180:V243" si="6">IF(LOWER(TRIM(Q180))="positive",1,0)</f>
        <v>0</v>
      </c>
    </row>
    <row r="181" spans="1:22" ht="15.75" customHeight="1" x14ac:dyDescent="0.2">
      <c r="A181" s="4">
        <v>47</v>
      </c>
      <c r="B181" s="5">
        <f>IF(Data_Mentah!B181="Male",1,0)</f>
        <v>0</v>
      </c>
      <c r="C181" s="5">
        <f>IF(Data_Mentah!C181="Yes",1,0)</f>
        <v>1</v>
      </c>
      <c r="D181" s="5">
        <f>IF(Data_Mentah!D181="Yes",1,0)</f>
        <v>1</v>
      </c>
      <c r="E181" s="5">
        <f>IF(Data_Mentah!E181="Yes",1,0)</f>
        <v>1</v>
      </c>
      <c r="F181" s="5">
        <f>IF(Data_Mentah!F181="Yes",1,0)</f>
        <v>1</v>
      </c>
      <c r="G181" s="5">
        <f>IF(Data_Mentah!G181="Yes",1,0)</f>
        <v>1</v>
      </c>
      <c r="H181" s="5">
        <f>IF(Data_Mentah!H181="Yes",1,0)</f>
        <v>0</v>
      </c>
      <c r="I181" s="5">
        <f>IF(Data_Mentah!I181="Yes",1,0)</f>
        <v>0</v>
      </c>
      <c r="J181" s="5">
        <f>IF(Data_Mentah!J181="Yes",1,0)</f>
        <v>1</v>
      </c>
      <c r="K181" s="5">
        <f>IF(Data_Mentah!K181="Yes",1,0)</f>
        <v>0</v>
      </c>
      <c r="L181" s="5">
        <f>IF(Data_Mentah!L181="Yes",1,0)</f>
        <v>1</v>
      </c>
      <c r="M181" s="5">
        <f>IF(Data_Mentah!M181="Yes",1,0)</f>
        <v>1</v>
      </c>
      <c r="N181" s="5">
        <f>IF(Data_Mentah!N181="Yes",1,0)</f>
        <v>1</v>
      </c>
      <c r="O181" s="5">
        <f>IF(Data_Mentah!O181="Yes",1,0)</f>
        <v>0</v>
      </c>
      <c r="P181" s="5">
        <f>IF(Data_Mentah!P181="Yes",1,0)</f>
        <v>0</v>
      </c>
      <c r="Q181" s="6">
        <f>IF(Data_Mentah!Q181="Positive",1,0)</f>
        <v>1</v>
      </c>
      <c r="T181">
        <f t="shared" si="5"/>
        <v>1</v>
      </c>
      <c r="V181">
        <f t="shared" si="6"/>
        <v>0</v>
      </c>
    </row>
    <row r="182" spans="1:22" ht="15.75" customHeight="1" x14ac:dyDescent="0.2">
      <c r="A182" s="7">
        <v>43</v>
      </c>
      <c r="B182" s="8">
        <f>IF(Data_Mentah!B182="Male",1,0)</f>
        <v>0</v>
      </c>
      <c r="C182" s="8">
        <f>IF(Data_Mentah!C182="Yes",1,0)</f>
        <v>1</v>
      </c>
      <c r="D182" s="8">
        <f>IF(Data_Mentah!D182="Yes",1,0)</f>
        <v>1</v>
      </c>
      <c r="E182" s="8">
        <f>IF(Data_Mentah!E182="Yes",1,0)</f>
        <v>1</v>
      </c>
      <c r="F182" s="8">
        <f>IF(Data_Mentah!F182="Yes",1,0)</f>
        <v>1</v>
      </c>
      <c r="G182" s="8">
        <f>IF(Data_Mentah!G182="Yes",1,0)</f>
        <v>0</v>
      </c>
      <c r="H182" s="8">
        <f>IF(Data_Mentah!H182="Yes",1,0)</f>
        <v>0</v>
      </c>
      <c r="I182" s="8">
        <f>IF(Data_Mentah!I182="Yes",1,0)</f>
        <v>1</v>
      </c>
      <c r="J182" s="8">
        <f>IF(Data_Mentah!J182="Yes",1,0)</f>
        <v>1</v>
      </c>
      <c r="K182" s="8">
        <f>IF(Data_Mentah!K182="Yes",1,0)</f>
        <v>0</v>
      </c>
      <c r="L182" s="8">
        <f>IF(Data_Mentah!L182="Yes",1,0)</f>
        <v>0</v>
      </c>
      <c r="M182" s="8">
        <f>IF(Data_Mentah!M182="Yes",1,0)</f>
        <v>1</v>
      </c>
      <c r="N182" s="8">
        <f>IF(Data_Mentah!N182="Yes",1,0)</f>
        <v>1</v>
      </c>
      <c r="O182" s="8">
        <f>IF(Data_Mentah!O182="Yes",1,0)</f>
        <v>0</v>
      </c>
      <c r="P182" s="8">
        <f>IF(Data_Mentah!P182="Yes",1,0)</f>
        <v>0</v>
      </c>
      <c r="Q182" s="9">
        <f>IF(Data_Mentah!Q182="Positive",1,0)</f>
        <v>1</v>
      </c>
      <c r="T182">
        <f t="shared" si="5"/>
        <v>1</v>
      </c>
      <c r="V182">
        <f t="shared" si="6"/>
        <v>0</v>
      </c>
    </row>
    <row r="183" spans="1:22" ht="15.75" customHeight="1" x14ac:dyDescent="0.2">
      <c r="A183" s="4">
        <v>30</v>
      </c>
      <c r="B183" s="5">
        <f>IF(Data_Mentah!B183="Male",1,0)</f>
        <v>0</v>
      </c>
      <c r="C183" s="5">
        <f>IF(Data_Mentah!C183="Yes",1,0)</f>
        <v>1</v>
      </c>
      <c r="D183" s="5">
        <f>IF(Data_Mentah!D183="Yes",1,0)</f>
        <v>1</v>
      </c>
      <c r="E183" s="5">
        <f>IF(Data_Mentah!E183="Yes",1,0)</f>
        <v>1</v>
      </c>
      <c r="F183" s="5">
        <f>IF(Data_Mentah!F183="Yes",1,0)</f>
        <v>1</v>
      </c>
      <c r="G183" s="5">
        <f>IF(Data_Mentah!G183="Yes",1,0)</f>
        <v>1</v>
      </c>
      <c r="H183" s="5">
        <f>IF(Data_Mentah!H183="Yes",1,0)</f>
        <v>0</v>
      </c>
      <c r="I183" s="5">
        <f>IF(Data_Mentah!I183="Yes",1,0)</f>
        <v>0</v>
      </c>
      <c r="J183" s="5">
        <f>IF(Data_Mentah!J183="Yes",1,0)</f>
        <v>1</v>
      </c>
      <c r="K183" s="5">
        <f>IF(Data_Mentah!K183="Yes",1,0)</f>
        <v>1</v>
      </c>
      <c r="L183" s="5">
        <f>IF(Data_Mentah!L183="Yes",1,0)</f>
        <v>0</v>
      </c>
      <c r="M183" s="5">
        <f>IF(Data_Mentah!M183="Yes",1,0)</f>
        <v>1</v>
      </c>
      <c r="N183" s="5">
        <f>IF(Data_Mentah!N183="Yes",1,0)</f>
        <v>1</v>
      </c>
      <c r="O183" s="5">
        <f>IF(Data_Mentah!O183="Yes",1,0)</f>
        <v>0</v>
      </c>
      <c r="P183" s="5">
        <f>IF(Data_Mentah!P183="Yes",1,0)</f>
        <v>0</v>
      </c>
      <c r="Q183" s="6">
        <f>IF(Data_Mentah!Q183="Positive",1,0)</f>
        <v>1</v>
      </c>
      <c r="T183">
        <f t="shared" si="5"/>
        <v>1</v>
      </c>
      <c r="V183">
        <f t="shared" si="6"/>
        <v>0</v>
      </c>
    </row>
    <row r="184" spans="1:22" ht="15.75" customHeight="1" x14ac:dyDescent="0.2">
      <c r="A184" s="7">
        <v>16</v>
      </c>
      <c r="B184" s="8">
        <f>IF(Data_Mentah!B184="Male",1,0)</f>
        <v>0</v>
      </c>
      <c r="C184" s="8">
        <f>IF(Data_Mentah!C184="Yes",1,0)</f>
        <v>1</v>
      </c>
      <c r="D184" s="8">
        <f>IF(Data_Mentah!D184="Yes",1,0)</f>
        <v>1</v>
      </c>
      <c r="E184" s="8">
        <f>IF(Data_Mentah!E184="Yes",1,0)</f>
        <v>0</v>
      </c>
      <c r="F184" s="8">
        <f>IF(Data_Mentah!F184="Yes",1,0)</f>
        <v>0</v>
      </c>
      <c r="G184" s="8">
        <f>IF(Data_Mentah!G184="Yes",1,0)</f>
        <v>0</v>
      </c>
      <c r="H184" s="8">
        <f>IF(Data_Mentah!H184="Yes",1,0)</f>
        <v>0</v>
      </c>
      <c r="I184" s="8">
        <f>IF(Data_Mentah!I184="Yes",1,0)</f>
        <v>1</v>
      </c>
      <c r="J184" s="8">
        <f>IF(Data_Mentah!J184="Yes",1,0)</f>
        <v>0</v>
      </c>
      <c r="K184" s="8">
        <f>IF(Data_Mentah!K184="Yes",1,0)</f>
        <v>0</v>
      </c>
      <c r="L184" s="8">
        <f>IF(Data_Mentah!L184="Yes",1,0)</f>
        <v>0</v>
      </c>
      <c r="M184" s="8">
        <f>IF(Data_Mentah!M184="Yes",1,0)</f>
        <v>0</v>
      </c>
      <c r="N184" s="8">
        <f>IF(Data_Mentah!N184="Yes",1,0)</f>
        <v>0</v>
      </c>
      <c r="O184" s="8">
        <f>IF(Data_Mentah!O184="Yes",1,0)</f>
        <v>1</v>
      </c>
      <c r="P184" s="8">
        <f>IF(Data_Mentah!P184="Yes",1,0)</f>
        <v>0</v>
      </c>
      <c r="Q184" s="9">
        <f>IF(Data_Mentah!Q184="Positive",1,0)</f>
        <v>1</v>
      </c>
      <c r="T184">
        <f t="shared" si="5"/>
        <v>0</v>
      </c>
      <c r="V184">
        <f t="shared" si="6"/>
        <v>0</v>
      </c>
    </row>
    <row r="185" spans="1:22" ht="15.75" customHeight="1" x14ac:dyDescent="0.2">
      <c r="A185" s="4">
        <v>35</v>
      </c>
      <c r="B185" s="5">
        <f>IF(Data_Mentah!B185="Male",1,0)</f>
        <v>0</v>
      </c>
      <c r="C185" s="5">
        <f>IF(Data_Mentah!C185="Yes",1,0)</f>
        <v>1</v>
      </c>
      <c r="D185" s="5">
        <f>IF(Data_Mentah!D185="Yes",1,0)</f>
        <v>1</v>
      </c>
      <c r="E185" s="5">
        <f>IF(Data_Mentah!E185="Yes",1,0)</f>
        <v>0</v>
      </c>
      <c r="F185" s="5">
        <f>IF(Data_Mentah!F185="Yes",1,0)</f>
        <v>0</v>
      </c>
      <c r="G185" s="5">
        <f>IF(Data_Mentah!G185="Yes",1,0)</f>
        <v>1</v>
      </c>
      <c r="H185" s="5">
        <f>IF(Data_Mentah!H185="Yes",1,0)</f>
        <v>1</v>
      </c>
      <c r="I185" s="5">
        <f>IF(Data_Mentah!I185="Yes",1,0)</f>
        <v>1</v>
      </c>
      <c r="J185" s="5">
        <f>IF(Data_Mentah!J185="Yes",1,0)</f>
        <v>1</v>
      </c>
      <c r="K185" s="5">
        <f>IF(Data_Mentah!K185="Yes",1,0)</f>
        <v>0</v>
      </c>
      <c r="L185" s="5">
        <f>IF(Data_Mentah!L185="Yes",1,0)</f>
        <v>1</v>
      </c>
      <c r="M185" s="5">
        <f>IF(Data_Mentah!M185="Yes",1,0)</f>
        <v>1</v>
      </c>
      <c r="N185" s="5">
        <f>IF(Data_Mentah!N185="Yes",1,0)</f>
        <v>0</v>
      </c>
      <c r="O185" s="5">
        <f>IF(Data_Mentah!O185="Yes",1,0)</f>
        <v>0</v>
      </c>
      <c r="P185" s="5">
        <f>IF(Data_Mentah!P185="Yes",1,0)</f>
        <v>0</v>
      </c>
      <c r="Q185" s="6">
        <f>IF(Data_Mentah!Q185="Positive",1,0)</f>
        <v>1</v>
      </c>
      <c r="T185">
        <f t="shared" si="5"/>
        <v>0</v>
      </c>
      <c r="V185">
        <f t="shared" si="6"/>
        <v>0</v>
      </c>
    </row>
    <row r="186" spans="1:22" ht="15.75" customHeight="1" x14ac:dyDescent="0.2">
      <c r="A186" s="7">
        <v>66</v>
      </c>
      <c r="B186" s="8">
        <f>IF(Data_Mentah!B186="Male",1,0)</f>
        <v>0</v>
      </c>
      <c r="C186" s="8">
        <f>IF(Data_Mentah!C186="Yes",1,0)</f>
        <v>1</v>
      </c>
      <c r="D186" s="8">
        <f>IF(Data_Mentah!D186="Yes",1,0)</f>
        <v>1</v>
      </c>
      <c r="E186" s="8">
        <f>IF(Data_Mentah!E186="Yes",1,0)</f>
        <v>1</v>
      </c>
      <c r="F186" s="8">
        <f>IF(Data_Mentah!F186="Yes",1,0)</f>
        <v>0</v>
      </c>
      <c r="G186" s="8">
        <f>IF(Data_Mentah!G186="Yes",1,0)</f>
        <v>1</v>
      </c>
      <c r="H186" s="8">
        <f>IF(Data_Mentah!H186="Yes",1,0)</f>
        <v>1</v>
      </c>
      <c r="I186" s="8">
        <f>IF(Data_Mentah!I186="Yes",1,0)</f>
        <v>0</v>
      </c>
      <c r="J186" s="8">
        <f>IF(Data_Mentah!J186="Yes",1,0)</f>
        <v>0</v>
      </c>
      <c r="K186" s="8">
        <f>IF(Data_Mentah!K186="Yes",1,0)</f>
        <v>1</v>
      </c>
      <c r="L186" s="8">
        <f>IF(Data_Mentah!L186="Yes",1,0)</f>
        <v>1</v>
      </c>
      <c r="M186" s="8">
        <f>IF(Data_Mentah!M186="Yes",1,0)</f>
        <v>0</v>
      </c>
      <c r="N186" s="8">
        <f>IF(Data_Mentah!N186="Yes",1,0)</f>
        <v>1</v>
      </c>
      <c r="O186" s="8">
        <f>IF(Data_Mentah!O186="Yes",1,0)</f>
        <v>1</v>
      </c>
      <c r="P186" s="8">
        <f>IF(Data_Mentah!P186="Yes",1,0)</f>
        <v>1</v>
      </c>
      <c r="Q186" s="9">
        <f>IF(Data_Mentah!Q186="Positive",1,0)</f>
        <v>1</v>
      </c>
      <c r="T186">
        <f t="shared" si="5"/>
        <v>1</v>
      </c>
      <c r="V186">
        <f t="shared" si="6"/>
        <v>0</v>
      </c>
    </row>
    <row r="187" spans="1:22" ht="15.75" customHeight="1" x14ac:dyDescent="0.2">
      <c r="A187" s="4">
        <v>54</v>
      </c>
      <c r="B187" s="5">
        <f>IF(Data_Mentah!B187="Male",1,0)</f>
        <v>1</v>
      </c>
      <c r="C187" s="5">
        <f>IF(Data_Mentah!C187="Yes",1,0)</f>
        <v>1</v>
      </c>
      <c r="D187" s="5">
        <f>IF(Data_Mentah!D187="Yes",1,0)</f>
        <v>1</v>
      </c>
      <c r="E187" s="5">
        <f>IF(Data_Mentah!E187="Yes",1,0)</f>
        <v>1</v>
      </c>
      <c r="F187" s="5">
        <f>IF(Data_Mentah!F187="Yes",1,0)</f>
        <v>1</v>
      </c>
      <c r="G187" s="5">
        <f>IF(Data_Mentah!G187="Yes",1,0)</f>
        <v>1</v>
      </c>
      <c r="H187" s="5">
        <f>IF(Data_Mentah!H187="Yes",1,0)</f>
        <v>1</v>
      </c>
      <c r="I187" s="5">
        <f>IF(Data_Mentah!I187="Yes",1,0)</f>
        <v>1</v>
      </c>
      <c r="J187" s="5">
        <f>IF(Data_Mentah!J187="Yes",1,0)</f>
        <v>1</v>
      </c>
      <c r="K187" s="5">
        <f>IF(Data_Mentah!K187="Yes",1,0)</f>
        <v>0</v>
      </c>
      <c r="L187" s="5">
        <f>IF(Data_Mentah!L187="Yes",1,0)</f>
        <v>1</v>
      </c>
      <c r="M187" s="5">
        <f>IF(Data_Mentah!M187="Yes",1,0)</f>
        <v>1</v>
      </c>
      <c r="N187" s="5">
        <f>IF(Data_Mentah!N187="Yes",1,0)</f>
        <v>1</v>
      </c>
      <c r="O187" s="5">
        <f>IF(Data_Mentah!O187="Yes",1,0)</f>
        <v>0</v>
      </c>
      <c r="P187" s="5">
        <f>IF(Data_Mentah!P187="Yes",1,0)</f>
        <v>0</v>
      </c>
      <c r="Q187" s="6">
        <f>IF(Data_Mentah!Q187="Positive",1,0)</f>
        <v>1</v>
      </c>
      <c r="T187">
        <f t="shared" si="5"/>
        <v>1</v>
      </c>
      <c r="V187">
        <f t="shared" si="6"/>
        <v>0</v>
      </c>
    </row>
    <row r="188" spans="1:22" ht="15.75" customHeight="1" x14ac:dyDescent="0.2">
      <c r="A188" s="7">
        <v>58</v>
      </c>
      <c r="B188" s="8">
        <f>IF(Data_Mentah!B188="Male",1,0)</f>
        <v>0</v>
      </c>
      <c r="C188" s="8">
        <f>IF(Data_Mentah!C188="Yes",1,0)</f>
        <v>0</v>
      </c>
      <c r="D188" s="8">
        <f>IF(Data_Mentah!D188="Yes",1,0)</f>
        <v>1</v>
      </c>
      <c r="E188" s="8">
        <f>IF(Data_Mentah!E188="Yes",1,0)</f>
        <v>1</v>
      </c>
      <c r="F188" s="8">
        <f>IF(Data_Mentah!F188="Yes",1,0)</f>
        <v>0</v>
      </c>
      <c r="G188" s="8">
        <f>IF(Data_Mentah!G188="Yes",1,0)</f>
        <v>0</v>
      </c>
      <c r="H188" s="8">
        <f>IF(Data_Mentah!H188="Yes",1,0)</f>
        <v>1</v>
      </c>
      <c r="I188" s="8">
        <f>IF(Data_Mentah!I188="Yes",1,0)</f>
        <v>1</v>
      </c>
      <c r="J188" s="8">
        <f>IF(Data_Mentah!J188="Yes",1,0)</f>
        <v>1</v>
      </c>
      <c r="K188" s="8">
        <f>IF(Data_Mentah!K188="Yes",1,0)</f>
        <v>0</v>
      </c>
      <c r="L188" s="8">
        <f>IF(Data_Mentah!L188="Yes",1,0)</f>
        <v>0</v>
      </c>
      <c r="M188" s="8">
        <f>IF(Data_Mentah!M188="Yes",1,0)</f>
        <v>0</v>
      </c>
      <c r="N188" s="8">
        <f>IF(Data_Mentah!N188="Yes",1,0)</f>
        <v>1</v>
      </c>
      <c r="O188" s="8">
        <f>IF(Data_Mentah!O188="Yes",1,0)</f>
        <v>1</v>
      </c>
      <c r="P188" s="8">
        <f>IF(Data_Mentah!P188="Yes",1,0)</f>
        <v>0</v>
      </c>
      <c r="Q188" s="9">
        <f>IF(Data_Mentah!Q188="Positive",1,0)</f>
        <v>1</v>
      </c>
      <c r="T188">
        <f t="shared" si="5"/>
        <v>1</v>
      </c>
      <c r="V188">
        <f t="shared" si="6"/>
        <v>0</v>
      </c>
    </row>
    <row r="189" spans="1:22" ht="15.75" customHeight="1" x14ac:dyDescent="0.2">
      <c r="A189" s="4">
        <v>51</v>
      </c>
      <c r="B189" s="5">
        <f>IF(Data_Mentah!B189="Male",1,0)</f>
        <v>1</v>
      </c>
      <c r="C189" s="5">
        <f>IF(Data_Mentah!C189="Yes",1,0)</f>
        <v>1</v>
      </c>
      <c r="D189" s="5">
        <f>IF(Data_Mentah!D189="Yes",1,0)</f>
        <v>0</v>
      </c>
      <c r="E189" s="5">
        <f>IF(Data_Mentah!E189="Yes",1,0)</f>
        <v>1</v>
      </c>
      <c r="F189" s="5">
        <f>IF(Data_Mentah!F189="Yes",1,0)</f>
        <v>1</v>
      </c>
      <c r="G189" s="5">
        <f>IF(Data_Mentah!G189="Yes",1,0)</f>
        <v>1</v>
      </c>
      <c r="H189" s="5">
        <f>IF(Data_Mentah!H189="Yes",1,0)</f>
        <v>0</v>
      </c>
      <c r="I189" s="5">
        <f>IF(Data_Mentah!I189="Yes",1,0)</f>
        <v>0</v>
      </c>
      <c r="J189" s="5">
        <f>IF(Data_Mentah!J189="Yes",1,0)</f>
        <v>0</v>
      </c>
      <c r="K189" s="5">
        <f>IF(Data_Mentah!K189="Yes",1,0)</f>
        <v>1</v>
      </c>
      <c r="L189" s="5">
        <f>IF(Data_Mentah!L189="Yes",1,0)</f>
        <v>1</v>
      </c>
      <c r="M189" s="5">
        <f>IF(Data_Mentah!M189="Yes",1,0)</f>
        <v>1</v>
      </c>
      <c r="N189" s="5">
        <f>IF(Data_Mentah!N189="Yes",1,0)</f>
        <v>1</v>
      </c>
      <c r="O189" s="5">
        <f>IF(Data_Mentah!O189="Yes",1,0)</f>
        <v>1</v>
      </c>
      <c r="P189" s="5">
        <f>IF(Data_Mentah!P189="Yes",1,0)</f>
        <v>0</v>
      </c>
      <c r="Q189" s="6">
        <f>IF(Data_Mentah!Q189="Positive",1,0)</f>
        <v>1</v>
      </c>
      <c r="T189">
        <f t="shared" si="5"/>
        <v>1</v>
      </c>
      <c r="V189">
        <f t="shared" si="6"/>
        <v>0</v>
      </c>
    </row>
    <row r="190" spans="1:22" ht="15.75" customHeight="1" x14ac:dyDescent="0.2">
      <c r="A190" s="7">
        <v>40</v>
      </c>
      <c r="B190" s="8">
        <f>IF(Data_Mentah!B190="Male",1,0)</f>
        <v>1</v>
      </c>
      <c r="C190" s="8">
        <f>IF(Data_Mentah!C190="Yes",1,0)</f>
        <v>1</v>
      </c>
      <c r="D190" s="8">
        <f>IF(Data_Mentah!D190="Yes",1,0)</f>
        <v>0</v>
      </c>
      <c r="E190" s="8">
        <f>IF(Data_Mentah!E190="Yes",1,0)</f>
        <v>1</v>
      </c>
      <c r="F190" s="8">
        <f>IF(Data_Mentah!F190="Yes",1,0)</f>
        <v>1</v>
      </c>
      <c r="G190" s="8">
        <f>IF(Data_Mentah!G190="Yes",1,0)</f>
        <v>1</v>
      </c>
      <c r="H190" s="8">
        <f>IF(Data_Mentah!H190="Yes",1,0)</f>
        <v>1</v>
      </c>
      <c r="I190" s="8">
        <f>IF(Data_Mentah!I190="Yes",1,0)</f>
        <v>0</v>
      </c>
      <c r="J190" s="8">
        <f>IF(Data_Mentah!J190="Yes",1,0)</f>
        <v>0</v>
      </c>
      <c r="K190" s="8">
        <f>IF(Data_Mentah!K190="Yes",1,0)</f>
        <v>1</v>
      </c>
      <c r="L190" s="8">
        <f>IF(Data_Mentah!L190="Yes",1,0)</f>
        <v>1</v>
      </c>
      <c r="M190" s="8">
        <f>IF(Data_Mentah!M190="Yes",1,0)</f>
        <v>1</v>
      </c>
      <c r="N190" s="8">
        <f>IF(Data_Mentah!N190="Yes",1,0)</f>
        <v>1</v>
      </c>
      <c r="O190" s="8">
        <f>IF(Data_Mentah!O190="Yes",1,0)</f>
        <v>1</v>
      </c>
      <c r="P190" s="8">
        <f>IF(Data_Mentah!P190="Yes",1,0)</f>
        <v>0</v>
      </c>
      <c r="Q190" s="9">
        <f>IF(Data_Mentah!Q190="Positive",1,0)</f>
        <v>1</v>
      </c>
      <c r="T190">
        <f t="shared" si="5"/>
        <v>1</v>
      </c>
      <c r="V190">
        <f t="shared" si="6"/>
        <v>0</v>
      </c>
    </row>
    <row r="191" spans="1:22" ht="15.75" customHeight="1" x14ac:dyDescent="0.2">
      <c r="A191" s="4">
        <v>47</v>
      </c>
      <c r="B191" s="5">
        <f>IF(Data_Mentah!B191="Male",1,0)</f>
        <v>0</v>
      </c>
      <c r="C191" s="5">
        <f>IF(Data_Mentah!C191="Yes",1,0)</f>
        <v>1</v>
      </c>
      <c r="D191" s="5">
        <f>IF(Data_Mentah!D191="Yes",1,0)</f>
        <v>0</v>
      </c>
      <c r="E191" s="5">
        <f>IF(Data_Mentah!E191="Yes",1,0)</f>
        <v>1</v>
      </c>
      <c r="F191" s="5">
        <f>IF(Data_Mentah!F191="Yes",1,0)</f>
        <v>1</v>
      </c>
      <c r="G191" s="5">
        <f>IF(Data_Mentah!G191="Yes",1,0)</f>
        <v>1</v>
      </c>
      <c r="H191" s="5">
        <f>IF(Data_Mentah!H191="Yes",1,0)</f>
        <v>1</v>
      </c>
      <c r="I191" s="5">
        <f>IF(Data_Mentah!I191="Yes",1,0)</f>
        <v>1</v>
      </c>
      <c r="J191" s="5">
        <f>IF(Data_Mentah!J191="Yes",1,0)</f>
        <v>1</v>
      </c>
      <c r="K191" s="5">
        <f>IF(Data_Mentah!K191="Yes",1,0)</f>
        <v>0</v>
      </c>
      <c r="L191" s="5">
        <f>IF(Data_Mentah!L191="Yes",1,0)</f>
        <v>1</v>
      </c>
      <c r="M191" s="5">
        <f>IF(Data_Mentah!M191="Yes",1,0)</f>
        <v>0</v>
      </c>
      <c r="N191" s="5">
        <f>IF(Data_Mentah!N191="Yes",1,0)</f>
        <v>0</v>
      </c>
      <c r="O191" s="5">
        <f>IF(Data_Mentah!O191="Yes",1,0)</f>
        <v>1</v>
      </c>
      <c r="P191" s="5">
        <f>IF(Data_Mentah!P191="Yes",1,0)</f>
        <v>0</v>
      </c>
      <c r="Q191" s="6">
        <f>IF(Data_Mentah!Q191="Positive",1,0)</f>
        <v>1</v>
      </c>
      <c r="T191">
        <f t="shared" si="5"/>
        <v>1</v>
      </c>
      <c r="V191">
        <f t="shared" si="6"/>
        <v>0</v>
      </c>
    </row>
    <row r="192" spans="1:22" ht="15.75" customHeight="1" x14ac:dyDescent="0.2">
      <c r="A192" s="7">
        <v>62</v>
      </c>
      <c r="B192" s="8">
        <f>IF(Data_Mentah!B192="Male",1,0)</f>
        <v>1</v>
      </c>
      <c r="C192" s="8">
        <f>IF(Data_Mentah!C192="Yes",1,0)</f>
        <v>0</v>
      </c>
      <c r="D192" s="8">
        <f>IF(Data_Mentah!D192="Yes",1,0)</f>
        <v>1</v>
      </c>
      <c r="E192" s="8">
        <f>IF(Data_Mentah!E192="Yes",1,0)</f>
        <v>1</v>
      </c>
      <c r="F192" s="8">
        <f>IF(Data_Mentah!F192="Yes",1,0)</f>
        <v>1</v>
      </c>
      <c r="G192" s="8">
        <f>IF(Data_Mentah!G192="Yes",1,0)</f>
        <v>1</v>
      </c>
      <c r="H192" s="8">
        <f>IF(Data_Mentah!H192="Yes",1,0)</f>
        <v>0</v>
      </c>
      <c r="I192" s="8">
        <f>IF(Data_Mentah!I192="Yes",1,0)</f>
        <v>1</v>
      </c>
      <c r="J192" s="8">
        <f>IF(Data_Mentah!J192="Yes",1,0)</f>
        <v>1</v>
      </c>
      <c r="K192" s="8">
        <f>IF(Data_Mentah!K192="Yes",1,0)</f>
        <v>0</v>
      </c>
      <c r="L192" s="8">
        <f>IF(Data_Mentah!L192="Yes",1,0)</f>
        <v>0</v>
      </c>
      <c r="M192" s="8">
        <f>IF(Data_Mentah!M192="Yes",1,0)</f>
        <v>1</v>
      </c>
      <c r="N192" s="8">
        <f>IF(Data_Mentah!N192="Yes",1,0)</f>
        <v>0</v>
      </c>
      <c r="O192" s="8">
        <f>IF(Data_Mentah!O192="Yes",1,0)</f>
        <v>1</v>
      </c>
      <c r="P192" s="8">
        <f>IF(Data_Mentah!P192="Yes",1,0)</f>
        <v>1</v>
      </c>
      <c r="Q192" s="9">
        <f>IF(Data_Mentah!Q192="Positive",1,0)</f>
        <v>1</v>
      </c>
      <c r="T192">
        <f t="shared" si="5"/>
        <v>1</v>
      </c>
      <c r="V192">
        <f t="shared" si="6"/>
        <v>0</v>
      </c>
    </row>
    <row r="193" spans="1:22" ht="15.75" customHeight="1" x14ac:dyDescent="0.2">
      <c r="A193" s="4">
        <v>49</v>
      </c>
      <c r="B193" s="5">
        <f>IF(Data_Mentah!B193="Male",1,0)</f>
        <v>1</v>
      </c>
      <c r="C193" s="5">
        <f>IF(Data_Mentah!C193="Yes",1,0)</f>
        <v>1</v>
      </c>
      <c r="D193" s="5">
        <f>IF(Data_Mentah!D193="Yes",1,0)</f>
        <v>1</v>
      </c>
      <c r="E193" s="5">
        <f>IF(Data_Mentah!E193="Yes",1,0)</f>
        <v>0</v>
      </c>
      <c r="F193" s="5">
        <f>IF(Data_Mentah!F193="Yes",1,0)</f>
        <v>0</v>
      </c>
      <c r="G193" s="5">
        <f>IF(Data_Mentah!G193="Yes",1,0)</f>
        <v>0</v>
      </c>
      <c r="H193" s="5">
        <f>IF(Data_Mentah!H193="Yes",1,0)</f>
        <v>0</v>
      </c>
      <c r="I193" s="5">
        <f>IF(Data_Mentah!I193="Yes",1,0)</f>
        <v>1</v>
      </c>
      <c r="J193" s="5">
        <f>IF(Data_Mentah!J193="Yes",1,0)</f>
        <v>0</v>
      </c>
      <c r="K193" s="5">
        <f>IF(Data_Mentah!K193="Yes",1,0)</f>
        <v>0</v>
      </c>
      <c r="L193" s="5">
        <f>IF(Data_Mentah!L193="Yes",1,0)</f>
        <v>0</v>
      </c>
      <c r="M193" s="5">
        <f>IF(Data_Mentah!M193="Yes",1,0)</f>
        <v>0</v>
      </c>
      <c r="N193" s="5">
        <f>IF(Data_Mentah!N193="Yes",1,0)</f>
        <v>0</v>
      </c>
      <c r="O193" s="5">
        <f>IF(Data_Mentah!O193="Yes",1,0)</f>
        <v>0</v>
      </c>
      <c r="P193" s="5">
        <f>IF(Data_Mentah!P193="Yes",1,0)</f>
        <v>0</v>
      </c>
      <c r="Q193" s="6">
        <f>IF(Data_Mentah!Q193="Positive",1,0)</f>
        <v>1</v>
      </c>
      <c r="T193">
        <f t="shared" si="5"/>
        <v>0</v>
      </c>
      <c r="V193">
        <f t="shared" si="6"/>
        <v>0</v>
      </c>
    </row>
    <row r="194" spans="1:22" ht="15.75" customHeight="1" x14ac:dyDescent="0.2">
      <c r="A194" s="7">
        <v>53</v>
      </c>
      <c r="B194" s="8">
        <f>IF(Data_Mentah!B194="Male",1,0)</f>
        <v>1</v>
      </c>
      <c r="C194" s="8">
        <f>IF(Data_Mentah!C194="Yes",1,0)</f>
        <v>0</v>
      </c>
      <c r="D194" s="8">
        <f>IF(Data_Mentah!D194="Yes",1,0)</f>
        <v>1</v>
      </c>
      <c r="E194" s="8">
        <f>IF(Data_Mentah!E194="Yes",1,0)</f>
        <v>0</v>
      </c>
      <c r="F194" s="8">
        <f>IF(Data_Mentah!F194="Yes",1,0)</f>
        <v>0</v>
      </c>
      <c r="G194" s="8">
        <f>IF(Data_Mentah!G194="Yes",1,0)</f>
        <v>0</v>
      </c>
      <c r="H194" s="8">
        <f>IF(Data_Mentah!H194="Yes",1,0)</f>
        <v>0</v>
      </c>
      <c r="I194" s="8">
        <f>IF(Data_Mentah!I194="Yes",1,0)</f>
        <v>0</v>
      </c>
      <c r="J194" s="8">
        <f>IF(Data_Mentah!J194="Yes",1,0)</f>
        <v>0</v>
      </c>
      <c r="K194" s="8">
        <f>IF(Data_Mentah!K194="Yes",1,0)</f>
        <v>1</v>
      </c>
      <c r="L194" s="8">
        <f>IF(Data_Mentah!L194="Yes",1,0)</f>
        <v>1</v>
      </c>
      <c r="M194" s="8">
        <f>IF(Data_Mentah!M194="Yes",1,0)</f>
        <v>0</v>
      </c>
      <c r="N194" s="8">
        <f>IF(Data_Mentah!N194="Yes",1,0)</f>
        <v>0</v>
      </c>
      <c r="O194" s="8">
        <f>IF(Data_Mentah!O194="Yes",1,0)</f>
        <v>0</v>
      </c>
      <c r="P194" s="8">
        <f>IF(Data_Mentah!P194="Yes",1,0)</f>
        <v>0</v>
      </c>
      <c r="Q194" s="9">
        <f>IF(Data_Mentah!Q194="Positive",1,0)</f>
        <v>1</v>
      </c>
      <c r="T194">
        <f t="shared" si="5"/>
        <v>0</v>
      </c>
      <c r="V194">
        <f t="shared" si="6"/>
        <v>0</v>
      </c>
    </row>
    <row r="195" spans="1:22" ht="15.75" customHeight="1" x14ac:dyDescent="0.2">
      <c r="A195" s="4">
        <v>68</v>
      </c>
      <c r="B195" s="5">
        <f>IF(Data_Mentah!B195="Male",1,0)</f>
        <v>1</v>
      </c>
      <c r="C195" s="5">
        <f>IF(Data_Mentah!C195="Yes",1,0)</f>
        <v>1</v>
      </c>
      <c r="D195" s="5">
        <f>IF(Data_Mentah!D195="Yes",1,0)</f>
        <v>0</v>
      </c>
      <c r="E195" s="5">
        <f>IF(Data_Mentah!E195="Yes",1,0)</f>
        <v>0</v>
      </c>
      <c r="F195" s="5">
        <f>IF(Data_Mentah!F195="Yes",1,0)</f>
        <v>1</v>
      </c>
      <c r="G195" s="5">
        <f>IF(Data_Mentah!G195="Yes",1,0)</f>
        <v>0</v>
      </c>
      <c r="H195" s="5">
        <f>IF(Data_Mentah!H195="Yes",1,0)</f>
        <v>1</v>
      </c>
      <c r="I195" s="5">
        <f>IF(Data_Mentah!I195="Yes",1,0)</f>
        <v>1</v>
      </c>
      <c r="J195" s="5">
        <f>IF(Data_Mentah!J195="Yes",1,0)</f>
        <v>1</v>
      </c>
      <c r="K195" s="5">
        <f>IF(Data_Mentah!K195="Yes",1,0)</f>
        <v>0</v>
      </c>
      <c r="L195" s="5">
        <f>IF(Data_Mentah!L195="Yes",1,0)</f>
        <v>1</v>
      </c>
      <c r="M195" s="5">
        <f>IF(Data_Mentah!M195="Yes",1,0)</f>
        <v>0</v>
      </c>
      <c r="N195" s="5">
        <f>IF(Data_Mentah!N195="Yes",1,0)</f>
        <v>0</v>
      </c>
      <c r="O195" s="5">
        <f>IF(Data_Mentah!O195="Yes",1,0)</f>
        <v>0</v>
      </c>
      <c r="P195" s="5">
        <f>IF(Data_Mentah!P195="Yes",1,0)</f>
        <v>0</v>
      </c>
      <c r="Q195" s="6">
        <f>IF(Data_Mentah!Q195="Positive",1,0)</f>
        <v>1</v>
      </c>
      <c r="T195">
        <f t="shared" si="5"/>
        <v>1</v>
      </c>
      <c r="V195">
        <f t="shared" si="6"/>
        <v>0</v>
      </c>
    </row>
    <row r="196" spans="1:22" ht="15.75" customHeight="1" x14ac:dyDescent="0.2">
      <c r="A196" s="7">
        <v>61</v>
      </c>
      <c r="B196" s="8">
        <f>IF(Data_Mentah!B196="Male",1,0)</f>
        <v>1</v>
      </c>
      <c r="C196" s="8">
        <f>IF(Data_Mentah!C196="Yes",1,0)</f>
        <v>0</v>
      </c>
      <c r="D196" s="8">
        <f>IF(Data_Mentah!D196="Yes",1,0)</f>
        <v>0</v>
      </c>
      <c r="E196" s="8">
        <f>IF(Data_Mentah!E196="Yes",1,0)</f>
        <v>1</v>
      </c>
      <c r="F196" s="8">
        <f>IF(Data_Mentah!F196="Yes",1,0)</f>
        <v>1</v>
      </c>
      <c r="G196" s="8">
        <f>IF(Data_Mentah!G196="Yes",1,0)</f>
        <v>1</v>
      </c>
      <c r="H196" s="8">
        <f>IF(Data_Mentah!H196="Yes",1,0)</f>
        <v>1</v>
      </c>
      <c r="I196" s="8">
        <f>IF(Data_Mentah!I196="Yes",1,0)</f>
        <v>1</v>
      </c>
      <c r="J196" s="8">
        <f>IF(Data_Mentah!J196="Yes",1,0)</f>
        <v>1</v>
      </c>
      <c r="K196" s="8">
        <f>IF(Data_Mentah!K196="Yes",1,0)</f>
        <v>1</v>
      </c>
      <c r="L196" s="8">
        <f>IF(Data_Mentah!L196="Yes",1,0)</f>
        <v>1</v>
      </c>
      <c r="M196" s="8">
        <f>IF(Data_Mentah!M196="Yes",1,0)</f>
        <v>0</v>
      </c>
      <c r="N196" s="8">
        <f>IF(Data_Mentah!N196="Yes",1,0)</f>
        <v>0</v>
      </c>
      <c r="O196" s="8">
        <f>IF(Data_Mentah!O196="Yes",1,0)</f>
        <v>0</v>
      </c>
      <c r="P196" s="8">
        <f>IF(Data_Mentah!P196="Yes",1,0)</f>
        <v>0</v>
      </c>
      <c r="Q196" s="9">
        <f>IF(Data_Mentah!Q196="Positive",1,0)</f>
        <v>1</v>
      </c>
      <c r="T196">
        <f t="shared" si="5"/>
        <v>1</v>
      </c>
      <c r="V196">
        <f t="shared" si="6"/>
        <v>0</v>
      </c>
    </row>
    <row r="197" spans="1:22" ht="15.75" customHeight="1" x14ac:dyDescent="0.2">
      <c r="A197" s="4">
        <v>39</v>
      </c>
      <c r="B197" s="5">
        <f>IF(Data_Mentah!B197="Male",1,0)</f>
        <v>1</v>
      </c>
      <c r="C197" s="5">
        <f>IF(Data_Mentah!C197="Yes",1,0)</f>
        <v>1</v>
      </c>
      <c r="D197" s="5">
        <f>IF(Data_Mentah!D197="Yes",1,0)</f>
        <v>0</v>
      </c>
      <c r="E197" s="5">
        <f>IF(Data_Mentah!E197="Yes",1,0)</f>
        <v>0</v>
      </c>
      <c r="F197" s="5">
        <f>IF(Data_Mentah!F197="Yes",1,0)</f>
        <v>0</v>
      </c>
      <c r="G197" s="5">
        <f>IF(Data_Mentah!G197="Yes",1,0)</f>
        <v>1</v>
      </c>
      <c r="H197" s="5">
        <f>IF(Data_Mentah!H197="Yes",1,0)</f>
        <v>0</v>
      </c>
      <c r="I197" s="5">
        <f>IF(Data_Mentah!I197="Yes",1,0)</f>
        <v>1</v>
      </c>
      <c r="J197" s="5">
        <f>IF(Data_Mentah!J197="Yes",1,0)</f>
        <v>0</v>
      </c>
      <c r="K197" s="5">
        <f>IF(Data_Mentah!K197="Yes",1,0)</f>
        <v>0</v>
      </c>
      <c r="L197" s="5">
        <f>IF(Data_Mentah!L197="Yes",1,0)</f>
        <v>0</v>
      </c>
      <c r="M197" s="5">
        <f>IF(Data_Mentah!M197="Yes",1,0)</f>
        <v>1</v>
      </c>
      <c r="N197" s="5">
        <f>IF(Data_Mentah!N197="Yes",1,0)</f>
        <v>0</v>
      </c>
      <c r="O197" s="5">
        <f>IF(Data_Mentah!O197="Yes",1,0)</f>
        <v>1</v>
      </c>
      <c r="P197" s="5">
        <f>IF(Data_Mentah!P197="Yes",1,0)</f>
        <v>0</v>
      </c>
      <c r="Q197" s="6">
        <f>IF(Data_Mentah!Q197="Positive",1,0)</f>
        <v>1</v>
      </c>
      <c r="T197">
        <f t="shared" si="5"/>
        <v>0</v>
      </c>
      <c r="V197">
        <f t="shared" si="6"/>
        <v>0</v>
      </c>
    </row>
    <row r="198" spans="1:22" ht="15.75" customHeight="1" x14ac:dyDescent="0.2">
      <c r="A198" s="7">
        <v>38</v>
      </c>
      <c r="B198" s="8">
        <f>IF(Data_Mentah!B198="Male",1,0)</f>
        <v>1</v>
      </c>
      <c r="C198" s="8">
        <f>IF(Data_Mentah!C198="Yes",1,0)</f>
        <v>0</v>
      </c>
      <c r="D198" s="8">
        <f>IF(Data_Mentah!D198="Yes",1,0)</f>
        <v>0</v>
      </c>
      <c r="E198" s="8">
        <f>IF(Data_Mentah!E198="Yes",1,0)</f>
        <v>0</v>
      </c>
      <c r="F198" s="8">
        <f>IF(Data_Mentah!F198="Yes",1,0)</f>
        <v>0</v>
      </c>
      <c r="G198" s="8">
        <f>IF(Data_Mentah!G198="Yes",1,0)</f>
        <v>1</v>
      </c>
      <c r="H198" s="8">
        <f>IF(Data_Mentah!H198="Yes",1,0)</f>
        <v>0</v>
      </c>
      <c r="I198" s="8">
        <f>IF(Data_Mentah!I198="Yes",1,0)</f>
        <v>1</v>
      </c>
      <c r="J198" s="8">
        <f>IF(Data_Mentah!J198="Yes",1,0)</f>
        <v>0</v>
      </c>
      <c r="K198" s="8">
        <f>IF(Data_Mentah!K198="Yes",1,0)</f>
        <v>0</v>
      </c>
      <c r="L198" s="8">
        <f>IF(Data_Mentah!L198="Yes",1,0)</f>
        <v>0</v>
      </c>
      <c r="M198" s="8">
        <f>IF(Data_Mentah!M198="Yes",1,0)</f>
        <v>1</v>
      </c>
      <c r="N198" s="8">
        <f>IF(Data_Mentah!N198="Yes",1,0)</f>
        <v>0</v>
      </c>
      <c r="O198" s="8">
        <f>IF(Data_Mentah!O198="Yes",1,0)</f>
        <v>1</v>
      </c>
      <c r="P198" s="8">
        <f>IF(Data_Mentah!P198="Yes",1,0)</f>
        <v>0</v>
      </c>
      <c r="Q198" s="9">
        <f>IF(Data_Mentah!Q198="Positive",1,0)</f>
        <v>1</v>
      </c>
      <c r="T198">
        <f t="shared" si="5"/>
        <v>0</v>
      </c>
      <c r="V198">
        <f t="shared" si="6"/>
        <v>0</v>
      </c>
    </row>
    <row r="199" spans="1:22" ht="15.75" customHeight="1" x14ac:dyDescent="0.2">
      <c r="A199" s="4">
        <v>44</v>
      </c>
      <c r="B199" s="5">
        <f>IF(Data_Mentah!B199="Male",1,0)</f>
        <v>0</v>
      </c>
      <c r="C199" s="5">
        <f>IF(Data_Mentah!C199="Yes",1,0)</f>
        <v>1</v>
      </c>
      <c r="D199" s="5">
        <f>IF(Data_Mentah!D199="Yes",1,0)</f>
        <v>0</v>
      </c>
      <c r="E199" s="5">
        <f>IF(Data_Mentah!E199="Yes",1,0)</f>
        <v>0</v>
      </c>
      <c r="F199" s="5">
        <f>IF(Data_Mentah!F199="Yes",1,0)</f>
        <v>0</v>
      </c>
      <c r="G199" s="5">
        <f>IF(Data_Mentah!G199="Yes",1,0)</f>
        <v>1</v>
      </c>
      <c r="H199" s="5">
        <f>IF(Data_Mentah!H199="Yes",1,0)</f>
        <v>0</v>
      </c>
      <c r="I199" s="5">
        <f>IF(Data_Mentah!I199="Yes",1,0)</f>
        <v>0</v>
      </c>
      <c r="J199" s="5">
        <f>IF(Data_Mentah!J199="Yes",1,0)</f>
        <v>0</v>
      </c>
      <c r="K199" s="5">
        <f>IF(Data_Mentah!K199="Yes",1,0)</f>
        <v>1</v>
      </c>
      <c r="L199" s="5">
        <f>IF(Data_Mentah!L199="Yes",1,0)</f>
        <v>0</v>
      </c>
      <c r="M199" s="5">
        <f>IF(Data_Mentah!M199="Yes",1,0)</f>
        <v>0</v>
      </c>
      <c r="N199" s="5">
        <f>IF(Data_Mentah!N199="Yes",1,0)</f>
        <v>0</v>
      </c>
      <c r="O199" s="5">
        <f>IF(Data_Mentah!O199="Yes",1,0)</f>
        <v>1</v>
      </c>
      <c r="P199" s="5">
        <f>IF(Data_Mentah!P199="Yes",1,0)</f>
        <v>0</v>
      </c>
      <c r="Q199" s="6">
        <f>IF(Data_Mentah!Q199="Positive",1,0)</f>
        <v>1</v>
      </c>
      <c r="T199">
        <f t="shared" si="5"/>
        <v>0</v>
      </c>
      <c r="V199">
        <f t="shared" si="6"/>
        <v>0</v>
      </c>
    </row>
    <row r="200" spans="1:22" ht="15.75" customHeight="1" x14ac:dyDescent="0.2">
      <c r="A200" s="7">
        <v>45</v>
      </c>
      <c r="B200" s="8">
        <f>IF(Data_Mentah!B200="Male",1,0)</f>
        <v>0</v>
      </c>
      <c r="C200" s="8">
        <f>IF(Data_Mentah!C200="Yes",1,0)</f>
        <v>1</v>
      </c>
      <c r="D200" s="8">
        <f>IF(Data_Mentah!D200="Yes",1,0)</f>
        <v>0</v>
      </c>
      <c r="E200" s="8">
        <f>IF(Data_Mentah!E200="Yes",1,0)</f>
        <v>1</v>
      </c>
      <c r="F200" s="8">
        <f>IF(Data_Mentah!F200="Yes",1,0)</f>
        <v>0</v>
      </c>
      <c r="G200" s="8">
        <f>IF(Data_Mentah!G200="Yes",1,0)</f>
        <v>1</v>
      </c>
      <c r="H200" s="8">
        <f>IF(Data_Mentah!H200="Yes",1,0)</f>
        <v>0</v>
      </c>
      <c r="I200" s="8">
        <f>IF(Data_Mentah!I200="Yes",1,0)</f>
        <v>0</v>
      </c>
      <c r="J200" s="8">
        <f>IF(Data_Mentah!J200="Yes",1,0)</f>
        <v>0</v>
      </c>
      <c r="K200" s="8">
        <f>IF(Data_Mentah!K200="Yes",1,0)</f>
        <v>1</v>
      </c>
      <c r="L200" s="8">
        <f>IF(Data_Mentah!L200="Yes",1,0)</f>
        <v>0</v>
      </c>
      <c r="M200" s="8">
        <f>IF(Data_Mentah!M200="Yes",1,0)</f>
        <v>0</v>
      </c>
      <c r="N200" s="8">
        <f>IF(Data_Mentah!N200="Yes",1,0)</f>
        <v>1</v>
      </c>
      <c r="O200" s="8">
        <f>IF(Data_Mentah!O200="Yes",1,0)</f>
        <v>0</v>
      </c>
      <c r="P200" s="8">
        <f>IF(Data_Mentah!P200="Yes",1,0)</f>
        <v>1</v>
      </c>
      <c r="Q200" s="9">
        <f>IF(Data_Mentah!Q200="Positive",1,0)</f>
        <v>1</v>
      </c>
      <c r="T200">
        <f t="shared" si="5"/>
        <v>0</v>
      </c>
      <c r="V200">
        <f t="shared" si="6"/>
        <v>0</v>
      </c>
    </row>
    <row r="201" spans="1:22" ht="15.75" customHeight="1" x14ac:dyDescent="0.2">
      <c r="A201" s="4">
        <v>50</v>
      </c>
      <c r="B201" s="5">
        <f>IF(Data_Mentah!B201="Male",1,0)</f>
        <v>0</v>
      </c>
      <c r="C201" s="5">
        <f>IF(Data_Mentah!C201="Yes",1,0)</f>
        <v>1</v>
      </c>
      <c r="D201" s="5">
        <f>IF(Data_Mentah!D201="Yes",1,0)</f>
        <v>1</v>
      </c>
      <c r="E201" s="5">
        <f>IF(Data_Mentah!E201="Yes",1,0)</f>
        <v>1</v>
      </c>
      <c r="F201" s="5">
        <f>IF(Data_Mentah!F201="Yes",1,0)</f>
        <v>1</v>
      </c>
      <c r="G201" s="5">
        <f>IF(Data_Mentah!G201="Yes",1,0)</f>
        <v>0</v>
      </c>
      <c r="H201" s="5">
        <f>IF(Data_Mentah!H201="Yes",1,0)</f>
        <v>0</v>
      </c>
      <c r="I201" s="5">
        <f>IF(Data_Mentah!I201="Yes",1,0)</f>
        <v>1</v>
      </c>
      <c r="J201" s="5">
        <f>IF(Data_Mentah!J201="Yes",1,0)</f>
        <v>1</v>
      </c>
      <c r="K201" s="5">
        <f>IF(Data_Mentah!K201="Yes",1,0)</f>
        <v>1</v>
      </c>
      <c r="L201" s="5">
        <f>IF(Data_Mentah!L201="Yes",1,0)</f>
        <v>0</v>
      </c>
      <c r="M201" s="5">
        <f>IF(Data_Mentah!M201="Yes",1,0)</f>
        <v>0</v>
      </c>
      <c r="N201" s="5">
        <f>IF(Data_Mentah!N201="Yes",1,0)</f>
        <v>1</v>
      </c>
      <c r="O201" s="5">
        <f>IF(Data_Mentah!O201="Yes",1,0)</f>
        <v>0</v>
      </c>
      <c r="P201" s="5">
        <f>IF(Data_Mentah!P201="Yes",1,0)</f>
        <v>1</v>
      </c>
      <c r="Q201" s="6">
        <f>IF(Data_Mentah!Q201="Positive",1,0)</f>
        <v>1</v>
      </c>
      <c r="T201">
        <f t="shared" si="5"/>
        <v>1</v>
      </c>
      <c r="V201">
        <f t="shared" si="6"/>
        <v>0</v>
      </c>
    </row>
    <row r="202" spans="1:22" ht="15.75" customHeight="1" x14ac:dyDescent="0.2">
      <c r="A202" s="7">
        <v>42</v>
      </c>
      <c r="B202" s="8">
        <f>IF(Data_Mentah!B202="Male",1,0)</f>
        <v>1</v>
      </c>
      <c r="C202" s="8">
        <f>IF(Data_Mentah!C202="Yes",1,0)</f>
        <v>0</v>
      </c>
      <c r="D202" s="8">
        <f>IF(Data_Mentah!D202="Yes",1,0)</f>
        <v>1</v>
      </c>
      <c r="E202" s="8">
        <f>IF(Data_Mentah!E202="Yes",1,0)</f>
        <v>1</v>
      </c>
      <c r="F202" s="8">
        <f>IF(Data_Mentah!F202="Yes",1,0)</f>
        <v>1</v>
      </c>
      <c r="G202" s="8">
        <f>IF(Data_Mentah!G202="Yes",1,0)</f>
        <v>0</v>
      </c>
      <c r="H202" s="8">
        <f>IF(Data_Mentah!H202="Yes",1,0)</f>
        <v>0</v>
      </c>
      <c r="I202" s="8">
        <f>IF(Data_Mentah!I202="Yes",1,0)</f>
        <v>1</v>
      </c>
      <c r="J202" s="8">
        <f>IF(Data_Mentah!J202="Yes",1,0)</f>
        <v>1</v>
      </c>
      <c r="K202" s="8">
        <f>IF(Data_Mentah!K202="Yes",1,0)</f>
        <v>0</v>
      </c>
      <c r="L202" s="8">
        <f>IF(Data_Mentah!L202="Yes",1,0)</f>
        <v>0</v>
      </c>
      <c r="M202" s="8">
        <f>IF(Data_Mentah!M202="Yes",1,0)</f>
        <v>1</v>
      </c>
      <c r="N202" s="8">
        <f>IF(Data_Mentah!N202="Yes",1,0)</f>
        <v>1</v>
      </c>
      <c r="O202" s="8">
        <f>IF(Data_Mentah!O202="Yes",1,0)</f>
        <v>0</v>
      </c>
      <c r="P202" s="8">
        <f>IF(Data_Mentah!P202="Yes",1,0)</f>
        <v>0</v>
      </c>
      <c r="Q202" s="9">
        <f>IF(Data_Mentah!Q202="Positive",1,0)</f>
        <v>0</v>
      </c>
      <c r="T202">
        <f t="shared" si="5"/>
        <v>1</v>
      </c>
      <c r="V202">
        <f t="shared" si="6"/>
        <v>0</v>
      </c>
    </row>
    <row r="203" spans="1:22" ht="15.75" customHeight="1" x14ac:dyDescent="0.2">
      <c r="A203" s="4">
        <v>55</v>
      </c>
      <c r="B203" s="5">
        <f>IF(Data_Mentah!B203="Male",1,0)</f>
        <v>1</v>
      </c>
      <c r="C203" s="5">
        <f>IF(Data_Mentah!C203="Yes",1,0)</f>
        <v>0</v>
      </c>
      <c r="D203" s="5">
        <f>IF(Data_Mentah!D203="Yes",1,0)</f>
        <v>0</v>
      </c>
      <c r="E203" s="5">
        <f>IF(Data_Mentah!E203="Yes",1,0)</f>
        <v>1</v>
      </c>
      <c r="F203" s="5">
        <f>IF(Data_Mentah!F203="Yes",1,0)</f>
        <v>0</v>
      </c>
      <c r="G203" s="5">
        <f>IF(Data_Mentah!G203="Yes",1,0)</f>
        <v>0</v>
      </c>
      <c r="H203" s="5">
        <f>IF(Data_Mentah!H203="Yes",1,0)</f>
        <v>0</v>
      </c>
      <c r="I203" s="5">
        <f>IF(Data_Mentah!I203="Yes",1,0)</f>
        <v>0</v>
      </c>
      <c r="J203" s="5">
        <f>IF(Data_Mentah!J203="Yes",1,0)</f>
        <v>0</v>
      </c>
      <c r="K203" s="5">
        <f>IF(Data_Mentah!K203="Yes",1,0)</f>
        <v>0</v>
      </c>
      <c r="L203" s="5">
        <f>IF(Data_Mentah!L203="Yes",1,0)</f>
        <v>0</v>
      </c>
      <c r="M203" s="5">
        <f>IF(Data_Mentah!M203="Yes",1,0)</f>
        <v>0</v>
      </c>
      <c r="N203" s="5">
        <f>IF(Data_Mentah!N203="Yes",1,0)</f>
        <v>0</v>
      </c>
      <c r="O203" s="5">
        <f>IF(Data_Mentah!O203="Yes",1,0)</f>
        <v>0</v>
      </c>
      <c r="P203" s="5">
        <f>IF(Data_Mentah!P203="Yes",1,0)</f>
        <v>0</v>
      </c>
      <c r="Q203" s="6">
        <f>IF(Data_Mentah!Q203="Positive",1,0)</f>
        <v>0</v>
      </c>
      <c r="T203">
        <f t="shared" si="5"/>
        <v>0</v>
      </c>
      <c r="V203">
        <f t="shared" si="6"/>
        <v>0</v>
      </c>
    </row>
    <row r="204" spans="1:22" ht="15.75" customHeight="1" x14ac:dyDescent="0.2">
      <c r="A204" s="7">
        <v>57</v>
      </c>
      <c r="B204" s="8">
        <f>IF(Data_Mentah!B204="Male",1,0)</f>
        <v>1</v>
      </c>
      <c r="C204" s="8">
        <f>IF(Data_Mentah!C204="Yes",1,0)</f>
        <v>0</v>
      </c>
      <c r="D204" s="8">
        <f>IF(Data_Mentah!D204="Yes",1,0)</f>
        <v>0</v>
      </c>
      <c r="E204" s="8">
        <f>IF(Data_Mentah!E204="Yes",1,0)</f>
        <v>0</v>
      </c>
      <c r="F204" s="8">
        <f>IF(Data_Mentah!F204="Yes",1,0)</f>
        <v>0</v>
      </c>
      <c r="G204" s="8">
        <f>IF(Data_Mentah!G204="Yes",1,0)</f>
        <v>0</v>
      </c>
      <c r="H204" s="8">
        <f>IF(Data_Mentah!H204="Yes",1,0)</f>
        <v>0</v>
      </c>
      <c r="I204" s="8">
        <f>IF(Data_Mentah!I204="Yes",1,0)</f>
        <v>0</v>
      </c>
      <c r="J204" s="8">
        <f>IF(Data_Mentah!J204="Yes",1,0)</f>
        <v>0</v>
      </c>
      <c r="K204" s="8">
        <f>IF(Data_Mentah!K204="Yes",1,0)</f>
        <v>0</v>
      </c>
      <c r="L204" s="8">
        <f>IF(Data_Mentah!L204="Yes",1,0)</f>
        <v>0</v>
      </c>
      <c r="M204" s="8">
        <f>IF(Data_Mentah!M204="Yes",1,0)</f>
        <v>0</v>
      </c>
      <c r="N204" s="8">
        <f>IF(Data_Mentah!N204="Yes",1,0)</f>
        <v>0</v>
      </c>
      <c r="O204" s="8">
        <f>IF(Data_Mentah!O204="Yes",1,0)</f>
        <v>0</v>
      </c>
      <c r="P204" s="8">
        <f>IF(Data_Mentah!P204="Yes",1,0)</f>
        <v>0</v>
      </c>
      <c r="Q204" s="9">
        <f>IF(Data_Mentah!Q204="Positive",1,0)</f>
        <v>0</v>
      </c>
      <c r="T204">
        <f t="shared" si="5"/>
        <v>0</v>
      </c>
      <c r="V204">
        <f t="shared" si="6"/>
        <v>0</v>
      </c>
    </row>
    <row r="205" spans="1:22" ht="15.75" customHeight="1" x14ac:dyDescent="0.2">
      <c r="A205" s="4">
        <v>62</v>
      </c>
      <c r="B205" s="5">
        <f>IF(Data_Mentah!B205="Male",1,0)</f>
        <v>1</v>
      </c>
      <c r="C205" s="5">
        <f>IF(Data_Mentah!C205="Yes",1,0)</f>
        <v>0</v>
      </c>
      <c r="D205" s="5">
        <f>IF(Data_Mentah!D205="Yes",1,0)</f>
        <v>0</v>
      </c>
      <c r="E205" s="5">
        <f>IF(Data_Mentah!E205="Yes",1,0)</f>
        <v>0</v>
      </c>
      <c r="F205" s="5">
        <f>IF(Data_Mentah!F205="Yes",1,0)</f>
        <v>0</v>
      </c>
      <c r="G205" s="5">
        <f>IF(Data_Mentah!G205="Yes",1,0)</f>
        <v>0</v>
      </c>
      <c r="H205" s="5">
        <f>IF(Data_Mentah!H205="Yes",1,0)</f>
        <v>0</v>
      </c>
      <c r="I205" s="5">
        <f>IF(Data_Mentah!I205="Yes",1,0)</f>
        <v>0</v>
      </c>
      <c r="J205" s="5">
        <f>IF(Data_Mentah!J205="Yes",1,0)</f>
        <v>0</v>
      </c>
      <c r="K205" s="5">
        <f>IF(Data_Mentah!K205="Yes",1,0)</f>
        <v>0</v>
      </c>
      <c r="L205" s="5">
        <f>IF(Data_Mentah!L205="Yes",1,0)</f>
        <v>0</v>
      </c>
      <c r="M205" s="5">
        <f>IF(Data_Mentah!M205="Yes",1,0)</f>
        <v>0</v>
      </c>
      <c r="N205" s="5">
        <f>IF(Data_Mentah!N205="Yes",1,0)</f>
        <v>0</v>
      </c>
      <c r="O205" s="5">
        <f>IF(Data_Mentah!O205="Yes",1,0)</f>
        <v>0</v>
      </c>
      <c r="P205" s="5">
        <f>IF(Data_Mentah!P205="Yes",1,0)</f>
        <v>0</v>
      </c>
      <c r="Q205" s="6">
        <f>IF(Data_Mentah!Q205="Positive",1,0)</f>
        <v>0</v>
      </c>
      <c r="T205">
        <f t="shared" si="5"/>
        <v>0</v>
      </c>
      <c r="V205">
        <f t="shared" si="6"/>
        <v>0</v>
      </c>
    </row>
    <row r="206" spans="1:22" ht="15.75" customHeight="1" x14ac:dyDescent="0.2">
      <c r="A206" s="7">
        <v>33</v>
      </c>
      <c r="B206" s="8">
        <f>IF(Data_Mentah!B206="Male",1,0)</f>
        <v>1</v>
      </c>
      <c r="C206" s="8">
        <f>IF(Data_Mentah!C206="Yes",1,0)</f>
        <v>0</v>
      </c>
      <c r="D206" s="8">
        <f>IF(Data_Mentah!D206="Yes",1,0)</f>
        <v>0</v>
      </c>
      <c r="E206" s="8">
        <f>IF(Data_Mentah!E206="Yes",1,0)</f>
        <v>0</v>
      </c>
      <c r="F206" s="8">
        <f>IF(Data_Mentah!F206="Yes",1,0)</f>
        <v>0</v>
      </c>
      <c r="G206" s="8">
        <f>IF(Data_Mentah!G206="Yes",1,0)</f>
        <v>0</v>
      </c>
      <c r="H206" s="8">
        <f>IF(Data_Mentah!H206="Yes",1,0)</f>
        <v>0</v>
      </c>
      <c r="I206" s="8">
        <f>IF(Data_Mentah!I206="Yes",1,0)</f>
        <v>0</v>
      </c>
      <c r="J206" s="8">
        <f>IF(Data_Mentah!J206="Yes",1,0)</f>
        <v>0</v>
      </c>
      <c r="K206" s="8">
        <f>IF(Data_Mentah!K206="Yes",1,0)</f>
        <v>0</v>
      </c>
      <c r="L206" s="8">
        <f>IF(Data_Mentah!L206="Yes",1,0)</f>
        <v>0</v>
      </c>
      <c r="M206" s="8">
        <f>IF(Data_Mentah!M206="Yes",1,0)</f>
        <v>0</v>
      </c>
      <c r="N206" s="8">
        <f>IF(Data_Mentah!N206="Yes",1,0)</f>
        <v>0</v>
      </c>
      <c r="O206" s="8">
        <f>IF(Data_Mentah!O206="Yes",1,0)</f>
        <v>0</v>
      </c>
      <c r="P206" s="8">
        <f>IF(Data_Mentah!P206="Yes",1,0)</f>
        <v>0</v>
      </c>
      <c r="Q206" s="9">
        <f>IF(Data_Mentah!Q206="Positive",1,0)</f>
        <v>0</v>
      </c>
      <c r="T206">
        <f t="shared" si="5"/>
        <v>0</v>
      </c>
      <c r="V206">
        <f t="shared" si="6"/>
        <v>0</v>
      </c>
    </row>
    <row r="207" spans="1:22" ht="15.75" customHeight="1" x14ac:dyDescent="0.2">
      <c r="A207" s="4">
        <v>55</v>
      </c>
      <c r="B207" s="5">
        <f>IF(Data_Mentah!B207="Male",1,0)</f>
        <v>1</v>
      </c>
      <c r="C207" s="5">
        <f>IF(Data_Mentah!C207="Yes",1,0)</f>
        <v>1</v>
      </c>
      <c r="D207" s="5">
        <f>IF(Data_Mentah!D207="Yes",1,0)</f>
        <v>0</v>
      </c>
      <c r="E207" s="5">
        <f>IF(Data_Mentah!E207="Yes",1,0)</f>
        <v>0</v>
      </c>
      <c r="F207" s="5">
        <f>IF(Data_Mentah!F207="Yes",1,0)</f>
        <v>1</v>
      </c>
      <c r="G207" s="5">
        <f>IF(Data_Mentah!G207="Yes",1,0)</f>
        <v>1</v>
      </c>
      <c r="H207" s="5">
        <f>IF(Data_Mentah!H207="Yes",1,0)</f>
        <v>0</v>
      </c>
      <c r="I207" s="5">
        <f>IF(Data_Mentah!I207="Yes",1,0)</f>
        <v>1</v>
      </c>
      <c r="J207" s="5">
        <f>IF(Data_Mentah!J207="Yes",1,0)</f>
        <v>1</v>
      </c>
      <c r="K207" s="5">
        <f>IF(Data_Mentah!K207="Yes",1,0)</f>
        <v>1</v>
      </c>
      <c r="L207" s="5">
        <f>IF(Data_Mentah!L207="Yes",1,0)</f>
        <v>1</v>
      </c>
      <c r="M207" s="5">
        <f>IF(Data_Mentah!M207="Yes",1,0)</f>
        <v>0</v>
      </c>
      <c r="N207" s="5">
        <f>IF(Data_Mentah!N207="Yes",1,0)</f>
        <v>1</v>
      </c>
      <c r="O207" s="5">
        <f>IF(Data_Mentah!O207="Yes",1,0)</f>
        <v>1</v>
      </c>
      <c r="P207" s="5">
        <f>IF(Data_Mentah!P207="Yes",1,0)</f>
        <v>1</v>
      </c>
      <c r="Q207" s="6">
        <f>IF(Data_Mentah!Q207="Positive",1,0)</f>
        <v>0</v>
      </c>
      <c r="T207">
        <f t="shared" si="5"/>
        <v>1</v>
      </c>
      <c r="V207">
        <f t="shared" si="6"/>
        <v>0</v>
      </c>
    </row>
    <row r="208" spans="1:22" ht="15.75" customHeight="1" x14ac:dyDescent="0.2">
      <c r="A208" s="7">
        <v>48</v>
      </c>
      <c r="B208" s="8">
        <f>IF(Data_Mentah!B208="Male",1,0)</f>
        <v>1</v>
      </c>
      <c r="C208" s="8">
        <f>IF(Data_Mentah!C208="Yes",1,0)</f>
        <v>0</v>
      </c>
      <c r="D208" s="8">
        <f>IF(Data_Mentah!D208="Yes",1,0)</f>
        <v>0</v>
      </c>
      <c r="E208" s="8">
        <f>IF(Data_Mentah!E208="Yes",1,0)</f>
        <v>0</v>
      </c>
      <c r="F208" s="8">
        <f>IF(Data_Mentah!F208="Yes",1,0)</f>
        <v>1</v>
      </c>
      <c r="G208" s="8">
        <f>IF(Data_Mentah!G208="Yes",1,0)</f>
        <v>0</v>
      </c>
      <c r="H208" s="8">
        <f>IF(Data_Mentah!H208="Yes",1,0)</f>
        <v>0</v>
      </c>
      <c r="I208" s="8">
        <f>IF(Data_Mentah!I208="Yes",1,0)</f>
        <v>0</v>
      </c>
      <c r="J208" s="8">
        <f>IF(Data_Mentah!J208="Yes",1,0)</f>
        <v>0</v>
      </c>
      <c r="K208" s="8">
        <f>IF(Data_Mentah!K208="Yes",1,0)</f>
        <v>0</v>
      </c>
      <c r="L208" s="8">
        <f>IF(Data_Mentah!L208="Yes",1,0)</f>
        <v>0</v>
      </c>
      <c r="M208" s="8">
        <f>IF(Data_Mentah!M208="Yes",1,0)</f>
        <v>1</v>
      </c>
      <c r="N208" s="8">
        <f>IF(Data_Mentah!N208="Yes",1,0)</f>
        <v>1</v>
      </c>
      <c r="O208" s="8">
        <f>IF(Data_Mentah!O208="Yes",1,0)</f>
        <v>0</v>
      </c>
      <c r="P208" s="8">
        <f>IF(Data_Mentah!P208="Yes",1,0)</f>
        <v>0</v>
      </c>
      <c r="Q208" s="9">
        <f>IF(Data_Mentah!Q208="Positive",1,0)</f>
        <v>0</v>
      </c>
      <c r="T208">
        <f t="shared" si="5"/>
        <v>0</v>
      </c>
      <c r="V208">
        <f t="shared" si="6"/>
        <v>0</v>
      </c>
    </row>
    <row r="209" spans="1:22" ht="15.75" customHeight="1" x14ac:dyDescent="0.2">
      <c r="A209" s="4">
        <v>56</v>
      </c>
      <c r="B209" s="5">
        <f>IF(Data_Mentah!B209="Male",1,0)</f>
        <v>1</v>
      </c>
      <c r="C209" s="5">
        <f>IF(Data_Mentah!C209="Yes",1,0)</f>
        <v>0</v>
      </c>
      <c r="D209" s="5">
        <f>IF(Data_Mentah!D209="Yes",1,0)</f>
        <v>0</v>
      </c>
      <c r="E209" s="5">
        <f>IF(Data_Mentah!E209="Yes",1,0)</f>
        <v>0</v>
      </c>
      <c r="F209" s="5">
        <f>IF(Data_Mentah!F209="Yes",1,0)</f>
        <v>0</v>
      </c>
      <c r="G209" s="5">
        <f>IF(Data_Mentah!G209="Yes",1,0)</f>
        <v>1</v>
      </c>
      <c r="H209" s="5">
        <f>IF(Data_Mentah!H209="Yes",1,0)</f>
        <v>0</v>
      </c>
      <c r="I209" s="5">
        <f>IF(Data_Mentah!I209="Yes",1,0)</f>
        <v>0</v>
      </c>
      <c r="J209" s="5">
        <f>IF(Data_Mentah!J209="Yes",1,0)</f>
        <v>1</v>
      </c>
      <c r="K209" s="5">
        <f>IF(Data_Mentah!K209="Yes",1,0)</f>
        <v>0</v>
      </c>
      <c r="L209" s="5">
        <f>IF(Data_Mentah!L209="Yes",1,0)</f>
        <v>1</v>
      </c>
      <c r="M209" s="5">
        <f>IF(Data_Mentah!M209="Yes",1,0)</f>
        <v>0</v>
      </c>
      <c r="N209" s="5">
        <f>IF(Data_Mentah!N209="Yes",1,0)</f>
        <v>0</v>
      </c>
      <c r="O209" s="5">
        <f>IF(Data_Mentah!O209="Yes",1,0)</f>
        <v>1</v>
      </c>
      <c r="P209" s="5">
        <f>IF(Data_Mentah!P209="Yes",1,0)</f>
        <v>1</v>
      </c>
      <c r="Q209" s="6">
        <f>IF(Data_Mentah!Q209="Positive",1,0)</f>
        <v>0</v>
      </c>
      <c r="T209">
        <f t="shared" si="5"/>
        <v>0</v>
      </c>
      <c r="V209">
        <f t="shared" si="6"/>
        <v>0</v>
      </c>
    </row>
    <row r="210" spans="1:22" ht="15.75" customHeight="1" x14ac:dyDescent="0.2">
      <c r="A210" s="7">
        <v>38</v>
      </c>
      <c r="B210" s="8">
        <f>IF(Data_Mentah!B210="Male",1,0)</f>
        <v>1</v>
      </c>
      <c r="C210" s="8">
        <f>IF(Data_Mentah!C210="Yes",1,0)</f>
        <v>0</v>
      </c>
      <c r="D210" s="8">
        <f>IF(Data_Mentah!D210="Yes",1,0)</f>
        <v>0</v>
      </c>
      <c r="E210" s="8">
        <f>IF(Data_Mentah!E210="Yes",1,0)</f>
        <v>1</v>
      </c>
      <c r="F210" s="8">
        <f>IF(Data_Mentah!F210="Yes",1,0)</f>
        <v>1</v>
      </c>
      <c r="G210" s="8">
        <f>IF(Data_Mentah!G210="Yes",1,0)</f>
        <v>0</v>
      </c>
      <c r="H210" s="8">
        <f>IF(Data_Mentah!H210="Yes",1,0)</f>
        <v>1</v>
      </c>
      <c r="I210" s="8">
        <f>IF(Data_Mentah!I210="Yes",1,0)</f>
        <v>0</v>
      </c>
      <c r="J210" s="8">
        <f>IF(Data_Mentah!J210="Yes",1,0)</f>
        <v>0</v>
      </c>
      <c r="K210" s="8">
        <f>IF(Data_Mentah!K210="Yes",1,0)</f>
        <v>0</v>
      </c>
      <c r="L210" s="8">
        <f>IF(Data_Mentah!L210="Yes",1,0)</f>
        <v>1</v>
      </c>
      <c r="M210" s="8">
        <f>IF(Data_Mentah!M210="Yes",1,0)</f>
        <v>0</v>
      </c>
      <c r="N210" s="8">
        <f>IF(Data_Mentah!N210="Yes",1,0)</f>
        <v>0</v>
      </c>
      <c r="O210" s="8">
        <f>IF(Data_Mentah!O210="Yes",1,0)</f>
        <v>1</v>
      </c>
      <c r="P210" s="8">
        <f>IF(Data_Mentah!P210="Yes",1,0)</f>
        <v>0</v>
      </c>
      <c r="Q210" s="9">
        <f>IF(Data_Mentah!Q210="Positive",1,0)</f>
        <v>0</v>
      </c>
      <c r="T210">
        <f t="shared" si="5"/>
        <v>1</v>
      </c>
      <c r="V210">
        <f t="shared" si="6"/>
        <v>0</v>
      </c>
    </row>
    <row r="211" spans="1:22" ht="15.75" customHeight="1" x14ac:dyDescent="0.2">
      <c r="A211" s="4">
        <v>28</v>
      </c>
      <c r="B211" s="5">
        <f>IF(Data_Mentah!B211="Male",1,0)</f>
        <v>1</v>
      </c>
      <c r="C211" s="5">
        <f>IF(Data_Mentah!C211="Yes",1,0)</f>
        <v>0</v>
      </c>
      <c r="D211" s="5">
        <f>IF(Data_Mentah!D211="Yes",1,0)</f>
        <v>0</v>
      </c>
      <c r="E211" s="5">
        <f>IF(Data_Mentah!E211="Yes",1,0)</f>
        <v>1</v>
      </c>
      <c r="F211" s="5">
        <f>IF(Data_Mentah!F211="Yes",1,0)</f>
        <v>0</v>
      </c>
      <c r="G211" s="5">
        <f>IF(Data_Mentah!G211="Yes",1,0)</f>
        <v>0</v>
      </c>
      <c r="H211" s="5">
        <f>IF(Data_Mentah!H211="Yes",1,0)</f>
        <v>1</v>
      </c>
      <c r="I211" s="5">
        <f>IF(Data_Mentah!I211="Yes",1,0)</f>
        <v>0</v>
      </c>
      <c r="J211" s="5">
        <f>IF(Data_Mentah!J211="Yes",1,0)</f>
        <v>0</v>
      </c>
      <c r="K211" s="5">
        <f>IF(Data_Mentah!K211="Yes",1,0)</f>
        <v>0</v>
      </c>
      <c r="L211" s="5">
        <f>IF(Data_Mentah!L211="Yes",1,0)</f>
        <v>1</v>
      </c>
      <c r="M211" s="5">
        <f>IF(Data_Mentah!M211="Yes",1,0)</f>
        <v>0</v>
      </c>
      <c r="N211" s="5">
        <f>IF(Data_Mentah!N211="Yes",1,0)</f>
        <v>0</v>
      </c>
      <c r="O211" s="5">
        <f>IF(Data_Mentah!O211="Yes",1,0)</f>
        <v>1</v>
      </c>
      <c r="P211" s="5">
        <f>IF(Data_Mentah!P211="Yes",1,0)</f>
        <v>0</v>
      </c>
      <c r="Q211" s="6">
        <f>IF(Data_Mentah!Q211="Positive",1,0)</f>
        <v>0</v>
      </c>
      <c r="T211">
        <f t="shared" si="5"/>
        <v>0</v>
      </c>
      <c r="V211">
        <f t="shared" si="6"/>
        <v>0</v>
      </c>
    </row>
    <row r="212" spans="1:22" ht="15.75" customHeight="1" x14ac:dyDescent="0.2">
      <c r="A212" s="7">
        <v>68</v>
      </c>
      <c r="B212" s="8">
        <f>IF(Data_Mentah!B212="Male",1,0)</f>
        <v>1</v>
      </c>
      <c r="C212" s="8">
        <f>IF(Data_Mentah!C212="Yes",1,0)</f>
        <v>0</v>
      </c>
      <c r="D212" s="8">
        <f>IF(Data_Mentah!D212="Yes",1,0)</f>
        <v>0</v>
      </c>
      <c r="E212" s="8">
        <f>IF(Data_Mentah!E212="Yes",1,0)</f>
        <v>0</v>
      </c>
      <c r="F212" s="8">
        <f>IF(Data_Mentah!F212="Yes",1,0)</f>
        <v>1</v>
      </c>
      <c r="G212" s="8">
        <f>IF(Data_Mentah!G212="Yes",1,0)</f>
        <v>0</v>
      </c>
      <c r="H212" s="8">
        <f>IF(Data_Mentah!H212="Yes",1,0)</f>
        <v>1</v>
      </c>
      <c r="I212" s="8">
        <f>IF(Data_Mentah!I212="Yes",1,0)</f>
        <v>0</v>
      </c>
      <c r="J212" s="8">
        <f>IF(Data_Mentah!J212="Yes",1,0)</f>
        <v>0</v>
      </c>
      <c r="K212" s="8">
        <f>IF(Data_Mentah!K212="Yes",1,0)</f>
        <v>0</v>
      </c>
      <c r="L212" s="8">
        <f>IF(Data_Mentah!L212="Yes",1,0)</f>
        <v>0</v>
      </c>
      <c r="M212" s="8">
        <f>IF(Data_Mentah!M212="Yes",1,0)</f>
        <v>0</v>
      </c>
      <c r="N212" s="8">
        <f>IF(Data_Mentah!N212="Yes",1,0)</f>
        <v>0</v>
      </c>
      <c r="O212" s="8">
        <f>IF(Data_Mentah!O212="Yes",1,0)</f>
        <v>0</v>
      </c>
      <c r="P212" s="8">
        <f>IF(Data_Mentah!P212="Yes",1,0)</f>
        <v>0</v>
      </c>
      <c r="Q212" s="9">
        <f>IF(Data_Mentah!Q212="Positive",1,0)</f>
        <v>0</v>
      </c>
      <c r="T212">
        <f t="shared" si="5"/>
        <v>0</v>
      </c>
      <c r="V212">
        <f t="shared" si="6"/>
        <v>0</v>
      </c>
    </row>
    <row r="213" spans="1:22" ht="15.75" customHeight="1" x14ac:dyDescent="0.2">
      <c r="A213" s="4">
        <v>35</v>
      </c>
      <c r="B213" s="5">
        <f>IF(Data_Mentah!B213="Male",1,0)</f>
        <v>1</v>
      </c>
      <c r="C213" s="5">
        <f>IF(Data_Mentah!C213="Yes",1,0)</f>
        <v>0</v>
      </c>
      <c r="D213" s="5">
        <f>IF(Data_Mentah!D213="Yes",1,0)</f>
        <v>0</v>
      </c>
      <c r="E213" s="5">
        <f>IF(Data_Mentah!E213="Yes",1,0)</f>
        <v>0</v>
      </c>
      <c r="F213" s="5">
        <f>IF(Data_Mentah!F213="Yes",1,0)</f>
        <v>1</v>
      </c>
      <c r="G213" s="5">
        <f>IF(Data_Mentah!G213="Yes",1,0)</f>
        <v>0</v>
      </c>
      <c r="H213" s="5">
        <f>IF(Data_Mentah!H213="Yes",1,0)</f>
        <v>0</v>
      </c>
      <c r="I213" s="5">
        <f>IF(Data_Mentah!I213="Yes",1,0)</f>
        <v>0</v>
      </c>
      <c r="J213" s="5">
        <f>IF(Data_Mentah!J213="Yes",1,0)</f>
        <v>0</v>
      </c>
      <c r="K213" s="5">
        <f>IF(Data_Mentah!K213="Yes",1,0)</f>
        <v>1</v>
      </c>
      <c r="L213" s="5">
        <f>IF(Data_Mentah!L213="Yes",1,0)</f>
        <v>0</v>
      </c>
      <c r="M213" s="5">
        <f>IF(Data_Mentah!M213="Yes",1,0)</f>
        <v>0</v>
      </c>
      <c r="N213" s="5">
        <f>IF(Data_Mentah!N213="Yes",1,0)</f>
        <v>0</v>
      </c>
      <c r="O213" s="5">
        <f>IF(Data_Mentah!O213="Yes",1,0)</f>
        <v>0</v>
      </c>
      <c r="P213" s="5">
        <f>IF(Data_Mentah!P213="Yes",1,0)</f>
        <v>0</v>
      </c>
      <c r="Q213" s="6">
        <f>IF(Data_Mentah!Q213="Positive",1,0)</f>
        <v>0</v>
      </c>
      <c r="T213">
        <f t="shared" si="5"/>
        <v>0</v>
      </c>
      <c r="V213">
        <f t="shared" si="6"/>
        <v>0</v>
      </c>
    </row>
    <row r="214" spans="1:22" ht="15.75" customHeight="1" x14ac:dyDescent="0.2">
      <c r="A214" s="7">
        <v>45</v>
      </c>
      <c r="B214" s="8">
        <f>IF(Data_Mentah!B214="Male",1,0)</f>
        <v>1</v>
      </c>
      <c r="C214" s="8">
        <f>IF(Data_Mentah!C214="Yes",1,0)</f>
        <v>0</v>
      </c>
      <c r="D214" s="8">
        <f>IF(Data_Mentah!D214="Yes",1,0)</f>
        <v>0</v>
      </c>
      <c r="E214" s="8">
        <f>IF(Data_Mentah!E214="Yes",1,0)</f>
        <v>0</v>
      </c>
      <c r="F214" s="8">
        <f>IF(Data_Mentah!F214="Yes",1,0)</f>
        <v>0</v>
      </c>
      <c r="G214" s="8">
        <f>IF(Data_Mentah!G214="Yes",1,0)</f>
        <v>0</v>
      </c>
      <c r="H214" s="8">
        <f>IF(Data_Mentah!H214="Yes",1,0)</f>
        <v>0</v>
      </c>
      <c r="I214" s="8">
        <f>IF(Data_Mentah!I214="Yes",1,0)</f>
        <v>0</v>
      </c>
      <c r="J214" s="8">
        <f>IF(Data_Mentah!J214="Yes",1,0)</f>
        <v>0</v>
      </c>
      <c r="K214" s="8">
        <f>IF(Data_Mentah!K214="Yes",1,0)</f>
        <v>1</v>
      </c>
      <c r="L214" s="8">
        <f>IF(Data_Mentah!L214="Yes",1,0)</f>
        <v>0</v>
      </c>
      <c r="M214" s="8">
        <f>IF(Data_Mentah!M214="Yes",1,0)</f>
        <v>0</v>
      </c>
      <c r="N214" s="8">
        <f>IF(Data_Mentah!N214="Yes",1,0)</f>
        <v>0</v>
      </c>
      <c r="O214" s="8">
        <f>IF(Data_Mentah!O214="Yes",1,0)</f>
        <v>0</v>
      </c>
      <c r="P214" s="8">
        <f>IF(Data_Mentah!P214="Yes",1,0)</f>
        <v>0</v>
      </c>
      <c r="Q214" s="9">
        <f>IF(Data_Mentah!Q214="Positive",1,0)</f>
        <v>0</v>
      </c>
      <c r="T214">
        <f t="shared" si="5"/>
        <v>0</v>
      </c>
      <c r="V214">
        <f t="shared" si="6"/>
        <v>0</v>
      </c>
    </row>
    <row r="215" spans="1:22" ht="15.75" customHeight="1" x14ac:dyDescent="0.2">
      <c r="A215" s="4">
        <v>48</v>
      </c>
      <c r="B215" s="5">
        <f>IF(Data_Mentah!B215="Male",1,0)</f>
        <v>1</v>
      </c>
      <c r="C215" s="5">
        <f>IF(Data_Mentah!C215="Yes",1,0)</f>
        <v>0</v>
      </c>
      <c r="D215" s="5">
        <f>IF(Data_Mentah!D215="Yes",1,0)</f>
        <v>1</v>
      </c>
      <c r="E215" s="5">
        <f>IF(Data_Mentah!E215="Yes",1,0)</f>
        <v>0</v>
      </c>
      <c r="F215" s="5">
        <f>IF(Data_Mentah!F215="Yes",1,0)</f>
        <v>0</v>
      </c>
      <c r="G215" s="5">
        <f>IF(Data_Mentah!G215="Yes",1,0)</f>
        <v>0</v>
      </c>
      <c r="H215" s="5">
        <f>IF(Data_Mentah!H215="Yes",1,0)</f>
        <v>0</v>
      </c>
      <c r="I215" s="5">
        <f>IF(Data_Mentah!I215="Yes",1,0)</f>
        <v>0</v>
      </c>
      <c r="J215" s="5">
        <f>IF(Data_Mentah!J215="Yes",1,0)</f>
        <v>1</v>
      </c>
      <c r="K215" s="5">
        <f>IF(Data_Mentah!K215="Yes",1,0)</f>
        <v>0</v>
      </c>
      <c r="L215" s="5">
        <f>IF(Data_Mentah!L215="Yes",1,0)</f>
        <v>0</v>
      </c>
      <c r="M215" s="5">
        <f>IF(Data_Mentah!M215="Yes",1,0)</f>
        <v>1</v>
      </c>
      <c r="N215" s="5">
        <f>IF(Data_Mentah!N215="Yes",1,0)</f>
        <v>0</v>
      </c>
      <c r="O215" s="5">
        <f>IF(Data_Mentah!O215="Yes",1,0)</f>
        <v>0</v>
      </c>
      <c r="P215" s="5">
        <f>IF(Data_Mentah!P215="Yes",1,0)</f>
        <v>1</v>
      </c>
      <c r="Q215" s="6">
        <f>IF(Data_Mentah!Q215="Positive",1,0)</f>
        <v>0</v>
      </c>
      <c r="T215">
        <f t="shared" si="5"/>
        <v>0</v>
      </c>
      <c r="V215">
        <f t="shared" si="6"/>
        <v>0</v>
      </c>
    </row>
    <row r="216" spans="1:22" ht="15.75" customHeight="1" x14ac:dyDescent="0.2">
      <c r="A216" s="7">
        <v>40</v>
      </c>
      <c r="B216" s="8">
        <f>IF(Data_Mentah!B216="Male",1,0)</f>
        <v>1</v>
      </c>
      <c r="C216" s="8">
        <f>IF(Data_Mentah!C216="Yes",1,0)</f>
        <v>0</v>
      </c>
      <c r="D216" s="8">
        <f>IF(Data_Mentah!D216="Yes",1,0)</f>
        <v>0</v>
      </c>
      <c r="E216" s="8">
        <f>IF(Data_Mentah!E216="Yes",1,0)</f>
        <v>0</v>
      </c>
      <c r="F216" s="8">
        <f>IF(Data_Mentah!F216="Yes",1,0)</f>
        <v>0</v>
      </c>
      <c r="G216" s="8">
        <f>IF(Data_Mentah!G216="Yes",1,0)</f>
        <v>0</v>
      </c>
      <c r="H216" s="8">
        <f>IF(Data_Mentah!H216="Yes",1,0)</f>
        <v>0</v>
      </c>
      <c r="I216" s="8">
        <f>IF(Data_Mentah!I216="Yes",1,0)</f>
        <v>0</v>
      </c>
      <c r="J216" s="8">
        <f>IF(Data_Mentah!J216="Yes",1,0)</f>
        <v>1</v>
      </c>
      <c r="K216" s="8">
        <f>IF(Data_Mentah!K216="Yes",1,0)</f>
        <v>0</v>
      </c>
      <c r="L216" s="8">
        <f>IF(Data_Mentah!L216="Yes",1,0)</f>
        <v>0</v>
      </c>
      <c r="M216" s="8">
        <f>IF(Data_Mentah!M216="Yes",1,0)</f>
        <v>0</v>
      </c>
      <c r="N216" s="8">
        <f>IF(Data_Mentah!N216="Yes",1,0)</f>
        <v>0</v>
      </c>
      <c r="O216" s="8">
        <f>IF(Data_Mentah!O216="Yes",1,0)</f>
        <v>1</v>
      </c>
      <c r="P216" s="8">
        <f>IF(Data_Mentah!P216="Yes",1,0)</f>
        <v>0</v>
      </c>
      <c r="Q216" s="9">
        <f>IF(Data_Mentah!Q216="Positive",1,0)</f>
        <v>0</v>
      </c>
      <c r="T216">
        <f t="shared" si="5"/>
        <v>0</v>
      </c>
      <c r="V216">
        <f t="shared" si="6"/>
        <v>0</v>
      </c>
    </row>
    <row r="217" spans="1:22" ht="15.75" customHeight="1" x14ac:dyDescent="0.2">
      <c r="A217" s="4">
        <v>57</v>
      </c>
      <c r="B217" s="5">
        <f>IF(Data_Mentah!B217="Male",1,0)</f>
        <v>1</v>
      </c>
      <c r="C217" s="5">
        <f>IF(Data_Mentah!C217="Yes",1,0)</f>
        <v>0</v>
      </c>
      <c r="D217" s="5">
        <f>IF(Data_Mentah!D217="Yes",1,0)</f>
        <v>0</v>
      </c>
      <c r="E217" s="5">
        <f>IF(Data_Mentah!E217="Yes",1,0)</f>
        <v>0</v>
      </c>
      <c r="F217" s="5">
        <f>IF(Data_Mentah!F217="Yes",1,0)</f>
        <v>0</v>
      </c>
      <c r="G217" s="5">
        <f>IF(Data_Mentah!G217="Yes",1,0)</f>
        <v>1</v>
      </c>
      <c r="H217" s="5">
        <f>IF(Data_Mentah!H217="Yes",1,0)</f>
        <v>1</v>
      </c>
      <c r="I217" s="5">
        <f>IF(Data_Mentah!I217="Yes",1,0)</f>
        <v>0</v>
      </c>
      <c r="J217" s="5">
        <f>IF(Data_Mentah!J217="Yes",1,0)</f>
        <v>0</v>
      </c>
      <c r="K217" s="5">
        <f>IF(Data_Mentah!K217="Yes",1,0)</f>
        <v>0</v>
      </c>
      <c r="L217" s="5">
        <f>IF(Data_Mentah!L217="Yes",1,0)</f>
        <v>0</v>
      </c>
      <c r="M217" s="5">
        <f>IF(Data_Mentah!M217="Yes",1,0)</f>
        <v>0</v>
      </c>
      <c r="N217" s="5">
        <f>IF(Data_Mentah!N217="Yes",1,0)</f>
        <v>0</v>
      </c>
      <c r="O217" s="5">
        <f>IF(Data_Mentah!O217="Yes",1,0)</f>
        <v>0</v>
      </c>
      <c r="P217" s="5">
        <f>IF(Data_Mentah!P217="Yes",1,0)</f>
        <v>0</v>
      </c>
      <c r="Q217" s="6">
        <f>IF(Data_Mentah!Q217="Positive",1,0)</f>
        <v>0</v>
      </c>
      <c r="T217">
        <f t="shared" si="5"/>
        <v>0</v>
      </c>
      <c r="V217">
        <f t="shared" si="6"/>
        <v>0</v>
      </c>
    </row>
    <row r="218" spans="1:22" ht="15.75" customHeight="1" x14ac:dyDescent="0.2">
      <c r="A218" s="7">
        <v>41</v>
      </c>
      <c r="B218" s="8">
        <f>IF(Data_Mentah!B218="Male",1,0)</f>
        <v>1</v>
      </c>
      <c r="C218" s="8">
        <f>IF(Data_Mentah!C218="Yes",1,0)</f>
        <v>0</v>
      </c>
      <c r="D218" s="8">
        <f>IF(Data_Mentah!D218="Yes",1,0)</f>
        <v>0</v>
      </c>
      <c r="E218" s="8">
        <f>IF(Data_Mentah!E218="Yes",1,0)</f>
        <v>0</v>
      </c>
      <c r="F218" s="8">
        <f>IF(Data_Mentah!F218="Yes",1,0)</f>
        <v>0</v>
      </c>
      <c r="G218" s="8">
        <f>IF(Data_Mentah!G218="Yes",1,0)</f>
        <v>1</v>
      </c>
      <c r="H218" s="8">
        <f>IF(Data_Mentah!H218="Yes",1,0)</f>
        <v>0</v>
      </c>
      <c r="I218" s="8">
        <f>IF(Data_Mentah!I218="Yes",1,0)</f>
        <v>1</v>
      </c>
      <c r="J218" s="8">
        <f>IF(Data_Mentah!J218="Yes",1,0)</f>
        <v>0</v>
      </c>
      <c r="K218" s="8">
        <f>IF(Data_Mentah!K218="Yes",1,0)</f>
        <v>0</v>
      </c>
      <c r="L218" s="8">
        <f>IF(Data_Mentah!L218="Yes",1,0)</f>
        <v>0</v>
      </c>
      <c r="M218" s="8">
        <f>IF(Data_Mentah!M218="Yes",1,0)</f>
        <v>0</v>
      </c>
      <c r="N218" s="8">
        <f>IF(Data_Mentah!N218="Yes",1,0)</f>
        <v>1</v>
      </c>
      <c r="O218" s="8">
        <f>IF(Data_Mentah!O218="Yes",1,0)</f>
        <v>0</v>
      </c>
      <c r="P218" s="8">
        <f>IF(Data_Mentah!P218="Yes",1,0)</f>
        <v>0</v>
      </c>
      <c r="Q218" s="9">
        <f>IF(Data_Mentah!Q218="Positive",1,0)</f>
        <v>0</v>
      </c>
      <c r="T218">
        <f t="shared" si="5"/>
        <v>0</v>
      </c>
      <c r="V218">
        <f t="shared" si="6"/>
        <v>0</v>
      </c>
    </row>
    <row r="219" spans="1:22" ht="15.75" customHeight="1" x14ac:dyDescent="0.2">
      <c r="A219" s="4">
        <v>37</v>
      </c>
      <c r="B219" s="5">
        <f>IF(Data_Mentah!B219="Male",1,0)</f>
        <v>1</v>
      </c>
      <c r="C219" s="5">
        <f>IF(Data_Mentah!C219="Yes",1,0)</f>
        <v>1</v>
      </c>
      <c r="D219" s="5">
        <f>IF(Data_Mentah!D219="Yes",1,0)</f>
        <v>0</v>
      </c>
      <c r="E219" s="5">
        <f>IF(Data_Mentah!E219="Yes",1,0)</f>
        <v>0</v>
      </c>
      <c r="F219" s="5">
        <f>IF(Data_Mentah!F219="Yes",1,0)</f>
        <v>0</v>
      </c>
      <c r="G219" s="5">
        <f>IF(Data_Mentah!G219="Yes",1,0)</f>
        <v>1</v>
      </c>
      <c r="H219" s="5">
        <f>IF(Data_Mentah!H219="Yes",1,0)</f>
        <v>0</v>
      </c>
      <c r="I219" s="5">
        <f>IF(Data_Mentah!I219="Yes",1,0)</f>
        <v>1</v>
      </c>
      <c r="J219" s="5">
        <f>IF(Data_Mentah!J219="Yes",1,0)</f>
        <v>1</v>
      </c>
      <c r="K219" s="5">
        <f>IF(Data_Mentah!K219="Yes",1,0)</f>
        <v>0</v>
      </c>
      <c r="L219" s="5">
        <f>IF(Data_Mentah!L219="Yes",1,0)</f>
        <v>1</v>
      </c>
      <c r="M219" s="5">
        <f>IF(Data_Mentah!M219="Yes",1,0)</f>
        <v>1</v>
      </c>
      <c r="N219" s="5">
        <f>IF(Data_Mentah!N219="Yes",1,0)</f>
        <v>1</v>
      </c>
      <c r="O219" s="5">
        <f>IF(Data_Mentah!O219="Yes",1,0)</f>
        <v>1</v>
      </c>
      <c r="P219" s="5">
        <f>IF(Data_Mentah!P219="Yes",1,0)</f>
        <v>0</v>
      </c>
      <c r="Q219" s="6">
        <f>IF(Data_Mentah!Q219="Positive",1,0)</f>
        <v>0</v>
      </c>
      <c r="T219">
        <f t="shared" si="5"/>
        <v>0</v>
      </c>
      <c r="V219">
        <f t="shared" si="6"/>
        <v>0</v>
      </c>
    </row>
    <row r="220" spans="1:22" ht="15.75" customHeight="1" x14ac:dyDescent="0.2">
      <c r="A220" s="7">
        <v>54</v>
      </c>
      <c r="B220" s="8">
        <f>IF(Data_Mentah!B220="Male",1,0)</f>
        <v>1</v>
      </c>
      <c r="C220" s="8">
        <f>IF(Data_Mentah!C220="Yes",1,0)</f>
        <v>0</v>
      </c>
      <c r="D220" s="8">
        <f>IF(Data_Mentah!D220="Yes",1,0)</f>
        <v>0</v>
      </c>
      <c r="E220" s="8">
        <f>IF(Data_Mentah!E220="Yes",1,0)</f>
        <v>0</v>
      </c>
      <c r="F220" s="8">
        <f>IF(Data_Mentah!F220="Yes",1,0)</f>
        <v>0</v>
      </c>
      <c r="G220" s="8">
        <f>IF(Data_Mentah!G220="Yes",1,0)</f>
        <v>0</v>
      </c>
      <c r="H220" s="8">
        <f>IF(Data_Mentah!H220="Yes",1,0)</f>
        <v>0</v>
      </c>
      <c r="I220" s="8">
        <f>IF(Data_Mentah!I220="Yes",1,0)</f>
        <v>0</v>
      </c>
      <c r="J220" s="8">
        <f>IF(Data_Mentah!J220="Yes",1,0)</f>
        <v>0</v>
      </c>
      <c r="K220" s="8">
        <f>IF(Data_Mentah!K220="Yes",1,0)</f>
        <v>0</v>
      </c>
      <c r="L220" s="8">
        <f>IF(Data_Mentah!L220="Yes",1,0)</f>
        <v>0</v>
      </c>
      <c r="M220" s="8">
        <f>IF(Data_Mentah!M220="Yes",1,0)</f>
        <v>0</v>
      </c>
      <c r="N220" s="8">
        <f>IF(Data_Mentah!N220="Yes",1,0)</f>
        <v>0</v>
      </c>
      <c r="O220" s="8">
        <f>IF(Data_Mentah!O220="Yes",1,0)</f>
        <v>0</v>
      </c>
      <c r="P220" s="8">
        <f>IF(Data_Mentah!P220="Yes",1,0)</f>
        <v>0</v>
      </c>
      <c r="Q220" s="9">
        <f>IF(Data_Mentah!Q220="Positive",1,0)</f>
        <v>0</v>
      </c>
      <c r="T220">
        <f t="shared" si="5"/>
        <v>0</v>
      </c>
      <c r="V220">
        <f t="shared" si="6"/>
        <v>0</v>
      </c>
    </row>
    <row r="221" spans="1:22" ht="15.75" customHeight="1" x14ac:dyDescent="0.2">
      <c r="A221" s="4">
        <v>49</v>
      </c>
      <c r="B221" s="5">
        <f>IF(Data_Mentah!B221="Male",1,0)</f>
        <v>1</v>
      </c>
      <c r="C221" s="5">
        <f>IF(Data_Mentah!C221="Yes",1,0)</f>
        <v>0</v>
      </c>
      <c r="D221" s="5">
        <f>IF(Data_Mentah!D221="Yes",1,0)</f>
        <v>0</v>
      </c>
      <c r="E221" s="5">
        <f>IF(Data_Mentah!E221="Yes",1,0)</f>
        <v>0</v>
      </c>
      <c r="F221" s="5">
        <f>IF(Data_Mentah!F221="Yes",1,0)</f>
        <v>0</v>
      </c>
      <c r="G221" s="5">
        <f>IF(Data_Mentah!G221="Yes",1,0)</f>
        <v>0</v>
      </c>
      <c r="H221" s="5">
        <f>IF(Data_Mentah!H221="Yes",1,0)</f>
        <v>0</v>
      </c>
      <c r="I221" s="5">
        <f>IF(Data_Mentah!I221="Yes",1,0)</f>
        <v>0</v>
      </c>
      <c r="J221" s="5">
        <f>IF(Data_Mentah!J221="Yes",1,0)</f>
        <v>0</v>
      </c>
      <c r="K221" s="5">
        <f>IF(Data_Mentah!K221="Yes",1,0)</f>
        <v>0</v>
      </c>
      <c r="L221" s="5">
        <f>IF(Data_Mentah!L221="Yes",1,0)</f>
        <v>0</v>
      </c>
      <c r="M221" s="5">
        <f>IF(Data_Mentah!M221="Yes",1,0)</f>
        <v>0</v>
      </c>
      <c r="N221" s="5">
        <f>IF(Data_Mentah!N221="Yes",1,0)</f>
        <v>0</v>
      </c>
      <c r="O221" s="5">
        <f>IF(Data_Mentah!O221="Yes",1,0)</f>
        <v>0</v>
      </c>
      <c r="P221" s="5">
        <f>IF(Data_Mentah!P221="Yes",1,0)</f>
        <v>0</v>
      </c>
      <c r="Q221" s="6">
        <f>IF(Data_Mentah!Q221="Positive",1,0)</f>
        <v>0</v>
      </c>
      <c r="T221">
        <f t="shared" si="5"/>
        <v>0</v>
      </c>
      <c r="V221">
        <f t="shared" si="6"/>
        <v>0</v>
      </c>
    </row>
    <row r="222" spans="1:22" ht="15.75" customHeight="1" x14ac:dyDescent="0.2">
      <c r="A222" s="7">
        <v>48</v>
      </c>
      <c r="B222" s="8">
        <f>IF(Data_Mentah!B222="Male",1,0)</f>
        <v>1</v>
      </c>
      <c r="C222" s="8">
        <f>IF(Data_Mentah!C222="Yes",1,0)</f>
        <v>0</v>
      </c>
      <c r="D222" s="8">
        <f>IF(Data_Mentah!D222="Yes",1,0)</f>
        <v>0</v>
      </c>
      <c r="E222" s="8">
        <f>IF(Data_Mentah!E222="Yes",1,0)</f>
        <v>0</v>
      </c>
      <c r="F222" s="8">
        <f>IF(Data_Mentah!F222="Yes",1,0)</f>
        <v>0</v>
      </c>
      <c r="G222" s="8">
        <f>IF(Data_Mentah!G222="Yes",1,0)</f>
        <v>0</v>
      </c>
      <c r="H222" s="8">
        <f>IF(Data_Mentah!H222="Yes",1,0)</f>
        <v>0</v>
      </c>
      <c r="I222" s="8">
        <f>IF(Data_Mentah!I222="Yes",1,0)</f>
        <v>0</v>
      </c>
      <c r="J222" s="8">
        <f>IF(Data_Mentah!J222="Yes",1,0)</f>
        <v>0</v>
      </c>
      <c r="K222" s="8">
        <f>IF(Data_Mentah!K222="Yes",1,0)</f>
        <v>0</v>
      </c>
      <c r="L222" s="8">
        <f>IF(Data_Mentah!L222="Yes",1,0)</f>
        <v>0</v>
      </c>
      <c r="M222" s="8">
        <f>IF(Data_Mentah!M222="Yes",1,0)</f>
        <v>0</v>
      </c>
      <c r="N222" s="8">
        <f>IF(Data_Mentah!N222="Yes",1,0)</f>
        <v>0</v>
      </c>
      <c r="O222" s="8">
        <f>IF(Data_Mentah!O222="Yes",1,0)</f>
        <v>0</v>
      </c>
      <c r="P222" s="8">
        <f>IF(Data_Mentah!P222="Yes",1,0)</f>
        <v>0</v>
      </c>
      <c r="Q222" s="9">
        <f>IF(Data_Mentah!Q222="Positive",1,0)</f>
        <v>0</v>
      </c>
      <c r="T222">
        <f t="shared" si="5"/>
        <v>0</v>
      </c>
      <c r="V222">
        <f t="shared" si="6"/>
        <v>0</v>
      </c>
    </row>
    <row r="223" spans="1:22" ht="15.75" customHeight="1" x14ac:dyDescent="0.2">
      <c r="A223" s="4">
        <v>60</v>
      </c>
      <c r="B223" s="5">
        <f>IF(Data_Mentah!B223="Male",1,0)</f>
        <v>1</v>
      </c>
      <c r="C223" s="5">
        <f>IF(Data_Mentah!C223="Yes",1,0)</f>
        <v>0</v>
      </c>
      <c r="D223" s="5">
        <f>IF(Data_Mentah!D223="Yes",1,0)</f>
        <v>0</v>
      </c>
      <c r="E223" s="5">
        <f>IF(Data_Mentah!E223="Yes",1,0)</f>
        <v>0</v>
      </c>
      <c r="F223" s="5">
        <f>IF(Data_Mentah!F223="Yes",1,0)</f>
        <v>1</v>
      </c>
      <c r="G223" s="5">
        <f>IF(Data_Mentah!G223="Yes",1,0)</f>
        <v>0</v>
      </c>
      <c r="H223" s="5">
        <f>IF(Data_Mentah!H223="Yes",1,0)</f>
        <v>1</v>
      </c>
      <c r="I223" s="5">
        <f>IF(Data_Mentah!I223="Yes",1,0)</f>
        <v>0</v>
      </c>
      <c r="J223" s="5">
        <f>IF(Data_Mentah!J223="Yes",1,0)</f>
        <v>1</v>
      </c>
      <c r="K223" s="5">
        <f>IF(Data_Mentah!K223="Yes",1,0)</f>
        <v>0</v>
      </c>
      <c r="L223" s="5">
        <f>IF(Data_Mentah!L223="Yes",1,0)</f>
        <v>1</v>
      </c>
      <c r="M223" s="5">
        <f>IF(Data_Mentah!M223="Yes",1,0)</f>
        <v>0</v>
      </c>
      <c r="N223" s="5">
        <f>IF(Data_Mentah!N223="Yes",1,0)</f>
        <v>0</v>
      </c>
      <c r="O223" s="5">
        <f>IF(Data_Mentah!O223="Yes",1,0)</f>
        <v>1</v>
      </c>
      <c r="P223" s="5">
        <f>IF(Data_Mentah!P223="Yes",1,0)</f>
        <v>0</v>
      </c>
      <c r="Q223" s="6">
        <f>IF(Data_Mentah!Q223="Positive",1,0)</f>
        <v>0</v>
      </c>
      <c r="T223">
        <f t="shared" si="5"/>
        <v>1</v>
      </c>
      <c r="V223">
        <f t="shared" si="6"/>
        <v>0</v>
      </c>
    </row>
    <row r="224" spans="1:22" ht="15.75" customHeight="1" x14ac:dyDescent="0.2">
      <c r="A224" s="7">
        <v>63</v>
      </c>
      <c r="B224" s="8">
        <f>IF(Data_Mentah!B224="Male",1,0)</f>
        <v>1</v>
      </c>
      <c r="C224" s="8">
        <f>IF(Data_Mentah!C224="Yes",1,0)</f>
        <v>0</v>
      </c>
      <c r="D224" s="8">
        <f>IF(Data_Mentah!D224="Yes",1,0)</f>
        <v>0</v>
      </c>
      <c r="E224" s="8">
        <f>IF(Data_Mentah!E224="Yes",1,0)</f>
        <v>1</v>
      </c>
      <c r="F224" s="8">
        <f>IF(Data_Mentah!F224="Yes",1,0)</f>
        <v>0</v>
      </c>
      <c r="G224" s="8">
        <f>IF(Data_Mentah!G224="Yes",1,0)</f>
        <v>0</v>
      </c>
      <c r="H224" s="8">
        <f>IF(Data_Mentah!H224="Yes",1,0)</f>
        <v>0</v>
      </c>
      <c r="I224" s="8">
        <f>IF(Data_Mentah!I224="Yes",1,0)</f>
        <v>0</v>
      </c>
      <c r="J224" s="8">
        <f>IF(Data_Mentah!J224="Yes",1,0)</f>
        <v>0</v>
      </c>
      <c r="K224" s="8">
        <f>IF(Data_Mentah!K224="Yes",1,0)</f>
        <v>0</v>
      </c>
      <c r="L224" s="8">
        <f>IF(Data_Mentah!L224="Yes",1,0)</f>
        <v>0</v>
      </c>
      <c r="M224" s="8">
        <f>IF(Data_Mentah!M224="Yes",1,0)</f>
        <v>0</v>
      </c>
      <c r="N224" s="8">
        <f>IF(Data_Mentah!N224="Yes",1,0)</f>
        <v>0</v>
      </c>
      <c r="O224" s="8">
        <f>IF(Data_Mentah!O224="Yes",1,0)</f>
        <v>0</v>
      </c>
      <c r="P224" s="8">
        <f>IF(Data_Mentah!P224="Yes",1,0)</f>
        <v>1</v>
      </c>
      <c r="Q224" s="9">
        <f>IF(Data_Mentah!Q224="Positive",1,0)</f>
        <v>0</v>
      </c>
      <c r="T224">
        <f t="shared" si="5"/>
        <v>0</v>
      </c>
      <c r="V224">
        <f t="shared" si="6"/>
        <v>0</v>
      </c>
    </row>
    <row r="225" spans="1:22" ht="15.75" customHeight="1" x14ac:dyDescent="0.2">
      <c r="A225" s="4">
        <v>35</v>
      </c>
      <c r="B225" s="5">
        <f>IF(Data_Mentah!B225="Male",1,0)</f>
        <v>1</v>
      </c>
      <c r="C225" s="5">
        <f>IF(Data_Mentah!C225="Yes",1,0)</f>
        <v>0</v>
      </c>
      <c r="D225" s="5">
        <f>IF(Data_Mentah!D225="Yes",1,0)</f>
        <v>0</v>
      </c>
      <c r="E225" s="5">
        <f>IF(Data_Mentah!E225="Yes",1,0)</f>
        <v>0</v>
      </c>
      <c r="F225" s="5">
        <f>IF(Data_Mentah!F225="Yes",1,0)</f>
        <v>1</v>
      </c>
      <c r="G225" s="5">
        <f>IF(Data_Mentah!G225="Yes",1,0)</f>
        <v>1</v>
      </c>
      <c r="H225" s="5">
        <f>IF(Data_Mentah!H225="Yes",1,0)</f>
        <v>0</v>
      </c>
      <c r="I225" s="5">
        <f>IF(Data_Mentah!I225="Yes",1,0)</f>
        <v>1</v>
      </c>
      <c r="J225" s="5">
        <f>IF(Data_Mentah!J225="Yes",1,0)</f>
        <v>1</v>
      </c>
      <c r="K225" s="5">
        <f>IF(Data_Mentah!K225="Yes",1,0)</f>
        <v>0</v>
      </c>
      <c r="L225" s="5">
        <f>IF(Data_Mentah!L225="Yes",1,0)</f>
        <v>1</v>
      </c>
      <c r="M225" s="5">
        <f>IF(Data_Mentah!M225="Yes",1,0)</f>
        <v>0</v>
      </c>
      <c r="N225" s="5">
        <f>IF(Data_Mentah!N225="Yes",1,0)</f>
        <v>1</v>
      </c>
      <c r="O225" s="5">
        <f>IF(Data_Mentah!O225="Yes",1,0)</f>
        <v>0</v>
      </c>
      <c r="P225" s="5">
        <f>IF(Data_Mentah!P225="Yes",1,0)</f>
        <v>1</v>
      </c>
      <c r="Q225" s="6">
        <f>IF(Data_Mentah!Q225="Positive",1,0)</f>
        <v>0</v>
      </c>
      <c r="T225">
        <f t="shared" si="5"/>
        <v>1</v>
      </c>
      <c r="V225">
        <f t="shared" si="6"/>
        <v>0</v>
      </c>
    </row>
    <row r="226" spans="1:22" ht="15.75" customHeight="1" x14ac:dyDescent="0.2">
      <c r="A226" s="7">
        <v>30</v>
      </c>
      <c r="B226" s="8">
        <f>IF(Data_Mentah!B226="Male",1,0)</f>
        <v>1</v>
      </c>
      <c r="C226" s="8">
        <f>IF(Data_Mentah!C226="Yes",1,0)</f>
        <v>0</v>
      </c>
      <c r="D226" s="8">
        <f>IF(Data_Mentah!D226="Yes",1,0)</f>
        <v>0</v>
      </c>
      <c r="E226" s="8">
        <f>IF(Data_Mentah!E226="Yes",1,0)</f>
        <v>0</v>
      </c>
      <c r="F226" s="8">
        <f>IF(Data_Mentah!F226="Yes",1,0)</f>
        <v>1</v>
      </c>
      <c r="G226" s="8">
        <f>IF(Data_Mentah!G226="Yes",1,0)</f>
        <v>1</v>
      </c>
      <c r="H226" s="8">
        <f>IF(Data_Mentah!H226="Yes",1,0)</f>
        <v>0</v>
      </c>
      <c r="I226" s="8">
        <f>IF(Data_Mentah!I226="Yes",1,0)</f>
        <v>1</v>
      </c>
      <c r="J226" s="8">
        <f>IF(Data_Mentah!J226="Yes",1,0)</f>
        <v>1</v>
      </c>
      <c r="K226" s="8">
        <f>IF(Data_Mentah!K226="Yes",1,0)</f>
        <v>0</v>
      </c>
      <c r="L226" s="8">
        <f>IF(Data_Mentah!L226="Yes",1,0)</f>
        <v>1</v>
      </c>
      <c r="M226" s="8">
        <f>IF(Data_Mentah!M226="Yes",1,0)</f>
        <v>0</v>
      </c>
      <c r="N226" s="8">
        <f>IF(Data_Mentah!N226="Yes",1,0)</f>
        <v>0</v>
      </c>
      <c r="O226" s="8">
        <f>IF(Data_Mentah!O226="Yes",1,0)</f>
        <v>1</v>
      </c>
      <c r="P226" s="8">
        <f>IF(Data_Mentah!P226="Yes",1,0)</f>
        <v>0</v>
      </c>
      <c r="Q226" s="9">
        <f>IF(Data_Mentah!Q226="Positive",1,0)</f>
        <v>0</v>
      </c>
      <c r="T226">
        <f t="shared" si="5"/>
        <v>0</v>
      </c>
      <c r="V226">
        <f t="shared" si="6"/>
        <v>0</v>
      </c>
    </row>
    <row r="227" spans="1:22" ht="15.75" customHeight="1" x14ac:dyDescent="0.2">
      <c r="A227" s="4">
        <v>53</v>
      </c>
      <c r="B227" s="5">
        <f>IF(Data_Mentah!B227="Male",1,0)</f>
        <v>1</v>
      </c>
      <c r="C227" s="5">
        <f>IF(Data_Mentah!C227="Yes",1,0)</f>
        <v>0</v>
      </c>
      <c r="D227" s="5">
        <f>IF(Data_Mentah!D227="Yes",1,0)</f>
        <v>0</v>
      </c>
      <c r="E227" s="5">
        <f>IF(Data_Mentah!E227="Yes",1,0)</f>
        <v>0</v>
      </c>
      <c r="F227" s="5">
        <f>IF(Data_Mentah!F227="Yes",1,0)</f>
        <v>1</v>
      </c>
      <c r="G227" s="5">
        <f>IF(Data_Mentah!G227="Yes",1,0)</f>
        <v>0</v>
      </c>
      <c r="H227" s="5">
        <f>IF(Data_Mentah!H227="Yes",1,0)</f>
        <v>0</v>
      </c>
      <c r="I227" s="5">
        <f>IF(Data_Mentah!I227="Yes",1,0)</f>
        <v>0</v>
      </c>
      <c r="J227" s="5">
        <f>IF(Data_Mentah!J227="Yes",1,0)</f>
        <v>0</v>
      </c>
      <c r="K227" s="5">
        <f>IF(Data_Mentah!K227="Yes",1,0)</f>
        <v>0</v>
      </c>
      <c r="L227" s="5">
        <f>IF(Data_Mentah!L227="Yes",1,0)</f>
        <v>0</v>
      </c>
      <c r="M227" s="5">
        <f>IF(Data_Mentah!M227="Yes",1,0)</f>
        <v>0</v>
      </c>
      <c r="N227" s="5">
        <f>IF(Data_Mentah!N227="Yes",1,0)</f>
        <v>0</v>
      </c>
      <c r="O227" s="5">
        <f>IF(Data_Mentah!O227="Yes",1,0)</f>
        <v>0</v>
      </c>
      <c r="P227" s="5">
        <f>IF(Data_Mentah!P227="Yes",1,0)</f>
        <v>0</v>
      </c>
      <c r="Q227" s="6">
        <f>IF(Data_Mentah!Q227="Positive",1,0)</f>
        <v>0</v>
      </c>
      <c r="T227">
        <f t="shared" si="5"/>
        <v>0</v>
      </c>
      <c r="V227">
        <f t="shared" si="6"/>
        <v>0</v>
      </c>
    </row>
    <row r="228" spans="1:22" ht="15.75" customHeight="1" x14ac:dyDescent="0.2">
      <c r="A228" s="7">
        <v>50</v>
      </c>
      <c r="B228" s="8">
        <f>IF(Data_Mentah!B228="Male",1,0)</f>
        <v>1</v>
      </c>
      <c r="C228" s="8">
        <f>IF(Data_Mentah!C228="Yes",1,0)</f>
        <v>0</v>
      </c>
      <c r="D228" s="8">
        <f>IF(Data_Mentah!D228="Yes",1,0)</f>
        <v>0</v>
      </c>
      <c r="E228" s="8">
        <f>IF(Data_Mentah!E228="Yes",1,0)</f>
        <v>0</v>
      </c>
      <c r="F228" s="8">
        <f>IF(Data_Mentah!F228="Yes",1,0)</f>
        <v>0</v>
      </c>
      <c r="G228" s="8">
        <f>IF(Data_Mentah!G228="Yes",1,0)</f>
        <v>0</v>
      </c>
      <c r="H228" s="8">
        <f>IF(Data_Mentah!H228="Yes",1,0)</f>
        <v>0</v>
      </c>
      <c r="I228" s="8">
        <f>IF(Data_Mentah!I228="Yes",1,0)</f>
        <v>0</v>
      </c>
      <c r="J228" s="8">
        <f>IF(Data_Mentah!J228="Yes",1,0)</f>
        <v>1</v>
      </c>
      <c r="K228" s="8">
        <f>IF(Data_Mentah!K228="Yes",1,0)</f>
        <v>0</v>
      </c>
      <c r="L228" s="8">
        <f>IF(Data_Mentah!L228="Yes",1,0)</f>
        <v>0</v>
      </c>
      <c r="M228" s="8">
        <f>IF(Data_Mentah!M228="Yes",1,0)</f>
        <v>0</v>
      </c>
      <c r="N228" s="8">
        <f>IF(Data_Mentah!N228="Yes",1,0)</f>
        <v>0</v>
      </c>
      <c r="O228" s="8">
        <f>IF(Data_Mentah!O228="Yes",1,0)</f>
        <v>0</v>
      </c>
      <c r="P228" s="8">
        <f>IF(Data_Mentah!P228="Yes",1,0)</f>
        <v>0</v>
      </c>
      <c r="Q228" s="9">
        <f>IF(Data_Mentah!Q228="Positive",1,0)</f>
        <v>0</v>
      </c>
      <c r="T228">
        <f t="shared" si="5"/>
        <v>0</v>
      </c>
      <c r="V228">
        <f t="shared" si="6"/>
        <v>0</v>
      </c>
    </row>
    <row r="229" spans="1:22" ht="15.75" customHeight="1" x14ac:dyDescent="0.2">
      <c r="A229" s="4">
        <v>50</v>
      </c>
      <c r="B229" s="5">
        <f>IF(Data_Mentah!B229="Male",1,0)</f>
        <v>1</v>
      </c>
      <c r="C229" s="5">
        <f>IF(Data_Mentah!C229="Yes",1,0)</f>
        <v>0</v>
      </c>
      <c r="D229" s="5">
        <f>IF(Data_Mentah!D229="Yes",1,0)</f>
        <v>0</v>
      </c>
      <c r="E229" s="5">
        <f>IF(Data_Mentah!E229="Yes",1,0)</f>
        <v>1</v>
      </c>
      <c r="F229" s="5">
        <f>IF(Data_Mentah!F229="Yes",1,0)</f>
        <v>1</v>
      </c>
      <c r="G229" s="5">
        <f>IF(Data_Mentah!G229="Yes",1,0)</f>
        <v>0</v>
      </c>
      <c r="H229" s="5">
        <f>IF(Data_Mentah!H229="Yes",1,0)</f>
        <v>0</v>
      </c>
      <c r="I229" s="5">
        <f>IF(Data_Mentah!I229="Yes",1,0)</f>
        <v>0</v>
      </c>
      <c r="J229" s="5">
        <f>IF(Data_Mentah!J229="Yes",1,0)</f>
        <v>0</v>
      </c>
      <c r="K229" s="5">
        <f>IF(Data_Mentah!K229="Yes",1,0)</f>
        <v>0</v>
      </c>
      <c r="L229" s="5">
        <f>IF(Data_Mentah!L229="Yes",1,0)</f>
        <v>0</v>
      </c>
      <c r="M229" s="5">
        <f>IF(Data_Mentah!M229="Yes",1,0)</f>
        <v>0</v>
      </c>
      <c r="N229" s="5">
        <f>IF(Data_Mentah!N229="Yes",1,0)</f>
        <v>0</v>
      </c>
      <c r="O229" s="5">
        <f>IF(Data_Mentah!O229="Yes",1,0)</f>
        <v>0</v>
      </c>
      <c r="P229" s="5">
        <f>IF(Data_Mentah!P229="Yes",1,0)</f>
        <v>0</v>
      </c>
      <c r="Q229" s="6">
        <f>IF(Data_Mentah!Q229="Positive",1,0)</f>
        <v>0</v>
      </c>
      <c r="T229">
        <f t="shared" si="5"/>
        <v>0</v>
      </c>
      <c r="V229">
        <f t="shared" si="6"/>
        <v>0</v>
      </c>
    </row>
    <row r="230" spans="1:22" ht="15.75" customHeight="1" x14ac:dyDescent="0.2">
      <c r="A230" s="7">
        <v>35</v>
      </c>
      <c r="B230" s="8">
        <f>IF(Data_Mentah!B230="Male",1,0)</f>
        <v>1</v>
      </c>
      <c r="C230" s="8">
        <f>IF(Data_Mentah!C230="Yes",1,0)</f>
        <v>0</v>
      </c>
      <c r="D230" s="8">
        <f>IF(Data_Mentah!D230="Yes",1,0)</f>
        <v>0</v>
      </c>
      <c r="E230" s="8">
        <f>IF(Data_Mentah!E230="Yes",1,0)</f>
        <v>0</v>
      </c>
      <c r="F230" s="8">
        <f>IF(Data_Mentah!F230="Yes",1,0)</f>
        <v>1</v>
      </c>
      <c r="G230" s="8">
        <f>IF(Data_Mentah!G230="Yes",1,0)</f>
        <v>0</v>
      </c>
      <c r="H230" s="8">
        <f>IF(Data_Mentah!H230="Yes",1,0)</f>
        <v>0</v>
      </c>
      <c r="I230" s="8">
        <f>IF(Data_Mentah!I230="Yes",1,0)</f>
        <v>0</v>
      </c>
      <c r="J230" s="8">
        <f>IF(Data_Mentah!J230="Yes",1,0)</f>
        <v>1</v>
      </c>
      <c r="K230" s="8">
        <f>IF(Data_Mentah!K230="Yes",1,0)</f>
        <v>1</v>
      </c>
      <c r="L230" s="8">
        <f>IF(Data_Mentah!L230="Yes",1,0)</f>
        <v>1</v>
      </c>
      <c r="M230" s="8">
        <f>IF(Data_Mentah!M230="Yes",1,0)</f>
        <v>1</v>
      </c>
      <c r="N230" s="8">
        <f>IF(Data_Mentah!N230="Yes",1,0)</f>
        <v>0</v>
      </c>
      <c r="O230" s="8">
        <f>IF(Data_Mentah!O230="Yes",1,0)</f>
        <v>0</v>
      </c>
      <c r="P230" s="8">
        <f>IF(Data_Mentah!P230="Yes",1,0)</f>
        <v>0</v>
      </c>
      <c r="Q230" s="9">
        <f>IF(Data_Mentah!Q230="Positive",1,0)</f>
        <v>0</v>
      </c>
      <c r="T230">
        <f t="shared" si="5"/>
        <v>0</v>
      </c>
      <c r="V230">
        <f t="shared" si="6"/>
        <v>0</v>
      </c>
    </row>
    <row r="231" spans="1:22" ht="15.75" customHeight="1" x14ac:dyDescent="0.2">
      <c r="A231" s="4">
        <v>40</v>
      </c>
      <c r="B231" s="5">
        <f>IF(Data_Mentah!B231="Male",1,0)</f>
        <v>1</v>
      </c>
      <c r="C231" s="5">
        <f>IF(Data_Mentah!C231="Yes",1,0)</f>
        <v>0</v>
      </c>
      <c r="D231" s="5">
        <f>IF(Data_Mentah!D231="Yes",1,0)</f>
        <v>0</v>
      </c>
      <c r="E231" s="5">
        <f>IF(Data_Mentah!E231="Yes",1,0)</f>
        <v>0</v>
      </c>
      <c r="F231" s="5">
        <f>IF(Data_Mentah!F231="Yes",1,0)</f>
        <v>0</v>
      </c>
      <c r="G231" s="5">
        <f>IF(Data_Mentah!G231="Yes",1,0)</f>
        <v>0</v>
      </c>
      <c r="H231" s="5">
        <f>IF(Data_Mentah!H231="Yes",1,0)</f>
        <v>0</v>
      </c>
      <c r="I231" s="5">
        <f>IF(Data_Mentah!I231="Yes",1,0)</f>
        <v>0</v>
      </c>
      <c r="J231" s="5">
        <f>IF(Data_Mentah!J231="Yes",1,0)</f>
        <v>1</v>
      </c>
      <c r="K231" s="5">
        <f>IF(Data_Mentah!K231="Yes",1,0)</f>
        <v>0</v>
      </c>
      <c r="L231" s="5">
        <f>IF(Data_Mentah!L231="Yes",1,0)</f>
        <v>1</v>
      </c>
      <c r="M231" s="5">
        <f>IF(Data_Mentah!M231="Yes",1,0)</f>
        <v>0</v>
      </c>
      <c r="N231" s="5">
        <f>IF(Data_Mentah!N231="Yes",1,0)</f>
        <v>0</v>
      </c>
      <c r="O231" s="5">
        <f>IF(Data_Mentah!O231="Yes",1,0)</f>
        <v>1</v>
      </c>
      <c r="P231" s="5">
        <f>IF(Data_Mentah!P231="Yes",1,0)</f>
        <v>0</v>
      </c>
      <c r="Q231" s="6">
        <f>IF(Data_Mentah!Q231="Positive",1,0)</f>
        <v>0</v>
      </c>
      <c r="T231">
        <f t="shared" si="5"/>
        <v>0</v>
      </c>
      <c r="V231">
        <f t="shared" si="6"/>
        <v>0</v>
      </c>
    </row>
    <row r="232" spans="1:22" ht="15.75" customHeight="1" x14ac:dyDescent="0.2">
      <c r="A232" s="7">
        <v>31</v>
      </c>
      <c r="B232" s="8">
        <f>IF(Data_Mentah!B232="Male",1,0)</f>
        <v>1</v>
      </c>
      <c r="C232" s="8">
        <f>IF(Data_Mentah!C232="Yes",1,0)</f>
        <v>0</v>
      </c>
      <c r="D232" s="8">
        <f>IF(Data_Mentah!D232="Yes",1,0)</f>
        <v>0</v>
      </c>
      <c r="E232" s="8">
        <f>IF(Data_Mentah!E232="Yes",1,0)</f>
        <v>1</v>
      </c>
      <c r="F232" s="8">
        <f>IF(Data_Mentah!F232="Yes",1,0)</f>
        <v>1</v>
      </c>
      <c r="G232" s="8">
        <f>IF(Data_Mentah!G232="Yes",1,0)</f>
        <v>0</v>
      </c>
      <c r="H232" s="8">
        <f>IF(Data_Mentah!H232="Yes",1,0)</f>
        <v>1</v>
      </c>
      <c r="I232" s="8">
        <f>IF(Data_Mentah!I232="Yes",1,0)</f>
        <v>0</v>
      </c>
      <c r="J232" s="8">
        <f>IF(Data_Mentah!J232="Yes",1,0)</f>
        <v>0</v>
      </c>
      <c r="K232" s="8">
        <f>IF(Data_Mentah!K232="Yes",1,0)</f>
        <v>0</v>
      </c>
      <c r="L232" s="8">
        <f>IF(Data_Mentah!L232="Yes",1,0)</f>
        <v>0</v>
      </c>
      <c r="M232" s="8">
        <f>IF(Data_Mentah!M232="Yes",1,0)</f>
        <v>0</v>
      </c>
      <c r="N232" s="8">
        <f>IF(Data_Mentah!N232="Yes",1,0)</f>
        <v>0</v>
      </c>
      <c r="O232" s="8">
        <f>IF(Data_Mentah!O232="Yes",1,0)</f>
        <v>0</v>
      </c>
      <c r="P232" s="8">
        <f>IF(Data_Mentah!P232="Yes",1,0)</f>
        <v>0</v>
      </c>
      <c r="Q232" s="9">
        <f>IF(Data_Mentah!Q232="Positive",1,0)</f>
        <v>0</v>
      </c>
      <c r="T232">
        <f t="shared" si="5"/>
        <v>1</v>
      </c>
      <c r="V232">
        <f t="shared" si="6"/>
        <v>0</v>
      </c>
    </row>
    <row r="233" spans="1:22" ht="15.75" customHeight="1" x14ac:dyDescent="0.2">
      <c r="A233" s="4">
        <v>35</v>
      </c>
      <c r="B233" s="5">
        <f>IF(Data_Mentah!B233="Male",1,0)</f>
        <v>1</v>
      </c>
      <c r="C233" s="5">
        <f>IF(Data_Mentah!C233="Yes",1,0)</f>
        <v>0</v>
      </c>
      <c r="D233" s="5">
        <f>IF(Data_Mentah!D233="Yes",1,0)</f>
        <v>0</v>
      </c>
      <c r="E233" s="5">
        <f>IF(Data_Mentah!E233="Yes",1,0)</f>
        <v>0</v>
      </c>
      <c r="F233" s="5">
        <f>IF(Data_Mentah!F233="Yes",1,0)</f>
        <v>1</v>
      </c>
      <c r="G233" s="5">
        <f>IF(Data_Mentah!G233="Yes",1,0)</f>
        <v>0</v>
      </c>
      <c r="H233" s="5">
        <f>IF(Data_Mentah!H233="Yes",1,0)</f>
        <v>0</v>
      </c>
      <c r="I233" s="5">
        <f>IF(Data_Mentah!I233="Yes",1,0)</f>
        <v>0</v>
      </c>
      <c r="J233" s="5">
        <f>IF(Data_Mentah!J233="Yes",1,0)</f>
        <v>0</v>
      </c>
      <c r="K233" s="5">
        <f>IF(Data_Mentah!K233="Yes",1,0)</f>
        <v>0</v>
      </c>
      <c r="L233" s="5">
        <f>IF(Data_Mentah!L233="Yes",1,0)</f>
        <v>0</v>
      </c>
      <c r="M233" s="5">
        <f>IF(Data_Mentah!M233="Yes",1,0)</f>
        <v>0</v>
      </c>
      <c r="N233" s="5">
        <f>IF(Data_Mentah!N233="Yes",1,0)</f>
        <v>0</v>
      </c>
      <c r="O233" s="5">
        <f>IF(Data_Mentah!O233="Yes",1,0)</f>
        <v>0</v>
      </c>
      <c r="P233" s="5">
        <f>IF(Data_Mentah!P233="Yes",1,0)</f>
        <v>0</v>
      </c>
      <c r="Q233" s="6">
        <f>IF(Data_Mentah!Q233="Positive",1,0)</f>
        <v>0</v>
      </c>
      <c r="T233">
        <f t="shared" si="5"/>
        <v>0</v>
      </c>
      <c r="V233">
        <f t="shared" si="6"/>
        <v>0</v>
      </c>
    </row>
    <row r="234" spans="1:22" ht="15.75" customHeight="1" x14ac:dyDescent="0.2">
      <c r="A234" s="7">
        <v>39</v>
      </c>
      <c r="B234" s="8">
        <f>IF(Data_Mentah!B234="Male",1,0)</f>
        <v>1</v>
      </c>
      <c r="C234" s="8">
        <f>IF(Data_Mentah!C234="Yes",1,0)</f>
        <v>0</v>
      </c>
      <c r="D234" s="8">
        <f>IF(Data_Mentah!D234="Yes",1,0)</f>
        <v>1</v>
      </c>
      <c r="E234" s="8">
        <f>IF(Data_Mentah!E234="Yes",1,0)</f>
        <v>0</v>
      </c>
      <c r="F234" s="8">
        <f>IF(Data_Mentah!F234="Yes",1,0)</f>
        <v>1</v>
      </c>
      <c r="G234" s="8">
        <f>IF(Data_Mentah!G234="Yes",1,0)</f>
        <v>1</v>
      </c>
      <c r="H234" s="8">
        <f>IF(Data_Mentah!H234="Yes",1,0)</f>
        <v>0</v>
      </c>
      <c r="I234" s="8">
        <f>IF(Data_Mentah!I234="Yes",1,0)</f>
        <v>1</v>
      </c>
      <c r="J234" s="8">
        <f>IF(Data_Mentah!J234="Yes",1,0)</f>
        <v>1</v>
      </c>
      <c r="K234" s="8">
        <f>IF(Data_Mentah!K234="Yes",1,0)</f>
        <v>0</v>
      </c>
      <c r="L234" s="8">
        <f>IF(Data_Mentah!L234="Yes",1,0)</f>
        <v>1</v>
      </c>
      <c r="M234" s="8">
        <f>IF(Data_Mentah!M234="Yes",1,0)</f>
        <v>0</v>
      </c>
      <c r="N234" s="8">
        <f>IF(Data_Mentah!N234="Yes",1,0)</f>
        <v>1</v>
      </c>
      <c r="O234" s="8">
        <f>IF(Data_Mentah!O234="Yes",1,0)</f>
        <v>1</v>
      </c>
      <c r="P234" s="8">
        <f>IF(Data_Mentah!P234="Yes",1,0)</f>
        <v>0</v>
      </c>
      <c r="Q234" s="9">
        <f>IF(Data_Mentah!Q234="Positive",1,0)</f>
        <v>0</v>
      </c>
      <c r="T234">
        <f t="shared" si="5"/>
        <v>1</v>
      </c>
      <c r="V234">
        <f t="shared" si="6"/>
        <v>0</v>
      </c>
    </row>
    <row r="235" spans="1:22" ht="15.75" customHeight="1" x14ac:dyDescent="0.2">
      <c r="A235" s="4">
        <v>48</v>
      </c>
      <c r="B235" s="5">
        <f>IF(Data_Mentah!B235="Male",1,0)</f>
        <v>1</v>
      </c>
      <c r="C235" s="5">
        <f>IF(Data_Mentah!C235="Yes",1,0)</f>
        <v>0</v>
      </c>
      <c r="D235" s="5">
        <f>IF(Data_Mentah!D235="Yes",1,0)</f>
        <v>0</v>
      </c>
      <c r="E235" s="5">
        <f>IF(Data_Mentah!E235="Yes",1,0)</f>
        <v>0</v>
      </c>
      <c r="F235" s="5">
        <f>IF(Data_Mentah!F235="Yes",1,0)</f>
        <v>1</v>
      </c>
      <c r="G235" s="5">
        <f>IF(Data_Mentah!G235="Yes",1,0)</f>
        <v>0</v>
      </c>
      <c r="H235" s="5">
        <f>IF(Data_Mentah!H235="Yes",1,0)</f>
        <v>0</v>
      </c>
      <c r="I235" s="5">
        <f>IF(Data_Mentah!I235="Yes",1,0)</f>
        <v>0</v>
      </c>
      <c r="J235" s="5">
        <f>IF(Data_Mentah!J235="Yes",1,0)</f>
        <v>1</v>
      </c>
      <c r="K235" s="5">
        <f>IF(Data_Mentah!K235="Yes",1,0)</f>
        <v>0</v>
      </c>
      <c r="L235" s="5">
        <f>IF(Data_Mentah!L235="Yes",1,0)</f>
        <v>1</v>
      </c>
      <c r="M235" s="5">
        <f>IF(Data_Mentah!M235="Yes",1,0)</f>
        <v>1</v>
      </c>
      <c r="N235" s="5">
        <f>IF(Data_Mentah!N235="Yes",1,0)</f>
        <v>1</v>
      </c>
      <c r="O235" s="5">
        <f>IF(Data_Mentah!O235="Yes",1,0)</f>
        <v>1</v>
      </c>
      <c r="P235" s="5">
        <f>IF(Data_Mentah!P235="Yes",1,0)</f>
        <v>0</v>
      </c>
      <c r="Q235" s="6">
        <f>IF(Data_Mentah!Q235="Positive",1,0)</f>
        <v>0</v>
      </c>
      <c r="T235">
        <f t="shared" si="5"/>
        <v>1</v>
      </c>
      <c r="V235">
        <f t="shared" si="6"/>
        <v>0</v>
      </c>
    </row>
    <row r="236" spans="1:22" ht="15.75" customHeight="1" x14ac:dyDescent="0.2">
      <c r="A236" s="7">
        <v>85</v>
      </c>
      <c r="B236" s="8">
        <f>IF(Data_Mentah!B236="Male",1,0)</f>
        <v>1</v>
      </c>
      <c r="C236" s="8">
        <f>IF(Data_Mentah!C236="Yes",1,0)</f>
        <v>0</v>
      </c>
      <c r="D236" s="8">
        <f>IF(Data_Mentah!D236="Yes",1,0)</f>
        <v>0</v>
      </c>
      <c r="E236" s="8">
        <f>IF(Data_Mentah!E236="Yes",1,0)</f>
        <v>0</v>
      </c>
      <c r="F236" s="8">
        <f>IF(Data_Mentah!F236="Yes",1,0)</f>
        <v>1</v>
      </c>
      <c r="G236" s="8">
        <f>IF(Data_Mentah!G236="Yes",1,0)</f>
        <v>1</v>
      </c>
      <c r="H236" s="8">
        <f>IF(Data_Mentah!H236="Yes",1,0)</f>
        <v>0</v>
      </c>
      <c r="I236" s="8">
        <f>IF(Data_Mentah!I236="Yes",1,0)</f>
        <v>0</v>
      </c>
      <c r="J236" s="8">
        <f>IF(Data_Mentah!J236="Yes",1,0)</f>
        <v>1</v>
      </c>
      <c r="K236" s="8">
        <f>IF(Data_Mentah!K236="Yes",1,0)</f>
        <v>0</v>
      </c>
      <c r="L236" s="8">
        <f>IF(Data_Mentah!L236="Yes",1,0)</f>
        <v>1</v>
      </c>
      <c r="M236" s="8">
        <f>IF(Data_Mentah!M236="Yes",1,0)</f>
        <v>0</v>
      </c>
      <c r="N236" s="8">
        <f>IF(Data_Mentah!N236="Yes",1,0)</f>
        <v>0</v>
      </c>
      <c r="O236" s="8">
        <f>IF(Data_Mentah!O236="Yes",1,0)</f>
        <v>1</v>
      </c>
      <c r="P236" s="8">
        <f>IF(Data_Mentah!P236="Yes",1,0)</f>
        <v>0</v>
      </c>
      <c r="Q236" s="9">
        <f>IF(Data_Mentah!Q236="Positive",1,0)</f>
        <v>0</v>
      </c>
      <c r="T236">
        <f t="shared" si="5"/>
        <v>0</v>
      </c>
      <c r="V236">
        <f t="shared" si="6"/>
        <v>0</v>
      </c>
    </row>
    <row r="237" spans="1:22" ht="15.75" customHeight="1" x14ac:dyDescent="0.2">
      <c r="A237" s="4">
        <v>90</v>
      </c>
      <c r="B237" s="5">
        <f>IF(Data_Mentah!B237="Male",1,0)</f>
        <v>1</v>
      </c>
      <c r="C237" s="5">
        <f>IF(Data_Mentah!C237="Yes",1,0)</f>
        <v>0</v>
      </c>
      <c r="D237" s="5">
        <f>IF(Data_Mentah!D237="Yes",1,0)</f>
        <v>0</v>
      </c>
      <c r="E237" s="5">
        <f>IF(Data_Mentah!E237="Yes",1,0)</f>
        <v>0</v>
      </c>
      <c r="F237" s="5">
        <f>IF(Data_Mentah!F237="Yes",1,0)</f>
        <v>0</v>
      </c>
      <c r="G237" s="5">
        <f>IF(Data_Mentah!G237="Yes",1,0)</f>
        <v>0</v>
      </c>
      <c r="H237" s="5">
        <f>IF(Data_Mentah!H237="Yes",1,0)</f>
        <v>0</v>
      </c>
      <c r="I237" s="5">
        <f>IF(Data_Mentah!I237="Yes",1,0)</f>
        <v>0</v>
      </c>
      <c r="J237" s="5">
        <f>IF(Data_Mentah!J237="Yes",1,0)</f>
        <v>0</v>
      </c>
      <c r="K237" s="5">
        <f>IF(Data_Mentah!K237="Yes",1,0)</f>
        <v>0</v>
      </c>
      <c r="L237" s="5">
        <f>IF(Data_Mentah!L237="Yes",1,0)</f>
        <v>0</v>
      </c>
      <c r="M237" s="5">
        <f>IF(Data_Mentah!M237="Yes",1,0)</f>
        <v>0</v>
      </c>
      <c r="N237" s="5">
        <f>IF(Data_Mentah!N237="Yes",1,0)</f>
        <v>0</v>
      </c>
      <c r="O237" s="5">
        <f>IF(Data_Mentah!O237="Yes",1,0)</f>
        <v>0</v>
      </c>
      <c r="P237" s="5">
        <f>IF(Data_Mentah!P237="Yes",1,0)</f>
        <v>0</v>
      </c>
      <c r="Q237" s="6">
        <f>IF(Data_Mentah!Q237="Positive",1,0)</f>
        <v>0</v>
      </c>
      <c r="T237">
        <f t="shared" si="5"/>
        <v>0</v>
      </c>
      <c r="V237">
        <f t="shared" si="6"/>
        <v>0</v>
      </c>
    </row>
    <row r="238" spans="1:22" ht="15.75" customHeight="1" x14ac:dyDescent="0.2">
      <c r="A238" s="7">
        <v>72</v>
      </c>
      <c r="B238" s="8">
        <f>IF(Data_Mentah!B238="Male",1,0)</f>
        <v>1</v>
      </c>
      <c r="C238" s="8">
        <f>IF(Data_Mentah!C238="Yes",1,0)</f>
        <v>0</v>
      </c>
      <c r="D238" s="8">
        <f>IF(Data_Mentah!D238="Yes",1,0)</f>
        <v>0</v>
      </c>
      <c r="E238" s="8">
        <f>IF(Data_Mentah!E238="Yes",1,0)</f>
        <v>0</v>
      </c>
      <c r="F238" s="8">
        <f>IF(Data_Mentah!F238="Yes",1,0)</f>
        <v>1</v>
      </c>
      <c r="G238" s="8">
        <f>IF(Data_Mentah!G238="Yes",1,0)</f>
        <v>1</v>
      </c>
      <c r="H238" s="8">
        <f>IF(Data_Mentah!H238="Yes",1,0)</f>
        <v>0</v>
      </c>
      <c r="I238" s="8">
        <f>IF(Data_Mentah!I238="Yes",1,0)</f>
        <v>1</v>
      </c>
      <c r="J238" s="8">
        <f>IF(Data_Mentah!J238="Yes",1,0)</f>
        <v>1</v>
      </c>
      <c r="K238" s="8">
        <f>IF(Data_Mentah!K238="Yes",1,0)</f>
        <v>0</v>
      </c>
      <c r="L238" s="8">
        <f>IF(Data_Mentah!L238="Yes",1,0)</f>
        <v>1</v>
      </c>
      <c r="M238" s="8">
        <f>IF(Data_Mentah!M238="Yes",1,0)</f>
        <v>0</v>
      </c>
      <c r="N238" s="8">
        <f>IF(Data_Mentah!N238="Yes",1,0)</f>
        <v>1</v>
      </c>
      <c r="O238" s="8">
        <f>IF(Data_Mentah!O238="Yes",1,0)</f>
        <v>1</v>
      </c>
      <c r="P238" s="8">
        <f>IF(Data_Mentah!P238="Yes",1,0)</f>
        <v>0</v>
      </c>
      <c r="Q238" s="9">
        <f>IF(Data_Mentah!Q238="Positive",1,0)</f>
        <v>0</v>
      </c>
      <c r="T238">
        <f t="shared" si="5"/>
        <v>1</v>
      </c>
      <c r="V238">
        <f t="shared" si="6"/>
        <v>0</v>
      </c>
    </row>
    <row r="239" spans="1:22" ht="15.75" customHeight="1" x14ac:dyDescent="0.2">
      <c r="A239" s="4">
        <v>70</v>
      </c>
      <c r="B239" s="5">
        <f>IF(Data_Mentah!B239="Male",1,0)</f>
        <v>1</v>
      </c>
      <c r="C239" s="5">
        <f>IF(Data_Mentah!C239="Yes",1,0)</f>
        <v>0</v>
      </c>
      <c r="D239" s="5">
        <f>IF(Data_Mentah!D239="Yes",1,0)</f>
        <v>0</v>
      </c>
      <c r="E239" s="5">
        <f>IF(Data_Mentah!E239="Yes",1,0)</f>
        <v>0</v>
      </c>
      <c r="F239" s="5">
        <f>IF(Data_Mentah!F239="Yes",1,0)</f>
        <v>1</v>
      </c>
      <c r="G239" s="5">
        <f>IF(Data_Mentah!G239="Yes",1,0)</f>
        <v>0</v>
      </c>
      <c r="H239" s="5">
        <f>IF(Data_Mentah!H239="Yes",1,0)</f>
        <v>0</v>
      </c>
      <c r="I239" s="5">
        <f>IF(Data_Mentah!I239="Yes",1,0)</f>
        <v>1</v>
      </c>
      <c r="J239" s="5">
        <f>IF(Data_Mentah!J239="Yes",1,0)</f>
        <v>1</v>
      </c>
      <c r="K239" s="5">
        <f>IF(Data_Mentah!K239="Yes",1,0)</f>
        <v>0</v>
      </c>
      <c r="L239" s="5">
        <f>IF(Data_Mentah!L239="Yes",1,0)</f>
        <v>1</v>
      </c>
      <c r="M239" s="5">
        <f>IF(Data_Mentah!M239="Yes",1,0)</f>
        <v>1</v>
      </c>
      <c r="N239" s="5">
        <f>IF(Data_Mentah!N239="Yes",1,0)</f>
        <v>1</v>
      </c>
      <c r="O239" s="5">
        <f>IF(Data_Mentah!O239="Yes",1,0)</f>
        <v>1</v>
      </c>
      <c r="P239" s="5">
        <f>IF(Data_Mentah!P239="Yes",1,0)</f>
        <v>0</v>
      </c>
      <c r="Q239" s="6">
        <f>IF(Data_Mentah!Q239="Positive",1,0)</f>
        <v>0</v>
      </c>
      <c r="T239">
        <f t="shared" si="5"/>
        <v>1</v>
      </c>
      <c r="V239">
        <f t="shared" si="6"/>
        <v>0</v>
      </c>
    </row>
    <row r="240" spans="1:22" ht="15.75" customHeight="1" x14ac:dyDescent="0.2">
      <c r="A240" s="7">
        <v>69</v>
      </c>
      <c r="B240" s="8">
        <f>IF(Data_Mentah!B240="Male",1,0)</f>
        <v>1</v>
      </c>
      <c r="C240" s="8">
        <f>IF(Data_Mentah!C240="Yes",1,0)</f>
        <v>0</v>
      </c>
      <c r="D240" s="8">
        <f>IF(Data_Mentah!D240="Yes",1,0)</f>
        <v>0</v>
      </c>
      <c r="E240" s="8">
        <f>IF(Data_Mentah!E240="Yes",1,0)</f>
        <v>0</v>
      </c>
      <c r="F240" s="8">
        <f>IF(Data_Mentah!F240="Yes",1,0)</f>
        <v>0</v>
      </c>
      <c r="G240" s="8">
        <f>IF(Data_Mentah!G240="Yes",1,0)</f>
        <v>1</v>
      </c>
      <c r="H240" s="8">
        <f>IF(Data_Mentah!H240="Yes",1,0)</f>
        <v>0</v>
      </c>
      <c r="I240" s="8">
        <f>IF(Data_Mentah!I240="Yes",1,0)</f>
        <v>1</v>
      </c>
      <c r="J240" s="8">
        <f>IF(Data_Mentah!J240="Yes",1,0)</f>
        <v>1</v>
      </c>
      <c r="K240" s="8">
        <f>IF(Data_Mentah!K240="Yes",1,0)</f>
        <v>0</v>
      </c>
      <c r="L240" s="8">
        <f>IF(Data_Mentah!L240="Yes",1,0)</f>
        <v>1</v>
      </c>
      <c r="M240" s="8">
        <f>IF(Data_Mentah!M240="Yes",1,0)</f>
        <v>0</v>
      </c>
      <c r="N240" s="8">
        <f>IF(Data_Mentah!N240="Yes",1,0)</f>
        <v>1</v>
      </c>
      <c r="O240" s="8">
        <f>IF(Data_Mentah!O240="Yes",1,0)</f>
        <v>1</v>
      </c>
      <c r="P240" s="8">
        <f>IF(Data_Mentah!P240="Yes",1,0)</f>
        <v>0</v>
      </c>
      <c r="Q240" s="9">
        <f>IF(Data_Mentah!Q240="Positive",1,0)</f>
        <v>0</v>
      </c>
      <c r="T240">
        <f t="shared" si="5"/>
        <v>0</v>
      </c>
      <c r="V240">
        <f t="shared" si="6"/>
        <v>0</v>
      </c>
    </row>
    <row r="241" spans="1:22" ht="15.75" customHeight="1" x14ac:dyDescent="0.2">
      <c r="A241" s="4">
        <v>58</v>
      </c>
      <c r="B241" s="5">
        <f>IF(Data_Mentah!B241="Male",1,0)</f>
        <v>1</v>
      </c>
      <c r="C241" s="5">
        <f>IF(Data_Mentah!C241="Yes",1,0)</f>
        <v>0</v>
      </c>
      <c r="D241" s="5">
        <f>IF(Data_Mentah!D241="Yes",1,0)</f>
        <v>0</v>
      </c>
      <c r="E241" s="5">
        <f>IF(Data_Mentah!E241="Yes",1,0)</f>
        <v>0</v>
      </c>
      <c r="F241" s="5">
        <f>IF(Data_Mentah!F241="Yes",1,0)</f>
        <v>1</v>
      </c>
      <c r="G241" s="5">
        <f>IF(Data_Mentah!G241="Yes",1,0)</f>
        <v>0</v>
      </c>
      <c r="H241" s="5">
        <f>IF(Data_Mentah!H241="Yes",1,0)</f>
        <v>0</v>
      </c>
      <c r="I241" s="5">
        <f>IF(Data_Mentah!I241="Yes",1,0)</f>
        <v>0</v>
      </c>
      <c r="J241" s="5">
        <f>IF(Data_Mentah!J241="Yes",1,0)</f>
        <v>0</v>
      </c>
      <c r="K241" s="5">
        <f>IF(Data_Mentah!K241="Yes",1,0)</f>
        <v>0</v>
      </c>
      <c r="L241" s="5">
        <f>IF(Data_Mentah!L241="Yes",1,0)</f>
        <v>0</v>
      </c>
      <c r="M241" s="5">
        <f>IF(Data_Mentah!M241="Yes",1,0)</f>
        <v>0</v>
      </c>
      <c r="N241" s="5">
        <f>IF(Data_Mentah!N241="Yes",1,0)</f>
        <v>0</v>
      </c>
      <c r="O241" s="5">
        <f>IF(Data_Mentah!O241="Yes",1,0)</f>
        <v>0</v>
      </c>
      <c r="P241" s="5">
        <f>IF(Data_Mentah!P241="Yes",1,0)</f>
        <v>0</v>
      </c>
      <c r="Q241" s="6">
        <f>IF(Data_Mentah!Q241="Positive",1,0)</f>
        <v>0</v>
      </c>
      <c r="T241">
        <f t="shared" si="5"/>
        <v>0</v>
      </c>
      <c r="V241">
        <f t="shared" si="6"/>
        <v>0</v>
      </c>
    </row>
    <row r="242" spans="1:22" ht="15.75" customHeight="1" x14ac:dyDescent="0.2">
      <c r="A242" s="7">
        <v>54</v>
      </c>
      <c r="B242" s="8">
        <f>IF(Data_Mentah!B242="Male",1,0)</f>
        <v>1</v>
      </c>
      <c r="C242" s="8">
        <f>IF(Data_Mentah!C242="Yes",1,0)</f>
        <v>0</v>
      </c>
      <c r="D242" s="8">
        <f>IF(Data_Mentah!D242="Yes",1,0)</f>
        <v>0</v>
      </c>
      <c r="E242" s="8">
        <f>IF(Data_Mentah!E242="Yes",1,0)</f>
        <v>0</v>
      </c>
      <c r="F242" s="8">
        <f>IF(Data_Mentah!F242="Yes",1,0)</f>
        <v>1</v>
      </c>
      <c r="G242" s="8">
        <f>IF(Data_Mentah!G242="Yes",1,0)</f>
        <v>0</v>
      </c>
      <c r="H242" s="8">
        <f>IF(Data_Mentah!H242="Yes",1,0)</f>
        <v>0</v>
      </c>
      <c r="I242" s="8">
        <f>IF(Data_Mentah!I242="Yes",1,0)</f>
        <v>0</v>
      </c>
      <c r="J242" s="8">
        <f>IF(Data_Mentah!J242="Yes",1,0)</f>
        <v>1</v>
      </c>
      <c r="K242" s="8">
        <f>IF(Data_Mentah!K242="Yes",1,0)</f>
        <v>0</v>
      </c>
      <c r="L242" s="8">
        <f>IF(Data_Mentah!L242="Yes",1,0)</f>
        <v>0</v>
      </c>
      <c r="M242" s="8">
        <f>IF(Data_Mentah!M242="Yes",1,0)</f>
        <v>1</v>
      </c>
      <c r="N242" s="8">
        <f>IF(Data_Mentah!N242="Yes",1,0)</f>
        <v>0</v>
      </c>
      <c r="O242" s="8">
        <f>IF(Data_Mentah!O242="Yes",1,0)</f>
        <v>1</v>
      </c>
      <c r="P242" s="8">
        <f>IF(Data_Mentah!P242="Yes",1,0)</f>
        <v>0</v>
      </c>
      <c r="Q242" s="9">
        <f>IF(Data_Mentah!Q242="Positive",1,0)</f>
        <v>0</v>
      </c>
      <c r="T242">
        <f t="shared" si="5"/>
        <v>0</v>
      </c>
      <c r="V242">
        <f t="shared" si="6"/>
        <v>0</v>
      </c>
    </row>
    <row r="243" spans="1:22" ht="15.75" customHeight="1" x14ac:dyDescent="0.2">
      <c r="A243" s="4">
        <v>64</v>
      </c>
      <c r="B243" s="5">
        <f>IF(Data_Mentah!B243="Male",1,0)</f>
        <v>1</v>
      </c>
      <c r="C243" s="5">
        <f>IF(Data_Mentah!C243="Yes",1,0)</f>
        <v>1</v>
      </c>
      <c r="D243" s="5">
        <f>IF(Data_Mentah!D243="Yes",1,0)</f>
        <v>0</v>
      </c>
      <c r="E243" s="5">
        <f>IF(Data_Mentah!E243="Yes",1,0)</f>
        <v>0</v>
      </c>
      <c r="F243" s="5">
        <f>IF(Data_Mentah!F243="Yes",1,0)</f>
        <v>0</v>
      </c>
      <c r="G243" s="5">
        <f>IF(Data_Mentah!G243="Yes",1,0)</f>
        <v>0</v>
      </c>
      <c r="H243" s="5">
        <f>IF(Data_Mentah!H243="Yes",1,0)</f>
        <v>0</v>
      </c>
      <c r="I243" s="5">
        <f>IF(Data_Mentah!I243="Yes",1,0)</f>
        <v>1</v>
      </c>
      <c r="J243" s="5">
        <f>IF(Data_Mentah!J243="Yes",1,0)</f>
        <v>1</v>
      </c>
      <c r="K243" s="5">
        <f>IF(Data_Mentah!K243="Yes",1,0)</f>
        <v>1</v>
      </c>
      <c r="L243" s="5">
        <f>IF(Data_Mentah!L243="Yes",1,0)</f>
        <v>1</v>
      </c>
      <c r="M243" s="5">
        <f>IF(Data_Mentah!M243="Yes",1,0)</f>
        <v>0</v>
      </c>
      <c r="N243" s="5">
        <f>IF(Data_Mentah!N243="Yes",1,0)</f>
        <v>1</v>
      </c>
      <c r="O243" s="5">
        <f>IF(Data_Mentah!O243="Yes",1,0)</f>
        <v>1</v>
      </c>
      <c r="P243" s="5">
        <f>IF(Data_Mentah!P243="Yes",1,0)</f>
        <v>1</v>
      </c>
      <c r="Q243" s="6">
        <f>IF(Data_Mentah!Q243="Positive",1,0)</f>
        <v>0</v>
      </c>
      <c r="T243">
        <f t="shared" si="5"/>
        <v>0</v>
      </c>
      <c r="V243">
        <f t="shared" si="6"/>
        <v>0</v>
      </c>
    </row>
    <row r="244" spans="1:22" ht="15.75" customHeight="1" x14ac:dyDescent="0.2">
      <c r="A244" s="7">
        <v>36</v>
      </c>
      <c r="B244" s="8">
        <f>IF(Data_Mentah!B244="Male",1,0)</f>
        <v>1</v>
      </c>
      <c r="C244" s="8">
        <f>IF(Data_Mentah!C244="Yes",1,0)</f>
        <v>0</v>
      </c>
      <c r="D244" s="8">
        <f>IF(Data_Mentah!D244="Yes",1,0)</f>
        <v>0</v>
      </c>
      <c r="E244" s="8">
        <f>IF(Data_Mentah!E244="Yes",1,0)</f>
        <v>0</v>
      </c>
      <c r="F244" s="8">
        <f>IF(Data_Mentah!F244="Yes",1,0)</f>
        <v>1</v>
      </c>
      <c r="G244" s="8">
        <f>IF(Data_Mentah!G244="Yes",1,0)</f>
        <v>0</v>
      </c>
      <c r="H244" s="8">
        <f>IF(Data_Mentah!H244="Yes",1,0)</f>
        <v>0</v>
      </c>
      <c r="I244" s="8">
        <f>IF(Data_Mentah!I244="Yes",1,0)</f>
        <v>1</v>
      </c>
      <c r="J244" s="8">
        <f>IF(Data_Mentah!J244="Yes",1,0)</f>
        <v>1</v>
      </c>
      <c r="K244" s="8">
        <f>IF(Data_Mentah!K244="Yes",1,0)</f>
        <v>0</v>
      </c>
      <c r="L244" s="8">
        <f>IF(Data_Mentah!L244="Yes",1,0)</f>
        <v>1</v>
      </c>
      <c r="M244" s="8">
        <f>IF(Data_Mentah!M244="Yes",1,0)</f>
        <v>0</v>
      </c>
      <c r="N244" s="8">
        <f>IF(Data_Mentah!N244="Yes",1,0)</f>
        <v>1</v>
      </c>
      <c r="O244" s="8">
        <f>IF(Data_Mentah!O244="Yes",1,0)</f>
        <v>1</v>
      </c>
      <c r="P244" s="8">
        <f>IF(Data_Mentah!P244="Yes",1,0)</f>
        <v>0</v>
      </c>
      <c r="Q244" s="9">
        <f>IF(Data_Mentah!Q244="Positive",1,0)</f>
        <v>0</v>
      </c>
      <c r="T244">
        <f t="shared" ref="T244:T307" si="7">IF((H244 + N244 + E244 + F244 + J244) &gt;= 3, 1, 0)</f>
        <v>1</v>
      </c>
      <c r="V244">
        <f t="shared" ref="V244:V307" si="8">IF(LOWER(TRIM(Q244))="positive",1,0)</f>
        <v>0</v>
      </c>
    </row>
    <row r="245" spans="1:22" ht="15.75" customHeight="1" x14ac:dyDescent="0.2">
      <c r="A245" s="4">
        <v>43</v>
      </c>
      <c r="B245" s="5">
        <f>IF(Data_Mentah!B245="Male",1,0)</f>
        <v>1</v>
      </c>
      <c r="C245" s="5">
        <f>IF(Data_Mentah!C245="Yes",1,0)</f>
        <v>0</v>
      </c>
      <c r="D245" s="5">
        <f>IF(Data_Mentah!D245="Yes",1,0)</f>
        <v>0</v>
      </c>
      <c r="E245" s="5">
        <f>IF(Data_Mentah!E245="Yes",1,0)</f>
        <v>0</v>
      </c>
      <c r="F245" s="5">
        <f>IF(Data_Mentah!F245="Yes",1,0)</f>
        <v>1</v>
      </c>
      <c r="G245" s="5">
        <f>IF(Data_Mentah!G245="Yes",1,0)</f>
        <v>0</v>
      </c>
      <c r="H245" s="5">
        <f>IF(Data_Mentah!H245="Yes",1,0)</f>
        <v>0</v>
      </c>
      <c r="I245" s="5">
        <f>IF(Data_Mentah!I245="Yes",1,0)</f>
        <v>0</v>
      </c>
      <c r="J245" s="5">
        <f>IF(Data_Mentah!J245="Yes",1,0)</f>
        <v>0</v>
      </c>
      <c r="K245" s="5">
        <f>IF(Data_Mentah!K245="Yes",1,0)</f>
        <v>0</v>
      </c>
      <c r="L245" s="5">
        <f>IF(Data_Mentah!L245="Yes",1,0)</f>
        <v>0</v>
      </c>
      <c r="M245" s="5">
        <f>IF(Data_Mentah!M245="Yes",1,0)</f>
        <v>0</v>
      </c>
      <c r="N245" s="5">
        <f>IF(Data_Mentah!N245="Yes",1,0)</f>
        <v>0</v>
      </c>
      <c r="O245" s="5">
        <f>IF(Data_Mentah!O245="Yes",1,0)</f>
        <v>0</v>
      </c>
      <c r="P245" s="5">
        <f>IF(Data_Mentah!P245="Yes",1,0)</f>
        <v>0</v>
      </c>
      <c r="Q245" s="6">
        <f>IF(Data_Mentah!Q245="Positive",1,0)</f>
        <v>0</v>
      </c>
      <c r="T245">
        <f t="shared" si="7"/>
        <v>0</v>
      </c>
      <c r="V245">
        <f t="shared" si="8"/>
        <v>0</v>
      </c>
    </row>
    <row r="246" spans="1:22" ht="15.75" customHeight="1" x14ac:dyDescent="0.2">
      <c r="A246" s="7">
        <v>31</v>
      </c>
      <c r="B246" s="8">
        <f>IF(Data_Mentah!B246="Male",1,0)</f>
        <v>1</v>
      </c>
      <c r="C246" s="8">
        <f>IF(Data_Mentah!C246="Yes",1,0)</f>
        <v>0</v>
      </c>
      <c r="D246" s="8">
        <f>IF(Data_Mentah!D246="Yes",1,0)</f>
        <v>0</v>
      </c>
      <c r="E246" s="8">
        <f>IF(Data_Mentah!E246="Yes",1,0)</f>
        <v>0</v>
      </c>
      <c r="F246" s="8">
        <f>IF(Data_Mentah!F246="Yes",1,0)</f>
        <v>1</v>
      </c>
      <c r="G246" s="8">
        <f>IF(Data_Mentah!G246="Yes",1,0)</f>
        <v>0</v>
      </c>
      <c r="H246" s="8">
        <f>IF(Data_Mentah!H246="Yes",1,0)</f>
        <v>0</v>
      </c>
      <c r="I246" s="8">
        <f>IF(Data_Mentah!I246="Yes",1,0)</f>
        <v>0</v>
      </c>
      <c r="J246" s="8">
        <f>IF(Data_Mentah!J246="Yes",1,0)</f>
        <v>1</v>
      </c>
      <c r="K246" s="8">
        <f>IF(Data_Mentah!K246="Yes",1,0)</f>
        <v>0</v>
      </c>
      <c r="L246" s="8">
        <f>IF(Data_Mentah!L246="Yes",1,0)</f>
        <v>1</v>
      </c>
      <c r="M246" s="8">
        <f>IF(Data_Mentah!M246="Yes",1,0)</f>
        <v>0</v>
      </c>
      <c r="N246" s="8">
        <f>IF(Data_Mentah!N246="Yes",1,0)</f>
        <v>1</v>
      </c>
      <c r="O246" s="8">
        <f>IF(Data_Mentah!O246="Yes",1,0)</f>
        <v>1</v>
      </c>
      <c r="P246" s="8">
        <f>IF(Data_Mentah!P246="Yes",1,0)</f>
        <v>0</v>
      </c>
      <c r="Q246" s="9">
        <f>IF(Data_Mentah!Q246="Positive",1,0)</f>
        <v>0</v>
      </c>
      <c r="T246">
        <f t="shared" si="7"/>
        <v>1</v>
      </c>
      <c r="V246">
        <f t="shared" si="8"/>
        <v>0</v>
      </c>
    </row>
    <row r="247" spans="1:22" ht="15.75" customHeight="1" x14ac:dyDescent="0.2">
      <c r="A247" s="4">
        <v>66</v>
      </c>
      <c r="B247" s="5">
        <f>IF(Data_Mentah!B247="Male",1,0)</f>
        <v>1</v>
      </c>
      <c r="C247" s="5">
        <f>IF(Data_Mentah!C247="Yes",1,0)</f>
        <v>0</v>
      </c>
      <c r="D247" s="5">
        <f>IF(Data_Mentah!D247="Yes",1,0)</f>
        <v>0</v>
      </c>
      <c r="E247" s="5">
        <f>IF(Data_Mentah!E247="Yes",1,0)</f>
        <v>0</v>
      </c>
      <c r="F247" s="5">
        <f>IF(Data_Mentah!F247="Yes",1,0)</f>
        <v>0</v>
      </c>
      <c r="G247" s="5">
        <f>IF(Data_Mentah!G247="Yes",1,0)</f>
        <v>0</v>
      </c>
      <c r="H247" s="5">
        <f>IF(Data_Mentah!H247="Yes",1,0)</f>
        <v>0</v>
      </c>
      <c r="I247" s="5">
        <f>IF(Data_Mentah!I247="Yes",1,0)</f>
        <v>0</v>
      </c>
      <c r="J247" s="5">
        <f>IF(Data_Mentah!J247="Yes",1,0)</f>
        <v>0</v>
      </c>
      <c r="K247" s="5">
        <f>IF(Data_Mentah!K247="Yes",1,0)</f>
        <v>0</v>
      </c>
      <c r="L247" s="5">
        <f>IF(Data_Mentah!L247="Yes",1,0)</f>
        <v>0</v>
      </c>
      <c r="M247" s="5">
        <f>IF(Data_Mentah!M247="Yes",1,0)</f>
        <v>0</v>
      </c>
      <c r="N247" s="5">
        <f>IF(Data_Mentah!N247="Yes",1,0)</f>
        <v>0</v>
      </c>
      <c r="O247" s="5">
        <f>IF(Data_Mentah!O247="Yes",1,0)</f>
        <v>0</v>
      </c>
      <c r="P247" s="5">
        <f>IF(Data_Mentah!P247="Yes",1,0)</f>
        <v>0</v>
      </c>
      <c r="Q247" s="6">
        <f>IF(Data_Mentah!Q247="Positive",1,0)</f>
        <v>0</v>
      </c>
      <c r="T247">
        <f t="shared" si="7"/>
        <v>0</v>
      </c>
      <c r="V247">
        <f t="shared" si="8"/>
        <v>0</v>
      </c>
    </row>
    <row r="248" spans="1:22" ht="15.75" customHeight="1" x14ac:dyDescent="0.2">
      <c r="A248" s="7">
        <v>61</v>
      </c>
      <c r="B248" s="8">
        <f>IF(Data_Mentah!B248="Male",1,0)</f>
        <v>1</v>
      </c>
      <c r="C248" s="8">
        <f>IF(Data_Mentah!C248="Yes",1,0)</f>
        <v>0</v>
      </c>
      <c r="D248" s="8">
        <f>IF(Data_Mentah!D248="Yes",1,0)</f>
        <v>0</v>
      </c>
      <c r="E248" s="8">
        <f>IF(Data_Mentah!E248="Yes",1,0)</f>
        <v>0</v>
      </c>
      <c r="F248" s="8">
        <f>IF(Data_Mentah!F248="Yes",1,0)</f>
        <v>1</v>
      </c>
      <c r="G248" s="8">
        <f>IF(Data_Mentah!G248="Yes",1,0)</f>
        <v>0</v>
      </c>
      <c r="H248" s="8">
        <f>IF(Data_Mentah!H248="Yes",1,0)</f>
        <v>0</v>
      </c>
      <c r="I248" s="8">
        <f>IF(Data_Mentah!I248="Yes",1,0)</f>
        <v>0</v>
      </c>
      <c r="J248" s="8">
        <f>IF(Data_Mentah!J248="Yes",1,0)</f>
        <v>1</v>
      </c>
      <c r="K248" s="8">
        <f>IF(Data_Mentah!K248="Yes",1,0)</f>
        <v>0</v>
      </c>
      <c r="L248" s="8">
        <f>IF(Data_Mentah!L248="Yes",1,0)</f>
        <v>1</v>
      </c>
      <c r="M248" s="8">
        <f>IF(Data_Mentah!M248="Yes",1,0)</f>
        <v>0</v>
      </c>
      <c r="N248" s="8">
        <f>IF(Data_Mentah!N248="Yes",1,0)</f>
        <v>0</v>
      </c>
      <c r="O248" s="8">
        <f>IF(Data_Mentah!O248="Yes",1,0)</f>
        <v>1</v>
      </c>
      <c r="P248" s="8">
        <f>IF(Data_Mentah!P248="Yes",1,0)</f>
        <v>0</v>
      </c>
      <c r="Q248" s="9">
        <f>IF(Data_Mentah!Q248="Positive",1,0)</f>
        <v>0</v>
      </c>
      <c r="T248">
        <f t="shared" si="7"/>
        <v>0</v>
      </c>
      <c r="V248">
        <f t="shared" si="8"/>
        <v>0</v>
      </c>
    </row>
    <row r="249" spans="1:22" ht="15.75" customHeight="1" x14ac:dyDescent="0.2">
      <c r="A249" s="4">
        <v>58</v>
      </c>
      <c r="B249" s="5">
        <f>IF(Data_Mentah!B249="Male",1,0)</f>
        <v>1</v>
      </c>
      <c r="C249" s="5">
        <f>IF(Data_Mentah!C249="Yes",1,0)</f>
        <v>0</v>
      </c>
      <c r="D249" s="5">
        <f>IF(Data_Mentah!D249="Yes",1,0)</f>
        <v>0</v>
      </c>
      <c r="E249" s="5">
        <f>IF(Data_Mentah!E249="Yes",1,0)</f>
        <v>0</v>
      </c>
      <c r="F249" s="5">
        <f>IF(Data_Mentah!F249="Yes",1,0)</f>
        <v>1</v>
      </c>
      <c r="G249" s="5">
        <f>IF(Data_Mentah!G249="Yes",1,0)</f>
        <v>1</v>
      </c>
      <c r="H249" s="5">
        <f>IF(Data_Mentah!H249="Yes",1,0)</f>
        <v>0</v>
      </c>
      <c r="I249" s="5">
        <f>IF(Data_Mentah!I249="Yes",1,0)</f>
        <v>1</v>
      </c>
      <c r="J249" s="5">
        <f>IF(Data_Mentah!J249="Yes",1,0)</f>
        <v>1</v>
      </c>
      <c r="K249" s="5">
        <f>IF(Data_Mentah!K249="Yes",1,0)</f>
        <v>0</v>
      </c>
      <c r="L249" s="5">
        <f>IF(Data_Mentah!L249="Yes",1,0)</f>
        <v>1</v>
      </c>
      <c r="M249" s="5">
        <f>IF(Data_Mentah!M249="Yes",1,0)</f>
        <v>1</v>
      </c>
      <c r="N249" s="5">
        <f>IF(Data_Mentah!N249="Yes",1,0)</f>
        <v>1</v>
      </c>
      <c r="O249" s="5">
        <f>IF(Data_Mentah!O249="Yes",1,0)</f>
        <v>1</v>
      </c>
      <c r="P249" s="5">
        <f>IF(Data_Mentah!P249="Yes",1,0)</f>
        <v>0</v>
      </c>
      <c r="Q249" s="6">
        <f>IF(Data_Mentah!Q249="Positive",1,0)</f>
        <v>0</v>
      </c>
      <c r="T249">
        <f t="shared" si="7"/>
        <v>1</v>
      </c>
      <c r="V249">
        <f t="shared" si="8"/>
        <v>0</v>
      </c>
    </row>
    <row r="250" spans="1:22" ht="15.75" customHeight="1" x14ac:dyDescent="0.2">
      <c r="A250" s="7">
        <v>69</v>
      </c>
      <c r="B250" s="8">
        <f>IF(Data_Mentah!B250="Male",1,0)</f>
        <v>1</v>
      </c>
      <c r="C250" s="8">
        <f>IF(Data_Mentah!C250="Yes",1,0)</f>
        <v>0</v>
      </c>
      <c r="D250" s="8">
        <f>IF(Data_Mentah!D250="Yes",1,0)</f>
        <v>0</v>
      </c>
      <c r="E250" s="8">
        <f>IF(Data_Mentah!E250="Yes",1,0)</f>
        <v>0</v>
      </c>
      <c r="F250" s="8">
        <f>IF(Data_Mentah!F250="Yes",1,0)</f>
        <v>0</v>
      </c>
      <c r="G250" s="8">
        <f>IF(Data_Mentah!G250="Yes",1,0)</f>
        <v>0</v>
      </c>
      <c r="H250" s="8">
        <f>IF(Data_Mentah!H250="Yes",1,0)</f>
        <v>0</v>
      </c>
      <c r="I250" s="8">
        <f>IF(Data_Mentah!I250="Yes",1,0)</f>
        <v>0</v>
      </c>
      <c r="J250" s="8">
        <f>IF(Data_Mentah!J250="Yes",1,0)</f>
        <v>0</v>
      </c>
      <c r="K250" s="8">
        <f>IF(Data_Mentah!K250="Yes",1,0)</f>
        <v>0</v>
      </c>
      <c r="L250" s="8">
        <f>IF(Data_Mentah!L250="Yes",1,0)</f>
        <v>0</v>
      </c>
      <c r="M250" s="8">
        <f>IF(Data_Mentah!M250="Yes",1,0)</f>
        <v>0</v>
      </c>
      <c r="N250" s="8">
        <f>IF(Data_Mentah!N250="Yes",1,0)</f>
        <v>0</v>
      </c>
      <c r="O250" s="8">
        <f>IF(Data_Mentah!O250="Yes",1,0)</f>
        <v>1</v>
      </c>
      <c r="P250" s="8">
        <f>IF(Data_Mentah!P250="Yes",1,0)</f>
        <v>0</v>
      </c>
      <c r="Q250" s="9">
        <f>IF(Data_Mentah!Q250="Positive",1,0)</f>
        <v>0</v>
      </c>
      <c r="T250">
        <f t="shared" si="7"/>
        <v>0</v>
      </c>
      <c r="V250">
        <f t="shared" si="8"/>
        <v>0</v>
      </c>
    </row>
    <row r="251" spans="1:22" ht="15.75" customHeight="1" x14ac:dyDescent="0.2">
      <c r="A251" s="4">
        <v>40</v>
      </c>
      <c r="B251" s="5">
        <f>IF(Data_Mentah!B251="Male",1,0)</f>
        <v>0</v>
      </c>
      <c r="C251" s="5">
        <f>IF(Data_Mentah!C251="Yes",1,0)</f>
        <v>1</v>
      </c>
      <c r="D251" s="5">
        <f>IF(Data_Mentah!D251="Yes",1,0)</f>
        <v>1</v>
      </c>
      <c r="E251" s="5">
        <f>IF(Data_Mentah!E251="Yes",1,0)</f>
        <v>1</v>
      </c>
      <c r="F251" s="5">
        <f>IF(Data_Mentah!F251="Yes",1,0)</f>
        <v>1</v>
      </c>
      <c r="G251" s="5">
        <f>IF(Data_Mentah!G251="Yes",1,0)</f>
        <v>0</v>
      </c>
      <c r="H251" s="5">
        <f>IF(Data_Mentah!H251="Yes",1,0)</f>
        <v>0</v>
      </c>
      <c r="I251" s="5">
        <f>IF(Data_Mentah!I251="Yes",1,0)</f>
        <v>1</v>
      </c>
      <c r="J251" s="5">
        <f>IF(Data_Mentah!J251="Yes",1,0)</f>
        <v>0</v>
      </c>
      <c r="K251" s="5">
        <f>IF(Data_Mentah!K251="Yes",1,0)</f>
        <v>0</v>
      </c>
      <c r="L251" s="5">
        <f>IF(Data_Mentah!L251="Yes",1,0)</f>
        <v>0</v>
      </c>
      <c r="M251" s="5">
        <f>IF(Data_Mentah!M251="Yes",1,0)</f>
        <v>1</v>
      </c>
      <c r="N251" s="5">
        <f>IF(Data_Mentah!N251="Yes",1,0)</f>
        <v>0</v>
      </c>
      <c r="O251" s="5">
        <f>IF(Data_Mentah!O251="Yes",1,0)</f>
        <v>0</v>
      </c>
      <c r="P251" s="5">
        <f>IF(Data_Mentah!P251="Yes",1,0)</f>
        <v>1</v>
      </c>
      <c r="Q251" s="6">
        <f>IF(Data_Mentah!Q251="Positive",1,0)</f>
        <v>1</v>
      </c>
      <c r="T251">
        <f t="shared" si="7"/>
        <v>0</v>
      </c>
      <c r="V251">
        <f t="shared" si="8"/>
        <v>0</v>
      </c>
    </row>
    <row r="252" spans="1:22" ht="15.75" customHeight="1" x14ac:dyDescent="0.2">
      <c r="A252" s="7">
        <v>28</v>
      </c>
      <c r="B252" s="8">
        <f>IF(Data_Mentah!B252="Male",1,0)</f>
        <v>0</v>
      </c>
      <c r="C252" s="8">
        <f>IF(Data_Mentah!C252="Yes",1,0)</f>
        <v>1</v>
      </c>
      <c r="D252" s="8">
        <f>IF(Data_Mentah!D252="Yes",1,0)</f>
        <v>1</v>
      </c>
      <c r="E252" s="8">
        <f>IF(Data_Mentah!E252="Yes",1,0)</f>
        <v>1</v>
      </c>
      <c r="F252" s="8">
        <f>IF(Data_Mentah!F252="Yes",1,0)</f>
        <v>1</v>
      </c>
      <c r="G252" s="8">
        <f>IF(Data_Mentah!G252="Yes",1,0)</f>
        <v>1</v>
      </c>
      <c r="H252" s="8">
        <f>IF(Data_Mentah!H252="Yes",1,0)</f>
        <v>0</v>
      </c>
      <c r="I252" s="8">
        <f>IF(Data_Mentah!I252="Yes",1,0)</f>
        <v>0</v>
      </c>
      <c r="J252" s="8">
        <f>IF(Data_Mentah!J252="Yes",1,0)</f>
        <v>0</v>
      </c>
      <c r="K252" s="8">
        <f>IF(Data_Mentah!K252="Yes",1,0)</f>
        <v>0</v>
      </c>
      <c r="L252" s="8">
        <f>IF(Data_Mentah!L252="Yes",1,0)</f>
        <v>0</v>
      </c>
      <c r="M252" s="8">
        <f>IF(Data_Mentah!M252="Yes",1,0)</f>
        <v>1</v>
      </c>
      <c r="N252" s="8">
        <f>IF(Data_Mentah!N252="Yes",1,0)</f>
        <v>0</v>
      </c>
      <c r="O252" s="8">
        <f>IF(Data_Mentah!O252="Yes",1,0)</f>
        <v>0</v>
      </c>
      <c r="P252" s="8">
        <f>IF(Data_Mentah!P252="Yes",1,0)</f>
        <v>0</v>
      </c>
      <c r="Q252" s="9">
        <f>IF(Data_Mentah!Q252="Positive",1,0)</f>
        <v>1</v>
      </c>
      <c r="T252">
        <f t="shared" si="7"/>
        <v>0</v>
      </c>
      <c r="V252">
        <f t="shared" si="8"/>
        <v>0</v>
      </c>
    </row>
    <row r="253" spans="1:22" ht="15.75" customHeight="1" x14ac:dyDescent="0.2">
      <c r="A253" s="4">
        <v>37</v>
      </c>
      <c r="B253" s="5">
        <f>IF(Data_Mentah!B253="Male",1,0)</f>
        <v>0</v>
      </c>
      <c r="C253" s="5">
        <f>IF(Data_Mentah!C253="Yes",1,0)</f>
        <v>1</v>
      </c>
      <c r="D253" s="5">
        <f>IF(Data_Mentah!D253="Yes",1,0)</f>
        <v>1</v>
      </c>
      <c r="E253" s="5">
        <f>IF(Data_Mentah!E253="Yes",1,0)</f>
        <v>1</v>
      </c>
      <c r="F253" s="5">
        <f>IF(Data_Mentah!F253="Yes",1,0)</f>
        <v>0</v>
      </c>
      <c r="G253" s="5">
        <f>IF(Data_Mentah!G253="Yes",1,0)</f>
        <v>1</v>
      </c>
      <c r="H253" s="5">
        <f>IF(Data_Mentah!H253="Yes",1,0)</f>
        <v>0</v>
      </c>
      <c r="I253" s="5">
        <f>IF(Data_Mentah!I253="Yes",1,0)</f>
        <v>0</v>
      </c>
      <c r="J253" s="5">
        <f>IF(Data_Mentah!J253="Yes",1,0)</f>
        <v>1</v>
      </c>
      <c r="K253" s="5">
        <f>IF(Data_Mentah!K253="Yes",1,0)</f>
        <v>0</v>
      </c>
      <c r="L253" s="5">
        <f>IF(Data_Mentah!L253="Yes",1,0)</f>
        <v>1</v>
      </c>
      <c r="M253" s="5">
        <f>IF(Data_Mentah!M253="Yes",1,0)</f>
        <v>1</v>
      </c>
      <c r="N253" s="5">
        <f>IF(Data_Mentah!N253="Yes",1,0)</f>
        <v>0</v>
      </c>
      <c r="O253" s="5">
        <f>IF(Data_Mentah!O253="Yes",1,0)</f>
        <v>0</v>
      </c>
      <c r="P253" s="5">
        <f>IF(Data_Mentah!P253="Yes",1,0)</f>
        <v>0</v>
      </c>
      <c r="Q253" s="6">
        <f>IF(Data_Mentah!Q253="Positive",1,0)</f>
        <v>1</v>
      </c>
      <c r="T253">
        <f t="shared" si="7"/>
        <v>0</v>
      </c>
      <c r="V253">
        <f t="shared" si="8"/>
        <v>0</v>
      </c>
    </row>
    <row r="254" spans="1:22" ht="15.75" customHeight="1" x14ac:dyDescent="0.2">
      <c r="A254" s="7">
        <v>34</v>
      </c>
      <c r="B254" s="8">
        <f>IF(Data_Mentah!B254="Male",1,0)</f>
        <v>0</v>
      </c>
      <c r="C254" s="8">
        <f>IF(Data_Mentah!C254="Yes",1,0)</f>
        <v>1</v>
      </c>
      <c r="D254" s="8">
        <f>IF(Data_Mentah!D254="Yes",1,0)</f>
        <v>1</v>
      </c>
      <c r="E254" s="8">
        <f>IF(Data_Mentah!E254="Yes",1,0)</f>
        <v>1</v>
      </c>
      <c r="F254" s="8">
        <f>IF(Data_Mentah!F254="Yes",1,0)</f>
        <v>1</v>
      </c>
      <c r="G254" s="8">
        <f>IF(Data_Mentah!G254="Yes",1,0)</f>
        <v>1</v>
      </c>
      <c r="H254" s="8">
        <f>IF(Data_Mentah!H254="Yes",1,0)</f>
        <v>0</v>
      </c>
      <c r="I254" s="8">
        <f>IF(Data_Mentah!I254="Yes",1,0)</f>
        <v>0</v>
      </c>
      <c r="J254" s="8">
        <f>IF(Data_Mentah!J254="Yes",1,0)</f>
        <v>1</v>
      </c>
      <c r="K254" s="8">
        <f>IF(Data_Mentah!K254="Yes",1,0)</f>
        <v>1</v>
      </c>
      <c r="L254" s="8">
        <f>IF(Data_Mentah!L254="Yes",1,0)</f>
        <v>1</v>
      </c>
      <c r="M254" s="8">
        <f>IF(Data_Mentah!M254="Yes",1,0)</f>
        <v>1</v>
      </c>
      <c r="N254" s="8">
        <f>IF(Data_Mentah!N254="Yes",1,0)</f>
        <v>0</v>
      </c>
      <c r="O254" s="8">
        <f>IF(Data_Mentah!O254="Yes",1,0)</f>
        <v>0</v>
      </c>
      <c r="P254" s="8">
        <f>IF(Data_Mentah!P254="Yes",1,0)</f>
        <v>0</v>
      </c>
      <c r="Q254" s="9">
        <f>IF(Data_Mentah!Q254="Positive",1,0)</f>
        <v>1</v>
      </c>
      <c r="T254">
        <f t="shared" si="7"/>
        <v>1</v>
      </c>
      <c r="V254">
        <f t="shared" si="8"/>
        <v>0</v>
      </c>
    </row>
    <row r="255" spans="1:22" ht="15.75" customHeight="1" x14ac:dyDescent="0.2">
      <c r="A255" s="4">
        <v>30</v>
      </c>
      <c r="B255" s="5">
        <f>IF(Data_Mentah!B255="Male",1,0)</f>
        <v>0</v>
      </c>
      <c r="C255" s="5">
        <f>IF(Data_Mentah!C255="Yes",1,0)</f>
        <v>1</v>
      </c>
      <c r="D255" s="5">
        <f>IF(Data_Mentah!D255="Yes",1,0)</f>
        <v>1</v>
      </c>
      <c r="E255" s="5">
        <f>IF(Data_Mentah!E255="Yes",1,0)</f>
        <v>1</v>
      </c>
      <c r="F255" s="5">
        <f>IF(Data_Mentah!F255="Yes",1,0)</f>
        <v>1</v>
      </c>
      <c r="G255" s="5">
        <f>IF(Data_Mentah!G255="Yes",1,0)</f>
        <v>1</v>
      </c>
      <c r="H255" s="5">
        <f>IF(Data_Mentah!H255="Yes",1,0)</f>
        <v>0</v>
      </c>
      <c r="I255" s="5">
        <f>IF(Data_Mentah!I255="Yes",1,0)</f>
        <v>1</v>
      </c>
      <c r="J255" s="5">
        <f>IF(Data_Mentah!J255="Yes",1,0)</f>
        <v>0</v>
      </c>
      <c r="K255" s="5">
        <f>IF(Data_Mentah!K255="Yes",1,0)</f>
        <v>0</v>
      </c>
      <c r="L255" s="5">
        <f>IF(Data_Mentah!L255="Yes",1,0)</f>
        <v>0</v>
      </c>
      <c r="M255" s="5">
        <f>IF(Data_Mentah!M255="Yes",1,0)</f>
        <v>1</v>
      </c>
      <c r="N255" s="5">
        <f>IF(Data_Mentah!N255="Yes",1,0)</f>
        <v>1</v>
      </c>
      <c r="O255" s="5">
        <f>IF(Data_Mentah!O255="Yes",1,0)</f>
        <v>0</v>
      </c>
      <c r="P255" s="5">
        <f>IF(Data_Mentah!P255="Yes",1,0)</f>
        <v>1</v>
      </c>
      <c r="Q255" s="6">
        <f>IF(Data_Mentah!Q255="Positive",1,0)</f>
        <v>1</v>
      </c>
      <c r="T255">
        <f t="shared" si="7"/>
        <v>1</v>
      </c>
      <c r="V255">
        <f t="shared" si="8"/>
        <v>0</v>
      </c>
    </row>
    <row r="256" spans="1:22" ht="15.75" customHeight="1" x14ac:dyDescent="0.2">
      <c r="A256" s="7">
        <v>67</v>
      </c>
      <c r="B256" s="8">
        <f>IF(Data_Mentah!B256="Male",1,0)</f>
        <v>0</v>
      </c>
      <c r="C256" s="8">
        <f>IF(Data_Mentah!C256="Yes",1,0)</f>
        <v>1</v>
      </c>
      <c r="D256" s="8">
        <f>IF(Data_Mentah!D256="Yes",1,0)</f>
        <v>1</v>
      </c>
      <c r="E256" s="8">
        <f>IF(Data_Mentah!E256="Yes",1,0)</f>
        <v>0</v>
      </c>
      <c r="F256" s="8">
        <f>IF(Data_Mentah!F256="Yes",1,0)</f>
        <v>1</v>
      </c>
      <c r="G256" s="8">
        <f>IF(Data_Mentah!G256="Yes",1,0)</f>
        <v>0</v>
      </c>
      <c r="H256" s="8">
        <f>IF(Data_Mentah!H256="Yes",1,0)</f>
        <v>0</v>
      </c>
      <c r="I256" s="8">
        <f>IF(Data_Mentah!I256="Yes",1,0)</f>
        <v>1</v>
      </c>
      <c r="J256" s="8">
        <f>IF(Data_Mentah!J256="Yes",1,0)</f>
        <v>0</v>
      </c>
      <c r="K256" s="8">
        <f>IF(Data_Mentah!K256="Yes",1,0)</f>
        <v>0</v>
      </c>
      <c r="L256" s="8">
        <f>IF(Data_Mentah!L256="Yes",1,0)</f>
        <v>0</v>
      </c>
      <c r="M256" s="8">
        <f>IF(Data_Mentah!M256="Yes",1,0)</f>
        <v>0</v>
      </c>
      <c r="N256" s="8">
        <f>IF(Data_Mentah!N256="Yes",1,0)</f>
        <v>0</v>
      </c>
      <c r="O256" s="8">
        <f>IF(Data_Mentah!O256="Yes",1,0)</f>
        <v>0</v>
      </c>
      <c r="P256" s="8">
        <f>IF(Data_Mentah!P256="Yes",1,0)</f>
        <v>0</v>
      </c>
      <c r="Q256" s="9">
        <f>IF(Data_Mentah!Q256="Positive",1,0)</f>
        <v>1</v>
      </c>
      <c r="T256">
        <f t="shared" si="7"/>
        <v>0</v>
      </c>
      <c r="V256">
        <f t="shared" si="8"/>
        <v>0</v>
      </c>
    </row>
    <row r="257" spans="1:22" ht="15.75" customHeight="1" x14ac:dyDescent="0.2">
      <c r="A257" s="4">
        <v>60</v>
      </c>
      <c r="B257" s="5">
        <f>IF(Data_Mentah!B257="Male",1,0)</f>
        <v>0</v>
      </c>
      <c r="C257" s="5">
        <f>IF(Data_Mentah!C257="Yes",1,0)</f>
        <v>0</v>
      </c>
      <c r="D257" s="5">
        <f>IF(Data_Mentah!D257="Yes",1,0)</f>
        <v>0</v>
      </c>
      <c r="E257" s="5">
        <f>IF(Data_Mentah!E257="Yes",1,0)</f>
        <v>1</v>
      </c>
      <c r="F257" s="5">
        <f>IF(Data_Mentah!F257="Yes",1,0)</f>
        <v>1</v>
      </c>
      <c r="G257" s="5">
        <f>IF(Data_Mentah!G257="Yes",1,0)</f>
        <v>1</v>
      </c>
      <c r="H257" s="5">
        <f>IF(Data_Mentah!H257="Yes",1,0)</f>
        <v>0</v>
      </c>
      <c r="I257" s="5">
        <f>IF(Data_Mentah!I257="Yes",1,0)</f>
        <v>0</v>
      </c>
      <c r="J257" s="5">
        <f>IF(Data_Mentah!J257="Yes",1,0)</f>
        <v>0</v>
      </c>
      <c r="K257" s="5">
        <f>IF(Data_Mentah!K257="Yes",1,0)</f>
        <v>0</v>
      </c>
      <c r="L257" s="5">
        <f>IF(Data_Mentah!L257="Yes",1,0)</f>
        <v>0</v>
      </c>
      <c r="M257" s="5">
        <f>IF(Data_Mentah!M257="Yes",1,0)</f>
        <v>0</v>
      </c>
      <c r="N257" s="5">
        <f>IF(Data_Mentah!N257="Yes",1,0)</f>
        <v>1</v>
      </c>
      <c r="O257" s="5">
        <f>IF(Data_Mentah!O257="Yes",1,0)</f>
        <v>0</v>
      </c>
      <c r="P257" s="5">
        <f>IF(Data_Mentah!P257="Yes",1,0)</f>
        <v>0</v>
      </c>
      <c r="Q257" s="6">
        <f>IF(Data_Mentah!Q257="Positive",1,0)</f>
        <v>1</v>
      </c>
      <c r="T257">
        <f t="shared" si="7"/>
        <v>1</v>
      </c>
      <c r="V257">
        <f t="shared" si="8"/>
        <v>0</v>
      </c>
    </row>
    <row r="258" spans="1:22" ht="15.75" customHeight="1" x14ac:dyDescent="0.2">
      <c r="A258" s="7">
        <v>58</v>
      </c>
      <c r="B258" s="8">
        <f>IF(Data_Mentah!B258="Male",1,0)</f>
        <v>0</v>
      </c>
      <c r="C258" s="8">
        <f>IF(Data_Mentah!C258="Yes",1,0)</f>
        <v>1</v>
      </c>
      <c r="D258" s="8">
        <f>IF(Data_Mentah!D258="Yes",1,0)</f>
        <v>1</v>
      </c>
      <c r="E258" s="8">
        <f>IF(Data_Mentah!E258="Yes",1,0)</f>
        <v>0</v>
      </c>
      <c r="F258" s="8">
        <f>IF(Data_Mentah!F258="Yes",1,0)</f>
        <v>1</v>
      </c>
      <c r="G258" s="8">
        <f>IF(Data_Mentah!G258="Yes",1,0)</f>
        <v>1</v>
      </c>
      <c r="H258" s="8">
        <f>IF(Data_Mentah!H258="Yes",1,0)</f>
        <v>0</v>
      </c>
      <c r="I258" s="8">
        <f>IF(Data_Mentah!I258="Yes",1,0)</f>
        <v>0</v>
      </c>
      <c r="J258" s="8">
        <f>IF(Data_Mentah!J258="Yes",1,0)</f>
        <v>0</v>
      </c>
      <c r="K258" s="8">
        <f>IF(Data_Mentah!K258="Yes",1,0)</f>
        <v>0</v>
      </c>
      <c r="L258" s="8">
        <f>IF(Data_Mentah!L258="Yes",1,0)</f>
        <v>1</v>
      </c>
      <c r="M258" s="8">
        <f>IF(Data_Mentah!M258="Yes",1,0)</f>
        <v>1</v>
      </c>
      <c r="N258" s="8">
        <f>IF(Data_Mentah!N258="Yes",1,0)</f>
        <v>0</v>
      </c>
      <c r="O258" s="8">
        <f>IF(Data_Mentah!O258="Yes",1,0)</f>
        <v>0</v>
      </c>
      <c r="P258" s="8">
        <f>IF(Data_Mentah!P258="Yes",1,0)</f>
        <v>0</v>
      </c>
      <c r="Q258" s="9">
        <f>IF(Data_Mentah!Q258="Positive",1,0)</f>
        <v>1</v>
      </c>
      <c r="T258">
        <f t="shared" si="7"/>
        <v>0</v>
      </c>
      <c r="V258">
        <f t="shared" si="8"/>
        <v>0</v>
      </c>
    </row>
    <row r="259" spans="1:22" ht="15.75" customHeight="1" x14ac:dyDescent="0.2">
      <c r="A259" s="4">
        <v>54</v>
      </c>
      <c r="B259" s="5">
        <f>IF(Data_Mentah!B259="Male",1,0)</f>
        <v>0</v>
      </c>
      <c r="C259" s="5">
        <f>IF(Data_Mentah!C259="Yes",1,0)</f>
        <v>1</v>
      </c>
      <c r="D259" s="5">
        <f>IF(Data_Mentah!D259="Yes",1,0)</f>
        <v>1</v>
      </c>
      <c r="E259" s="5">
        <f>IF(Data_Mentah!E259="Yes",1,0)</f>
        <v>0</v>
      </c>
      <c r="F259" s="5">
        <f>IF(Data_Mentah!F259="Yes",1,0)</f>
        <v>1</v>
      </c>
      <c r="G259" s="5">
        <f>IF(Data_Mentah!G259="Yes",1,0)</f>
        <v>0</v>
      </c>
      <c r="H259" s="5">
        <f>IF(Data_Mentah!H259="Yes",1,0)</f>
        <v>0</v>
      </c>
      <c r="I259" s="5">
        <f>IF(Data_Mentah!I259="Yes",1,0)</f>
        <v>1</v>
      </c>
      <c r="J259" s="5">
        <f>IF(Data_Mentah!J259="Yes",1,0)</f>
        <v>1</v>
      </c>
      <c r="K259" s="5">
        <f>IF(Data_Mentah!K259="Yes",1,0)</f>
        <v>0</v>
      </c>
      <c r="L259" s="5">
        <f>IF(Data_Mentah!L259="Yes",1,0)</f>
        <v>1</v>
      </c>
      <c r="M259" s="5">
        <f>IF(Data_Mentah!M259="Yes",1,0)</f>
        <v>1</v>
      </c>
      <c r="N259" s="5">
        <f>IF(Data_Mentah!N259="Yes",1,0)</f>
        <v>0</v>
      </c>
      <c r="O259" s="5">
        <f>IF(Data_Mentah!O259="Yes",1,0)</f>
        <v>0</v>
      </c>
      <c r="P259" s="5">
        <f>IF(Data_Mentah!P259="Yes",1,0)</f>
        <v>0</v>
      </c>
      <c r="Q259" s="6">
        <f>IF(Data_Mentah!Q259="Positive",1,0)</f>
        <v>1</v>
      </c>
      <c r="T259">
        <f t="shared" si="7"/>
        <v>0</v>
      </c>
      <c r="V259">
        <f t="shared" si="8"/>
        <v>0</v>
      </c>
    </row>
    <row r="260" spans="1:22" ht="15.75" customHeight="1" x14ac:dyDescent="0.2">
      <c r="A260" s="7">
        <v>43</v>
      </c>
      <c r="B260" s="8">
        <f>IF(Data_Mentah!B260="Male",1,0)</f>
        <v>0</v>
      </c>
      <c r="C260" s="8">
        <f>IF(Data_Mentah!C260="Yes",1,0)</f>
        <v>1</v>
      </c>
      <c r="D260" s="8">
        <f>IF(Data_Mentah!D260="Yes",1,0)</f>
        <v>1</v>
      </c>
      <c r="E260" s="8">
        <f>IF(Data_Mentah!E260="Yes",1,0)</f>
        <v>1</v>
      </c>
      <c r="F260" s="8">
        <f>IF(Data_Mentah!F260="Yes",1,0)</f>
        <v>1</v>
      </c>
      <c r="G260" s="8">
        <f>IF(Data_Mentah!G260="Yes",1,0)</f>
        <v>1</v>
      </c>
      <c r="H260" s="8">
        <f>IF(Data_Mentah!H260="Yes",1,0)</f>
        <v>0</v>
      </c>
      <c r="I260" s="8">
        <f>IF(Data_Mentah!I260="Yes",1,0)</f>
        <v>1</v>
      </c>
      <c r="J260" s="8">
        <f>IF(Data_Mentah!J260="Yes",1,0)</f>
        <v>1</v>
      </c>
      <c r="K260" s="8">
        <f>IF(Data_Mentah!K260="Yes",1,0)</f>
        <v>0</v>
      </c>
      <c r="L260" s="8">
        <f>IF(Data_Mentah!L260="Yes",1,0)</f>
        <v>1</v>
      </c>
      <c r="M260" s="8">
        <f>IF(Data_Mentah!M260="Yes",1,0)</f>
        <v>1</v>
      </c>
      <c r="N260" s="8">
        <f>IF(Data_Mentah!N260="Yes",1,0)</f>
        <v>1</v>
      </c>
      <c r="O260" s="8">
        <f>IF(Data_Mentah!O260="Yes",1,0)</f>
        <v>0</v>
      </c>
      <c r="P260" s="8">
        <f>IF(Data_Mentah!P260="Yes",1,0)</f>
        <v>0</v>
      </c>
      <c r="Q260" s="9">
        <f>IF(Data_Mentah!Q260="Positive",1,0)</f>
        <v>1</v>
      </c>
      <c r="T260">
        <f t="shared" si="7"/>
        <v>1</v>
      </c>
      <c r="V260">
        <f t="shared" si="8"/>
        <v>0</v>
      </c>
    </row>
    <row r="261" spans="1:22" ht="15.75" customHeight="1" x14ac:dyDescent="0.2">
      <c r="A261" s="4">
        <v>39</v>
      </c>
      <c r="B261" s="5">
        <f>IF(Data_Mentah!B261="Male",1,0)</f>
        <v>1</v>
      </c>
      <c r="C261" s="5">
        <f>IF(Data_Mentah!C261="Yes",1,0)</f>
        <v>1</v>
      </c>
      <c r="D261" s="5">
        <f>IF(Data_Mentah!D261="Yes",1,0)</f>
        <v>0</v>
      </c>
      <c r="E261" s="5">
        <f>IF(Data_Mentah!E261="Yes",1,0)</f>
        <v>0</v>
      </c>
      <c r="F261" s="5">
        <f>IF(Data_Mentah!F261="Yes",1,0)</f>
        <v>1</v>
      </c>
      <c r="G261" s="5">
        <f>IF(Data_Mentah!G261="Yes",1,0)</f>
        <v>0</v>
      </c>
      <c r="H261" s="5">
        <f>IF(Data_Mentah!H261="Yes",1,0)</f>
        <v>1</v>
      </c>
      <c r="I261" s="5">
        <f>IF(Data_Mentah!I261="Yes",1,0)</f>
        <v>1</v>
      </c>
      <c r="J261" s="5">
        <f>IF(Data_Mentah!J261="Yes",1,0)</f>
        <v>1</v>
      </c>
      <c r="K261" s="5">
        <f>IF(Data_Mentah!K261="Yes",1,0)</f>
        <v>1</v>
      </c>
      <c r="L261" s="5">
        <f>IF(Data_Mentah!L261="Yes",1,0)</f>
        <v>0</v>
      </c>
      <c r="M261" s="5">
        <f>IF(Data_Mentah!M261="Yes",1,0)</f>
        <v>1</v>
      </c>
      <c r="N261" s="5">
        <f>IF(Data_Mentah!N261="Yes",1,0)</f>
        <v>1</v>
      </c>
      <c r="O261" s="5">
        <f>IF(Data_Mentah!O261="Yes",1,0)</f>
        <v>1</v>
      </c>
      <c r="P261" s="5">
        <f>IF(Data_Mentah!P261="Yes",1,0)</f>
        <v>1</v>
      </c>
      <c r="Q261" s="6">
        <f>IF(Data_Mentah!Q261="Positive",1,0)</f>
        <v>1</v>
      </c>
      <c r="T261">
        <f t="shared" si="7"/>
        <v>1</v>
      </c>
      <c r="V261">
        <f t="shared" si="8"/>
        <v>0</v>
      </c>
    </row>
    <row r="262" spans="1:22" ht="15.75" customHeight="1" x14ac:dyDescent="0.2">
      <c r="A262" s="7">
        <v>40</v>
      </c>
      <c r="B262" s="8">
        <f>IF(Data_Mentah!B262="Male",1,0)</f>
        <v>1</v>
      </c>
      <c r="C262" s="8">
        <f>IF(Data_Mentah!C262="Yes",1,0)</f>
        <v>0</v>
      </c>
      <c r="D262" s="8">
        <f>IF(Data_Mentah!D262="Yes",1,0)</f>
        <v>1</v>
      </c>
      <c r="E262" s="8">
        <f>IF(Data_Mentah!E262="Yes",1,0)</f>
        <v>0</v>
      </c>
      <c r="F262" s="8">
        <f>IF(Data_Mentah!F262="Yes",1,0)</f>
        <v>0</v>
      </c>
      <c r="G262" s="8">
        <f>IF(Data_Mentah!G262="Yes",1,0)</f>
        <v>0</v>
      </c>
      <c r="H262" s="8">
        <f>IF(Data_Mentah!H262="Yes",1,0)</f>
        <v>0</v>
      </c>
      <c r="I262" s="8">
        <f>IF(Data_Mentah!I262="Yes",1,0)</f>
        <v>0</v>
      </c>
      <c r="J262" s="8">
        <f>IF(Data_Mentah!J262="Yes",1,0)</f>
        <v>0</v>
      </c>
      <c r="K262" s="8">
        <f>IF(Data_Mentah!K262="Yes",1,0)</f>
        <v>0</v>
      </c>
      <c r="L262" s="8">
        <f>IF(Data_Mentah!L262="Yes",1,0)</f>
        <v>0</v>
      </c>
      <c r="M262" s="8">
        <f>IF(Data_Mentah!M262="Yes",1,0)</f>
        <v>0</v>
      </c>
      <c r="N262" s="8">
        <f>IF(Data_Mentah!N262="Yes",1,0)</f>
        <v>0</v>
      </c>
      <c r="O262" s="8">
        <f>IF(Data_Mentah!O262="Yes",1,0)</f>
        <v>0</v>
      </c>
      <c r="P262" s="8">
        <f>IF(Data_Mentah!P262="Yes",1,0)</f>
        <v>0</v>
      </c>
      <c r="Q262" s="9">
        <f>IF(Data_Mentah!Q262="Positive",1,0)</f>
        <v>1</v>
      </c>
      <c r="T262">
        <f t="shared" si="7"/>
        <v>0</v>
      </c>
      <c r="V262">
        <f t="shared" si="8"/>
        <v>0</v>
      </c>
    </row>
    <row r="263" spans="1:22" ht="15.75" customHeight="1" x14ac:dyDescent="0.2">
      <c r="A263" s="4">
        <v>43</v>
      </c>
      <c r="B263" s="5">
        <f>IF(Data_Mentah!B263="Male",1,0)</f>
        <v>1</v>
      </c>
      <c r="C263" s="5">
        <f>IF(Data_Mentah!C263="Yes",1,0)</f>
        <v>1</v>
      </c>
      <c r="D263" s="5">
        <f>IF(Data_Mentah!D263="Yes",1,0)</f>
        <v>1</v>
      </c>
      <c r="E263" s="5">
        <f>IF(Data_Mentah!E263="Yes",1,0)</f>
        <v>1</v>
      </c>
      <c r="F263" s="5">
        <f>IF(Data_Mentah!F263="Yes",1,0)</f>
        <v>1</v>
      </c>
      <c r="G263" s="5">
        <f>IF(Data_Mentah!G263="Yes",1,0)</f>
        <v>0</v>
      </c>
      <c r="H263" s="5">
        <f>IF(Data_Mentah!H263="Yes",1,0)</f>
        <v>1</v>
      </c>
      <c r="I263" s="5">
        <f>IF(Data_Mentah!I263="Yes",1,0)</f>
        <v>0</v>
      </c>
      <c r="J263" s="5">
        <f>IF(Data_Mentah!J263="Yes",1,0)</f>
        <v>0</v>
      </c>
      <c r="K263" s="5">
        <f>IF(Data_Mentah!K263="Yes",1,0)</f>
        <v>1</v>
      </c>
      <c r="L263" s="5">
        <f>IF(Data_Mentah!L263="Yes",1,0)</f>
        <v>0</v>
      </c>
      <c r="M263" s="5">
        <f>IF(Data_Mentah!M263="Yes",1,0)</f>
        <v>1</v>
      </c>
      <c r="N263" s="5">
        <f>IF(Data_Mentah!N263="Yes",1,0)</f>
        <v>0</v>
      </c>
      <c r="O263" s="5">
        <f>IF(Data_Mentah!O263="Yes",1,0)</f>
        <v>0</v>
      </c>
      <c r="P263" s="5">
        <f>IF(Data_Mentah!P263="Yes",1,0)</f>
        <v>0</v>
      </c>
      <c r="Q263" s="6">
        <f>IF(Data_Mentah!Q263="Positive",1,0)</f>
        <v>1</v>
      </c>
      <c r="T263">
        <f t="shared" si="7"/>
        <v>1</v>
      </c>
      <c r="V263">
        <f t="shared" si="8"/>
        <v>0</v>
      </c>
    </row>
    <row r="264" spans="1:22" ht="15.75" customHeight="1" x14ac:dyDescent="0.2">
      <c r="A264" s="7">
        <v>49</v>
      </c>
      <c r="B264" s="8">
        <f>IF(Data_Mentah!B264="Male",1,0)</f>
        <v>1</v>
      </c>
      <c r="C264" s="8">
        <f>IF(Data_Mentah!C264="Yes",1,0)</f>
        <v>1</v>
      </c>
      <c r="D264" s="8">
        <f>IF(Data_Mentah!D264="Yes",1,0)</f>
        <v>1</v>
      </c>
      <c r="E264" s="8">
        <f>IF(Data_Mentah!E264="Yes",1,0)</f>
        <v>1</v>
      </c>
      <c r="F264" s="8">
        <f>IF(Data_Mentah!F264="Yes",1,0)</f>
        <v>0</v>
      </c>
      <c r="G264" s="8">
        <f>IF(Data_Mentah!G264="Yes",1,0)</f>
        <v>1</v>
      </c>
      <c r="H264" s="8">
        <f>IF(Data_Mentah!H264="Yes",1,0)</f>
        <v>1</v>
      </c>
      <c r="I264" s="8">
        <f>IF(Data_Mentah!I264="Yes",1,0)</f>
        <v>0</v>
      </c>
      <c r="J264" s="8">
        <f>IF(Data_Mentah!J264="Yes",1,0)</f>
        <v>0</v>
      </c>
      <c r="K264" s="8">
        <f>IF(Data_Mentah!K264="Yes",1,0)</f>
        <v>0</v>
      </c>
      <c r="L264" s="8">
        <f>IF(Data_Mentah!L264="Yes",1,0)</f>
        <v>1</v>
      </c>
      <c r="M264" s="8">
        <f>IF(Data_Mentah!M264="Yes",1,0)</f>
        <v>0</v>
      </c>
      <c r="N264" s="8">
        <f>IF(Data_Mentah!N264="Yes",1,0)</f>
        <v>0</v>
      </c>
      <c r="O264" s="8">
        <f>IF(Data_Mentah!O264="Yes",1,0)</f>
        <v>0</v>
      </c>
      <c r="P264" s="8">
        <f>IF(Data_Mentah!P264="Yes",1,0)</f>
        <v>0</v>
      </c>
      <c r="Q264" s="9">
        <f>IF(Data_Mentah!Q264="Positive",1,0)</f>
        <v>1</v>
      </c>
      <c r="T264">
        <f t="shared" si="7"/>
        <v>0</v>
      </c>
      <c r="V264">
        <f t="shared" si="8"/>
        <v>0</v>
      </c>
    </row>
    <row r="265" spans="1:22" ht="15.75" customHeight="1" x14ac:dyDescent="0.2">
      <c r="A265" s="4">
        <v>47</v>
      </c>
      <c r="B265" s="5">
        <f>IF(Data_Mentah!B265="Male",1,0)</f>
        <v>1</v>
      </c>
      <c r="C265" s="5">
        <f>IF(Data_Mentah!C265="Yes",1,0)</f>
        <v>1</v>
      </c>
      <c r="D265" s="5">
        <f>IF(Data_Mentah!D265="Yes",1,0)</f>
        <v>0</v>
      </c>
      <c r="E265" s="5">
        <f>IF(Data_Mentah!E265="Yes",1,0)</f>
        <v>1</v>
      </c>
      <c r="F265" s="5">
        <f>IF(Data_Mentah!F265="Yes",1,0)</f>
        <v>1</v>
      </c>
      <c r="G265" s="5">
        <f>IF(Data_Mentah!G265="Yes",1,0)</f>
        <v>0</v>
      </c>
      <c r="H265" s="5">
        <f>IF(Data_Mentah!H265="Yes",1,0)</f>
        <v>1</v>
      </c>
      <c r="I265" s="5">
        <f>IF(Data_Mentah!I265="Yes",1,0)</f>
        <v>0</v>
      </c>
      <c r="J265" s="5">
        <f>IF(Data_Mentah!J265="Yes",1,0)</f>
        <v>1</v>
      </c>
      <c r="K265" s="5">
        <f>IF(Data_Mentah!K265="Yes",1,0)</f>
        <v>1</v>
      </c>
      <c r="L265" s="5">
        <f>IF(Data_Mentah!L265="Yes",1,0)</f>
        <v>0</v>
      </c>
      <c r="M265" s="5">
        <f>IF(Data_Mentah!M265="Yes",1,0)</f>
        <v>0</v>
      </c>
      <c r="N265" s="5">
        <f>IF(Data_Mentah!N265="Yes",1,0)</f>
        <v>0</v>
      </c>
      <c r="O265" s="5">
        <f>IF(Data_Mentah!O265="Yes",1,0)</f>
        <v>1</v>
      </c>
      <c r="P265" s="5">
        <f>IF(Data_Mentah!P265="Yes",1,0)</f>
        <v>0</v>
      </c>
      <c r="Q265" s="6">
        <f>IF(Data_Mentah!Q265="Positive",1,0)</f>
        <v>1</v>
      </c>
      <c r="T265">
        <f t="shared" si="7"/>
        <v>1</v>
      </c>
      <c r="V265">
        <f t="shared" si="8"/>
        <v>0</v>
      </c>
    </row>
    <row r="266" spans="1:22" ht="15.75" customHeight="1" x14ac:dyDescent="0.2">
      <c r="A266" s="7">
        <v>45</v>
      </c>
      <c r="B266" s="8">
        <f>IF(Data_Mentah!B266="Male",1,0)</f>
        <v>0</v>
      </c>
      <c r="C266" s="8">
        <f>IF(Data_Mentah!C266="Yes",1,0)</f>
        <v>1</v>
      </c>
      <c r="D266" s="8">
        <f>IF(Data_Mentah!D266="Yes",1,0)</f>
        <v>1</v>
      </c>
      <c r="E266" s="8">
        <f>IF(Data_Mentah!E266="Yes",1,0)</f>
        <v>1</v>
      </c>
      <c r="F266" s="8">
        <f>IF(Data_Mentah!F266="Yes",1,0)</f>
        <v>1</v>
      </c>
      <c r="G266" s="8">
        <f>IF(Data_Mentah!G266="Yes",1,0)</f>
        <v>1</v>
      </c>
      <c r="H266" s="8">
        <f>IF(Data_Mentah!H266="Yes",1,0)</f>
        <v>0</v>
      </c>
      <c r="I266" s="8">
        <f>IF(Data_Mentah!I266="Yes",1,0)</f>
        <v>1</v>
      </c>
      <c r="J266" s="8">
        <f>IF(Data_Mentah!J266="Yes",1,0)</f>
        <v>1</v>
      </c>
      <c r="K266" s="8">
        <f>IF(Data_Mentah!K266="Yes",1,0)</f>
        <v>1</v>
      </c>
      <c r="L266" s="8">
        <f>IF(Data_Mentah!L266="Yes",1,0)</f>
        <v>1</v>
      </c>
      <c r="M266" s="8">
        <f>IF(Data_Mentah!M266="Yes",1,0)</f>
        <v>1</v>
      </c>
      <c r="N266" s="8">
        <f>IF(Data_Mentah!N266="Yes",1,0)</f>
        <v>1</v>
      </c>
      <c r="O266" s="8">
        <f>IF(Data_Mentah!O266="Yes",1,0)</f>
        <v>0</v>
      </c>
      <c r="P266" s="8">
        <f>IF(Data_Mentah!P266="Yes",1,0)</f>
        <v>0</v>
      </c>
      <c r="Q266" s="9">
        <f>IF(Data_Mentah!Q266="Positive",1,0)</f>
        <v>1</v>
      </c>
      <c r="T266">
        <f t="shared" si="7"/>
        <v>1</v>
      </c>
      <c r="V266">
        <f t="shared" si="8"/>
        <v>0</v>
      </c>
    </row>
    <row r="267" spans="1:22" ht="15.75" customHeight="1" x14ac:dyDescent="0.2">
      <c r="A267" s="4">
        <v>57</v>
      </c>
      <c r="B267" s="5">
        <f>IF(Data_Mentah!B267="Male",1,0)</f>
        <v>0</v>
      </c>
      <c r="C267" s="5">
        <f>IF(Data_Mentah!C267="Yes",1,0)</f>
        <v>0</v>
      </c>
      <c r="D267" s="5">
        <f>IF(Data_Mentah!D267="Yes",1,0)</f>
        <v>0</v>
      </c>
      <c r="E267" s="5">
        <f>IF(Data_Mentah!E267="Yes",1,0)</f>
        <v>0</v>
      </c>
      <c r="F267" s="5">
        <f>IF(Data_Mentah!F267="Yes",1,0)</f>
        <v>0</v>
      </c>
      <c r="G267" s="5">
        <f>IF(Data_Mentah!G267="Yes",1,0)</f>
        <v>0</v>
      </c>
      <c r="H267" s="5">
        <f>IF(Data_Mentah!H267="Yes",1,0)</f>
        <v>0</v>
      </c>
      <c r="I267" s="5">
        <f>IF(Data_Mentah!I267="Yes",1,0)</f>
        <v>1</v>
      </c>
      <c r="J267" s="5">
        <f>IF(Data_Mentah!J267="Yes",1,0)</f>
        <v>0</v>
      </c>
      <c r="K267" s="5">
        <f>IF(Data_Mentah!K267="Yes",1,0)</f>
        <v>0</v>
      </c>
      <c r="L267" s="5">
        <f>IF(Data_Mentah!L267="Yes",1,0)</f>
        <v>0</v>
      </c>
      <c r="M267" s="5">
        <f>IF(Data_Mentah!M267="Yes",1,0)</f>
        <v>1</v>
      </c>
      <c r="N267" s="5">
        <f>IF(Data_Mentah!N267="Yes",1,0)</f>
        <v>1</v>
      </c>
      <c r="O267" s="5">
        <f>IF(Data_Mentah!O267="Yes",1,0)</f>
        <v>0</v>
      </c>
      <c r="P267" s="5">
        <f>IF(Data_Mentah!P267="Yes",1,0)</f>
        <v>0</v>
      </c>
      <c r="Q267" s="6">
        <f>IF(Data_Mentah!Q267="Positive",1,0)</f>
        <v>1</v>
      </c>
      <c r="T267">
        <f t="shared" si="7"/>
        <v>0</v>
      </c>
      <c r="V267">
        <f t="shared" si="8"/>
        <v>0</v>
      </c>
    </row>
    <row r="268" spans="1:22" ht="15.75" customHeight="1" x14ac:dyDescent="0.2">
      <c r="A268" s="7">
        <v>72</v>
      </c>
      <c r="B268" s="8">
        <f>IF(Data_Mentah!B268="Male",1,0)</f>
        <v>0</v>
      </c>
      <c r="C268" s="8">
        <f>IF(Data_Mentah!C268="Yes",1,0)</f>
        <v>1</v>
      </c>
      <c r="D268" s="8">
        <f>IF(Data_Mentah!D268="Yes",1,0)</f>
        <v>1</v>
      </c>
      <c r="E268" s="8">
        <f>IF(Data_Mentah!E268="Yes",1,0)</f>
        <v>0</v>
      </c>
      <c r="F268" s="8">
        <f>IF(Data_Mentah!F268="Yes",1,0)</f>
        <v>1</v>
      </c>
      <c r="G268" s="8">
        <f>IF(Data_Mentah!G268="Yes",1,0)</f>
        <v>1</v>
      </c>
      <c r="H268" s="8">
        <f>IF(Data_Mentah!H268="Yes",1,0)</f>
        <v>0</v>
      </c>
      <c r="I268" s="8">
        <f>IF(Data_Mentah!I268="Yes",1,0)</f>
        <v>1</v>
      </c>
      <c r="J268" s="8">
        <f>IF(Data_Mentah!J268="Yes",1,0)</f>
        <v>1</v>
      </c>
      <c r="K268" s="8">
        <f>IF(Data_Mentah!K268="Yes",1,0)</f>
        <v>0</v>
      </c>
      <c r="L268" s="8">
        <f>IF(Data_Mentah!L268="Yes",1,0)</f>
        <v>1</v>
      </c>
      <c r="M268" s="8">
        <f>IF(Data_Mentah!M268="Yes",1,0)</f>
        <v>1</v>
      </c>
      <c r="N268" s="8">
        <f>IF(Data_Mentah!N268="Yes",1,0)</f>
        <v>0</v>
      </c>
      <c r="O268" s="8">
        <f>IF(Data_Mentah!O268="Yes",1,0)</f>
        <v>0</v>
      </c>
      <c r="P268" s="8">
        <f>IF(Data_Mentah!P268="Yes",1,0)</f>
        <v>0</v>
      </c>
      <c r="Q268" s="9">
        <f>IF(Data_Mentah!Q268="Positive",1,0)</f>
        <v>1</v>
      </c>
      <c r="T268">
        <f t="shared" si="7"/>
        <v>0</v>
      </c>
      <c r="V268">
        <f t="shared" si="8"/>
        <v>0</v>
      </c>
    </row>
    <row r="269" spans="1:22" ht="15.75" customHeight="1" x14ac:dyDescent="0.2">
      <c r="A269" s="4">
        <v>30</v>
      </c>
      <c r="B269" s="5">
        <f>IF(Data_Mentah!B269="Male",1,0)</f>
        <v>0</v>
      </c>
      <c r="C269" s="5">
        <f>IF(Data_Mentah!C269="Yes",1,0)</f>
        <v>0</v>
      </c>
      <c r="D269" s="5">
        <f>IF(Data_Mentah!D269="Yes",1,0)</f>
        <v>0</v>
      </c>
      <c r="E269" s="5">
        <f>IF(Data_Mentah!E269="Yes",1,0)</f>
        <v>0</v>
      </c>
      <c r="F269" s="5">
        <f>IF(Data_Mentah!F269="Yes",1,0)</f>
        <v>0</v>
      </c>
      <c r="G269" s="5">
        <f>IF(Data_Mentah!G269="Yes",1,0)</f>
        <v>0</v>
      </c>
      <c r="H269" s="5">
        <f>IF(Data_Mentah!H269="Yes",1,0)</f>
        <v>0</v>
      </c>
      <c r="I269" s="5">
        <f>IF(Data_Mentah!I269="Yes",1,0)</f>
        <v>0</v>
      </c>
      <c r="J269" s="5">
        <f>IF(Data_Mentah!J269="Yes",1,0)</f>
        <v>0</v>
      </c>
      <c r="K269" s="5">
        <f>IF(Data_Mentah!K269="Yes",1,0)</f>
        <v>0</v>
      </c>
      <c r="L269" s="5">
        <f>IF(Data_Mentah!L269="Yes",1,0)</f>
        <v>0</v>
      </c>
      <c r="M269" s="5">
        <f>IF(Data_Mentah!M269="Yes",1,0)</f>
        <v>0</v>
      </c>
      <c r="N269" s="5">
        <f>IF(Data_Mentah!N269="Yes",1,0)</f>
        <v>0</v>
      </c>
      <c r="O269" s="5">
        <f>IF(Data_Mentah!O269="Yes",1,0)</f>
        <v>0</v>
      </c>
      <c r="P269" s="5">
        <f>IF(Data_Mentah!P269="Yes",1,0)</f>
        <v>0</v>
      </c>
      <c r="Q269" s="6">
        <f>IF(Data_Mentah!Q269="Positive",1,0)</f>
        <v>1</v>
      </c>
      <c r="T269">
        <f t="shared" si="7"/>
        <v>0</v>
      </c>
      <c r="V269">
        <f t="shared" si="8"/>
        <v>0</v>
      </c>
    </row>
    <row r="270" spans="1:22" ht="15.75" customHeight="1" x14ac:dyDescent="0.2">
      <c r="A270" s="7">
        <v>27</v>
      </c>
      <c r="B270" s="8">
        <f>IF(Data_Mentah!B270="Male",1,0)</f>
        <v>0</v>
      </c>
      <c r="C270" s="8">
        <f>IF(Data_Mentah!C270="Yes",1,0)</f>
        <v>0</v>
      </c>
      <c r="D270" s="8">
        <f>IF(Data_Mentah!D270="Yes",1,0)</f>
        <v>0</v>
      </c>
      <c r="E270" s="8">
        <f>IF(Data_Mentah!E270="Yes",1,0)</f>
        <v>0</v>
      </c>
      <c r="F270" s="8">
        <f>IF(Data_Mentah!F270="Yes",1,0)</f>
        <v>0</v>
      </c>
      <c r="G270" s="8">
        <f>IF(Data_Mentah!G270="Yes",1,0)</f>
        <v>1</v>
      </c>
      <c r="H270" s="8">
        <f>IF(Data_Mentah!H270="Yes",1,0)</f>
        <v>0</v>
      </c>
      <c r="I270" s="8">
        <f>IF(Data_Mentah!I270="Yes",1,0)</f>
        <v>1</v>
      </c>
      <c r="J270" s="8">
        <f>IF(Data_Mentah!J270="Yes",1,0)</f>
        <v>1</v>
      </c>
      <c r="K270" s="8">
        <f>IF(Data_Mentah!K270="Yes",1,0)</f>
        <v>0</v>
      </c>
      <c r="L270" s="8">
        <f>IF(Data_Mentah!L270="Yes",1,0)</f>
        <v>0</v>
      </c>
      <c r="M270" s="8">
        <f>IF(Data_Mentah!M270="Yes",1,0)</f>
        <v>1</v>
      </c>
      <c r="N270" s="8">
        <f>IF(Data_Mentah!N270="Yes",1,0)</f>
        <v>0</v>
      </c>
      <c r="O270" s="8">
        <f>IF(Data_Mentah!O270="Yes",1,0)</f>
        <v>0</v>
      </c>
      <c r="P270" s="8">
        <f>IF(Data_Mentah!P270="Yes",1,0)</f>
        <v>0</v>
      </c>
      <c r="Q270" s="9">
        <f>IF(Data_Mentah!Q270="Positive",1,0)</f>
        <v>1</v>
      </c>
      <c r="T270">
        <f t="shared" si="7"/>
        <v>0</v>
      </c>
      <c r="V270">
        <f t="shared" si="8"/>
        <v>0</v>
      </c>
    </row>
    <row r="271" spans="1:22" ht="15.75" customHeight="1" x14ac:dyDescent="0.2">
      <c r="A271" s="4">
        <v>38</v>
      </c>
      <c r="B271" s="5">
        <f>IF(Data_Mentah!B271="Male",1,0)</f>
        <v>0</v>
      </c>
      <c r="C271" s="5">
        <f>IF(Data_Mentah!C271="Yes",1,0)</f>
        <v>1</v>
      </c>
      <c r="D271" s="5">
        <f>IF(Data_Mentah!D271="Yes",1,0)</f>
        <v>1</v>
      </c>
      <c r="E271" s="5">
        <f>IF(Data_Mentah!E271="Yes",1,0)</f>
        <v>1</v>
      </c>
      <c r="F271" s="5">
        <f>IF(Data_Mentah!F271="Yes",1,0)</f>
        <v>1</v>
      </c>
      <c r="G271" s="5">
        <f>IF(Data_Mentah!G271="Yes",1,0)</f>
        <v>1</v>
      </c>
      <c r="H271" s="5">
        <f>IF(Data_Mentah!H271="Yes",1,0)</f>
        <v>0</v>
      </c>
      <c r="I271" s="5">
        <f>IF(Data_Mentah!I271="Yes",1,0)</f>
        <v>1</v>
      </c>
      <c r="J271" s="5">
        <f>IF(Data_Mentah!J271="Yes",1,0)</f>
        <v>1</v>
      </c>
      <c r="K271" s="5">
        <f>IF(Data_Mentah!K271="Yes",1,0)</f>
        <v>1</v>
      </c>
      <c r="L271" s="5">
        <f>IF(Data_Mentah!L271="Yes",1,0)</f>
        <v>1</v>
      </c>
      <c r="M271" s="5">
        <f>IF(Data_Mentah!M271="Yes",1,0)</f>
        <v>1</v>
      </c>
      <c r="N271" s="5">
        <f>IF(Data_Mentah!N271="Yes",1,0)</f>
        <v>1</v>
      </c>
      <c r="O271" s="5">
        <f>IF(Data_Mentah!O271="Yes",1,0)</f>
        <v>0</v>
      </c>
      <c r="P271" s="5">
        <f>IF(Data_Mentah!P271="Yes",1,0)</f>
        <v>0</v>
      </c>
      <c r="Q271" s="6">
        <f>IF(Data_Mentah!Q271="Positive",1,0)</f>
        <v>1</v>
      </c>
      <c r="T271">
        <f t="shared" si="7"/>
        <v>1</v>
      </c>
      <c r="V271">
        <f t="shared" si="8"/>
        <v>0</v>
      </c>
    </row>
    <row r="272" spans="1:22" ht="15.75" customHeight="1" x14ac:dyDescent="0.2">
      <c r="A272" s="7">
        <v>43</v>
      </c>
      <c r="B272" s="8">
        <f>IF(Data_Mentah!B272="Male",1,0)</f>
        <v>0</v>
      </c>
      <c r="C272" s="8">
        <f>IF(Data_Mentah!C272="Yes",1,0)</f>
        <v>1</v>
      </c>
      <c r="D272" s="8">
        <f>IF(Data_Mentah!D272="Yes",1,0)</f>
        <v>1</v>
      </c>
      <c r="E272" s="8">
        <f>IF(Data_Mentah!E272="Yes",1,0)</f>
        <v>1</v>
      </c>
      <c r="F272" s="8">
        <f>IF(Data_Mentah!F272="Yes",1,0)</f>
        <v>1</v>
      </c>
      <c r="G272" s="8">
        <f>IF(Data_Mentah!G272="Yes",1,0)</f>
        <v>0</v>
      </c>
      <c r="H272" s="8">
        <f>IF(Data_Mentah!H272="Yes",1,0)</f>
        <v>0</v>
      </c>
      <c r="I272" s="8">
        <f>IF(Data_Mentah!I272="Yes",1,0)</f>
        <v>1</v>
      </c>
      <c r="J272" s="8">
        <f>IF(Data_Mentah!J272="Yes",1,0)</f>
        <v>0</v>
      </c>
      <c r="K272" s="8">
        <f>IF(Data_Mentah!K272="Yes",1,0)</f>
        <v>0</v>
      </c>
      <c r="L272" s="8">
        <f>IF(Data_Mentah!L272="Yes",1,0)</f>
        <v>1</v>
      </c>
      <c r="M272" s="8">
        <f>IF(Data_Mentah!M272="Yes",1,0)</f>
        <v>1</v>
      </c>
      <c r="N272" s="8">
        <f>IF(Data_Mentah!N272="Yes",1,0)</f>
        <v>1</v>
      </c>
      <c r="O272" s="8">
        <f>IF(Data_Mentah!O272="Yes",1,0)</f>
        <v>0</v>
      </c>
      <c r="P272" s="8">
        <f>IF(Data_Mentah!P272="Yes",1,0)</f>
        <v>0</v>
      </c>
      <c r="Q272" s="9">
        <f>IF(Data_Mentah!Q272="Positive",1,0)</f>
        <v>1</v>
      </c>
      <c r="T272">
        <f t="shared" si="7"/>
        <v>1</v>
      </c>
      <c r="V272">
        <f t="shared" si="8"/>
        <v>0</v>
      </c>
    </row>
    <row r="273" spans="1:22" ht="15.75" customHeight="1" x14ac:dyDescent="0.2">
      <c r="A273" s="4">
        <v>40</v>
      </c>
      <c r="B273" s="5">
        <f>IF(Data_Mentah!B273="Male",1,0)</f>
        <v>1</v>
      </c>
      <c r="C273" s="5">
        <f>IF(Data_Mentah!C273="Yes",1,0)</f>
        <v>1</v>
      </c>
      <c r="D273" s="5">
        <f>IF(Data_Mentah!D273="Yes",1,0)</f>
        <v>1</v>
      </c>
      <c r="E273" s="5">
        <f>IF(Data_Mentah!E273="Yes",1,0)</f>
        <v>1</v>
      </c>
      <c r="F273" s="5">
        <f>IF(Data_Mentah!F273="Yes",1,0)</f>
        <v>1</v>
      </c>
      <c r="G273" s="5">
        <f>IF(Data_Mentah!G273="Yes",1,0)</f>
        <v>1</v>
      </c>
      <c r="H273" s="5">
        <f>IF(Data_Mentah!H273="Yes",1,0)</f>
        <v>0</v>
      </c>
      <c r="I273" s="5">
        <f>IF(Data_Mentah!I273="Yes",1,0)</f>
        <v>1</v>
      </c>
      <c r="J273" s="5">
        <f>IF(Data_Mentah!J273="Yes",1,0)</f>
        <v>0</v>
      </c>
      <c r="K273" s="5">
        <f>IF(Data_Mentah!K273="Yes",1,0)</f>
        <v>0</v>
      </c>
      <c r="L273" s="5">
        <f>IF(Data_Mentah!L273="Yes",1,0)</f>
        <v>0</v>
      </c>
      <c r="M273" s="5">
        <f>IF(Data_Mentah!M273="Yes",1,0)</f>
        <v>1</v>
      </c>
      <c r="N273" s="5">
        <f>IF(Data_Mentah!N273="Yes",1,0)</f>
        <v>0</v>
      </c>
      <c r="O273" s="5">
        <f>IF(Data_Mentah!O273="Yes",1,0)</f>
        <v>0</v>
      </c>
      <c r="P273" s="5">
        <f>IF(Data_Mentah!P273="Yes",1,0)</f>
        <v>0</v>
      </c>
      <c r="Q273" s="6">
        <f>IF(Data_Mentah!Q273="Positive",1,0)</f>
        <v>1</v>
      </c>
      <c r="T273">
        <f t="shared" si="7"/>
        <v>0</v>
      </c>
      <c r="V273">
        <f t="shared" si="8"/>
        <v>0</v>
      </c>
    </row>
    <row r="274" spans="1:22" ht="15.75" customHeight="1" x14ac:dyDescent="0.2">
      <c r="A274" s="7">
        <v>55</v>
      </c>
      <c r="B274" s="8">
        <f>IF(Data_Mentah!B274="Male",1,0)</f>
        <v>1</v>
      </c>
      <c r="C274" s="8">
        <f>IF(Data_Mentah!C274="Yes",1,0)</f>
        <v>0</v>
      </c>
      <c r="D274" s="8">
        <f>IF(Data_Mentah!D274="Yes",1,0)</f>
        <v>0</v>
      </c>
      <c r="E274" s="8">
        <f>IF(Data_Mentah!E274="Yes",1,0)</f>
        <v>0</v>
      </c>
      <c r="F274" s="8">
        <f>IF(Data_Mentah!F274="Yes",1,0)</f>
        <v>0</v>
      </c>
      <c r="G274" s="8">
        <f>IF(Data_Mentah!G274="Yes",1,0)</f>
        <v>0</v>
      </c>
      <c r="H274" s="8">
        <f>IF(Data_Mentah!H274="Yes",1,0)</f>
        <v>0</v>
      </c>
      <c r="I274" s="8">
        <f>IF(Data_Mentah!I274="Yes",1,0)</f>
        <v>0</v>
      </c>
      <c r="J274" s="8">
        <f>IF(Data_Mentah!J274="Yes",1,0)</f>
        <v>1</v>
      </c>
      <c r="K274" s="8">
        <f>IF(Data_Mentah!K274="Yes",1,0)</f>
        <v>0</v>
      </c>
      <c r="L274" s="8">
        <f>IF(Data_Mentah!L274="Yes",1,0)</f>
        <v>0</v>
      </c>
      <c r="M274" s="8">
        <f>IF(Data_Mentah!M274="Yes",1,0)</f>
        <v>0</v>
      </c>
      <c r="N274" s="8">
        <f>IF(Data_Mentah!N274="Yes",1,0)</f>
        <v>0</v>
      </c>
      <c r="O274" s="8">
        <f>IF(Data_Mentah!O274="Yes",1,0)</f>
        <v>1</v>
      </c>
      <c r="P274" s="8">
        <f>IF(Data_Mentah!P274="Yes",1,0)</f>
        <v>0</v>
      </c>
      <c r="Q274" s="9">
        <f>IF(Data_Mentah!Q274="Positive",1,0)</f>
        <v>0</v>
      </c>
      <c r="T274">
        <f t="shared" si="7"/>
        <v>0</v>
      </c>
      <c r="V274">
        <f t="shared" si="8"/>
        <v>0</v>
      </c>
    </row>
    <row r="275" spans="1:22" ht="15.75" customHeight="1" x14ac:dyDescent="0.2">
      <c r="A275" s="4">
        <v>68</v>
      </c>
      <c r="B275" s="5">
        <f>IF(Data_Mentah!B275="Male",1,0)</f>
        <v>1</v>
      </c>
      <c r="C275" s="5">
        <f>IF(Data_Mentah!C275="Yes",1,0)</f>
        <v>0</v>
      </c>
      <c r="D275" s="5">
        <f>IF(Data_Mentah!D275="Yes",1,0)</f>
        <v>0</v>
      </c>
      <c r="E275" s="5">
        <f>IF(Data_Mentah!E275="Yes",1,0)</f>
        <v>0</v>
      </c>
      <c r="F275" s="5">
        <f>IF(Data_Mentah!F275="Yes",1,0)</f>
        <v>0</v>
      </c>
      <c r="G275" s="5">
        <f>IF(Data_Mentah!G275="Yes",1,0)</f>
        <v>1</v>
      </c>
      <c r="H275" s="5">
        <f>IF(Data_Mentah!H275="Yes",1,0)</f>
        <v>1</v>
      </c>
      <c r="I275" s="5">
        <f>IF(Data_Mentah!I275="Yes",1,0)</f>
        <v>0</v>
      </c>
      <c r="J275" s="5">
        <f>IF(Data_Mentah!J275="Yes",1,0)</f>
        <v>0</v>
      </c>
      <c r="K275" s="5">
        <f>IF(Data_Mentah!K275="Yes",1,0)</f>
        <v>0</v>
      </c>
      <c r="L275" s="5">
        <f>IF(Data_Mentah!L275="Yes",1,0)</f>
        <v>0</v>
      </c>
      <c r="M275" s="5">
        <f>IF(Data_Mentah!M275="Yes",1,0)</f>
        <v>0</v>
      </c>
      <c r="N275" s="5">
        <f>IF(Data_Mentah!N275="Yes",1,0)</f>
        <v>0</v>
      </c>
      <c r="O275" s="5">
        <f>IF(Data_Mentah!O275="Yes",1,0)</f>
        <v>0</v>
      </c>
      <c r="P275" s="5">
        <f>IF(Data_Mentah!P275="Yes",1,0)</f>
        <v>0</v>
      </c>
      <c r="Q275" s="6">
        <f>IF(Data_Mentah!Q275="Positive",1,0)</f>
        <v>0</v>
      </c>
      <c r="T275">
        <f t="shared" si="7"/>
        <v>0</v>
      </c>
      <c r="V275">
        <f t="shared" si="8"/>
        <v>0</v>
      </c>
    </row>
    <row r="276" spans="1:22" ht="15.75" customHeight="1" x14ac:dyDescent="0.2">
      <c r="A276" s="7">
        <v>29</v>
      </c>
      <c r="B276" s="8">
        <f>IF(Data_Mentah!B276="Male",1,0)</f>
        <v>1</v>
      </c>
      <c r="C276" s="8">
        <f>IF(Data_Mentah!C276="Yes",1,0)</f>
        <v>0</v>
      </c>
      <c r="D276" s="8">
        <f>IF(Data_Mentah!D276="Yes",1,0)</f>
        <v>0</v>
      </c>
      <c r="E276" s="8">
        <f>IF(Data_Mentah!E276="Yes",1,0)</f>
        <v>0</v>
      </c>
      <c r="F276" s="8">
        <f>IF(Data_Mentah!F276="Yes",1,0)</f>
        <v>0</v>
      </c>
      <c r="G276" s="8">
        <f>IF(Data_Mentah!G276="Yes",1,0)</f>
        <v>1</v>
      </c>
      <c r="H276" s="8">
        <f>IF(Data_Mentah!H276="Yes",1,0)</f>
        <v>0</v>
      </c>
      <c r="I276" s="8">
        <f>IF(Data_Mentah!I276="Yes",1,0)</f>
        <v>1</v>
      </c>
      <c r="J276" s="8">
        <f>IF(Data_Mentah!J276="Yes",1,0)</f>
        <v>0</v>
      </c>
      <c r="K276" s="8">
        <f>IF(Data_Mentah!K276="Yes",1,0)</f>
        <v>0</v>
      </c>
      <c r="L276" s="8">
        <f>IF(Data_Mentah!L276="Yes",1,0)</f>
        <v>0</v>
      </c>
      <c r="M276" s="8">
        <f>IF(Data_Mentah!M276="Yes",1,0)</f>
        <v>0</v>
      </c>
      <c r="N276" s="8">
        <f>IF(Data_Mentah!N276="Yes",1,0)</f>
        <v>1</v>
      </c>
      <c r="O276" s="8">
        <f>IF(Data_Mentah!O276="Yes",1,0)</f>
        <v>0</v>
      </c>
      <c r="P276" s="8">
        <f>IF(Data_Mentah!P276="Yes",1,0)</f>
        <v>0</v>
      </c>
      <c r="Q276" s="9">
        <f>IF(Data_Mentah!Q276="Positive",1,0)</f>
        <v>0</v>
      </c>
      <c r="T276">
        <f t="shared" si="7"/>
        <v>0</v>
      </c>
      <c r="V276">
        <f t="shared" si="8"/>
        <v>0</v>
      </c>
    </row>
    <row r="277" spans="1:22" ht="15.75" customHeight="1" x14ac:dyDescent="0.2">
      <c r="A277" s="4">
        <v>37</v>
      </c>
      <c r="B277" s="5">
        <f>IF(Data_Mentah!B277="Male",1,0)</f>
        <v>1</v>
      </c>
      <c r="C277" s="5">
        <f>IF(Data_Mentah!C277="Yes",1,0)</f>
        <v>1</v>
      </c>
      <c r="D277" s="5">
        <f>IF(Data_Mentah!D277="Yes",1,0)</f>
        <v>0</v>
      </c>
      <c r="E277" s="5">
        <f>IF(Data_Mentah!E277="Yes",1,0)</f>
        <v>0</v>
      </c>
      <c r="F277" s="5">
        <f>IF(Data_Mentah!F277="Yes",1,0)</f>
        <v>0</v>
      </c>
      <c r="G277" s="5">
        <f>IF(Data_Mentah!G277="Yes",1,0)</f>
        <v>1</v>
      </c>
      <c r="H277" s="5">
        <f>IF(Data_Mentah!H277="Yes",1,0)</f>
        <v>0</v>
      </c>
      <c r="I277" s="5">
        <f>IF(Data_Mentah!I277="Yes",1,0)</f>
        <v>1</v>
      </c>
      <c r="J277" s="5">
        <f>IF(Data_Mentah!J277="Yes",1,0)</f>
        <v>1</v>
      </c>
      <c r="K277" s="5">
        <f>IF(Data_Mentah!K277="Yes",1,0)</f>
        <v>0</v>
      </c>
      <c r="L277" s="5">
        <f>IF(Data_Mentah!L277="Yes",1,0)</f>
        <v>1</v>
      </c>
      <c r="M277" s="5">
        <f>IF(Data_Mentah!M277="Yes",1,0)</f>
        <v>1</v>
      </c>
      <c r="N277" s="5">
        <f>IF(Data_Mentah!N277="Yes",1,0)</f>
        <v>1</v>
      </c>
      <c r="O277" s="5">
        <f>IF(Data_Mentah!O277="Yes",1,0)</f>
        <v>1</v>
      </c>
      <c r="P277" s="5">
        <f>IF(Data_Mentah!P277="Yes",1,0)</f>
        <v>0</v>
      </c>
      <c r="Q277" s="6">
        <f>IF(Data_Mentah!Q277="Positive",1,0)</f>
        <v>0</v>
      </c>
      <c r="T277">
        <f t="shared" si="7"/>
        <v>0</v>
      </c>
      <c r="V277">
        <f t="shared" si="8"/>
        <v>0</v>
      </c>
    </row>
    <row r="278" spans="1:22" ht="15.75" customHeight="1" x14ac:dyDescent="0.2">
      <c r="A278" s="7">
        <v>30</v>
      </c>
      <c r="B278" s="8">
        <f>IF(Data_Mentah!B278="Male",1,0)</f>
        <v>1</v>
      </c>
      <c r="C278" s="8">
        <f>IF(Data_Mentah!C278="Yes",1,0)</f>
        <v>0</v>
      </c>
      <c r="D278" s="8">
        <f>IF(Data_Mentah!D278="Yes",1,0)</f>
        <v>0</v>
      </c>
      <c r="E278" s="8">
        <f>IF(Data_Mentah!E278="Yes",1,0)</f>
        <v>0</v>
      </c>
      <c r="F278" s="8">
        <f>IF(Data_Mentah!F278="Yes",1,0)</f>
        <v>0</v>
      </c>
      <c r="G278" s="8">
        <f>IF(Data_Mentah!G278="Yes",1,0)</f>
        <v>0</v>
      </c>
      <c r="H278" s="8">
        <f>IF(Data_Mentah!H278="Yes",1,0)</f>
        <v>0</v>
      </c>
      <c r="I278" s="8">
        <f>IF(Data_Mentah!I278="Yes",1,0)</f>
        <v>0</v>
      </c>
      <c r="J278" s="8">
        <f>IF(Data_Mentah!J278="Yes",1,0)</f>
        <v>0</v>
      </c>
      <c r="K278" s="8">
        <f>IF(Data_Mentah!K278="Yes",1,0)</f>
        <v>0</v>
      </c>
      <c r="L278" s="8">
        <f>IF(Data_Mentah!L278="Yes",1,0)</f>
        <v>0</v>
      </c>
      <c r="M278" s="8">
        <f>IF(Data_Mentah!M278="Yes",1,0)</f>
        <v>0</v>
      </c>
      <c r="N278" s="8">
        <f>IF(Data_Mentah!N278="Yes",1,0)</f>
        <v>0</v>
      </c>
      <c r="O278" s="8">
        <f>IF(Data_Mentah!O278="Yes",1,0)</f>
        <v>0</v>
      </c>
      <c r="P278" s="8">
        <f>IF(Data_Mentah!P278="Yes",1,0)</f>
        <v>0</v>
      </c>
      <c r="Q278" s="9">
        <f>IF(Data_Mentah!Q278="Positive",1,0)</f>
        <v>0</v>
      </c>
      <c r="T278">
        <f t="shared" si="7"/>
        <v>0</v>
      </c>
      <c r="V278">
        <f t="shared" si="8"/>
        <v>0</v>
      </c>
    </row>
    <row r="279" spans="1:22" ht="15.75" customHeight="1" x14ac:dyDescent="0.2">
      <c r="A279" s="4">
        <v>45</v>
      </c>
      <c r="B279" s="5">
        <f>IF(Data_Mentah!B279="Male",1,0)</f>
        <v>1</v>
      </c>
      <c r="C279" s="5">
        <f>IF(Data_Mentah!C279="Yes",1,0)</f>
        <v>0</v>
      </c>
      <c r="D279" s="5">
        <f>IF(Data_Mentah!D279="Yes",1,0)</f>
        <v>0</v>
      </c>
      <c r="E279" s="5">
        <f>IF(Data_Mentah!E279="Yes",1,0)</f>
        <v>0</v>
      </c>
      <c r="F279" s="5">
        <f>IF(Data_Mentah!F279="Yes",1,0)</f>
        <v>0</v>
      </c>
      <c r="G279" s="5">
        <f>IF(Data_Mentah!G279="Yes",1,0)</f>
        <v>0</v>
      </c>
      <c r="H279" s="5">
        <f>IF(Data_Mentah!H279="Yes",1,0)</f>
        <v>0</v>
      </c>
      <c r="I279" s="5">
        <f>IF(Data_Mentah!I279="Yes",1,0)</f>
        <v>0</v>
      </c>
      <c r="J279" s="5">
        <f>IF(Data_Mentah!J279="Yes",1,0)</f>
        <v>0</v>
      </c>
      <c r="K279" s="5">
        <f>IF(Data_Mentah!K279="Yes",1,0)</f>
        <v>0</v>
      </c>
      <c r="L279" s="5">
        <f>IF(Data_Mentah!L279="Yes",1,0)</f>
        <v>0</v>
      </c>
      <c r="M279" s="5">
        <f>IF(Data_Mentah!M279="Yes",1,0)</f>
        <v>0</v>
      </c>
      <c r="N279" s="5">
        <f>IF(Data_Mentah!N279="Yes",1,0)</f>
        <v>0</v>
      </c>
      <c r="O279" s="5">
        <f>IF(Data_Mentah!O279="Yes",1,0)</f>
        <v>0</v>
      </c>
      <c r="P279" s="5">
        <f>IF(Data_Mentah!P279="Yes",1,0)</f>
        <v>0</v>
      </c>
      <c r="Q279" s="6">
        <f>IF(Data_Mentah!Q279="Positive",1,0)</f>
        <v>0</v>
      </c>
      <c r="T279">
        <f t="shared" si="7"/>
        <v>0</v>
      </c>
      <c r="V279">
        <f t="shared" si="8"/>
        <v>0</v>
      </c>
    </row>
    <row r="280" spans="1:22" ht="15.75" customHeight="1" x14ac:dyDescent="0.2">
      <c r="A280" s="7">
        <v>47</v>
      </c>
      <c r="B280" s="8">
        <f>IF(Data_Mentah!B280="Male",1,0)</f>
        <v>1</v>
      </c>
      <c r="C280" s="8">
        <f>IF(Data_Mentah!C280="Yes",1,0)</f>
        <v>0</v>
      </c>
      <c r="D280" s="8">
        <f>IF(Data_Mentah!D280="Yes",1,0)</f>
        <v>0</v>
      </c>
      <c r="E280" s="8">
        <f>IF(Data_Mentah!E280="Yes",1,0)</f>
        <v>0</v>
      </c>
      <c r="F280" s="8">
        <f>IF(Data_Mentah!F280="Yes",1,0)</f>
        <v>0</v>
      </c>
      <c r="G280" s="8">
        <f>IF(Data_Mentah!G280="Yes",1,0)</f>
        <v>0</v>
      </c>
      <c r="H280" s="8">
        <f>IF(Data_Mentah!H280="Yes",1,0)</f>
        <v>0</v>
      </c>
      <c r="I280" s="8">
        <f>IF(Data_Mentah!I280="Yes",1,0)</f>
        <v>0</v>
      </c>
      <c r="J280" s="8">
        <f>IF(Data_Mentah!J280="Yes",1,0)</f>
        <v>0</v>
      </c>
      <c r="K280" s="8">
        <f>IF(Data_Mentah!K280="Yes",1,0)</f>
        <v>0</v>
      </c>
      <c r="L280" s="8">
        <f>IF(Data_Mentah!L280="Yes",1,0)</f>
        <v>0</v>
      </c>
      <c r="M280" s="8">
        <f>IF(Data_Mentah!M280="Yes",1,0)</f>
        <v>0</v>
      </c>
      <c r="N280" s="8">
        <f>IF(Data_Mentah!N280="Yes",1,0)</f>
        <v>0</v>
      </c>
      <c r="O280" s="8">
        <f>IF(Data_Mentah!O280="Yes",1,0)</f>
        <v>0</v>
      </c>
      <c r="P280" s="8">
        <f>IF(Data_Mentah!P280="Yes",1,0)</f>
        <v>0</v>
      </c>
      <c r="Q280" s="9">
        <f>IF(Data_Mentah!Q280="Positive",1,0)</f>
        <v>0</v>
      </c>
      <c r="T280">
        <f t="shared" si="7"/>
        <v>0</v>
      </c>
      <c r="V280">
        <f t="shared" si="8"/>
        <v>0</v>
      </c>
    </row>
    <row r="281" spans="1:22" ht="15.75" customHeight="1" x14ac:dyDescent="0.2">
      <c r="A281" s="4">
        <v>35</v>
      </c>
      <c r="B281" s="5">
        <f>IF(Data_Mentah!B281="Male",1,0)</f>
        <v>1</v>
      </c>
      <c r="C281" s="5">
        <f>IF(Data_Mentah!C281="Yes",1,0)</f>
        <v>0</v>
      </c>
      <c r="D281" s="5">
        <f>IF(Data_Mentah!D281="Yes",1,0)</f>
        <v>0</v>
      </c>
      <c r="E281" s="5">
        <f>IF(Data_Mentah!E281="Yes",1,0)</f>
        <v>0</v>
      </c>
      <c r="F281" s="5">
        <f>IF(Data_Mentah!F281="Yes",1,0)</f>
        <v>1</v>
      </c>
      <c r="G281" s="5">
        <f>IF(Data_Mentah!G281="Yes",1,0)</f>
        <v>0</v>
      </c>
      <c r="H281" s="5">
        <f>IF(Data_Mentah!H281="Yes",1,0)</f>
        <v>1</v>
      </c>
      <c r="I281" s="5">
        <f>IF(Data_Mentah!I281="Yes",1,0)</f>
        <v>0</v>
      </c>
      <c r="J281" s="5">
        <f>IF(Data_Mentah!J281="Yes",1,0)</f>
        <v>1</v>
      </c>
      <c r="K281" s="5">
        <f>IF(Data_Mentah!K281="Yes",1,0)</f>
        <v>0</v>
      </c>
      <c r="L281" s="5">
        <f>IF(Data_Mentah!L281="Yes",1,0)</f>
        <v>1</v>
      </c>
      <c r="M281" s="5">
        <f>IF(Data_Mentah!M281="Yes",1,0)</f>
        <v>0</v>
      </c>
      <c r="N281" s="5">
        <f>IF(Data_Mentah!N281="Yes",1,0)</f>
        <v>0</v>
      </c>
      <c r="O281" s="5">
        <f>IF(Data_Mentah!O281="Yes",1,0)</f>
        <v>1</v>
      </c>
      <c r="P281" s="5">
        <f>IF(Data_Mentah!P281="Yes",1,0)</f>
        <v>0</v>
      </c>
      <c r="Q281" s="6">
        <f>IF(Data_Mentah!Q281="Positive",1,0)</f>
        <v>0</v>
      </c>
      <c r="T281">
        <f t="shared" si="7"/>
        <v>1</v>
      </c>
      <c r="V281">
        <f t="shared" si="8"/>
        <v>0</v>
      </c>
    </row>
    <row r="282" spans="1:22" ht="15.75" customHeight="1" x14ac:dyDescent="0.2">
      <c r="A282" s="7">
        <v>32</v>
      </c>
      <c r="B282" s="8">
        <f>IF(Data_Mentah!B282="Male",1,0)</f>
        <v>1</v>
      </c>
      <c r="C282" s="8">
        <f>IF(Data_Mentah!C282="Yes",1,0)</f>
        <v>0</v>
      </c>
      <c r="D282" s="8">
        <f>IF(Data_Mentah!D282="Yes",1,0)</f>
        <v>0</v>
      </c>
      <c r="E282" s="8">
        <f>IF(Data_Mentah!E282="Yes",1,0)</f>
        <v>1</v>
      </c>
      <c r="F282" s="8">
        <f>IF(Data_Mentah!F282="Yes",1,0)</f>
        <v>0</v>
      </c>
      <c r="G282" s="8">
        <f>IF(Data_Mentah!G282="Yes",1,0)</f>
        <v>0</v>
      </c>
      <c r="H282" s="8">
        <f>IF(Data_Mentah!H282="Yes",1,0)</f>
        <v>0</v>
      </c>
      <c r="I282" s="8">
        <f>IF(Data_Mentah!I282="Yes",1,0)</f>
        <v>0</v>
      </c>
      <c r="J282" s="8">
        <f>IF(Data_Mentah!J282="Yes",1,0)</f>
        <v>0</v>
      </c>
      <c r="K282" s="8">
        <f>IF(Data_Mentah!K282="Yes",1,0)</f>
        <v>0</v>
      </c>
      <c r="L282" s="8">
        <f>IF(Data_Mentah!L282="Yes",1,0)</f>
        <v>0</v>
      </c>
      <c r="M282" s="8">
        <f>IF(Data_Mentah!M282="Yes",1,0)</f>
        <v>0</v>
      </c>
      <c r="N282" s="8">
        <f>IF(Data_Mentah!N282="Yes",1,0)</f>
        <v>0</v>
      </c>
      <c r="O282" s="8">
        <f>IF(Data_Mentah!O282="Yes",1,0)</f>
        <v>0</v>
      </c>
      <c r="P282" s="8">
        <f>IF(Data_Mentah!P282="Yes",1,0)</f>
        <v>1</v>
      </c>
      <c r="Q282" s="9">
        <f>IF(Data_Mentah!Q282="Positive",1,0)</f>
        <v>0</v>
      </c>
      <c r="T282">
        <f t="shared" si="7"/>
        <v>0</v>
      </c>
      <c r="V282">
        <f t="shared" si="8"/>
        <v>0</v>
      </c>
    </row>
    <row r="283" spans="1:22" ht="15.75" customHeight="1" x14ac:dyDescent="0.2">
      <c r="A283" s="4">
        <v>56</v>
      </c>
      <c r="B283" s="5">
        <f>IF(Data_Mentah!B283="Male",1,0)</f>
        <v>1</v>
      </c>
      <c r="C283" s="5">
        <f>IF(Data_Mentah!C283="Yes",1,0)</f>
        <v>0</v>
      </c>
      <c r="D283" s="5">
        <f>IF(Data_Mentah!D283="Yes",1,0)</f>
        <v>0</v>
      </c>
      <c r="E283" s="5">
        <f>IF(Data_Mentah!E283="Yes",1,0)</f>
        <v>0</v>
      </c>
      <c r="F283" s="5">
        <f>IF(Data_Mentah!F283="Yes",1,0)</f>
        <v>0</v>
      </c>
      <c r="G283" s="5">
        <f>IF(Data_Mentah!G283="Yes",1,0)</f>
        <v>0</v>
      </c>
      <c r="H283" s="5">
        <f>IF(Data_Mentah!H283="Yes",1,0)</f>
        <v>0</v>
      </c>
      <c r="I283" s="5">
        <f>IF(Data_Mentah!I283="Yes",1,0)</f>
        <v>0</v>
      </c>
      <c r="J283" s="5">
        <f>IF(Data_Mentah!J283="Yes",1,0)</f>
        <v>1</v>
      </c>
      <c r="K283" s="5">
        <f>IF(Data_Mentah!K283="Yes",1,0)</f>
        <v>0</v>
      </c>
      <c r="L283" s="5">
        <f>IF(Data_Mentah!L283="Yes",1,0)</f>
        <v>0</v>
      </c>
      <c r="M283" s="5">
        <f>IF(Data_Mentah!M283="Yes",1,0)</f>
        <v>0</v>
      </c>
      <c r="N283" s="5">
        <f>IF(Data_Mentah!N283="Yes",1,0)</f>
        <v>0</v>
      </c>
      <c r="O283" s="5">
        <f>IF(Data_Mentah!O283="Yes",1,0)</f>
        <v>1</v>
      </c>
      <c r="P283" s="5">
        <f>IF(Data_Mentah!P283="Yes",1,0)</f>
        <v>0</v>
      </c>
      <c r="Q283" s="6">
        <f>IF(Data_Mentah!Q283="Positive",1,0)</f>
        <v>0</v>
      </c>
      <c r="T283">
        <f t="shared" si="7"/>
        <v>0</v>
      </c>
      <c r="V283">
        <f t="shared" si="8"/>
        <v>0</v>
      </c>
    </row>
    <row r="284" spans="1:22" ht="15.75" customHeight="1" x14ac:dyDescent="0.2">
      <c r="A284" s="7">
        <v>50</v>
      </c>
      <c r="B284" s="8">
        <f>IF(Data_Mentah!B284="Male",1,0)</f>
        <v>1</v>
      </c>
      <c r="C284" s="8">
        <f>IF(Data_Mentah!C284="Yes",1,0)</f>
        <v>0</v>
      </c>
      <c r="D284" s="8">
        <f>IF(Data_Mentah!D284="Yes",1,0)</f>
        <v>0</v>
      </c>
      <c r="E284" s="8">
        <f>IF(Data_Mentah!E284="Yes",1,0)</f>
        <v>0</v>
      </c>
      <c r="F284" s="8">
        <f>IF(Data_Mentah!F284="Yes",1,0)</f>
        <v>0</v>
      </c>
      <c r="G284" s="8">
        <f>IF(Data_Mentah!G284="Yes",1,0)</f>
        <v>1</v>
      </c>
      <c r="H284" s="8">
        <f>IF(Data_Mentah!H284="Yes",1,0)</f>
        <v>1</v>
      </c>
      <c r="I284" s="8">
        <f>IF(Data_Mentah!I284="Yes",1,0)</f>
        <v>0</v>
      </c>
      <c r="J284" s="8">
        <f>IF(Data_Mentah!J284="Yes",1,0)</f>
        <v>0</v>
      </c>
      <c r="K284" s="8">
        <f>IF(Data_Mentah!K284="Yes",1,0)</f>
        <v>0</v>
      </c>
      <c r="L284" s="8">
        <f>IF(Data_Mentah!L284="Yes",1,0)</f>
        <v>0</v>
      </c>
      <c r="M284" s="8">
        <f>IF(Data_Mentah!M284="Yes",1,0)</f>
        <v>0</v>
      </c>
      <c r="N284" s="8">
        <f>IF(Data_Mentah!N284="Yes",1,0)</f>
        <v>0</v>
      </c>
      <c r="O284" s="8">
        <f>IF(Data_Mentah!O284="Yes",1,0)</f>
        <v>0</v>
      </c>
      <c r="P284" s="8">
        <f>IF(Data_Mentah!P284="Yes",1,0)</f>
        <v>0</v>
      </c>
      <c r="Q284" s="9">
        <f>IF(Data_Mentah!Q284="Positive",1,0)</f>
        <v>0</v>
      </c>
      <c r="T284">
        <f t="shared" si="7"/>
        <v>0</v>
      </c>
      <c r="V284">
        <f t="shared" si="8"/>
        <v>0</v>
      </c>
    </row>
    <row r="285" spans="1:22" ht="15.75" customHeight="1" x14ac:dyDescent="0.2">
      <c r="A285" s="4">
        <v>52</v>
      </c>
      <c r="B285" s="5">
        <f>IF(Data_Mentah!B285="Male",1,0)</f>
        <v>1</v>
      </c>
      <c r="C285" s="5">
        <f>IF(Data_Mentah!C285="Yes",1,0)</f>
        <v>0</v>
      </c>
      <c r="D285" s="5">
        <f>IF(Data_Mentah!D285="Yes",1,0)</f>
        <v>0</v>
      </c>
      <c r="E285" s="5">
        <f>IF(Data_Mentah!E285="Yes",1,0)</f>
        <v>0</v>
      </c>
      <c r="F285" s="5">
        <f>IF(Data_Mentah!F285="Yes",1,0)</f>
        <v>0</v>
      </c>
      <c r="G285" s="5">
        <f>IF(Data_Mentah!G285="Yes",1,0)</f>
        <v>1</v>
      </c>
      <c r="H285" s="5">
        <f>IF(Data_Mentah!H285="Yes",1,0)</f>
        <v>0</v>
      </c>
      <c r="I285" s="5">
        <f>IF(Data_Mentah!I285="Yes",1,0)</f>
        <v>1</v>
      </c>
      <c r="J285" s="5">
        <f>IF(Data_Mentah!J285="Yes",1,0)</f>
        <v>0</v>
      </c>
      <c r="K285" s="5">
        <f>IF(Data_Mentah!K285="Yes",1,0)</f>
        <v>0</v>
      </c>
      <c r="L285" s="5">
        <f>IF(Data_Mentah!L285="Yes",1,0)</f>
        <v>0</v>
      </c>
      <c r="M285" s="5">
        <f>IF(Data_Mentah!M285="Yes",1,0)</f>
        <v>0</v>
      </c>
      <c r="N285" s="5">
        <f>IF(Data_Mentah!N285="Yes",1,0)</f>
        <v>1</v>
      </c>
      <c r="O285" s="5">
        <f>IF(Data_Mentah!O285="Yes",1,0)</f>
        <v>0</v>
      </c>
      <c r="P285" s="5">
        <f>IF(Data_Mentah!P285="Yes",1,0)</f>
        <v>0</v>
      </c>
      <c r="Q285" s="6">
        <f>IF(Data_Mentah!Q285="Positive",1,0)</f>
        <v>0</v>
      </c>
      <c r="T285">
        <f t="shared" si="7"/>
        <v>0</v>
      </c>
      <c r="V285">
        <f t="shared" si="8"/>
        <v>0</v>
      </c>
    </row>
    <row r="286" spans="1:22" ht="15.75" customHeight="1" x14ac:dyDescent="0.2">
      <c r="A286" s="7">
        <v>26</v>
      </c>
      <c r="B286" s="8">
        <f>IF(Data_Mentah!B286="Male",1,0)</f>
        <v>1</v>
      </c>
      <c r="C286" s="8">
        <f>IF(Data_Mentah!C286="Yes",1,0)</f>
        <v>1</v>
      </c>
      <c r="D286" s="8">
        <f>IF(Data_Mentah!D286="Yes",1,0)</f>
        <v>0</v>
      </c>
      <c r="E286" s="8">
        <f>IF(Data_Mentah!E286="Yes",1,0)</f>
        <v>0</v>
      </c>
      <c r="F286" s="8">
        <f>IF(Data_Mentah!F286="Yes",1,0)</f>
        <v>0</v>
      </c>
      <c r="G286" s="8">
        <f>IF(Data_Mentah!G286="Yes",1,0)</f>
        <v>1</v>
      </c>
      <c r="H286" s="8">
        <f>IF(Data_Mentah!H286="Yes",1,0)</f>
        <v>0</v>
      </c>
      <c r="I286" s="8">
        <f>IF(Data_Mentah!I286="Yes",1,0)</f>
        <v>1</v>
      </c>
      <c r="J286" s="8">
        <f>IF(Data_Mentah!J286="Yes",1,0)</f>
        <v>1</v>
      </c>
      <c r="K286" s="8">
        <f>IF(Data_Mentah!K286="Yes",1,0)</f>
        <v>0</v>
      </c>
      <c r="L286" s="8">
        <f>IF(Data_Mentah!L286="Yes",1,0)</f>
        <v>1</v>
      </c>
      <c r="M286" s="8">
        <f>IF(Data_Mentah!M286="Yes",1,0)</f>
        <v>1</v>
      </c>
      <c r="N286" s="8">
        <f>IF(Data_Mentah!N286="Yes",1,0)</f>
        <v>1</v>
      </c>
      <c r="O286" s="8">
        <f>IF(Data_Mentah!O286="Yes",1,0)</f>
        <v>1</v>
      </c>
      <c r="P286" s="8">
        <f>IF(Data_Mentah!P286="Yes",1,0)</f>
        <v>0</v>
      </c>
      <c r="Q286" s="9">
        <f>IF(Data_Mentah!Q286="Positive",1,0)</f>
        <v>0</v>
      </c>
      <c r="T286">
        <f t="shared" si="7"/>
        <v>0</v>
      </c>
      <c r="V286">
        <f t="shared" si="8"/>
        <v>0</v>
      </c>
    </row>
    <row r="287" spans="1:22" ht="15.75" customHeight="1" x14ac:dyDescent="0.2">
      <c r="A287" s="4">
        <v>60</v>
      </c>
      <c r="B287" s="5">
        <f>IF(Data_Mentah!B287="Male",1,0)</f>
        <v>1</v>
      </c>
      <c r="C287" s="5">
        <f>IF(Data_Mentah!C287="Yes",1,0)</f>
        <v>0</v>
      </c>
      <c r="D287" s="5">
        <f>IF(Data_Mentah!D287="Yes",1,0)</f>
        <v>0</v>
      </c>
      <c r="E287" s="5">
        <f>IF(Data_Mentah!E287="Yes",1,0)</f>
        <v>0</v>
      </c>
      <c r="F287" s="5">
        <f>IF(Data_Mentah!F287="Yes",1,0)</f>
        <v>0</v>
      </c>
      <c r="G287" s="5">
        <f>IF(Data_Mentah!G287="Yes",1,0)</f>
        <v>0</v>
      </c>
      <c r="H287" s="5">
        <f>IF(Data_Mentah!H287="Yes",1,0)</f>
        <v>0</v>
      </c>
      <c r="I287" s="5">
        <f>IF(Data_Mentah!I287="Yes",1,0)</f>
        <v>0</v>
      </c>
      <c r="J287" s="5">
        <f>IF(Data_Mentah!J287="Yes",1,0)</f>
        <v>0</v>
      </c>
      <c r="K287" s="5">
        <f>IF(Data_Mentah!K287="Yes",1,0)</f>
        <v>0</v>
      </c>
      <c r="L287" s="5">
        <f>IF(Data_Mentah!L287="Yes",1,0)</f>
        <v>0</v>
      </c>
      <c r="M287" s="5">
        <f>IF(Data_Mentah!M287="Yes",1,0)</f>
        <v>0</v>
      </c>
      <c r="N287" s="5">
        <f>IF(Data_Mentah!N287="Yes",1,0)</f>
        <v>0</v>
      </c>
      <c r="O287" s="5">
        <f>IF(Data_Mentah!O287="Yes",1,0)</f>
        <v>0</v>
      </c>
      <c r="P287" s="5">
        <f>IF(Data_Mentah!P287="Yes",1,0)</f>
        <v>0</v>
      </c>
      <c r="Q287" s="6">
        <f>IF(Data_Mentah!Q287="Positive",1,0)</f>
        <v>0</v>
      </c>
      <c r="T287">
        <f t="shared" si="7"/>
        <v>0</v>
      </c>
      <c r="V287">
        <f t="shared" si="8"/>
        <v>0</v>
      </c>
    </row>
    <row r="288" spans="1:22" ht="15.75" customHeight="1" x14ac:dyDescent="0.2">
      <c r="A288" s="7">
        <v>65</v>
      </c>
      <c r="B288" s="8">
        <f>IF(Data_Mentah!B288="Male",1,0)</f>
        <v>1</v>
      </c>
      <c r="C288" s="8">
        <f>IF(Data_Mentah!C288="Yes",1,0)</f>
        <v>0</v>
      </c>
      <c r="D288" s="8">
        <f>IF(Data_Mentah!D288="Yes",1,0)</f>
        <v>0</v>
      </c>
      <c r="E288" s="8">
        <f>IF(Data_Mentah!E288="Yes",1,0)</f>
        <v>0</v>
      </c>
      <c r="F288" s="8">
        <f>IF(Data_Mentah!F288="Yes",1,0)</f>
        <v>0</v>
      </c>
      <c r="G288" s="8">
        <f>IF(Data_Mentah!G288="Yes",1,0)</f>
        <v>0</v>
      </c>
      <c r="H288" s="8">
        <f>IF(Data_Mentah!H288="Yes",1,0)</f>
        <v>0</v>
      </c>
      <c r="I288" s="8">
        <f>IF(Data_Mentah!I288="Yes",1,0)</f>
        <v>0</v>
      </c>
      <c r="J288" s="8">
        <f>IF(Data_Mentah!J288="Yes",1,0)</f>
        <v>0</v>
      </c>
      <c r="K288" s="8">
        <f>IF(Data_Mentah!K288="Yes",1,0)</f>
        <v>0</v>
      </c>
      <c r="L288" s="8">
        <f>IF(Data_Mentah!L288="Yes",1,0)</f>
        <v>0</v>
      </c>
      <c r="M288" s="8">
        <f>IF(Data_Mentah!M288="Yes",1,0)</f>
        <v>0</v>
      </c>
      <c r="N288" s="8">
        <f>IF(Data_Mentah!N288="Yes",1,0)</f>
        <v>0</v>
      </c>
      <c r="O288" s="8">
        <f>IF(Data_Mentah!O288="Yes",1,0)</f>
        <v>0</v>
      </c>
      <c r="P288" s="8">
        <f>IF(Data_Mentah!P288="Yes",1,0)</f>
        <v>0</v>
      </c>
      <c r="Q288" s="9">
        <f>IF(Data_Mentah!Q288="Positive",1,0)</f>
        <v>0</v>
      </c>
      <c r="T288">
        <f t="shared" si="7"/>
        <v>0</v>
      </c>
      <c r="V288">
        <f t="shared" si="8"/>
        <v>0</v>
      </c>
    </row>
    <row r="289" spans="1:22" ht="15.75" customHeight="1" x14ac:dyDescent="0.2">
      <c r="A289" s="4">
        <v>72</v>
      </c>
      <c r="B289" s="5">
        <f>IF(Data_Mentah!B289="Male",1,0)</f>
        <v>1</v>
      </c>
      <c r="C289" s="5">
        <f>IF(Data_Mentah!C289="Yes",1,0)</f>
        <v>0</v>
      </c>
      <c r="D289" s="5">
        <f>IF(Data_Mentah!D289="Yes",1,0)</f>
        <v>0</v>
      </c>
      <c r="E289" s="5">
        <f>IF(Data_Mentah!E289="Yes",1,0)</f>
        <v>0</v>
      </c>
      <c r="F289" s="5">
        <f>IF(Data_Mentah!F289="Yes",1,0)</f>
        <v>0</v>
      </c>
      <c r="G289" s="5">
        <f>IF(Data_Mentah!G289="Yes",1,0)</f>
        <v>0</v>
      </c>
      <c r="H289" s="5">
        <f>IF(Data_Mentah!H289="Yes",1,0)</f>
        <v>0</v>
      </c>
      <c r="I289" s="5">
        <f>IF(Data_Mentah!I289="Yes",1,0)</f>
        <v>0</v>
      </c>
      <c r="J289" s="5">
        <f>IF(Data_Mentah!J289="Yes",1,0)</f>
        <v>0</v>
      </c>
      <c r="K289" s="5">
        <f>IF(Data_Mentah!K289="Yes",1,0)</f>
        <v>0</v>
      </c>
      <c r="L289" s="5">
        <f>IF(Data_Mentah!L289="Yes",1,0)</f>
        <v>0</v>
      </c>
      <c r="M289" s="5">
        <f>IF(Data_Mentah!M289="Yes",1,0)</f>
        <v>0</v>
      </c>
      <c r="N289" s="5">
        <f>IF(Data_Mentah!N289="Yes",1,0)</f>
        <v>0</v>
      </c>
      <c r="O289" s="5">
        <f>IF(Data_Mentah!O289="Yes",1,0)</f>
        <v>0</v>
      </c>
      <c r="P289" s="5">
        <f>IF(Data_Mentah!P289="Yes",1,0)</f>
        <v>0</v>
      </c>
      <c r="Q289" s="6">
        <f>IF(Data_Mentah!Q289="Positive",1,0)</f>
        <v>0</v>
      </c>
      <c r="T289">
        <f t="shared" si="7"/>
        <v>0</v>
      </c>
      <c r="V289">
        <f t="shared" si="8"/>
        <v>0</v>
      </c>
    </row>
    <row r="290" spans="1:22" ht="15.75" customHeight="1" x14ac:dyDescent="0.2">
      <c r="A290" s="7">
        <v>30</v>
      </c>
      <c r="B290" s="8">
        <f>IF(Data_Mentah!B290="Male",1,0)</f>
        <v>1</v>
      </c>
      <c r="C290" s="8">
        <f>IF(Data_Mentah!C290="Yes",1,0)</f>
        <v>0</v>
      </c>
      <c r="D290" s="8">
        <f>IF(Data_Mentah!D290="Yes",1,0)</f>
        <v>0</v>
      </c>
      <c r="E290" s="8">
        <f>IF(Data_Mentah!E290="Yes",1,0)</f>
        <v>0</v>
      </c>
      <c r="F290" s="8">
        <f>IF(Data_Mentah!F290="Yes",1,0)</f>
        <v>1</v>
      </c>
      <c r="G290" s="8">
        <f>IF(Data_Mentah!G290="Yes",1,0)</f>
        <v>0</v>
      </c>
      <c r="H290" s="8">
        <f>IF(Data_Mentah!H290="Yes",1,0)</f>
        <v>1</v>
      </c>
      <c r="I290" s="8">
        <f>IF(Data_Mentah!I290="Yes",1,0)</f>
        <v>0</v>
      </c>
      <c r="J290" s="8">
        <f>IF(Data_Mentah!J290="Yes",1,0)</f>
        <v>1</v>
      </c>
      <c r="K290" s="8">
        <f>IF(Data_Mentah!K290="Yes",1,0)</f>
        <v>0</v>
      </c>
      <c r="L290" s="8">
        <f>IF(Data_Mentah!L290="Yes",1,0)</f>
        <v>1</v>
      </c>
      <c r="M290" s="8">
        <f>IF(Data_Mentah!M290="Yes",1,0)</f>
        <v>0</v>
      </c>
      <c r="N290" s="8">
        <f>IF(Data_Mentah!N290="Yes",1,0)</f>
        <v>0</v>
      </c>
      <c r="O290" s="8">
        <f>IF(Data_Mentah!O290="Yes",1,0)</f>
        <v>1</v>
      </c>
      <c r="P290" s="8">
        <f>IF(Data_Mentah!P290="Yes",1,0)</f>
        <v>0</v>
      </c>
      <c r="Q290" s="9">
        <f>IF(Data_Mentah!Q290="Positive",1,0)</f>
        <v>0</v>
      </c>
      <c r="T290">
        <f t="shared" si="7"/>
        <v>1</v>
      </c>
      <c r="V290">
        <f t="shared" si="8"/>
        <v>0</v>
      </c>
    </row>
    <row r="291" spans="1:22" ht="15.75" customHeight="1" x14ac:dyDescent="0.2">
      <c r="A291" s="4">
        <v>45</v>
      </c>
      <c r="B291" s="5">
        <f>IF(Data_Mentah!B291="Male",1,0)</f>
        <v>1</v>
      </c>
      <c r="C291" s="5">
        <f>IF(Data_Mentah!C291="Yes",1,0)</f>
        <v>0</v>
      </c>
      <c r="D291" s="5">
        <f>IF(Data_Mentah!D291="Yes",1,0)</f>
        <v>0</v>
      </c>
      <c r="E291" s="5">
        <f>IF(Data_Mentah!E291="Yes",1,0)</f>
        <v>1</v>
      </c>
      <c r="F291" s="5">
        <f>IF(Data_Mentah!F291="Yes",1,0)</f>
        <v>0</v>
      </c>
      <c r="G291" s="5">
        <f>IF(Data_Mentah!G291="Yes",1,0)</f>
        <v>0</v>
      </c>
      <c r="H291" s="5">
        <f>IF(Data_Mentah!H291="Yes",1,0)</f>
        <v>0</v>
      </c>
      <c r="I291" s="5">
        <f>IF(Data_Mentah!I291="Yes",1,0)</f>
        <v>0</v>
      </c>
      <c r="J291" s="5">
        <f>IF(Data_Mentah!J291="Yes",1,0)</f>
        <v>0</v>
      </c>
      <c r="K291" s="5">
        <f>IF(Data_Mentah!K291="Yes",1,0)</f>
        <v>0</v>
      </c>
      <c r="L291" s="5">
        <f>IF(Data_Mentah!L291="Yes",1,0)</f>
        <v>0</v>
      </c>
      <c r="M291" s="5">
        <f>IF(Data_Mentah!M291="Yes",1,0)</f>
        <v>0</v>
      </c>
      <c r="N291" s="5">
        <f>IF(Data_Mentah!N291="Yes",1,0)</f>
        <v>0</v>
      </c>
      <c r="O291" s="5">
        <f>IF(Data_Mentah!O291="Yes",1,0)</f>
        <v>0</v>
      </c>
      <c r="P291" s="5">
        <f>IF(Data_Mentah!P291="Yes",1,0)</f>
        <v>1</v>
      </c>
      <c r="Q291" s="6">
        <f>IF(Data_Mentah!Q291="Positive",1,0)</f>
        <v>0</v>
      </c>
      <c r="T291">
        <f t="shared" si="7"/>
        <v>0</v>
      </c>
      <c r="V291">
        <f t="shared" si="8"/>
        <v>0</v>
      </c>
    </row>
    <row r="292" spans="1:22" ht="15.75" customHeight="1" x14ac:dyDescent="0.2">
      <c r="A292" s="7">
        <v>65</v>
      </c>
      <c r="B292" s="8">
        <f>IF(Data_Mentah!B292="Male",1,0)</f>
        <v>1</v>
      </c>
      <c r="C292" s="8">
        <f>IF(Data_Mentah!C292="Yes",1,0)</f>
        <v>0</v>
      </c>
      <c r="D292" s="8">
        <f>IF(Data_Mentah!D292="Yes",1,0)</f>
        <v>0</v>
      </c>
      <c r="E292" s="8">
        <f>IF(Data_Mentah!E292="Yes",1,0)</f>
        <v>0</v>
      </c>
      <c r="F292" s="8">
        <f>IF(Data_Mentah!F292="Yes",1,0)</f>
        <v>1</v>
      </c>
      <c r="G292" s="8">
        <f>IF(Data_Mentah!G292="Yes",1,0)</f>
        <v>0</v>
      </c>
      <c r="H292" s="8">
        <f>IF(Data_Mentah!H292="Yes",1,0)</f>
        <v>0</v>
      </c>
      <c r="I292" s="8">
        <f>IF(Data_Mentah!I292="Yes",1,0)</f>
        <v>0</v>
      </c>
      <c r="J292" s="8">
        <f>IF(Data_Mentah!J292="Yes",1,0)</f>
        <v>1</v>
      </c>
      <c r="K292" s="8">
        <f>IF(Data_Mentah!K292="Yes",1,0)</f>
        <v>0</v>
      </c>
      <c r="L292" s="8">
        <f>IF(Data_Mentah!L292="Yes",1,0)</f>
        <v>1</v>
      </c>
      <c r="M292" s="8">
        <f>IF(Data_Mentah!M292="Yes",1,0)</f>
        <v>0</v>
      </c>
      <c r="N292" s="8">
        <f>IF(Data_Mentah!N292="Yes",1,0)</f>
        <v>1</v>
      </c>
      <c r="O292" s="8">
        <f>IF(Data_Mentah!O292="Yes",1,0)</f>
        <v>1</v>
      </c>
      <c r="P292" s="8">
        <f>IF(Data_Mentah!P292="Yes",1,0)</f>
        <v>0</v>
      </c>
      <c r="Q292" s="9">
        <f>IF(Data_Mentah!Q292="Positive",1,0)</f>
        <v>0</v>
      </c>
      <c r="T292">
        <f t="shared" si="7"/>
        <v>1</v>
      </c>
      <c r="V292">
        <f t="shared" si="8"/>
        <v>0</v>
      </c>
    </row>
    <row r="293" spans="1:22" ht="15.75" customHeight="1" x14ac:dyDescent="0.2">
      <c r="A293" s="4">
        <v>70</v>
      </c>
      <c r="B293" s="5">
        <f>IF(Data_Mentah!B293="Male",1,0)</f>
        <v>1</v>
      </c>
      <c r="C293" s="5">
        <f>IF(Data_Mentah!C293="Yes",1,0)</f>
        <v>0</v>
      </c>
      <c r="D293" s="5">
        <f>IF(Data_Mentah!D293="Yes",1,0)</f>
        <v>0</v>
      </c>
      <c r="E293" s="5">
        <f>IF(Data_Mentah!E293="Yes",1,0)</f>
        <v>0</v>
      </c>
      <c r="F293" s="5">
        <f>IF(Data_Mentah!F293="Yes",1,0)</f>
        <v>0</v>
      </c>
      <c r="G293" s="5">
        <f>IF(Data_Mentah!G293="Yes",1,0)</f>
        <v>0</v>
      </c>
      <c r="H293" s="5">
        <f>IF(Data_Mentah!H293="Yes",1,0)</f>
        <v>0</v>
      </c>
      <c r="I293" s="5">
        <f>IF(Data_Mentah!I293="Yes",1,0)</f>
        <v>0</v>
      </c>
      <c r="J293" s="5">
        <f>IF(Data_Mentah!J293="Yes",1,0)</f>
        <v>0</v>
      </c>
      <c r="K293" s="5">
        <f>IF(Data_Mentah!K293="Yes",1,0)</f>
        <v>0</v>
      </c>
      <c r="L293" s="5">
        <f>IF(Data_Mentah!L293="Yes",1,0)</f>
        <v>0</v>
      </c>
      <c r="M293" s="5">
        <f>IF(Data_Mentah!M293="Yes",1,0)</f>
        <v>0</v>
      </c>
      <c r="N293" s="5">
        <f>IF(Data_Mentah!N293="Yes",1,0)</f>
        <v>0</v>
      </c>
      <c r="O293" s="5">
        <f>IF(Data_Mentah!O293="Yes",1,0)</f>
        <v>0</v>
      </c>
      <c r="P293" s="5">
        <f>IF(Data_Mentah!P293="Yes",1,0)</f>
        <v>0</v>
      </c>
      <c r="Q293" s="6">
        <f>IF(Data_Mentah!Q293="Positive",1,0)</f>
        <v>0</v>
      </c>
      <c r="T293">
        <f t="shared" si="7"/>
        <v>0</v>
      </c>
      <c r="V293">
        <f t="shared" si="8"/>
        <v>0</v>
      </c>
    </row>
    <row r="294" spans="1:22" ht="15.75" customHeight="1" x14ac:dyDescent="0.2">
      <c r="A294" s="7">
        <v>35</v>
      </c>
      <c r="B294" s="8">
        <f>IF(Data_Mentah!B294="Male",1,0)</f>
        <v>1</v>
      </c>
      <c r="C294" s="8">
        <f>IF(Data_Mentah!C294="Yes",1,0)</f>
        <v>0</v>
      </c>
      <c r="D294" s="8">
        <f>IF(Data_Mentah!D294="Yes",1,0)</f>
        <v>0</v>
      </c>
      <c r="E294" s="8">
        <f>IF(Data_Mentah!E294="Yes",1,0)</f>
        <v>0</v>
      </c>
      <c r="F294" s="8">
        <f>IF(Data_Mentah!F294="Yes",1,0)</f>
        <v>1</v>
      </c>
      <c r="G294" s="8">
        <f>IF(Data_Mentah!G294="Yes",1,0)</f>
        <v>0</v>
      </c>
      <c r="H294" s="8">
        <f>IF(Data_Mentah!H294="Yes",1,0)</f>
        <v>0</v>
      </c>
      <c r="I294" s="8">
        <f>IF(Data_Mentah!I294="Yes",1,0)</f>
        <v>0</v>
      </c>
      <c r="J294" s="8">
        <f>IF(Data_Mentah!J294="Yes",1,0)</f>
        <v>1</v>
      </c>
      <c r="K294" s="8">
        <f>IF(Data_Mentah!K294="Yes",1,0)</f>
        <v>0</v>
      </c>
      <c r="L294" s="8">
        <f>IF(Data_Mentah!L294="Yes",1,0)</f>
        <v>1</v>
      </c>
      <c r="M294" s="8">
        <f>IF(Data_Mentah!M294="Yes",1,0)</f>
        <v>0</v>
      </c>
      <c r="N294" s="8">
        <f>IF(Data_Mentah!N294="Yes",1,0)</f>
        <v>0</v>
      </c>
      <c r="O294" s="8">
        <f>IF(Data_Mentah!O294="Yes",1,0)</f>
        <v>1</v>
      </c>
      <c r="P294" s="8">
        <f>IF(Data_Mentah!P294="Yes",1,0)</f>
        <v>0</v>
      </c>
      <c r="Q294" s="9">
        <f>IF(Data_Mentah!Q294="Positive",1,0)</f>
        <v>0</v>
      </c>
      <c r="T294">
        <f t="shared" si="7"/>
        <v>0</v>
      </c>
      <c r="V294">
        <f t="shared" si="8"/>
        <v>0</v>
      </c>
    </row>
    <row r="295" spans="1:22" ht="15.75" customHeight="1" x14ac:dyDescent="0.2">
      <c r="A295" s="4">
        <v>54</v>
      </c>
      <c r="B295" s="5">
        <f>IF(Data_Mentah!B295="Male",1,0)</f>
        <v>1</v>
      </c>
      <c r="C295" s="5">
        <f>IF(Data_Mentah!C295="Yes",1,0)</f>
        <v>0</v>
      </c>
      <c r="D295" s="5">
        <f>IF(Data_Mentah!D295="Yes",1,0)</f>
        <v>0</v>
      </c>
      <c r="E295" s="5">
        <f>IF(Data_Mentah!E295="Yes",1,0)</f>
        <v>0</v>
      </c>
      <c r="F295" s="5">
        <f>IF(Data_Mentah!F295="Yes",1,0)</f>
        <v>1</v>
      </c>
      <c r="G295" s="5">
        <f>IF(Data_Mentah!G295="Yes",1,0)</f>
        <v>1</v>
      </c>
      <c r="H295" s="5">
        <f>IF(Data_Mentah!H295="Yes",1,0)</f>
        <v>0</v>
      </c>
      <c r="I295" s="5">
        <f>IF(Data_Mentah!I295="Yes",1,0)</f>
        <v>1</v>
      </c>
      <c r="J295" s="5">
        <f>IF(Data_Mentah!J295="Yes",1,0)</f>
        <v>1</v>
      </c>
      <c r="K295" s="5">
        <f>IF(Data_Mentah!K295="Yes",1,0)</f>
        <v>0</v>
      </c>
      <c r="L295" s="5">
        <f>IF(Data_Mentah!L295="Yes",1,0)</f>
        <v>1</v>
      </c>
      <c r="M295" s="5">
        <f>IF(Data_Mentah!M295="Yes",1,0)</f>
        <v>1</v>
      </c>
      <c r="N295" s="5">
        <f>IF(Data_Mentah!N295="Yes",1,0)</f>
        <v>1</v>
      </c>
      <c r="O295" s="5">
        <f>IF(Data_Mentah!O295="Yes",1,0)</f>
        <v>1</v>
      </c>
      <c r="P295" s="5">
        <f>IF(Data_Mentah!P295="Yes",1,0)</f>
        <v>0</v>
      </c>
      <c r="Q295" s="6">
        <f>IF(Data_Mentah!Q295="Positive",1,0)</f>
        <v>0</v>
      </c>
      <c r="T295">
        <f t="shared" si="7"/>
        <v>1</v>
      </c>
      <c r="V295">
        <f t="shared" si="8"/>
        <v>0</v>
      </c>
    </row>
    <row r="296" spans="1:22" ht="15.75" customHeight="1" x14ac:dyDescent="0.2">
      <c r="A296" s="7">
        <v>30</v>
      </c>
      <c r="B296" s="8">
        <f>IF(Data_Mentah!B296="Male",1,0)</f>
        <v>1</v>
      </c>
      <c r="C296" s="8">
        <f>IF(Data_Mentah!C296="Yes",1,0)</f>
        <v>0</v>
      </c>
      <c r="D296" s="8">
        <f>IF(Data_Mentah!D296="Yes",1,0)</f>
        <v>0</v>
      </c>
      <c r="E296" s="8">
        <f>IF(Data_Mentah!E296="Yes",1,0)</f>
        <v>0</v>
      </c>
      <c r="F296" s="8">
        <f>IF(Data_Mentah!F296="Yes",1,0)</f>
        <v>0</v>
      </c>
      <c r="G296" s="8">
        <f>IF(Data_Mentah!G296="Yes",1,0)</f>
        <v>0</v>
      </c>
      <c r="H296" s="8">
        <f>IF(Data_Mentah!H296="Yes",1,0)</f>
        <v>0</v>
      </c>
      <c r="I296" s="8">
        <f>IF(Data_Mentah!I296="Yes",1,0)</f>
        <v>0</v>
      </c>
      <c r="J296" s="8">
        <f>IF(Data_Mentah!J296="Yes",1,0)</f>
        <v>0</v>
      </c>
      <c r="K296" s="8">
        <f>IF(Data_Mentah!K296="Yes",1,0)</f>
        <v>0</v>
      </c>
      <c r="L296" s="8">
        <f>IF(Data_Mentah!L296="Yes",1,0)</f>
        <v>0</v>
      </c>
      <c r="M296" s="8">
        <f>IF(Data_Mentah!M296="Yes",1,0)</f>
        <v>0</v>
      </c>
      <c r="N296" s="8">
        <f>IF(Data_Mentah!N296="Yes",1,0)</f>
        <v>0</v>
      </c>
      <c r="O296" s="8">
        <f>IF(Data_Mentah!O296="Yes",1,0)</f>
        <v>1</v>
      </c>
      <c r="P296" s="8">
        <f>IF(Data_Mentah!P296="Yes",1,0)</f>
        <v>0</v>
      </c>
      <c r="Q296" s="9">
        <f>IF(Data_Mentah!Q296="Positive",1,0)</f>
        <v>0</v>
      </c>
      <c r="T296">
        <f t="shared" si="7"/>
        <v>0</v>
      </c>
      <c r="V296">
        <f t="shared" si="8"/>
        <v>0</v>
      </c>
    </row>
    <row r="297" spans="1:22" ht="15.75" customHeight="1" x14ac:dyDescent="0.2">
      <c r="A297" s="4">
        <v>46</v>
      </c>
      <c r="B297" s="5">
        <f>IF(Data_Mentah!B297="Male",1,0)</f>
        <v>0</v>
      </c>
      <c r="C297" s="5">
        <f>IF(Data_Mentah!C297="Yes",1,0)</f>
        <v>1</v>
      </c>
      <c r="D297" s="5">
        <f>IF(Data_Mentah!D297="Yes",1,0)</f>
        <v>1</v>
      </c>
      <c r="E297" s="5">
        <f>IF(Data_Mentah!E297="Yes",1,0)</f>
        <v>1</v>
      </c>
      <c r="F297" s="5">
        <f>IF(Data_Mentah!F297="Yes",1,0)</f>
        <v>1</v>
      </c>
      <c r="G297" s="5">
        <f>IF(Data_Mentah!G297="Yes",1,0)</f>
        <v>0</v>
      </c>
      <c r="H297" s="5">
        <f>IF(Data_Mentah!H297="Yes",1,0)</f>
        <v>0</v>
      </c>
      <c r="I297" s="5">
        <f>IF(Data_Mentah!I297="Yes",1,0)</f>
        <v>1</v>
      </c>
      <c r="J297" s="5">
        <f>IF(Data_Mentah!J297="Yes",1,0)</f>
        <v>0</v>
      </c>
      <c r="K297" s="5">
        <f>IF(Data_Mentah!K297="Yes",1,0)</f>
        <v>0</v>
      </c>
      <c r="L297" s="5">
        <f>IF(Data_Mentah!L297="Yes",1,0)</f>
        <v>0</v>
      </c>
      <c r="M297" s="5">
        <f>IF(Data_Mentah!M297="Yes",1,0)</f>
        <v>1</v>
      </c>
      <c r="N297" s="5">
        <f>IF(Data_Mentah!N297="Yes",1,0)</f>
        <v>0</v>
      </c>
      <c r="O297" s="5">
        <f>IF(Data_Mentah!O297="Yes",1,0)</f>
        <v>0</v>
      </c>
      <c r="P297" s="5">
        <f>IF(Data_Mentah!P297="Yes",1,0)</f>
        <v>1</v>
      </c>
      <c r="Q297" s="6">
        <f>IF(Data_Mentah!Q297="Positive",1,0)</f>
        <v>1</v>
      </c>
      <c r="T297">
        <f t="shared" si="7"/>
        <v>0</v>
      </c>
      <c r="V297">
        <f t="shared" si="8"/>
        <v>0</v>
      </c>
    </row>
    <row r="298" spans="1:22" ht="15.75" customHeight="1" x14ac:dyDescent="0.2">
      <c r="A298" s="7">
        <v>53</v>
      </c>
      <c r="B298" s="8">
        <f>IF(Data_Mentah!B298="Male",1,0)</f>
        <v>0</v>
      </c>
      <c r="C298" s="8">
        <f>IF(Data_Mentah!C298="Yes",1,0)</f>
        <v>1</v>
      </c>
      <c r="D298" s="8">
        <f>IF(Data_Mentah!D298="Yes",1,0)</f>
        <v>1</v>
      </c>
      <c r="E298" s="8">
        <f>IF(Data_Mentah!E298="Yes",1,0)</f>
        <v>1</v>
      </c>
      <c r="F298" s="8">
        <f>IF(Data_Mentah!F298="Yes",1,0)</f>
        <v>1</v>
      </c>
      <c r="G298" s="8">
        <f>IF(Data_Mentah!G298="Yes",1,0)</f>
        <v>1</v>
      </c>
      <c r="H298" s="8">
        <f>IF(Data_Mentah!H298="Yes",1,0)</f>
        <v>0</v>
      </c>
      <c r="I298" s="8">
        <f>IF(Data_Mentah!I298="Yes",1,0)</f>
        <v>0</v>
      </c>
      <c r="J298" s="8">
        <f>IF(Data_Mentah!J298="Yes",1,0)</f>
        <v>0</v>
      </c>
      <c r="K298" s="8">
        <f>IF(Data_Mentah!K298="Yes",1,0)</f>
        <v>0</v>
      </c>
      <c r="L298" s="8">
        <f>IF(Data_Mentah!L298="Yes",1,0)</f>
        <v>0</v>
      </c>
      <c r="M298" s="8">
        <f>IF(Data_Mentah!M298="Yes",1,0)</f>
        <v>1</v>
      </c>
      <c r="N298" s="8">
        <f>IF(Data_Mentah!N298="Yes",1,0)</f>
        <v>0</v>
      </c>
      <c r="O298" s="8">
        <f>IF(Data_Mentah!O298="Yes",1,0)</f>
        <v>0</v>
      </c>
      <c r="P298" s="8">
        <f>IF(Data_Mentah!P298="Yes",1,0)</f>
        <v>0</v>
      </c>
      <c r="Q298" s="9">
        <f>IF(Data_Mentah!Q298="Positive",1,0)</f>
        <v>1</v>
      </c>
      <c r="T298">
        <f t="shared" si="7"/>
        <v>0</v>
      </c>
      <c r="V298">
        <f t="shared" si="8"/>
        <v>0</v>
      </c>
    </row>
    <row r="299" spans="1:22" ht="15.75" customHeight="1" x14ac:dyDescent="0.2">
      <c r="A299" s="4">
        <v>42</v>
      </c>
      <c r="B299" s="5">
        <f>IF(Data_Mentah!B299="Male",1,0)</f>
        <v>0</v>
      </c>
      <c r="C299" s="5">
        <f>IF(Data_Mentah!C299="Yes",1,0)</f>
        <v>1</v>
      </c>
      <c r="D299" s="5">
        <f>IF(Data_Mentah!D299="Yes",1,0)</f>
        <v>1</v>
      </c>
      <c r="E299" s="5">
        <f>IF(Data_Mentah!E299="Yes",1,0)</f>
        <v>1</v>
      </c>
      <c r="F299" s="5">
        <f>IF(Data_Mentah!F299="Yes",1,0)</f>
        <v>0</v>
      </c>
      <c r="G299" s="5">
        <f>IF(Data_Mentah!G299="Yes",1,0)</f>
        <v>1</v>
      </c>
      <c r="H299" s="5">
        <f>IF(Data_Mentah!H299="Yes",1,0)</f>
        <v>0</v>
      </c>
      <c r="I299" s="5">
        <f>IF(Data_Mentah!I299="Yes",1,0)</f>
        <v>0</v>
      </c>
      <c r="J299" s="5">
        <f>IF(Data_Mentah!J299="Yes",1,0)</f>
        <v>1</v>
      </c>
      <c r="K299" s="5">
        <f>IF(Data_Mentah!K299="Yes",1,0)</f>
        <v>0</v>
      </c>
      <c r="L299" s="5">
        <f>IF(Data_Mentah!L299="Yes",1,0)</f>
        <v>1</v>
      </c>
      <c r="M299" s="5">
        <f>IF(Data_Mentah!M299="Yes",1,0)</f>
        <v>1</v>
      </c>
      <c r="N299" s="5">
        <f>IF(Data_Mentah!N299="Yes",1,0)</f>
        <v>0</v>
      </c>
      <c r="O299" s="5">
        <f>IF(Data_Mentah!O299="Yes",1,0)</f>
        <v>0</v>
      </c>
      <c r="P299" s="5">
        <f>IF(Data_Mentah!P299="Yes",1,0)</f>
        <v>0</v>
      </c>
      <c r="Q299" s="6">
        <f>IF(Data_Mentah!Q299="Positive",1,0)</f>
        <v>1</v>
      </c>
      <c r="T299">
        <f t="shared" si="7"/>
        <v>0</v>
      </c>
      <c r="V299">
        <f t="shared" si="8"/>
        <v>0</v>
      </c>
    </row>
    <row r="300" spans="1:22" ht="15.75" customHeight="1" x14ac:dyDescent="0.2">
      <c r="A300" s="7">
        <v>55</v>
      </c>
      <c r="B300" s="8">
        <f>IF(Data_Mentah!B300="Male",1,0)</f>
        <v>0</v>
      </c>
      <c r="C300" s="8">
        <f>IF(Data_Mentah!C300="Yes",1,0)</f>
        <v>1</v>
      </c>
      <c r="D300" s="8">
        <f>IF(Data_Mentah!D300="Yes",1,0)</f>
        <v>1</v>
      </c>
      <c r="E300" s="8">
        <f>IF(Data_Mentah!E300="Yes",1,0)</f>
        <v>1</v>
      </c>
      <c r="F300" s="8">
        <f>IF(Data_Mentah!F300="Yes",1,0)</f>
        <v>1</v>
      </c>
      <c r="G300" s="8">
        <f>IF(Data_Mentah!G300="Yes",1,0)</f>
        <v>1</v>
      </c>
      <c r="H300" s="8">
        <f>IF(Data_Mentah!H300="Yes",1,0)</f>
        <v>0</v>
      </c>
      <c r="I300" s="8">
        <f>IF(Data_Mentah!I300="Yes",1,0)</f>
        <v>0</v>
      </c>
      <c r="J300" s="8">
        <f>IF(Data_Mentah!J300="Yes",1,0)</f>
        <v>1</v>
      </c>
      <c r="K300" s="8">
        <f>IF(Data_Mentah!K300="Yes",1,0)</f>
        <v>1</v>
      </c>
      <c r="L300" s="8">
        <f>IF(Data_Mentah!L300="Yes",1,0)</f>
        <v>1</v>
      </c>
      <c r="M300" s="8">
        <f>IF(Data_Mentah!M300="Yes",1,0)</f>
        <v>1</v>
      </c>
      <c r="N300" s="8">
        <f>IF(Data_Mentah!N300="Yes",1,0)</f>
        <v>0</v>
      </c>
      <c r="O300" s="8">
        <f>IF(Data_Mentah!O300="Yes",1,0)</f>
        <v>0</v>
      </c>
      <c r="P300" s="8">
        <f>IF(Data_Mentah!P300="Yes",1,0)</f>
        <v>0</v>
      </c>
      <c r="Q300" s="9">
        <f>IF(Data_Mentah!Q300="Positive",1,0)</f>
        <v>1</v>
      </c>
      <c r="T300">
        <f t="shared" si="7"/>
        <v>1</v>
      </c>
      <c r="V300">
        <f t="shared" si="8"/>
        <v>0</v>
      </c>
    </row>
    <row r="301" spans="1:22" ht="15.75" customHeight="1" x14ac:dyDescent="0.2">
      <c r="A301" s="4">
        <v>48</v>
      </c>
      <c r="B301" s="5">
        <f>IF(Data_Mentah!B301="Male",1,0)</f>
        <v>0</v>
      </c>
      <c r="C301" s="5">
        <f>IF(Data_Mentah!C301="Yes",1,0)</f>
        <v>1</v>
      </c>
      <c r="D301" s="5">
        <f>IF(Data_Mentah!D301="Yes",1,0)</f>
        <v>1</v>
      </c>
      <c r="E301" s="5">
        <f>IF(Data_Mentah!E301="Yes",1,0)</f>
        <v>1</v>
      </c>
      <c r="F301" s="5">
        <f>IF(Data_Mentah!F301="Yes",1,0)</f>
        <v>1</v>
      </c>
      <c r="G301" s="5">
        <f>IF(Data_Mentah!G301="Yes",1,0)</f>
        <v>1</v>
      </c>
      <c r="H301" s="5">
        <f>IF(Data_Mentah!H301="Yes",1,0)</f>
        <v>0</v>
      </c>
      <c r="I301" s="5">
        <f>IF(Data_Mentah!I301="Yes",1,0)</f>
        <v>1</v>
      </c>
      <c r="J301" s="5">
        <f>IF(Data_Mentah!J301="Yes",1,0)</f>
        <v>0</v>
      </c>
      <c r="K301" s="5">
        <f>IF(Data_Mentah!K301="Yes",1,0)</f>
        <v>0</v>
      </c>
      <c r="L301" s="5">
        <f>IF(Data_Mentah!L301="Yes",1,0)</f>
        <v>0</v>
      </c>
      <c r="M301" s="5">
        <f>IF(Data_Mentah!M301="Yes",1,0)</f>
        <v>1</v>
      </c>
      <c r="N301" s="5">
        <f>IF(Data_Mentah!N301="Yes",1,0)</f>
        <v>1</v>
      </c>
      <c r="O301" s="5">
        <f>IF(Data_Mentah!O301="Yes",1,0)</f>
        <v>0</v>
      </c>
      <c r="P301" s="5">
        <f>IF(Data_Mentah!P301="Yes",1,0)</f>
        <v>1</v>
      </c>
      <c r="Q301" s="6">
        <f>IF(Data_Mentah!Q301="Positive",1,0)</f>
        <v>1</v>
      </c>
      <c r="T301">
        <f t="shared" si="7"/>
        <v>1</v>
      </c>
      <c r="V301">
        <f t="shared" si="8"/>
        <v>0</v>
      </c>
    </row>
    <row r="302" spans="1:22" ht="15.75" customHeight="1" x14ac:dyDescent="0.2">
      <c r="A302" s="7">
        <v>55</v>
      </c>
      <c r="B302" s="8">
        <f>IF(Data_Mentah!B302="Male",1,0)</f>
        <v>0</v>
      </c>
      <c r="C302" s="8">
        <f>IF(Data_Mentah!C302="Yes",1,0)</f>
        <v>1</v>
      </c>
      <c r="D302" s="8">
        <f>IF(Data_Mentah!D302="Yes",1,0)</f>
        <v>1</v>
      </c>
      <c r="E302" s="8">
        <f>IF(Data_Mentah!E302="Yes",1,0)</f>
        <v>0</v>
      </c>
      <c r="F302" s="8">
        <f>IF(Data_Mentah!F302="Yes",1,0)</f>
        <v>1</v>
      </c>
      <c r="G302" s="8">
        <f>IF(Data_Mentah!G302="Yes",1,0)</f>
        <v>0</v>
      </c>
      <c r="H302" s="8">
        <f>IF(Data_Mentah!H302="Yes",1,0)</f>
        <v>0</v>
      </c>
      <c r="I302" s="8">
        <f>IF(Data_Mentah!I302="Yes",1,0)</f>
        <v>1</v>
      </c>
      <c r="J302" s="8">
        <f>IF(Data_Mentah!J302="Yes",1,0)</f>
        <v>0</v>
      </c>
      <c r="K302" s="8">
        <f>IF(Data_Mentah!K302="Yes",1,0)</f>
        <v>0</v>
      </c>
      <c r="L302" s="8">
        <f>IF(Data_Mentah!L302="Yes",1,0)</f>
        <v>0</v>
      </c>
      <c r="M302" s="8">
        <f>IF(Data_Mentah!M302="Yes",1,0)</f>
        <v>0</v>
      </c>
      <c r="N302" s="8">
        <f>IF(Data_Mentah!N302="Yes",1,0)</f>
        <v>0</v>
      </c>
      <c r="O302" s="8">
        <f>IF(Data_Mentah!O302="Yes",1,0)</f>
        <v>0</v>
      </c>
      <c r="P302" s="8">
        <f>IF(Data_Mentah!P302="Yes",1,0)</f>
        <v>0</v>
      </c>
      <c r="Q302" s="9">
        <f>IF(Data_Mentah!Q302="Positive",1,0)</f>
        <v>1</v>
      </c>
      <c r="T302">
        <f t="shared" si="7"/>
        <v>0</v>
      </c>
      <c r="V302">
        <f t="shared" si="8"/>
        <v>0</v>
      </c>
    </row>
    <row r="303" spans="1:22" ht="15.75" customHeight="1" x14ac:dyDescent="0.2">
      <c r="A303" s="4">
        <v>39</v>
      </c>
      <c r="B303" s="5">
        <f>IF(Data_Mentah!B303="Male",1,0)</f>
        <v>0</v>
      </c>
      <c r="C303" s="5">
        <f>IF(Data_Mentah!C303="Yes",1,0)</f>
        <v>0</v>
      </c>
      <c r="D303" s="5">
        <f>IF(Data_Mentah!D303="Yes",1,0)</f>
        <v>0</v>
      </c>
      <c r="E303" s="5">
        <f>IF(Data_Mentah!E303="Yes",1,0)</f>
        <v>1</v>
      </c>
      <c r="F303" s="5">
        <f>IF(Data_Mentah!F303="Yes",1,0)</f>
        <v>1</v>
      </c>
      <c r="G303" s="5">
        <f>IF(Data_Mentah!G303="Yes",1,0)</f>
        <v>1</v>
      </c>
      <c r="H303" s="5">
        <f>IF(Data_Mentah!H303="Yes",1,0)</f>
        <v>0</v>
      </c>
      <c r="I303" s="5">
        <f>IF(Data_Mentah!I303="Yes",1,0)</f>
        <v>0</v>
      </c>
      <c r="J303" s="5">
        <f>IF(Data_Mentah!J303="Yes",1,0)</f>
        <v>0</v>
      </c>
      <c r="K303" s="5">
        <f>IF(Data_Mentah!K303="Yes",1,0)</f>
        <v>0</v>
      </c>
      <c r="L303" s="5">
        <f>IF(Data_Mentah!L303="Yes",1,0)</f>
        <v>0</v>
      </c>
      <c r="M303" s="5">
        <f>IF(Data_Mentah!M303="Yes",1,0)</f>
        <v>0</v>
      </c>
      <c r="N303" s="5">
        <f>IF(Data_Mentah!N303="Yes",1,0)</f>
        <v>1</v>
      </c>
      <c r="O303" s="5">
        <f>IF(Data_Mentah!O303="Yes",1,0)</f>
        <v>0</v>
      </c>
      <c r="P303" s="5">
        <f>IF(Data_Mentah!P303="Yes",1,0)</f>
        <v>0</v>
      </c>
      <c r="Q303" s="6">
        <f>IF(Data_Mentah!Q303="Positive",1,0)</f>
        <v>1</v>
      </c>
      <c r="T303">
        <f t="shared" si="7"/>
        <v>1</v>
      </c>
      <c r="V303">
        <f t="shared" si="8"/>
        <v>0</v>
      </c>
    </row>
    <row r="304" spans="1:22" ht="15.75" customHeight="1" x14ac:dyDescent="0.2">
      <c r="A304" s="7">
        <v>43</v>
      </c>
      <c r="B304" s="8">
        <f>IF(Data_Mentah!B304="Male",1,0)</f>
        <v>0</v>
      </c>
      <c r="C304" s="8">
        <f>IF(Data_Mentah!C304="Yes",1,0)</f>
        <v>1</v>
      </c>
      <c r="D304" s="8">
        <f>IF(Data_Mentah!D304="Yes",1,0)</f>
        <v>0</v>
      </c>
      <c r="E304" s="8">
        <f>IF(Data_Mentah!E304="Yes",1,0)</f>
        <v>0</v>
      </c>
      <c r="F304" s="8">
        <f>IF(Data_Mentah!F304="Yes",1,0)</f>
        <v>0</v>
      </c>
      <c r="G304" s="8">
        <f>IF(Data_Mentah!G304="Yes",1,0)</f>
        <v>1</v>
      </c>
      <c r="H304" s="8">
        <f>IF(Data_Mentah!H304="Yes",1,0)</f>
        <v>0</v>
      </c>
      <c r="I304" s="8">
        <f>IF(Data_Mentah!I304="Yes",1,0)</f>
        <v>0</v>
      </c>
      <c r="J304" s="8">
        <f>IF(Data_Mentah!J304="Yes",1,0)</f>
        <v>0</v>
      </c>
      <c r="K304" s="8">
        <f>IF(Data_Mentah!K304="Yes",1,0)</f>
        <v>1</v>
      </c>
      <c r="L304" s="8">
        <f>IF(Data_Mentah!L304="Yes",1,0)</f>
        <v>0</v>
      </c>
      <c r="M304" s="8">
        <f>IF(Data_Mentah!M304="Yes",1,0)</f>
        <v>0</v>
      </c>
      <c r="N304" s="8">
        <f>IF(Data_Mentah!N304="Yes",1,0)</f>
        <v>0</v>
      </c>
      <c r="O304" s="8">
        <f>IF(Data_Mentah!O304="Yes",1,0)</f>
        <v>1</v>
      </c>
      <c r="P304" s="8">
        <f>IF(Data_Mentah!P304="Yes",1,0)</f>
        <v>0</v>
      </c>
      <c r="Q304" s="9">
        <f>IF(Data_Mentah!Q304="Positive",1,0)</f>
        <v>1</v>
      </c>
      <c r="T304">
        <f t="shared" si="7"/>
        <v>0</v>
      </c>
      <c r="V304">
        <f t="shared" si="8"/>
        <v>0</v>
      </c>
    </row>
    <row r="305" spans="1:22" ht="15.75" customHeight="1" x14ac:dyDescent="0.2">
      <c r="A305" s="4">
        <v>35</v>
      </c>
      <c r="B305" s="5">
        <f>IF(Data_Mentah!B305="Male",1,0)</f>
        <v>0</v>
      </c>
      <c r="C305" s="5">
        <f>IF(Data_Mentah!C305="Yes",1,0)</f>
        <v>1</v>
      </c>
      <c r="D305" s="5">
        <f>IF(Data_Mentah!D305="Yes",1,0)</f>
        <v>0</v>
      </c>
      <c r="E305" s="5">
        <f>IF(Data_Mentah!E305="Yes",1,0)</f>
        <v>1</v>
      </c>
      <c r="F305" s="5">
        <f>IF(Data_Mentah!F305="Yes",1,0)</f>
        <v>0</v>
      </c>
      <c r="G305" s="5">
        <f>IF(Data_Mentah!G305="Yes",1,0)</f>
        <v>1</v>
      </c>
      <c r="H305" s="5">
        <f>IF(Data_Mentah!H305="Yes",1,0)</f>
        <v>0</v>
      </c>
      <c r="I305" s="5">
        <f>IF(Data_Mentah!I305="Yes",1,0)</f>
        <v>0</v>
      </c>
      <c r="J305" s="5">
        <f>IF(Data_Mentah!J305="Yes",1,0)</f>
        <v>0</v>
      </c>
      <c r="K305" s="5">
        <f>IF(Data_Mentah!K305="Yes",1,0)</f>
        <v>1</v>
      </c>
      <c r="L305" s="5">
        <f>IF(Data_Mentah!L305="Yes",1,0)</f>
        <v>0</v>
      </c>
      <c r="M305" s="5">
        <f>IF(Data_Mentah!M305="Yes",1,0)</f>
        <v>0</v>
      </c>
      <c r="N305" s="5">
        <f>IF(Data_Mentah!N305="Yes",1,0)</f>
        <v>1</v>
      </c>
      <c r="O305" s="5">
        <f>IF(Data_Mentah!O305="Yes",1,0)</f>
        <v>0</v>
      </c>
      <c r="P305" s="5">
        <f>IF(Data_Mentah!P305="Yes",1,0)</f>
        <v>1</v>
      </c>
      <c r="Q305" s="6">
        <f>IF(Data_Mentah!Q305="Positive",1,0)</f>
        <v>1</v>
      </c>
      <c r="T305">
        <f t="shared" si="7"/>
        <v>0</v>
      </c>
      <c r="V305">
        <f t="shared" si="8"/>
        <v>0</v>
      </c>
    </row>
    <row r="306" spans="1:22" ht="15.75" customHeight="1" x14ac:dyDescent="0.2">
      <c r="A306" s="7">
        <v>47</v>
      </c>
      <c r="B306" s="8">
        <f>IF(Data_Mentah!B306="Male",1,0)</f>
        <v>0</v>
      </c>
      <c r="C306" s="8">
        <f>IF(Data_Mentah!C306="Yes",1,0)</f>
        <v>1</v>
      </c>
      <c r="D306" s="8">
        <f>IF(Data_Mentah!D306="Yes",1,0)</f>
        <v>1</v>
      </c>
      <c r="E306" s="8">
        <f>IF(Data_Mentah!E306="Yes",1,0)</f>
        <v>1</v>
      </c>
      <c r="F306" s="8">
        <f>IF(Data_Mentah!F306="Yes",1,0)</f>
        <v>1</v>
      </c>
      <c r="G306" s="8">
        <f>IF(Data_Mentah!G306="Yes",1,0)</f>
        <v>0</v>
      </c>
      <c r="H306" s="8">
        <f>IF(Data_Mentah!H306="Yes",1,0)</f>
        <v>0</v>
      </c>
      <c r="I306" s="8">
        <f>IF(Data_Mentah!I306="Yes",1,0)</f>
        <v>1</v>
      </c>
      <c r="J306" s="8">
        <f>IF(Data_Mentah!J306="Yes",1,0)</f>
        <v>1</v>
      </c>
      <c r="K306" s="8">
        <f>IF(Data_Mentah!K306="Yes",1,0)</f>
        <v>1</v>
      </c>
      <c r="L306" s="8">
        <f>IF(Data_Mentah!L306="Yes",1,0)</f>
        <v>0</v>
      </c>
      <c r="M306" s="8">
        <f>IF(Data_Mentah!M306="Yes",1,0)</f>
        <v>0</v>
      </c>
      <c r="N306" s="8">
        <f>IF(Data_Mentah!N306="Yes",1,0)</f>
        <v>1</v>
      </c>
      <c r="O306" s="8">
        <f>IF(Data_Mentah!O306="Yes",1,0)</f>
        <v>0</v>
      </c>
      <c r="P306" s="8">
        <f>IF(Data_Mentah!P306="Yes",1,0)</f>
        <v>1</v>
      </c>
      <c r="Q306" s="9">
        <f>IF(Data_Mentah!Q306="Positive",1,0)</f>
        <v>1</v>
      </c>
      <c r="T306">
        <f t="shared" si="7"/>
        <v>1</v>
      </c>
      <c r="V306">
        <f t="shared" si="8"/>
        <v>0</v>
      </c>
    </row>
    <row r="307" spans="1:22" ht="15.75" customHeight="1" x14ac:dyDescent="0.2">
      <c r="A307" s="4">
        <v>50</v>
      </c>
      <c r="B307" s="5">
        <f>IF(Data_Mentah!B307="Male",1,0)</f>
        <v>1</v>
      </c>
      <c r="C307" s="5">
        <f>IF(Data_Mentah!C307="Yes",1,0)</f>
        <v>0</v>
      </c>
      <c r="D307" s="5">
        <f>IF(Data_Mentah!D307="Yes",1,0)</f>
        <v>1</v>
      </c>
      <c r="E307" s="5">
        <f>IF(Data_Mentah!E307="Yes",1,0)</f>
        <v>1</v>
      </c>
      <c r="F307" s="5">
        <f>IF(Data_Mentah!F307="Yes",1,0)</f>
        <v>1</v>
      </c>
      <c r="G307" s="5">
        <f>IF(Data_Mentah!G307="Yes",1,0)</f>
        <v>0</v>
      </c>
      <c r="H307" s="5">
        <f>IF(Data_Mentah!H307="Yes",1,0)</f>
        <v>0</v>
      </c>
      <c r="I307" s="5">
        <f>IF(Data_Mentah!I307="Yes",1,0)</f>
        <v>1</v>
      </c>
      <c r="J307" s="5">
        <f>IF(Data_Mentah!J307="Yes",1,0)</f>
        <v>1</v>
      </c>
      <c r="K307" s="5">
        <f>IF(Data_Mentah!K307="Yes",1,0)</f>
        <v>0</v>
      </c>
      <c r="L307" s="5">
        <f>IF(Data_Mentah!L307="Yes",1,0)</f>
        <v>0</v>
      </c>
      <c r="M307" s="5">
        <f>IF(Data_Mentah!M307="Yes",1,0)</f>
        <v>1</v>
      </c>
      <c r="N307" s="5">
        <f>IF(Data_Mentah!N307="Yes",1,0)</f>
        <v>1</v>
      </c>
      <c r="O307" s="5">
        <f>IF(Data_Mentah!O307="Yes",1,0)</f>
        <v>0</v>
      </c>
      <c r="P307" s="5">
        <f>IF(Data_Mentah!P307="Yes",1,0)</f>
        <v>0</v>
      </c>
      <c r="Q307" s="6">
        <f>IF(Data_Mentah!Q307="Positive",1,0)</f>
        <v>0</v>
      </c>
      <c r="T307">
        <f t="shared" si="7"/>
        <v>1</v>
      </c>
      <c r="V307">
        <f t="shared" si="8"/>
        <v>0</v>
      </c>
    </row>
    <row r="308" spans="1:22" ht="15.75" customHeight="1" x14ac:dyDescent="0.2">
      <c r="A308" s="7">
        <v>48</v>
      </c>
      <c r="B308" s="8">
        <f>IF(Data_Mentah!B308="Male",1,0)</f>
        <v>1</v>
      </c>
      <c r="C308" s="8">
        <f>IF(Data_Mentah!C308="Yes",1,0)</f>
        <v>0</v>
      </c>
      <c r="D308" s="8">
        <f>IF(Data_Mentah!D308="Yes",1,0)</f>
        <v>0</v>
      </c>
      <c r="E308" s="8">
        <f>IF(Data_Mentah!E308="Yes",1,0)</f>
        <v>1</v>
      </c>
      <c r="F308" s="8">
        <f>IF(Data_Mentah!F308="Yes",1,0)</f>
        <v>0</v>
      </c>
      <c r="G308" s="8">
        <f>IF(Data_Mentah!G308="Yes",1,0)</f>
        <v>0</v>
      </c>
      <c r="H308" s="8">
        <f>IF(Data_Mentah!H308="Yes",1,0)</f>
        <v>0</v>
      </c>
      <c r="I308" s="8">
        <f>IF(Data_Mentah!I308="Yes",1,0)</f>
        <v>0</v>
      </c>
      <c r="J308" s="8">
        <f>IF(Data_Mentah!J308="Yes",1,0)</f>
        <v>0</v>
      </c>
      <c r="K308" s="8">
        <f>IF(Data_Mentah!K308="Yes",1,0)</f>
        <v>0</v>
      </c>
      <c r="L308" s="8">
        <f>IF(Data_Mentah!L308="Yes",1,0)</f>
        <v>0</v>
      </c>
      <c r="M308" s="8">
        <f>IF(Data_Mentah!M308="Yes",1,0)</f>
        <v>0</v>
      </c>
      <c r="N308" s="8">
        <f>IF(Data_Mentah!N308="Yes",1,0)</f>
        <v>0</v>
      </c>
      <c r="O308" s="8">
        <f>IF(Data_Mentah!O308="Yes",1,0)</f>
        <v>0</v>
      </c>
      <c r="P308" s="8">
        <f>IF(Data_Mentah!P308="Yes",1,0)</f>
        <v>0</v>
      </c>
      <c r="Q308" s="9">
        <f>IF(Data_Mentah!Q308="Positive",1,0)</f>
        <v>0</v>
      </c>
      <c r="T308">
        <f t="shared" ref="T308:T371" si="9">IF((H308 + N308 + E308 + F308 + J308) &gt;= 3, 1, 0)</f>
        <v>0</v>
      </c>
      <c r="V308">
        <f t="shared" ref="V308:V371" si="10">IF(LOWER(TRIM(Q308))="positive",1,0)</f>
        <v>0</v>
      </c>
    </row>
    <row r="309" spans="1:22" ht="15.75" customHeight="1" x14ac:dyDescent="0.2">
      <c r="A309" s="4">
        <v>35</v>
      </c>
      <c r="B309" s="5">
        <f>IF(Data_Mentah!B309="Male",1,0)</f>
        <v>1</v>
      </c>
      <c r="C309" s="5">
        <f>IF(Data_Mentah!C309="Yes",1,0)</f>
        <v>0</v>
      </c>
      <c r="D309" s="5">
        <f>IF(Data_Mentah!D309="Yes",1,0)</f>
        <v>0</v>
      </c>
      <c r="E309" s="5">
        <f>IF(Data_Mentah!E309="Yes",1,0)</f>
        <v>0</v>
      </c>
      <c r="F309" s="5">
        <f>IF(Data_Mentah!F309="Yes",1,0)</f>
        <v>0</v>
      </c>
      <c r="G309" s="5">
        <f>IF(Data_Mentah!G309="Yes",1,0)</f>
        <v>0</v>
      </c>
      <c r="H309" s="5">
        <f>IF(Data_Mentah!H309="Yes",1,0)</f>
        <v>0</v>
      </c>
      <c r="I309" s="5">
        <f>IF(Data_Mentah!I309="Yes",1,0)</f>
        <v>0</v>
      </c>
      <c r="J309" s="5">
        <f>IF(Data_Mentah!J309="Yes",1,0)</f>
        <v>0</v>
      </c>
      <c r="K309" s="5">
        <f>IF(Data_Mentah!K309="Yes",1,0)</f>
        <v>0</v>
      </c>
      <c r="L309" s="5">
        <f>IF(Data_Mentah!L309="Yes",1,0)</f>
        <v>0</v>
      </c>
      <c r="M309" s="5">
        <f>IF(Data_Mentah!M309="Yes",1,0)</f>
        <v>0</v>
      </c>
      <c r="N309" s="5">
        <f>IF(Data_Mentah!N309="Yes",1,0)</f>
        <v>0</v>
      </c>
      <c r="O309" s="5">
        <f>IF(Data_Mentah!O309="Yes",1,0)</f>
        <v>0</v>
      </c>
      <c r="P309" s="5">
        <f>IF(Data_Mentah!P309="Yes",1,0)</f>
        <v>0</v>
      </c>
      <c r="Q309" s="6">
        <f>IF(Data_Mentah!Q309="Positive",1,0)</f>
        <v>0</v>
      </c>
      <c r="T309">
        <f t="shared" si="9"/>
        <v>0</v>
      </c>
      <c r="V309">
        <f t="shared" si="10"/>
        <v>0</v>
      </c>
    </row>
    <row r="310" spans="1:22" ht="15.75" customHeight="1" x14ac:dyDescent="0.2">
      <c r="A310" s="7">
        <v>62</v>
      </c>
      <c r="B310" s="8">
        <f>IF(Data_Mentah!B310="Male",1,0)</f>
        <v>1</v>
      </c>
      <c r="C310" s="8">
        <f>IF(Data_Mentah!C310="Yes",1,0)</f>
        <v>0</v>
      </c>
      <c r="D310" s="8">
        <f>IF(Data_Mentah!D310="Yes",1,0)</f>
        <v>0</v>
      </c>
      <c r="E310" s="8">
        <f>IF(Data_Mentah!E310="Yes",1,0)</f>
        <v>0</v>
      </c>
      <c r="F310" s="8">
        <f>IF(Data_Mentah!F310="Yes",1,0)</f>
        <v>0</v>
      </c>
      <c r="G310" s="8">
        <f>IF(Data_Mentah!G310="Yes",1,0)</f>
        <v>0</v>
      </c>
      <c r="H310" s="8">
        <f>IF(Data_Mentah!H310="Yes",1,0)</f>
        <v>0</v>
      </c>
      <c r="I310" s="8">
        <f>IF(Data_Mentah!I310="Yes",1,0)</f>
        <v>0</v>
      </c>
      <c r="J310" s="8">
        <f>IF(Data_Mentah!J310="Yes",1,0)</f>
        <v>0</v>
      </c>
      <c r="K310" s="8">
        <f>IF(Data_Mentah!K310="Yes",1,0)</f>
        <v>0</v>
      </c>
      <c r="L310" s="8">
        <f>IF(Data_Mentah!L310="Yes",1,0)</f>
        <v>0</v>
      </c>
      <c r="M310" s="8">
        <f>IF(Data_Mentah!M310="Yes",1,0)</f>
        <v>0</v>
      </c>
      <c r="N310" s="8">
        <f>IF(Data_Mentah!N310="Yes",1,0)</f>
        <v>0</v>
      </c>
      <c r="O310" s="8">
        <f>IF(Data_Mentah!O310="Yes",1,0)</f>
        <v>0</v>
      </c>
      <c r="P310" s="8">
        <f>IF(Data_Mentah!P310="Yes",1,0)</f>
        <v>0</v>
      </c>
      <c r="Q310" s="9">
        <f>IF(Data_Mentah!Q310="Positive",1,0)</f>
        <v>0</v>
      </c>
      <c r="T310">
        <f t="shared" si="9"/>
        <v>0</v>
      </c>
      <c r="V310">
        <f t="shared" si="10"/>
        <v>0</v>
      </c>
    </row>
    <row r="311" spans="1:22" ht="15.75" customHeight="1" x14ac:dyDescent="0.2">
      <c r="A311" s="4">
        <v>33</v>
      </c>
      <c r="B311" s="5">
        <f>IF(Data_Mentah!B311="Male",1,0)</f>
        <v>1</v>
      </c>
      <c r="C311" s="5">
        <f>IF(Data_Mentah!C311="Yes",1,0)</f>
        <v>0</v>
      </c>
      <c r="D311" s="5">
        <f>IF(Data_Mentah!D311="Yes",1,0)</f>
        <v>0</v>
      </c>
      <c r="E311" s="5">
        <f>IF(Data_Mentah!E311="Yes",1,0)</f>
        <v>0</v>
      </c>
      <c r="F311" s="5">
        <f>IF(Data_Mentah!F311="Yes",1,0)</f>
        <v>0</v>
      </c>
      <c r="G311" s="5">
        <f>IF(Data_Mentah!G311="Yes",1,0)</f>
        <v>0</v>
      </c>
      <c r="H311" s="5">
        <f>IF(Data_Mentah!H311="Yes",1,0)</f>
        <v>0</v>
      </c>
      <c r="I311" s="5">
        <f>IF(Data_Mentah!I311="Yes",1,0)</f>
        <v>0</v>
      </c>
      <c r="J311" s="5">
        <f>IF(Data_Mentah!J311="Yes",1,0)</f>
        <v>0</v>
      </c>
      <c r="K311" s="5">
        <f>IF(Data_Mentah!K311="Yes",1,0)</f>
        <v>0</v>
      </c>
      <c r="L311" s="5">
        <f>IF(Data_Mentah!L311="Yes",1,0)</f>
        <v>0</v>
      </c>
      <c r="M311" s="5">
        <f>IF(Data_Mentah!M311="Yes",1,0)</f>
        <v>0</v>
      </c>
      <c r="N311" s="5">
        <f>IF(Data_Mentah!N311="Yes",1,0)</f>
        <v>0</v>
      </c>
      <c r="O311" s="5">
        <f>IF(Data_Mentah!O311="Yes",1,0)</f>
        <v>0</v>
      </c>
      <c r="P311" s="5">
        <f>IF(Data_Mentah!P311="Yes",1,0)</f>
        <v>0</v>
      </c>
      <c r="Q311" s="6">
        <f>IF(Data_Mentah!Q311="Positive",1,0)</f>
        <v>0</v>
      </c>
      <c r="T311">
        <f t="shared" si="9"/>
        <v>0</v>
      </c>
      <c r="V311">
        <f t="shared" si="10"/>
        <v>0</v>
      </c>
    </row>
    <row r="312" spans="1:22" ht="15.75" customHeight="1" x14ac:dyDescent="0.2">
      <c r="A312" s="7">
        <v>55</v>
      </c>
      <c r="B312" s="8">
        <f>IF(Data_Mentah!B312="Male",1,0)</f>
        <v>1</v>
      </c>
      <c r="C312" s="8">
        <f>IF(Data_Mentah!C312="Yes",1,0)</f>
        <v>1</v>
      </c>
      <c r="D312" s="8">
        <f>IF(Data_Mentah!D312="Yes",1,0)</f>
        <v>0</v>
      </c>
      <c r="E312" s="8">
        <f>IF(Data_Mentah!E312="Yes",1,0)</f>
        <v>0</v>
      </c>
      <c r="F312" s="8">
        <f>IF(Data_Mentah!F312="Yes",1,0)</f>
        <v>1</v>
      </c>
      <c r="G312" s="8">
        <f>IF(Data_Mentah!G312="Yes",1,0)</f>
        <v>1</v>
      </c>
      <c r="H312" s="8">
        <f>IF(Data_Mentah!H312="Yes",1,0)</f>
        <v>0</v>
      </c>
      <c r="I312" s="8">
        <f>IF(Data_Mentah!I312="Yes",1,0)</f>
        <v>1</v>
      </c>
      <c r="J312" s="8">
        <f>IF(Data_Mentah!J312="Yes",1,0)</f>
        <v>1</v>
      </c>
      <c r="K312" s="8">
        <f>IF(Data_Mentah!K312="Yes",1,0)</f>
        <v>1</v>
      </c>
      <c r="L312" s="8">
        <f>IF(Data_Mentah!L312="Yes",1,0)</f>
        <v>1</v>
      </c>
      <c r="M312" s="8">
        <f>IF(Data_Mentah!M312="Yes",1,0)</f>
        <v>0</v>
      </c>
      <c r="N312" s="8">
        <f>IF(Data_Mentah!N312="Yes",1,0)</f>
        <v>1</v>
      </c>
      <c r="O312" s="8">
        <f>IF(Data_Mentah!O312="Yes",1,0)</f>
        <v>1</v>
      </c>
      <c r="P312" s="8">
        <f>IF(Data_Mentah!P312="Yes",1,0)</f>
        <v>1</v>
      </c>
      <c r="Q312" s="9">
        <f>IF(Data_Mentah!Q312="Positive",1,0)</f>
        <v>0</v>
      </c>
      <c r="T312">
        <f t="shared" si="9"/>
        <v>1</v>
      </c>
      <c r="V312">
        <f t="shared" si="10"/>
        <v>0</v>
      </c>
    </row>
    <row r="313" spans="1:22" ht="15.75" customHeight="1" x14ac:dyDescent="0.2">
      <c r="A313" s="4">
        <v>48</v>
      </c>
      <c r="B313" s="5">
        <f>IF(Data_Mentah!B313="Male",1,0)</f>
        <v>1</v>
      </c>
      <c r="C313" s="5">
        <f>IF(Data_Mentah!C313="Yes",1,0)</f>
        <v>0</v>
      </c>
      <c r="D313" s="5">
        <f>IF(Data_Mentah!D313="Yes",1,0)</f>
        <v>0</v>
      </c>
      <c r="E313" s="5">
        <f>IF(Data_Mentah!E313="Yes",1,0)</f>
        <v>0</v>
      </c>
      <c r="F313" s="5">
        <f>IF(Data_Mentah!F313="Yes",1,0)</f>
        <v>1</v>
      </c>
      <c r="G313" s="5">
        <f>IF(Data_Mentah!G313="Yes",1,0)</f>
        <v>0</v>
      </c>
      <c r="H313" s="5">
        <f>IF(Data_Mentah!H313="Yes",1,0)</f>
        <v>0</v>
      </c>
      <c r="I313" s="5">
        <f>IF(Data_Mentah!I313="Yes",1,0)</f>
        <v>0</v>
      </c>
      <c r="J313" s="5">
        <f>IF(Data_Mentah!J313="Yes",1,0)</f>
        <v>0</v>
      </c>
      <c r="K313" s="5">
        <f>IF(Data_Mentah!K313="Yes",1,0)</f>
        <v>0</v>
      </c>
      <c r="L313" s="5">
        <f>IF(Data_Mentah!L313="Yes",1,0)</f>
        <v>0</v>
      </c>
      <c r="M313" s="5">
        <f>IF(Data_Mentah!M313="Yes",1,0)</f>
        <v>1</v>
      </c>
      <c r="N313" s="5">
        <f>IF(Data_Mentah!N313="Yes",1,0)</f>
        <v>1</v>
      </c>
      <c r="O313" s="5">
        <f>IF(Data_Mentah!O313="Yes",1,0)</f>
        <v>0</v>
      </c>
      <c r="P313" s="5">
        <f>IF(Data_Mentah!P313="Yes",1,0)</f>
        <v>0</v>
      </c>
      <c r="Q313" s="6">
        <f>IF(Data_Mentah!Q313="Positive",1,0)</f>
        <v>0</v>
      </c>
      <c r="T313">
        <f t="shared" si="9"/>
        <v>0</v>
      </c>
      <c r="V313">
        <f t="shared" si="10"/>
        <v>0</v>
      </c>
    </row>
    <row r="314" spans="1:22" ht="15.75" customHeight="1" x14ac:dyDescent="0.2">
      <c r="A314" s="7">
        <v>56</v>
      </c>
      <c r="B314" s="8">
        <f>IF(Data_Mentah!B314="Male",1,0)</f>
        <v>1</v>
      </c>
      <c r="C314" s="8">
        <f>IF(Data_Mentah!C314="Yes",1,0)</f>
        <v>0</v>
      </c>
      <c r="D314" s="8">
        <f>IF(Data_Mentah!D314="Yes",1,0)</f>
        <v>0</v>
      </c>
      <c r="E314" s="8">
        <f>IF(Data_Mentah!E314="Yes",1,0)</f>
        <v>0</v>
      </c>
      <c r="F314" s="8">
        <f>IF(Data_Mentah!F314="Yes",1,0)</f>
        <v>0</v>
      </c>
      <c r="G314" s="8">
        <f>IF(Data_Mentah!G314="Yes",1,0)</f>
        <v>1</v>
      </c>
      <c r="H314" s="8">
        <f>IF(Data_Mentah!H314="Yes",1,0)</f>
        <v>0</v>
      </c>
      <c r="I314" s="8">
        <f>IF(Data_Mentah!I314="Yes",1,0)</f>
        <v>0</v>
      </c>
      <c r="J314" s="8">
        <f>IF(Data_Mentah!J314="Yes",1,0)</f>
        <v>1</v>
      </c>
      <c r="K314" s="8">
        <f>IF(Data_Mentah!K314="Yes",1,0)</f>
        <v>0</v>
      </c>
      <c r="L314" s="8">
        <f>IF(Data_Mentah!L314="Yes",1,0)</f>
        <v>1</v>
      </c>
      <c r="M314" s="8">
        <f>IF(Data_Mentah!M314="Yes",1,0)</f>
        <v>0</v>
      </c>
      <c r="N314" s="8">
        <f>IF(Data_Mentah!N314="Yes",1,0)</f>
        <v>0</v>
      </c>
      <c r="O314" s="8">
        <f>IF(Data_Mentah!O314="Yes",1,0)</f>
        <v>1</v>
      </c>
      <c r="P314" s="8">
        <f>IF(Data_Mentah!P314="Yes",1,0)</f>
        <v>1</v>
      </c>
      <c r="Q314" s="9">
        <f>IF(Data_Mentah!Q314="Positive",1,0)</f>
        <v>0</v>
      </c>
      <c r="T314">
        <f t="shared" si="9"/>
        <v>0</v>
      </c>
      <c r="V314">
        <f t="shared" si="10"/>
        <v>0</v>
      </c>
    </row>
    <row r="315" spans="1:22" ht="15.75" customHeight="1" x14ac:dyDescent="0.2">
      <c r="A315" s="4">
        <v>38</v>
      </c>
      <c r="B315" s="5">
        <f>IF(Data_Mentah!B315="Male",1,0)</f>
        <v>1</v>
      </c>
      <c r="C315" s="5">
        <f>IF(Data_Mentah!C315="Yes",1,0)</f>
        <v>0</v>
      </c>
      <c r="D315" s="5">
        <f>IF(Data_Mentah!D315="Yes",1,0)</f>
        <v>0</v>
      </c>
      <c r="E315" s="5">
        <f>IF(Data_Mentah!E315="Yes",1,0)</f>
        <v>1</v>
      </c>
      <c r="F315" s="5">
        <f>IF(Data_Mentah!F315="Yes",1,0)</f>
        <v>1</v>
      </c>
      <c r="G315" s="5">
        <f>IF(Data_Mentah!G315="Yes",1,0)</f>
        <v>0</v>
      </c>
      <c r="H315" s="5">
        <f>IF(Data_Mentah!H315="Yes",1,0)</f>
        <v>1</v>
      </c>
      <c r="I315" s="5">
        <f>IF(Data_Mentah!I315="Yes",1,0)</f>
        <v>0</v>
      </c>
      <c r="J315" s="5">
        <f>IF(Data_Mentah!J315="Yes",1,0)</f>
        <v>0</v>
      </c>
      <c r="K315" s="5">
        <f>IF(Data_Mentah!K315="Yes",1,0)</f>
        <v>0</v>
      </c>
      <c r="L315" s="5">
        <f>IF(Data_Mentah!L315="Yes",1,0)</f>
        <v>1</v>
      </c>
      <c r="M315" s="5">
        <f>IF(Data_Mentah!M315="Yes",1,0)</f>
        <v>0</v>
      </c>
      <c r="N315" s="5">
        <f>IF(Data_Mentah!N315="Yes",1,0)</f>
        <v>0</v>
      </c>
      <c r="O315" s="5">
        <f>IF(Data_Mentah!O315="Yes",1,0)</f>
        <v>1</v>
      </c>
      <c r="P315" s="5">
        <f>IF(Data_Mentah!P315="Yes",1,0)</f>
        <v>0</v>
      </c>
      <c r="Q315" s="6">
        <f>IF(Data_Mentah!Q315="Positive",1,0)</f>
        <v>0</v>
      </c>
      <c r="T315">
        <f t="shared" si="9"/>
        <v>1</v>
      </c>
      <c r="V315">
        <f t="shared" si="10"/>
        <v>0</v>
      </c>
    </row>
    <row r="316" spans="1:22" ht="15.75" customHeight="1" x14ac:dyDescent="0.2">
      <c r="A316" s="7">
        <v>28</v>
      </c>
      <c r="B316" s="8">
        <f>IF(Data_Mentah!B316="Male",1,0)</f>
        <v>1</v>
      </c>
      <c r="C316" s="8">
        <f>IF(Data_Mentah!C316="Yes",1,0)</f>
        <v>0</v>
      </c>
      <c r="D316" s="8">
        <f>IF(Data_Mentah!D316="Yes",1,0)</f>
        <v>0</v>
      </c>
      <c r="E316" s="8">
        <f>IF(Data_Mentah!E316="Yes",1,0)</f>
        <v>1</v>
      </c>
      <c r="F316" s="8">
        <f>IF(Data_Mentah!F316="Yes",1,0)</f>
        <v>0</v>
      </c>
      <c r="G316" s="8">
        <f>IF(Data_Mentah!G316="Yes",1,0)</f>
        <v>0</v>
      </c>
      <c r="H316" s="8">
        <f>IF(Data_Mentah!H316="Yes",1,0)</f>
        <v>1</v>
      </c>
      <c r="I316" s="8">
        <f>IF(Data_Mentah!I316="Yes",1,0)</f>
        <v>0</v>
      </c>
      <c r="J316" s="8">
        <f>IF(Data_Mentah!J316="Yes",1,0)</f>
        <v>0</v>
      </c>
      <c r="K316" s="8">
        <f>IF(Data_Mentah!K316="Yes",1,0)</f>
        <v>0</v>
      </c>
      <c r="L316" s="8">
        <f>IF(Data_Mentah!L316="Yes",1,0)</f>
        <v>1</v>
      </c>
      <c r="M316" s="8">
        <f>IF(Data_Mentah!M316="Yes",1,0)</f>
        <v>0</v>
      </c>
      <c r="N316" s="8">
        <f>IF(Data_Mentah!N316="Yes",1,0)</f>
        <v>0</v>
      </c>
      <c r="O316" s="8">
        <f>IF(Data_Mentah!O316="Yes",1,0)</f>
        <v>1</v>
      </c>
      <c r="P316" s="8">
        <f>IF(Data_Mentah!P316="Yes",1,0)</f>
        <v>0</v>
      </c>
      <c r="Q316" s="9">
        <f>IF(Data_Mentah!Q316="Positive",1,0)</f>
        <v>0</v>
      </c>
      <c r="T316">
        <f t="shared" si="9"/>
        <v>0</v>
      </c>
      <c r="V316">
        <f t="shared" si="10"/>
        <v>0</v>
      </c>
    </row>
    <row r="317" spans="1:22" ht="15.75" customHeight="1" x14ac:dyDescent="0.2">
      <c r="A317" s="4">
        <v>68</v>
      </c>
      <c r="B317" s="5">
        <f>IF(Data_Mentah!B317="Male",1,0)</f>
        <v>0</v>
      </c>
      <c r="C317" s="5">
        <f>IF(Data_Mentah!C317="Yes",1,0)</f>
        <v>0</v>
      </c>
      <c r="D317" s="5">
        <f>IF(Data_Mentah!D317="Yes",1,0)</f>
        <v>0</v>
      </c>
      <c r="E317" s="5">
        <f>IF(Data_Mentah!E317="Yes",1,0)</f>
        <v>0</v>
      </c>
      <c r="F317" s="5">
        <f>IF(Data_Mentah!F317="Yes",1,0)</f>
        <v>0</v>
      </c>
      <c r="G317" s="5">
        <f>IF(Data_Mentah!G317="Yes",1,0)</f>
        <v>0</v>
      </c>
      <c r="H317" s="5">
        <f>IF(Data_Mentah!H317="Yes",1,0)</f>
        <v>0</v>
      </c>
      <c r="I317" s="5">
        <f>IF(Data_Mentah!I317="Yes",1,0)</f>
        <v>0</v>
      </c>
      <c r="J317" s="5">
        <f>IF(Data_Mentah!J317="Yes",1,0)</f>
        <v>0</v>
      </c>
      <c r="K317" s="5">
        <f>IF(Data_Mentah!K317="Yes",1,0)</f>
        <v>0</v>
      </c>
      <c r="L317" s="5">
        <f>IF(Data_Mentah!L317="Yes",1,0)</f>
        <v>0</v>
      </c>
      <c r="M317" s="5">
        <f>IF(Data_Mentah!M317="Yes",1,0)</f>
        <v>0</v>
      </c>
      <c r="N317" s="5">
        <f>IF(Data_Mentah!N317="Yes",1,0)</f>
        <v>0</v>
      </c>
      <c r="O317" s="5">
        <f>IF(Data_Mentah!O317="Yes",1,0)</f>
        <v>0</v>
      </c>
      <c r="P317" s="5">
        <f>IF(Data_Mentah!P317="Yes",1,0)</f>
        <v>0</v>
      </c>
      <c r="Q317" s="6">
        <f>IF(Data_Mentah!Q317="Positive",1,0)</f>
        <v>0</v>
      </c>
      <c r="T317">
        <f t="shared" si="9"/>
        <v>0</v>
      </c>
      <c r="V317">
        <f t="shared" si="10"/>
        <v>0</v>
      </c>
    </row>
    <row r="318" spans="1:22" ht="15.75" customHeight="1" x14ac:dyDescent="0.2">
      <c r="A318" s="7">
        <v>35</v>
      </c>
      <c r="B318" s="8">
        <f>IF(Data_Mentah!B318="Male",1,0)</f>
        <v>0</v>
      </c>
      <c r="C318" s="8">
        <f>IF(Data_Mentah!C318="Yes",1,0)</f>
        <v>0</v>
      </c>
      <c r="D318" s="8">
        <f>IF(Data_Mentah!D318="Yes",1,0)</f>
        <v>0</v>
      </c>
      <c r="E318" s="8">
        <f>IF(Data_Mentah!E318="Yes",1,0)</f>
        <v>0</v>
      </c>
      <c r="F318" s="8">
        <f>IF(Data_Mentah!F318="Yes",1,0)</f>
        <v>1</v>
      </c>
      <c r="G318" s="8">
        <f>IF(Data_Mentah!G318="Yes",1,0)</f>
        <v>0</v>
      </c>
      <c r="H318" s="8">
        <f>IF(Data_Mentah!H318="Yes",1,0)</f>
        <v>1</v>
      </c>
      <c r="I318" s="8">
        <f>IF(Data_Mentah!I318="Yes",1,0)</f>
        <v>0</v>
      </c>
      <c r="J318" s="8">
        <f>IF(Data_Mentah!J318="Yes",1,0)</f>
        <v>1</v>
      </c>
      <c r="K318" s="8">
        <f>IF(Data_Mentah!K318="Yes",1,0)</f>
        <v>0</v>
      </c>
      <c r="L318" s="8">
        <f>IF(Data_Mentah!L318="Yes",1,0)</f>
        <v>1</v>
      </c>
      <c r="M318" s="8">
        <f>IF(Data_Mentah!M318="Yes",1,0)</f>
        <v>1</v>
      </c>
      <c r="N318" s="8">
        <f>IF(Data_Mentah!N318="Yes",1,0)</f>
        <v>0</v>
      </c>
      <c r="O318" s="8">
        <f>IF(Data_Mentah!O318="Yes",1,0)</f>
        <v>1</v>
      </c>
      <c r="P318" s="8">
        <f>IF(Data_Mentah!P318="Yes",1,0)</f>
        <v>0</v>
      </c>
      <c r="Q318" s="9">
        <f>IF(Data_Mentah!Q318="Positive",1,0)</f>
        <v>0</v>
      </c>
      <c r="T318">
        <f t="shared" si="9"/>
        <v>1</v>
      </c>
      <c r="V318">
        <f t="shared" si="10"/>
        <v>0</v>
      </c>
    </row>
    <row r="319" spans="1:22" ht="15.75" customHeight="1" x14ac:dyDescent="0.2">
      <c r="A319" s="4">
        <v>45</v>
      </c>
      <c r="B319" s="5">
        <f>IF(Data_Mentah!B319="Male",1,0)</f>
        <v>0</v>
      </c>
      <c r="C319" s="5">
        <f>IF(Data_Mentah!C319="Yes",1,0)</f>
        <v>0</v>
      </c>
      <c r="D319" s="5">
        <f>IF(Data_Mentah!D319="Yes",1,0)</f>
        <v>0</v>
      </c>
      <c r="E319" s="5">
        <f>IF(Data_Mentah!E319="Yes",1,0)</f>
        <v>0</v>
      </c>
      <c r="F319" s="5">
        <f>IF(Data_Mentah!F319="Yes",1,0)</f>
        <v>1</v>
      </c>
      <c r="G319" s="5">
        <f>IF(Data_Mentah!G319="Yes",1,0)</f>
        <v>0</v>
      </c>
      <c r="H319" s="5">
        <f>IF(Data_Mentah!H319="Yes",1,0)</f>
        <v>0</v>
      </c>
      <c r="I319" s="5">
        <f>IF(Data_Mentah!I319="Yes",1,0)</f>
        <v>0</v>
      </c>
      <c r="J319" s="5">
        <f>IF(Data_Mentah!J319="Yes",1,0)</f>
        <v>0</v>
      </c>
      <c r="K319" s="5">
        <f>IF(Data_Mentah!K319="Yes",1,0)</f>
        <v>1</v>
      </c>
      <c r="L319" s="5">
        <f>IF(Data_Mentah!L319="Yes",1,0)</f>
        <v>0</v>
      </c>
      <c r="M319" s="5">
        <f>IF(Data_Mentah!M319="Yes",1,0)</f>
        <v>0</v>
      </c>
      <c r="N319" s="5">
        <f>IF(Data_Mentah!N319="Yes",1,0)</f>
        <v>0</v>
      </c>
      <c r="O319" s="5">
        <f>IF(Data_Mentah!O319="Yes",1,0)</f>
        <v>0</v>
      </c>
      <c r="P319" s="5">
        <f>IF(Data_Mentah!P319="Yes",1,0)</f>
        <v>0</v>
      </c>
      <c r="Q319" s="6">
        <f>IF(Data_Mentah!Q319="Positive",1,0)</f>
        <v>0</v>
      </c>
      <c r="T319">
        <f t="shared" si="9"/>
        <v>0</v>
      </c>
      <c r="V319">
        <f t="shared" si="10"/>
        <v>0</v>
      </c>
    </row>
    <row r="320" spans="1:22" ht="15.75" customHeight="1" x14ac:dyDescent="0.2">
      <c r="A320" s="7">
        <v>48</v>
      </c>
      <c r="B320" s="8">
        <f>IF(Data_Mentah!B320="Male",1,0)</f>
        <v>0</v>
      </c>
      <c r="C320" s="8">
        <f>IF(Data_Mentah!C320="Yes",1,0)</f>
        <v>0</v>
      </c>
      <c r="D320" s="8">
        <f>IF(Data_Mentah!D320="Yes",1,0)</f>
        <v>0</v>
      </c>
      <c r="E320" s="8">
        <f>IF(Data_Mentah!E320="Yes",1,0)</f>
        <v>0</v>
      </c>
      <c r="F320" s="8">
        <f>IF(Data_Mentah!F320="Yes",1,0)</f>
        <v>0</v>
      </c>
      <c r="G320" s="8">
        <f>IF(Data_Mentah!G320="Yes",1,0)</f>
        <v>1</v>
      </c>
      <c r="H320" s="8">
        <f>IF(Data_Mentah!H320="Yes",1,0)</f>
        <v>0</v>
      </c>
      <c r="I320" s="8">
        <f>IF(Data_Mentah!I320="Yes",1,0)</f>
        <v>0</v>
      </c>
      <c r="J320" s="8">
        <f>IF(Data_Mentah!J320="Yes",1,0)</f>
        <v>0</v>
      </c>
      <c r="K320" s="8">
        <f>IF(Data_Mentah!K320="Yes",1,0)</f>
        <v>0</v>
      </c>
      <c r="L320" s="8">
        <f>IF(Data_Mentah!L320="Yes",1,0)</f>
        <v>0</v>
      </c>
      <c r="M320" s="8">
        <f>IF(Data_Mentah!M320="Yes",1,0)</f>
        <v>1</v>
      </c>
      <c r="N320" s="8">
        <f>IF(Data_Mentah!N320="Yes",1,0)</f>
        <v>0</v>
      </c>
      <c r="O320" s="8">
        <f>IF(Data_Mentah!O320="Yes",1,0)</f>
        <v>0</v>
      </c>
      <c r="P320" s="8">
        <f>IF(Data_Mentah!P320="Yes",1,0)</f>
        <v>0</v>
      </c>
      <c r="Q320" s="9">
        <f>IF(Data_Mentah!Q320="Positive",1,0)</f>
        <v>0</v>
      </c>
      <c r="T320">
        <f t="shared" si="9"/>
        <v>0</v>
      </c>
      <c r="V320">
        <f t="shared" si="10"/>
        <v>0</v>
      </c>
    </row>
    <row r="321" spans="1:22" ht="15.75" customHeight="1" x14ac:dyDescent="0.2">
      <c r="A321" s="4">
        <v>40</v>
      </c>
      <c r="B321" s="5">
        <f>IF(Data_Mentah!B321="Male",1,0)</f>
        <v>0</v>
      </c>
      <c r="C321" s="5">
        <f>IF(Data_Mentah!C321="Yes",1,0)</f>
        <v>0</v>
      </c>
      <c r="D321" s="5">
        <f>IF(Data_Mentah!D321="Yes",1,0)</f>
        <v>0</v>
      </c>
      <c r="E321" s="5">
        <f>IF(Data_Mentah!E321="Yes",1,0)</f>
        <v>1</v>
      </c>
      <c r="F321" s="5">
        <f>IF(Data_Mentah!F321="Yes",1,0)</f>
        <v>0</v>
      </c>
      <c r="G321" s="5">
        <f>IF(Data_Mentah!G321="Yes",1,0)</f>
        <v>0</v>
      </c>
      <c r="H321" s="5">
        <f>IF(Data_Mentah!H321="Yes",1,0)</f>
        <v>0</v>
      </c>
      <c r="I321" s="5">
        <f>IF(Data_Mentah!I321="Yes",1,0)</f>
        <v>0</v>
      </c>
      <c r="J321" s="5">
        <f>IF(Data_Mentah!J321="Yes",1,0)</f>
        <v>0</v>
      </c>
      <c r="K321" s="5">
        <f>IF(Data_Mentah!K321="Yes",1,0)</f>
        <v>0</v>
      </c>
      <c r="L321" s="5">
        <f>IF(Data_Mentah!L321="Yes",1,0)</f>
        <v>0</v>
      </c>
      <c r="M321" s="5">
        <f>IF(Data_Mentah!M321="Yes",1,0)</f>
        <v>0</v>
      </c>
      <c r="N321" s="5">
        <f>IF(Data_Mentah!N321="Yes",1,0)</f>
        <v>0</v>
      </c>
      <c r="O321" s="5">
        <f>IF(Data_Mentah!O321="Yes",1,0)</f>
        <v>0</v>
      </c>
      <c r="P321" s="5">
        <f>IF(Data_Mentah!P321="Yes",1,0)</f>
        <v>0</v>
      </c>
      <c r="Q321" s="6">
        <f>IF(Data_Mentah!Q321="Positive",1,0)</f>
        <v>0</v>
      </c>
      <c r="T321">
        <f t="shared" si="9"/>
        <v>0</v>
      </c>
      <c r="V321">
        <f t="shared" si="10"/>
        <v>0</v>
      </c>
    </row>
    <row r="322" spans="1:22" ht="15.75" customHeight="1" x14ac:dyDescent="0.2">
      <c r="A322" s="7">
        <v>57</v>
      </c>
      <c r="B322" s="8">
        <f>IF(Data_Mentah!B322="Male",1,0)</f>
        <v>0</v>
      </c>
      <c r="C322" s="8">
        <f>IF(Data_Mentah!C322="Yes",1,0)</f>
        <v>0</v>
      </c>
      <c r="D322" s="8">
        <f>IF(Data_Mentah!D322="Yes",1,0)</f>
        <v>0</v>
      </c>
      <c r="E322" s="8">
        <f>IF(Data_Mentah!E322="Yes",1,0)</f>
        <v>0</v>
      </c>
      <c r="F322" s="8">
        <f>IF(Data_Mentah!F322="Yes",1,0)</f>
        <v>1</v>
      </c>
      <c r="G322" s="8">
        <f>IF(Data_Mentah!G322="Yes",1,0)</f>
        <v>0</v>
      </c>
      <c r="H322" s="8">
        <f>IF(Data_Mentah!H322="Yes",1,0)</f>
        <v>0</v>
      </c>
      <c r="I322" s="8">
        <f>IF(Data_Mentah!I322="Yes",1,0)</f>
        <v>0</v>
      </c>
      <c r="J322" s="8">
        <f>IF(Data_Mentah!J322="Yes",1,0)</f>
        <v>1</v>
      </c>
      <c r="K322" s="8">
        <f>IF(Data_Mentah!K322="Yes",1,0)</f>
        <v>0</v>
      </c>
      <c r="L322" s="8">
        <f>IF(Data_Mentah!L322="Yes",1,0)</f>
        <v>1</v>
      </c>
      <c r="M322" s="8">
        <f>IF(Data_Mentah!M322="Yes",1,0)</f>
        <v>0</v>
      </c>
      <c r="N322" s="8">
        <f>IF(Data_Mentah!N322="Yes",1,0)</f>
        <v>0</v>
      </c>
      <c r="O322" s="8">
        <f>IF(Data_Mentah!O322="Yes",1,0)</f>
        <v>1</v>
      </c>
      <c r="P322" s="8">
        <f>IF(Data_Mentah!P322="Yes",1,0)</f>
        <v>0</v>
      </c>
      <c r="Q322" s="9">
        <f>IF(Data_Mentah!Q322="Positive",1,0)</f>
        <v>0</v>
      </c>
      <c r="T322">
        <f t="shared" si="9"/>
        <v>0</v>
      </c>
      <c r="V322">
        <f t="shared" si="10"/>
        <v>0</v>
      </c>
    </row>
    <row r="323" spans="1:22" ht="15.75" customHeight="1" x14ac:dyDescent="0.2">
      <c r="A323" s="4">
        <v>47</v>
      </c>
      <c r="B323" s="5">
        <f>IF(Data_Mentah!B323="Male",1,0)</f>
        <v>0</v>
      </c>
      <c r="C323" s="5">
        <f>IF(Data_Mentah!C323="Yes",1,0)</f>
        <v>0</v>
      </c>
      <c r="D323" s="5">
        <f>IF(Data_Mentah!D323="Yes",1,0)</f>
        <v>0</v>
      </c>
      <c r="E323" s="5">
        <f>IF(Data_Mentah!E323="Yes",1,0)</f>
        <v>0</v>
      </c>
      <c r="F323" s="5">
        <f>IF(Data_Mentah!F323="Yes",1,0)</f>
        <v>0</v>
      </c>
      <c r="G323" s="5">
        <f>IF(Data_Mentah!G323="Yes",1,0)</f>
        <v>0</v>
      </c>
      <c r="H323" s="5">
        <f>IF(Data_Mentah!H323="Yes",1,0)</f>
        <v>0</v>
      </c>
      <c r="I323" s="5">
        <f>IF(Data_Mentah!I323="Yes",1,0)</f>
        <v>0</v>
      </c>
      <c r="J323" s="5">
        <f>IF(Data_Mentah!J323="Yes",1,0)</f>
        <v>0</v>
      </c>
      <c r="K323" s="5">
        <f>IF(Data_Mentah!K323="Yes",1,0)</f>
        <v>0</v>
      </c>
      <c r="L323" s="5">
        <f>IF(Data_Mentah!L323="Yes",1,0)</f>
        <v>0</v>
      </c>
      <c r="M323" s="5">
        <f>IF(Data_Mentah!M323="Yes",1,0)</f>
        <v>0</v>
      </c>
      <c r="N323" s="5">
        <f>IF(Data_Mentah!N323="Yes",1,0)</f>
        <v>0</v>
      </c>
      <c r="O323" s="5">
        <f>IF(Data_Mentah!O323="Yes",1,0)</f>
        <v>0</v>
      </c>
      <c r="P323" s="5">
        <f>IF(Data_Mentah!P323="Yes",1,0)</f>
        <v>0</v>
      </c>
      <c r="Q323" s="6">
        <f>IF(Data_Mentah!Q323="Positive",1,0)</f>
        <v>0</v>
      </c>
      <c r="T323">
        <f t="shared" si="9"/>
        <v>0</v>
      </c>
      <c r="V323">
        <f t="shared" si="10"/>
        <v>0</v>
      </c>
    </row>
    <row r="324" spans="1:22" ht="15.75" customHeight="1" x14ac:dyDescent="0.2">
      <c r="A324" s="7">
        <v>45</v>
      </c>
      <c r="B324" s="8">
        <f>IF(Data_Mentah!B324="Male",1,0)</f>
        <v>1</v>
      </c>
      <c r="C324" s="8">
        <f>IF(Data_Mentah!C324="Yes",1,0)</f>
        <v>0</v>
      </c>
      <c r="D324" s="8">
        <f>IF(Data_Mentah!D324="Yes",1,0)</f>
        <v>0</v>
      </c>
      <c r="E324" s="8">
        <f>IF(Data_Mentah!E324="Yes",1,0)</f>
        <v>0</v>
      </c>
      <c r="F324" s="8">
        <f>IF(Data_Mentah!F324="Yes",1,0)</f>
        <v>1</v>
      </c>
      <c r="G324" s="8">
        <f>IF(Data_Mentah!G324="Yes",1,0)</f>
        <v>1</v>
      </c>
      <c r="H324" s="8">
        <f>IF(Data_Mentah!H324="Yes",1,0)</f>
        <v>0</v>
      </c>
      <c r="I324" s="8">
        <f>IF(Data_Mentah!I324="Yes",1,0)</f>
        <v>1</v>
      </c>
      <c r="J324" s="8">
        <f>IF(Data_Mentah!J324="Yes",1,0)</f>
        <v>1</v>
      </c>
      <c r="K324" s="8">
        <f>IF(Data_Mentah!K324="Yes",1,0)</f>
        <v>1</v>
      </c>
      <c r="L324" s="8">
        <f>IF(Data_Mentah!L324="Yes",1,0)</f>
        <v>1</v>
      </c>
      <c r="M324" s="8">
        <f>IF(Data_Mentah!M324="Yes",1,0)</f>
        <v>0</v>
      </c>
      <c r="N324" s="8">
        <f>IF(Data_Mentah!N324="Yes",1,0)</f>
        <v>1</v>
      </c>
      <c r="O324" s="8">
        <f>IF(Data_Mentah!O324="Yes",1,0)</f>
        <v>1</v>
      </c>
      <c r="P324" s="8">
        <f>IF(Data_Mentah!P324="Yes",1,0)</f>
        <v>0</v>
      </c>
      <c r="Q324" s="9">
        <f>IF(Data_Mentah!Q324="Positive",1,0)</f>
        <v>0</v>
      </c>
      <c r="T324">
        <f t="shared" si="9"/>
        <v>1</v>
      </c>
      <c r="V324">
        <f t="shared" si="10"/>
        <v>0</v>
      </c>
    </row>
    <row r="325" spans="1:22" ht="15.75" customHeight="1" x14ac:dyDescent="0.2">
      <c r="A325" s="4">
        <v>57</v>
      </c>
      <c r="B325" s="5">
        <f>IF(Data_Mentah!B325="Male",1,0)</f>
        <v>1</v>
      </c>
      <c r="C325" s="5">
        <f>IF(Data_Mentah!C325="Yes",1,0)</f>
        <v>1</v>
      </c>
      <c r="D325" s="5">
        <f>IF(Data_Mentah!D325="Yes",1,0)</f>
        <v>0</v>
      </c>
      <c r="E325" s="5">
        <f>IF(Data_Mentah!E325="Yes",1,0)</f>
        <v>1</v>
      </c>
      <c r="F325" s="5">
        <f>IF(Data_Mentah!F325="Yes",1,0)</f>
        <v>1</v>
      </c>
      <c r="G325" s="5">
        <f>IF(Data_Mentah!G325="Yes",1,0)</f>
        <v>0</v>
      </c>
      <c r="H325" s="5">
        <f>IF(Data_Mentah!H325="Yes",1,0)</f>
        <v>1</v>
      </c>
      <c r="I325" s="5">
        <f>IF(Data_Mentah!I325="Yes",1,0)</f>
        <v>0</v>
      </c>
      <c r="J325" s="5">
        <f>IF(Data_Mentah!J325="Yes",1,0)</f>
        <v>1</v>
      </c>
      <c r="K325" s="5">
        <f>IF(Data_Mentah!K325="Yes",1,0)</f>
        <v>0</v>
      </c>
      <c r="L325" s="5">
        <f>IF(Data_Mentah!L325="Yes",1,0)</f>
        <v>1</v>
      </c>
      <c r="M325" s="5">
        <f>IF(Data_Mentah!M325="Yes",1,0)</f>
        <v>0</v>
      </c>
      <c r="N325" s="5">
        <f>IF(Data_Mentah!N325="Yes",1,0)</f>
        <v>0</v>
      </c>
      <c r="O325" s="5">
        <f>IF(Data_Mentah!O325="Yes",1,0)</f>
        <v>1</v>
      </c>
      <c r="P325" s="5">
        <f>IF(Data_Mentah!P325="Yes",1,0)</f>
        <v>1</v>
      </c>
      <c r="Q325" s="6">
        <f>IF(Data_Mentah!Q325="Positive",1,0)</f>
        <v>0</v>
      </c>
      <c r="T325">
        <f t="shared" si="9"/>
        <v>1</v>
      </c>
      <c r="V325">
        <f t="shared" si="10"/>
        <v>0</v>
      </c>
    </row>
    <row r="326" spans="1:22" ht="15.75" customHeight="1" x14ac:dyDescent="0.2">
      <c r="A326" s="7">
        <v>72</v>
      </c>
      <c r="B326" s="8">
        <f>IF(Data_Mentah!B326="Male",1,0)</f>
        <v>1</v>
      </c>
      <c r="C326" s="8">
        <f>IF(Data_Mentah!C326="Yes",1,0)</f>
        <v>0</v>
      </c>
      <c r="D326" s="8">
        <f>IF(Data_Mentah!D326="Yes",1,0)</f>
        <v>0</v>
      </c>
      <c r="E326" s="8">
        <f>IF(Data_Mentah!E326="Yes",1,0)</f>
        <v>0</v>
      </c>
      <c r="F326" s="8">
        <f>IF(Data_Mentah!F326="Yes",1,0)</f>
        <v>0</v>
      </c>
      <c r="G326" s="8">
        <f>IF(Data_Mentah!G326="Yes",1,0)</f>
        <v>0</v>
      </c>
      <c r="H326" s="8">
        <f>IF(Data_Mentah!H326="Yes",1,0)</f>
        <v>0</v>
      </c>
      <c r="I326" s="8">
        <f>IF(Data_Mentah!I326="Yes",1,0)</f>
        <v>0</v>
      </c>
      <c r="J326" s="8">
        <f>IF(Data_Mentah!J326="Yes",1,0)</f>
        <v>0</v>
      </c>
      <c r="K326" s="8">
        <f>IF(Data_Mentah!K326="Yes",1,0)</f>
        <v>0</v>
      </c>
      <c r="L326" s="8">
        <f>IF(Data_Mentah!L326="Yes",1,0)</f>
        <v>0</v>
      </c>
      <c r="M326" s="8">
        <f>IF(Data_Mentah!M326="Yes",1,0)</f>
        <v>0</v>
      </c>
      <c r="N326" s="8">
        <f>IF(Data_Mentah!N326="Yes",1,0)</f>
        <v>0</v>
      </c>
      <c r="O326" s="8">
        <f>IF(Data_Mentah!O326="Yes",1,0)</f>
        <v>0</v>
      </c>
      <c r="P326" s="8">
        <f>IF(Data_Mentah!P326="Yes",1,0)</f>
        <v>0</v>
      </c>
      <c r="Q326" s="9">
        <f>IF(Data_Mentah!Q326="Positive",1,0)</f>
        <v>0</v>
      </c>
      <c r="T326">
        <f t="shared" si="9"/>
        <v>0</v>
      </c>
      <c r="V326">
        <f t="shared" si="10"/>
        <v>0</v>
      </c>
    </row>
    <row r="327" spans="1:22" ht="15.75" customHeight="1" x14ac:dyDescent="0.2">
      <c r="A327" s="4">
        <v>30</v>
      </c>
      <c r="B327" s="5">
        <f>IF(Data_Mentah!B327="Male",1,0)</f>
        <v>1</v>
      </c>
      <c r="C327" s="5">
        <f>IF(Data_Mentah!C327="Yes",1,0)</f>
        <v>0</v>
      </c>
      <c r="D327" s="5">
        <f>IF(Data_Mentah!D327="Yes",1,0)</f>
        <v>0</v>
      </c>
      <c r="E327" s="5">
        <f>IF(Data_Mentah!E327="Yes",1,0)</f>
        <v>0</v>
      </c>
      <c r="F327" s="5">
        <f>IF(Data_Mentah!F327="Yes",1,0)</f>
        <v>1</v>
      </c>
      <c r="G327" s="5">
        <f>IF(Data_Mentah!G327="Yes",1,0)</f>
        <v>0</v>
      </c>
      <c r="H327" s="5">
        <f>IF(Data_Mentah!H327="Yes",1,0)</f>
        <v>1</v>
      </c>
      <c r="I327" s="5">
        <f>IF(Data_Mentah!I327="Yes",1,0)</f>
        <v>0</v>
      </c>
      <c r="J327" s="5">
        <f>IF(Data_Mentah!J327="Yes",1,0)</f>
        <v>1</v>
      </c>
      <c r="K327" s="5">
        <f>IF(Data_Mentah!K327="Yes",1,0)</f>
        <v>0</v>
      </c>
      <c r="L327" s="5">
        <f>IF(Data_Mentah!L327="Yes",1,0)</f>
        <v>0</v>
      </c>
      <c r="M327" s="5">
        <f>IF(Data_Mentah!M327="Yes",1,0)</f>
        <v>0</v>
      </c>
      <c r="N327" s="5">
        <f>IF(Data_Mentah!N327="Yes",1,0)</f>
        <v>0</v>
      </c>
      <c r="O327" s="5">
        <f>IF(Data_Mentah!O327="Yes",1,0)</f>
        <v>1</v>
      </c>
      <c r="P327" s="5">
        <f>IF(Data_Mentah!P327="Yes",1,0)</f>
        <v>0</v>
      </c>
      <c r="Q327" s="6">
        <f>IF(Data_Mentah!Q327="Positive",1,0)</f>
        <v>0</v>
      </c>
      <c r="T327">
        <f t="shared" si="9"/>
        <v>1</v>
      </c>
      <c r="V327">
        <f t="shared" si="10"/>
        <v>0</v>
      </c>
    </row>
    <row r="328" spans="1:22" ht="15.75" customHeight="1" x14ac:dyDescent="0.2">
      <c r="A328" s="7">
        <v>27</v>
      </c>
      <c r="B328" s="8">
        <f>IF(Data_Mentah!B328="Male",1,0)</f>
        <v>1</v>
      </c>
      <c r="C328" s="8">
        <f>IF(Data_Mentah!C328="Yes",1,0)</f>
        <v>0</v>
      </c>
      <c r="D328" s="8">
        <f>IF(Data_Mentah!D328="Yes",1,0)</f>
        <v>0</v>
      </c>
      <c r="E328" s="8">
        <f>IF(Data_Mentah!E328="Yes",1,0)</f>
        <v>0</v>
      </c>
      <c r="F328" s="8">
        <f>IF(Data_Mentah!F328="Yes",1,0)</f>
        <v>1</v>
      </c>
      <c r="G328" s="8">
        <f>IF(Data_Mentah!G328="Yes",1,0)</f>
        <v>0</v>
      </c>
      <c r="H328" s="8">
        <f>IF(Data_Mentah!H328="Yes",1,0)</f>
        <v>0</v>
      </c>
      <c r="I328" s="8">
        <f>IF(Data_Mentah!I328="Yes",1,0)</f>
        <v>1</v>
      </c>
      <c r="J328" s="8">
        <f>IF(Data_Mentah!J328="Yes",1,0)</f>
        <v>1</v>
      </c>
      <c r="K328" s="8">
        <f>IF(Data_Mentah!K328="Yes",1,0)</f>
        <v>0</v>
      </c>
      <c r="L328" s="8">
        <f>IF(Data_Mentah!L328="Yes",1,0)</f>
        <v>1</v>
      </c>
      <c r="M328" s="8">
        <f>IF(Data_Mentah!M328="Yes",1,0)</f>
        <v>0</v>
      </c>
      <c r="N328" s="8">
        <f>IF(Data_Mentah!N328="Yes",1,0)</f>
        <v>1</v>
      </c>
      <c r="O328" s="8">
        <f>IF(Data_Mentah!O328="Yes",1,0)</f>
        <v>1</v>
      </c>
      <c r="P328" s="8">
        <f>IF(Data_Mentah!P328="Yes",1,0)</f>
        <v>0</v>
      </c>
      <c r="Q328" s="9">
        <f>IF(Data_Mentah!Q328="Positive",1,0)</f>
        <v>0</v>
      </c>
      <c r="T328">
        <f t="shared" si="9"/>
        <v>1</v>
      </c>
      <c r="V328">
        <f t="shared" si="10"/>
        <v>0</v>
      </c>
    </row>
    <row r="329" spans="1:22" ht="15.75" customHeight="1" x14ac:dyDescent="0.2">
      <c r="A329" s="4">
        <v>38</v>
      </c>
      <c r="B329" s="5">
        <f>IF(Data_Mentah!B329="Male",1,0)</f>
        <v>1</v>
      </c>
      <c r="C329" s="5">
        <f>IF(Data_Mentah!C329="Yes",1,0)</f>
        <v>0</v>
      </c>
      <c r="D329" s="5">
        <f>IF(Data_Mentah!D329="Yes",1,0)</f>
        <v>0</v>
      </c>
      <c r="E329" s="5">
        <f>IF(Data_Mentah!E329="Yes",1,0)</f>
        <v>0</v>
      </c>
      <c r="F329" s="5">
        <f>IF(Data_Mentah!F329="Yes",1,0)</f>
        <v>0</v>
      </c>
      <c r="G329" s="5">
        <f>IF(Data_Mentah!G329="Yes",1,0)</f>
        <v>0</v>
      </c>
      <c r="H329" s="5">
        <f>IF(Data_Mentah!H329="Yes",1,0)</f>
        <v>0</v>
      </c>
      <c r="I329" s="5">
        <f>IF(Data_Mentah!I329="Yes",1,0)</f>
        <v>0</v>
      </c>
      <c r="J329" s="5">
        <f>IF(Data_Mentah!J329="Yes",1,0)</f>
        <v>0</v>
      </c>
      <c r="K329" s="5">
        <f>IF(Data_Mentah!K329="Yes",1,0)</f>
        <v>1</v>
      </c>
      <c r="L329" s="5">
        <f>IF(Data_Mentah!L329="Yes",1,0)</f>
        <v>0</v>
      </c>
      <c r="M329" s="5">
        <f>IF(Data_Mentah!M329="Yes",1,0)</f>
        <v>1</v>
      </c>
      <c r="N329" s="5">
        <f>IF(Data_Mentah!N329="Yes",1,0)</f>
        <v>0</v>
      </c>
      <c r="O329" s="5">
        <f>IF(Data_Mentah!O329="Yes",1,0)</f>
        <v>0</v>
      </c>
      <c r="P329" s="5">
        <f>IF(Data_Mentah!P329="Yes",1,0)</f>
        <v>1</v>
      </c>
      <c r="Q329" s="6">
        <f>IF(Data_Mentah!Q329="Positive",1,0)</f>
        <v>0</v>
      </c>
      <c r="T329">
        <f t="shared" si="9"/>
        <v>0</v>
      </c>
      <c r="V329">
        <f t="shared" si="10"/>
        <v>0</v>
      </c>
    </row>
    <row r="330" spans="1:22" ht="15.75" customHeight="1" x14ac:dyDescent="0.2">
      <c r="A330" s="7">
        <v>43</v>
      </c>
      <c r="B330" s="8">
        <f>IF(Data_Mentah!B330="Male",1,0)</f>
        <v>1</v>
      </c>
      <c r="C330" s="8">
        <f>IF(Data_Mentah!C330="Yes",1,0)</f>
        <v>0</v>
      </c>
      <c r="D330" s="8">
        <f>IF(Data_Mentah!D330="Yes",1,0)</f>
        <v>1</v>
      </c>
      <c r="E330" s="8">
        <f>IF(Data_Mentah!E330="Yes",1,0)</f>
        <v>0</v>
      </c>
      <c r="F330" s="8">
        <f>IF(Data_Mentah!F330="Yes",1,0)</f>
        <v>0</v>
      </c>
      <c r="G330" s="8">
        <f>IF(Data_Mentah!G330="Yes",1,0)</f>
        <v>0</v>
      </c>
      <c r="H330" s="8">
        <f>IF(Data_Mentah!H330="Yes",1,0)</f>
        <v>0</v>
      </c>
      <c r="I330" s="8">
        <f>IF(Data_Mentah!I330="Yes",1,0)</f>
        <v>1</v>
      </c>
      <c r="J330" s="8">
        <f>IF(Data_Mentah!J330="Yes",1,0)</f>
        <v>1</v>
      </c>
      <c r="K330" s="8">
        <f>IF(Data_Mentah!K330="Yes",1,0)</f>
        <v>0</v>
      </c>
      <c r="L330" s="8">
        <f>IF(Data_Mentah!L330="Yes",1,0)</f>
        <v>0</v>
      </c>
      <c r="M330" s="8">
        <f>IF(Data_Mentah!M330="Yes",1,0)</f>
        <v>0</v>
      </c>
      <c r="N330" s="8">
        <f>IF(Data_Mentah!N330="Yes",1,0)</f>
        <v>1</v>
      </c>
      <c r="O330" s="8">
        <f>IF(Data_Mentah!O330="Yes",1,0)</f>
        <v>0</v>
      </c>
      <c r="P330" s="8">
        <f>IF(Data_Mentah!P330="Yes",1,0)</f>
        <v>0</v>
      </c>
      <c r="Q330" s="9">
        <f>IF(Data_Mentah!Q330="Positive",1,0)</f>
        <v>0</v>
      </c>
      <c r="T330">
        <f t="shared" si="9"/>
        <v>0</v>
      </c>
      <c r="V330">
        <f t="shared" si="10"/>
        <v>0</v>
      </c>
    </row>
    <row r="331" spans="1:22" ht="15.75" customHeight="1" x14ac:dyDescent="0.2">
      <c r="A331" s="4">
        <v>40</v>
      </c>
      <c r="B331" s="5">
        <f>IF(Data_Mentah!B331="Male",1,0)</f>
        <v>1</v>
      </c>
      <c r="C331" s="5">
        <f>IF(Data_Mentah!C331="Yes",1,0)</f>
        <v>0</v>
      </c>
      <c r="D331" s="5">
        <f>IF(Data_Mentah!D331="Yes",1,0)</f>
        <v>0</v>
      </c>
      <c r="E331" s="5">
        <f>IF(Data_Mentah!E331="Yes",1,0)</f>
        <v>1</v>
      </c>
      <c r="F331" s="5">
        <f>IF(Data_Mentah!F331="Yes",1,0)</f>
        <v>1</v>
      </c>
      <c r="G331" s="5">
        <f>IF(Data_Mentah!G331="Yes",1,0)</f>
        <v>1</v>
      </c>
      <c r="H331" s="5">
        <f>IF(Data_Mentah!H331="Yes",1,0)</f>
        <v>0</v>
      </c>
      <c r="I331" s="5">
        <f>IF(Data_Mentah!I331="Yes",1,0)</f>
        <v>1</v>
      </c>
      <c r="J331" s="5">
        <f>IF(Data_Mentah!J331="Yes",1,0)</f>
        <v>1</v>
      </c>
      <c r="K331" s="5">
        <f>IF(Data_Mentah!K331="Yes",1,0)</f>
        <v>0</v>
      </c>
      <c r="L331" s="5">
        <f>IF(Data_Mentah!L331="Yes",1,0)</f>
        <v>1</v>
      </c>
      <c r="M331" s="5">
        <f>IF(Data_Mentah!M331="Yes",1,0)</f>
        <v>0</v>
      </c>
      <c r="N331" s="5">
        <f>IF(Data_Mentah!N331="Yes",1,0)</f>
        <v>1</v>
      </c>
      <c r="O331" s="5">
        <f>IF(Data_Mentah!O331="Yes",1,0)</f>
        <v>1</v>
      </c>
      <c r="P331" s="5">
        <f>IF(Data_Mentah!P331="Yes",1,0)</f>
        <v>0</v>
      </c>
      <c r="Q331" s="6">
        <f>IF(Data_Mentah!Q331="Positive",1,0)</f>
        <v>0</v>
      </c>
      <c r="T331">
        <f t="shared" si="9"/>
        <v>1</v>
      </c>
      <c r="V331">
        <f t="shared" si="10"/>
        <v>0</v>
      </c>
    </row>
    <row r="332" spans="1:22" ht="15.75" customHeight="1" x14ac:dyDescent="0.2">
      <c r="A332" s="7">
        <v>47</v>
      </c>
      <c r="B332" s="8">
        <f>IF(Data_Mentah!B332="Male",1,0)</f>
        <v>0</v>
      </c>
      <c r="C332" s="8">
        <f>IF(Data_Mentah!C332="Yes",1,0)</f>
        <v>0</v>
      </c>
      <c r="D332" s="8">
        <f>IF(Data_Mentah!D332="Yes",1,0)</f>
        <v>0</v>
      </c>
      <c r="E332" s="8">
        <f>IF(Data_Mentah!E332="Yes",1,0)</f>
        <v>0</v>
      </c>
      <c r="F332" s="8">
        <f>IF(Data_Mentah!F332="Yes",1,0)</f>
        <v>0</v>
      </c>
      <c r="G332" s="8">
        <f>IF(Data_Mentah!G332="Yes",1,0)</f>
        <v>0</v>
      </c>
      <c r="H332" s="8">
        <f>IF(Data_Mentah!H332="Yes",1,0)</f>
        <v>1</v>
      </c>
      <c r="I332" s="8">
        <f>IF(Data_Mentah!I332="Yes",1,0)</f>
        <v>0</v>
      </c>
      <c r="J332" s="8">
        <f>IF(Data_Mentah!J332="Yes",1,0)</f>
        <v>1</v>
      </c>
      <c r="K332" s="8">
        <f>IF(Data_Mentah!K332="Yes",1,0)</f>
        <v>0</v>
      </c>
      <c r="L332" s="8">
        <f>IF(Data_Mentah!L332="Yes",1,0)</f>
        <v>1</v>
      </c>
      <c r="M332" s="8">
        <f>IF(Data_Mentah!M332="Yes",1,0)</f>
        <v>0</v>
      </c>
      <c r="N332" s="8">
        <f>IF(Data_Mentah!N332="Yes",1,0)</f>
        <v>0</v>
      </c>
      <c r="O332" s="8">
        <f>IF(Data_Mentah!O332="Yes",1,0)</f>
        <v>1</v>
      </c>
      <c r="P332" s="8">
        <f>IF(Data_Mentah!P332="Yes",1,0)</f>
        <v>0</v>
      </c>
      <c r="Q332" s="9">
        <f>IF(Data_Mentah!Q332="Positive",1,0)</f>
        <v>0</v>
      </c>
      <c r="T332">
        <f t="shared" si="9"/>
        <v>0</v>
      </c>
      <c r="V332">
        <f t="shared" si="10"/>
        <v>0</v>
      </c>
    </row>
    <row r="333" spans="1:22" ht="15.75" customHeight="1" x14ac:dyDescent="0.2">
      <c r="A333" s="4">
        <v>45</v>
      </c>
      <c r="B333" s="5">
        <f>IF(Data_Mentah!B333="Male",1,0)</f>
        <v>0</v>
      </c>
      <c r="C333" s="5">
        <f>IF(Data_Mentah!C333="Yes",1,0)</f>
        <v>0</v>
      </c>
      <c r="D333" s="5">
        <f>IF(Data_Mentah!D333="Yes",1,0)</f>
        <v>0</v>
      </c>
      <c r="E333" s="5">
        <f>IF(Data_Mentah!E333="Yes",1,0)</f>
        <v>0</v>
      </c>
      <c r="F333" s="5">
        <f>IF(Data_Mentah!F333="Yes",1,0)</f>
        <v>1</v>
      </c>
      <c r="G333" s="5">
        <f>IF(Data_Mentah!G333="Yes",1,0)</f>
        <v>0</v>
      </c>
      <c r="H333" s="5">
        <f>IF(Data_Mentah!H333="Yes",1,0)</f>
        <v>0</v>
      </c>
      <c r="I333" s="5">
        <f>IF(Data_Mentah!I333="Yes",1,0)</f>
        <v>1</v>
      </c>
      <c r="J333" s="5">
        <f>IF(Data_Mentah!J333="Yes",1,0)</f>
        <v>1</v>
      </c>
      <c r="K333" s="5">
        <f>IF(Data_Mentah!K333="Yes",1,0)</f>
        <v>0</v>
      </c>
      <c r="L333" s="5">
        <f>IF(Data_Mentah!L333="Yes",1,0)</f>
        <v>1</v>
      </c>
      <c r="M333" s="5">
        <f>IF(Data_Mentah!M333="Yes",1,0)</f>
        <v>0</v>
      </c>
      <c r="N333" s="5">
        <f>IF(Data_Mentah!N333="Yes",1,0)</f>
        <v>1</v>
      </c>
      <c r="O333" s="5">
        <f>IF(Data_Mentah!O333="Yes",1,0)</f>
        <v>1</v>
      </c>
      <c r="P333" s="5">
        <f>IF(Data_Mentah!P333="Yes",1,0)</f>
        <v>1</v>
      </c>
      <c r="Q333" s="6">
        <f>IF(Data_Mentah!Q333="Positive",1,0)</f>
        <v>0</v>
      </c>
      <c r="T333">
        <f t="shared" si="9"/>
        <v>1</v>
      </c>
      <c r="V333">
        <f t="shared" si="10"/>
        <v>0</v>
      </c>
    </row>
    <row r="334" spans="1:22" ht="15.75" customHeight="1" x14ac:dyDescent="0.2">
      <c r="A334" s="7">
        <v>57</v>
      </c>
      <c r="B334" s="8">
        <f>IF(Data_Mentah!B334="Male",1,0)</f>
        <v>0</v>
      </c>
      <c r="C334" s="8">
        <f>IF(Data_Mentah!C334="Yes",1,0)</f>
        <v>0</v>
      </c>
      <c r="D334" s="8">
        <f>IF(Data_Mentah!D334="Yes",1,0)</f>
        <v>0</v>
      </c>
      <c r="E334" s="8">
        <f>IF(Data_Mentah!E334="Yes",1,0)</f>
        <v>0</v>
      </c>
      <c r="F334" s="8">
        <f>IF(Data_Mentah!F334="Yes",1,0)</f>
        <v>1</v>
      </c>
      <c r="G334" s="8">
        <f>IF(Data_Mentah!G334="Yes",1,0)</f>
        <v>0</v>
      </c>
      <c r="H334" s="8">
        <f>IF(Data_Mentah!H334="Yes",1,0)</f>
        <v>0</v>
      </c>
      <c r="I334" s="8">
        <f>IF(Data_Mentah!I334="Yes",1,0)</f>
        <v>1</v>
      </c>
      <c r="J334" s="8">
        <f>IF(Data_Mentah!J334="Yes",1,0)</f>
        <v>1</v>
      </c>
      <c r="K334" s="8">
        <f>IF(Data_Mentah!K334="Yes",1,0)</f>
        <v>0</v>
      </c>
      <c r="L334" s="8">
        <f>IF(Data_Mentah!L334="Yes",1,0)</f>
        <v>1</v>
      </c>
      <c r="M334" s="8">
        <f>IF(Data_Mentah!M334="Yes",1,0)</f>
        <v>0</v>
      </c>
      <c r="N334" s="8">
        <f>IF(Data_Mentah!N334="Yes",1,0)</f>
        <v>0</v>
      </c>
      <c r="O334" s="8">
        <f>IF(Data_Mentah!O334="Yes",1,0)</f>
        <v>1</v>
      </c>
      <c r="P334" s="8">
        <f>IF(Data_Mentah!P334="Yes",1,0)</f>
        <v>0</v>
      </c>
      <c r="Q334" s="9">
        <f>IF(Data_Mentah!Q334="Positive",1,0)</f>
        <v>0</v>
      </c>
      <c r="T334">
        <f t="shared" si="9"/>
        <v>0</v>
      </c>
      <c r="V334">
        <f t="shared" si="10"/>
        <v>0</v>
      </c>
    </row>
    <row r="335" spans="1:22" ht="15.75" customHeight="1" x14ac:dyDescent="0.2">
      <c r="A335" s="4">
        <v>72</v>
      </c>
      <c r="B335" s="5">
        <f>IF(Data_Mentah!B335="Male",1,0)</f>
        <v>1</v>
      </c>
      <c r="C335" s="5">
        <f>IF(Data_Mentah!C335="Yes",1,0)</f>
        <v>0</v>
      </c>
      <c r="D335" s="5">
        <f>IF(Data_Mentah!D335="Yes",1,0)</f>
        <v>0</v>
      </c>
      <c r="E335" s="5">
        <f>IF(Data_Mentah!E335="Yes",1,0)</f>
        <v>0</v>
      </c>
      <c r="F335" s="5">
        <f>IF(Data_Mentah!F335="Yes",1,0)</f>
        <v>0</v>
      </c>
      <c r="G335" s="5">
        <f>IF(Data_Mentah!G335="Yes",1,0)</f>
        <v>0</v>
      </c>
      <c r="H335" s="5">
        <f>IF(Data_Mentah!H335="Yes",1,0)</f>
        <v>0</v>
      </c>
      <c r="I335" s="5">
        <f>IF(Data_Mentah!I335="Yes",1,0)</f>
        <v>0</v>
      </c>
      <c r="J335" s="5">
        <f>IF(Data_Mentah!J335="Yes",1,0)</f>
        <v>0</v>
      </c>
      <c r="K335" s="5">
        <f>IF(Data_Mentah!K335="Yes",1,0)</f>
        <v>0</v>
      </c>
      <c r="L335" s="5">
        <f>IF(Data_Mentah!L335="Yes",1,0)</f>
        <v>0</v>
      </c>
      <c r="M335" s="5">
        <f>IF(Data_Mentah!M335="Yes",1,0)</f>
        <v>0</v>
      </c>
      <c r="N335" s="5">
        <f>IF(Data_Mentah!N335="Yes",1,0)</f>
        <v>0</v>
      </c>
      <c r="O335" s="5">
        <f>IF(Data_Mentah!O335="Yes",1,0)</f>
        <v>0</v>
      </c>
      <c r="P335" s="5">
        <f>IF(Data_Mentah!P335="Yes",1,0)</f>
        <v>0</v>
      </c>
      <c r="Q335" s="6">
        <f>IF(Data_Mentah!Q335="Positive",1,0)</f>
        <v>0</v>
      </c>
      <c r="T335">
        <f t="shared" si="9"/>
        <v>0</v>
      </c>
      <c r="V335">
        <f t="shared" si="10"/>
        <v>0</v>
      </c>
    </row>
    <row r="336" spans="1:22" ht="15.75" customHeight="1" x14ac:dyDescent="0.2">
      <c r="A336" s="7">
        <v>30</v>
      </c>
      <c r="B336" s="8">
        <f>IF(Data_Mentah!B336="Male",1,0)</f>
        <v>1</v>
      </c>
      <c r="C336" s="8">
        <f>IF(Data_Mentah!C336="Yes",1,0)</f>
        <v>0</v>
      </c>
      <c r="D336" s="8">
        <f>IF(Data_Mentah!D336="Yes",1,0)</f>
        <v>0</v>
      </c>
      <c r="E336" s="8">
        <f>IF(Data_Mentah!E336="Yes",1,0)</f>
        <v>0</v>
      </c>
      <c r="F336" s="8">
        <f>IF(Data_Mentah!F336="Yes",1,0)</f>
        <v>1</v>
      </c>
      <c r="G336" s="8">
        <f>IF(Data_Mentah!G336="Yes",1,0)</f>
        <v>0</v>
      </c>
      <c r="H336" s="8">
        <f>IF(Data_Mentah!H336="Yes",1,0)</f>
        <v>0</v>
      </c>
      <c r="I336" s="8">
        <f>IF(Data_Mentah!I336="Yes",1,0)</f>
        <v>0</v>
      </c>
      <c r="J336" s="8">
        <f>IF(Data_Mentah!J336="Yes",1,0)</f>
        <v>1</v>
      </c>
      <c r="K336" s="8">
        <f>IF(Data_Mentah!K336="Yes",1,0)</f>
        <v>0</v>
      </c>
      <c r="L336" s="8">
        <f>IF(Data_Mentah!L336="Yes",1,0)</f>
        <v>1</v>
      </c>
      <c r="M336" s="8">
        <f>IF(Data_Mentah!M336="Yes",1,0)</f>
        <v>0</v>
      </c>
      <c r="N336" s="8">
        <f>IF(Data_Mentah!N336="Yes",1,0)</f>
        <v>0</v>
      </c>
      <c r="O336" s="8">
        <f>IF(Data_Mentah!O336="Yes",1,0)</f>
        <v>1</v>
      </c>
      <c r="P336" s="8">
        <f>IF(Data_Mentah!P336="Yes",1,0)</f>
        <v>0</v>
      </c>
      <c r="Q336" s="9">
        <f>IF(Data_Mentah!Q336="Positive",1,0)</f>
        <v>0</v>
      </c>
      <c r="T336">
        <f t="shared" si="9"/>
        <v>0</v>
      </c>
      <c r="V336">
        <f t="shared" si="10"/>
        <v>0</v>
      </c>
    </row>
    <row r="337" spans="1:22" ht="15.75" customHeight="1" x14ac:dyDescent="0.2">
      <c r="A337" s="4">
        <v>27</v>
      </c>
      <c r="B337" s="5">
        <f>IF(Data_Mentah!B337="Male",1,0)</f>
        <v>1</v>
      </c>
      <c r="C337" s="5">
        <f>IF(Data_Mentah!C337="Yes",1,0)</f>
        <v>0</v>
      </c>
      <c r="D337" s="5">
        <f>IF(Data_Mentah!D337="Yes",1,0)</f>
        <v>0</v>
      </c>
      <c r="E337" s="5">
        <f>IF(Data_Mentah!E337="Yes",1,0)</f>
        <v>0</v>
      </c>
      <c r="F337" s="5">
        <f>IF(Data_Mentah!F337="Yes",1,0)</f>
        <v>1</v>
      </c>
      <c r="G337" s="5">
        <f>IF(Data_Mentah!G337="Yes",1,0)</f>
        <v>1</v>
      </c>
      <c r="H337" s="5">
        <f>IF(Data_Mentah!H337="Yes",1,0)</f>
        <v>0</v>
      </c>
      <c r="I337" s="5">
        <f>IF(Data_Mentah!I337="Yes",1,0)</f>
        <v>1</v>
      </c>
      <c r="J337" s="5">
        <f>IF(Data_Mentah!J337="Yes",1,0)</f>
        <v>1</v>
      </c>
      <c r="K337" s="5">
        <f>IF(Data_Mentah!K337="Yes",1,0)</f>
        <v>0</v>
      </c>
      <c r="L337" s="5">
        <f>IF(Data_Mentah!L337="Yes",1,0)</f>
        <v>1</v>
      </c>
      <c r="M337" s="5">
        <f>IF(Data_Mentah!M337="Yes",1,0)</f>
        <v>1</v>
      </c>
      <c r="N337" s="5">
        <f>IF(Data_Mentah!N337="Yes",1,0)</f>
        <v>1</v>
      </c>
      <c r="O337" s="5">
        <f>IF(Data_Mentah!O337="Yes",1,0)</f>
        <v>1</v>
      </c>
      <c r="P337" s="5">
        <f>IF(Data_Mentah!P337="Yes",1,0)</f>
        <v>0</v>
      </c>
      <c r="Q337" s="6">
        <f>IF(Data_Mentah!Q337="Positive",1,0)</f>
        <v>0</v>
      </c>
      <c r="T337">
        <f t="shared" si="9"/>
        <v>1</v>
      </c>
      <c r="V337">
        <f t="shared" si="10"/>
        <v>0</v>
      </c>
    </row>
    <row r="338" spans="1:22" ht="15.75" customHeight="1" x14ac:dyDescent="0.2">
      <c r="A338" s="7">
        <v>38</v>
      </c>
      <c r="B338" s="8">
        <f>IF(Data_Mentah!B338="Male",1,0)</f>
        <v>1</v>
      </c>
      <c r="C338" s="8">
        <f>IF(Data_Mentah!C338="Yes",1,0)</f>
        <v>0</v>
      </c>
      <c r="D338" s="8">
        <f>IF(Data_Mentah!D338="Yes",1,0)</f>
        <v>0</v>
      </c>
      <c r="E338" s="8">
        <f>IF(Data_Mentah!E338="Yes",1,0)</f>
        <v>0</v>
      </c>
      <c r="F338" s="8">
        <f>IF(Data_Mentah!F338="Yes",1,0)</f>
        <v>0</v>
      </c>
      <c r="G338" s="8">
        <f>IF(Data_Mentah!G338="Yes",1,0)</f>
        <v>0</v>
      </c>
      <c r="H338" s="8">
        <f>IF(Data_Mentah!H338="Yes",1,0)</f>
        <v>0</v>
      </c>
      <c r="I338" s="8">
        <f>IF(Data_Mentah!I338="Yes",1,0)</f>
        <v>0</v>
      </c>
      <c r="J338" s="8">
        <f>IF(Data_Mentah!J338="Yes",1,0)</f>
        <v>0</v>
      </c>
      <c r="K338" s="8">
        <f>IF(Data_Mentah!K338="Yes",1,0)</f>
        <v>0</v>
      </c>
      <c r="L338" s="8">
        <f>IF(Data_Mentah!L338="Yes",1,0)</f>
        <v>0</v>
      </c>
      <c r="M338" s="8">
        <f>IF(Data_Mentah!M338="Yes",1,0)</f>
        <v>0</v>
      </c>
      <c r="N338" s="8">
        <f>IF(Data_Mentah!N338="Yes",1,0)</f>
        <v>0</v>
      </c>
      <c r="O338" s="8">
        <f>IF(Data_Mentah!O338="Yes",1,0)</f>
        <v>1</v>
      </c>
      <c r="P338" s="8">
        <f>IF(Data_Mentah!P338="Yes",1,0)</f>
        <v>0</v>
      </c>
      <c r="Q338" s="9">
        <f>IF(Data_Mentah!Q338="Positive",1,0)</f>
        <v>0</v>
      </c>
      <c r="T338">
        <f t="shared" si="9"/>
        <v>0</v>
      </c>
      <c r="V338">
        <f t="shared" si="10"/>
        <v>0</v>
      </c>
    </row>
    <row r="339" spans="1:22" ht="15.75" customHeight="1" x14ac:dyDescent="0.2">
      <c r="A339" s="4">
        <v>43</v>
      </c>
      <c r="B339" s="5">
        <f>IF(Data_Mentah!B339="Male",1,0)</f>
        <v>0</v>
      </c>
      <c r="C339" s="5">
        <f>IF(Data_Mentah!C339="Yes",1,0)</f>
        <v>1</v>
      </c>
      <c r="D339" s="5">
        <f>IF(Data_Mentah!D339="Yes",1,0)</f>
        <v>1</v>
      </c>
      <c r="E339" s="5">
        <f>IF(Data_Mentah!E339="Yes",1,0)</f>
        <v>1</v>
      </c>
      <c r="F339" s="5">
        <f>IF(Data_Mentah!F339="Yes",1,0)</f>
        <v>1</v>
      </c>
      <c r="G339" s="5">
        <f>IF(Data_Mentah!G339="Yes",1,0)</f>
        <v>0</v>
      </c>
      <c r="H339" s="5">
        <f>IF(Data_Mentah!H339="Yes",1,0)</f>
        <v>0</v>
      </c>
      <c r="I339" s="5">
        <f>IF(Data_Mentah!I339="Yes",1,0)</f>
        <v>1</v>
      </c>
      <c r="J339" s="5">
        <f>IF(Data_Mentah!J339="Yes",1,0)</f>
        <v>0</v>
      </c>
      <c r="K339" s="5">
        <f>IF(Data_Mentah!K339="Yes",1,0)</f>
        <v>0</v>
      </c>
      <c r="L339" s="5">
        <f>IF(Data_Mentah!L339="Yes",1,0)</f>
        <v>0</v>
      </c>
      <c r="M339" s="5">
        <f>IF(Data_Mentah!M339="Yes",1,0)</f>
        <v>1</v>
      </c>
      <c r="N339" s="5">
        <f>IF(Data_Mentah!N339="Yes",1,0)</f>
        <v>0</v>
      </c>
      <c r="O339" s="5">
        <f>IF(Data_Mentah!O339="Yes",1,0)</f>
        <v>0</v>
      </c>
      <c r="P339" s="5">
        <f>IF(Data_Mentah!P339="Yes",1,0)</f>
        <v>1</v>
      </c>
      <c r="Q339" s="6">
        <f>IF(Data_Mentah!Q339="Positive",1,0)</f>
        <v>1</v>
      </c>
      <c r="T339">
        <f t="shared" si="9"/>
        <v>0</v>
      </c>
      <c r="V339">
        <f t="shared" si="10"/>
        <v>0</v>
      </c>
    </row>
    <row r="340" spans="1:22" ht="15.75" customHeight="1" x14ac:dyDescent="0.2">
      <c r="A340" s="7">
        <v>40</v>
      </c>
      <c r="B340" s="8">
        <f>IF(Data_Mentah!B340="Male",1,0)</f>
        <v>0</v>
      </c>
      <c r="C340" s="8">
        <f>IF(Data_Mentah!C340="Yes",1,0)</f>
        <v>1</v>
      </c>
      <c r="D340" s="8">
        <f>IF(Data_Mentah!D340="Yes",1,0)</f>
        <v>1</v>
      </c>
      <c r="E340" s="8">
        <f>IF(Data_Mentah!E340="Yes",1,0)</f>
        <v>1</v>
      </c>
      <c r="F340" s="8">
        <f>IF(Data_Mentah!F340="Yes",1,0)</f>
        <v>1</v>
      </c>
      <c r="G340" s="8">
        <f>IF(Data_Mentah!G340="Yes",1,0)</f>
        <v>1</v>
      </c>
      <c r="H340" s="8">
        <f>IF(Data_Mentah!H340="Yes",1,0)</f>
        <v>0</v>
      </c>
      <c r="I340" s="8">
        <f>IF(Data_Mentah!I340="Yes",1,0)</f>
        <v>0</v>
      </c>
      <c r="J340" s="8">
        <f>IF(Data_Mentah!J340="Yes",1,0)</f>
        <v>0</v>
      </c>
      <c r="K340" s="8">
        <f>IF(Data_Mentah!K340="Yes",1,0)</f>
        <v>0</v>
      </c>
      <c r="L340" s="8">
        <f>IF(Data_Mentah!L340="Yes",1,0)</f>
        <v>0</v>
      </c>
      <c r="M340" s="8">
        <f>IF(Data_Mentah!M340="Yes",1,0)</f>
        <v>1</v>
      </c>
      <c r="N340" s="8">
        <f>IF(Data_Mentah!N340="Yes",1,0)</f>
        <v>0</v>
      </c>
      <c r="O340" s="8">
        <f>IF(Data_Mentah!O340="Yes",1,0)</f>
        <v>0</v>
      </c>
      <c r="P340" s="8">
        <f>IF(Data_Mentah!P340="Yes",1,0)</f>
        <v>0</v>
      </c>
      <c r="Q340" s="9">
        <f>IF(Data_Mentah!Q340="Positive",1,0)</f>
        <v>1</v>
      </c>
      <c r="T340">
        <f t="shared" si="9"/>
        <v>0</v>
      </c>
      <c r="V340">
        <f t="shared" si="10"/>
        <v>0</v>
      </c>
    </row>
    <row r="341" spans="1:22" ht="15.75" customHeight="1" x14ac:dyDescent="0.2">
      <c r="A341" s="4">
        <v>54</v>
      </c>
      <c r="B341" s="5">
        <f>IF(Data_Mentah!B341="Male",1,0)</f>
        <v>0</v>
      </c>
      <c r="C341" s="5">
        <f>IF(Data_Mentah!C341="Yes",1,0)</f>
        <v>1</v>
      </c>
      <c r="D341" s="5">
        <f>IF(Data_Mentah!D341="Yes",1,0)</f>
        <v>1</v>
      </c>
      <c r="E341" s="5">
        <f>IF(Data_Mentah!E341="Yes",1,0)</f>
        <v>1</v>
      </c>
      <c r="F341" s="5">
        <f>IF(Data_Mentah!F341="Yes",1,0)</f>
        <v>0</v>
      </c>
      <c r="G341" s="5">
        <f>IF(Data_Mentah!G341="Yes",1,0)</f>
        <v>1</v>
      </c>
      <c r="H341" s="5">
        <f>IF(Data_Mentah!H341="Yes",1,0)</f>
        <v>0</v>
      </c>
      <c r="I341" s="5">
        <f>IF(Data_Mentah!I341="Yes",1,0)</f>
        <v>0</v>
      </c>
      <c r="J341" s="5">
        <f>IF(Data_Mentah!J341="Yes",1,0)</f>
        <v>1</v>
      </c>
      <c r="K341" s="5">
        <f>IF(Data_Mentah!K341="Yes",1,0)</f>
        <v>0</v>
      </c>
      <c r="L341" s="5">
        <f>IF(Data_Mentah!L341="Yes",1,0)</f>
        <v>1</v>
      </c>
      <c r="M341" s="5">
        <f>IF(Data_Mentah!M341="Yes",1,0)</f>
        <v>1</v>
      </c>
      <c r="N341" s="5">
        <f>IF(Data_Mentah!N341="Yes",1,0)</f>
        <v>0</v>
      </c>
      <c r="O341" s="5">
        <f>IF(Data_Mentah!O341="Yes",1,0)</f>
        <v>0</v>
      </c>
      <c r="P341" s="5">
        <f>IF(Data_Mentah!P341="Yes",1,0)</f>
        <v>0</v>
      </c>
      <c r="Q341" s="6">
        <f>IF(Data_Mentah!Q341="Positive",1,0)</f>
        <v>1</v>
      </c>
      <c r="T341">
        <f t="shared" si="9"/>
        <v>0</v>
      </c>
      <c r="V341">
        <f t="shared" si="10"/>
        <v>0</v>
      </c>
    </row>
    <row r="342" spans="1:22" ht="15.75" customHeight="1" x14ac:dyDescent="0.2">
      <c r="A342" s="7">
        <v>30</v>
      </c>
      <c r="B342" s="8">
        <f>IF(Data_Mentah!B342="Male",1,0)</f>
        <v>0</v>
      </c>
      <c r="C342" s="8">
        <f>IF(Data_Mentah!C342="Yes",1,0)</f>
        <v>1</v>
      </c>
      <c r="D342" s="8">
        <f>IF(Data_Mentah!D342="Yes",1,0)</f>
        <v>1</v>
      </c>
      <c r="E342" s="8">
        <f>IF(Data_Mentah!E342="Yes",1,0)</f>
        <v>1</v>
      </c>
      <c r="F342" s="8">
        <f>IF(Data_Mentah!F342="Yes",1,0)</f>
        <v>1</v>
      </c>
      <c r="G342" s="8">
        <f>IF(Data_Mentah!G342="Yes",1,0)</f>
        <v>1</v>
      </c>
      <c r="H342" s="8">
        <f>IF(Data_Mentah!H342="Yes",1,0)</f>
        <v>0</v>
      </c>
      <c r="I342" s="8">
        <f>IF(Data_Mentah!I342="Yes",1,0)</f>
        <v>0</v>
      </c>
      <c r="J342" s="8">
        <f>IF(Data_Mentah!J342="Yes",1,0)</f>
        <v>1</v>
      </c>
      <c r="K342" s="8">
        <f>IF(Data_Mentah!K342="Yes",1,0)</f>
        <v>1</v>
      </c>
      <c r="L342" s="8">
        <f>IF(Data_Mentah!L342="Yes",1,0)</f>
        <v>1</v>
      </c>
      <c r="M342" s="8">
        <f>IF(Data_Mentah!M342="Yes",1,0)</f>
        <v>1</v>
      </c>
      <c r="N342" s="8">
        <f>IF(Data_Mentah!N342="Yes",1,0)</f>
        <v>0</v>
      </c>
      <c r="O342" s="8">
        <f>IF(Data_Mentah!O342="Yes",1,0)</f>
        <v>0</v>
      </c>
      <c r="P342" s="8">
        <f>IF(Data_Mentah!P342="Yes",1,0)</f>
        <v>0</v>
      </c>
      <c r="Q342" s="9">
        <f>IF(Data_Mentah!Q342="Positive",1,0)</f>
        <v>1</v>
      </c>
      <c r="T342">
        <f t="shared" si="9"/>
        <v>1</v>
      </c>
      <c r="V342">
        <f t="shared" si="10"/>
        <v>0</v>
      </c>
    </row>
    <row r="343" spans="1:22" ht="15.75" customHeight="1" x14ac:dyDescent="0.2">
      <c r="A343" s="4">
        <v>46</v>
      </c>
      <c r="B343" s="5">
        <f>IF(Data_Mentah!B343="Male",1,0)</f>
        <v>0</v>
      </c>
      <c r="C343" s="5">
        <f>IF(Data_Mentah!C343="Yes",1,0)</f>
        <v>1</v>
      </c>
      <c r="D343" s="5">
        <f>IF(Data_Mentah!D343="Yes",1,0)</f>
        <v>1</v>
      </c>
      <c r="E343" s="5">
        <f>IF(Data_Mentah!E343="Yes",1,0)</f>
        <v>1</v>
      </c>
      <c r="F343" s="5">
        <f>IF(Data_Mentah!F343="Yes",1,0)</f>
        <v>1</v>
      </c>
      <c r="G343" s="5">
        <f>IF(Data_Mentah!G343="Yes",1,0)</f>
        <v>1</v>
      </c>
      <c r="H343" s="5">
        <f>IF(Data_Mentah!H343="Yes",1,0)</f>
        <v>0</v>
      </c>
      <c r="I343" s="5">
        <f>IF(Data_Mentah!I343="Yes",1,0)</f>
        <v>1</v>
      </c>
      <c r="J343" s="5">
        <f>IF(Data_Mentah!J343="Yes",1,0)</f>
        <v>0</v>
      </c>
      <c r="K343" s="5">
        <f>IF(Data_Mentah!K343="Yes",1,0)</f>
        <v>0</v>
      </c>
      <c r="L343" s="5">
        <f>IF(Data_Mentah!L343="Yes",1,0)</f>
        <v>0</v>
      </c>
      <c r="M343" s="5">
        <f>IF(Data_Mentah!M343="Yes",1,0)</f>
        <v>1</v>
      </c>
      <c r="N343" s="5">
        <f>IF(Data_Mentah!N343="Yes",1,0)</f>
        <v>1</v>
      </c>
      <c r="O343" s="5">
        <f>IF(Data_Mentah!O343="Yes",1,0)</f>
        <v>0</v>
      </c>
      <c r="P343" s="5">
        <f>IF(Data_Mentah!P343="Yes",1,0)</f>
        <v>1</v>
      </c>
      <c r="Q343" s="6">
        <f>IF(Data_Mentah!Q343="Positive",1,0)</f>
        <v>1</v>
      </c>
      <c r="T343">
        <f t="shared" si="9"/>
        <v>1</v>
      </c>
      <c r="V343">
        <f t="shared" si="10"/>
        <v>0</v>
      </c>
    </row>
    <row r="344" spans="1:22" ht="15.75" customHeight="1" x14ac:dyDescent="0.2">
      <c r="A344" s="7">
        <v>53</v>
      </c>
      <c r="B344" s="8">
        <f>IF(Data_Mentah!B344="Male",1,0)</f>
        <v>0</v>
      </c>
      <c r="C344" s="8">
        <f>IF(Data_Mentah!C344="Yes",1,0)</f>
        <v>1</v>
      </c>
      <c r="D344" s="8">
        <f>IF(Data_Mentah!D344="Yes",1,0)</f>
        <v>1</v>
      </c>
      <c r="E344" s="8">
        <f>IF(Data_Mentah!E344="Yes",1,0)</f>
        <v>0</v>
      </c>
      <c r="F344" s="8">
        <f>IF(Data_Mentah!F344="Yes",1,0)</f>
        <v>1</v>
      </c>
      <c r="G344" s="8">
        <f>IF(Data_Mentah!G344="Yes",1,0)</f>
        <v>0</v>
      </c>
      <c r="H344" s="8">
        <f>IF(Data_Mentah!H344="Yes",1,0)</f>
        <v>0</v>
      </c>
      <c r="I344" s="8">
        <f>IF(Data_Mentah!I344="Yes",1,0)</f>
        <v>1</v>
      </c>
      <c r="J344" s="8">
        <f>IF(Data_Mentah!J344="Yes",1,0)</f>
        <v>0</v>
      </c>
      <c r="K344" s="8">
        <f>IF(Data_Mentah!K344="Yes",1,0)</f>
        <v>0</v>
      </c>
      <c r="L344" s="8">
        <f>IF(Data_Mentah!L344="Yes",1,0)</f>
        <v>0</v>
      </c>
      <c r="M344" s="8">
        <f>IF(Data_Mentah!M344="Yes",1,0)</f>
        <v>0</v>
      </c>
      <c r="N344" s="8">
        <f>IF(Data_Mentah!N344="Yes",1,0)</f>
        <v>0</v>
      </c>
      <c r="O344" s="8">
        <f>IF(Data_Mentah!O344="Yes",1,0)</f>
        <v>0</v>
      </c>
      <c r="P344" s="8">
        <f>IF(Data_Mentah!P344="Yes",1,0)</f>
        <v>0</v>
      </c>
      <c r="Q344" s="9">
        <f>IF(Data_Mentah!Q344="Positive",1,0)</f>
        <v>1</v>
      </c>
      <c r="T344">
        <f t="shared" si="9"/>
        <v>0</v>
      </c>
      <c r="V344">
        <f t="shared" si="10"/>
        <v>0</v>
      </c>
    </row>
    <row r="345" spans="1:22" ht="15.75" customHeight="1" x14ac:dyDescent="0.2">
      <c r="A345" s="4">
        <v>42</v>
      </c>
      <c r="B345" s="5">
        <f>IF(Data_Mentah!B345="Male",1,0)</f>
        <v>0</v>
      </c>
      <c r="C345" s="5">
        <f>IF(Data_Mentah!C345="Yes",1,0)</f>
        <v>0</v>
      </c>
      <c r="D345" s="5">
        <f>IF(Data_Mentah!D345="Yes",1,0)</f>
        <v>0</v>
      </c>
      <c r="E345" s="5">
        <f>IF(Data_Mentah!E345="Yes",1,0)</f>
        <v>1</v>
      </c>
      <c r="F345" s="5">
        <f>IF(Data_Mentah!F345="Yes",1,0)</f>
        <v>1</v>
      </c>
      <c r="G345" s="5">
        <f>IF(Data_Mentah!G345="Yes",1,0)</f>
        <v>1</v>
      </c>
      <c r="H345" s="5">
        <f>IF(Data_Mentah!H345="Yes",1,0)</f>
        <v>0</v>
      </c>
      <c r="I345" s="5">
        <f>IF(Data_Mentah!I345="Yes",1,0)</f>
        <v>0</v>
      </c>
      <c r="J345" s="5">
        <f>IF(Data_Mentah!J345="Yes",1,0)</f>
        <v>0</v>
      </c>
      <c r="K345" s="5">
        <f>IF(Data_Mentah!K345="Yes",1,0)</f>
        <v>0</v>
      </c>
      <c r="L345" s="5">
        <f>IF(Data_Mentah!L345="Yes",1,0)</f>
        <v>0</v>
      </c>
      <c r="M345" s="5">
        <f>IF(Data_Mentah!M345="Yes",1,0)</f>
        <v>0</v>
      </c>
      <c r="N345" s="5">
        <f>IF(Data_Mentah!N345="Yes",1,0)</f>
        <v>1</v>
      </c>
      <c r="O345" s="5">
        <f>IF(Data_Mentah!O345="Yes",1,0)</f>
        <v>0</v>
      </c>
      <c r="P345" s="5">
        <f>IF(Data_Mentah!P345="Yes",1,0)</f>
        <v>0</v>
      </c>
      <c r="Q345" s="6">
        <f>IF(Data_Mentah!Q345="Positive",1,0)</f>
        <v>1</v>
      </c>
      <c r="T345">
        <f t="shared" si="9"/>
        <v>1</v>
      </c>
      <c r="V345">
        <f t="shared" si="10"/>
        <v>0</v>
      </c>
    </row>
    <row r="346" spans="1:22" ht="15.75" customHeight="1" x14ac:dyDescent="0.2">
      <c r="A346" s="7">
        <v>55</v>
      </c>
      <c r="B346" s="8">
        <f>IF(Data_Mentah!B346="Male",1,0)</f>
        <v>0</v>
      </c>
      <c r="C346" s="8">
        <f>IF(Data_Mentah!C346="Yes",1,0)</f>
        <v>1</v>
      </c>
      <c r="D346" s="8">
        <f>IF(Data_Mentah!D346="Yes",1,0)</f>
        <v>0</v>
      </c>
      <c r="E346" s="8">
        <f>IF(Data_Mentah!E346="Yes",1,0)</f>
        <v>0</v>
      </c>
      <c r="F346" s="8">
        <f>IF(Data_Mentah!F346="Yes",1,0)</f>
        <v>0</v>
      </c>
      <c r="G346" s="8">
        <f>IF(Data_Mentah!G346="Yes",1,0)</f>
        <v>1</v>
      </c>
      <c r="H346" s="8">
        <f>IF(Data_Mentah!H346="Yes",1,0)</f>
        <v>0</v>
      </c>
      <c r="I346" s="8">
        <f>IF(Data_Mentah!I346="Yes",1,0)</f>
        <v>0</v>
      </c>
      <c r="J346" s="8">
        <f>IF(Data_Mentah!J346="Yes",1,0)</f>
        <v>0</v>
      </c>
      <c r="K346" s="8">
        <f>IF(Data_Mentah!K346="Yes",1,0)</f>
        <v>1</v>
      </c>
      <c r="L346" s="8">
        <f>IF(Data_Mentah!L346="Yes",1,0)</f>
        <v>0</v>
      </c>
      <c r="M346" s="8">
        <f>IF(Data_Mentah!M346="Yes",1,0)</f>
        <v>0</v>
      </c>
      <c r="N346" s="8">
        <f>IF(Data_Mentah!N346="Yes",1,0)</f>
        <v>0</v>
      </c>
      <c r="O346" s="8">
        <f>IF(Data_Mentah!O346="Yes",1,0)</f>
        <v>1</v>
      </c>
      <c r="P346" s="8">
        <f>IF(Data_Mentah!P346="Yes",1,0)</f>
        <v>0</v>
      </c>
      <c r="Q346" s="9">
        <f>IF(Data_Mentah!Q346="Positive",1,0)</f>
        <v>1</v>
      </c>
      <c r="T346">
        <f t="shared" si="9"/>
        <v>0</v>
      </c>
      <c r="V346">
        <f t="shared" si="10"/>
        <v>0</v>
      </c>
    </row>
    <row r="347" spans="1:22" ht="15.75" customHeight="1" x14ac:dyDescent="0.2">
      <c r="A347" s="4">
        <v>48</v>
      </c>
      <c r="B347" s="5">
        <f>IF(Data_Mentah!B347="Male",1,0)</f>
        <v>0</v>
      </c>
      <c r="C347" s="5">
        <f>IF(Data_Mentah!C347="Yes",1,0)</f>
        <v>1</v>
      </c>
      <c r="D347" s="5">
        <f>IF(Data_Mentah!D347="Yes",1,0)</f>
        <v>0</v>
      </c>
      <c r="E347" s="5">
        <f>IF(Data_Mentah!E347="Yes",1,0)</f>
        <v>1</v>
      </c>
      <c r="F347" s="5">
        <f>IF(Data_Mentah!F347="Yes",1,0)</f>
        <v>0</v>
      </c>
      <c r="G347" s="5">
        <f>IF(Data_Mentah!G347="Yes",1,0)</f>
        <v>1</v>
      </c>
      <c r="H347" s="5">
        <f>IF(Data_Mentah!H347="Yes",1,0)</f>
        <v>0</v>
      </c>
      <c r="I347" s="5">
        <f>IF(Data_Mentah!I347="Yes",1,0)</f>
        <v>0</v>
      </c>
      <c r="J347" s="5">
        <f>IF(Data_Mentah!J347="Yes",1,0)</f>
        <v>0</v>
      </c>
      <c r="K347" s="5">
        <f>IF(Data_Mentah!K347="Yes",1,0)</f>
        <v>1</v>
      </c>
      <c r="L347" s="5">
        <f>IF(Data_Mentah!L347="Yes",1,0)</f>
        <v>0</v>
      </c>
      <c r="M347" s="5">
        <f>IF(Data_Mentah!M347="Yes",1,0)</f>
        <v>0</v>
      </c>
      <c r="N347" s="5">
        <f>IF(Data_Mentah!N347="Yes",1,0)</f>
        <v>1</v>
      </c>
      <c r="O347" s="5">
        <f>IF(Data_Mentah!O347="Yes",1,0)</f>
        <v>0</v>
      </c>
      <c r="P347" s="5">
        <f>IF(Data_Mentah!P347="Yes",1,0)</f>
        <v>1</v>
      </c>
      <c r="Q347" s="6">
        <f>IF(Data_Mentah!Q347="Positive",1,0)</f>
        <v>1</v>
      </c>
      <c r="T347">
        <f t="shared" si="9"/>
        <v>0</v>
      </c>
      <c r="V347">
        <f t="shared" si="10"/>
        <v>0</v>
      </c>
    </row>
    <row r="348" spans="1:22" ht="15.75" customHeight="1" x14ac:dyDescent="0.2">
      <c r="A348" s="7">
        <v>55</v>
      </c>
      <c r="B348" s="8">
        <f>IF(Data_Mentah!B348="Male",1,0)</f>
        <v>0</v>
      </c>
      <c r="C348" s="8">
        <f>IF(Data_Mentah!C348="Yes",1,0)</f>
        <v>1</v>
      </c>
      <c r="D348" s="8">
        <f>IF(Data_Mentah!D348="Yes",1,0)</f>
        <v>1</v>
      </c>
      <c r="E348" s="8">
        <f>IF(Data_Mentah!E348="Yes",1,0)</f>
        <v>1</v>
      </c>
      <c r="F348" s="8">
        <f>IF(Data_Mentah!F348="Yes",1,0)</f>
        <v>1</v>
      </c>
      <c r="G348" s="8">
        <f>IF(Data_Mentah!G348="Yes",1,0)</f>
        <v>0</v>
      </c>
      <c r="H348" s="8">
        <f>IF(Data_Mentah!H348="Yes",1,0)</f>
        <v>0</v>
      </c>
      <c r="I348" s="8">
        <f>IF(Data_Mentah!I348="Yes",1,0)</f>
        <v>1</v>
      </c>
      <c r="J348" s="8">
        <f>IF(Data_Mentah!J348="Yes",1,0)</f>
        <v>1</v>
      </c>
      <c r="K348" s="8">
        <f>IF(Data_Mentah!K348="Yes",1,0)</f>
        <v>1</v>
      </c>
      <c r="L348" s="8">
        <f>IF(Data_Mentah!L348="Yes",1,0)</f>
        <v>0</v>
      </c>
      <c r="M348" s="8">
        <f>IF(Data_Mentah!M348="Yes",1,0)</f>
        <v>0</v>
      </c>
      <c r="N348" s="8">
        <f>IF(Data_Mentah!N348="Yes",1,0)</f>
        <v>1</v>
      </c>
      <c r="O348" s="8">
        <f>IF(Data_Mentah!O348="Yes",1,0)</f>
        <v>0</v>
      </c>
      <c r="P348" s="8">
        <f>IF(Data_Mentah!P348="Yes",1,0)</f>
        <v>1</v>
      </c>
      <c r="Q348" s="9">
        <f>IF(Data_Mentah!Q348="Positive",1,0)</f>
        <v>1</v>
      </c>
      <c r="T348">
        <f t="shared" si="9"/>
        <v>1</v>
      </c>
      <c r="V348">
        <f t="shared" si="10"/>
        <v>0</v>
      </c>
    </row>
    <row r="349" spans="1:22" ht="15.75" customHeight="1" x14ac:dyDescent="0.2">
      <c r="A349" s="4">
        <v>39</v>
      </c>
      <c r="B349" s="5">
        <f>IF(Data_Mentah!B349="Male",1,0)</f>
        <v>1</v>
      </c>
      <c r="C349" s="5">
        <f>IF(Data_Mentah!C349="Yes",1,0)</f>
        <v>0</v>
      </c>
      <c r="D349" s="5">
        <f>IF(Data_Mentah!D349="Yes",1,0)</f>
        <v>1</v>
      </c>
      <c r="E349" s="5">
        <f>IF(Data_Mentah!E349="Yes",1,0)</f>
        <v>1</v>
      </c>
      <c r="F349" s="5">
        <f>IF(Data_Mentah!F349="Yes",1,0)</f>
        <v>1</v>
      </c>
      <c r="G349" s="5">
        <f>IF(Data_Mentah!G349="Yes",1,0)</f>
        <v>0</v>
      </c>
      <c r="H349" s="5">
        <f>IF(Data_Mentah!H349="Yes",1,0)</f>
        <v>0</v>
      </c>
      <c r="I349" s="5">
        <f>IF(Data_Mentah!I349="Yes",1,0)</f>
        <v>1</v>
      </c>
      <c r="J349" s="5">
        <f>IF(Data_Mentah!J349="Yes",1,0)</f>
        <v>1</v>
      </c>
      <c r="K349" s="5">
        <f>IF(Data_Mentah!K349="Yes",1,0)</f>
        <v>0</v>
      </c>
      <c r="L349" s="5">
        <f>IF(Data_Mentah!L349="Yes",1,0)</f>
        <v>0</v>
      </c>
      <c r="M349" s="5">
        <f>IF(Data_Mentah!M349="Yes",1,0)</f>
        <v>1</v>
      </c>
      <c r="N349" s="5">
        <f>IF(Data_Mentah!N349="Yes",1,0)</f>
        <v>1</v>
      </c>
      <c r="O349" s="5">
        <f>IF(Data_Mentah!O349="Yes",1,0)</f>
        <v>0</v>
      </c>
      <c r="P349" s="5">
        <f>IF(Data_Mentah!P349="Yes",1,0)</f>
        <v>0</v>
      </c>
      <c r="Q349" s="6">
        <f>IF(Data_Mentah!Q349="Positive",1,0)</f>
        <v>0</v>
      </c>
      <c r="T349">
        <f t="shared" si="9"/>
        <v>1</v>
      </c>
      <c r="V349">
        <f t="shared" si="10"/>
        <v>0</v>
      </c>
    </row>
    <row r="350" spans="1:22" ht="15.75" customHeight="1" x14ac:dyDescent="0.2">
      <c r="A350" s="7">
        <v>43</v>
      </c>
      <c r="B350" s="8">
        <f>IF(Data_Mentah!B350="Male",1,0)</f>
        <v>1</v>
      </c>
      <c r="C350" s="8">
        <f>IF(Data_Mentah!C350="Yes",1,0)</f>
        <v>0</v>
      </c>
      <c r="D350" s="8">
        <f>IF(Data_Mentah!D350="Yes",1,0)</f>
        <v>0</v>
      </c>
      <c r="E350" s="8">
        <f>IF(Data_Mentah!E350="Yes",1,0)</f>
        <v>1</v>
      </c>
      <c r="F350" s="8">
        <f>IF(Data_Mentah!F350="Yes",1,0)</f>
        <v>0</v>
      </c>
      <c r="G350" s="8">
        <f>IF(Data_Mentah!G350="Yes",1,0)</f>
        <v>0</v>
      </c>
      <c r="H350" s="8">
        <f>IF(Data_Mentah!H350="Yes",1,0)</f>
        <v>0</v>
      </c>
      <c r="I350" s="8">
        <f>IF(Data_Mentah!I350="Yes",1,0)</f>
        <v>0</v>
      </c>
      <c r="J350" s="8">
        <f>IF(Data_Mentah!J350="Yes",1,0)</f>
        <v>0</v>
      </c>
      <c r="K350" s="8">
        <f>IF(Data_Mentah!K350="Yes",1,0)</f>
        <v>0</v>
      </c>
      <c r="L350" s="8">
        <f>IF(Data_Mentah!L350="Yes",1,0)</f>
        <v>0</v>
      </c>
      <c r="M350" s="8">
        <f>IF(Data_Mentah!M350="Yes",1,0)</f>
        <v>0</v>
      </c>
      <c r="N350" s="8">
        <f>IF(Data_Mentah!N350="Yes",1,0)</f>
        <v>0</v>
      </c>
      <c r="O350" s="8">
        <f>IF(Data_Mentah!O350="Yes",1,0)</f>
        <v>0</v>
      </c>
      <c r="P350" s="8">
        <f>IF(Data_Mentah!P350="Yes",1,0)</f>
        <v>0</v>
      </c>
      <c r="Q350" s="9">
        <f>IF(Data_Mentah!Q350="Positive",1,0)</f>
        <v>0</v>
      </c>
      <c r="T350">
        <f t="shared" si="9"/>
        <v>0</v>
      </c>
      <c r="V350">
        <f t="shared" si="10"/>
        <v>0</v>
      </c>
    </row>
    <row r="351" spans="1:22" ht="15.75" customHeight="1" x14ac:dyDescent="0.2">
      <c r="A351" s="4">
        <v>35</v>
      </c>
      <c r="B351" s="5">
        <f>IF(Data_Mentah!B351="Male",1,0)</f>
        <v>1</v>
      </c>
      <c r="C351" s="5">
        <f>IF(Data_Mentah!C351="Yes",1,0)</f>
        <v>0</v>
      </c>
      <c r="D351" s="5">
        <f>IF(Data_Mentah!D351="Yes",1,0)</f>
        <v>0</v>
      </c>
      <c r="E351" s="5">
        <f>IF(Data_Mentah!E351="Yes",1,0)</f>
        <v>0</v>
      </c>
      <c r="F351" s="5">
        <f>IF(Data_Mentah!F351="Yes",1,0)</f>
        <v>0</v>
      </c>
      <c r="G351" s="5">
        <f>IF(Data_Mentah!G351="Yes",1,0)</f>
        <v>0</v>
      </c>
      <c r="H351" s="5">
        <f>IF(Data_Mentah!H351="Yes",1,0)</f>
        <v>0</v>
      </c>
      <c r="I351" s="5">
        <f>IF(Data_Mentah!I351="Yes",1,0)</f>
        <v>0</v>
      </c>
      <c r="J351" s="5">
        <f>IF(Data_Mentah!J351="Yes",1,0)</f>
        <v>0</v>
      </c>
      <c r="K351" s="5">
        <f>IF(Data_Mentah!K351="Yes",1,0)</f>
        <v>0</v>
      </c>
      <c r="L351" s="5">
        <f>IF(Data_Mentah!L351="Yes",1,0)</f>
        <v>0</v>
      </c>
      <c r="M351" s="5">
        <f>IF(Data_Mentah!M351="Yes",1,0)</f>
        <v>0</v>
      </c>
      <c r="N351" s="5">
        <f>IF(Data_Mentah!N351="Yes",1,0)</f>
        <v>0</v>
      </c>
      <c r="O351" s="5">
        <f>IF(Data_Mentah!O351="Yes",1,0)</f>
        <v>0</v>
      </c>
      <c r="P351" s="5">
        <f>IF(Data_Mentah!P351="Yes",1,0)</f>
        <v>0</v>
      </c>
      <c r="Q351" s="6">
        <f>IF(Data_Mentah!Q351="Positive",1,0)</f>
        <v>0</v>
      </c>
      <c r="T351">
        <f t="shared" si="9"/>
        <v>0</v>
      </c>
      <c r="V351">
        <f t="shared" si="10"/>
        <v>0</v>
      </c>
    </row>
    <row r="352" spans="1:22" ht="15.75" customHeight="1" x14ac:dyDescent="0.2">
      <c r="A352" s="7">
        <v>47</v>
      </c>
      <c r="B352" s="8">
        <f>IF(Data_Mentah!B352="Male",1,0)</f>
        <v>1</v>
      </c>
      <c r="C352" s="8">
        <f>IF(Data_Mentah!C352="Yes",1,0)</f>
        <v>0</v>
      </c>
      <c r="D352" s="8">
        <f>IF(Data_Mentah!D352="Yes",1,0)</f>
        <v>0</v>
      </c>
      <c r="E352" s="8">
        <f>IF(Data_Mentah!E352="Yes",1,0)</f>
        <v>0</v>
      </c>
      <c r="F352" s="8">
        <f>IF(Data_Mentah!F352="Yes",1,0)</f>
        <v>0</v>
      </c>
      <c r="G352" s="8">
        <f>IF(Data_Mentah!G352="Yes",1,0)</f>
        <v>0</v>
      </c>
      <c r="H352" s="8">
        <f>IF(Data_Mentah!H352="Yes",1,0)</f>
        <v>0</v>
      </c>
      <c r="I352" s="8">
        <f>IF(Data_Mentah!I352="Yes",1,0)</f>
        <v>0</v>
      </c>
      <c r="J352" s="8">
        <f>IF(Data_Mentah!J352="Yes",1,0)</f>
        <v>0</v>
      </c>
      <c r="K352" s="8">
        <f>IF(Data_Mentah!K352="Yes",1,0)</f>
        <v>0</v>
      </c>
      <c r="L352" s="8">
        <f>IF(Data_Mentah!L352="Yes",1,0)</f>
        <v>0</v>
      </c>
      <c r="M352" s="8">
        <f>IF(Data_Mentah!M352="Yes",1,0)</f>
        <v>0</v>
      </c>
      <c r="N352" s="8">
        <f>IF(Data_Mentah!N352="Yes",1,0)</f>
        <v>0</v>
      </c>
      <c r="O352" s="8">
        <f>IF(Data_Mentah!O352="Yes",1,0)</f>
        <v>0</v>
      </c>
      <c r="P352" s="8">
        <f>IF(Data_Mentah!P352="Yes",1,0)</f>
        <v>0</v>
      </c>
      <c r="Q352" s="9">
        <f>IF(Data_Mentah!Q352="Positive",1,0)</f>
        <v>0</v>
      </c>
      <c r="T352">
        <f t="shared" si="9"/>
        <v>0</v>
      </c>
      <c r="V352">
        <f t="shared" si="10"/>
        <v>0</v>
      </c>
    </row>
    <row r="353" spans="1:22" ht="15.75" customHeight="1" x14ac:dyDescent="0.2">
      <c r="A353" s="4">
        <v>61</v>
      </c>
      <c r="B353" s="5">
        <f>IF(Data_Mentah!B353="Male",1,0)</f>
        <v>1</v>
      </c>
      <c r="C353" s="5">
        <f>IF(Data_Mentah!C353="Yes",1,0)</f>
        <v>0</v>
      </c>
      <c r="D353" s="5">
        <f>IF(Data_Mentah!D353="Yes",1,0)</f>
        <v>0</v>
      </c>
      <c r="E353" s="5">
        <f>IF(Data_Mentah!E353="Yes",1,0)</f>
        <v>0</v>
      </c>
      <c r="F353" s="5">
        <f>IF(Data_Mentah!F353="Yes",1,0)</f>
        <v>0</v>
      </c>
      <c r="G353" s="5">
        <f>IF(Data_Mentah!G353="Yes",1,0)</f>
        <v>0</v>
      </c>
      <c r="H353" s="5">
        <f>IF(Data_Mentah!H353="Yes",1,0)</f>
        <v>0</v>
      </c>
      <c r="I353" s="5">
        <f>IF(Data_Mentah!I353="Yes",1,0)</f>
        <v>0</v>
      </c>
      <c r="J353" s="5">
        <f>IF(Data_Mentah!J353="Yes",1,0)</f>
        <v>0</v>
      </c>
      <c r="K353" s="5">
        <f>IF(Data_Mentah!K353="Yes",1,0)</f>
        <v>0</v>
      </c>
      <c r="L353" s="5">
        <f>IF(Data_Mentah!L353="Yes",1,0)</f>
        <v>0</v>
      </c>
      <c r="M353" s="5">
        <f>IF(Data_Mentah!M353="Yes",1,0)</f>
        <v>0</v>
      </c>
      <c r="N353" s="5">
        <f>IF(Data_Mentah!N353="Yes",1,0)</f>
        <v>0</v>
      </c>
      <c r="O353" s="5">
        <f>IF(Data_Mentah!O353="Yes",1,0)</f>
        <v>0</v>
      </c>
      <c r="P353" s="5">
        <f>IF(Data_Mentah!P353="Yes",1,0)</f>
        <v>0</v>
      </c>
      <c r="Q353" s="6">
        <f>IF(Data_Mentah!Q353="Positive",1,0)</f>
        <v>0</v>
      </c>
      <c r="T353">
        <f t="shared" si="9"/>
        <v>0</v>
      </c>
      <c r="V353">
        <f t="shared" si="10"/>
        <v>0</v>
      </c>
    </row>
    <row r="354" spans="1:22" ht="15.75" customHeight="1" x14ac:dyDescent="0.2">
      <c r="A354" s="7">
        <v>58</v>
      </c>
      <c r="B354" s="8">
        <f>IF(Data_Mentah!B354="Male",1,0)</f>
        <v>1</v>
      </c>
      <c r="C354" s="8">
        <f>IF(Data_Mentah!C354="Yes",1,0)</f>
        <v>1</v>
      </c>
      <c r="D354" s="8">
        <f>IF(Data_Mentah!D354="Yes",1,0)</f>
        <v>0</v>
      </c>
      <c r="E354" s="8">
        <f>IF(Data_Mentah!E354="Yes",1,0)</f>
        <v>0</v>
      </c>
      <c r="F354" s="8">
        <f>IF(Data_Mentah!F354="Yes",1,0)</f>
        <v>1</v>
      </c>
      <c r="G354" s="8">
        <f>IF(Data_Mentah!G354="Yes",1,0)</f>
        <v>1</v>
      </c>
      <c r="H354" s="8">
        <f>IF(Data_Mentah!H354="Yes",1,0)</f>
        <v>0</v>
      </c>
      <c r="I354" s="8">
        <f>IF(Data_Mentah!I354="Yes",1,0)</f>
        <v>1</v>
      </c>
      <c r="J354" s="8">
        <f>IF(Data_Mentah!J354="Yes",1,0)</f>
        <v>1</v>
      </c>
      <c r="K354" s="8">
        <f>IF(Data_Mentah!K354="Yes",1,0)</f>
        <v>1</v>
      </c>
      <c r="L354" s="8">
        <f>IF(Data_Mentah!L354="Yes",1,0)</f>
        <v>1</v>
      </c>
      <c r="M354" s="8">
        <f>IF(Data_Mentah!M354="Yes",1,0)</f>
        <v>0</v>
      </c>
      <c r="N354" s="8">
        <f>IF(Data_Mentah!N354="Yes",1,0)</f>
        <v>1</v>
      </c>
      <c r="O354" s="8">
        <f>IF(Data_Mentah!O354="Yes",1,0)</f>
        <v>1</v>
      </c>
      <c r="P354" s="8">
        <f>IF(Data_Mentah!P354="Yes",1,0)</f>
        <v>1</v>
      </c>
      <c r="Q354" s="9">
        <f>IF(Data_Mentah!Q354="Positive",1,0)</f>
        <v>0</v>
      </c>
      <c r="T354">
        <f t="shared" si="9"/>
        <v>1</v>
      </c>
      <c r="V354">
        <f t="shared" si="10"/>
        <v>0</v>
      </c>
    </row>
    <row r="355" spans="1:22" ht="15.75" customHeight="1" x14ac:dyDescent="0.2">
      <c r="A355" s="4">
        <v>69</v>
      </c>
      <c r="B355" s="5">
        <f>IF(Data_Mentah!B355="Male",1,0)</f>
        <v>1</v>
      </c>
      <c r="C355" s="5">
        <f>IF(Data_Mentah!C355="Yes",1,0)</f>
        <v>0</v>
      </c>
      <c r="D355" s="5">
        <f>IF(Data_Mentah!D355="Yes",1,0)</f>
        <v>0</v>
      </c>
      <c r="E355" s="5">
        <f>IF(Data_Mentah!E355="Yes",1,0)</f>
        <v>0</v>
      </c>
      <c r="F355" s="5">
        <f>IF(Data_Mentah!F355="Yes",1,0)</f>
        <v>1</v>
      </c>
      <c r="G355" s="5">
        <f>IF(Data_Mentah!G355="Yes",1,0)</f>
        <v>0</v>
      </c>
      <c r="H355" s="5">
        <f>IF(Data_Mentah!H355="Yes",1,0)</f>
        <v>0</v>
      </c>
      <c r="I355" s="5">
        <f>IF(Data_Mentah!I355="Yes",1,0)</f>
        <v>0</v>
      </c>
      <c r="J355" s="5">
        <f>IF(Data_Mentah!J355="Yes",1,0)</f>
        <v>0</v>
      </c>
      <c r="K355" s="5">
        <f>IF(Data_Mentah!K355="Yes",1,0)</f>
        <v>0</v>
      </c>
      <c r="L355" s="5">
        <f>IF(Data_Mentah!L355="Yes",1,0)</f>
        <v>0</v>
      </c>
      <c r="M355" s="5">
        <f>IF(Data_Mentah!M355="Yes",1,0)</f>
        <v>1</v>
      </c>
      <c r="N355" s="5">
        <f>IF(Data_Mentah!N355="Yes",1,0)</f>
        <v>1</v>
      </c>
      <c r="O355" s="5">
        <f>IF(Data_Mentah!O355="Yes",1,0)</f>
        <v>0</v>
      </c>
      <c r="P355" s="5">
        <f>IF(Data_Mentah!P355="Yes",1,0)</f>
        <v>0</v>
      </c>
      <c r="Q355" s="6">
        <f>IF(Data_Mentah!Q355="Positive",1,0)</f>
        <v>0</v>
      </c>
      <c r="T355">
        <f t="shared" si="9"/>
        <v>0</v>
      </c>
      <c r="V355">
        <f t="shared" si="10"/>
        <v>0</v>
      </c>
    </row>
    <row r="356" spans="1:22" ht="15.75" customHeight="1" x14ac:dyDescent="0.2">
      <c r="A356" s="7">
        <v>40</v>
      </c>
      <c r="B356" s="8">
        <f>IF(Data_Mentah!B356="Male",1,0)</f>
        <v>1</v>
      </c>
      <c r="C356" s="8">
        <f>IF(Data_Mentah!C356="Yes",1,0)</f>
        <v>0</v>
      </c>
      <c r="D356" s="8">
        <f>IF(Data_Mentah!D356="Yes",1,0)</f>
        <v>0</v>
      </c>
      <c r="E356" s="8">
        <f>IF(Data_Mentah!E356="Yes",1,0)</f>
        <v>0</v>
      </c>
      <c r="F356" s="8">
        <f>IF(Data_Mentah!F356="Yes",1,0)</f>
        <v>0</v>
      </c>
      <c r="G356" s="8">
        <f>IF(Data_Mentah!G356="Yes",1,0)</f>
        <v>1</v>
      </c>
      <c r="H356" s="8">
        <f>IF(Data_Mentah!H356="Yes",1,0)</f>
        <v>0</v>
      </c>
      <c r="I356" s="8">
        <f>IF(Data_Mentah!I356="Yes",1,0)</f>
        <v>0</v>
      </c>
      <c r="J356" s="8">
        <f>IF(Data_Mentah!J356="Yes",1,0)</f>
        <v>1</v>
      </c>
      <c r="K356" s="8">
        <f>IF(Data_Mentah!K356="Yes",1,0)</f>
        <v>0</v>
      </c>
      <c r="L356" s="8">
        <f>IF(Data_Mentah!L356="Yes",1,0)</f>
        <v>1</v>
      </c>
      <c r="M356" s="8">
        <f>IF(Data_Mentah!M356="Yes",1,0)</f>
        <v>0</v>
      </c>
      <c r="N356" s="8">
        <f>IF(Data_Mentah!N356="Yes",1,0)</f>
        <v>0</v>
      </c>
      <c r="O356" s="8">
        <f>IF(Data_Mentah!O356="Yes",1,0)</f>
        <v>1</v>
      </c>
      <c r="P356" s="8">
        <f>IF(Data_Mentah!P356="Yes",1,0)</f>
        <v>1</v>
      </c>
      <c r="Q356" s="9">
        <f>IF(Data_Mentah!Q356="Positive",1,0)</f>
        <v>0</v>
      </c>
      <c r="T356">
        <f t="shared" si="9"/>
        <v>0</v>
      </c>
      <c r="V356">
        <f t="shared" si="10"/>
        <v>0</v>
      </c>
    </row>
    <row r="357" spans="1:22" ht="15.75" customHeight="1" x14ac:dyDescent="0.2">
      <c r="A357" s="4">
        <v>28</v>
      </c>
      <c r="B357" s="5">
        <f>IF(Data_Mentah!B357="Male",1,0)</f>
        <v>1</v>
      </c>
      <c r="C357" s="5">
        <f>IF(Data_Mentah!C357="Yes",1,0)</f>
        <v>0</v>
      </c>
      <c r="D357" s="5">
        <f>IF(Data_Mentah!D357="Yes",1,0)</f>
        <v>0</v>
      </c>
      <c r="E357" s="5">
        <f>IF(Data_Mentah!E357="Yes",1,0)</f>
        <v>1</v>
      </c>
      <c r="F357" s="5">
        <f>IF(Data_Mentah!F357="Yes",1,0)</f>
        <v>1</v>
      </c>
      <c r="G357" s="5">
        <f>IF(Data_Mentah!G357="Yes",1,0)</f>
        <v>0</v>
      </c>
      <c r="H357" s="5">
        <f>IF(Data_Mentah!H357="Yes",1,0)</f>
        <v>1</v>
      </c>
      <c r="I357" s="5">
        <f>IF(Data_Mentah!I357="Yes",1,0)</f>
        <v>0</v>
      </c>
      <c r="J357" s="5">
        <f>IF(Data_Mentah!J357="Yes",1,0)</f>
        <v>0</v>
      </c>
      <c r="K357" s="5">
        <f>IF(Data_Mentah!K357="Yes",1,0)</f>
        <v>0</v>
      </c>
      <c r="L357" s="5">
        <f>IF(Data_Mentah!L357="Yes",1,0)</f>
        <v>1</v>
      </c>
      <c r="M357" s="5">
        <f>IF(Data_Mentah!M357="Yes",1,0)</f>
        <v>0</v>
      </c>
      <c r="N357" s="5">
        <f>IF(Data_Mentah!N357="Yes",1,0)</f>
        <v>0</v>
      </c>
      <c r="O357" s="5">
        <f>IF(Data_Mentah!O357="Yes",1,0)</f>
        <v>1</v>
      </c>
      <c r="P357" s="5">
        <f>IF(Data_Mentah!P357="Yes",1,0)</f>
        <v>0</v>
      </c>
      <c r="Q357" s="6">
        <f>IF(Data_Mentah!Q357="Positive",1,0)</f>
        <v>0</v>
      </c>
      <c r="T357">
        <f t="shared" si="9"/>
        <v>1</v>
      </c>
      <c r="V357">
        <f t="shared" si="10"/>
        <v>0</v>
      </c>
    </row>
    <row r="358" spans="1:22" ht="15.75" customHeight="1" x14ac:dyDescent="0.2">
      <c r="A358" s="7">
        <v>37</v>
      </c>
      <c r="B358" s="8">
        <f>IF(Data_Mentah!B358="Male",1,0)</f>
        <v>1</v>
      </c>
      <c r="C358" s="8">
        <f>IF(Data_Mentah!C358="Yes",1,0)</f>
        <v>0</v>
      </c>
      <c r="D358" s="8">
        <f>IF(Data_Mentah!D358="Yes",1,0)</f>
        <v>0</v>
      </c>
      <c r="E358" s="8">
        <f>IF(Data_Mentah!E358="Yes",1,0)</f>
        <v>1</v>
      </c>
      <c r="F358" s="8">
        <f>IF(Data_Mentah!F358="Yes",1,0)</f>
        <v>0</v>
      </c>
      <c r="G358" s="8">
        <f>IF(Data_Mentah!G358="Yes",1,0)</f>
        <v>0</v>
      </c>
      <c r="H358" s="8">
        <f>IF(Data_Mentah!H358="Yes",1,0)</f>
        <v>1</v>
      </c>
      <c r="I358" s="8">
        <f>IF(Data_Mentah!I358="Yes",1,0)</f>
        <v>0</v>
      </c>
      <c r="J358" s="8">
        <f>IF(Data_Mentah!J358="Yes",1,0)</f>
        <v>0</v>
      </c>
      <c r="K358" s="8">
        <f>IF(Data_Mentah!K358="Yes",1,0)</f>
        <v>0</v>
      </c>
      <c r="L358" s="8">
        <f>IF(Data_Mentah!L358="Yes",1,0)</f>
        <v>1</v>
      </c>
      <c r="M358" s="8">
        <f>IF(Data_Mentah!M358="Yes",1,0)</f>
        <v>0</v>
      </c>
      <c r="N358" s="8">
        <f>IF(Data_Mentah!N358="Yes",1,0)</f>
        <v>0</v>
      </c>
      <c r="O358" s="8">
        <f>IF(Data_Mentah!O358="Yes",1,0)</f>
        <v>1</v>
      </c>
      <c r="P358" s="8">
        <f>IF(Data_Mentah!P358="Yes",1,0)</f>
        <v>0</v>
      </c>
      <c r="Q358" s="9">
        <f>IF(Data_Mentah!Q358="Positive",1,0)</f>
        <v>0</v>
      </c>
      <c r="T358">
        <f t="shared" si="9"/>
        <v>0</v>
      </c>
      <c r="V358">
        <f t="shared" si="10"/>
        <v>0</v>
      </c>
    </row>
    <row r="359" spans="1:22" ht="15.75" customHeight="1" x14ac:dyDescent="0.2">
      <c r="A359" s="4">
        <v>34</v>
      </c>
      <c r="B359" s="5">
        <f>IF(Data_Mentah!B359="Male",1,0)</f>
        <v>0</v>
      </c>
      <c r="C359" s="5">
        <f>IF(Data_Mentah!C359="Yes",1,0)</f>
        <v>0</v>
      </c>
      <c r="D359" s="5">
        <f>IF(Data_Mentah!D359="Yes",1,0)</f>
        <v>0</v>
      </c>
      <c r="E359" s="5">
        <f>IF(Data_Mentah!E359="Yes",1,0)</f>
        <v>0</v>
      </c>
      <c r="F359" s="5">
        <f>IF(Data_Mentah!F359="Yes",1,0)</f>
        <v>0</v>
      </c>
      <c r="G359" s="5">
        <f>IF(Data_Mentah!G359="Yes",1,0)</f>
        <v>0</v>
      </c>
      <c r="H359" s="5">
        <f>IF(Data_Mentah!H359="Yes",1,0)</f>
        <v>0</v>
      </c>
      <c r="I359" s="5">
        <f>IF(Data_Mentah!I359="Yes",1,0)</f>
        <v>0</v>
      </c>
      <c r="J359" s="5">
        <f>IF(Data_Mentah!J359="Yes",1,0)</f>
        <v>0</v>
      </c>
      <c r="K359" s="5">
        <f>IF(Data_Mentah!K359="Yes",1,0)</f>
        <v>0</v>
      </c>
      <c r="L359" s="5">
        <f>IF(Data_Mentah!L359="Yes",1,0)</f>
        <v>0</v>
      </c>
      <c r="M359" s="5">
        <f>IF(Data_Mentah!M359="Yes",1,0)</f>
        <v>0</v>
      </c>
      <c r="N359" s="5">
        <f>IF(Data_Mentah!N359="Yes",1,0)</f>
        <v>0</v>
      </c>
      <c r="O359" s="5">
        <f>IF(Data_Mentah!O359="Yes",1,0)</f>
        <v>0</v>
      </c>
      <c r="P359" s="5">
        <f>IF(Data_Mentah!P359="Yes",1,0)</f>
        <v>0</v>
      </c>
      <c r="Q359" s="6">
        <f>IF(Data_Mentah!Q359="Positive",1,0)</f>
        <v>0</v>
      </c>
      <c r="T359">
        <f t="shared" si="9"/>
        <v>0</v>
      </c>
      <c r="V359">
        <f t="shared" si="10"/>
        <v>0</v>
      </c>
    </row>
    <row r="360" spans="1:22" ht="15.75" customHeight="1" x14ac:dyDescent="0.2">
      <c r="A360" s="7">
        <v>30</v>
      </c>
      <c r="B360" s="8">
        <f>IF(Data_Mentah!B360="Male",1,0)</f>
        <v>1</v>
      </c>
      <c r="C360" s="8">
        <f>IF(Data_Mentah!C360="Yes",1,0)</f>
        <v>1</v>
      </c>
      <c r="D360" s="8">
        <f>IF(Data_Mentah!D360="Yes",1,0)</f>
        <v>1</v>
      </c>
      <c r="E360" s="8">
        <f>IF(Data_Mentah!E360="Yes",1,0)</f>
        <v>1</v>
      </c>
      <c r="F360" s="8">
        <f>IF(Data_Mentah!F360="Yes",1,0)</f>
        <v>1</v>
      </c>
      <c r="G360" s="8">
        <f>IF(Data_Mentah!G360="Yes",1,0)</f>
        <v>0</v>
      </c>
      <c r="H360" s="8">
        <f>IF(Data_Mentah!H360="Yes",1,0)</f>
        <v>1</v>
      </c>
      <c r="I360" s="8">
        <f>IF(Data_Mentah!I360="Yes",1,0)</f>
        <v>0</v>
      </c>
      <c r="J360" s="8">
        <f>IF(Data_Mentah!J360="Yes",1,0)</f>
        <v>0</v>
      </c>
      <c r="K360" s="8">
        <f>IF(Data_Mentah!K360="Yes",1,0)</f>
        <v>1</v>
      </c>
      <c r="L360" s="8">
        <f>IF(Data_Mentah!L360="Yes",1,0)</f>
        <v>0</v>
      </c>
      <c r="M360" s="8">
        <f>IF(Data_Mentah!M360="Yes",1,0)</f>
        <v>1</v>
      </c>
      <c r="N360" s="8">
        <f>IF(Data_Mentah!N360="Yes",1,0)</f>
        <v>0</v>
      </c>
      <c r="O360" s="8">
        <f>IF(Data_Mentah!O360="Yes",1,0)</f>
        <v>0</v>
      </c>
      <c r="P360" s="8">
        <f>IF(Data_Mentah!P360="Yes",1,0)</f>
        <v>0</v>
      </c>
      <c r="Q360" s="9">
        <f>IF(Data_Mentah!Q360="Positive",1,0)</f>
        <v>1</v>
      </c>
      <c r="T360">
        <f t="shared" si="9"/>
        <v>1</v>
      </c>
      <c r="V360">
        <f t="shared" si="10"/>
        <v>0</v>
      </c>
    </row>
    <row r="361" spans="1:22" ht="15.75" customHeight="1" x14ac:dyDescent="0.2">
      <c r="A361" s="4">
        <v>67</v>
      </c>
      <c r="B361" s="5">
        <f>IF(Data_Mentah!B361="Male",1,0)</f>
        <v>1</v>
      </c>
      <c r="C361" s="5">
        <f>IF(Data_Mentah!C361="Yes",1,0)</f>
        <v>1</v>
      </c>
      <c r="D361" s="5">
        <f>IF(Data_Mentah!D361="Yes",1,0)</f>
        <v>1</v>
      </c>
      <c r="E361" s="5">
        <f>IF(Data_Mentah!E361="Yes",1,0)</f>
        <v>1</v>
      </c>
      <c r="F361" s="5">
        <f>IF(Data_Mentah!F361="Yes",1,0)</f>
        <v>0</v>
      </c>
      <c r="G361" s="5">
        <f>IF(Data_Mentah!G361="Yes",1,0)</f>
        <v>1</v>
      </c>
      <c r="H361" s="5">
        <f>IF(Data_Mentah!H361="Yes",1,0)</f>
        <v>1</v>
      </c>
      <c r="I361" s="5">
        <f>IF(Data_Mentah!I361="Yes",1,0)</f>
        <v>0</v>
      </c>
      <c r="J361" s="5">
        <f>IF(Data_Mentah!J361="Yes",1,0)</f>
        <v>0</v>
      </c>
      <c r="K361" s="5">
        <f>IF(Data_Mentah!K361="Yes",1,0)</f>
        <v>0</v>
      </c>
      <c r="L361" s="5">
        <f>IF(Data_Mentah!L361="Yes",1,0)</f>
        <v>1</v>
      </c>
      <c r="M361" s="5">
        <f>IF(Data_Mentah!M361="Yes",1,0)</f>
        <v>0</v>
      </c>
      <c r="N361" s="5">
        <f>IF(Data_Mentah!N361="Yes",1,0)</f>
        <v>0</v>
      </c>
      <c r="O361" s="5">
        <f>IF(Data_Mentah!O361="Yes",1,0)</f>
        <v>0</v>
      </c>
      <c r="P361" s="5">
        <f>IF(Data_Mentah!P361="Yes",1,0)</f>
        <v>0</v>
      </c>
      <c r="Q361" s="6">
        <f>IF(Data_Mentah!Q361="Positive",1,0)</f>
        <v>1</v>
      </c>
      <c r="T361">
        <f t="shared" si="9"/>
        <v>0</v>
      </c>
      <c r="V361">
        <f t="shared" si="10"/>
        <v>0</v>
      </c>
    </row>
    <row r="362" spans="1:22" ht="15.75" customHeight="1" x14ac:dyDescent="0.2">
      <c r="A362" s="7">
        <v>60</v>
      </c>
      <c r="B362" s="8">
        <f>IF(Data_Mentah!B362="Male",1,0)</f>
        <v>1</v>
      </c>
      <c r="C362" s="8">
        <f>IF(Data_Mentah!C362="Yes",1,0)</f>
        <v>1</v>
      </c>
      <c r="D362" s="8">
        <f>IF(Data_Mentah!D362="Yes",1,0)</f>
        <v>0</v>
      </c>
      <c r="E362" s="8">
        <f>IF(Data_Mentah!E362="Yes",1,0)</f>
        <v>1</v>
      </c>
      <c r="F362" s="8">
        <f>IF(Data_Mentah!F362="Yes",1,0)</f>
        <v>1</v>
      </c>
      <c r="G362" s="8">
        <f>IF(Data_Mentah!G362="Yes",1,0)</f>
        <v>0</v>
      </c>
      <c r="H362" s="8">
        <f>IF(Data_Mentah!H362="Yes",1,0)</f>
        <v>1</v>
      </c>
      <c r="I362" s="8">
        <f>IF(Data_Mentah!I362="Yes",1,0)</f>
        <v>0</v>
      </c>
      <c r="J362" s="8">
        <f>IF(Data_Mentah!J362="Yes",1,0)</f>
        <v>1</v>
      </c>
      <c r="K362" s="8">
        <f>IF(Data_Mentah!K362="Yes",1,0)</f>
        <v>1</v>
      </c>
      <c r="L362" s="8">
        <f>IF(Data_Mentah!L362="Yes",1,0)</f>
        <v>0</v>
      </c>
      <c r="M362" s="8">
        <f>IF(Data_Mentah!M362="Yes",1,0)</f>
        <v>0</v>
      </c>
      <c r="N362" s="8">
        <f>IF(Data_Mentah!N362="Yes",1,0)</f>
        <v>0</v>
      </c>
      <c r="O362" s="8">
        <f>IF(Data_Mentah!O362="Yes",1,0)</f>
        <v>1</v>
      </c>
      <c r="P362" s="8">
        <f>IF(Data_Mentah!P362="Yes",1,0)</f>
        <v>0</v>
      </c>
      <c r="Q362" s="9">
        <f>IF(Data_Mentah!Q362="Positive",1,0)</f>
        <v>1</v>
      </c>
      <c r="T362">
        <f t="shared" si="9"/>
        <v>1</v>
      </c>
      <c r="V362">
        <f t="shared" si="10"/>
        <v>0</v>
      </c>
    </row>
    <row r="363" spans="1:22" ht="15.75" customHeight="1" x14ac:dyDescent="0.2">
      <c r="A363" s="4">
        <v>58</v>
      </c>
      <c r="B363" s="5">
        <f>IF(Data_Mentah!B363="Male",1,0)</f>
        <v>0</v>
      </c>
      <c r="C363" s="5">
        <f>IF(Data_Mentah!C363="Yes",1,0)</f>
        <v>1</v>
      </c>
      <c r="D363" s="5">
        <f>IF(Data_Mentah!D363="Yes",1,0)</f>
        <v>1</v>
      </c>
      <c r="E363" s="5">
        <f>IF(Data_Mentah!E363="Yes",1,0)</f>
        <v>1</v>
      </c>
      <c r="F363" s="5">
        <f>IF(Data_Mentah!F363="Yes",1,0)</f>
        <v>1</v>
      </c>
      <c r="G363" s="5">
        <f>IF(Data_Mentah!G363="Yes",1,0)</f>
        <v>1</v>
      </c>
      <c r="H363" s="5">
        <f>IF(Data_Mentah!H363="Yes",1,0)</f>
        <v>0</v>
      </c>
      <c r="I363" s="5">
        <f>IF(Data_Mentah!I363="Yes",1,0)</f>
        <v>1</v>
      </c>
      <c r="J363" s="5">
        <f>IF(Data_Mentah!J363="Yes",1,0)</f>
        <v>1</v>
      </c>
      <c r="K363" s="5">
        <f>IF(Data_Mentah!K363="Yes",1,0)</f>
        <v>1</v>
      </c>
      <c r="L363" s="5">
        <f>IF(Data_Mentah!L363="Yes",1,0)</f>
        <v>1</v>
      </c>
      <c r="M363" s="5">
        <f>IF(Data_Mentah!M363="Yes",1,0)</f>
        <v>1</v>
      </c>
      <c r="N363" s="5">
        <f>IF(Data_Mentah!N363="Yes",1,0)</f>
        <v>1</v>
      </c>
      <c r="O363" s="5">
        <f>IF(Data_Mentah!O363="Yes",1,0)</f>
        <v>0</v>
      </c>
      <c r="P363" s="5">
        <f>IF(Data_Mentah!P363="Yes",1,0)</f>
        <v>0</v>
      </c>
      <c r="Q363" s="6">
        <f>IF(Data_Mentah!Q363="Positive",1,0)</f>
        <v>1</v>
      </c>
      <c r="T363">
        <f t="shared" si="9"/>
        <v>1</v>
      </c>
      <c r="V363">
        <f t="shared" si="10"/>
        <v>0</v>
      </c>
    </row>
    <row r="364" spans="1:22" ht="15.75" customHeight="1" x14ac:dyDescent="0.2">
      <c r="A364" s="7">
        <v>54</v>
      </c>
      <c r="B364" s="8">
        <f>IF(Data_Mentah!B364="Male",1,0)</f>
        <v>0</v>
      </c>
      <c r="C364" s="8">
        <f>IF(Data_Mentah!C364="Yes",1,0)</f>
        <v>0</v>
      </c>
      <c r="D364" s="8">
        <f>IF(Data_Mentah!D364="Yes",1,0)</f>
        <v>0</v>
      </c>
      <c r="E364" s="8">
        <f>IF(Data_Mentah!E364="Yes",1,0)</f>
        <v>0</v>
      </c>
      <c r="F364" s="8">
        <f>IF(Data_Mentah!F364="Yes",1,0)</f>
        <v>0</v>
      </c>
      <c r="G364" s="8">
        <f>IF(Data_Mentah!G364="Yes",1,0)</f>
        <v>0</v>
      </c>
      <c r="H364" s="8">
        <f>IF(Data_Mentah!H364="Yes",1,0)</f>
        <v>0</v>
      </c>
      <c r="I364" s="8">
        <f>IF(Data_Mentah!I364="Yes",1,0)</f>
        <v>1</v>
      </c>
      <c r="J364" s="8">
        <f>IF(Data_Mentah!J364="Yes",1,0)</f>
        <v>0</v>
      </c>
      <c r="K364" s="8">
        <f>IF(Data_Mentah!K364="Yes",1,0)</f>
        <v>0</v>
      </c>
      <c r="L364" s="8">
        <f>IF(Data_Mentah!L364="Yes",1,0)</f>
        <v>0</v>
      </c>
      <c r="M364" s="8">
        <f>IF(Data_Mentah!M364="Yes",1,0)</f>
        <v>1</v>
      </c>
      <c r="N364" s="8">
        <f>IF(Data_Mentah!N364="Yes",1,0)</f>
        <v>1</v>
      </c>
      <c r="O364" s="8">
        <f>IF(Data_Mentah!O364="Yes",1,0)</f>
        <v>0</v>
      </c>
      <c r="P364" s="8">
        <f>IF(Data_Mentah!P364="Yes",1,0)</f>
        <v>0</v>
      </c>
      <c r="Q364" s="9">
        <f>IF(Data_Mentah!Q364="Positive",1,0)</f>
        <v>1</v>
      </c>
      <c r="T364">
        <f t="shared" si="9"/>
        <v>0</v>
      </c>
      <c r="V364">
        <f t="shared" si="10"/>
        <v>0</v>
      </c>
    </row>
    <row r="365" spans="1:22" ht="15.75" customHeight="1" x14ac:dyDescent="0.2">
      <c r="A365" s="4">
        <v>43</v>
      </c>
      <c r="B365" s="5">
        <f>IF(Data_Mentah!B365="Male",1,0)</f>
        <v>0</v>
      </c>
      <c r="C365" s="5">
        <f>IF(Data_Mentah!C365="Yes",1,0)</f>
        <v>1</v>
      </c>
      <c r="D365" s="5">
        <f>IF(Data_Mentah!D365="Yes",1,0)</f>
        <v>1</v>
      </c>
      <c r="E365" s="5">
        <f>IF(Data_Mentah!E365="Yes",1,0)</f>
        <v>0</v>
      </c>
      <c r="F365" s="5">
        <f>IF(Data_Mentah!F365="Yes",1,0)</f>
        <v>1</v>
      </c>
      <c r="G365" s="5">
        <f>IF(Data_Mentah!G365="Yes",1,0)</f>
        <v>1</v>
      </c>
      <c r="H365" s="5">
        <f>IF(Data_Mentah!H365="Yes",1,0)</f>
        <v>0</v>
      </c>
      <c r="I365" s="5">
        <f>IF(Data_Mentah!I365="Yes",1,0)</f>
        <v>1</v>
      </c>
      <c r="J365" s="5">
        <f>IF(Data_Mentah!J365="Yes",1,0)</f>
        <v>1</v>
      </c>
      <c r="K365" s="5">
        <f>IF(Data_Mentah!K365="Yes",1,0)</f>
        <v>0</v>
      </c>
      <c r="L365" s="5">
        <f>IF(Data_Mentah!L365="Yes",1,0)</f>
        <v>1</v>
      </c>
      <c r="M365" s="5">
        <f>IF(Data_Mentah!M365="Yes",1,0)</f>
        <v>1</v>
      </c>
      <c r="N365" s="5">
        <f>IF(Data_Mentah!N365="Yes",1,0)</f>
        <v>0</v>
      </c>
      <c r="O365" s="5">
        <f>IF(Data_Mentah!O365="Yes",1,0)</f>
        <v>0</v>
      </c>
      <c r="P365" s="5">
        <f>IF(Data_Mentah!P365="Yes",1,0)</f>
        <v>0</v>
      </c>
      <c r="Q365" s="6">
        <f>IF(Data_Mentah!Q365="Positive",1,0)</f>
        <v>1</v>
      </c>
      <c r="T365">
        <f t="shared" si="9"/>
        <v>0</v>
      </c>
      <c r="V365">
        <f t="shared" si="10"/>
        <v>0</v>
      </c>
    </row>
    <row r="366" spans="1:22" ht="15.75" customHeight="1" x14ac:dyDescent="0.2">
      <c r="A366" s="7">
        <v>33</v>
      </c>
      <c r="B366" s="8">
        <f>IF(Data_Mentah!B366="Male",1,0)</f>
        <v>0</v>
      </c>
      <c r="C366" s="8">
        <f>IF(Data_Mentah!C366="Yes",1,0)</f>
        <v>0</v>
      </c>
      <c r="D366" s="8">
        <f>IF(Data_Mentah!D366="Yes",1,0)</f>
        <v>0</v>
      </c>
      <c r="E366" s="8">
        <f>IF(Data_Mentah!E366="Yes",1,0)</f>
        <v>0</v>
      </c>
      <c r="F366" s="8">
        <f>IF(Data_Mentah!F366="Yes",1,0)</f>
        <v>0</v>
      </c>
      <c r="G366" s="8">
        <f>IF(Data_Mentah!G366="Yes",1,0)</f>
        <v>0</v>
      </c>
      <c r="H366" s="8">
        <f>IF(Data_Mentah!H366="Yes",1,0)</f>
        <v>0</v>
      </c>
      <c r="I366" s="8">
        <f>IF(Data_Mentah!I366="Yes",1,0)</f>
        <v>0</v>
      </c>
      <c r="J366" s="8">
        <f>IF(Data_Mentah!J366="Yes",1,0)</f>
        <v>0</v>
      </c>
      <c r="K366" s="8">
        <f>IF(Data_Mentah!K366="Yes",1,0)</f>
        <v>0</v>
      </c>
      <c r="L366" s="8">
        <f>IF(Data_Mentah!L366="Yes",1,0)</f>
        <v>0</v>
      </c>
      <c r="M366" s="8">
        <f>IF(Data_Mentah!M366="Yes",1,0)</f>
        <v>0</v>
      </c>
      <c r="N366" s="8">
        <f>IF(Data_Mentah!N366="Yes",1,0)</f>
        <v>0</v>
      </c>
      <c r="O366" s="8">
        <f>IF(Data_Mentah!O366="Yes",1,0)</f>
        <v>0</v>
      </c>
      <c r="P366" s="8">
        <f>IF(Data_Mentah!P366="Yes",1,0)</f>
        <v>0</v>
      </c>
      <c r="Q366" s="9">
        <f>IF(Data_Mentah!Q366="Positive",1,0)</f>
        <v>1</v>
      </c>
      <c r="T366">
        <f t="shared" si="9"/>
        <v>0</v>
      </c>
      <c r="V366">
        <f t="shared" si="10"/>
        <v>0</v>
      </c>
    </row>
    <row r="367" spans="1:22" ht="15.75" customHeight="1" x14ac:dyDescent="0.2">
      <c r="A367" s="4">
        <v>55</v>
      </c>
      <c r="B367" s="5">
        <f>IF(Data_Mentah!B367="Male",1,0)</f>
        <v>0</v>
      </c>
      <c r="C367" s="5">
        <f>IF(Data_Mentah!C367="Yes",1,0)</f>
        <v>0</v>
      </c>
      <c r="D367" s="5">
        <f>IF(Data_Mentah!D367="Yes",1,0)</f>
        <v>0</v>
      </c>
      <c r="E367" s="5">
        <f>IF(Data_Mentah!E367="Yes",1,0)</f>
        <v>0</v>
      </c>
      <c r="F367" s="5">
        <f>IF(Data_Mentah!F367="Yes",1,0)</f>
        <v>0</v>
      </c>
      <c r="G367" s="5">
        <f>IF(Data_Mentah!G367="Yes",1,0)</f>
        <v>1</v>
      </c>
      <c r="H367" s="5">
        <f>IF(Data_Mentah!H367="Yes",1,0)</f>
        <v>0</v>
      </c>
      <c r="I367" s="5">
        <f>IF(Data_Mentah!I367="Yes",1,0)</f>
        <v>1</v>
      </c>
      <c r="J367" s="5">
        <f>IF(Data_Mentah!J367="Yes",1,0)</f>
        <v>1</v>
      </c>
      <c r="K367" s="5">
        <f>IF(Data_Mentah!K367="Yes",1,0)</f>
        <v>0</v>
      </c>
      <c r="L367" s="5">
        <f>IF(Data_Mentah!L367="Yes",1,0)</f>
        <v>0</v>
      </c>
      <c r="M367" s="5">
        <f>IF(Data_Mentah!M367="Yes",1,0)</f>
        <v>1</v>
      </c>
      <c r="N367" s="5">
        <f>IF(Data_Mentah!N367="Yes",1,0)</f>
        <v>0</v>
      </c>
      <c r="O367" s="5">
        <f>IF(Data_Mentah!O367="Yes",1,0)</f>
        <v>0</v>
      </c>
      <c r="P367" s="5">
        <f>IF(Data_Mentah!P367="Yes",1,0)</f>
        <v>0</v>
      </c>
      <c r="Q367" s="6">
        <f>IF(Data_Mentah!Q367="Positive",1,0)</f>
        <v>1</v>
      </c>
      <c r="T367">
        <f t="shared" si="9"/>
        <v>0</v>
      </c>
      <c r="V367">
        <f t="shared" si="10"/>
        <v>0</v>
      </c>
    </row>
    <row r="368" spans="1:22" ht="15.75" customHeight="1" x14ac:dyDescent="0.2">
      <c r="A368" s="7">
        <v>36</v>
      </c>
      <c r="B368" s="8">
        <f>IF(Data_Mentah!B368="Male",1,0)</f>
        <v>0</v>
      </c>
      <c r="C368" s="8">
        <f>IF(Data_Mentah!C368="Yes",1,0)</f>
        <v>1</v>
      </c>
      <c r="D368" s="8">
        <f>IF(Data_Mentah!D368="Yes",1,0)</f>
        <v>1</v>
      </c>
      <c r="E368" s="8">
        <f>IF(Data_Mentah!E368="Yes",1,0)</f>
        <v>1</v>
      </c>
      <c r="F368" s="8">
        <f>IF(Data_Mentah!F368="Yes",1,0)</f>
        <v>1</v>
      </c>
      <c r="G368" s="8">
        <f>IF(Data_Mentah!G368="Yes",1,0)</f>
        <v>1</v>
      </c>
      <c r="H368" s="8">
        <f>IF(Data_Mentah!H368="Yes",1,0)</f>
        <v>0</v>
      </c>
      <c r="I368" s="8">
        <f>IF(Data_Mentah!I368="Yes",1,0)</f>
        <v>1</v>
      </c>
      <c r="J368" s="8">
        <f>IF(Data_Mentah!J368="Yes",1,0)</f>
        <v>1</v>
      </c>
      <c r="K368" s="8">
        <f>IF(Data_Mentah!K368="Yes",1,0)</f>
        <v>1</v>
      </c>
      <c r="L368" s="8">
        <f>IF(Data_Mentah!L368="Yes",1,0)</f>
        <v>1</v>
      </c>
      <c r="M368" s="8">
        <f>IF(Data_Mentah!M368="Yes",1,0)</f>
        <v>1</v>
      </c>
      <c r="N368" s="8">
        <f>IF(Data_Mentah!N368="Yes",1,0)</f>
        <v>1</v>
      </c>
      <c r="O368" s="8">
        <f>IF(Data_Mentah!O368="Yes",1,0)</f>
        <v>0</v>
      </c>
      <c r="P368" s="8">
        <f>IF(Data_Mentah!P368="Yes",1,0)</f>
        <v>0</v>
      </c>
      <c r="Q368" s="9">
        <f>IF(Data_Mentah!Q368="Positive",1,0)</f>
        <v>1</v>
      </c>
      <c r="T368">
        <f t="shared" si="9"/>
        <v>1</v>
      </c>
      <c r="V368">
        <f t="shared" si="10"/>
        <v>0</v>
      </c>
    </row>
    <row r="369" spans="1:22" ht="15.75" customHeight="1" x14ac:dyDescent="0.2">
      <c r="A369" s="4">
        <v>28</v>
      </c>
      <c r="B369" s="5">
        <f>IF(Data_Mentah!B369="Male",1,0)</f>
        <v>0</v>
      </c>
      <c r="C369" s="5">
        <f>IF(Data_Mentah!C369="Yes",1,0)</f>
        <v>1</v>
      </c>
      <c r="D369" s="5">
        <f>IF(Data_Mentah!D369="Yes",1,0)</f>
        <v>1</v>
      </c>
      <c r="E369" s="5">
        <f>IF(Data_Mentah!E369="Yes",1,0)</f>
        <v>1</v>
      </c>
      <c r="F369" s="5">
        <f>IF(Data_Mentah!F369="Yes",1,0)</f>
        <v>1</v>
      </c>
      <c r="G369" s="5">
        <f>IF(Data_Mentah!G369="Yes",1,0)</f>
        <v>0</v>
      </c>
      <c r="H369" s="5">
        <f>IF(Data_Mentah!H369="Yes",1,0)</f>
        <v>0</v>
      </c>
      <c r="I369" s="5">
        <f>IF(Data_Mentah!I369="Yes",1,0)</f>
        <v>1</v>
      </c>
      <c r="J369" s="5">
        <f>IF(Data_Mentah!J369="Yes",1,0)</f>
        <v>0</v>
      </c>
      <c r="K369" s="5">
        <f>IF(Data_Mentah!K369="Yes",1,0)</f>
        <v>0</v>
      </c>
      <c r="L369" s="5">
        <f>IF(Data_Mentah!L369="Yes",1,0)</f>
        <v>1</v>
      </c>
      <c r="M369" s="5">
        <f>IF(Data_Mentah!M369="Yes",1,0)</f>
        <v>1</v>
      </c>
      <c r="N369" s="5">
        <f>IF(Data_Mentah!N369="Yes",1,0)</f>
        <v>1</v>
      </c>
      <c r="O369" s="5">
        <f>IF(Data_Mentah!O369="Yes",1,0)</f>
        <v>0</v>
      </c>
      <c r="P369" s="5">
        <f>IF(Data_Mentah!P369="Yes",1,0)</f>
        <v>0</v>
      </c>
      <c r="Q369" s="6">
        <f>IF(Data_Mentah!Q369="Positive",1,0)</f>
        <v>1</v>
      </c>
      <c r="T369">
        <f t="shared" si="9"/>
        <v>1</v>
      </c>
      <c r="V369">
        <f t="shared" si="10"/>
        <v>0</v>
      </c>
    </row>
    <row r="370" spans="1:22" ht="15.75" customHeight="1" x14ac:dyDescent="0.2">
      <c r="A370" s="7">
        <v>34</v>
      </c>
      <c r="B370" s="8">
        <f>IF(Data_Mentah!B370="Male",1,0)</f>
        <v>1</v>
      </c>
      <c r="C370" s="8">
        <f>IF(Data_Mentah!C370="Yes",1,0)</f>
        <v>1</v>
      </c>
      <c r="D370" s="8">
        <f>IF(Data_Mentah!D370="Yes",1,0)</f>
        <v>1</v>
      </c>
      <c r="E370" s="8">
        <f>IF(Data_Mentah!E370="Yes",1,0)</f>
        <v>1</v>
      </c>
      <c r="F370" s="8">
        <f>IF(Data_Mentah!F370="Yes",1,0)</f>
        <v>1</v>
      </c>
      <c r="G370" s="8">
        <f>IF(Data_Mentah!G370="Yes",1,0)</f>
        <v>1</v>
      </c>
      <c r="H370" s="8">
        <f>IF(Data_Mentah!H370="Yes",1,0)</f>
        <v>0</v>
      </c>
      <c r="I370" s="8">
        <f>IF(Data_Mentah!I370="Yes",1,0)</f>
        <v>1</v>
      </c>
      <c r="J370" s="8">
        <f>IF(Data_Mentah!J370="Yes",1,0)</f>
        <v>0</v>
      </c>
      <c r="K370" s="8">
        <f>IF(Data_Mentah!K370="Yes",1,0)</f>
        <v>0</v>
      </c>
      <c r="L370" s="8">
        <f>IF(Data_Mentah!L370="Yes",1,0)</f>
        <v>0</v>
      </c>
      <c r="M370" s="8">
        <f>IF(Data_Mentah!M370="Yes",1,0)</f>
        <v>1</v>
      </c>
      <c r="N370" s="8">
        <f>IF(Data_Mentah!N370="Yes",1,0)</f>
        <v>0</v>
      </c>
      <c r="O370" s="8">
        <f>IF(Data_Mentah!O370="Yes",1,0)</f>
        <v>0</v>
      </c>
      <c r="P370" s="8">
        <f>IF(Data_Mentah!P370="Yes",1,0)</f>
        <v>0</v>
      </c>
      <c r="Q370" s="9">
        <f>IF(Data_Mentah!Q370="Positive",1,0)</f>
        <v>1</v>
      </c>
      <c r="T370">
        <f t="shared" si="9"/>
        <v>0</v>
      </c>
      <c r="V370">
        <f t="shared" si="10"/>
        <v>0</v>
      </c>
    </row>
    <row r="371" spans="1:22" ht="15.75" customHeight="1" x14ac:dyDescent="0.2">
      <c r="A371" s="4">
        <v>65</v>
      </c>
      <c r="B371" s="5">
        <f>IF(Data_Mentah!B371="Male",1,0)</f>
        <v>1</v>
      </c>
      <c r="C371" s="5">
        <f>IF(Data_Mentah!C371="Yes",1,0)</f>
        <v>0</v>
      </c>
      <c r="D371" s="5">
        <f>IF(Data_Mentah!D371="Yes",1,0)</f>
        <v>0</v>
      </c>
      <c r="E371" s="5">
        <f>IF(Data_Mentah!E371="Yes",1,0)</f>
        <v>0</v>
      </c>
      <c r="F371" s="5">
        <f>IF(Data_Mentah!F371="Yes",1,0)</f>
        <v>0</v>
      </c>
      <c r="G371" s="5">
        <f>IF(Data_Mentah!G371="Yes",1,0)</f>
        <v>0</v>
      </c>
      <c r="H371" s="5">
        <f>IF(Data_Mentah!H371="Yes",1,0)</f>
        <v>0</v>
      </c>
      <c r="I371" s="5">
        <f>IF(Data_Mentah!I371="Yes",1,0)</f>
        <v>0</v>
      </c>
      <c r="J371" s="5">
        <f>IF(Data_Mentah!J371="Yes",1,0)</f>
        <v>1</v>
      </c>
      <c r="K371" s="5">
        <f>IF(Data_Mentah!K371="Yes",1,0)</f>
        <v>0</v>
      </c>
      <c r="L371" s="5">
        <f>IF(Data_Mentah!L371="Yes",1,0)</f>
        <v>0</v>
      </c>
      <c r="M371" s="5">
        <f>IF(Data_Mentah!M371="Yes",1,0)</f>
        <v>0</v>
      </c>
      <c r="N371" s="5">
        <f>IF(Data_Mentah!N371="Yes",1,0)</f>
        <v>0</v>
      </c>
      <c r="O371" s="5">
        <f>IF(Data_Mentah!O371="Yes",1,0)</f>
        <v>1</v>
      </c>
      <c r="P371" s="5">
        <f>IF(Data_Mentah!P371="Yes",1,0)</f>
        <v>0</v>
      </c>
      <c r="Q371" s="6">
        <f>IF(Data_Mentah!Q371="Positive",1,0)</f>
        <v>0</v>
      </c>
      <c r="T371">
        <f t="shared" si="9"/>
        <v>0</v>
      </c>
      <c r="V371">
        <f t="shared" si="10"/>
        <v>0</v>
      </c>
    </row>
    <row r="372" spans="1:22" ht="15.75" customHeight="1" x14ac:dyDescent="0.2">
      <c r="A372" s="7">
        <v>34</v>
      </c>
      <c r="B372" s="8">
        <f>IF(Data_Mentah!B372="Male",1,0)</f>
        <v>1</v>
      </c>
      <c r="C372" s="8">
        <f>IF(Data_Mentah!C372="Yes",1,0)</f>
        <v>0</v>
      </c>
      <c r="D372" s="8">
        <f>IF(Data_Mentah!D372="Yes",1,0)</f>
        <v>0</v>
      </c>
      <c r="E372" s="8">
        <f>IF(Data_Mentah!E372="Yes",1,0)</f>
        <v>0</v>
      </c>
      <c r="F372" s="8">
        <f>IF(Data_Mentah!F372="Yes",1,0)</f>
        <v>0</v>
      </c>
      <c r="G372" s="8">
        <f>IF(Data_Mentah!G372="Yes",1,0)</f>
        <v>1</v>
      </c>
      <c r="H372" s="8">
        <f>IF(Data_Mentah!H372="Yes",1,0)</f>
        <v>1</v>
      </c>
      <c r="I372" s="8">
        <f>IF(Data_Mentah!I372="Yes",1,0)</f>
        <v>0</v>
      </c>
      <c r="J372" s="8">
        <f>IF(Data_Mentah!J372="Yes",1,0)</f>
        <v>0</v>
      </c>
      <c r="K372" s="8">
        <f>IF(Data_Mentah!K372="Yes",1,0)</f>
        <v>0</v>
      </c>
      <c r="L372" s="8">
        <f>IF(Data_Mentah!L372="Yes",1,0)</f>
        <v>0</v>
      </c>
      <c r="M372" s="8">
        <f>IF(Data_Mentah!M372="Yes",1,0)</f>
        <v>0</v>
      </c>
      <c r="N372" s="8">
        <f>IF(Data_Mentah!N372="Yes",1,0)</f>
        <v>0</v>
      </c>
      <c r="O372" s="8">
        <f>IF(Data_Mentah!O372="Yes",1,0)</f>
        <v>0</v>
      </c>
      <c r="P372" s="8">
        <f>IF(Data_Mentah!P372="Yes",1,0)</f>
        <v>0</v>
      </c>
      <c r="Q372" s="9">
        <f>IF(Data_Mentah!Q372="Positive",1,0)</f>
        <v>0</v>
      </c>
      <c r="T372">
        <f t="shared" ref="T372:T435" si="11">IF((H372 + N372 + E372 + F372 + J372) &gt;= 3, 1, 0)</f>
        <v>0</v>
      </c>
      <c r="V372">
        <f t="shared" ref="V372:V435" si="12">IF(LOWER(TRIM(Q372))="positive",1,0)</f>
        <v>0</v>
      </c>
    </row>
    <row r="373" spans="1:22" ht="15.75" customHeight="1" x14ac:dyDescent="0.2">
      <c r="A373" s="4">
        <v>64</v>
      </c>
      <c r="B373" s="5">
        <f>IF(Data_Mentah!B373="Male",1,0)</f>
        <v>1</v>
      </c>
      <c r="C373" s="5">
        <f>IF(Data_Mentah!C373="Yes",1,0)</f>
        <v>0</v>
      </c>
      <c r="D373" s="5">
        <f>IF(Data_Mentah!D373="Yes",1,0)</f>
        <v>0</v>
      </c>
      <c r="E373" s="5">
        <f>IF(Data_Mentah!E373="Yes",1,0)</f>
        <v>0</v>
      </c>
      <c r="F373" s="5">
        <f>IF(Data_Mentah!F373="Yes",1,0)</f>
        <v>0</v>
      </c>
      <c r="G373" s="5">
        <f>IF(Data_Mentah!G373="Yes",1,0)</f>
        <v>1</v>
      </c>
      <c r="H373" s="5">
        <f>IF(Data_Mentah!H373="Yes",1,0)</f>
        <v>0</v>
      </c>
      <c r="I373" s="5">
        <f>IF(Data_Mentah!I373="Yes",1,0)</f>
        <v>1</v>
      </c>
      <c r="J373" s="5">
        <f>IF(Data_Mentah!J373="Yes",1,0)</f>
        <v>0</v>
      </c>
      <c r="K373" s="5">
        <f>IF(Data_Mentah!K373="Yes",1,0)</f>
        <v>0</v>
      </c>
      <c r="L373" s="5">
        <f>IF(Data_Mentah!L373="Yes",1,0)</f>
        <v>0</v>
      </c>
      <c r="M373" s="5">
        <f>IF(Data_Mentah!M373="Yes",1,0)</f>
        <v>0</v>
      </c>
      <c r="N373" s="5">
        <f>IF(Data_Mentah!N373="Yes",1,0)</f>
        <v>1</v>
      </c>
      <c r="O373" s="5">
        <f>IF(Data_Mentah!O373="Yes",1,0)</f>
        <v>0</v>
      </c>
      <c r="P373" s="5">
        <f>IF(Data_Mentah!P373="Yes",1,0)</f>
        <v>0</v>
      </c>
      <c r="Q373" s="6">
        <f>IF(Data_Mentah!Q373="Positive",1,0)</f>
        <v>0</v>
      </c>
      <c r="T373">
        <f t="shared" si="11"/>
        <v>0</v>
      </c>
      <c r="V373">
        <f t="shared" si="12"/>
        <v>0</v>
      </c>
    </row>
    <row r="374" spans="1:22" ht="15.75" customHeight="1" x14ac:dyDescent="0.2">
      <c r="A374" s="7">
        <v>44</v>
      </c>
      <c r="B374" s="8">
        <f>IF(Data_Mentah!B374="Male",1,0)</f>
        <v>1</v>
      </c>
      <c r="C374" s="8">
        <f>IF(Data_Mentah!C374="Yes",1,0)</f>
        <v>1</v>
      </c>
      <c r="D374" s="8">
        <f>IF(Data_Mentah!D374="Yes",1,0)</f>
        <v>0</v>
      </c>
      <c r="E374" s="8">
        <f>IF(Data_Mentah!E374="Yes",1,0)</f>
        <v>0</v>
      </c>
      <c r="F374" s="8">
        <f>IF(Data_Mentah!F374="Yes",1,0)</f>
        <v>0</v>
      </c>
      <c r="G374" s="8">
        <f>IF(Data_Mentah!G374="Yes",1,0)</f>
        <v>1</v>
      </c>
      <c r="H374" s="8">
        <f>IF(Data_Mentah!H374="Yes",1,0)</f>
        <v>0</v>
      </c>
      <c r="I374" s="8">
        <f>IF(Data_Mentah!I374="Yes",1,0)</f>
        <v>1</v>
      </c>
      <c r="J374" s="8">
        <f>IF(Data_Mentah!J374="Yes",1,0)</f>
        <v>1</v>
      </c>
      <c r="K374" s="8">
        <f>IF(Data_Mentah!K374="Yes",1,0)</f>
        <v>0</v>
      </c>
      <c r="L374" s="8">
        <f>IF(Data_Mentah!L374="Yes",1,0)</f>
        <v>1</v>
      </c>
      <c r="M374" s="8">
        <f>IF(Data_Mentah!M374="Yes",1,0)</f>
        <v>1</v>
      </c>
      <c r="N374" s="8">
        <f>IF(Data_Mentah!N374="Yes",1,0)</f>
        <v>1</v>
      </c>
      <c r="O374" s="8">
        <f>IF(Data_Mentah!O374="Yes",1,0)</f>
        <v>1</v>
      </c>
      <c r="P374" s="8">
        <f>IF(Data_Mentah!P374="Yes",1,0)</f>
        <v>0</v>
      </c>
      <c r="Q374" s="9">
        <f>IF(Data_Mentah!Q374="Positive",1,0)</f>
        <v>0</v>
      </c>
      <c r="T374">
        <f t="shared" si="11"/>
        <v>0</v>
      </c>
      <c r="V374">
        <f t="shared" si="12"/>
        <v>0</v>
      </c>
    </row>
    <row r="375" spans="1:22" ht="15.75" customHeight="1" x14ac:dyDescent="0.2">
      <c r="A375" s="4">
        <v>36</v>
      </c>
      <c r="B375" s="5">
        <f>IF(Data_Mentah!B375="Male",1,0)</f>
        <v>1</v>
      </c>
      <c r="C375" s="5">
        <f>IF(Data_Mentah!C375="Yes",1,0)</f>
        <v>0</v>
      </c>
      <c r="D375" s="5">
        <f>IF(Data_Mentah!D375="Yes",1,0)</f>
        <v>0</v>
      </c>
      <c r="E375" s="5">
        <f>IF(Data_Mentah!E375="Yes",1,0)</f>
        <v>0</v>
      </c>
      <c r="F375" s="5">
        <f>IF(Data_Mentah!F375="Yes",1,0)</f>
        <v>0</v>
      </c>
      <c r="G375" s="5">
        <f>IF(Data_Mentah!G375="Yes",1,0)</f>
        <v>0</v>
      </c>
      <c r="H375" s="5">
        <f>IF(Data_Mentah!H375="Yes",1,0)</f>
        <v>0</v>
      </c>
      <c r="I375" s="5">
        <f>IF(Data_Mentah!I375="Yes",1,0)</f>
        <v>0</v>
      </c>
      <c r="J375" s="5">
        <f>IF(Data_Mentah!J375="Yes",1,0)</f>
        <v>0</v>
      </c>
      <c r="K375" s="5">
        <f>IF(Data_Mentah!K375="Yes",1,0)</f>
        <v>0</v>
      </c>
      <c r="L375" s="5">
        <f>IF(Data_Mentah!L375="Yes",1,0)</f>
        <v>0</v>
      </c>
      <c r="M375" s="5">
        <f>IF(Data_Mentah!M375="Yes",1,0)</f>
        <v>0</v>
      </c>
      <c r="N375" s="5">
        <f>IF(Data_Mentah!N375="Yes",1,0)</f>
        <v>0</v>
      </c>
      <c r="O375" s="5">
        <f>IF(Data_Mentah!O375="Yes",1,0)</f>
        <v>0</v>
      </c>
      <c r="P375" s="5">
        <f>IF(Data_Mentah!P375="Yes",1,0)</f>
        <v>0</v>
      </c>
      <c r="Q375" s="6">
        <f>IF(Data_Mentah!Q375="Positive",1,0)</f>
        <v>0</v>
      </c>
      <c r="T375">
        <f t="shared" si="11"/>
        <v>0</v>
      </c>
      <c r="V375">
        <f t="shared" si="12"/>
        <v>0</v>
      </c>
    </row>
    <row r="376" spans="1:22" ht="15.75" customHeight="1" x14ac:dyDescent="0.2">
      <c r="A376" s="7">
        <v>43</v>
      </c>
      <c r="B376" s="8">
        <f>IF(Data_Mentah!B376="Male",1,0)</f>
        <v>1</v>
      </c>
      <c r="C376" s="8">
        <f>IF(Data_Mentah!C376="Yes",1,0)</f>
        <v>0</v>
      </c>
      <c r="D376" s="8">
        <f>IF(Data_Mentah!D376="Yes",1,0)</f>
        <v>0</v>
      </c>
      <c r="E376" s="8">
        <f>IF(Data_Mentah!E376="Yes",1,0)</f>
        <v>0</v>
      </c>
      <c r="F376" s="8">
        <f>IF(Data_Mentah!F376="Yes",1,0)</f>
        <v>0</v>
      </c>
      <c r="G376" s="8">
        <f>IF(Data_Mentah!G376="Yes",1,0)</f>
        <v>0</v>
      </c>
      <c r="H376" s="8">
        <f>IF(Data_Mentah!H376="Yes",1,0)</f>
        <v>0</v>
      </c>
      <c r="I376" s="8">
        <f>IF(Data_Mentah!I376="Yes",1,0)</f>
        <v>0</v>
      </c>
      <c r="J376" s="8">
        <f>IF(Data_Mentah!J376="Yes",1,0)</f>
        <v>0</v>
      </c>
      <c r="K376" s="8">
        <f>IF(Data_Mentah!K376="Yes",1,0)</f>
        <v>0</v>
      </c>
      <c r="L376" s="8">
        <f>IF(Data_Mentah!L376="Yes",1,0)</f>
        <v>0</v>
      </c>
      <c r="M376" s="8">
        <f>IF(Data_Mentah!M376="Yes",1,0)</f>
        <v>0</v>
      </c>
      <c r="N376" s="8">
        <f>IF(Data_Mentah!N376="Yes",1,0)</f>
        <v>0</v>
      </c>
      <c r="O376" s="8">
        <f>IF(Data_Mentah!O376="Yes",1,0)</f>
        <v>0</v>
      </c>
      <c r="P376" s="8">
        <f>IF(Data_Mentah!P376="Yes",1,0)</f>
        <v>0</v>
      </c>
      <c r="Q376" s="9">
        <f>IF(Data_Mentah!Q376="Positive",1,0)</f>
        <v>0</v>
      </c>
      <c r="T376">
        <f t="shared" si="11"/>
        <v>0</v>
      </c>
      <c r="V376">
        <f t="shared" si="12"/>
        <v>0</v>
      </c>
    </row>
    <row r="377" spans="1:22" ht="15.75" customHeight="1" x14ac:dyDescent="0.2">
      <c r="A377" s="4">
        <v>53</v>
      </c>
      <c r="B377" s="5">
        <f>IF(Data_Mentah!B377="Male",1,0)</f>
        <v>1</v>
      </c>
      <c r="C377" s="5">
        <f>IF(Data_Mentah!C377="Yes",1,0)</f>
        <v>0</v>
      </c>
      <c r="D377" s="5">
        <f>IF(Data_Mentah!D377="Yes",1,0)</f>
        <v>0</v>
      </c>
      <c r="E377" s="5">
        <f>IF(Data_Mentah!E377="Yes",1,0)</f>
        <v>0</v>
      </c>
      <c r="F377" s="5">
        <f>IF(Data_Mentah!F377="Yes",1,0)</f>
        <v>0</v>
      </c>
      <c r="G377" s="5">
        <f>IF(Data_Mentah!G377="Yes",1,0)</f>
        <v>0</v>
      </c>
      <c r="H377" s="5">
        <f>IF(Data_Mentah!H377="Yes",1,0)</f>
        <v>0</v>
      </c>
      <c r="I377" s="5">
        <f>IF(Data_Mentah!I377="Yes",1,0)</f>
        <v>0</v>
      </c>
      <c r="J377" s="5">
        <f>IF(Data_Mentah!J377="Yes",1,0)</f>
        <v>0</v>
      </c>
      <c r="K377" s="5">
        <f>IF(Data_Mentah!K377="Yes",1,0)</f>
        <v>0</v>
      </c>
      <c r="L377" s="5">
        <f>IF(Data_Mentah!L377="Yes",1,0)</f>
        <v>0</v>
      </c>
      <c r="M377" s="5">
        <f>IF(Data_Mentah!M377="Yes",1,0)</f>
        <v>0</v>
      </c>
      <c r="N377" s="5">
        <f>IF(Data_Mentah!N377="Yes",1,0)</f>
        <v>0</v>
      </c>
      <c r="O377" s="5">
        <f>IF(Data_Mentah!O377="Yes",1,0)</f>
        <v>0</v>
      </c>
      <c r="P377" s="5">
        <f>IF(Data_Mentah!P377="Yes",1,0)</f>
        <v>0</v>
      </c>
      <c r="Q377" s="6">
        <f>IF(Data_Mentah!Q377="Positive",1,0)</f>
        <v>0</v>
      </c>
      <c r="T377">
        <f t="shared" si="11"/>
        <v>0</v>
      </c>
      <c r="V377">
        <f t="shared" si="12"/>
        <v>0</v>
      </c>
    </row>
    <row r="378" spans="1:22" ht="15.75" customHeight="1" x14ac:dyDescent="0.2">
      <c r="A378" s="7">
        <v>47</v>
      </c>
      <c r="B378" s="8">
        <f>IF(Data_Mentah!B378="Male",1,0)</f>
        <v>1</v>
      </c>
      <c r="C378" s="8">
        <f>IF(Data_Mentah!C378="Yes",1,0)</f>
        <v>0</v>
      </c>
      <c r="D378" s="8">
        <f>IF(Data_Mentah!D378="Yes",1,0)</f>
        <v>0</v>
      </c>
      <c r="E378" s="8">
        <f>IF(Data_Mentah!E378="Yes",1,0)</f>
        <v>0</v>
      </c>
      <c r="F378" s="8">
        <f>IF(Data_Mentah!F378="Yes",1,0)</f>
        <v>1</v>
      </c>
      <c r="G378" s="8">
        <f>IF(Data_Mentah!G378="Yes",1,0)</f>
        <v>0</v>
      </c>
      <c r="H378" s="8">
        <f>IF(Data_Mentah!H378="Yes",1,0)</f>
        <v>1</v>
      </c>
      <c r="I378" s="8">
        <f>IF(Data_Mentah!I378="Yes",1,0)</f>
        <v>0</v>
      </c>
      <c r="J378" s="8">
        <f>IF(Data_Mentah!J378="Yes",1,0)</f>
        <v>1</v>
      </c>
      <c r="K378" s="8">
        <f>IF(Data_Mentah!K378="Yes",1,0)</f>
        <v>0</v>
      </c>
      <c r="L378" s="8">
        <f>IF(Data_Mentah!L378="Yes",1,0)</f>
        <v>1</v>
      </c>
      <c r="M378" s="8">
        <f>IF(Data_Mentah!M378="Yes",1,0)</f>
        <v>0</v>
      </c>
      <c r="N378" s="8">
        <f>IF(Data_Mentah!N378="Yes",1,0)</f>
        <v>0</v>
      </c>
      <c r="O378" s="8">
        <f>IF(Data_Mentah!O378="Yes",1,0)</f>
        <v>1</v>
      </c>
      <c r="P378" s="8">
        <f>IF(Data_Mentah!P378="Yes",1,0)</f>
        <v>0</v>
      </c>
      <c r="Q378" s="9">
        <f>IF(Data_Mentah!Q378="Positive",1,0)</f>
        <v>0</v>
      </c>
      <c r="T378">
        <f t="shared" si="11"/>
        <v>1</v>
      </c>
      <c r="V378">
        <f t="shared" si="12"/>
        <v>0</v>
      </c>
    </row>
    <row r="379" spans="1:22" ht="15.75" customHeight="1" x14ac:dyDescent="0.2">
      <c r="A379" s="4">
        <v>58</v>
      </c>
      <c r="B379" s="5">
        <f>IF(Data_Mentah!B379="Male",1,0)</f>
        <v>1</v>
      </c>
      <c r="C379" s="5">
        <f>IF(Data_Mentah!C379="Yes",1,0)</f>
        <v>0</v>
      </c>
      <c r="D379" s="5">
        <f>IF(Data_Mentah!D379="Yes",1,0)</f>
        <v>0</v>
      </c>
      <c r="E379" s="5">
        <f>IF(Data_Mentah!E379="Yes",1,0)</f>
        <v>1</v>
      </c>
      <c r="F379" s="5">
        <f>IF(Data_Mentah!F379="Yes",1,0)</f>
        <v>0</v>
      </c>
      <c r="G379" s="5">
        <f>IF(Data_Mentah!G379="Yes",1,0)</f>
        <v>0</v>
      </c>
      <c r="H379" s="5">
        <f>IF(Data_Mentah!H379="Yes",1,0)</f>
        <v>0</v>
      </c>
      <c r="I379" s="5">
        <f>IF(Data_Mentah!I379="Yes",1,0)</f>
        <v>0</v>
      </c>
      <c r="J379" s="5">
        <f>IF(Data_Mentah!J379="Yes",1,0)</f>
        <v>0</v>
      </c>
      <c r="K379" s="5">
        <f>IF(Data_Mentah!K379="Yes",1,0)</f>
        <v>0</v>
      </c>
      <c r="L379" s="5">
        <f>IF(Data_Mentah!L379="Yes",1,0)</f>
        <v>0</v>
      </c>
      <c r="M379" s="5">
        <f>IF(Data_Mentah!M379="Yes",1,0)</f>
        <v>0</v>
      </c>
      <c r="N379" s="5">
        <f>IF(Data_Mentah!N379="Yes",1,0)</f>
        <v>0</v>
      </c>
      <c r="O379" s="5">
        <f>IF(Data_Mentah!O379="Yes",1,0)</f>
        <v>0</v>
      </c>
      <c r="P379" s="5">
        <f>IF(Data_Mentah!P379="Yes",1,0)</f>
        <v>1</v>
      </c>
      <c r="Q379" s="6">
        <f>IF(Data_Mentah!Q379="Positive",1,0)</f>
        <v>0</v>
      </c>
      <c r="T379">
        <f t="shared" si="11"/>
        <v>0</v>
      </c>
      <c r="V379">
        <f t="shared" si="12"/>
        <v>0</v>
      </c>
    </row>
    <row r="380" spans="1:22" ht="15.75" customHeight="1" x14ac:dyDescent="0.2">
      <c r="A380" s="7">
        <v>56</v>
      </c>
      <c r="B380" s="8">
        <f>IF(Data_Mentah!B380="Male",1,0)</f>
        <v>1</v>
      </c>
      <c r="C380" s="8">
        <f>IF(Data_Mentah!C380="Yes",1,0)</f>
        <v>1</v>
      </c>
      <c r="D380" s="8">
        <f>IF(Data_Mentah!D380="Yes",1,0)</f>
        <v>1</v>
      </c>
      <c r="E380" s="8">
        <f>IF(Data_Mentah!E380="Yes",1,0)</f>
        <v>0</v>
      </c>
      <c r="F380" s="8">
        <f>IF(Data_Mentah!F380="Yes",1,0)</f>
        <v>0</v>
      </c>
      <c r="G380" s="8">
        <f>IF(Data_Mentah!G380="Yes",1,0)</f>
        <v>0</v>
      </c>
      <c r="H380" s="8">
        <f>IF(Data_Mentah!H380="Yes",1,0)</f>
        <v>0</v>
      </c>
      <c r="I380" s="8">
        <f>IF(Data_Mentah!I380="Yes",1,0)</f>
        <v>0</v>
      </c>
      <c r="J380" s="8">
        <f>IF(Data_Mentah!J380="Yes",1,0)</f>
        <v>0</v>
      </c>
      <c r="K380" s="8">
        <f>IF(Data_Mentah!K380="Yes",1,0)</f>
        <v>0</v>
      </c>
      <c r="L380" s="8">
        <f>IF(Data_Mentah!L380="Yes",1,0)</f>
        <v>0</v>
      </c>
      <c r="M380" s="8">
        <f>IF(Data_Mentah!M380="Yes",1,0)</f>
        <v>0</v>
      </c>
      <c r="N380" s="8">
        <f>IF(Data_Mentah!N380="Yes",1,0)</f>
        <v>1</v>
      </c>
      <c r="O380" s="8">
        <f>IF(Data_Mentah!O380="Yes",1,0)</f>
        <v>0</v>
      </c>
      <c r="P380" s="8">
        <f>IF(Data_Mentah!P380="Yes",1,0)</f>
        <v>0</v>
      </c>
      <c r="Q380" s="9">
        <f>IF(Data_Mentah!Q380="Positive",1,0)</f>
        <v>1</v>
      </c>
      <c r="T380">
        <f t="shared" si="11"/>
        <v>0</v>
      </c>
      <c r="V380">
        <f t="shared" si="12"/>
        <v>0</v>
      </c>
    </row>
    <row r="381" spans="1:22" ht="15.75" customHeight="1" x14ac:dyDescent="0.2">
      <c r="A381" s="4">
        <v>51</v>
      </c>
      <c r="B381" s="5">
        <f>IF(Data_Mentah!B381="Male",1,0)</f>
        <v>1</v>
      </c>
      <c r="C381" s="5">
        <f>IF(Data_Mentah!C381="Yes",1,0)</f>
        <v>1</v>
      </c>
      <c r="D381" s="5">
        <f>IF(Data_Mentah!D381="Yes",1,0)</f>
        <v>1</v>
      </c>
      <c r="E381" s="5">
        <f>IF(Data_Mentah!E381="Yes",1,0)</f>
        <v>0</v>
      </c>
      <c r="F381" s="5">
        <f>IF(Data_Mentah!F381="Yes",1,0)</f>
        <v>0</v>
      </c>
      <c r="G381" s="5">
        <f>IF(Data_Mentah!G381="Yes",1,0)</f>
        <v>1</v>
      </c>
      <c r="H381" s="5">
        <f>IF(Data_Mentah!H381="Yes",1,0)</f>
        <v>0</v>
      </c>
      <c r="I381" s="5">
        <f>IF(Data_Mentah!I381="Yes",1,0)</f>
        <v>1</v>
      </c>
      <c r="J381" s="5">
        <f>IF(Data_Mentah!J381="Yes",1,0)</f>
        <v>0</v>
      </c>
      <c r="K381" s="5">
        <f>IF(Data_Mentah!K381="Yes",1,0)</f>
        <v>1</v>
      </c>
      <c r="L381" s="5">
        <f>IF(Data_Mentah!L381="Yes",1,0)</f>
        <v>1</v>
      </c>
      <c r="M381" s="5">
        <f>IF(Data_Mentah!M381="Yes",1,0)</f>
        <v>1</v>
      </c>
      <c r="N381" s="5">
        <f>IF(Data_Mentah!N381="Yes",1,0)</f>
        <v>0</v>
      </c>
      <c r="O381" s="5">
        <f>IF(Data_Mentah!O381="Yes",1,0)</f>
        <v>1</v>
      </c>
      <c r="P381" s="5">
        <f>IF(Data_Mentah!P381="Yes",1,0)</f>
        <v>0</v>
      </c>
      <c r="Q381" s="6">
        <f>IF(Data_Mentah!Q381="Positive",1,0)</f>
        <v>1</v>
      </c>
      <c r="T381">
        <f t="shared" si="11"/>
        <v>0</v>
      </c>
      <c r="V381">
        <f t="shared" si="12"/>
        <v>0</v>
      </c>
    </row>
    <row r="382" spans="1:22" ht="15.75" customHeight="1" x14ac:dyDescent="0.2">
      <c r="A382" s="7">
        <v>59</v>
      </c>
      <c r="B382" s="8">
        <f>IF(Data_Mentah!B382="Male",1,0)</f>
        <v>1</v>
      </c>
      <c r="C382" s="8">
        <f>IF(Data_Mentah!C382="Yes",1,0)</f>
        <v>1</v>
      </c>
      <c r="D382" s="8">
        <f>IF(Data_Mentah!D382="Yes",1,0)</f>
        <v>1</v>
      </c>
      <c r="E382" s="8">
        <f>IF(Data_Mentah!E382="Yes",1,0)</f>
        <v>1</v>
      </c>
      <c r="F382" s="8">
        <f>IF(Data_Mentah!F382="Yes",1,0)</f>
        <v>0</v>
      </c>
      <c r="G382" s="8">
        <f>IF(Data_Mentah!G382="Yes",1,0)</f>
        <v>0</v>
      </c>
      <c r="H382" s="8">
        <f>IF(Data_Mentah!H382="Yes",1,0)</f>
        <v>0</v>
      </c>
      <c r="I382" s="8">
        <f>IF(Data_Mentah!I382="Yes",1,0)</f>
        <v>0</v>
      </c>
      <c r="J382" s="8">
        <f>IF(Data_Mentah!J382="Yes",1,0)</f>
        <v>1</v>
      </c>
      <c r="K382" s="8">
        <f>IF(Data_Mentah!K382="Yes",1,0)</f>
        <v>0</v>
      </c>
      <c r="L382" s="8">
        <f>IF(Data_Mentah!L382="Yes",1,0)</f>
        <v>0</v>
      </c>
      <c r="M382" s="8">
        <f>IF(Data_Mentah!M382="Yes",1,0)</f>
        <v>0</v>
      </c>
      <c r="N382" s="8">
        <f>IF(Data_Mentah!N382="Yes",1,0)</f>
        <v>0</v>
      </c>
      <c r="O382" s="8">
        <f>IF(Data_Mentah!O382="Yes",1,0)</f>
        <v>0</v>
      </c>
      <c r="P382" s="8">
        <f>IF(Data_Mentah!P382="Yes",1,0)</f>
        <v>0</v>
      </c>
      <c r="Q382" s="9">
        <f>IF(Data_Mentah!Q382="Positive",1,0)</f>
        <v>1</v>
      </c>
      <c r="T382">
        <f t="shared" si="11"/>
        <v>0</v>
      </c>
      <c r="V382">
        <f t="shared" si="12"/>
        <v>0</v>
      </c>
    </row>
    <row r="383" spans="1:22" ht="15.75" customHeight="1" x14ac:dyDescent="0.2">
      <c r="A383" s="4">
        <v>50</v>
      </c>
      <c r="B383" s="5">
        <f>IF(Data_Mentah!B383="Male",1,0)</f>
        <v>1</v>
      </c>
      <c r="C383" s="5">
        <f>IF(Data_Mentah!C383="Yes",1,0)</f>
        <v>1</v>
      </c>
      <c r="D383" s="5">
        <f>IF(Data_Mentah!D383="Yes",1,0)</f>
        <v>0</v>
      </c>
      <c r="E383" s="5">
        <f>IF(Data_Mentah!E383="Yes",1,0)</f>
        <v>1</v>
      </c>
      <c r="F383" s="5">
        <f>IF(Data_Mentah!F383="Yes",1,0)</f>
        <v>0</v>
      </c>
      <c r="G383" s="5">
        <f>IF(Data_Mentah!G383="Yes",1,0)</f>
        <v>0</v>
      </c>
      <c r="H383" s="5">
        <f>IF(Data_Mentah!H383="Yes",1,0)</f>
        <v>0</v>
      </c>
      <c r="I383" s="5">
        <f>IF(Data_Mentah!I383="Yes",1,0)</f>
        <v>0</v>
      </c>
      <c r="J383" s="5">
        <f>IF(Data_Mentah!J383="Yes",1,0)</f>
        <v>0</v>
      </c>
      <c r="K383" s="5">
        <f>IF(Data_Mentah!K383="Yes",1,0)</f>
        <v>0</v>
      </c>
      <c r="L383" s="5">
        <f>IF(Data_Mentah!L383="Yes",1,0)</f>
        <v>1</v>
      </c>
      <c r="M383" s="5">
        <f>IF(Data_Mentah!M383="Yes",1,0)</f>
        <v>1</v>
      </c>
      <c r="N383" s="5">
        <f>IF(Data_Mentah!N383="Yes",1,0)</f>
        <v>0</v>
      </c>
      <c r="O383" s="5">
        <f>IF(Data_Mentah!O383="Yes",1,0)</f>
        <v>0</v>
      </c>
      <c r="P383" s="5">
        <f>IF(Data_Mentah!P383="Yes",1,0)</f>
        <v>0</v>
      </c>
      <c r="Q383" s="6">
        <f>IF(Data_Mentah!Q383="Positive",1,0)</f>
        <v>1</v>
      </c>
      <c r="T383">
        <f t="shared" si="11"/>
        <v>0</v>
      </c>
      <c r="V383">
        <f t="shared" si="12"/>
        <v>0</v>
      </c>
    </row>
    <row r="384" spans="1:22" ht="15.75" customHeight="1" x14ac:dyDescent="0.2">
      <c r="A384" s="7">
        <v>30</v>
      </c>
      <c r="B384" s="8">
        <f>IF(Data_Mentah!B384="Male",1,0)</f>
        <v>1</v>
      </c>
      <c r="C384" s="8">
        <f>IF(Data_Mentah!C384="Yes",1,0)</f>
        <v>1</v>
      </c>
      <c r="D384" s="8">
        <f>IF(Data_Mentah!D384="Yes",1,0)</f>
        <v>1</v>
      </c>
      <c r="E384" s="8">
        <f>IF(Data_Mentah!E384="Yes",1,0)</f>
        <v>0</v>
      </c>
      <c r="F384" s="8">
        <f>IF(Data_Mentah!F384="Yes",1,0)</f>
        <v>0</v>
      </c>
      <c r="G384" s="8">
        <f>IF(Data_Mentah!G384="Yes",1,0)</f>
        <v>1</v>
      </c>
      <c r="H384" s="8">
        <f>IF(Data_Mentah!H384="Yes",1,0)</f>
        <v>0</v>
      </c>
      <c r="I384" s="8">
        <f>IF(Data_Mentah!I384="Yes",1,0)</f>
        <v>1</v>
      </c>
      <c r="J384" s="8">
        <f>IF(Data_Mentah!J384="Yes",1,0)</f>
        <v>1</v>
      </c>
      <c r="K384" s="8">
        <f>IF(Data_Mentah!K384="Yes",1,0)</f>
        <v>1</v>
      </c>
      <c r="L384" s="8">
        <f>IF(Data_Mentah!L384="Yes",1,0)</f>
        <v>0</v>
      </c>
      <c r="M384" s="8">
        <f>IF(Data_Mentah!M384="Yes",1,0)</f>
        <v>1</v>
      </c>
      <c r="N384" s="8">
        <f>IF(Data_Mentah!N384="Yes",1,0)</f>
        <v>0</v>
      </c>
      <c r="O384" s="8">
        <f>IF(Data_Mentah!O384="Yes",1,0)</f>
        <v>0</v>
      </c>
      <c r="P384" s="8">
        <f>IF(Data_Mentah!P384="Yes",1,0)</f>
        <v>0</v>
      </c>
      <c r="Q384" s="9">
        <f>IF(Data_Mentah!Q384="Positive",1,0)</f>
        <v>1</v>
      </c>
      <c r="T384">
        <f t="shared" si="11"/>
        <v>0</v>
      </c>
      <c r="V384">
        <f t="shared" si="12"/>
        <v>0</v>
      </c>
    </row>
    <row r="385" spans="1:22" ht="15.75" customHeight="1" x14ac:dyDescent="0.2">
      <c r="A385" s="4">
        <v>46</v>
      </c>
      <c r="B385" s="5">
        <f>IF(Data_Mentah!B385="Male",1,0)</f>
        <v>1</v>
      </c>
      <c r="C385" s="5">
        <f>IF(Data_Mentah!C385="Yes",1,0)</f>
        <v>1</v>
      </c>
      <c r="D385" s="5">
        <f>IF(Data_Mentah!D385="Yes",1,0)</f>
        <v>0</v>
      </c>
      <c r="E385" s="5">
        <f>IF(Data_Mentah!E385="Yes",1,0)</f>
        <v>0</v>
      </c>
      <c r="F385" s="5">
        <f>IF(Data_Mentah!F385="Yes",1,0)</f>
        <v>1</v>
      </c>
      <c r="G385" s="5">
        <f>IF(Data_Mentah!G385="Yes",1,0)</f>
        <v>1</v>
      </c>
      <c r="H385" s="5">
        <f>IF(Data_Mentah!H385="Yes",1,0)</f>
        <v>1</v>
      </c>
      <c r="I385" s="5">
        <f>IF(Data_Mentah!I385="Yes",1,0)</f>
        <v>1</v>
      </c>
      <c r="J385" s="5">
        <f>IF(Data_Mentah!J385="Yes",1,0)</f>
        <v>1</v>
      </c>
      <c r="K385" s="5">
        <f>IF(Data_Mentah!K385="Yes",1,0)</f>
        <v>1</v>
      </c>
      <c r="L385" s="5">
        <f>IF(Data_Mentah!L385="Yes",1,0)</f>
        <v>1</v>
      </c>
      <c r="M385" s="5">
        <f>IF(Data_Mentah!M385="Yes",1,0)</f>
        <v>1</v>
      </c>
      <c r="N385" s="5">
        <f>IF(Data_Mentah!N385="Yes",1,0)</f>
        <v>0</v>
      </c>
      <c r="O385" s="5">
        <f>IF(Data_Mentah!O385="Yes",1,0)</f>
        <v>0</v>
      </c>
      <c r="P385" s="5">
        <f>IF(Data_Mentah!P385="Yes",1,0)</f>
        <v>0</v>
      </c>
      <c r="Q385" s="6">
        <f>IF(Data_Mentah!Q385="Positive",1,0)</f>
        <v>1</v>
      </c>
      <c r="T385">
        <f t="shared" si="11"/>
        <v>1</v>
      </c>
      <c r="V385">
        <f t="shared" si="12"/>
        <v>0</v>
      </c>
    </row>
    <row r="386" spans="1:22" ht="15.75" customHeight="1" x14ac:dyDescent="0.2">
      <c r="A386" s="7">
        <v>53</v>
      </c>
      <c r="B386" s="8">
        <f>IF(Data_Mentah!B386="Male",1,0)</f>
        <v>1</v>
      </c>
      <c r="C386" s="8">
        <f>IF(Data_Mentah!C386="Yes",1,0)</f>
        <v>1</v>
      </c>
      <c r="D386" s="8">
        <f>IF(Data_Mentah!D386="Yes",1,0)</f>
        <v>1</v>
      </c>
      <c r="E386" s="8">
        <f>IF(Data_Mentah!E386="Yes",1,0)</f>
        <v>0</v>
      </c>
      <c r="F386" s="8">
        <f>IF(Data_Mentah!F386="Yes",1,0)</f>
        <v>0</v>
      </c>
      <c r="G386" s="8">
        <f>IF(Data_Mentah!G386="Yes",1,0)</f>
        <v>0</v>
      </c>
      <c r="H386" s="8">
        <f>IF(Data_Mentah!H386="Yes",1,0)</f>
        <v>1</v>
      </c>
      <c r="I386" s="8">
        <f>IF(Data_Mentah!I386="Yes",1,0)</f>
        <v>0</v>
      </c>
      <c r="J386" s="8">
        <f>IF(Data_Mentah!J386="Yes",1,0)</f>
        <v>1</v>
      </c>
      <c r="K386" s="8">
        <f>IF(Data_Mentah!K386="Yes",1,0)</f>
        <v>0</v>
      </c>
      <c r="L386" s="8">
        <f>IF(Data_Mentah!L386="Yes",1,0)</f>
        <v>0</v>
      </c>
      <c r="M386" s="8">
        <f>IF(Data_Mentah!M386="Yes",1,0)</f>
        <v>0</v>
      </c>
      <c r="N386" s="8">
        <f>IF(Data_Mentah!N386="Yes",1,0)</f>
        <v>1</v>
      </c>
      <c r="O386" s="8">
        <f>IF(Data_Mentah!O386="Yes",1,0)</f>
        <v>0</v>
      </c>
      <c r="P386" s="8">
        <f>IF(Data_Mentah!P386="Yes",1,0)</f>
        <v>1</v>
      </c>
      <c r="Q386" s="9">
        <f>IF(Data_Mentah!Q386="Positive",1,0)</f>
        <v>1</v>
      </c>
      <c r="T386">
        <f t="shared" si="11"/>
        <v>1</v>
      </c>
      <c r="V386">
        <f t="shared" si="12"/>
        <v>0</v>
      </c>
    </row>
    <row r="387" spans="1:22" ht="15.75" customHeight="1" x14ac:dyDescent="0.2">
      <c r="A387" s="4">
        <v>42</v>
      </c>
      <c r="B387" s="5">
        <f>IF(Data_Mentah!B387="Male",1,0)</f>
        <v>1</v>
      </c>
      <c r="C387" s="5">
        <f>IF(Data_Mentah!C387="Yes",1,0)</f>
        <v>1</v>
      </c>
      <c r="D387" s="5">
        <f>IF(Data_Mentah!D387="Yes",1,0)</f>
        <v>0</v>
      </c>
      <c r="E387" s="5">
        <f>IF(Data_Mentah!E387="Yes",1,0)</f>
        <v>0</v>
      </c>
      <c r="F387" s="5">
        <f>IF(Data_Mentah!F387="Yes",1,0)</f>
        <v>0</v>
      </c>
      <c r="G387" s="5">
        <f>IF(Data_Mentah!G387="Yes",1,0)</f>
        <v>0</v>
      </c>
      <c r="H387" s="5">
        <f>IF(Data_Mentah!H387="Yes",1,0)</f>
        <v>1</v>
      </c>
      <c r="I387" s="5">
        <f>IF(Data_Mentah!I387="Yes",1,0)</f>
        <v>0</v>
      </c>
      <c r="J387" s="5">
        <f>IF(Data_Mentah!J387="Yes",1,0)</f>
        <v>1</v>
      </c>
      <c r="K387" s="5">
        <f>IF(Data_Mentah!K387="Yes",1,0)</f>
        <v>0</v>
      </c>
      <c r="L387" s="5">
        <f>IF(Data_Mentah!L387="Yes",1,0)</f>
        <v>0</v>
      </c>
      <c r="M387" s="5">
        <f>IF(Data_Mentah!M387="Yes",1,0)</f>
        <v>0</v>
      </c>
      <c r="N387" s="5">
        <f>IF(Data_Mentah!N387="Yes",1,0)</f>
        <v>1</v>
      </c>
      <c r="O387" s="5">
        <f>IF(Data_Mentah!O387="Yes",1,0)</f>
        <v>0</v>
      </c>
      <c r="P387" s="5">
        <f>IF(Data_Mentah!P387="Yes",1,0)</f>
        <v>1</v>
      </c>
      <c r="Q387" s="6">
        <f>IF(Data_Mentah!Q387="Positive",1,0)</f>
        <v>1</v>
      </c>
      <c r="T387">
        <f t="shared" si="11"/>
        <v>1</v>
      </c>
      <c r="V387">
        <f t="shared" si="12"/>
        <v>0</v>
      </c>
    </row>
    <row r="388" spans="1:22" ht="15.75" customHeight="1" x14ac:dyDescent="0.2">
      <c r="A388" s="7">
        <v>55</v>
      </c>
      <c r="B388" s="8">
        <f>IF(Data_Mentah!B388="Male",1,0)</f>
        <v>1</v>
      </c>
      <c r="C388" s="8">
        <f>IF(Data_Mentah!C388="Yes",1,0)</f>
        <v>1</v>
      </c>
      <c r="D388" s="8">
        <f>IF(Data_Mentah!D388="Yes",1,0)</f>
        <v>0</v>
      </c>
      <c r="E388" s="8">
        <f>IF(Data_Mentah!E388="Yes",1,0)</f>
        <v>1</v>
      </c>
      <c r="F388" s="8">
        <f>IF(Data_Mentah!F388="Yes",1,0)</f>
        <v>1</v>
      </c>
      <c r="G388" s="8">
        <f>IF(Data_Mentah!G388="Yes",1,0)</f>
        <v>0</v>
      </c>
      <c r="H388" s="8">
        <f>IF(Data_Mentah!H388="Yes",1,0)</f>
        <v>1</v>
      </c>
      <c r="I388" s="8">
        <f>IF(Data_Mentah!I388="Yes",1,0)</f>
        <v>0</v>
      </c>
      <c r="J388" s="8">
        <f>IF(Data_Mentah!J388="Yes",1,0)</f>
        <v>1</v>
      </c>
      <c r="K388" s="8">
        <f>IF(Data_Mentah!K388="Yes",1,0)</f>
        <v>0</v>
      </c>
      <c r="L388" s="8">
        <f>IF(Data_Mentah!L388="Yes",1,0)</f>
        <v>1</v>
      </c>
      <c r="M388" s="8">
        <f>IF(Data_Mentah!M388="Yes",1,0)</f>
        <v>0</v>
      </c>
      <c r="N388" s="8">
        <f>IF(Data_Mentah!N388="Yes",1,0)</f>
        <v>0</v>
      </c>
      <c r="O388" s="8">
        <f>IF(Data_Mentah!O388="Yes",1,0)</f>
        <v>1</v>
      </c>
      <c r="P388" s="8">
        <f>IF(Data_Mentah!P388="Yes",1,0)</f>
        <v>1</v>
      </c>
      <c r="Q388" s="9">
        <f>IF(Data_Mentah!Q388="Positive",1,0)</f>
        <v>0</v>
      </c>
      <c r="T388">
        <f t="shared" si="11"/>
        <v>1</v>
      </c>
      <c r="V388">
        <f t="shared" si="12"/>
        <v>0</v>
      </c>
    </row>
    <row r="389" spans="1:22" ht="15.75" customHeight="1" x14ac:dyDescent="0.2">
      <c r="A389" s="4">
        <v>48</v>
      </c>
      <c r="B389" s="5">
        <f>IF(Data_Mentah!B389="Male",1,0)</f>
        <v>1</v>
      </c>
      <c r="C389" s="5">
        <f>IF(Data_Mentah!C389="Yes",1,0)</f>
        <v>0</v>
      </c>
      <c r="D389" s="5">
        <f>IF(Data_Mentah!D389="Yes",1,0)</f>
        <v>0</v>
      </c>
      <c r="E389" s="5">
        <f>IF(Data_Mentah!E389="Yes",1,0)</f>
        <v>0</v>
      </c>
      <c r="F389" s="5">
        <f>IF(Data_Mentah!F389="Yes",1,0)</f>
        <v>0</v>
      </c>
      <c r="G389" s="5">
        <f>IF(Data_Mentah!G389="Yes",1,0)</f>
        <v>0</v>
      </c>
      <c r="H389" s="5">
        <f>IF(Data_Mentah!H389="Yes",1,0)</f>
        <v>0</v>
      </c>
      <c r="I389" s="5">
        <f>IF(Data_Mentah!I389="Yes",1,0)</f>
        <v>0</v>
      </c>
      <c r="J389" s="5">
        <f>IF(Data_Mentah!J389="Yes",1,0)</f>
        <v>0</v>
      </c>
      <c r="K389" s="5">
        <f>IF(Data_Mentah!K389="Yes",1,0)</f>
        <v>0</v>
      </c>
      <c r="L389" s="5">
        <f>IF(Data_Mentah!L389="Yes",1,0)</f>
        <v>0</v>
      </c>
      <c r="M389" s="5">
        <f>IF(Data_Mentah!M389="Yes",1,0)</f>
        <v>0</v>
      </c>
      <c r="N389" s="5">
        <f>IF(Data_Mentah!N389="Yes",1,0)</f>
        <v>0</v>
      </c>
      <c r="O389" s="5">
        <f>IF(Data_Mentah!O389="Yes",1,0)</f>
        <v>0</v>
      </c>
      <c r="P389" s="5">
        <f>IF(Data_Mentah!P389="Yes",1,0)</f>
        <v>0</v>
      </c>
      <c r="Q389" s="6">
        <f>IF(Data_Mentah!Q389="Positive",1,0)</f>
        <v>0</v>
      </c>
      <c r="T389">
        <f t="shared" si="11"/>
        <v>0</v>
      </c>
      <c r="V389">
        <f t="shared" si="12"/>
        <v>0</v>
      </c>
    </row>
    <row r="390" spans="1:22" ht="15.75" customHeight="1" x14ac:dyDescent="0.2">
      <c r="A390" s="7">
        <v>55</v>
      </c>
      <c r="B390" s="8">
        <f>IF(Data_Mentah!B390="Male",1,0)</f>
        <v>1</v>
      </c>
      <c r="C390" s="8">
        <f>IF(Data_Mentah!C390="Yes",1,0)</f>
        <v>0</v>
      </c>
      <c r="D390" s="8">
        <f>IF(Data_Mentah!D390="Yes",1,0)</f>
        <v>0</v>
      </c>
      <c r="E390" s="8">
        <f>IF(Data_Mentah!E390="Yes",1,0)</f>
        <v>0</v>
      </c>
      <c r="F390" s="8">
        <f>IF(Data_Mentah!F390="Yes",1,0)</f>
        <v>1</v>
      </c>
      <c r="G390" s="8">
        <f>IF(Data_Mentah!G390="Yes",1,0)</f>
        <v>0</v>
      </c>
      <c r="H390" s="8">
        <f>IF(Data_Mentah!H390="Yes",1,0)</f>
        <v>1</v>
      </c>
      <c r="I390" s="8">
        <f>IF(Data_Mentah!I390="Yes",1,0)</f>
        <v>0</v>
      </c>
      <c r="J390" s="8">
        <f>IF(Data_Mentah!J390="Yes",1,0)</f>
        <v>1</v>
      </c>
      <c r="K390" s="8">
        <f>IF(Data_Mentah!K390="Yes",1,0)</f>
        <v>0</v>
      </c>
      <c r="L390" s="8">
        <f>IF(Data_Mentah!L390="Yes",1,0)</f>
        <v>0</v>
      </c>
      <c r="M390" s="8">
        <f>IF(Data_Mentah!M390="Yes",1,0)</f>
        <v>0</v>
      </c>
      <c r="N390" s="8">
        <f>IF(Data_Mentah!N390="Yes",1,0)</f>
        <v>0</v>
      </c>
      <c r="O390" s="8">
        <f>IF(Data_Mentah!O390="Yes",1,0)</f>
        <v>1</v>
      </c>
      <c r="P390" s="8">
        <f>IF(Data_Mentah!P390="Yes",1,0)</f>
        <v>0</v>
      </c>
      <c r="Q390" s="9">
        <f>IF(Data_Mentah!Q390="Positive",1,0)</f>
        <v>0</v>
      </c>
      <c r="T390">
        <f t="shared" si="11"/>
        <v>1</v>
      </c>
      <c r="V390">
        <f t="shared" si="12"/>
        <v>0</v>
      </c>
    </row>
    <row r="391" spans="1:22" ht="15.75" customHeight="1" x14ac:dyDescent="0.2">
      <c r="A391" s="4">
        <v>39</v>
      </c>
      <c r="B391" s="5">
        <f>IF(Data_Mentah!B391="Male",1,0)</f>
        <v>1</v>
      </c>
      <c r="C391" s="5">
        <f>IF(Data_Mentah!C391="Yes",1,0)</f>
        <v>0</v>
      </c>
      <c r="D391" s="5">
        <f>IF(Data_Mentah!D391="Yes",1,0)</f>
        <v>0</v>
      </c>
      <c r="E391" s="5">
        <f>IF(Data_Mentah!E391="Yes",1,0)</f>
        <v>0</v>
      </c>
      <c r="F391" s="5">
        <f>IF(Data_Mentah!F391="Yes",1,0)</f>
        <v>1</v>
      </c>
      <c r="G391" s="5">
        <f>IF(Data_Mentah!G391="Yes",1,0)</f>
        <v>0</v>
      </c>
      <c r="H391" s="5">
        <f>IF(Data_Mentah!H391="Yes",1,0)</f>
        <v>0</v>
      </c>
      <c r="I391" s="5">
        <f>IF(Data_Mentah!I391="Yes",1,0)</f>
        <v>1</v>
      </c>
      <c r="J391" s="5">
        <f>IF(Data_Mentah!J391="Yes",1,0)</f>
        <v>1</v>
      </c>
      <c r="K391" s="5">
        <f>IF(Data_Mentah!K391="Yes",1,0)</f>
        <v>0</v>
      </c>
      <c r="L391" s="5">
        <f>IF(Data_Mentah!L391="Yes",1,0)</f>
        <v>1</v>
      </c>
      <c r="M391" s="5">
        <f>IF(Data_Mentah!M391="Yes",1,0)</f>
        <v>0</v>
      </c>
      <c r="N391" s="5">
        <f>IF(Data_Mentah!N391="Yes",1,0)</f>
        <v>1</v>
      </c>
      <c r="O391" s="5">
        <f>IF(Data_Mentah!O391="Yes",1,0)</f>
        <v>1</v>
      </c>
      <c r="P391" s="5">
        <f>IF(Data_Mentah!P391="Yes",1,0)</f>
        <v>0</v>
      </c>
      <c r="Q391" s="6">
        <f>IF(Data_Mentah!Q391="Positive",1,0)</f>
        <v>0</v>
      </c>
      <c r="T391">
        <f t="shared" si="11"/>
        <v>1</v>
      </c>
      <c r="V391">
        <f t="shared" si="12"/>
        <v>0</v>
      </c>
    </row>
    <row r="392" spans="1:22" ht="15.75" customHeight="1" x14ac:dyDescent="0.2">
      <c r="A392" s="7">
        <v>43</v>
      </c>
      <c r="B392" s="8">
        <f>IF(Data_Mentah!B392="Male",1,0)</f>
        <v>1</v>
      </c>
      <c r="C392" s="8">
        <f>IF(Data_Mentah!C392="Yes",1,0)</f>
        <v>0</v>
      </c>
      <c r="D392" s="8">
        <f>IF(Data_Mentah!D392="Yes",1,0)</f>
        <v>0</v>
      </c>
      <c r="E392" s="8">
        <f>IF(Data_Mentah!E392="Yes",1,0)</f>
        <v>0</v>
      </c>
      <c r="F392" s="8">
        <f>IF(Data_Mentah!F392="Yes",1,0)</f>
        <v>0</v>
      </c>
      <c r="G392" s="8">
        <f>IF(Data_Mentah!G392="Yes",1,0)</f>
        <v>0</v>
      </c>
      <c r="H392" s="8">
        <f>IF(Data_Mentah!H392="Yes",1,0)</f>
        <v>0</v>
      </c>
      <c r="I392" s="8">
        <f>IF(Data_Mentah!I392="Yes",1,0)</f>
        <v>0</v>
      </c>
      <c r="J392" s="8">
        <f>IF(Data_Mentah!J392="Yes",1,0)</f>
        <v>0</v>
      </c>
      <c r="K392" s="8">
        <f>IF(Data_Mentah!K392="Yes",1,0)</f>
        <v>1</v>
      </c>
      <c r="L392" s="8">
        <f>IF(Data_Mentah!L392="Yes",1,0)</f>
        <v>0</v>
      </c>
      <c r="M392" s="8">
        <f>IF(Data_Mentah!M392="Yes",1,0)</f>
        <v>1</v>
      </c>
      <c r="N392" s="8">
        <f>IF(Data_Mentah!N392="Yes",1,0)</f>
        <v>0</v>
      </c>
      <c r="O392" s="8">
        <f>IF(Data_Mentah!O392="Yes",1,0)</f>
        <v>0</v>
      </c>
      <c r="P392" s="8">
        <f>IF(Data_Mentah!P392="Yes",1,0)</f>
        <v>1</v>
      </c>
      <c r="Q392" s="9">
        <f>IF(Data_Mentah!Q392="Positive",1,0)</f>
        <v>0</v>
      </c>
      <c r="T392">
        <f t="shared" si="11"/>
        <v>0</v>
      </c>
      <c r="V392">
        <f t="shared" si="12"/>
        <v>0</v>
      </c>
    </row>
    <row r="393" spans="1:22" ht="15.75" customHeight="1" x14ac:dyDescent="0.2">
      <c r="A393" s="4">
        <v>35</v>
      </c>
      <c r="B393" s="5">
        <f>IF(Data_Mentah!B393="Male",1,0)</f>
        <v>1</v>
      </c>
      <c r="C393" s="5">
        <f>IF(Data_Mentah!C393="Yes",1,0)</f>
        <v>0</v>
      </c>
      <c r="D393" s="5">
        <f>IF(Data_Mentah!D393="Yes",1,0)</f>
        <v>1</v>
      </c>
      <c r="E393" s="5">
        <f>IF(Data_Mentah!E393="Yes",1,0)</f>
        <v>0</v>
      </c>
      <c r="F393" s="5">
        <f>IF(Data_Mentah!F393="Yes",1,0)</f>
        <v>0</v>
      </c>
      <c r="G393" s="5">
        <f>IF(Data_Mentah!G393="Yes",1,0)</f>
        <v>0</v>
      </c>
      <c r="H393" s="5">
        <f>IF(Data_Mentah!H393="Yes",1,0)</f>
        <v>0</v>
      </c>
      <c r="I393" s="5">
        <f>IF(Data_Mentah!I393="Yes",1,0)</f>
        <v>1</v>
      </c>
      <c r="J393" s="5">
        <f>IF(Data_Mentah!J393="Yes",1,0)</f>
        <v>1</v>
      </c>
      <c r="K393" s="5">
        <f>IF(Data_Mentah!K393="Yes",1,0)</f>
        <v>0</v>
      </c>
      <c r="L393" s="5">
        <f>IF(Data_Mentah!L393="Yes",1,0)</f>
        <v>0</v>
      </c>
      <c r="M393" s="5">
        <f>IF(Data_Mentah!M393="Yes",1,0)</f>
        <v>0</v>
      </c>
      <c r="N393" s="5">
        <f>IF(Data_Mentah!N393="Yes",1,0)</f>
        <v>1</v>
      </c>
      <c r="O393" s="5">
        <f>IF(Data_Mentah!O393="Yes",1,0)</f>
        <v>0</v>
      </c>
      <c r="P393" s="5">
        <f>IF(Data_Mentah!P393="Yes",1,0)</f>
        <v>0</v>
      </c>
      <c r="Q393" s="6">
        <f>IF(Data_Mentah!Q393="Positive",1,0)</f>
        <v>0</v>
      </c>
      <c r="T393">
        <f t="shared" si="11"/>
        <v>0</v>
      </c>
      <c r="V393">
        <f t="shared" si="12"/>
        <v>0</v>
      </c>
    </row>
    <row r="394" spans="1:22" ht="15.75" customHeight="1" x14ac:dyDescent="0.2">
      <c r="A394" s="7">
        <v>47</v>
      </c>
      <c r="B394" s="8">
        <f>IF(Data_Mentah!B394="Male",1,0)</f>
        <v>1</v>
      </c>
      <c r="C394" s="8">
        <f>IF(Data_Mentah!C394="Yes",1,0)</f>
        <v>0</v>
      </c>
      <c r="D394" s="8">
        <f>IF(Data_Mentah!D394="Yes",1,0)</f>
        <v>0</v>
      </c>
      <c r="E394" s="8">
        <f>IF(Data_Mentah!E394="Yes",1,0)</f>
        <v>1</v>
      </c>
      <c r="F394" s="8">
        <f>IF(Data_Mentah!F394="Yes",1,0)</f>
        <v>1</v>
      </c>
      <c r="G394" s="8">
        <f>IF(Data_Mentah!G394="Yes",1,0)</f>
        <v>1</v>
      </c>
      <c r="H394" s="8">
        <f>IF(Data_Mentah!H394="Yes",1,0)</f>
        <v>0</v>
      </c>
      <c r="I394" s="8">
        <f>IF(Data_Mentah!I394="Yes",1,0)</f>
        <v>1</v>
      </c>
      <c r="J394" s="8">
        <f>IF(Data_Mentah!J394="Yes",1,0)</f>
        <v>1</v>
      </c>
      <c r="K394" s="8">
        <f>IF(Data_Mentah!K394="Yes",1,0)</f>
        <v>0</v>
      </c>
      <c r="L394" s="8">
        <f>IF(Data_Mentah!L394="Yes",1,0)</f>
        <v>1</v>
      </c>
      <c r="M394" s="8">
        <f>IF(Data_Mentah!M394="Yes",1,0)</f>
        <v>0</v>
      </c>
      <c r="N394" s="8">
        <f>IF(Data_Mentah!N394="Yes",1,0)</f>
        <v>1</v>
      </c>
      <c r="O394" s="8">
        <f>IF(Data_Mentah!O394="Yes",1,0)</f>
        <v>1</v>
      </c>
      <c r="P394" s="8">
        <f>IF(Data_Mentah!P394="Yes",1,0)</f>
        <v>0</v>
      </c>
      <c r="Q394" s="9">
        <f>IF(Data_Mentah!Q394="Positive",1,0)</f>
        <v>0</v>
      </c>
      <c r="T394">
        <f t="shared" si="11"/>
        <v>1</v>
      </c>
      <c r="V394">
        <f t="shared" si="12"/>
        <v>0</v>
      </c>
    </row>
    <row r="395" spans="1:22" ht="15.75" customHeight="1" x14ac:dyDescent="0.2">
      <c r="A395" s="4">
        <v>61</v>
      </c>
      <c r="B395" s="5">
        <f>IF(Data_Mentah!B395="Male",1,0)</f>
        <v>0</v>
      </c>
      <c r="C395" s="5">
        <f>IF(Data_Mentah!C395="Yes",1,0)</f>
        <v>0</v>
      </c>
      <c r="D395" s="5">
        <f>IF(Data_Mentah!D395="Yes",1,0)</f>
        <v>0</v>
      </c>
      <c r="E395" s="5">
        <f>IF(Data_Mentah!E395="Yes",1,0)</f>
        <v>0</v>
      </c>
      <c r="F395" s="5">
        <f>IF(Data_Mentah!F395="Yes",1,0)</f>
        <v>0</v>
      </c>
      <c r="G395" s="5">
        <f>IF(Data_Mentah!G395="Yes",1,0)</f>
        <v>0</v>
      </c>
      <c r="H395" s="5">
        <f>IF(Data_Mentah!H395="Yes",1,0)</f>
        <v>1</v>
      </c>
      <c r="I395" s="5">
        <f>IF(Data_Mentah!I395="Yes",1,0)</f>
        <v>0</v>
      </c>
      <c r="J395" s="5">
        <f>IF(Data_Mentah!J395="Yes",1,0)</f>
        <v>1</v>
      </c>
      <c r="K395" s="5">
        <f>IF(Data_Mentah!K395="Yes",1,0)</f>
        <v>0</v>
      </c>
      <c r="L395" s="5">
        <f>IF(Data_Mentah!L395="Yes",1,0)</f>
        <v>1</v>
      </c>
      <c r="M395" s="5">
        <f>IF(Data_Mentah!M395="Yes",1,0)</f>
        <v>0</v>
      </c>
      <c r="N395" s="5">
        <f>IF(Data_Mentah!N395="Yes",1,0)</f>
        <v>0</v>
      </c>
      <c r="O395" s="5">
        <f>IF(Data_Mentah!O395="Yes",1,0)</f>
        <v>1</v>
      </c>
      <c r="P395" s="5">
        <f>IF(Data_Mentah!P395="Yes",1,0)</f>
        <v>0</v>
      </c>
      <c r="Q395" s="6">
        <f>IF(Data_Mentah!Q395="Positive",1,0)</f>
        <v>0</v>
      </c>
      <c r="T395">
        <f t="shared" si="11"/>
        <v>0</v>
      </c>
      <c r="V395">
        <f t="shared" si="12"/>
        <v>0</v>
      </c>
    </row>
    <row r="396" spans="1:22" ht="15.75" customHeight="1" x14ac:dyDescent="0.2">
      <c r="A396" s="7">
        <v>58</v>
      </c>
      <c r="B396" s="8">
        <f>IF(Data_Mentah!B396="Male",1,0)</f>
        <v>0</v>
      </c>
      <c r="C396" s="8">
        <f>IF(Data_Mentah!C396="Yes",1,0)</f>
        <v>0</v>
      </c>
      <c r="D396" s="8">
        <f>IF(Data_Mentah!D396="Yes",1,0)</f>
        <v>0</v>
      </c>
      <c r="E396" s="8">
        <f>IF(Data_Mentah!E396="Yes",1,0)</f>
        <v>0</v>
      </c>
      <c r="F396" s="8">
        <f>IF(Data_Mentah!F396="Yes",1,0)</f>
        <v>1</v>
      </c>
      <c r="G396" s="8">
        <f>IF(Data_Mentah!G396="Yes",1,0)</f>
        <v>0</v>
      </c>
      <c r="H396" s="8">
        <f>IF(Data_Mentah!H396="Yes",1,0)</f>
        <v>0</v>
      </c>
      <c r="I396" s="8">
        <f>IF(Data_Mentah!I396="Yes",1,0)</f>
        <v>1</v>
      </c>
      <c r="J396" s="8">
        <f>IF(Data_Mentah!J396="Yes",1,0)</f>
        <v>1</v>
      </c>
      <c r="K396" s="8">
        <f>IF(Data_Mentah!K396="Yes",1,0)</f>
        <v>0</v>
      </c>
      <c r="L396" s="8">
        <f>IF(Data_Mentah!L396="Yes",1,0)</f>
        <v>1</v>
      </c>
      <c r="M396" s="8">
        <f>IF(Data_Mentah!M396="Yes",1,0)</f>
        <v>0</v>
      </c>
      <c r="N396" s="8">
        <f>IF(Data_Mentah!N396="Yes",1,0)</f>
        <v>1</v>
      </c>
      <c r="O396" s="8">
        <f>IF(Data_Mentah!O396="Yes",1,0)</f>
        <v>1</v>
      </c>
      <c r="P396" s="8">
        <f>IF(Data_Mentah!P396="Yes",1,0)</f>
        <v>1</v>
      </c>
      <c r="Q396" s="9">
        <f>IF(Data_Mentah!Q396="Positive",1,0)</f>
        <v>0</v>
      </c>
      <c r="T396">
        <f t="shared" si="11"/>
        <v>1</v>
      </c>
      <c r="V396">
        <f t="shared" si="12"/>
        <v>0</v>
      </c>
    </row>
    <row r="397" spans="1:22" ht="15.75" customHeight="1" x14ac:dyDescent="0.2">
      <c r="A397" s="4">
        <v>69</v>
      </c>
      <c r="B397" s="5">
        <f>IF(Data_Mentah!B397="Male",1,0)</f>
        <v>0</v>
      </c>
      <c r="C397" s="5">
        <f>IF(Data_Mentah!C397="Yes",1,0)</f>
        <v>0</v>
      </c>
      <c r="D397" s="5">
        <f>IF(Data_Mentah!D397="Yes",1,0)</f>
        <v>0</v>
      </c>
      <c r="E397" s="5">
        <f>IF(Data_Mentah!E397="Yes",1,0)</f>
        <v>0</v>
      </c>
      <c r="F397" s="5">
        <f>IF(Data_Mentah!F397="Yes",1,0)</f>
        <v>1</v>
      </c>
      <c r="G397" s="5">
        <f>IF(Data_Mentah!G397="Yes",1,0)</f>
        <v>0</v>
      </c>
      <c r="H397" s="5">
        <f>IF(Data_Mentah!H397="Yes",1,0)</f>
        <v>0</v>
      </c>
      <c r="I397" s="5">
        <f>IF(Data_Mentah!I397="Yes",1,0)</f>
        <v>1</v>
      </c>
      <c r="J397" s="5">
        <f>IF(Data_Mentah!J397="Yes",1,0)</f>
        <v>1</v>
      </c>
      <c r="K397" s="5">
        <f>IF(Data_Mentah!K397="Yes",1,0)</f>
        <v>0</v>
      </c>
      <c r="L397" s="5">
        <f>IF(Data_Mentah!L397="Yes",1,0)</f>
        <v>1</v>
      </c>
      <c r="M397" s="5">
        <f>IF(Data_Mentah!M397="Yes",1,0)</f>
        <v>0</v>
      </c>
      <c r="N397" s="5">
        <f>IF(Data_Mentah!N397="Yes",1,0)</f>
        <v>0</v>
      </c>
      <c r="O397" s="5">
        <f>IF(Data_Mentah!O397="Yes",1,0)</f>
        <v>1</v>
      </c>
      <c r="P397" s="5">
        <f>IF(Data_Mentah!P397="Yes",1,0)</f>
        <v>0</v>
      </c>
      <c r="Q397" s="6">
        <f>IF(Data_Mentah!Q397="Positive",1,0)</f>
        <v>0</v>
      </c>
      <c r="T397">
        <f t="shared" si="11"/>
        <v>0</v>
      </c>
      <c r="V397">
        <f t="shared" si="12"/>
        <v>0</v>
      </c>
    </row>
    <row r="398" spans="1:22" ht="15.75" customHeight="1" x14ac:dyDescent="0.2">
      <c r="A398" s="7">
        <v>40</v>
      </c>
      <c r="B398" s="8">
        <f>IF(Data_Mentah!B398="Male",1,0)</f>
        <v>1</v>
      </c>
      <c r="C398" s="8">
        <f>IF(Data_Mentah!C398="Yes",1,0)</f>
        <v>0</v>
      </c>
      <c r="D398" s="8">
        <f>IF(Data_Mentah!D398="Yes",1,0)</f>
        <v>0</v>
      </c>
      <c r="E398" s="8">
        <f>IF(Data_Mentah!E398="Yes",1,0)</f>
        <v>0</v>
      </c>
      <c r="F398" s="8">
        <f>IF(Data_Mentah!F398="Yes",1,0)</f>
        <v>0</v>
      </c>
      <c r="G398" s="8">
        <f>IF(Data_Mentah!G398="Yes",1,0)</f>
        <v>0</v>
      </c>
      <c r="H398" s="8">
        <f>IF(Data_Mentah!H398="Yes",1,0)</f>
        <v>0</v>
      </c>
      <c r="I398" s="8">
        <f>IF(Data_Mentah!I398="Yes",1,0)</f>
        <v>0</v>
      </c>
      <c r="J398" s="8">
        <f>IF(Data_Mentah!J398="Yes",1,0)</f>
        <v>0</v>
      </c>
      <c r="K398" s="8">
        <f>IF(Data_Mentah!K398="Yes",1,0)</f>
        <v>0</v>
      </c>
      <c r="L398" s="8">
        <f>IF(Data_Mentah!L398="Yes",1,0)</f>
        <v>0</v>
      </c>
      <c r="M398" s="8">
        <f>IF(Data_Mentah!M398="Yes",1,0)</f>
        <v>0</v>
      </c>
      <c r="N398" s="8">
        <f>IF(Data_Mentah!N398="Yes",1,0)</f>
        <v>0</v>
      </c>
      <c r="O398" s="8">
        <f>IF(Data_Mentah!O398="Yes",1,0)</f>
        <v>0</v>
      </c>
      <c r="P398" s="8">
        <f>IF(Data_Mentah!P398="Yes",1,0)</f>
        <v>0</v>
      </c>
      <c r="Q398" s="9">
        <f>IF(Data_Mentah!Q398="Positive",1,0)</f>
        <v>0</v>
      </c>
      <c r="T398">
        <f t="shared" si="11"/>
        <v>0</v>
      </c>
      <c r="V398">
        <f t="shared" si="12"/>
        <v>0</v>
      </c>
    </row>
    <row r="399" spans="1:22" ht="15.75" customHeight="1" x14ac:dyDescent="0.2">
      <c r="A399" s="4">
        <v>28</v>
      </c>
      <c r="B399" s="5">
        <f>IF(Data_Mentah!B399="Male",1,0)</f>
        <v>1</v>
      </c>
      <c r="C399" s="5">
        <f>IF(Data_Mentah!C399="Yes",1,0)</f>
        <v>0</v>
      </c>
      <c r="D399" s="5">
        <f>IF(Data_Mentah!D399="Yes",1,0)</f>
        <v>0</v>
      </c>
      <c r="E399" s="5">
        <f>IF(Data_Mentah!E399="Yes",1,0)</f>
        <v>0</v>
      </c>
      <c r="F399" s="5">
        <f>IF(Data_Mentah!F399="Yes",1,0)</f>
        <v>1</v>
      </c>
      <c r="G399" s="5">
        <f>IF(Data_Mentah!G399="Yes",1,0)</f>
        <v>0</v>
      </c>
      <c r="H399" s="5">
        <f>IF(Data_Mentah!H399="Yes",1,0)</f>
        <v>0</v>
      </c>
      <c r="I399" s="5">
        <f>IF(Data_Mentah!I399="Yes",1,0)</f>
        <v>0</v>
      </c>
      <c r="J399" s="5">
        <f>IF(Data_Mentah!J399="Yes",1,0)</f>
        <v>1</v>
      </c>
      <c r="K399" s="5">
        <f>IF(Data_Mentah!K399="Yes",1,0)</f>
        <v>0</v>
      </c>
      <c r="L399" s="5">
        <f>IF(Data_Mentah!L399="Yes",1,0)</f>
        <v>1</v>
      </c>
      <c r="M399" s="5">
        <f>IF(Data_Mentah!M399="Yes",1,0)</f>
        <v>0</v>
      </c>
      <c r="N399" s="5">
        <f>IF(Data_Mentah!N399="Yes",1,0)</f>
        <v>0</v>
      </c>
      <c r="O399" s="5">
        <f>IF(Data_Mentah!O399="Yes",1,0)</f>
        <v>1</v>
      </c>
      <c r="P399" s="5">
        <f>IF(Data_Mentah!P399="Yes",1,0)</f>
        <v>0</v>
      </c>
      <c r="Q399" s="6">
        <f>IF(Data_Mentah!Q399="Positive",1,0)</f>
        <v>0</v>
      </c>
      <c r="T399">
        <f t="shared" si="11"/>
        <v>0</v>
      </c>
      <c r="V399">
        <f t="shared" si="12"/>
        <v>0</v>
      </c>
    </row>
    <row r="400" spans="1:22" ht="15.75" customHeight="1" x14ac:dyDescent="0.2">
      <c r="A400" s="7">
        <v>37</v>
      </c>
      <c r="B400" s="8">
        <f>IF(Data_Mentah!B400="Male",1,0)</f>
        <v>1</v>
      </c>
      <c r="C400" s="8">
        <f>IF(Data_Mentah!C400="Yes",1,0)</f>
        <v>0</v>
      </c>
      <c r="D400" s="8">
        <f>IF(Data_Mentah!D400="Yes",1,0)</f>
        <v>0</v>
      </c>
      <c r="E400" s="8">
        <f>IF(Data_Mentah!E400="Yes",1,0)</f>
        <v>0</v>
      </c>
      <c r="F400" s="8">
        <f>IF(Data_Mentah!F400="Yes",1,0)</f>
        <v>1</v>
      </c>
      <c r="G400" s="8">
        <f>IF(Data_Mentah!G400="Yes",1,0)</f>
        <v>1</v>
      </c>
      <c r="H400" s="8">
        <f>IF(Data_Mentah!H400="Yes",1,0)</f>
        <v>0</v>
      </c>
      <c r="I400" s="8">
        <f>IF(Data_Mentah!I400="Yes",1,0)</f>
        <v>1</v>
      </c>
      <c r="J400" s="8">
        <f>IF(Data_Mentah!J400="Yes",1,0)</f>
        <v>1</v>
      </c>
      <c r="K400" s="8">
        <f>IF(Data_Mentah!K400="Yes",1,0)</f>
        <v>0</v>
      </c>
      <c r="L400" s="8">
        <f>IF(Data_Mentah!L400="Yes",1,0)</f>
        <v>1</v>
      </c>
      <c r="M400" s="8">
        <f>IF(Data_Mentah!M400="Yes",1,0)</f>
        <v>1</v>
      </c>
      <c r="N400" s="8">
        <f>IF(Data_Mentah!N400="Yes",1,0)</f>
        <v>1</v>
      </c>
      <c r="O400" s="8">
        <f>IF(Data_Mentah!O400="Yes",1,0)</f>
        <v>1</v>
      </c>
      <c r="P400" s="8">
        <f>IF(Data_Mentah!P400="Yes",1,0)</f>
        <v>0</v>
      </c>
      <c r="Q400" s="9">
        <f>IF(Data_Mentah!Q400="Positive",1,0)</f>
        <v>0</v>
      </c>
      <c r="T400">
        <f t="shared" si="11"/>
        <v>1</v>
      </c>
      <c r="V400">
        <f t="shared" si="12"/>
        <v>0</v>
      </c>
    </row>
    <row r="401" spans="1:22" ht="15.75" customHeight="1" x14ac:dyDescent="0.2">
      <c r="A401" s="4">
        <v>34</v>
      </c>
      <c r="B401" s="5">
        <f>IF(Data_Mentah!B401="Male",1,0)</f>
        <v>1</v>
      </c>
      <c r="C401" s="5">
        <f>IF(Data_Mentah!C401="Yes",1,0)</f>
        <v>0</v>
      </c>
      <c r="D401" s="5">
        <f>IF(Data_Mentah!D401="Yes",1,0)</f>
        <v>0</v>
      </c>
      <c r="E401" s="5">
        <f>IF(Data_Mentah!E401="Yes",1,0)</f>
        <v>0</v>
      </c>
      <c r="F401" s="5">
        <f>IF(Data_Mentah!F401="Yes",1,0)</f>
        <v>1</v>
      </c>
      <c r="G401" s="5">
        <f>IF(Data_Mentah!G401="Yes",1,0)</f>
        <v>1</v>
      </c>
      <c r="H401" s="5">
        <f>IF(Data_Mentah!H401="Yes",1,0)</f>
        <v>0</v>
      </c>
      <c r="I401" s="5">
        <f>IF(Data_Mentah!I401="Yes",1,0)</f>
        <v>1</v>
      </c>
      <c r="J401" s="5">
        <f>IF(Data_Mentah!J401="Yes",1,0)</f>
        <v>1</v>
      </c>
      <c r="K401" s="5">
        <f>IF(Data_Mentah!K401="Yes",1,0)</f>
        <v>1</v>
      </c>
      <c r="L401" s="5">
        <f>IF(Data_Mentah!L401="Yes",1,0)</f>
        <v>1</v>
      </c>
      <c r="M401" s="5">
        <f>IF(Data_Mentah!M401="Yes",1,0)</f>
        <v>0</v>
      </c>
      <c r="N401" s="5">
        <f>IF(Data_Mentah!N401="Yes",1,0)</f>
        <v>1</v>
      </c>
      <c r="O401" s="5">
        <f>IF(Data_Mentah!O401="Yes",1,0)</f>
        <v>1</v>
      </c>
      <c r="P401" s="5">
        <f>IF(Data_Mentah!P401="Yes",1,0)</f>
        <v>0</v>
      </c>
      <c r="Q401" s="6">
        <f>IF(Data_Mentah!Q401="Positive",1,0)</f>
        <v>0</v>
      </c>
      <c r="T401">
        <f t="shared" si="11"/>
        <v>1</v>
      </c>
      <c r="V401">
        <f t="shared" si="12"/>
        <v>0</v>
      </c>
    </row>
    <row r="402" spans="1:22" ht="15.75" customHeight="1" x14ac:dyDescent="0.2">
      <c r="A402" s="7">
        <v>30</v>
      </c>
      <c r="B402" s="8">
        <f>IF(Data_Mentah!B402="Male",1,0)</f>
        <v>1</v>
      </c>
      <c r="C402" s="8">
        <f>IF(Data_Mentah!C402="Yes",1,0)</f>
        <v>1</v>
      </c>
      <c r="D402" s="8">
        <f>IF(Data_Mentah!D402="Yes",1,0)</f>
        <v>0</v>
      </c>
      <c r="E402" s="8">
        <f>IF(Data_Mentah!E402="Yes",1,0)</f>
        <v>1</v>
      </c>
      <c r="F402" s="8">
        <f>IF(Data_Mentah!F402="Yes",1,0)</f>
        <v>1</v>
      </c>
      <c r="G402" s="8">
        <f>IF(Data_Mentah!G402="Yes",1,0)</f>
        <v>0</v>
      </c>
      <c r="H402" s="8">
        <f>IF(Data_Mentah!H402="Yes",1,0)</f>
        <v>1</v>
      </c>
      <c r="I402" s="8">
        <f>IF(Data_Mentah!I402="Yes",1,0)</f>
        <v>0</v>
      </c>
      <c r="J402" s="8">
        <f>IF(Data_Mentah!J402="Yes",1,0)</f>
        <v>1</v>
      </c>
      <c r="K402" s="8">
        <f>IF(Data_Mentah!K402="Yes",1,0)</f>
        <v>0</v>
      </c>
      <c r="L402" s="8">
        <f>IF(Data_Mentah!L402="Yes",1,0)</f>
        <v>1</v>
      </c>
      <c r="M402" s="8">
        <f>IF(Data_Mentah!M402="Yes",1,0)</f>
        <v>0</v>
      </c>
      <c r="N402" s="8">
        <f>IF(Data_Mentah!N402="Yes",1,0)</f>
        <v>0</v>
      </c>
      <c r="O402" s="8">
        <f>IF(Data_Mentah!O402="Yes",1,0)</f>
        <v>1</v>
      </c>
      <c r="P402" s="8">
        <f>IF(Data_Mentah!P402="Yes",1,0)</f>
        <v>1</v>
      </c>
      <c r="Q402" s="9">
        <f>IF(Data_Mentah!Q402="Positive",1,0)</f>
        <v>0</v>
      </c>
      <c r="T402">
        <f t="shared" si="11"/>
        <v>1</v>
      </c>
      <c r="V402">
        <f t="shared" si="12"/>
        <v>0</v>
      </c>
    </row>
    <row r="403" spans="1:22" ht="15.75" customHeight="1" x14ac:dyDescent="0.2">
      <c r="A403" s="4">
        <v>67</v>
      </c>
      <c r="B403" s="5">
        <f>IF(Data_Mentah!B403="Male",1,0)</f>
        <v>1</v>
      </c>
      <c r="C403" s="5">
        <f>IF(Data_Mentah!C403="Yes",1,0)</f>
        <v>0</v>
      </c>
      <c r="D403" s="5">
        <f>IF(Data_Mentah!D403="Yes",1,0)</f>
        <v>0</v>
      </c>
      <c r="E403" s="5">
        <f>IF(Data_Mentah!E403="Yes",1,0)</f>
        <v>0</v>
      </c>
      <c r="F403" s="5">
        <f>IF(Data_Mentah!F403="Yes",1,0)</f>
        <v>0</v>
      </c>
      <c r="G403" s="5">
        <f>IF(Data_Mentah!G403="Yes",1,0)</f>
        <v>0</v>
      </c>
      <c r="H403" s="5">
        <f>IF(Data_Mentah!H403="Yes",1,0)</f>
        <v>0</v>
      </c>
      <c r="I403" s="5">
        <f>IF(Data_Mentah!I403="Yes",1,0)</f>
        <v>0</v>
      </c>
      <c r="J403" s="5">
        <f>IF(Data_Mentah!J403="Yes",1,0)</f>
        <v>0</v>
      </c>
      <c r="K403" s="5">
        <f>IF(Data_Mentah!K403="Yes",1,0)</f>
        <v>0</v>
      </c>
      <c r="L403" s="5">
        <f>IF(Data_Mentah!L403="Yes",1,0)</f>
        <v>0</v>
      </c>
      <c r="M403" s="5">
        <f>IF(Data_Mentah!M403="Yes",1,0)</f>
        <v>0</v>
      </c>
      <c r="N403" s="5">
        <f>IF(Data_Mentah!N403="Yes",1,0)</f>
        <v>0</v>
      </c>
      <c r="O403" s="5">
        <f>IF(Data_Mentah!O403="Yes",1,0)</f>
        <v>0</v>
      </c>
      <c r="P403" s="5">
        <f>IF(Data_Mentah!P403="Yes",1,0)</f>
        <v>0</v>
      </c>
      <c r="Q403" s="6">
        <f>IF(Data_Mentah!Q403="Positive",1,0)</f>
        <v>0</v>
      </c>
      <c r="T403">
        <f t="shared" si="11"/>
        <v>0</v>
      </c>
      <c r="V403">
        <f t="shared" si="12"/>
        <v>0</v>
      </c>
    </row>
    <row r="404" spans="1:22" ht="15.75" customHeight="1" x14ac:dyDescent="0.2">
      <c r="A404" s="7">
        <v>60</v>
      </c>
      <c r="B404" s="8">
        <f>IF(Data_Mentah!B404="Male",1,0)</f>
        <v>1</v>
      </c>
      <c r="C404" s="8">
        <f>IF(Data_Mentah!C404="Yes",1,0)</f>
        <v>0</v>
      </c>
      <c r="D404" s="8">
        <f>IF(Data_Mentah!D404="Yes",1,0)</f>
        <v>0</v>
      </c>
      <c r="E404" s="8">
        <f>IF(Data_Mentah!E404="Yes",1,0)</f>
        <v>0</v>
      </c>
      <c r="F404" s="8">
        <f>IF(Data_Mentah!F404="Yes",1,0)</f>
        <v>1</v>
      </c>
      <c r="G404" s="8">
        <f>IF(Data_Mentah!G404="Yes",1,0)</f>
        <v>0</v>
      </c>
      <c r="H404" s="8">
        <f>IF(Data_Mentah!H404="Yes",1,0)</f>
        <v>1</v>
      </c>
      <c r="I404" s="8">
        <f>IF(Data_Mentah!I404="Yes",1,0)</f>
        <v>0</v>
      </c>
      <c r="J404" s="8">
        <f>IF(Data_Mentah!J404="Yes",1,0)</f>
        <v>1</v>
      </c>
      <c r="K404" s="8">
        <f>IF(Data_Mentah!K404="Yes",1,0)</f>
        <v>0</v>
      </c>
      <c r="L404" s="8">
        <f>IF(Data_Mentah!L404="Yes",1,0)</f>
        <v>0</v>
      </c>
      <c r="M404" s="8">
        <f>IF(Data_Mentah!M404="Yes",1,0)</f>
        <v>0</v>
      </c>
      <c r="N404" s="8">
        <f>IF(Data_Mentah!N404="Yes",1,0)</f>
        <v>0</v>
      </c>
      <c r="O404" s="8">
        <f>IF(Data_Mentah!O404="Yes",1,0)</f>
        <v>1</v>
      </c>
      <c r="P404" s="8">
        <f>IF(Data_Mentah!P404="Yes",1,0)</f>
        <v>0</v>
      </c>
      <c r="Q404" s="9">
        <f>IF(Data_Mentah!Q404="Positive",1,0)</f>
        <v>0</v>
      </c>
      <c r="T404">
        <f t="shared" si="11"/>
        <v>1</v>
      </c>
      <c r="V404">
        <f t="shared" si="12"/>
        <v>0</v>
      </c>
    </row>
    <row r="405" spans="1:22" ht="15.75" customHeight="1" x14ac:dyDescent="0.2">
      <c r="A405" s="4">
        <v>58</v>
      </c>
      <c r="B405" s="5">
        <f>IF(Data_Mentah!B405="Male",1,0)</f>
        <v>1</v>
      </c>
      <c r="C405" s="5">
        <f>IF(Data_Mentah!C405="Yes",1,0)</f>
        <v>0</v>
      </c>
      <c r="D405" s="5">
        <f>IF(Data_Mentah!D405="Yes",1,0)</f>
        <v>0</v>
      </c>
      <c r="E405" s="5">
        <f>IF(Data_Mentah!E405="Yes",1,0)</f>
        <v>0</v>
      </c>
      <c r="F405" s="5">
        <f>IF(Data_Mentah!F405="Yes",1,0)</f>
        <v>1</v>
      </c>
      <c r="G405" s="5">
        <f>IF(Data_Mentah!G405="Yes",1,0)</f>
        <v>0</v>
      </c>
      <c r="H405" s="5">
        <f>IF(Data_Mentah!H405="Yes",1,0)</f>
        <v>0</v>
      </c>
      <c r="I405" s="5">
        <f>IF(Data_Mentah!I405="Yes",1,0)</f>
        <v>1</v>
      </c>
      <c r="J405" s="5">
        <f>IF(Data_Mentah!J405="Yes",1,0)</f>
        <v>1</v>
      </c>
      <c r="K405" s="5">
        <f>IF(Data_Mentah!K405="Yes",1,0)</f>
        <v>0</v>
      </c>
      <c r="L405" s="5">
        <f>IF(Data_Mentah!L405="Yes",1,0)</f>
        <v>1</v>
      </c>
      <c r="M405" s="5">
        <f>IF(Data_Mentah!M405="Yes",1,0)</f>
        <v>0</v>
      </c>
      <c r="N405" s="5">
        <f>IF(Data_Mentah!N405="Yes",1,0)</f>
        <v>1</v>
      </c>
      <c r="O405" s="5">
        <f>IF(Data_Mentah!O405="Yes",1,0)</f>
        <v>1</v>
      </c>
      <c r="P405" s="5">
        <f>IF(Data_Mentah!P405="Yes",1,0)</f>
        <v>0</v>
      </c>
      <c r="Q405" s="6">
        <f>IF(Data_Mentah!Q405="Positive",1,0)</f>
        <v>0</v>
      </c>
      <c r="T405">
        <f t="shared" si="11"/>
        <v>1</v>
      </c>
      <c r="V405">
        <f t="shared" si="12"/>
        <v>0</v>
      </c>
    </row>
    <row r="406" spans="1:22" ht="15.75" customHeight="1" x14ac:dyDescent="0.2">
      <c r="A406" s="7">
        <v>54</v>
      </c>
      <c r="B406" s="8">
        <f>IF(Data_Mentah!B406="Male",1,0)</f>
        <v>1</v>
      </c>
      <c r="C406" s="8">
        <f>IF(Data_Mentah!C406="Yes",1,0)</f>
        <v>0</v>
      </c>
      <c r="D406" s="8">
        <f>IF(Data_Mentah!D406="Yes",1,0)</f>
        <v>0</v>
      </c>
      <c r="E406" s="8">
        <f>IF(Data_Mentah!E406="Yes",1,0)</f>
        <v>0</v>
      </c>
      <c r="F406" s="8">
        <f>IF(Data_Mentah!F406="Yes",1,0)</f>
        <v>0</v>
      </c>
      <c r="G406" s="8">
        <f>IF(Data_Mentah!G406="Yes",1,0)</f>
        <v>0</v>
      </c>
      <c r="H406" s="8">
        <f>IF(Data_Mentah!H406="Yes",1,0)</f>
        <v>0</v>
      </c>
      <c r="I406" s="8">
        <f>IF(Data_Mentah!I406="Yes",1,0)</f>
        <v>0</v>
      </c>
      <c r="J406" s="8">
        <f>IF(Data_Mentah!J406="Yes",1,0)</f>
        <v>0</v>
      </c>
      <c r="K406" s="8">
        <f>IF(Data_Mentah!K406="Yes",1,0)</f>
        <v>1</v>
      </c>
      <c r="L406" s="8">
        <f>IF(Data_Mentah!L406="Yes",1,0)</f>
        <v>0</v>
      </c>
      <c r="M406" s="8">
        <f>IF(Data_Mentah!M406="Yes",1,0)</f>
        <v>1</v>
      </c>
      <c r="N406" s="8">
        <f>IF(Data_Mentah!N406="Yes",1,0)</f>
        <v>0</v>
      </c>
      <c r="O406" s="8">
        <f>IF(Data_Mentah!O406="Yes",1,0)</f>
        <v>0</v>
      </c>
      <c r="P406" s="8">
        <f>IF(Data_Mentah!P406="Yes",1,0)</f>
        <v>1</v>
      </c>
      <c r="Q406" s="9">
        <f>IF(Data_Mentah!Q406="Positive",1,0)</f>
        <v>0</v>
      </c>
      <c r="T406">
        <f t="shared" si="11"/>
        <v>0</v>
      </c>
      <c r="V406">
        <f t="shared" si="12"/>
        <v>0</v>
      </c>
    </row>
    <row r="407" spans="1:22" ht="15.75" customHeight="1" x14ac:dyDescent="0.2">
      <c r="A407" s="4">
        <v>43</v>
      </c>
      <c r="B407" s="5">
        <f>IF(Data_Mentah!B407="Male",1,0)</f>
        <v>1</v>
      </c>
      <c r="C407" s="5">
        <f>IF(Data_Mentah!C407="Yes",1,0)</f>
        <v>0</v>
      </c>
      <c r="D407" s="5">
        <f>IF(Data_Mentah!D407="Yes",1,0)</f>
        <v>1</v>
      </c>
      <c r="E407" s="5">
        <f>IF(Data_Mentah!E407="Yes",1,0)</f>
        <v>0</v>
      </c>
      <c r="F407" s="5">
        <f>IF(Data_Mentah!F407="Yes",1,0)</f>
        <v>0</v>
      </c>
      <c r="G407" s="5">
        <f>IF(Data_Mentah!G407="Yes",1,0)</f>
        <v>0</v>
      </c>
      <c r="H407" s="5">
        <f>IF(Data_Mentah!H407="Yes",1,0)</f>
        <v>0</v>
      </c>
      <c r="I407" s="5">
        <f>IF(Data_Mentah!I407="Yes",1,0)</f>
        <v>1</v>
      </c>
      <c r="J407" s="5">
        <f>IF(Data_Mentah!J407="Yes",1,0)</f>
        <v>1</v>
      </c>
      <c r="K407" s="5">
        <f>IF(Data_Mentah!K407="Yes",1,0)</f>
        <v>0</v>
      </c>
      <c r="L407" s="5">
        <f>IF(Data_Mentah!L407="Yes",1,0)</f>
        <v>0</v>
      </c>
      <c r="M407" s="5">
        <f>IF(Data_Mentah!M407="Yes",1,0)</f>
        <v>0</v>
      </c>
      <c r="N407" s="5">
        <f>IF(Data_Mentah!N407="Yes",1,0)</f>
        <v>1</v>
      </c>
      <c r="O407" s="5">
        <f>IF(Data_Mentah!O407="Yes",1,0)</f>
        <v>0</v>
      </c>
      <c r="P407" s="5">
        <f>IF(Data_Mentah!P407="Yes",1,0)</f>
        <v>0</v>
      </c>
      <c r="Q407" s="6">
        <f>IF(Data_Mentah!Q407="Positive",1,0)</f>
        <v>0</v>
      </c>
      <c r="T407">
        <f t="shared" si="11"/>
        <v>0</v>
      </c>
      <c r="V407">
        <f t="shared" si="12"/>
        <v>0</v>
      </c>
    </row>
    <row r="408" spans="1:22" ht="15.75" customHeight="1" x14ac:dyDescent="0.2">
      <c r="A408" s="7">
        <v>33</v>
      </c>
      <c r="B408" s="8">
        <f>IF(Data_Mentah!B408="Male",1,0)</f>
        <v>1</v>
      </c>
      <c r="C408" s="8">
        <f>IF(Data_Mentah!C408="Yes",1,0)</f>
        <v>0</v>
      </c>
      <c r="D408" s="8">
        <f>IF(Data_Mentah!D408="Yes",1,0)</f>
        <v>0</v>
      </c>
      <c r="E408" s="8">
        <f>IF(Data_Mentah!E408="Yes",1,0)</f>
        <v>1</v>
      </c>
      <c r="F408" s="8">
        <f>IF(Data_Mentah!F408="Yes",1,0)</f>
        <v>1</v>
      </c>
      <c r="G408" s="8">
        <f>IF(Data_Mentah!G408="Yes",1,0)</f>
        <v>1</v>
      </c>
      <c r="H408" s="8">
        <f>IF(Data_Mentah!H408="Yes",1,0)</f>
        <v>0</v>
      </c>
      <c r="I408" s="8">
        <f>IF(Data_Mentah!I408="Yes",1,0)</f>
        <v>1</v>
      </c>
      <c r="J408" s="8">
        <f>IF(Data_Mentah!J408="Yes",1,0)</f>
        <v>1</v>
      </c>
      <c r="K408" s="8">
        <f>IF(Data_Mentah!K408="Yes",1,0)</f>
        <v>0</v>
      </c>
      <c r="L408" s="8">
        <f>IF(Data_Mentah!L408="Yes",1,0)</f>
        <v>1</v>
      </c>
      <c r="M408" s="8">
        <f>IF(Data_Mentah!M408="Yes",1,0)</f>
        <v>0</v>
      </c>
      <c r="N408" s="8">
        <f>IF(Data_Mentah!N408="Yes",1,0)</f>
        <v>1</v>
      </c>
      <c r="O408" s="8">
        <f>IF(Data_Mentah!O408="Yes",1,0)</f>
        <v>1</v>
      </c>
      <c r="P408" s="8">
        <f>IF(Data_Mentah!P408="Yes",1,0)</f>
        <v>0</v>
      </c>
      <c r="Q408" s="9">
        <f>IF(Data_Mentah!Q408="Positive",1,0)</f>
        <v>0</v>
      </c>
      <c r="T408">
        <f t="shared" si="11"/>
        <v>1</v>
      </c>
      <c r="V408">
        <f t="shared" si="12"/>
        <v>0</v>
      </c>
    </row>
    <row r="409" spans="1:22" ht="15.75" customHeight="1" x14ac:dyDescent="0.2">
      <c r="A409" s="4">
        <v>55</v>
      </c>
      <c r="B409" s="5">
        <f>IF(Data_Mentah!B409="Male",1,0)</f>
        <v>0</v>
      </c>
      <c r="C409" s="5">
        <f>IF(Data_Mentah!C409="Yes",1,0)</f>
        <v>0</v>
      </c>
      <c r="D409" s="5">
        <f>IF(Data_Mentah!D409="Yes",1,0)</f>
        <v>0</v>
      </c>
      <c r="E409" s="5">
        <f>IF(Data_Mentah!E409="Yes",1,0)</f>
        <v>0</v>
      </c>
      <c r="F409" s="5">
        <f>IF(Data_Mentah!F409="Yes",1,0)</f>
        <v>0</v>
      </c>
      <c r="G409" s="5">
        <f>IF(Data_Mentah!G409="Yes",1,0)</f>
        <v>0</v>
      </c>
      <c r="H409" s="5">
        <f>IF(Data_Mentah!H409="Yes",1,0)</f>
        <v>1</v>
      </c>
      <c r="I409" s="5">
        <f>IF(Data_Mentah!I409="Yes",1,0)</f>
        <v>0</v>
      </c>
      <c r="J409" s="5">
        <f>IF(Data_Mentah!J409="Yes",1,0)</f>
        <v>1</v>
      </c>
      <c r="K409" s="5">
        <f>IF(Data_Mentah!K409="Yes",1,0)</f>
        <v>0</v>
      </c>
      <c r="L409" s="5">
        <f>IF(Data_Mentah!L409="Yes",1,0)</f>
        <v>1</v>
      </c>
      <c r="M409" s="5">
        <f>IF(Data_Mentah!M409="Yes",1,0)</f>
        <v>0</v>
      </c>
      <c r="N409" s="5">
        <f>IF(Data_Mentah!N409="Yes",1,0)</f>
        <v>0</v>
      </c>
      <c r="O409" s="5">
        <f>IF(Data_Mentah!O409="Yes",1,0)</f>
        <v>1</v>
      </c>
      <c r="P409" s="5">
        <f>IF(Data_Mentah!P409="Yes",1,0)</f>
        <v>0</v>
      </c>
      <c r="Q409" s="6">
        <f>IF(Data_Mentah!Q409="Positive",1,0)</f>
        <v>0</v>
      </c>
      <c r="T409">
        <f t="shared" si="11"/>
        <v>0</v>
      </c>
      <c r="V409">
        <f t="shared" si="12"/>
        <v>0</v>
      </c>
    </row>
    <row r="410" spans="1:22" ht="15.75" customHeight="1" x14ac:dyDescent="0.2">
      <c r="A410" s="7">
        <v>48</v>
      </c>
      <c r="B410" s="8">
        <f>IF(Data_Mentah!B410="Male",1,0)</f>
        <v>0</v>
      </c>
      <c r="C410" s="8">
        <f>IF(Data_Mentah!C410="Yes",1,0)</f>
        <v>0</v>
      </c>
      <c r="D410" s="8">
        <f>IF(Data_Mentah!D410="Yes",1,0)</f>
        <v>0</v>
      </c>
      <c r="E410" s="8">
        <f>IF(Data_Mentah!E410="Yes",1,0)</f>
        <v>0</v>
      </c>
      <c r="F410" s="8">
        <f>IF(Data_Mentah!F410="Yes",1,0)</f>
        <v>1</v>
      </c>
      <c r="G410" s="8">
        <f>IF(Data_Mentah!G410="Yes",1,0)</f>
        <v>0</v>
      </c>
      <c r="H410" s="8">
        <f>IF(Data_Mentah!H410="Yes",1,0)</f>
        <v>0</v>
      </c>
      <c r="I410" s="8">
        <f>IF(Data_Mentah!I410="Yes",1,0)</f>
        <v>1</v>
      </c>
      <c r="J410" s="8">
        <f>IF(Data_Mentah!J410="Yes",1,0)</f>
        <v>1</v>
      </c>
      <c r="K410" s="8">
        <f>IF(Data_Mentah!K410="Yes",1,0)</f>
        <v>0</v>
      </c>
      <c r="L410" s="8">
        <f>IF(Data_Mentah!L410="Yes",1,0)</f>
        <v>1</v>
      </c>
      <c r="M410" s="8">
        <f>IF(Data_Mentah!M410="Yes",1,0)</f>
        <v>0</v>
      </c>
      <c r="N410" s="8">
        <f>IF(Data_Mentah!N410="Yes",1,0)</f>
        <v>1</v>
      </c>
      <c r="O410" s="8">
        <f>IF(Data_Mentah!O410="Yes",1,0)</f>
        <v>1</v>
      </c>
      <c r="P410" s="8">
        <f>IF(Data_Mentah!P410="Yes",1,0)</f>
        <v>1</v>
      </c>
      <c r="Q410" s="9">
        <f>IF(Data_Mentah!Q410="Positive",1,0)</f>
        <v>0</v>
      </c>
      <c r="T410">
        <f t="shared" si="11"/>
        <v>1</v>
      </c>
      <c r="V410">
        <f t="shared" si="12"/>
        <v>0</v>
      </c>
    </row>
    <row r="411" spans="1:22" ht="15.75" customHeight="1" x14ac:dyDescent="0.2">
      <c r="A411" s="4">
        <v>56</v>
      </c>
      <c r="B411" s="5">
        <f>IF(Data_Mentah!B411="Male",1,0)</f>
        <v>0</v>
      </c>
      <c r="C411" s="5">
        <f>IF(Data_Mentah!C411="Yes",1,0)</f>
        <v>0</v>
      </c>
      <c r="D411" s="5">
        <f>IF(Data_Mentah!D411="Yes",1,0)</f>
        <v>0</v>
      </c>
      <c r="E411" s="5">
        <f>IF(Data_Mentah!E411="Yes",1,0)</f>
        <v>0</v>
      </c>
      <c r="F411" s="5">
        <f>IF(Data_Mentah!F411="Yes",1,0)</f>
        <v>1</v>
      </c>
      <c r="G411" s="5">
        <f>IF(Data_Mentah!G411="Yes",1,0)</f>
        <v>0</v>
      </c>
      <c r="H411" s="5">
        <f>IF(Data_Mentah!H411="Yes",1,0)</f>
        <v>0</v>
      </c>
      <c r="I411" s="5">
        <f>IF(Data_Mentah!I411="Yes",1,0)</f>
        <v>1</v>
      </c>
      <c r="J411" s="5">
        <f>IF(Data_Mentah!J411="Yes",1,0)</f>
        <v>1</v>
      </c>
      <c r="K411" s="5">
        <f>IF(Data_Mentah!K411="Yes",1,0)</f>
        <v>0</v>
      </c>
      <c r="L411" s="5">
        <f>IF(Data_Mentah!L411="Yes",1,0)</f>
        <v>1</v>
      </c>
      <c r="M411" s="5">
        <f>IF(Data_Mentah!M411="Yes",1,0)</f>
        <v>0</v>
      </c>
      <c r="N411" s="5">
        <f>IF(Data_Mentah!N411="Yes",1,0)</f>
        <v>0</v>
      </c>
      <c r="O411" s="5">
        <f>IF(Data_Mentah!O411="Yes",1,0)</f>
        <v>1</v>
      </c>
      <c r="P411" s="5">
        <f>IF(Data_Mentah!P411="Yes",1,0)</f>
        <v>0</v>
      </c>
      <c r="Q411" s="6">
        <f>IF(Data_Mentah!Q411="Positive",1,0)</f>
        <v>0</v>
      </c>
      <c r="T411">
        <f t="shared" si="11"/>
        <v>0</v>
      </c>
      <c r="V411">
        <f t="shared" si="12"/>
        <v>0</v>
      </c>
    </row>
    <row r="412" spans="1:22" ht="15.75" customHeight="1" x14ac:dyDescent="0.2">
      <c r="A412" s="7">
        <v>38</v>
      </c>
      <c r="B412" s="8">
        <f>IF(Data_Mentah!B412="Male",1,0)</f>
        <v>1</v>
      </c>
      <c r="C412" s="8">
        <f>IF(Data_Mentah!C412="Yes",1,0)</f>
        <v>0</v>
      </c>
      <c r="D412" s="8">
        <f>IF(Data_Mentah!D412="Yes",1,0)</f>
        <v>0</v>
      </c>
      <c r="E412" s="8">
        <f>IF(Data_Mentah!E412="Yes",1,0)</f>
        <v>0</v>
      </c>
      <c r="F412" s="8">
        <f>IF(Data_Mentah!F412="Yes",1,0)</f>
        <v>0</v>
      </c>
      <c r="G412" s="8">
        <f>IF(Data_Mentah!G412="Yes",1,0)</f>
        <v>0</v>
      </c>
      <c r="H412" s="8">
        <f>IF(Data_Mentah!H412="Yes",1,0)</f>
        <v>0</v>
      </c>
      <c r="I412" s="8">
        <f>IF(Data_Mentah!I412="Yes",1,0)</f>
        <v>0</v>
      </c>
      <c r="J412" s="8">
        <f>IF(Data_Mentah!J412="Yes",1,0)</f>
        <v>0</v>
      </c>
      <c r="K412" s="8">
        <f>IF(Data_Mentah!K412="Yes",1,0)</f>
        <v>0</v>
      </c>
      <c r="L412" s="8">
        <f>IF(Data_Mentah!L412="Yes",1,0)</f>
        <v>0</v>
      </c>
      <c r="M412" s="8">
        <f>IF(Data_Mentah!M412="Yes",1,0)</f>
        <v>0</v>
      </c>
      <c r="N412" s="8">
        <f>IF(Data_Mentah!N412="Yes",1,0)</f>
        <v>0</v>
      </c>
      <c r="O412" s="8">
        <f>IF(Data_Mentah!O412="Yes",1,0)</f>
        <v>0</v>
      </c>
      <c r="P412" s="8">
        <f>IF(Data_Mentah!P412="Yes",1,0)</f>
        <v>0</v>
      </c>
      <c r="Q412" s="9">
        <f>IF(Data_Mentah!Q412="Positive",1,0)</f>
        <v>0</v>
      </c>
      <c r="T412">
        <f t="shared" si="11"/>
        <v>0</v>
      </c>
      <c r="V412">
        <f t="shared" si="12"/>
        <v>0</v>
      </c>
    </row>
    <row r="413" spans="1:22" ht="15.75" customHeight="1" x14ac:dyDescent="0.2">
      <c r="A413" s="4">
        <v>28</v>
      </c>
      <c r="B413" s="5">
        <f>IF(Data_Mentah!B413="Male",1,0)</f>
        <v>1</v>
      </c>
      <c r="C413" s="5">
        <f>IF(Data_Mentah!C413="Yes",1,0)</f>
        <v>0</v>
      </c>
      <c r="D413" s="5">
        <f>IF(Data_Mentah!D413="Yes",1,0)</f>
        <v>0</v>
      </c>
      <c r="E413" s="5">
        <f>IF(Data_Mentah!E413="Yes",1,0)</f>
        <v>0</v>
      </c>
      <c r="F413" s="5">
        <f>IF(Data_Mentah!F413="Yes",1,0)</f>
        <v>1</v>
      </c>
      <c r="G413" s="5">
        <f>IF(Data_Mentah!G413="Yes",1,0)</f>
        <v>0</v>
      </c>
      <c r="H413" s="5">
        <f>IF(Data_Mentah!H413="Yes",1,0)</f>
        <v>0</v>
      </c>
      <c r="I413" s="5">
        <f>IF(Data_Mentah!I413="Yes",1,0)</f>
        <v>0</v>
      </c>
      <c r="J413" s="5">
        <f>IF(Data_Mentah!J413="Yes",1,0)</f>
        <v>1</v>
      </c>
      <c r="K413" s="5">
        <f>IF(Data_Mentah!K413="Yes",1,0)</f>
        <v>0</v>
      </c>
      <c r="L413" s="5">
        <f>IF(Data_Mentah!L413="Yes",1,0)</f>
        <v>1</v>
      </c>
      <c r="M413" s="5">
        <f>IF(Data_Mentah!M413="Yes",1,0)</f>
        <v>0</v>
      </c>
      <c r="N413" s="5">
        <f>IF(Data_Mentah!N413="Yes",1,0)</f>
        <v>0</v>
      </c>
      <c r="O413" s="5">
        <f>IF(Data_Mentah!O413="Yes",1,0)</f>
        <v>1</v>
      </c>
      <c r="P413" s="5">
        <f>IF(Data_Mentah!P413="Yes",1,0)</f>
        <v>0</v>
      </c>
      <c r="Q413" s="6">
        <f>IF(Data_Mentah!Q413="Positive",1,0)</f>
        <v>0</v>
      </c>
      <c r="T413">
        <f t="shared" si="11"/>
        <v>0</v>
      </c>
      <c r="V413">
        <f t="shared" si="12"/>
        <v>0</v>
      </c>
    </row>
    <row r="414" spans="1:22" ht="15.75" customHeight="1" x14ac:dyDescent="0.2">
      <c r="A414" s="7">
        <v>68</v>
      </c>
      <c r="B414" s="8">
        <f>IF(Data_Mentah!B414="Male",1,0)</f>
        <v>1</v>
      </c>
      <c r="C414" s="8">
        <f>IF(Data_Mentah!C414="Yes",1,0)</f>
        <v>0</v>
      </c>
      <c r="D414" s="8">
        <f>IF(Data_Mentah!D414="Yes",1,0)</f>
        <v>0</v>
      </c>
      <c r="E414" s="8">
        <f>IF(Data_Mentah!E414="Yes",1,0)</f>
        <v>0</v>
      </c>
      <c r="F414" s="8">
        <f>IF(Data_Mentah!F414="Yes",1,0)</f>
        <v>1</v>
      </c>
      <c r="G414" s="8">
        <f>IF(Data_Mentah!G414="Yes",1,0)</f>
        <v>1</v>
      </c>
      <c r="H414" s="8">
        <f>IF(Data_Mentah!H414="Yes",1,0)</f>
        <v>0</v>
      </c>
      <c r="I414" s="8">
        <f>IF(Data_Mentah!I414="Yes",1,0)</f>
        <v>1</v>
      </c>
      <c r="J414" s="8">
        <f>IF(Data_Mentah!J414="Yes",1,0)</f>
        <v>1</v>
      </c>
      <c r="K414" s="8">
        <f>IF(Data_Mentah!K414="Yes",1,0)</f>
        <v>0</v>
      </c>
      <c r="L414" s="8">
        <f>IF(Data_Mentah!L414="Yes",1,0)</f>
        <v>1</v>
      </c>
      <c r="M414" s="8">
        <f>IF(Data_Mentah!M414="Yes",1,0)</f>
        <v>1</v>
      </c>
      <c r="N414" s="8">
        <f>IF(Data_Mentah!N414="Yes",1,0)</f>
        <v>1</v>
      </c>
      <c r="O414" s="8">
        <f>IF(Data_Mentah!O414="Yes",1,0)</f>
        <v>1</v>
      </c>
      <c r="P414" s="8">
        <f>IF(Data_Mentah!P414="Yes",1,0)</f>
        <v>0</v>
      </c>
      <c r="Q414" s="9">
        <f>IF(Data_Mentah!Q414="Positive",1,0)</f>
        <v>0</v>
      </c>
      <c r="T414">
        <f t="shared" si="11"/>
        <v>1</v>
      </c>
      <c r="V414">
        <f t="shared" si="12"/>
        <v>0</v>
      </c>
    </row>
    <row r="415" spans="1:22" ht="15.75" customHeight="1" x14ac:dyDescent="0.2">
      <c r="A415" s="4">
        <v>35</v>
      </c>
      <c r="B415" s="5">
        <f>IF(Data_Mentah!B415="Male",1,0)</f>
        <v>1</v>
      </c>
      <c r="C415" s="5">
        <f>IF(Data_Mentah!C415="Yes",1,0)</f>
        <v>0</v>
      </c>
      <c r="D415" s="5">
        <f>IF(Data_Mentah!D415="Yes",1,0)</f>
        <v>0</v>
      </c>
      <c r="E415" s="5">
        <f>IF(Data_Mentah!E415="Yes",1,0)</f>
        <v>0</v>
      </c>
      <c r="F415" s="5">
        <f>IF(Data_Mentah!F415="Yes",1,0)</f>
        <v>0</v>
      </c>
      <c r="G415" s="5">
        <f>IF(Data_Mentah!G415="Yes",1,0)</f>
        <v>0</v>
      </c>
      <c r="H415" s="5">
        <f>IF(Data_Mentah!H415="Yes",1,0)</f>
        <v>0</v>
      </c>
      <c r="I415" s="5">
        <f>IF(Data_Mentah!I415="Yes",1,0)</f>
        <v>0</v>
      </c>
      <c r="J415" s="5">
        <f>IF(Data_Mentah!J415="Yes",1,0)</f>
        <v>0</v>
      </c>
      <c r="K415" s="5">
        <f>IF(Data_Mentah!K415="Yes",1,0)</f>
        <v>0</v>
      </c>
      <c r="L415" s="5">
        <f>IF(Data_Mentah!L415="Yes",1,0)</f>
        <v>0</v>
      </c>
      <c r="M415" s="5">
        <f>IF(Data_Mentah!M415="Yes",1,0)</f>
        <v>0</v>
      </c>
      <c r="N415" s="5">
        <f>IF(Data_Mentah!N415="Yes",1,0)</f>
        <v>0</v>
      </c>
      <c r="O415" s="5">
        <f>IF(Data_Mentah!O415="Yes",1,0)</f>
        <v>1</v>
      </c>
      <c r="P415" s="5">
        <f>IF(Data_Mentah!P415="Yes",1,0)</f>
        <v>0</v>
      </c>
      <c r="Q415" s="6">
        <f>IF(Data_Mentah!Q415="Positive",1,0)</f>
        <v>0</v>
      </c>
      <c r="T415">
        <f t="shared" si="11"/>
        <v>0</v>
      </c>
      <c r="V415">
        <f t="shared" si="12"/>
        <v>0</v>
      </c>
    </row>
    <row r="416" spans="1:22" ht="15.75" customHeight="1" x14ac:dyDescent="0.2">
      <c r="A416" s="7">
        <v>45</v>
      </c>
      <c r="B416" s="8">
        <f>IF(Data_Mentah!B416="Male",1,0)</f>
        <v>0</v>
      </c>
      <c r="C416" s="8">
        <f>IF(Data_Mentah!C416="Yes",1,0)</f>
        <v>1</v>
      </c>
      <c r="D416" s="8">
        <f>IF(Data_Mentah!D416="Yes",1,0)</f>
        <v>1</v>
      </c>
      <c r="E416" s="8">
        <f>IF(Data_Mentah!E416="Yes",1,0)</f>
        <v>1</v>
      </c>
      <c r="F416" s="8">
        <f>IF(Data_Mentah!F416="Yes",1,0)</f>
        <v>1</v>
      </c>
      <c r="G416" s="8">
        <f>IF(Data_Mentah!G416="Yes",1,0)</f>
        <v>0</v>
      </c>
      <c r="H416" s="8">
        <f>IF(Data_Mentah!H416="Yes",1,0)</f>
        <v>0</v>
      </c>
      <c r="I416" s="8">
        <f>IF(Data_Mentah!I416="Yes",1,0)</f>
        <v>1</v>
      </c>
      <c r="J416" s="8">
        <f>IF(Data_Mentah!J416="Yes",1,0)</f>
        <v>0</v>
      </c>
      <c r="K416" s="8">
        <f>IF(Data_Mentah!K416="Yes",1,0)</f>
        <v>0</v>
      </c>
      <c r="L416" s="8">
        <f>IF(Data_Mentah!L416="Yes",1,0)</f>
        <v>0</v>
      </c>
      <c r="M416" s="8">
        <f>IF(Data_Mentah!M416="Yes",1,0)</f>
        <v>1</v>
      </c>
      <c r="N416" s="8">
        <f>IF(Data_Mentah!N416="Yes",1,0)</f>
        <v>0</v>
      </c>
      <c r="O416" s="8">
        <f>IF(Data_Mentah!O416="Yes",1,0)</f>
        <v>0</v>
      </c>
      <c r="P416" s="8">
        <f>IF(Data_Mentah!P416="Yes",1,0)</f>
        <v>1</v>
      </c>
      <c r="Q416" s="9">
        <f>IF(Data_Mentah!Q416="Positive",1,0)</f>
        <v>1</v>
      </c>
      <c r="T416">
        <f t="shared" si="11"/>
        <v>0</v>
      </c>
      <c r="V416">
        <f t="shared" si="12"/>
        <v>0</v>
      </c>
    </row>
    <row r="417" spans="1:22" ht="15.75" customHeight="1" x14ac:dyDescent="0.2">
      <c r="A417" s="4">
        <v>48</v>
      </c>
      <c r="B417" s="5">
        <f>IF(Data_Mentah!B417="Male",1,0)</f>
        <v>0</v>
      </c>
      <c r="C417" s="5">
        <f>IF(Data_Mentah!C417="Yes",1,0)</f>
        <v>1</v>
      </c>
      <c r="D417" s="5">
        <f>IF(Data_Mentah!D417="Yes",1,0)</f>
        <v>1</v>
      </c>
      <c r="E417" s="5">
        <f>IF(Data_Mentah!E417="Yes",1,0)</f>
        <v>1</v>
      </c>
      <c r="F417" s="5">
        <f>IF(Data_Mentah!F417="Yes",1,0)</f>
        <v>1</v>
      </c>
      <c r="G417" s="5">
        <f>IF(Data_Mentah!G417="Yes",1,0)</f>
        <v>1</v>
      </c>
      <c r="H417" s="5">
        <f>IF(Data_Mentah!H417="Yes",1,0)</f>
        <v>0</v>
      </c>
      <c r="I417" s="5">
        <f>IF(Data_Mentah!I417="Yes",1,0)</f>
        <v>0</v>
      </c>
      <c r="J417" s="5">
        <f>IF(Data_Mentah!J417="Yes",1,0)</f>
        <v>0</v>
      </c>
      <c r="K417" s="5">
        <f>IF(Data_Mentah!K417="Yes",1,0)</f>
        <v>0</v>
      </c>
      <c r="L417" s="5">
        <f>IF(Data_Mentah!L417="Yes",1,0)</f>
        <v>0</v>
      </c>
      <c r="M417" s="5">
        <f>IF(Data_Mentah!M417="Yes",1,0)</f>
        <v>1</v>
      </c>
      <c r="N417" s="5">
        <f>IF(Data_Mentah!N417="Yes",1,0)</f>
        <v>0</v>
      </c>
      <c r="O417" s="5">
        <f>IF(Data_Mentah!O417="Yes",1,0)</f>
        <v>0</v>
      </c>
      <c r="P417" s="5">
        <f>IF(Data_Mentah!P417="Yes",1,0)</f>
        <v>0</v>
      </c>
      <c r="Q417" s="6">
        <f>IF(Data_Mentah!Q417="Positive",1,0)</f>
        <v>1</v>
      </c>
      <c r="T417">
        <f t="shared" si="11"/>
        <v>0</v>
      </c>
      <c r="V417">
        <f t="shared" si="12"/>
        <v>0</v>
      </c>
    </row>
    <row r="418" spans="1:22" ht="15.75" customHeight="1" x14ac:dyDescent="0.2">
      <c r="A418" s="7">
        <v>40</v>
      </c>
      <c r="B418" s="8">
        <f>IF(Data_Mentah!B418="Male",1,0)</f>
        <v>0</v>
      </c>
      <c r="C418" s="8">
        <f>IF(Data_Mentah!C418="Yes",1,0)</f>
        <v>1</v>
      </c>
      <c r="D418" s="8">
        <f>IF(Data_Mentah!D418="Yes",1,0)</f>
        <v>1</v>
      </c>
      <c r="E418" s="8">
        <f>IF(Data_Mentah!E418="Yes",1,0)</f>
        <v>1</v>
      </c>
      <c r="F418" s="8">
        <f>IF(Data_Mentah!F418="Yes",1,0)</f>
        <v>0</v>
      </c>
      <c r="G418" s="8">
        <f>IF(Data_Mentah!G418="Yes",1,0)</f>
        <v>1</v>
      </c>
      <c r="H418" s="8">
        <f>IF(Data_Mentah!H418="Yes",1,0)</f>
        <v>0</v>
      </c>
      <c r="I418" s="8">
        <f>IF(Data_Mentah!I418="Yes",1,0)</f>
        <v>0</v>
      </c>
      <c r="J418" s="8">
        <f>IF(Data_Mentah!J418="Yes",1,0)</f>
        <v>1</v>
      </c>
      <c r="K418" s="8">
        <f>IF(Data_Mentah!K418="Yes",1,0)</f>
        <v>0</v>
      </c>
      <c r="L418" s="8">
        <f>IF(Data_Mentah!L418="Yes",1,0)</f>
        <v>1</v>
      </c>
      <c r="M418" s="8">
        <f>IF(Data_Mentah!M418="Yes",1,0)</f>
        <v>1</v>
      </c>
      <c r="N418" s="8">
        <f>IF(Data_Mentah!N418="Yes",1,0)</f>
        <v>0</v>
      </c>
      <c r="O418" s="8">
        <f>IF(Data_Mentah!O418="Yes",1,0)</f>
        <v>0</v>
      </c>
      <c r="P418" s="8">
        <f>IF(Data_Mentah!P418="Yes",1,0)</f>
        <v>0</v>
      </c>
      <c r="Q418" s="9">
        <f>IF(Data_Mentah!Q418="Positive",1,0)</f>
        <v>1</v>
      </c>
      <c r="T418">
        <f t="shared" si="11"/>
        <v>0</v>
      </c>
      <c r="V418">
        <f t="shared" si="12"/>
        <v>0</v>
      </c>
    </row>
    <row r="419" spans="1:22" ht="15.75" customHeight="1" x14ac:dyDescent="0.2">
      <c r="A419" s="4">
        <v>57</v>
      </c>
      <c r="B419" s="5">
        <f>IF(Data_Mentah!B419="Male",1,0)</f>
        <v>0</v>
      </c>
      <c r="C419" s="5">
        <f>IF(Data_Mentah!C419="Yes",1,0)</f>
        <v>1</v>
      </c>
      <c r="D419" s="5">
        <f>IF(Data_Mentah!D419="Yes",1,0)</f>
        <v>1</v>
      </c>
      <c r="E419" s="5">
        <f>IF(Data_Mentah!E419="Yes",1,0)</f>
        <v>1</v>
      </c>
      <c r="F419" s="5">
        <f>IF(Data_Mentah!F419="Yes",1,0)</f>
        <v>1</v>
      </c>
      <c r="G419" s="5">
        <f>IF(Data_Mentah!G419="Yes",1,0)</f>
        <v>1</v>
      </c>
      <c r="H419" s="5">
        <f>IF(Data_Mentah!H419="Yes",1,0)</f>
        <v>0</v>
      </c>
      <c r="I419" s="5">
        <f>IF(Data_Mentah!I419="Yes",1,0)</f>
        <v>0</v>
      </c>
      <c r="J419" s="5">
        <f>IF(Data_Mentah!J419="Yes",1,0)</f>
        <v>1</v>
      </c>
      <c r="K419" s="5">
        <f>IF(Data_Mentah!K419="Yes",1,0)</f>
        <v>1</v>
      </c>
      <c r="L419" s="5">
        <f>IF(Data_Mentah!L419="Yes",1,0)</f>
        <v>1</v>
      </c>
      <c r="M419" s="5">
        <f>IF(Data_Mentah!M419="Yes",1,0)</f>
        <v>1</v>
      </c>
      <c r="N419" s="5">
        <f>IF(Data_Mentah!N419="Yes",1,0)</f>
        <v>0</v>
      </c>
      <c r="O419" s="5">
        <f>IF(Data_Mentah!O419="Yes",1,0)</f>
        <v>0</v>
      </c>
      <c r="P419" s="5">
        <f>IF(Data_Mentah!P419="Yes",1,0)</f>
        <v>0</v>
      </c>
      <c r="Q419" s="6">
        <f>IF(Data_Mentah!Q419="Positive",1,0)</f>
        <v>1</v>
      </c>
      <c r="T419">
        <f t="shared" si="11"/>
        <v>1</v>
      </c>
      <c r="V419">
        <f t="shared" si="12"/>
        <v>0</v>
      </c>
    </row>
    <row r="420" spans="1:22" ht="15.75" customHeight="1" x14ac:dyDescent="0.2">
      <c r="A420" s="7">
        <v>47</v>
      </c>
      <c r="B420" s="8">
        <f>IF(Data_Mentah!B420="Male",1,0)</f>
        <v>0</v>
      </c>
      <c r="C420" s="8">
        <f>IF(Data_Mentah!C420="Yes",1,0)</f>
        <v>1</v>
      </c>
      <c r="D420" s="8">
        <f>IF(Data_Mentah!D420="Yes",1,0)</f>
        <v>1</v>
      </c>
      <c r="E420" s="8">
        <f>IF(Data_Mentah!E420="Yes",1,0)</f>
        <v>1</v>
      </c>
      <c r="F420" s="8">
        <f>IF(Data_Mentah!F420="Yes",1,0)</f>
        <v>1</v>
      </c>
      <c r="G420" s="8">
        <f>IF(Data_Mentah!G420="Yes",1,0)</f>
        <v>1</v>
      </c>
      <c r="H420" s="8">
        <f>IF(Data_Mentah!H420="Yes",1,0)</f>
        <v>0</v>
      </c>
      <c r="I420" s="8">
        <f>IF(Data_Mentah!I420="Yes",1,0)</f>
        <v>1</v>
      </c>
      <c r="J420" s="8">
        <f>IF(Data_Mentah!J420="Yes",1,0)</f>
        <v>0</v>
      </c>
      <c r="K420" s="8">
        <f>IF(Data_Mentah!K420="Yes",1,0)</f>
        <v>0</v>
      </c>
      <c r="L420" s="8">
        <f>IF(Data_Mentah!L420="Yes",1,0)</f>
        <v>0</v>
      </c>
      <c r="M420" s="8">
        <f>IF(Data_Mentah!M420="Yes",1,0)</f>
        <v>1</v>
      </c>
      <c r="N420" s="8">
        <f>IF(Data_Mentah!N420="Yes",1,0)</f>
        <v>1</v>
      </c>
      <c r="O420" s="8">
        <f>IF(Data_Mentah!O420="Yes",1,0)</f>
        <v>0</v>
      </c>
      <c r="P420" s="8">
        <f>IF(Data_Mentah!P420="Yes",1,0)</f>
        <v>1</v>
      </c>
      <c r="Q420" s="9">
        <f>IF(Data_Mentah!Q420="Positive",1,0)</f>
        <v>1</v>
      </c>
      <c r="T420">
        <f t="shared" si="11"/>
        <v>1</v>
      </c>
      <c r="V420">
        <f t="shared" si="12"/>
        <v>0</v>
      </c>
    </row>
    <row r="421" spans="1:22" ht="15.75" customHeight="1" x14ac:dyDescent="0.2">
      <c r="A421" s="4">
        <v>45</v>
      </c>
      <c r="B421" s="5">
        <f>IF(Data_Mentah!B421="Male",1,0)</f>
        <v>0</v>
      </c>
      <c r="C421" s="5">
        <f>IF(Data_Mentah!C421="Yes",1,0)</f>
        <v>1</v>
      </c>
      <c r="D421" s="5">
        <f>IF(Data_Mentah!D421="Yes",1,0)</f>
        <v>1</v>
      </c>
      <c r="E421" s="5">
        <f>IF(Data_Mentah!E421="Yes",1,0)</f>
        <v>0</v>
      </c>
      <c r="F421" s="5">
        <f>IF(Data_Mentah!F421="Yes",1,0)</f>
        <v>1</v>
      </c>
      <c r="G421" s="5">
        <f>IF(Data_Mentah!G421="Yes",1,0)</f>
        <v>0</v>
      </c>
      <c r="H421" s="5">
        <f>IF(Data_Mentah!H421="Yes",1,0)</f>
        <v>0</v>
      </c>
      <c r="I421" s="5">
        <f>IF(Data_Mentah!I421="Yes",1,0)</f>
        <v>1</v>
      </c>
      <c r="J421" s="5">
        <f>IF(Data_Mentah!J421="Yes",1,0)</f>
        <v>0</v>
      </c>
      <c r="K421" s="5">
        <f>IF(Data_Mentah!K421="Yes",1,0)</f>
        <v>0</v>
      </c>
      <c r="L421" s="5">
        <f>IF(Data_Mentah!L421="Yes",1,0)</f>
        <v>0</v>
      </c>
      <c r="M421" s="5">
        <f>IF(Data_Mentah!M421="Yes",1,0)</f>
        <v>0</v>
      </c>
      <c r="N421" s="5">
        <f>IF(Data_Mentah!N421="Yes",1,0)</f>
        <v>0</v>
      </c>
      <c r="O421" s="5">
        <f>IF(Data_Mentah!O421="Yes",1,0)</f>
        <v>0</v>
      </c>
      <c r="P421" s="5">
        <f>IF(Data_Mentah!P421="Yes",1,0)</f>
        <v>0</v>
      </c>
      <c r="Q421" s="6">
        <f>IF(Data_Mentah!Q421="Positive",1,0)</f>
        <v>1</v>
      </c>
      <c r="T421">
        <f t="shared" si="11"/>
        <v>0</v>
      </c>
      <c r="V421">
        <f t="shared" si="12"/>
        <v>0</v>
      </c>
    </row>
    <row r="422" spans="1:22" ht="15.75" customHeight="1" x14ac:dyDescent="0.2">
      <c r="A422" s="7">
        <v>57</v>
      </c>
      <c r="B422" s="8">
        <f>IF(Data_Mentah!B422="Male",1,0)</f>
        <v>0</v>
      </c>
      <c r="C422" s="8">
        <f>IF(Data_Mentah!C422="Yes",1,0)</f>
        <v>0</v>
      </c>
      <c r="D422" s="8">
        <f>IF(Data_Mentah!D422="Yes",1,0)</f>
        <v>0</v>
      </c>
      <c r="E422" s="8">
        <f>IF(Data_Mentah!E422="Yes",1,0)</f>
        <v>1</v>
      </c>
      <c r="F422" s="8">
        <f>IF(Data_Mentah!F422="Yes",1,0)</f>
        <v>1</v>
      </c>
      <c r="G422" s="8">
        <f>IF(Data_Mentah!G422="Yes",1,0)</f>
        <v>1</v>
      </c>
      <c r="H422" s="8">
        <f>IF(Data_Mentah!H422="Yes",1,0)</f>
        <v>0</v>
      </c>
      <c r="I422" s="8">
        <f>IF(Data_Mentah!I422="Yes",1,0)</f>
        <v>0</v>
      </c>
      <c r="J422" s="8">
        <f>IF(Data_Mentah!J422="Yes",1,0)</f>
        <v>0</v>
      </c>
      <c r="K422" s="8">
        <f>IF(Data_Mentah!K422="Yes",1,0)</f>
        <v>0</v>
      </c>
      <c r="L422" s="8">
        <f>IF(Data_Mentah!L422="Yes",1,0)</f>
        <v>0</v>
      </c>
      <c r="M422" s="8">
        <f>IF(Data_Mentah!M422="Yes",1,0)</f>
        <v>0</v>
      </c>
      <c r="N422" s="8">
        <f>IF(Data_Mentah!N422="Yes",1,0)</f>
        <v>1</v>
      </c>
      <c r="O422" s="8">
        <f>IF(Data_Mentah!O422="Yes",1,0)</f>
        <v>0</v>
      </c>
      <c r="P422" s="8">
        <f>IF(Data_Mentah!P422="Yes",1,0)</f>
        <v>0</v>
      </c>
      <c r="Q422" s="9">
        <f>IF(Data_Mentah!Q422="Positive",1,0)</f>
        <v>1</v>
      </c>
      <c r="T422">
        <f t="shared" si="11"/>
        <v>1</v>
      </c>
      <c r="V422">
        <f t="shared" si="12"/>
        <v>0</v>
      </c>
    </row>
    <row r="423" spans="1:22" ht="15.75" customHeight="1" x14ac:dyDescent="0.2">
      <c r="A423" s="4">
        <v>72</v>
      </c>
      <c r="B423" s="5">
        <f>IF(Data_Mentah!B423="Male",1,0)</f>
        <v>0</v>
      </c>
      <c r="C423" s="5">
        <f>IF(Data_Mentah!C423="Yes",1,0)</f>
        <v>1</v>
      </c>
      <c r="D423" s="5">
        <f>IF(Data_Mentah!D423="Yes",1,0)</f>
        <v>0</v>
      </c>
      <c r="E423" s="5">
        <f>IF(Data_Mentah!E423="Yes",1,0)</f>
        <v>0</v>
      </c>
      <c r="F423" s="5">
        <f>IF(Data_Mentah!F423="Yes",1,0)</f>
        <v>0</v>
      </c>
      <c r="G423" s="5">
        <f>IF(Data_Mentah!G423="Yes",1,0)</f>
        <v>1</v>
      </c>
      <c r="H423" s="5">
        <f>IF(Data_Mentah!H423="Yes",1,0)</f>
        <v>0</v>
      </c>
      <c r="I423" s="5">
        <f>IF(Data_Mentah!I423="Yes",1,0)</f>
        <v>0</v>
      </c>
      <c r="J423" s="5">
        <f>IF(Data_Mentah!J423="Yes",1,0)</f>
        <v>0</v>
      </c>
      <c r="K423" s="5">
        <f>IF(Data_Mentah!K423="Yes",1,0)</f>
        <v>1</v>
      </c>
      <c r="L423" s="5">
        <f>IF(Data_Mentah!L423="Yes",1,0)</f>
        <v>0</v>
      </c>
      <c r="M423" s="5">
        <f>IF(Data_Mentah!M423="Yes",1,0)</f>
        <v>0</v>
      </c>
      <c r="N423" s="5">
        <f>IF(Data_Mentah!N423="Yes",1,0)</f>
        <v>0</v>
      </c>
      <c r="O423" s="5">
        <f>IF(Data_Mentah!O423="Yes",1,0)</f>
        <v>1</v>
      </c>
      <c r="P423" s="5">
        <f>IF(Data_Mentah!P423="Yes",1,0)</f>
        <v>0</v>
      </c>
      <c r="Q423" s="6">
        <f>IF(Data_Mentah!Q423="Positive",1,0)</f>
        <v>1</v>
      </c>
      <c r="T423">
        <f t="shared" si="11"/>
        <v>0</v>
      </c>
      <c r="V423">
        <f t="shared" si="12"/>
        <v>0</v>
      </c>
    </row>
    <row r="424" spans="1:22" ht="15.75" customHeight="1" x14ac:dyDescent="0.2">
      <c r="A424" s="7">
        <v>30</v>
      </c>
      <c r="B424" s="8">
        <f>IF(Data_Mentah!B424="Male",1,0)</f>
        <v>1</v>
      </c>
      <c r="C424" s="8">
        <f>IF(Data_Mentah!C424="Yes",1,0)</f>
        <v>0</v>
      </c>
      <c r="D424" s="8">
        <f>IF(Data_Mentah!D424="Yes",1,0)</f>
        <v>1</v>
      </c>
      <c r="E424" s="8">
        <f>IF(Data_Mentah!E424="Yes",1,0)</f>
        <v>0</v>
      </c>
      <c r="F424" s="8">
        <f>IF(Data_Mentah!F424="Yes",1,0)</f>
        <v>1</v>
      </c>
      <c r="G424" s="8">
        <f>IF(Data_Mentah!G424="Yes",1,0)</f>
        <v>1</v>
      </c>
      <c r="H424" s="8">
        <f>IF(Data_Mentah!H424="Yes",1,0)</f>
        <v>0</v>
      </c>
      <c r="I424" s="8">
        <f>IF(Data_Mentah!I424="Yes",1,0)</f>
        <v>1</v>
      </c>
      <c r="J424" s="8">
        <f>IF(Data_Mentah!J424="Yes",1,0)</f>
        <v>0</v>
      </c>
      <c r="K424" s="8">
        <f>IF(Data_Mentah!K424="Yes",1,0)</f>
        <v>1</v>
      </c>
      <c r="L424" s="8">
        <f>IF(Data_Mentah!L424="Yes",1,0)</f>
        <v>1</v>
      </c>
      <c r="M424" s="8">
        <f>IF(Data_Mentah!M424="Yes",1,0)</f>
        <v>1</v>
      </c>
      <c r="N424" s="8">
        <f>IF(Data_Mentah!N424="Yes",1,0)</f>
        <v>1</v>
      </c>
      <c r="O424" s="8">
        <f>IF(Data_Mentah!O424="Yes",1,0)</f>
        <v>1</v>
      </c>
      <c r="P424" s="8">
        <f>IF(Data_Mentah!P424="Yes",1,0)</f>
        <v>1</v>
      </c>
      <c r="Q424" s="9">
        <f>IF(Data_Mentah!Q424="Positive",1,0)</f>
        <v>1</v>
      </c>
      <c r="T424">
        <f t="shared" si="11"/>
        <v>0</v>
      </c>
      <c r="V424">
        <f t="shared" si="12"/>
        <v>0</v>
      </c>
    </row>
    <row r="425" spans="1:22" ht="15.75" customHeight="1" x14ac:dyDescent="0.2">
      <c r="A425" s="4">
        <v>27</v>
      </c>
      <c r="B425" s="5">
        <f>IF(Data_Mentah!B425="Male",1,0)</f>
        <v>1</v>
      </c>
      <c r="C425" s="5">
        <f>IF(Data_Mentah!C425="Yes",1,0)</f>
        <v>1</v>
      </c>
      <c r="D425" s="5">
        <f>IF(Data_Mentah!D425="Yes",1,0)</f>
        <v>1</v>
      </c>
      <c r="E425" s="5">
        <f>IF(Data_Mentah!E425="Yes",1,0)</f>
        <v>0</v>
      </c>
      <c r="F425" s="5">
        <f>IF(Data_Mentah!F425="Yes",1,0)</f>
        <v>1</v>
      </c>
      <c r="G425" s="5">
        <f>IF(Data_Mentah!G425="Yes",1,0)</f>
        <v>1</v>
      </c>
      <c r="H425" s="5">
        <f>IF(Data_Mentah!H425="Yes",1,0)</f>
        <v>0</v>
      </c>
      <c r="I425" s="5">
        <f>IF(Data_Mentah!I425="Yes",1,0)</f>
        <v>1</v>
      </c>
      <c r="J425" s="5">
        <f>IF(Data_Mentah!J425="Yes",1,0)</f>
        <v>0</v>
      </c>
      <c r="K425" s="5">
        <f>IF(Data_Mentah!K425="Yes",1,0)</f>
        <v>0</v>
      </c>
      <c r="L425" s="5">
        <f>IF(Data_Mentah!L425="Yes",1,0)</f>
        <v>0</v>
      </c>
      <c r="M425" s="5">
        <f>IF(Data_Mentah!M425="Yes",1,0)</f>
        <v>1</v>
      </c>
      <c r="N425" s="5">
        <f>IF(Data_Mentah!N425="Yes",1,0)</f>
        <v>1</v>
      </c>
      <c r="O425" s="5">
        <f>IF(Data_Mentah!O425="Yes",1,0)</f>
        <v>0</v>
      </c>
      <c r="P425" s="5">
        <f>IF(Data_Mentah!P425="Yes",1,0)</f>
        <v>0</v>
      </c>
      <c r="Q425" s="6">
        <f>IF(Data_Mentah!Q425="Positive",1,0)</f>
        <v>1</v>
      </c>
      <c r="T425">
        <f t="shared" si="11"/>
        <v>0</v>
      </c>
      <c r="V425">
        <f t="shared" si="12"/>
        <v>0</v>
      </c>
    </row>
    <row r="426" spans="1:22" ht="15.75" customHeight="1" x14ac:dyDescent="0.2">
      <c r="A426" s="7">
        <v>38</v>
      </c>
      <c r="B426" s="8">
        <f>IF(Data_Mentah!B426="Male",1,0)</f>
        <v>1</v>
      </c>
      <c r="C426" s="8">
        <f>IF(Data_Mentah!C426="Yes",1,0)</f>
        <v>1</v>
      </c>
      <c r="D426" s="8">
        <f>IF(Data_Mentah!D426="Yes",1,0)</f>
        <v>1</v>
      </c>
      <c r="E426" s="8">
        <f>IF(Data_Mentah!E426="Yes",1,0)</f>
        <v>1</v>
      </c>
      <c r="F426" s="8">
        <f>IF(Data_Mentah!F426="Yes",1,0)</f>
        <v>1</v>
      </c>
      <c r="G426" s="8">
        <f>IF(Data_Mentah!G426="Yes",1,0)</f>
        <v>0</v>
      </c>
      <c r="H426" s="8">
        <f>IF(Data_Mentah!H426="Yes",1,0)</f>
        <v>1</v>
      </c>
      <c r="I426" s="8">
        <f>IF(Data_Mentah!I426="Yes",1,0)</f>
        <v>0</v>
      </c>
      <c r="J426" s="8">
        <f>IF(Data_Mentah!J426="Yes",1,0)</f>
        <v>0</v>
      </c>
      <c r="K426" s="8">
        <f>IF(Data_Mentah!K426="Yes",1,0)</f>
        <v>0</v>
      </c>
      <c r="L426" s="8">
        <f>IF(Data_Mentah!L426="Yes",1,0)</f>
        <v>0</v>
      </c>
      <c r="M426" s="8">
        <f>IF(Data_Mentah!M426="Yes",1,0)</f>
        <v>0</v>
      </c>
      <c r="N426" s="8">
        <f>IF(Data_Mentah!N426="Yes",1,0)</f>
        <v>0</v>
      </c>
      <c r="O426" s="8">
        <f>IF(Data_Mentah!O426="Yes",1,0)</f>
        <v>0</v>
      </c>
      <c r="P426" s="8">
        <f>IF(Data_Mentah!P426="Yes",1,0)</f>
        <v>0</v>
      </c>
      <c r="Q426" s="9">
        <f>IF(Data_Mentah!Q426="Positive",1,0)</f>
        <v>1</v>
      </c>
      <c r="T426">
        <f t="shared" si="11"/>
        <v>1</v>
      </c>
      <c r="V426">
        <f t="shared" si="12"/>
        <v>0</v>
      </c>
    </row>
    <row r="427" spans="1:22" ht="15.75" customHeight="1" x14ac:dyDescent="0.2">
      <c r="A427" s="4">
        <v>43</v>
      </c>
      <c r="B427" s="5">
        <f>IF(Data_Mentah!B427="Male",1,0)</f>
        <v>1</v>
      </c>
      <c r="C427" s="5">
        <f>IF(Data_Mentah!C427="Yes",1,0)</f>
        <v>1</v>
      </c>
      <c r="D427" s="5">
        <f>IF(Data_Mentah!D427="Yes",1,0)</f>
        <v>1</v>
      </c>
      <c r="E427" s="5">
        <f>IF(Data_Mentah!E427="Yes",1,0)</f>
        <v>0</v>
      </c>
      <c r="F427" s="5">
        <f>IF(Data_Mentah!F427="Yes",1,0)</f>
        <v>1</v>
      </c>
      <c r="G427" s="5">
        <f>IF(Data_Mentah!G427="Yes",1,0)</f>
        <v>1</v>
      </c>
      <c r="H427" s="5">
        <f>IF(Data_Mentah!H427="Yes",1,0)</f>
        <v>0</v>
      </c>
      <c r="I427" s="5">
        <f>IF(Data_Mentah!I427="Yes",1,0)</f>
        <v>1</v>
      </c>
      <c r="J427" s="5">
        <f>IF(Data_Mentah!J427="Yes",1,0)</f>
        <v>0</v>
      </c>
      <c r="K427" s="5">
        <f>IF(Data_Mentah!K427="Yes",1,0)</f>
        <v>1</v>
      </c>
      <c r="L427" s="5">
        <f>IF(Data_Mentah!L427="Yes",1,0)</f>
        <v>0</v>
      </c>
      <c r="M427" s="5">
        <f>IF(Data_Mentah!M427="Yes",1,0)</f>
        <v>1</v>
      </c>
      <c r="N427" s="5">
        <f>IF(Data_Mentah!N427="Yes",1,0)</f>
        <v>1</v>
      </c>
      <c r="O427" s="5">
        <f>IF(Data_Mentah!O427="Yes",1,0)</f>
        <v>0</v>
      </c>
      <c r="P427" s="5">
        <f>IF(Data_Mentah!P427="Yes",1,0)</f>
        <v>0</v>
      </c>
      <c r="Q427" s="6">
        <f>IF(Data_Mentah!Q427="Positive",1,0)</f>
        <v>1</v>
      </c>
      <c r="T427">
        <f t="shared" si="11"/>
        <v>0</v>
      </c>
      <c r="V427">
        <f t="shared" si="12"/>
        <v>0</v>
      </c>
    </row>
    <row r="428" spans="1:22" ht="15.75" customHeight="1" x14ac:dyDescent="0.2">
      <c r="A428" s="7">
        <v>40</v>
      </c>
      <c r="B428" s="8">
        <f>IF(Data_Mentah!B428="Male",1,0)</f>
        <v>1</v>
      </c>
      <c r="C428" s="8">
        <f>IF(Data_Mentah!C428="Yes",1,0)</f>
        <v>1</v>
      </c>
      <c r="D428" s="8">
        <f>IF(Data_Mentah!D428="Yes",1,0)</f>
        <v>1</v>
      </c>
      <c r="E428" s="8">
        <f>IF(Data_Mentah!E428="Yes",1,0)</f>
        <v>1</v>
      </c>
      <c r="F428" s="8">
        <f>IF(Data_Mentah!F428="Yes",1,0)</f>
        <v>1</v>
      </c>
      <c r="G428" s="8">
        <f>IF(Data_Mentah!G428="Yes",1,0)</f>
        <v>1</v>
      </c>
      <c r="H428" s="8">
        <f>IF(Data_Mentah!H428="Yes",1,0)</f>
        <v>1</v>
      </c>
      <c r="I428" s="8">
        <f>IF(Data_Mentah!I428="Yes",1,0)</f>
        <v>1</v>
      </c>
      <c r="J428" s="8">
        <f>IF(Data_Mentah!J428="Yes",1,0)</f>
        <v>1</v>
      </c>
      <c r="K428" s="8">
        <f>IF(Data_Mentah!K428="Yes",1,0)</f>
        <v>0</v>
      </c>
      <c r="L428" s="8">
        <f>IF(Data_Mentah!L428="Yes",1,0)</f>
        <v>1</v>
      </c>
      <c r="M428" s="8">
        <f>IF(Data_Mentah!M428="Yes",1,0)</f>
        <v>0</v>
      </c>
      <c r="N428" s="8">
        <f>IF(Data_Mentah!N428="Yes",1,0)</f>
        <v>1</v>
      </c>
      <c r="O428" s="8">
        <f>IF(Data_Mentah!O428="Yes",1,0)</f>
        <v>1</v>
      </c>
      <c r="P428" s="8">
        <f>IF(Data_Mentah!P428="Yes",1,0)</f>
        <v>0</v>
      </c>
      <c r="Q428" s="9">
        <f>IF(Data_Mentah!Q428="Positive",1,0)</f>
        <v>1</v>
      </c>
      <c r="T428">
        <f t="shared" si="11"/>
        <v>1</v>
      </c>
      <c r="V428">
        <f t="shared" si="12"/>
        <v>0</v>
      </c>
    </row>
    <row r="429" spans="1:22" ht="15.75" customHeight="1" x14ac:dyDescent="0.2">
      <c r="A429" s="4">
        <v>47</v>
      </c>
      <c r="B429" s="5">
        <f>IF(Data_Mentah!B429="Male",1,0)</f>
        <v>1</v>
      </c>
      <c r="C429" s="5">
        <f>IF(Data_Mentah!C429="Yes",1,0)</f>
        <v>1</v>
      </c>
      <c r="D429" s="5">
        <f>IF(Data_Mentah!D429="Yes",1,0)</f>
        <v>0</v>
      </c>
      <c r="E429" s="5">
        <f>IF(Data_Mentah!E429="Yes",1,0)</f>
        <v>1</v>
      </c>
      <c r="F429" s="5">
        <f>IF(Data_Mentah!F429="Yes",1,0)</f>
        <v>0</v>
      </c>
      <c r="G429" s="5">
        <f>IF(Data_Mentah!G429="Yes",1,0)</f>
        <v>0</v>
      </c>
      <c r="H429" s="5">
        <f>IF(Data_Mentah!H429="Yes",1,0)</f>
        <v>1</v>
      </c>
      <c r="I429" s="5">
        <f>IF(Data_Mentah!I429="Yes",1,0)</f>
        <v>0</v>
      </c>
      <c r="J429" s="5">
        <f>IF(Data_Mentah!J429="Yes",1,0)</f>
        <v>1</v>
      </c>
      <c r="K429" s="5">
        <f>IF(Data_Mentah!K429="Yes",1,0)</f>
        <v>1</v>
      </c>
      <c r="L429" s="5">
        <f>IF(Data_Mentah!L429="Yes",1,0)</f>
        <v>0</v>
      </c>
      <c r="M429" s="5">
        <f>IF(Data_Mentah!M429="Yes",1,0)</f>
        <v>0</v>
      </c>
      <c r="N429" s="5">
        <f>IF(Data_Mentah!N429="Yes",1,0)</f>
        <v>0</v>
      </c>
      <c r="O429" s="5">
        <f>IF(Data_Mentah!O429="Yes",1,0)</f>
        <v>1</v>
      </c>
      <c r="P429" s="5">
        <f>IF(Data_Mentah!P429="Yes",1,0)</f>
        <v>0</v>
      </c>
      <c r="Q429" s="6">
        <f>IF(Data_Mentah!Q429="Positive",1,0)</f>
        <v>1</v>
      </c>
      <c r="T429">
        <f t="shared" si="11"/>
        <v>1</v>
      </c>
      <c r="V429">
        <f t="shared" si="12"/>
        <v>0</v>
      </c>
    </row>
    <row r="430" spans="1:22" ht="15.75" customHeight="1" x14ac:dyDescent="0.2">
      <c r="A430" s="7">
        <v>62</v>
      </c>
      <c r="B430" s="8">
        <f>IF(Data_Mentah!B430="Male",1,0)</f>
        <v>1</v>
      </c>
      <c r="C430" s="8">
        <f>IF(Data_Mentah!C430="Yes",1,0)</f>
        <v>0</v>
      </c>
      <c r="D430" s="8">
        <f>IF(Data_Mentah!D430="Yes",1,0)</f>
        <v>1</v>
      </c>
      <c r="E430" s="8">
        <f>IF(Data_Mentah!E430="Yes",1,0)</f>
        <v>1</v>
      </c>
      <c r="F430" s="8">
        <f>IF(Data_Mentah!F430="Yes",1,0)</f>
        <v>1</v>
      </c>
      <c r="G430" s="8">
        <f>IF(Data_Mentah!G430="Yes",1,0)</f>
        <v>0</v>
      </c>
      <c r="H430" s="8">
        <f>IF(Data_Mentah!H430="Yes",1,0)</f>
        <v>0</v>
      </c>
      <c r="I430" s="8">
        <f>IF(Data_Mentah!I430="Yes",1,0)</f>
        <v>1</v>
      </c>
      <c r="J430" s="8">
        <f>IF(Data_Mentah!J430="Yes",1,0)</f>
        <v>1</v>
      </c>
      <c r="K430" s="8">
        <f>IF(Data_Mentah!K430="Yes",1,0)</f>
        <v>1</v>
      </c>
      <c r="L430" s="8">
        <f>IF(Data_Mentah!L430="Yes",1,0)</f>
        <v>1</v>
      </c>
      <c r="M430" s="8">
        <f>IF(Data_Mentah!M430="Yes",1,0)</f>
        <v>0</v>
      </c>
      <c r="N430" s="8">
        <f>IF(Data_Mentah!N430="Yes",1,0)</f>
        <v>0</v>
      </c>
      <c r="O430" s="8">
        <f>IF(Data_Mentah!O430="Yes",1,0)</f>
        <v>0</v>
      </c>
      <c r="P430" s="8">
        <f>IF(Data_Mentah!P430="Yes",1,0)</f>
        <v>0</v>
      </c>
      <c r="Q430" s="9">
        <f>IF(Data_Mentah!Q430="Positive",1,0)</f>
        <v>1</v>
      </c>
      <c r="T430">
        <f t="shared" si="11"/>
        <v>1</v>
      </c>
      <c r="V430">
        <f t="shared" si="12"/>
        <v>0</v>
      </c>
    </row>
    <row r="431" spans="1:22" ht="15.75" customHeight="1" x14ac:dyDescent="0.2">
      <c r="A431" s="4">
        <v>49</v>
      </c>
      <c r="B431" s="5">
        <f>IF(Data_Mentah!B431="Male",1,0)</f>
        <v>1</v>
      </c>
      <c r="C431" s="5">
        <f>IF(Data_Mentah!C431="Yes",1,0)</f>
        <v>1</v>
      </c>
      <c r="D431" s="5">
        <f>IF(Data_Mentah!D431="Yes",1,0)</f>
        <v>1</v>
      </c>
      <c r="E431" s="5">
        <f>IF(Data_Mentah!E431="Yes",1,0)</f>
        <v>1</v>
      </c>
      <c r="F431" s="5">
        <f>IF(Data_Mentah!F431="Yes",1,0)</f>
        <v>1</v>
      </c>
      <c r="G431" s="5">
        <f>IF(Data_Mentah!G431="Yes",1,0)</f>
        <v>1</v>
      </c>
      <c r="H431" s="5">
        <f>IF(Data_Mentah!H431="Yes",1,0)</f>
        <v>0</v>
      </c>
      <c r="I431" s="5">
        <f>IF(Data_Mentah!I431="Yes",1,0)</f>
        <v>1</v>
      </c>
      <c r="J431" s="5">
        <f>IF(Data_Mentah!J431="Yes",1,0)</f>
        <v>0</v>
      </c>
      <c r="K431" s="5">
        <f>IF(Data_Mentah!K431="Yes",1,0)</f>
        <v>0</v>
      </c>
      <c r="L431" s="5">
        <f>IF(Data_Mentah!L431="Yes",1,0)</f>
        <v>1</v>
      </c>
      <c r="M431" s="5">
        <f>IF(Data_Mentah!M431="Yes",1,0)</f>
        <v>1</v>
      </c>
      <c r="N431" s="5">
        <f>IF(Data_Mentah!N431="Yes",1,0)</f>
        <v>1</v>
      </c>
      <c r="O431" s="5">
        <f>IF(Data_Mentah!O431="Yes",1,0)</f>
        <v>0</v>
      </c>
      <c r="P431" s="5">
        <f>IF(Data_Mentah!P431="Yes",1,0)</f>
        <v>1</v>
      </c>
      <c r="Q431" s="6">
        <f>IF(Data_Mentah!Q431="Positive",1,0)</f>
        <v>1</v>
      </c>
      <c r="T431">
        <f t="shared" si="11"/>
        <v>1</v>
      </c>
      <c r="V431">
        <f t="shared" si="12"/>
        <v>0</v>
      </c>
    </row>
    <row r="432" spans="1:22" ht="15.75" customHeight="1" x14ac:dyDescent="0.2">
      <c r="A432" s="7">
        <v>53</v>
      </c>
      <c r="B432" s="8">
        <f>IF(Data_Mentah!B432="Male",1,0)</f>
        <v>1</v>
      </c>
      <c r="C432" s="8">
        <f>IF(Data_Mentah!C432="Yes",1,0)</f>
        <v>0</v>
      </c>
      <c r="D432" s="8">
        <f>IF(Data_Mentah!D432="Yes",1,0)</f>
        <v>0</v>
      </c>
      <c r="E432" s="8">
        <f>IF(Data_Mentah!E432="Yes",1,0)</f>
        <v>0</v>
      </c>
      <c r="F432" s="8">
        <f>IF(Data_Mentah!F432="Yes",1,0)</f>
        <v>0</v>
      </c>
      <c r="G432" s="8">
        <f>IF(Data_Mentah!G432="Yes",1,0)</f>
        <v>0</v>
      </c>
      <c r="H432" s="8">
        <f>IF(Data_Mentah!H432="Yes",1,0)</f>
        <v>1</v>
      </c>
      <c r="I432" s="8">
        <f>IF(Data_Mentah!I432="Yes",1,0)</f>
        <v>0</v>
      </c>
      <c r="J432" s="8">
        <f>IF(Data_Mentah!J432="Yes",1,0)</f>
        <v>0</v>
      </c>
      <c r="K432" s="8">
        <f>IF(Data_Mentah!K432="Yes",1,0)</f>
        <v>1</v>
      </c>
      <c r="L432" s="8">
        <f>IF(Data_Mentah!L432="Yes",1,0)</f>
        <v>1</v>
      </c>
      <c r="M432" s="8">
        <f>IF(Data_Mentah!M432="Yes",1,0)</f>
        <v>0</v>
      </c>
      <c r="N432" s="8">
        <f>IF(Data_Mentah!N432="Yes",1,0)</f>
        <v>0</v>
      </c>
      <c r="O432" s="8">
        <f>IF(Data_Mentah!O432="Yes",1,0)</f>
        <v>0</v>
      </c>
      <c r="P432" s="8">
        <f>IF(Data_Mentah!P432="Yes",1,0)</f>
        <v>1</v>
      </c>
      <c r="Q432" s="9">
        <f>IF(Data_Mentah!Q432="Positive",1,0)</f>
        <v>1</v>
      </c>
      <c r="T432">
        <f t="shared" si="11"/>
        <v>0</v>
      </c>
      <c r="V432">
        <f t="shared" si="12"/>
        <v>0</v>
      </c>
    </row>
    <row r="433" spans="1:22" ht="15.75" customHeight="1" x14ac:dyDescent="0.2">
      <c r="A433" s="4">
        <v>68</v>
      </c>
      <c r="B433" s="5">
        <f>IF(Data_Mentah!B433="Male",1,0)</f>
        <v>1</v>
      </c>
      <c r="C433" s="5">
        <f>IF(Data_Mentah!C433="Yes",1,0)</f>
        <v>0</v>
      </c>
      <c r="D433" s="5">
        <f>IF(Data_Mentah!D433="Yes",1,0)</f>
        <v>0</v>
      </c>
      <c r="E433" s="5">
        <f>IF(Data_Mentah!E433="Yes",1,0)</f>
        <v>0</v>
      </c>
      <c r="F433" s="5">
        <f>IF(Data_Mentah!F433="Yes",1,0)</f>
        <v>1</v>
      </c>
      <c r="G433" s="5">
        <f>IF(Data_Mentah!G433="Yes",1,0)</f>
        <v>1</v>
      </c>
      <c r="H433" s="5">
        <f>IF(Data_Mentah!H433="Yes",1,0)</f>
        <v>0</v>
      </c>
      <c r="I433" s="5">
        <f>IF(Data_Mentah!I433="Yes",1,0)</f>
        <v>0</v>
      </c>
      <c r="J433" s="5">
        <f>IF(Data_Mentah!J433="Yes",1,0)</f>
        <v>0</v>
      </c>
      <c r="K433" s="5">
        <f>IF(Data_Mentah!K433="Yes",1,0)</f>
        <v>1</v>
      </c>
      <c r="L433" s="5">
        <f>IF(Data_Mentah!L433="Yes",1,0)</f>
        <v>0</v>
      </c>
      <c r="M433" s="5">
        <f>IF(Data_Mentah!M433="Yes",1,0)</f>
        <v>0</v>
      </c>
      <c r="N433" s="5">
        <f>IF(Data_Mentah!N433="Yes",1,0)</f>
        <v>1</v>
      </c>
      <c r="O433" s="5">
        <f>IF(Data_Mentah!O433="Yes",1,0)</f>
        <v>0</v>
      </c>
      <c r="P433" s="5">
        <f>IF(Data_Mentah!P433="Yes",1,0)</f>
        <v>0</v>
      </c>
      <c r="Q433" s="6">
        <f>IF(Data_Mentah!Q433="Positive",1,0)</f>
        <v>1</v>
      </c>
      <c r="T433">
        <f t="shared" si="11"/>
        <v>0</v>
      </c>
      <c r="V433">
        <f t="shared" si="12"/>
        <v>0</v>
      </c>
    </row>
    <row r="434" spans="1:22" ht="15.75" customHeight="1" x14ac:dyDescent="0.2">
      <c r="A434" s="7">
        <v>61</v>
      </c>
      <c r="B434" s="8">
        <f>IF(Data_Mentah!B434="Male",1,0)</f>
        <v>1</v>
      </c>
      <c r="C434" s="8">
        <f>IF(Data_Mentah!C434="Yes",1,0)</f>
        <v>1</v>
      </c>
      <c r="D434" s="8">
        <f>IF(Data_Mentah!D434="Yes",1,0)</f>
        <v>1</v>
      </c>
      <c r="E434" s="8">
        <f>IF(Data_Mentah!E434="Yes",1,0)</f>
        <v>1</v>
      </c>
      <c r="F434" s="8">
        <f>IF(Data_Mentah!F434="Yes",1,0)</f>
        <v>1</v>
      </c>
      <c r="G434" s="8">
        <f>IF(Data_Mentah!G434="Yes",1,0)</f>
        <v>1</v>
      </c>
      <c r="H434" s="8">
        <f>IF(Data_Mentah!H434="Yes",1,0)</f>
        <v>0</v>
      </c>
      <c r="I434" s="8">
        <f>IF(Data_Mentah!I434="Yes",1,0)</f>
        <v>1</v>
      </c>
      <c r="J434" s="8">
        <f>IF(Data_Mentah!J434="Yes",1,0)</f>
        <v>1</v>
      </c>
      <c r="K434" s="8">
        <f>IF(Data_Mentah!K434="Yes",1,0)</f>
        <v>0</v>
      </c>
      <c r="L434" s="8">
        <f>IF(Data_Mentah!L434="Yes",1,0)</f>
        <v>1</v>
      </c>
      <c r="M434" s="8">
        <f>IF(Data_Mentah!M434="Yes",1,0)</f>
        <v>1</v>
      </c>
      <c r="N434" s="8">
        <f>IF(Data_Mentah!N434="Yes",1,0)</f>
        <v>1</v>
      </c>
      <c r="O434" s="8">
        <f>IF(Data_Mentah!O434="Yes",1,0)</f>
        <v>0</v>
      </c>
      <c r="P434" s="8">
        <f>IF(Data_Mentah!P434="Yes",1,0)</f>
        <v>0</v>
      </c>
      <c r="Q434" s="9">
        <f>IF(Data_Mentah!Q434="Positive",1,0)</f>
        <v>1</v>
      </c>
      <c r="T434">
        <f t="shared" si="11"/>
        <v>1</v>
      </c>
      <c r="V434">
        <f t="shared" si="12"/>
        <v>0</v>
      </c>
    </row>
    <row r="435" spans="1:22" ht="15.75" customHeight="1" x14ac:dyDescent="0.2">
      <c r="A435" s="4">
        <v>39</v>
      </c>
      <c r="B435" s="5">
        <f>IF(Data_Mentah!B435="Male",1,0)</f>
        <v>1</v>
      </c>
      <c r="C435" s="5">
        <f>IF(Data_Mentah!C435="Yes",1,0)</f>
        <v>0</v>
      </c>
      <c r="D435" s="5">
        <f>IF(Data_Mentah!D435="Yes",1,0)</f>
        <v>1</v>
      </c>
      <c r="E435" s="5">
        <f>IF(Data_Mentah!E435="Yes",1,0)</f>
        <v>0</v>
      </c>
      <c r="F435" s="5">
        <f>IF(Data_Mentah!F435="Yes",1,0)</f>
        <v>0</v>
      </c>
      <c r="G435" s="5">
        <f>IF(Data_Mentah!G435="Yes",1,0)</f>
        <v>0</v>
      </c>
      <c r="H435" s="5">
        <f>IF(Data_Mentah!H435="Yes",1,0)</f>
        <v>1</v>
      </c>
      <c r="I435" s="5">
        <f>IF(Data_Mentah!I435="Yes",1,0)</f>
        <v>0</v>
      </c>
      <c r="J435" s="5">
        <f>IF(Data_Mentah!J435="Yes",1,0)</f>
        <v>0</v>
      </c>
      <c r="K435" s="5">
        <f>IF(Data_Mentah!K435="Yes",1,0)</f>
        <v>0</v>
      </c>
      <c r="L435" s="5">
        <f>IF(Data_Mentah!L435="Yes",1,0)</f>
        <v>0</v>
      </c>
      <c r="M435" s="5">
        <f>IF(Data_Mentah!M435="Yes",1,0)</f>
        <v>0</v>
      </c>
      <c r="N435" s="5">
        <f>IF(Data_Mentah!N435="Yes",1,0)</f>
        <v>0</v>
      </c>
      <c r="O435" s="5">
        <f>IF(Data_Mentah!O435="Yes",1,0)</f>
        <v>1</v>
      </c>
      <c r="P435" s="5">
        <f>IF(Data_Mentah!P435="Yes",1,0)</f>
        <v>0</v>
      </c>
      <c r="Q435" s="6">
        <f>IF(Data_Mentah!Q435="Positive",1,0)</f>
        <v>1</v>
      </c>
      <c r="T435">
        <f t="shared" si="11"/>
        <v>0</v>
      </c>
      <c r="V435">
        <f t="shared" si="12"/>
        <v>0</v>
      </c>
    </row>
    <row r="436" spans="1:22" ht="15.75" customHeight="1" x14ac:dyDescent="0.2">
      <c r="A436" s="7">
        <v>38</v>
      </c>
      <c r="B436" s="8">
        <f>IF(Data_Mentah!B436="Male",1,0)</f>
        <v>1</v>
      </c>
      <c r="C436" s="8">
        <f>IF(Data_Mentah!C436="Yes",1,0)</f>
        <v>1</v>
      </c>
      <c r="D436" s="8">
        <f>IF(Data_Mentah!D436="Yes",1,0)</f>
        <v>1</v>
      </c>
      <c r="E436" s="8">
        <f>IF(Data_Mentah!E436="Yes",1,0)</f>
        <v>1</v>
      </c>
      <c r="F436" s="8">
        <f>IF(Data_Mentah!F436="Yes",1,0)</f>
        <v>1</v>
      </c>
      <c r="G436" s="8">
        <f>IF(Data_Mentah!G436="Yes",1,0)</f>
        <v>1</v>
      </c>
      <c r="H436" s="8">
        <f>IF(Data_Mentah!H436="Yes",1,0)</f>
        <v>0</v>
      </c>
      <c r="I436" s="8">
        <f>IF(Data_Mentah!I436="Yes",1,0)</f>
        <v>1</v>
      </c>
      <c r="J436" s="8">
        <f>IF(Data_Mentah!J436="Yes",1,0)</f>
        <v>0</v>
      </c>
      <c r="K436" s="8">
        <f>IF(Data_Mentah!K436="Yes",1,0)</f>
        <v>1</v>
      </c>
      <c r="L436" s="8">
        <f>IF(Data_Mentah!L436="Yes",1,0)</f>
        <v>0</v>
      </c>
      <c r="M436" s="8">
        <f>IF(Data_Mentah!M436="Yes",1,0)</f>
        <v>1</v>
      </c>
      <c r="N436" s="8">
        <f>IF(Data_Mentah!N436="Yes",1,0)</f>
        <v>0</v>
      </c>
      <c r="O436" s="8">
        <f>IF(Data_Mentah!O436="Yes",1,0)</f>
        <v>1</v>
      </c>
      <c r="P436" s="8">
        <f>IF(Data_Mentah!P436="Yes",1,0)</f>
        <v>0</v>
      </c>
      <c r="Q436" s="9">
        <f>IF(Data_Mentah!Q436="Positive",1,0)</f>
        <v>1</v>
      </c>
      <c r="T436">
        <f t="shared" ref="T436:T499" si="13">IF((H436 + N436 + E436 + F436 + J436) &gt;= 3, 1, 0)</f>
        <v>0</v>
      </c>
      <c r="V436">
        <f t="shared" ref="V436:V499" si="14">IF(LOWER(TRIM(Q436))="positive",1,0)</f>
        <v>0</v>
      </c>
    </row>
    <row r="437" spans="1:22" ht="15.75" customHeight="1" x14ac:dyDescent="0.2">
      <c r="A437" s="4">
        <v>44</v>
      </c>
      <c r="B437" s="5">
        <f>IF(Data_Mentah!B437="Male",1,0)</f>
        <v>1</v>
      </c>
      <c r="C437" s="5">
        <f>IF(Data_Mentah!C437="Yes",1,0)</f>
        <v>1</v>
      </c>
      <c r="D437" s="5">
        <f>IF(Data_Mentah!D437="Yes",1,0)</f>
        <v>1</v>
      </c>
      <c r="E437" s="5">
        <f>IF(Data_Mentah!E437="Yes",1,0)</f>
        <v>1</v>
      </c>
      <c r="F437" s="5">
        <f>IF(Data_Mentah!F437="Yes",1,0)</f>
        <v>1</v>
      </c>
      <c r="G437" s="5">
        <f>IF(Data_Mentah!G437="Yes",1,0)</f>
        <v>1</v>
      </c>
      <c r="H437" s="5">
        <f>IF(Data_Mentah!H437="Yes",1,0)</f>
        <v>0</v>
      </c>
      <c r="I437" s="5">
        <f>IF(Data_Mentah!I437="Yes",1,0)</f>
        <v>1</v>
      </c>
      <c r="J437" s="5">
        <f>IF(Data_Mentah!J437="Yes",1,0)</f>
        <v>0</v>
      </c>
      <c r="K437" s="5">
        <f>IF(Data_Mentah!K437="Yes",1,0)</f>
        <v>0</v>
      </c>
      <c r="L437" s="5">
        <f>IF(Data_Mentah!L437="Yes",1,0)</f>
        <v>0</v>
      </c>
      <c r="M437" s="5">
        <f>IF(Data_Mentah!M437="Yes",1,0)</f>
        <v>1</v>
      </c>
      <c r="N437" s="5">
        <f>IF(Data_Mentah!N437="Yes",1,0)</f>
        <v>0</v>
      </c>
      <c r="O437" s="5">
        <f>IF(Data_Mentah!O437="Yes",1,0)</f>
        <v>0</v>
      </c>
      <c r="P437" s="5">
        <f>IF(Data_Mentah!P437="Yes",1,0)</f>
        <v>0</v>
      </c>
      <c r="Q437" s="6">
        <f>IF(Data_Mentah!Q437="Positive",1,0)</f>
        <v>1</v>
      </c>
      <c r="T437">
        <f t="shared" si="13"/>
        <v>0</v>
      </c>
      <c r="V437">
        <f t="shared" si="14"/>
        <v>0</v>
      </c>
    </row>
    <row r="438" spans="1:22" ht="15.75" customHeight="1" x14ac:dyDescent="0.2">
      <c r="A438" s="7">
        <v>36</v>
      </c>
      <c r="B438" s="8">
        <f>IF(Data_Mentah!B438="Male",1,0)</f>
        <v>1</v>
      </c>
      <c r="C438" s="8">
        <f>IF(Data_Mentah!C438="Yes",1,0)</f>
        <v>1</v>
      </c>
      <c r="D438" s="8">
        <f>IF(Data_Mentah!D438="Yes",1,0)</f>
        <v>1</v>
      </c>
      <c r="E438" s="8">
        <f>IF(Data_Mentah!E438="Yes",1,0)</f>
        <v>1</v>
      </c>
      <c r="F438" s="8">
        <f>IF(Data_Mentah!F438="Yes",1,0)</f>
        <v>1</v>
      </c>
      <c r="G438" s="8">
        <f>IF(Data_Mentah!G438="Yes",1,0)</f>
        <v>1</v>
      </c>
      <c r="H438" s="8">
        <f>IF(Data_Mentah!H438="Yes",1,0)</f>
        <v>1</v>
      </c>
      <c r="I438" s="8">
        <f>IF(Data_Mentah!I438="Yes",1,0)</f>
        <v>1</v>
      </c>
      <c r="J438" s="8">
        <f>IF(Data_Mentah!J438="Yes",1,0)</f>
        <v>1</v>
      </c>
      <c r="K438" s="8">
        <f>IF(Data_Mentah!K438="Yes",1,0)</f>
        <v>1</v>
      </c>
      <c r="L438" s="8">
        <f>IF(Data_Mentah!L438="Yes",1,0)</f>
        <v>0</v>
      </c>
      <c r="M438" s="8">
        <f>IF(Data_Mentah!M438="Yes",1,0)</f>
        <v>0</v>
      </c>
      <c r="N438" s="8">
        <f>IF(Data_Mentah!N438="Yes",1,0)</f>
        <v>0</v>
      </c>
      <c r="O438" s="8">
        <f>IF(Data_Mentah!O438="Yes",1,0)</f>
        <v>0</v>
      </c>
      <c r="P438" s="8">
        <f>IF(Data_Mentah!P438="Yes",1,0)</f>
        <v>1</v>
      </c>
      <c r="Q438" s="9">
        <f>IF(Data_Mentah!Q438="Positive",1,0)</f>
        <v>1</v>
      </c>
      <c r="T438">
        <f t="shared" si="13"/>
        <v>1</v>
      </c>
      <c r="V438">
        <f t="shared" si="14"/>
        <v>0</v>
      </c>
    </row>
    <row r="439" spans="1:22" ht="15.75" customHeight="1" x14ac:dyDescent="0.2">
      <c r="A439" s="4">
        <v>43</v>
      </c>
      <c r="B439" s="5">
        <f>IF(Data_Mentah!B439="Male",1,0)</f>
        <v>1</v>
      </c>
      <c r="C439" s="5">
        <f>IF(Data_Mentah!C439="Yes",1,0)</f>
        <v>0</v>
      </c>
      <c r="D439" s="5">
        <f>IF(Data_Mentah!D439="Yes",1,0)</f>
        <v>0</v>
      </c>
      <c r="E439" s="5">
        <f>IF(Data_Mentah!E439="Yes",1,0)</f>
        <v>0</v>
      </c>
      <c r="F439" s="5">
        <f>IF(Data_Mentah!F439="Yes",1,0)</f>
        <v>1</v>
      </c>
      <c r="G439" s="5">
        <f>IF(Data_Mentah!G439="Yes",1,0)</f>
        <v>0</v>
      </c>
      <c r="H439" s="5">
        <f>IF(Data_Mentah!H439="Yes",1,0)</f>
        <v>0</v>
      </c>
      <c r="I439" s="5">
        <f>IF(Data_Mentah!I439="Yes",1,0)</f>
        <v>0</v>
      </c>
      <c r="J439" s="5">
        <f>IF(Data_Mentah!J439="Yes",1,0)</f>
        <v>0</v>
      </c>
      <c r="K439" s="5">
        <f>IF(Data_Mentah!K439="Yes",1,0)</f>
        <v>0</v>
      </c>
      <c r="L439" s="5">
        <f>IF(Data_Mentah!L439="Yes",1,0)</f>
        <v>1</v>
      </c>
      <c r="M439" s="5">
        <f>IF(Data_Mentah!M439="Yes",1,0)</f>
        <v>0</v>
      </c>
      <c r="N439" s="5">
        <f>IF(Data_Mentah!N439="Yes",1,0)</f>
        <v>0</v>
      </c>
      <c r="O439" s="5">
        <f>IF(Data_Mentah!O439="Yes",1,0)</f>
        <v>1</v>
      </c>
      <c r="P439" s="5">
        <f>IF(Data_Mentah!P439="Yes",1,0)</f>
        <v>0</v>
      </c>
      <c r="Q439" s="6">
        <f>IF(Data_Mentah!Q439="Positive",1,0)</f>
        <v>1</v>
      </c>
      <c r="T439">
        <f t="shared" si="13"/>
        <v>0</v>
      </c>
      <c r="V439">
        <f t="shared" si="14"/>
        <v>0</v>
      </c>
    </row>
    <row r="440" spans="1:22" ht="15.75" customHeight="1" x14ac:dyDescent="0.2">
      <c r="A440" s="7">
        <v>53</v>
      </c>
      <c r="B440" s="8">
        <f>IF(Data_Mentah!B440="Male",1,0)</f>
        <v>1</v>
      </c>
      <c r="C440" s="8">
        <f>IF(Data_Mentah!C440="Yes",1,0)</f>
        <v>1</v>
      </c>
      <c r="D440" s="8">
        <f>IF(Data_Mentah!D440="Yes",1,0)</f>
        <v>1</v>
      </c>
      <c r="E440" s="8">
        <f>IF(Data_Mentah!E440="Yes",1,0)</f>
        <v>1</v>
      </c>
      <c r="F440" s="8">
        <f>IF(Data_Mentah!F440="Yes",1,0)</f>
        <v>1</v>
      </c>
      <c r="G440" s="8">
        <f>IF(Data_Mentah!G440="Yes",1,0)</f>
        <v>0</v>
      </c>
      <c r="H440" s="8">
        <f>IF(Data_Mentah!H440="Yes",1,0)</f>
        <v>0</v>
      </c>
      <c r="I440" s="8">
        <f>IF(Data_Mentah!I440="Yes",1,0)</f>
        <v>1</v>
      </c>
      <c r="J440" s="8">
        <f>IF(Data_Mentah!J440="Yes",1,0)</f>
        <v>1</v>
      </c>
      <c r="K440" s="8">
        <f>IF(Data_Mentah!K440="Yes",1,0)</f>
        <v>1</v>
      </c>
      <c r="L440" s="8">
        <f>IF(Data_Mentah!L440="Yes",1,0)</f>
        <v>1</v>
      </c>
      <c r="M440" s="8">
        <f>IF(Data_Mentah!M440="Yes",1,0)</f>
        <v>1</v>
      </c>
      <c r="N440" s="8">
        <f>IF(Data_Mentah!N440="Yes",1,0)</f>
        <v>1</v>
      </c>
      <c r="O440" s="8">
        <f>IF(Data_Mentah!O440="Yes",1,0)</f>
        <v>0</v>
      </c>
      <c r="P440" s="8">
        <f>IF(Data_Mentah!P440="Yes",1,0)</f>
        <v>0</v>
      </c>
      <c r="Q440" s="9">
        <f>IF(Data_Mentah!Q440="Positive",1,0)</f>
        <v>1</v>
      </c>
      <c r="T440">
        <f t="shared" si="13"/>
        <v>1</v>
      </c>
      <c r="V440">
        <f t="shared" si="14"/>
        <v>0</v>
      </c>
    </row>
    <row r="441" spans="1:22" ht="15.75" customHeight="1" x14ac:dyDescent="0.2">
      <c r="A441" s="4">
        <v>47</v>
      </c>
      <c r="B441" s="5">
        <f>IF(Data_Mentah!B441="Male",1,0)</f>
        <v>1</v>
      </c>
      <c r="C441" s="5">
        <f>IF(Data_Mentah!C441="Yes",1,0)</f>
        <v>1</v>
      </c>
      <c r="D441" s="5">
        <f>IF(Data_Mentah!D441="Yes",1,0)</f>
        <v>1</v>
      </c>
      <c r="E441" s="5">
        <f>IF(Data_Mentah!E441="Yes",1,0)</f>
        <v>0</v>
      </c>
      <c r="F441" s="5">
        <f>IF(Data_Mentah!F441="Yes",1,0)</f>
        <v>1</v>
      </c>
      <c r="G441" s="5">
        <f>IF(Data_Mentah!G441="Yes",1,0)</f>
        <v>0</v>
      </c>
      <c r="H441" s="5">
        <f>IF(Data_Mentah!H441="Yes",1,0)</f>
        <v>0</v>
      </c>
      <c r="I441" s="5">
        <f>IF(Data_Mentah!I441="Yes",1,0)</f>
        <v>1</v>
      </c>
      <c r="J441" s="5">
        <f>IF(Data_Mentah!J441="Yes",1,0)</f>
        <v>1</v>
      </c>
      <c r="K441" s="5">
        <f>IF(Data_Mentah!K441="Yes",1,0)</f>
        <v>0</v>
      </c>
      <c r="L441" s="5">
        <f>IF(Data_Mentah!L441="Yes",1,0)</f>
        <v>0</v>
      </c>
      <c r="M441" s="5">
        <f>IF(Data_Mentah!M441="Yes",1,0)</f>
        <v>0</v>
      </c>
      <c r="N441" s="5">
        <f>IF(Data_Mentah!N441="Yes",1,0)</f>
        <v>0</v>
      </c>
      <c r="O441" s="5">
        <f>IF(Data_Mentah!O441="Yes",1,0)</f>
        <v>0</v>
      </c>
      <c r="P441" s="5">
        <f>IF(Data_Mentah!P441="Yes",1,0)</f>
        <v>0</v>
      </c>
      <c r="Q441" s="6">
        <f>IF(Data_Mentah!Q441="Positive",1,0)</f>
        <v>1</v>
      </c>
      <c r="T441">
        <f t="shared" si="13"/>
        <v>0</v>
      </c>
      <c r="V441">
        <f t="shared" si="14"/>
        <v>0</v>
      </c>
    </row>
    <row r="442" spans="1:22" ht="15.75" customHeight="1" x14ac:dyDescent="0.2">
      <c r="A442" s="7">
        <v>58</v>
      </c>
      <c r="B442" s="8">
        <f>IF(Data_Mentah!B442="Male",1,0)</f>
        <v>1</v>
      </c>
      <c r="C442" s="8">
        <f>IF(Data_Mentah!C442="Yes",1,0)</f>
        <v>1</v>
      </c>
      <c r="D442" s="8">
        <f>IF(Data_Mentah!D442="Yes",1,0)</f>
        <v>1</v>
      </c>
      <c r="E442" s="8">
        <f>IF(Data_Mentah!E442="Yes",1,0)</f>
        <v>0</v>
      </c>
      <c r="F442" s="8">
        <f>IF(Data_Mentah!F442="Yes",1,0)</f>
        <v>1</v>
      </c>
      <c r="G442" s="8">
        <f>IF(Data_Mentah!G442="Yes",1,0)</f>
        <v>0</v>
      </c>
      <c r="H442" s="8">
        <f>IF(Data_Mentah!H442="Yes",1,0)</f>
        <v>1</v>
      </c>
      <c r="I442" s="8">
        <f>IF(Data_Mentah!I442="Yes",1,0)</f>
        <v>1</v>
      </c>
      <c r="J442" s="8">
        <f>IF(Data_Mentah!J442="Yes",1,0)</f>
        <v>1</v>
      </c>
      <c r="K442" s="8">
        <f>IF(Data_Mentah!K442="Yes",1,0)</f>
        <v>0</v>
      </c>
      <c r="L442" s="8">
        <f>IF(Data_Mentah!L442="Yes",1,0)</f>
        <v>0</v>
      </c>
      <c r="M442" s="8">
        <f>IF(Data_Mentah!M442="Yes",1,0)</f>
        <v>0</v>
      </c>
      <c r="N442" s="8">
        <f>IF(Data_Mentah!N442="Yes",1,0)</f>
        <v>0</v>
      </c>
      <c r="O442" s="8">
        <f>IF(Data_Mentah!O442="Yes",1,0)</f>
        <v>0</v>
      </c>
      <c r="P442" s="8">
        <f>IF(Data_Mentah!P442="Yes",1,0)</f>
        <v>0</v>
      </c>
      <c r="Q442" s="9">
        <f>IF(Data_Mentah!Q442="Positive",1,0)</f>
        <v>1</v>
      </c>
      <c r="T442">
        <f t="shared" si="13"/>
        <v>1</v>
      </c>
      <c r="V442">
        <f t="shared" si="14"/>
        <v>0</v>
      </c>
    </row>
    <row r="443" spans="1:22" ht="15.75" customHeight="1" x14ac:dyDescent="0.2">
      <c r="A443" s="4">
        <v>56</v>
      </c>
      <c r="B443" s="5">
        <f>IF(Data_Mentah!B443="Male",1,0)</f>
        <v>1</v>
      </c>
      <c r="C443" s="5">
        <f>IF(Data_Mentah!C443="Yes",1,0)</f>
        <v>1</v>
      </c>
      <c r="D443" s="5">
        <f>IF(Data_Mentah!D443="Yes",1,0)</f>
        <v>0</v>
      </c>
      <c r="E443" s="5">
        <f>IF(Data_Mentah!E443="Yes",1,0)</f>
        <v>0</v>
      </c>
      <c r="F443" s="5">
        <f>IF(Data_Mentah!F443="Yes",1,0)</f>
        <v>0</v>
      </c>
      <c r="G443" s="5">
        <f>IF(Data_Mentah!G443="Yes",1,0)</f>
        <v>0</v>
      </c>
      <c r="H443" s="5">
        <f>IF(Data_Mentah!H443="Yes",1,0)</f>
        <v>0</v>
      </c>
      <c r="I443" s="5">
        <f>IF(Data_Mentah!I443="Yes",1,0)</f>
        <v>1</v>
      </c>
      <c r="J443" s="5">
        <f>IF(Data_Mentah!J443="Yes",1,0)</f>
        <v>0</v>
      </c>
      <c r="K443" s="5">
        <f>IF(Data_Mentah!K443="Yes",1,0)</f>
        <v>0</v>
      </c>
      <c r="L443" s="5">
        <f>IF(Data_Mentah!L443="Yes",1,0)</f>
        <v>0</v>
      </c>
      <c r="M443" s="5">
        <f>IF(Data_Mentah!M443="Yes",1,0)</f>
        <v>1</v>
      </c>
      <c r="N443" s="5">
        <f>IF(Data_Mentah!N443="Yes",1,0)</f>
        <v>0</v>
      </c>
      <c r="O443" s="5">
        <f>IF(Data_Mentah!O443="Yes",1,0)</f>
        <v>1</v>
      </c>
      <c r="P443" s="5">
        <f>IF(Data_Mentah!P443="Yes",1,0)</f>
        <v>0</v>
      </c>
      <c r="Q443" s="6">
        <f>IF(Data_Mentah!Q443="Positive",1,0)</f>
        <v>1</v>
      </c>
      <c r="T443">
        <f t="shared" si="13"/>
        <v>0</v>
      </c>
      <c r="V443">
        <f t="shared" si="14"/>
        <v>0</v>
      </c>
    </row>
    <row r="444" spans="1:22" ht="15.75" customHeight="1" x14ac:dyDescent="0.2">
      <c r="A444" s="7">
        <v>51</v>
      </c>
      <c r="B444" s="8">
        <f>IF(Data_Mentah!B444="Male",1,0)</f>
        <v>1</v>
      </c>
      <c r="C444" s="8">
        <f>IF(Data_Mentah!C444="Yes",1,0)</f>
        <v>1</v>
      </c>
      <c r="D444" s="8">
        <f>IF(Data_Mentah!D444="Yes",1,0)</f>
        <v>1</v>
      </c>
      <c r="E444" s="8">
        <f>IF(Data_Mentah!E444="Yes",1,0)</f>
        <v>1</v>
      </c>
      <c r="F444" s="8">
        <f>IF(Data_Mentah!F444="Yes",1,0)</f>
        <v>1</v>
      </c>
      <c r="G444" s="8">
        <f>IF(Data_Mentah!G444="Yes",1,0)</f>
        <v>1</v>
      </c>
      <c r="H444" s="8">
        <f>IF(Data_Mentah!H444="Yes",1,0)</f>
        <v>0</v>
      </c>
      <c r="I444" s="8">
        <f>IF(Data_Mentah!I444="Yes",1,0)</f>
        <v>1</v>
      </c>
      <c r="J444" s="8">
        <f>IF(Data_Mentah!J444="Yes",1,0)</f>
        <v>0</v>
      </c>
      <c r="K444" s="8">
        <f>IF(Data_Mentah!K444="Yes",1,0)</f>
        <v>0</v>
      </c>
      <c r="L444" s="8">
        <f>IF(Data_Mentah!L444="Yes",1,0)</f>
        <v>0</v>
      </c>
      <c r="M444" s="8">
        <f>IF(Data_Mentah!M444="Yes",1,0)</f>
        <v>0</v>
      </c>
      <c r="N444" s="8">
        <f>IF(Data_Mentah!N444="Yes",1,0)</f>
        <v>1</v>
      </c>
      <c r="O444" s="8">
        <f>IF(Data_Mentah!O444="Yes",1,0)</f>
        <v>1</v>
      </c>
      <c r="P444" s="8">
        <f>IF(Data_Mentah!P444="Yes",1,0)</f>
        <v>1</v>
      </c>
      <c r="Q444" s="9">
        <f>IF(Data_Mentah!Q444="Positive",1,0)</f>
        <v>1</v>
      </c>
      <c r="T444">
        <f t="shared" si="13"/>
        <v>1</v>
      </c>
      <c r="V444">
        <f t="shared" si="14"/>
        <v>0</v>
      </c>
    </row>
    <row r="445" spans="1:22" ht="15.75" customHeight="1" x14ac:dyDescent="0.2">
      <c r="A445" s="4">
        <v>59</v>
      </c>
      <c r="B445" s="5">
        <f>IF(Data_Mentah!B445="Male",1,0)</f>
        <v>1</v>
      </c>
      <c r="C445" s="5">
        <f>IF(Data_Mentah!C445="Yes",1,0)</f>
        <v>1</v>
      </c>
      <c r="D445" s="5">
        <f>IF(Data_Mentah!D445="Yes",1,0)</f>
        <v>0</v>
      </c>
      <c r="E445" s="5">
        <f>IF(Data_Mentah!E445="Yes",1,0)</f>
        <v>1</v>
      </c>
      <c r="F445" s="5">
        <f>IF(Data_Mentah!F445="Yes",1,0)</f>
        <v>0</v>
      </c>
      <c r="G445" s="5">
        <f>IF(Data_Mentah!G445="Yes",1,0)</f>
        <v>0</v>
      </c>
      <c r="H445" s="5">
        <f>IF(Data_Mentah!H445="Yes",1,0)</f>
        <v>0</v>
      </c>
      <c r="I445" s="5">
        <f>IF(Data_Mentah!I445="Yes",1,0)</f>
        <v>0</v>
      </c>
      <c r="J445" s="5">
        <f>IF(Data_Mentah!J445="Yes",1,0)</f>
        <v>0</v>
      </c>
      <c r="K445" s="5">
        <f>IF(Data_Mentah!K445="Yes",1,0)</f>
        <v>0</v>
      </c>
      <c r="L445" s="5">
        <f>IF(Data_Mentah!L445="Yes",1,0)</f>
        <v>0</v>
      </c>
      <c r="M445" s="5">
        <f>IF(Data_Mentah!M445="Yes",1,0)</f>
        <v>1</v>
      </c>
      <c r="N445" s="5">
        <f>IF(Data_Mentah!N445="Yes",1,0)</f>
        <v>0</v>
      </c>
      <c r="O445" s="5">
        <f>IF(Data_Mentah!O445="Yes",1,0)</f>
        <v>1</v>
      </c>
      <c r="P445" s="5">
        <f>IF(Data_Mentah!P445="Yes",1,0)</f>
        <v>0</v>
      </c>
      <c r="Q445" s="6">
        <f>IF(Data_Mentah!Q445="Positive",1,0)</f>
        <v>1</v>
      </c>
      <c r="T445">
        <f t="shared" si="13"/>
        <v>0</v>
      </c>
      <c r="V445">
        <f t="shared" si="14"/>
        <v>0</v>
      </c>
    </row>
    <row r="446" spans="1:22" ht="15.75" customHeight="1" x14ac:dyDescent="0.2">
      <c r="A446" s="7">
        <v>50</v>
      </c>
      <c r="B446" s="8">
        <f>IF(Data_Mentah!B446="Male",1,0)</f>
        <v>0</v>
      </c>
      <c r="C446" s="8">
        <f>IF(Data_Mentah!C446="Yes",1,0)</f>
        <v>1</v>
      </c>
      <c r="D446" s="8">
        <f>IF(Data_Mentah!D446="Yes",1,0)</f>
        <v>0</v>
      </c>
      <c r="E446" s="8">
        <f>IF(Data_Mentah!E446="Yes",1,0)</f>
        <v>1</v>
      </c>
      <c r="F446" s="8">
        <f>IF(Data_Mentah!F446="Yes",1,0)</f>
        <v>1</v>
      </c>
      <c r="G446" s="8">
        <f>IF(Data_Mentah!G446="Yes",1,0)</f>
        <v>1</v>
      </c>
      <c r="H446" s="8">
        <f>IF(Data_Mentah!H446="Yes",1,0)</f>
        <v>0</v>
      </c>
      <c r="I446" s="8">
        <f>IF(Data_Mentah!I446="Yes",1,0)</f>
        <v>0</v>
      </c>
      <c r="J446" s="8">
        <f>IF(Data_Mentah!J446="Yes",1,0)</f>
        <v>0</v>
      </c>
      <c r="K446" s="8">
        <f>IF(Data_Mentah!K446="Yes",1,0)</f>
        <v>0</v>
      </c>
      <c r="L446" s="8">
        <f>IF(Data_Mentah!L446="Yes",1,0)</f>
        <v>1</v>
      </c>
      <c r="M446" s="8">
        <f>IF(Data_Mentah!M446="Yes",1,0)</f>
        <v>0</v>
      </c>
      <c r="N446" s="8">
        <f>IF(Data_Mentah!N446="Yes",1,0)</f>
        <v>0</v>
      </c>
      <c r="O446" s="8">
        <f>IF(Data_Mentah!O446="Yes",1,0)</f>
        <v>0</v>
      </c>
      <c r="P446" s="8">
        <f>IF(Data_Mentah!P446="Yes",1,0)</f>
        <v>0</v>
      </c>
      <c r="Q446" s="9">
        <f>IF(Data_Mentah!Q446="Positive",1,0)</f>
        <v>1</v>
      </c>
      <c r="T446">
        <f t="shared" si="13"/>
        <v>0</v>
      </c>
      <c r="V446">
        <f t="shared" si="14"/>
        <v>0</v>
      </c>
    </row>
    <row r="447" spans="1:22" ht="15.75" customHeight="1" x14ac:dyDescent="0.2">
      <c r="A447" s="4">
        <v>30</v>
      </c>
      <c r="B447" s="5">
        <f>IF(Data_Mentah!B447="Male",1,0)</f>
        <v>0</v>
      </c>
      <c r="C447" s="5">
        <f>IF(Data_Mentah!C447="Yes",1,0)</f>
        <v>0</v>
      </c>
      <c r="D447" s="5">
        <f>IF(Data_Mentah!D447="Yes",1,0)</f>
        <v>1</v>
      </c>
      <c r="E447" s="5">
        <f>IF(Data_Mentah!E447="Yes",1,0)</f>
        <v>1</v>
      </c>
      <c r="F447" s="5">
        <f>IF(Data_Mentah!F447="Yes",1,0)</f>
        <v>0</v>
      </c>
      <c r="G447" s="5">
        <f>IF(Data_Mentah!G447="Yes",1,0)</f>
        <v>1</v>
      </c>
      <c r="H447" s="5">
        <f>IF(Data_Mentah!H447="Yes",1,0)</f>
        <v>1</v>
      </c>
      <c r="I447" s="5">
        <f>IF(Data_Mentah!I447="Yes",1,0)</f>
        <v>1</v>
      </c>
      <c r="J447" s="5">
        <f>IF(Data_Mentah!J447="Yes",1,0)</f>
        <v>1</v>
      </c>
      <c r="K447" s="5">
        <f>IF(Data_Mentah!K447="Yes",1,0)</f>
        <v>1</v>
      </c>
      <c r="L447" s="5">
        <f>IF(Data_Mentah!L447="Yes",1,0)</f>
        <v>1</v>
      </c>
      <c r="M447" s="5">
        <f>IF(Data_Mentah!M447="Yes",1,0)</f>
        <v>0</v>
      </c>
      <c r="N447" s="5">
        <f>IF(Data_Mentah!N447="Yes",1,0)</f>
        <v>1</v>
      </c>
      <c r="O447" s="5">
        <f>IF(Data_Mentah!O447="Yes",1,0)</f>
        <v>0</v>
      </c>
      <c r="P447" s="5">
        <f>IF(Data_Mentah!P447="Yes",1,0)</f>
        <v>0</v>
      </c>
      <c r="Q447" s="6">
        <f>IF(Data_Mentah!Q447="Positive",1,0)</f>
        <v>1</v>
      </c>
      <c r="T447">
        <f t="shared" si="13"/>
        <v>1</v>
      </c>
      <c r="V447">
        <f t="shared" si="14"/>
        <v>0</v>
      </c>
    </row>
    <row r="448" spans="1:22" ht="15.75" customHeight="1" x14ac:dyDescent="0.2">
      <c r="A448" s="7">
        <v>46</v>
      </c>
      <c r="B448" s="8">
        <f>IF(Data_Mentah!B448="Male",1,0)</f>
        <v>0</v>
      </c>
      <c r="C448" s="8">
        <f>IF(Data_Mentah!C448="Yes",1,0)</f>
        <v>1</v>
      </c>
      <c r="D448" s="8">
        <f>IF(Data_Mentah!D448="Yes",1,0)</f>
        <v>1</v>
      </c>
      <c r="E448" s="8">
        <f>IF(Data_Mentah!E448="Yes",1,0)</f>
        <v>1</v>
      </c>
      <c r="F448" s="8">
        <f>IF(Data_Mentah!F448="Yes",1,0)</f>
        <v>0</v>
      </c>
      <c r="G448" s="8">
        <f>IF(Data_Mentah!G448="Yes",1,0)</f>
        <v>1</v>
      </c>
      <c r="H448" s="8">
        <f>IF(Data_Mentah!H448="Yes",1,0)</f>
        <v>0</v>
      </c>
      <c r="I448" s="8">
        <f>IF(Data_Mentah!I448="Yes",1,0)</f>
        <v>0</v>
      </c>
      <c r="J448" s="8">
        <f>IF(Data_Mentah!J448="Yes",1,0)</f>
        <v>0</v>
      </c>
      <c r="K448" s="8">
        <f>IF(Data_Mentah!K448="Yes",1,0)</f>
        <v>0</v>
      </c>
      <c r="L448" s="8">
        <f>IF(Data_Mentah!L448="Yes",1,0)</f>
        <v>1</v>
      </c>
      <c r="M448" s="8">
        <f>IF(Data_Mentah!M448="Yes",1,0)</f>
        <v>1</v>
      </c>
      <c r="N448" s="8">
        <f>IF(Data_Mentah!N448="Yes",1,0)</f>
        <v>0</v>
      </c>
      <c r="O448" s="8">
        <f>IF(Data_Mentah!O448="Yes",1,0)</f>
        <v>0</v>
      </c>
      <c r="P448" s="8">
        <f>IF(Data_Mentah!P448="Yes",1,0)</f>
        <v>0</v>
      </c>
      <c r="Q448" s="9">
        <f>IF(Data_Mentah!Q448="Positive",1,0)</f>
        <v>1</v>
      </c>
      <c r="T448">
        <f t="shared" si="13"/>
        <v>0</v>
      </c>
      <c r="V448">
        <f t="shared" si="14"/>
        <v>0</v>
      </c>
    </row>
    <row r="449" spans="1:22" ht="15.75" customHeight="1" x14ac:dyDescent="0.2">
      <c r="A449" s="4">
        <v>53</v>
      </c>
      <c r="B449" s="5">
        <f>IF(Data_Mentah!B449="Male",1,0)</f>
        <v>0</v>
      </c>
      <c r="C449" s="5">
        <f>IF(Data_Mentah!C449="Yes",1,0)</f>
        <v>0</v>
      </c>
      <c r="D449" s="5">
        <f>IF(Data_Mentah!D449="Yes",1,0)</f>
        <v>1</v>
      </c>
      <c r="E449" s="5">
        <f>IF(Data_Mentah!E449="Yes",1,0)</f>
        <v>0</v>
      </c>
      <c r="F449" s="5">
        <f>IF(Data_Mentah!F449="Yes",1,0)</f>
        <v>1</v>
      </c>
      <c r="G449" s="5">
        <f>IF(Data_Mentah!G449="Yes",1,0)</f>
        <v>1</v>
      </c>
      <c r="H449" s="5">
        <f>IF(Data_Mentah!H449="Yes",1,0)</f>
        <v>0</v>
      </c>
      <c r="I449" s="5">
        <f>IF(Data_Mentah!I449="Yes",1,0)</f>
        <v>1</v>
      </c>
      <c r="J449" s="5">
        <f>IF(Data_Mentah!J449="Yes",1,0)</f>
        <v>1</v>
      </c>
      <c r="K449" s="5">
        <f>IF(Data_Mentah!K449="Yes",1,0)</f>
        <v>1</v>
      </c>
      <c r="L449" s="5">
        <f>IF(Data_Mentah!L449="Yes",1,0)</f>
        <v>1</v>
      </c>
      <c r="M449" s="5">
        <f>IF(Data_Mentah!M449="Yes",1,0)</f>
        <v>1</v>
      </c>
      <c r="N449" s="5">
        <f>IF(Data_Mentah!N449="Yes",1,0)</f>
        <v>1</v>
      </c>
      <c r="O449" s="5">
        <f>IF(Data_Mentah!O449="Yes",1,0)</f>
        <v>0</v>
      </c>
      <c r="P449" s="5">
        <f>IF(Data_Mentah!P449="Yes",1,0)</f>
        <v>0</v>
      </c>
      <c r="Q449" s="6">
        <f>IF(Data_Mentah!Q449="Positive",1,0)</f>
        <v>1</v>
      </c>
      <c r="T449">
        <f t="shared" si="13"/>
        <v>1</v>
      </c>
      <c r="V449">
        <f t="shared" si="14"/>
        <v>0</v>
      </c>
    </row>
    <row r="450" spans="1:22" ht="15.75" customHeight="1" x14ac:dyDescent="0.2">
      <c r="A450" s="7">
        <v>64</v>
      </c>
      <c r="B450" s="8">
        <f>IF(Data_Mentah!B450="Male",1,0)</f>
        <v>0</v>
      </c>
      <c r="C450" s="8">
        <f>IF(Data_Mentah!C450="Yes",1,0)</f>
        <v>1</v>
      </c>
      <c r="D450" s="8">
        <f>IF(Data_Mentah!D450="Yes",1,0)</f>
        <v>1</v>
      </c>
      <c r="E450" s="8">
        <f>IF(Data_Mentah!E450="Yes",1,0)</f>
        <v>1</v>
      </c>
      <c r="F450" s="8">
        <f>IF(Data_Mentah!F450="Yes",1,0)</f>
        <v>1</v>
      </c>
      <c r="G450" s="8">
        <f>IF(Data_Mentah!G450="Yes",1,0)</f>
        <v>1</v>
      </c>
      <c r="H450" s="8">
        <f>IF(Data_Mentah!H450="Yes",1,0)</f>
        <v>0</v>
      </c>
      <c r="I450" s="8">
        <f>IF(Data_Mentah!I450="Yes",1,0)</f>
        <v>0</v>
      </c>
      <c r="J450" s="8">
        <f>IF(Data_Mentah!J450="Yes",1,0)</f>
        <v>1</v>
      </c>
      <c r="K450" s="8">
        <f>IF(Data_Mentah!K450="Yes",1,0)</f>
        <v>0</v>
      </c>
      <c r="L450" s="8">
        <f>IF(Data_Mentah!L450="Yes",1,0)</f>
        <v>1</v>
      </c>
      <c r="M450" s="8">
        <f>IF(Data_Mentah!M450="Yes",1,0)</f>
        <v>1</v>
      </c>
      <c r="N450" s="8">
        <f>IF(Data_Mentah!N450="Yes",1,0)</f>
        <v>1</v>
      </c>
      <c r="O450" s="8">
        <f>IF(Data_Mentah!O450="Yes",1,0)</f>
        <v>0</v>
      </c>
      <c r="P450" s="8">
        <f>IF(Data_Mentah!P450="Yes",1,0)</f>
        <v>0</v>
      </c>
      <c r="Q450" s="9">
        <f>IF(Data_Mentah!Q450="Positive",1,0)</f>
        <v>1</v>
      </c>
      <c r="T450">
        <f t="shared" si="13"/>
        <v>1</v>
      </c>
      <c r="V450">
        <f t="shared" si="14"/>
        <v>0</v>
      </c>
    </row>
    <row r="451" spans="1:22" ht="15.75" customHeight="1" x14ac:dyDescent="0.2">
      <c r="A451" s="4">
        <v>44</v>
      </c>
      <c r="B451" s="5">
        <f>IF(Data_Mentah!B451="Male",1,0)</f>
        <v>0</v>
      </c>
      <c r="C451" s="5">
        <f>IF(Data_Mentah!C451="Yes",1,0)</f>
        <v>1</v>
      </c>
      <c r="D451" s="5">
        <f>IF(Data_Mentah!D451="Yes",1,0)</f>
        <v>1</v>
      </c>
      <c r="E451" s="5">
        <f>IF(Data_Mentah!E451="Yes",1,0)</f>
        <v>1</v>
      </c>
      <c r="F451" s="5">
        <f>IF(Data_Mentah!F451="Yes",1,0)</f>
        <v>1</v>
      </c>
      <c r="G451" s="5">
        <f>IF(Data_Mentah!G451="Yes",1,0)</f>
        <v>0</v>
      </c>
      <c r="H451" s="5">
        <f>IF(Data_Mentah!H451="Yes",1,0)</f>
        <v>0</v>
      </c>
      <c r="I451" s="5">
        <f>IF(Data_Mentah!I451="Yes",1,0)</f>
        <v>1</v>
      </c>
      <c r="J451" s="5">
        <f>IF(Data_Mentah!J451="Yes",1,0)</f>
        <v>1</v>
      </c>
      <c r="K451" s="5">
        <f>IF(Data_Mentah!K451="Yes",1,0)</f>
        <v>0</v>
      </c>
      <c r="L451" s="5">
        <f>IF(Data_Mentah!L451="Yes",1,0)</f>
        <v>0</v>
      </c>
      <c r="M451" s="5">
        <f>IF(Data_Mentah!M451="Yes",1,0)</f>
        <v>1</v>
      </c>
      <c r="N451" s="5">
        <f>IF(Data_Mentah!N451="Yes",1,0)</f>
        <v>1</v>
      </c>
      <c r="O451" s="5">
        <f>IF(Data_Mentah!O451="Yes",1,0)</f>
        <v>0</v>
      </c>
      <c r="P451" s="5">
        <f>IF(Data_Mentah!P451="Yes",1,0)</f>
        <v>0</v>
      </c>
      <c r="Q451" s="6">
        <f>IF(Data_Mentah!Q451="Positive",1,0)</f>
        <v>1</v>
      </c>
      <c r="T451">
        <f t="shared" si="13"/>
        <v>1</v>
      </c>
      <c r="V451">
        <f t="shared" si="14"/>
        <v>0</v>
      </c>
    </row>
    <row r="452" spans="1:22" ht="15.75" customHeight="1" x14ac:dyDescent="0.2">
      <c r="A452" s="7">
        <v>36</v>
      </c>
      <c r="B452" s="8">
        <f>IF(Data_Mentah!B452="Male",1,0)</f>
        <v>0</v>
      </c>
      <c r="C452" s="8">
        <f>IF(Data_Mentah!C452="Yes",1,0)</f>
        <v>0</v>
      </c>
      <c r="D452" s="8">
        <f>IF(Data_Mentah!D452="Yes",1,0)</f>
        <v>0</v>
      </c>
      <c r="E452" s="8">
        <f>IF(Data_Mentah!E452="Yes",1,0)</f>
        <v>1</v>
      </c>
      <c r="F452" s="8">
        <f>IF(Data_Mentah!F452="Yes",1,0)</f>
        <v>1</v>
      </c>
      <c r="G452" s="8">
        <f>IF(Data_Mentah!G452="Yes",1,0)</f>
        <v>0</v>
      </c>
      <c r="H452" s="8">
        <f>IF(Data_Mentah!H452="Yes",1,0)</f>
        <v>0</v>
      </c>
      <c r="I452" s="8">
        <f>IF(Data_Mentah!I452="Yes",1,0)</f>
        <v>1</v>
      </c>
      <c r="J452" s="8">
        <f>IF(Data_Mentah!J452="Yes",1,0)</f>
        <v>1</v>
      </c>
      <c r="K452" s="8">
        <f>IF(Data_Mentah!K452="Yes",1,0)</f>
        <v>0</v>
      </c>
      <c r="L452" s="8">
        <f>IF(Data_Mentah!L452="Yes",1,0)</f>
        <v>1</v>
      </c>
      <c r="M452" s="8">
        <f>IF(Data_Mentah!M452="Yes",1,0)</f>
        <v>1</v>
      </c>
      <c r="N452" s="8">
        <f>IF(Data_Mentah!N452="Yes",1,0)</f>
        <v>0</v>
      </c>
      <c r="O452" s="8">
        <f>IF(Data_Mentah!O452="Yes",1,0)</f>
        <v>0</v>
      </c>
      <c r="P452" s="8">
        <f>IF(Data_Mentah!P452="Yes",1,0)</f>
        <v>0</v>
      </c>
      <c r="Q452" s="9">
        <f>IF(Data_Mentah!Q452="Positive",1,0)</f>
        <v>1</v>
      </c>
      <c r="T452">
        <f t="shared" si="13"/>
        <v>1</v>
      </c>
      <c r="V452">
        <f t="shared" si="14"/>
        <v>0</v>
      </c>
    </row>
    <row r="453" spans="1:22" ht="15.75" customHeight="1" x14ac:dyDescent="0.2">
      <c r="A453" s="4">
        <v>43</v>
      </c>
      <c r="B453" s="5">
        <f>IF(Data_Mentah!B453="Male",1,0)</f>
        <v>0</v>
      </c>
      <c r="C453" s="5">
        <f>IF(Data_Mentah!C453="Yes",1,0)</f>
        <v>1</v>
      </c>
      <c r="D453" s="5">
        <f>IF(Data_Mentah!D453="Yes",1,0)</f>
        <v>1</v>
      </c>
      <c r="E453" s="5">
        <f>IF(Data_Mentah!E453="Yes",1,0)</f>
        <v>1</v>
      </c>
      <c r="F453" s="5">
        <f>IF(Data_Mentah!F453="Yes",1,0)</f>
        <v>1</v>
      </c>
      <c r="G453" s="5">
        <f>IF(Data_Mentah!G453="Yes",1,0)</f>
        <v>1</v>
      </c>
      <c r="H453" s="5">
        <f>IF(Data_Mentah!H453="Yes",1,0)</f>
        <v>0</v>
      </c>
      <c r="I453" s="5">
        <f>IF(Data_Mentah!I453="Yes",1,0)</f>
        <v>1</v>
      </c>
      <c r="J453" s="5">
        <f>IF(Data_Mentah!J453="Yes",1,0)</f>
        <v>1</v>
      </c>
      <c r="K453" s="5">
        <f>IF(Data_Mentah!K453="Yes",1,0)</f>
        <v>0</v>
      </c>
      <c r="L453" s="5">
        <f>IF(Data_Mentah!L453="Yes",1,0)</f>
        <v>1</v>
      </c>
      <c r="M453" s="5">
        <f>IF(Data_Mentah!M453="Yes",1,0)</f>
        <v>1</v>
      </c>
      <c r="N453" s="5">
        <f>IF(Data_Mentah!N453="Yes",1,0)</f>
        <v>1</v>
      </c>
      <c r="O453" s="5">
        <f>IF(Data_Mentah!O453="Yes",1,0)</f>
        <v>0</v>
      </c>
      <c r="P453" s="5">
        <f>IF(Data_Mentah!P453="Yes",1,0)</f>
        <v>1</v>
      </c>
      <c r="Q453" s="6">
        <f>IF(Data_Mentah!Q453="Positive",1,0)</f>
        <v>1</v>
      </c>
      <c r="T453">
        <f t="shared" si="13"/>
        <v>1</v>
      </c>
      <c r="V453">
        <f t="shared" si="14"/>
        <v>0</v>
      </c>
    </row>
    <row r="454" spans="1:22" ht="15.75" customHeight="1" x14ac:dyDescent="0.2">
      <c r="A454" s="7">
        <v>53</v>
      </c>
      <c r="B454" s="8">
        <f>IF(Data_Mentah!B454="Male",1,0)</f>
        <v>0</v>
      </c>
      <c r="C454" s="8">
        <f>IF(Data_Mentah!C454="Yes",1,0)</f>
        <v>1</v>
      </c>
      <c r="D454" s="8">
        <f>IF(Data_Mentah!D454="Yes",1,0)</f>
        <v>1</v>
      </c>
      <c r="E454" s="8">
        <f>IF(Data_Mentah!E454="Yes",1,0)</f>
        <v>1</v>
      </c>
      <c r="F454" s="8">
        <f>IF(Data_Mentah!F454="Yes",1,0)</f>
        <v>1</v>
      </c>
      <c r="G454" s="8">
        <f>IF(Data_Mentah!G454="Yes",1,0)</f>
        <v>1</v>
      </c>
      <c r="H454" s="8">
        <f>IF(Data_Mentah!H454="Yes",1,0)</f>
        <v>0</v>
      </c>
      <c r="I454" s="8">
        <f>IF(Data_Mentah!I454="Yes",1,0)</f>
        <v>1</v>
      </c>
      <c r="J454" s="8">
        <f>IF(Data_Mentah!J454="Yes",1,0)</f>
        <v>1</v>
      </c>
      <c r="K454" s="8">
        <f>IF(Data_Mentah!K454="Yes",1,0)</f>
        <v>1</v>
      </c>
      <c r="L454" s="8">
        <f>IF(Data_Mentah!L454="Yes",1,0)</f>
        <v>1</v>
      </c>
      <c r="M454" s="8">
        <f>IF(Data_Mentah!M454="Yes",1,0)</f>
        <v>1</v>
      </c>
      <c r="N454" s="8">
        <f>IF(Data_Mentah!N454="Yes",1,0)</f>
        <v>1</v>
      </c>
      <c r="O454" s="8">
        <f>IF(Data_Mentah!O454="Yes",1,0)</f>
        <v>0</v>
      </c>
      <c r="P454" s="8">
        <f>IF(Data_Mentah!P454="Yes",1,0)</f>
        <v>0</v>
      </c>
      <c r="Q454" s="9">
        <f>IF(Data_Mentah!Q454="Positive",1,0)</f>
        <v>1</v>
      </c>
      <c r="T454">
        <f t="shared" si="13"/>
        <v>1</v>
      </c>
      <c r="V454">
        <f t="shared" si="14"/>
        <v>0</v>
      </c>
    </row>
    <row r="455" spans="1:22" ht="15.75" customHeight="1" x14ac:dyDescent="0.2">
      <c r="A455" s="4">
        <v>47</v>
      </c>
      <c r="B455" s="5">
        <f>IF(Data_Mentah!B455="Male",1,0)</f>
        <v>0</v>
      </c>
      <c r="C455" s="5">
        <f>IF(Data_Mentah!C455="Yes",1,0)</f>
        <v>0</v>
      </c>
      <c r="D455" s="5">
        <f>IF(Data_Mentah!D455="Yes",1,0)</f>
        <v>0</v>
      </c>
      <c r="E455" s="5">
        <f>IF(Data_Mentah!E455="Yes",1,0)</f>
        <v>0</v>
      </c>
      <c r="F455" s="5">
        <f>IF(Data_Mentah!F455="Yes",1,0)</f>
        <v>0</v>
      </c>
      <c r="G455" s="5">
        <f>IF(Data_Mentah!G455="Yes",1,0)</f>
        <v>0</v>
      </c>
      <c r="H455" s="5">
        <f>IF(Data_Mentah!H455="Yes",1,0)</f>
        <v>0</v>
      </c>
      <c r="I455" s="5">
        <f>IF(Data_Mentah!I455="Yes",1,0)</f>
        <v>1</v>
      </c>
      <c r="J455" s="5">
        <f>IF(Data_Mentah!J455="Yes",1,0)</f>
        <v>0</v>
      </c>
      <c r="K455" s="5">
        <f>IF(Data_Mentah!K455="Yes",1,0)</f>
        <v>0</v>
      </c>
      <c r="L455" s="5">
        <f>IF(Data_Mentah!L455="Yes",1,0)</f>
        <v>0</v>
      </c>
      <c r="M455" s="5">
        <f>IF(Data_Mentah!M455="Yes",1,0)</f>
        <v>1</v>
      </c>
      <c r="N455" s="5">
        <f>IF(Data_Mentah!N455="Yes",1,0)</f>
        <v>1</v>
      </c>
      <c r="O455" s="5">
        <f>IF(Data_Mentah!O455="Yes",1,0)</f>
        <v>0</v>
      </c>
      <c r="P455" s="5">
        <f>IF(Data_Mentah!P455="Yes",1,0)</f>
        <v>0</v>
      </c>
      <c r="Q455" s="6">
        <f>IF(Data_Mentah!Q455="Positive",1,0)</f>
        <v>1</v>
      </c>
      <c r="T455">
        <f t="shared" si="13"/>
        <v>0</v>
      </c>
      <c r="V455">
        <f t="shared" si="14"/>
        <v>0</v>
      </c>
    </row>
    <row r="456" spans="1:22" ht="15.75" customHeight="1" x14ac:dyDescent="0.2">
      <c r="A456" s="7">
        <v>58</v>
      </c>
      <c r="B456" s="8">
        <f>IF(Data_Mentah!B456="Male",1,0)</f>
        <v>0</v>
      </c>
      <c r="C456" s="8">
        <f>IF(Data_Mentah!C456="Yes",1,0)</f>
        <v>1</v>
      </c>
      <c r="D456" s="8">
        <f>IF(Data_Mentah!D456="Yes",1,0)</f>
        <v>1</v>
      </c>
      <c r="E456" s="8">
        <f>IF(Data_Mentah!E456="Yes",1,0)</f>
        <v>0</v>
      </c>
      <c r="F456" s="8">
        <f>IF(Data_Mentah!F456="Yes",1,0)</f>
        <v>1</v>
      </c>
      <c r="G456" s="8">
        <f>IF(Data_Mentah!G456="Yes",1,0)</f>
        <v>1</v>
      </c>
      <c r="H456" s="8">
        <f>IF(Data_Mentah!H456="Yes",1,0)</f>
        <v>0</v>
      </c>
      <c r="I456" s="8">
        <f>IF(Data_Mentah!I456="Yes",1,0)</f>
        <v>1</v>
      </c>
      <c r="J456" s="8">
        <f>IF(Data_Mentah!J456="Yes",1,0)</f>
        <v>1</v>
      </c>
      <c r="K456" s="8">
        <f>IF(Data_Mentah!K456="Yes",1,0)</f>
        <v>0</v>
      </c>
      <c r="L456" s="8">
        <f>IF(Data_Mentah!L456="Yes",1,0)</f>
        <v>1</v>
      </c>
      <c r="M456" s="8">
        <f>IF(Data_Mentah!M456="Yes",1,0)</f>
        <v>1</v>
      </c>
      <c r="N456" s="8">
        <f>IF(Data_Mentah!N456="Yes",1,0)</f>
        <v>0</v>
      </c>
      <c r="O456" s="8">
        <f>IF(Data_Mentah!O456="Yes",1,0)</f>
        <v>0</v>
      </c>
      <c r="P456" s="8">
        <f>IF(Data_Mentah!P456="Yes",1,0)</f>
        <v>0</v>
      </c>
      <c r="Q456" s="9">
        <f>IF(Data_Mentah!Q456="Positive",1,0)</f>
        <v>1</v>
      </c>
      <c r="T456">
        <f t="shared" si="13"/>
        <v>0</v>
      </c>
      <c r="V456">
        <f t="shared" si="14"/>
        <v>0</v>
      </c>
    </row>
    <row r="457" spans="1:22" ht="15.75" customHeight="1" x14ac:dyDescent="0.2">
      <c r="A457" s="4">
        <v>56</v>
      </c>
      <c r="B457" s="5">
        <f>IF(Data_Mentah!B457="Male",1,0)</f>
        <v>0</v>
      </c>
      <c r="C457" s="5">
        <f>IF(Data_Mentah!C457="Yes",1,0)</f>
        <v>0</v>
      </c>
      <c r="D457" s="5">
        <f>IF(Data_Mentah!D457="Yes",1,0)</f>
        <v>0</v>
      </c>
      <c r="E457" s="5">
        <f>IF(Data_Mentah!E457="Yes",1,0)</f>
        <v>0</v>
      </c>
      <c r="F457" s="5">
        <f>IF(Data_Mentah!F457="Yes",1,0)</f>
        <v>0</v>
      </c>
      <c r="G457" s="5">
        <f>IF(Data_Mentah!G457="Yes",1,0)</f>
        <v>0</v>
      </c>
      <c r="H457" s="5">
        <f>IF(Data_Mentah!H457="Yes",1,0)</f>
        <v>0</v>
      </c>
      <c r="I457" s="5">
        <f>IF(Data_Mentah!I457="Yes",1,0)</f>
        <v>0</v>
      </c>
      <c r="J457" s="5">
        <f>IF(Data_Mentah!J457="Yes",1,0)</f>
        <v>0</v>
      </c>
      <c r="K457" s="5">
        <f>IF(Data_Mentah!K457="Yes",1,0)</f>
        <v>0</v>
      </c>
      <c r="L457" s="5">
        <f>IF(Data_Mentah!L457="Yes",1,0)</f>
        <v>0</v>
      </c>
      <c r="M457" s="5">
        <f>IF(Data_Mentah!M457="Yes",1,0)</f>
        <v>0</v>
      </c>
      <c r="N457" s="5">
        <f>IF(Data_Mentah!N457="Yes",1,0)</f>
        <v>0</v>
      </c>
      <c r="O457" s="5">
        <f>IF(Data_Mentah!O457="Yes",1,0)</f>
        <v>0</v>
      </c>
      <c r="P457" s="5">
        <f>IF(Data_Mentah!P457="Yes",1,0)</f>
        <v>0</v>
      </c>
      <c r="Q457" s="6">
        <f>IF(Data_Mentah!Q457="Positive",1,0)</f>
        <v>1</v>
      </c>
      <c r="T457">
        <f t="shared" si="13"/>
        <v>0</v>
      </c>
      <c r="V457">
        <f t="shared" si="14"/>
        <v>0</v>
      </c>
    </row>
    <row r="458" spans="1:22" ht="15.75" customHeight="1" x14ac:dyDescent="0.2">
      <c r="A458" s="7">
        <v>51</v>
      </c>
      <c r="B458" s="8">
        <f>IF(Data_Mentah!B458="Male",1,0)</f>
        <v>0</v>
      </c>
      <c r="C458" s="8">
        <f>IF(Data_Mentah!C458="Yes",1,0)</f>
        <v>0</v>
      </c>
      <c r="D458" s="8">
        <f>IF(Data_Mentah!D458="Yes",1,0)</f>
        <v>0</v>
      </c>
      <c r="E458" s="8">
        <f>IF(Data_Mentah!E458="Yes",1,0)</f>
        <v>0</v>
      </c>
      <c r="F458" s="8">
        <f>IF(Data_Mentah!F458="Yes",1,0)</f>
        <v>0</v>
      </c>
      <c r="G458" s="8">
        <f>IF(Data_Mentah!G458="Yes",1,0)</f>
        <v>1</v>
      </c>
      <c r="H458" s="8">
        <f>IF(Data_Mentah!H458="Yes",1,0)</f>
        <v>0</v>
      </c>
      <c r="I458" s="8">
        <f>IF(Data_Mentah!I458="Yes",1,0)</f>
        <v>1</v>
      </c>
      <c r="J458" s="8">
        <f>IF(Data_Mentah!J458="Yes",1,0)</f>
        <v>1</v>
      </c>
      <c r="K458" s="8">
        <f>IF(Data_Mentah!K458="Yes",1,0)</f>
        <v>0</v>
      </c>
      <c r="L458" s="8">
        <f>IF(Data_Mentah!L458="Yes",1,0)</f>
        <v>0</v>
      </c>
      <c r="M458" s="8">
        <f>IF(Data_Mentah!M458="Yes",1,0)</f>
        <v>1</v>
      </c>
      <c r="N458" s="8">
        <f>IF(Data_Mentah!N458="Yes",1,0)</f>
        <v>0</v>
      </c>
      <c r="O458" s="8">
        <f>IF(Data_Mentah!O458="Yes",1,0)</f>
        <v>0</v>
      </c>
      <c r="P458" s="8">
        <f>IF(Data_Mentah!P458="Yes",1,0)</f>
        <v>0</v>
      </c>
      <c r="Q458" s="9">
        <f>IF(Data_Mentah!Q458="Positive",1,0)</f>
        <v>1</v>
      </c>
      <c r="T458">
        <f t="shared" si="13"/>
        <v>0</v>
      </c>
      <c r="V458">
        <f t="shared" si="14"/>
        <v>0</v>
      </c>
    </row>
    <row r="459" spans="1:22" ht="15.75" customHeight="1" x14ac:dyDescent="0.2">
      <c r="A459" s="4">
        <v>59</v>
      </c>
      <c r="B459" s="5">
        <f>IF(Data_Mentah!B459="Male",1,0)</f>
        <v>0</v>
      </c>
      <c r="C459" s="5">
        <f>IF(Data_Mentah!C459="Yes",1,0)</f>
        <v>1</v>
      </c>
      <c r="D459" s="5">
        <f>IF(Data_Mentah!D459="Yes",1,0)</f>
        <v>1</v>
      </c>
      <c r="E459" s="5">
        <f>IF(Data_Mentah!E459="Yes",1,0)</f>
        <v>1</v>
      </c>
      <c r="F459" s="5">
        <f>IF(Data_Mentah!F459="Yes",1,0)</f>
        <v>1</v>
      </c>
      <c r="G459" s="5">
        <f>IF(Data_Mentah!G459="Yes",1,0)</f>
        <v>1</v>
      </c>
      <c r="H459" s="5">
        <f>IF(Data_Mentah!H459="Yes",1,0)</f>
        <v>0</v>
      </c>
      <c r="I459" s="5">
        <f>IF(Data_Mentah!I459="Yes",1,0)</f>
        <v>1</v>
      </c>
      <c r="J459" s="5">
        <f>IF(Data_Mentah!J459="Yes",1,0)</f>
        <v>1</v>
      </c>
      <c r="K459" s="5">
        <f>IF(Data_Mentah!K459="Yes",1,0)</f>
        <v>1</v>
      </c>
      <c r="L459" s="5">
        <f>IF(Data_Mentah!L459="Yes",1,0)</f>
        <v>1</v>
      </c>
      <c r="M459" s="5">
        <f>IF(Data_Mentah!M459="Yes",1,0)</f>
        <v>1</v>
      </c>
      <c r="N459" s="5">
        <f>IF(Data_Mentah!N459="Yes",1,0)</f>
        <v>1</v>
      </c>
      <c r="O459" s="5">
        <f>IF(Data_Mentah!O459="Yes",1,0)</f>
        <v>0</v>
      </c>
      <c r="P459" s="5">
        <f>IF(Data_Mentah!P459="Yes",1,0)</f>
        <v>0</v>
      </c>
      <c r="Q459" s="6">
        <f>IF(Data_Mentah!Q459="Positive",1,0)</f>
        <v>1</v>
      </c>
      <c r="T459">
        <f t="shared" si="13"/>
        <v>1</v>
      </c>
      <c r="V459">
        <f t="shared" si="14"/>
        <v>0</v>
      </c>
    </row>
    <row r="460" spans="1:22" ht="15.75" customHeight="1" x14ac:dyDescent="0.2">
      <c r="A460" s="7">
        <v>50</v>
      </c>
      <c r="B460" s="8">
        <f>IF(Data_Mentah!B460="Male",1,0)</f>
        <v>0</v>
      </c>
      <c r="C460" s="8">
        <f>IF(Data_Mentah!C460="Yes",1,0)</f>
        <v>1</v>
      </c>
      <c r="D460" s="8">
        <f>IF(Data_Mentah!D460="Yes",1,0)</f>
        <v>1</v>
      </c>
      <c r="E460" s="8">
        <f>IF(Data_Mentah!E460="Yes",1,0)</f>
        <v>1</v>
      </c>
      <c r="F460" s="8">
        <f>IF(Data_Mentah!F460="Yes",1,0)</f>
        <v>1</v>
      </c>
      <c r="G460" s="8">
        <f>IF(Data_Mentah!G460="Yes",1,0)</f>
        <v>0</v>
      </c>
      <c r="H460" s="8">
        <f>IF(Data_Mentah!H460="Yes",1,0)</f>
        <v>0</v>
      </c>
      <c r="I460" s="8">
        <f>IF(Data_Mentah!I460="Yes",1,0)</f>
        <v>1</v>
      </c>
      <c r="J460" s="8">
        <f>IF(Data_Mentah!J460="Yes",1,0)</f>
        <v>0</v>
      </c>
      <c r="K460" s="8">
        <f>IF(Data_Mentah!K460="Yes",1,0)</f>
        <v>0</v>
      </c>
      <c r="L460" s="8">
        <f>IF(Data_Mentah!L460="Yes",1,0)</f>
        <v>1</v>
      </c>
      <c r="M460" s="8">
        <f>IF(Data_Mentah!M460="Yes",1,0)</f>
        <v>1</v>
      </c>
      <c r="N460" s="8">
        <f>IF(Data_Mentah!N460="Yes",1,0)</f>
        <v>1</v>
      </c>
      <c r="O460" s="8">
        <f>IF(Data_Mentah!O460="Yes",1,0)</f>
        <v>0</v>
      </c>
      <c r="P460" s="8">
        <f>IF(Data_Mentah!P460="Yes",1,0)</f>
        <v>0</v>
      </c>
      <c r="Q460" s="9">
        <f>IF(Data_Mentah!Q460="Positive",1,0)</f>
        <v>1</v>
      </c>
      <c r="T460">
        <f t="shared" si="13"/>
        <v>1</v>
      </c>
      <c r="V460">
        <f t="shared" si="14"/>
        <v>0</v>
      </c>
    </row>
    <row r="461" spans="1:22" ht="15.75" customHeight="1" x14ac:dyDescent="0.2">
      <c r="A461" s="4">
        <v>30</v>
      </c>
      <c r="B461" s="5">
        <f>IF(Data_Mentah!B461="Male",1,0)</f>
        <v>1</v>
      </c>
      <c r="C461" s="5">
        <f>IF(Data_Mentah!C461="Yes",1,0)</f>
        <v>1</v>
      </c>
      <c r="D461" s="5">
        <f>IF(Data_Mentah!D461="Yes",1,0)</f>
        <v>1</v>
      </c>
      <c r="E461" s="5">
        <f>IF(Data_Mentah!E461="Yes",1,0)</f>
        <v>1</v>
      </c>
      <c r="F461" s="5">
        <f>IF(Data_Mentah!F461="Yes",1,0)</f>
        <v>1</v>
      </c>
      <c r="G461" s="5">
        <f>IF(Data_Mentah!G461="Yes",1,0)</f>
        <v>1</v>
      </c>
      <c r="H461" s="5">
        <f>IF(Data_Mentah!H461="Yes",1,0)</f>
        <v>0</v>
      </c>
      <c r="I461" s="5">
        <f>IF(Data_Mentah!I461="Yes",1,0)</f>
        <v>1</v>
      </c>
      <c r="J461" s="5">
        <f>IF(Data_Mentah!J461="Yes",1,0)</f>
        <v>0</v>
      </c>
      <c r="K461" s="5">
        <f>IF(Data_Mentah!K461="Yes",1,0)</f>
        <v>0</v>
      </c>
      <c r="L461" s="5">
        <f>IF(Data_Mentah!L461="Yes",1,0)</f>
        <v>0</v>
      </c>
      <c r="M461" s="5">
        <f>IF(Data_Mentah!M461="Yes",1,0)</f>
        <v>1</v>
      </c>
      <c r="N461" s="5">
        <f>IF(Data_Mentah!N461="Yes",1,0)</f>
        <v>0</v>
      </c>
      <c r="O461" s="5">
        <f>IF(Data_Mentah!O461="Yes",1,0)</f>
        <v>0</v>
      </c>
      <c r="P461" s="5">
        <f>IF(Data_Mentah!P461="Yes",1,0)</f>
        <v>0</v>
      </c>
      <c r="Q461" s="6">
        <f>IF(Data_Mentah!Q461="Positive",1,0)</f>
        <v>1</v>
      </c>
      <c r="T461">
        <f t="shared" si="13"/>
        <v>0</v>
      </c>
      <c r="V461">
        <f t="shared" si="14"/>
        <v>0</v>
      </c>
    </row>
    <row r="462" spans="1:22" ht="15.75" customHeight="1" x14ac:dyDescent="0.2">
      <c r="A462" s="7">
        <v>46</v>
      </c>
      <c r="B462" s="8">
        <f>IF(Data_Mentah!B462="Male",1,0)</f>
        <v>1</v>
      </c>
      <c r="C462" s="8">
        <f>IF(Data_Mentah!C462="Yes",1,0)</f>
        <v>0</v>
      </c>
      <c r="D462" s="8">
        <f>IF(Data_Mentah!D462="Yes",1,0)</f>
        <v>0</v>
      </c>
      <c r="E462" s="8">
        <f>IF(Data_Mentah!E462="Yes",1,0)</f>
        <v>0</v>
      </c>
      <c r="F462" s="8">
        <f>IF(Data_Mentah!F462="Yes",1,0)</f>
        <v>0</v>
      </c>
      <c r="G462" s="8">
        <f>IF(Data_Mentah!G462="Yes",1,0)</f>
        <v>0</v>
      </c>
      <c r="H462" s="8">
        <f>IF(Data_Mentah!H462="Yes",1,0)</f>
        <v>0</v>
      </c>
      <c r="I462" s="8">
        <f>IF(Data_Mentah!I462="Yes",1,0)</f>
        <v>0</v>
      </c>
      <c r="J462" s="8">
        <f>IF(Data_Mentah!J462="Yes",1,0)</f>
        <v>1</v>
      </c>
      <c r="K462" s="8">
        <f>IF(Data_Mentah!K462="Yes",1,0)</f>
        <v>0</v>
      </c>
      <c r="L462" s="8">
        <f>IF(Data_Mentah!L462="Yes",1,0)</f>
        <v>0</v>
      </c>
      <c r="M462" s="8">
        <f>IF(Data_Mentah!M462="Yes",1,0)</f>
        <v>0</v>
      </c>
      <c r="N462" s="8">
        <f>IF(Data_Mentah!N462="Yes",1,0)</f>
        <v>0</v>
      </c>
      <c r="O462" s="8">
        <f>IF(Data_Mentah!O462="Yes",1,0)</f>
        <v>1</v>
      </c>
      <c r="P462" s="8">
        <f>IF(Data_Mentah!P462="Yes",1,0)</f>
        <v>0</v>
      </c>
      <c r="Q462" s="9">
        <f>IF(Data_Mentah!Q462="Positive",1,0)</f>
        <v>0</v>
      </c>
      <c r="T462">
        <f t="shared" si="13"/>
        <v>0</v>
      </c>
      <c r="V462">
        <f t="shared" si="14"/>
        <v>0</v>
      </c>
    </row>
    <row r="463" spans="1:22" ht="15.75" customHeight="1" x14ac:dyDescent="0.2">
      <c r="A463" s="4">
        <v>53</v>
      </c>
      <c r="B463" s="5">
        <f>IF(Data_Mentah!B463="Male",1,0)</f>
        <v>1</v>
      </c>
      <c r="C463" s="5">
        <f>IF(Data_Mentah!C463="Yes",1,0)</f>
        <v>0</v>
      </c>
      <c r="D463" s="5">
        <f>IF(Data_Mentah!D463="Yes",1,0)</f>
        <v>0</v>
      </c>
      <c r="E463" s="5">
        <f>IF(Data_Mentah!E463="Yes",1,0)</f>
        <v>0</v>
      </c>
      <c r="F463" s="5">
        <f>IF(Data_Mentah!F463="Yes",1,0)</f>
        <v>0</v>
      </c>
      <c r="G463" s="5">
        <f>IF(Data_Mentah!G463="Yes",1,0)</f>
        <v>1</v>
      </c>
      <c r="H463" s="5">
        <f>IF(Data_Mentah!H463="Yes",1,0)</f>
        <v>1</v>
      </c>
      <c r="I463" s="5">
        <f>IF(Data_Mentah!I463="Yes",1,0)</f>
        <v>0</v>
      </c>
      <c r="J463" s="5">
        <f>IF(Data_Mentah!J463="Yes",1,0)</f>
        <v>0</v>
      </c>
      <c r="K463" s="5">
        <f>IF(Data_Mentah!K463="Yes",1,0)</f>
        <v>0</v>
      </c>
      <c r="L463" s="5">
        <f>IF(Data_Mentah!L463="Yes",1,0)</f>
        <v>0</v>
      </c>
      <c r="M463" s="5">
        <f>IF(Data_Mentah!M463="Yes",1,0)</f>
        <v>0</v>
      </c>
      <c r="N463" s="5">
        <f>IF(Data_Mentah!N463="Yes",1,0)</f>
        <v>0</v>
      </c>
      <c r="O463" s="5">
        <f>IF(Data_Mentah!O463="Yes",1,0)</f>
        <v>0</v>
      </c>
      <c r="P463" s="5">
        <f>IF(Data_Mentah!P463="Yes",1,0)</f>
        <v>0</v>
      </c>
      <c r="Q463" s="6">
        <f>IF(Data_Mentah!Q463="Positive",1,0)</f>
        <v>0</v>
      </c>
      <c r="T463">
        <f t="shared" si="13"/>
        <v>0</v>
      </c>
      <c r="V463">
        <f t="shared" si="14"/>
        <v>0</v>
      </c>
    </row>
    <row r="464" spans="1:22" ht="15.75" customHeight="1" x14ac:dyDescent="0.2">
      <c r="A464" s="7">
        <v>42</v>
      </c>
      <c r="B464" s="8">
        <f>IF(Data_Mentah!B464="Male",1,0)</f>
        <v>1</v>
      </c>
      <c r="C464" s="8">
        <f>IF(Data_Mentah!C464="Yes",1,0)</f>
        <v>0</v>
      </c>
      <c r="D464" s="8">
        <f>IF(Data_Mentah!D464="Yes",1,0)</f>
        <v>0</v>
      </c>
      <c r="E464" s="8">
        <f>IF(Data_Mentah!E464="Yes",1,0)</f>
        <v>0</v>
      </c>
      <c r="F464" s="8">
        <f>IF(Data_Mentah!F464="Yes",1,0)</f>
        <v>0</v>
      </c>
      <c r="G464" s="8">
        <f>IF(Data_Mentah!G464="Yes",1,0)</f>
        <v>1</v>
      </c>
      <c r="H464" s="8">
        <f>IF(Data_Mentah!H464="Yes",1,0)</f>
        <v>0</v>
      </c>
      <c r="I464" s="8">
        <f>IF(Data_Mentah!I464="Yes",1,0)</f>
        <v>1</v>
      </c>
      <c r="J464" s="8">
        <f>IF(Data_Mentah!J464="Yes",1,0)</f>
        <v>0</v>
      </c>
      <c r="K464" s="8">
        <f>IF(Data_Mentah!K464="Yes",1,0)</f>
        <v>0</v>
      </c>
      <c r="L464" s="8">
        <f>IF(Data_Mentah!L464="Yes",1,0)</f>
        <v>0</v>
      </c>
      <c r="M464" s="8">
        <f>IF(Data_Mentah!M464="Yes",1,0)</f>
        <v>0</v>
      </c>
      <c r="N464" s="8">
        <f>IF(Data_Mentah!N464="Yes",1,0)</f>
        <v>1</v>
      </c>
      <c r="O464" s="8">
        <f>IF(Data_Mentah!O464="Yes",1,0)</f>
        <v>0</v>
      </c>
      <c r="P464" s="8">
        <f>IF(Data_Mentah!P464="Yes",1,0)</f>
        <v>0</v>
      </c>
      <c r="Q464" s="9">
        <f>IF(Data_Mentah!Q464="Positive",1,0)</f>
        <v>0</v>
      </c>
      <c r="T464">
        <f t="shared" si="13"/>
        <v>0</v>
      </c>
      <c r="V464">
        <f t="shared" si="14"/>
        <v>0</v>
      </c>
    </row>
    <row r="465" spans="1:22" ht="15.75" customHeight="1" x14ac:dyDescent="0.2">
      <c r="A465" s="4">
        <v>55</v>
      </c>
      <c r="B465" s="5">
        <f>IF(Data_Mentah!B465="Male",1,0)</f>
        <v>1</v>
      </c>
      <c r="C465" s="5">
        <f>IF(Data_Mentah!C465="Yes",1,0)</f>
        <v>1</v>
      </c>
      <c r="D465" s="5">
        <f>IF(Data_Mentah!D465="Yes",1,0)</f>
        <v>0</v>
      </c>
      <c r="E465" s="5">
        <f>IF(Data_Mentah!E465="Yes",1,0)</f>
        <v>0</v>
      </c>
      <c r="F465" s="5">
        <f>IF(Data_Mentah!F465="Yes",1,0)</f>
        <v>0</v>
      </c>
      <c r="G465" s="5">
        <f>IF(Data_Mentah!G465="Yes",1,0)</f>
        <v>1</v>
      </c>
      <c r="H465" s="5">
        <f>IF(Data_Mentah!H465="Yes",1,0)</f>
        <v>0</v>
      </c>
      <c r="I465" s="5">
        <f>IF(Data_Mentah!I465="Yes",1,0)</f>
        <v>1</v>
      </c>
      <c r="J465" s="5">
        <f>IF(Data_Mentah!J465="Yes",1,0)</f>
        <v>1</v>
      </c>
      <c r="K465" s="5">
        <f>IF(Data_Mentah!K465="Yes",1,0)</f>
        <v>0</v>
      </c>
      <c r="L465" s="5">
        <f>IF(Data_Mentah!L465="Yes",1,0)</f>
        <v>1</v>
      </c>
      <c r="M465" s="5">
        <f>IF(Data_Mentah!M465="Yes",1,0)</f>
        <v>1</v>
      </c>
      <c r="N465" s="5">
        <f>IF(Data_Mentah!N465="Yes",1,0)</f>
        <v>1</v>
      </c>
      <c r="O465" s="5">
        <f>IF(Data_Mentah!O465="Yes",1,0)</f>
        <v>1</v>
      </c>
      <c r="P465" s="5">
        <f>IF(Data_Mentah!P465="Yes",1,0)</f>
        <v>0</v>
      </c>
      <c r="Q465" s="6">
        <f>IF(Data_Mentah!Q465="Positive",1,0)</f>
        <v>0</v>
      </c>
      <c r="T465">
        <f t="shared" si="13"/>
        <v>0</v>
      </c>
      <c r="V465">
        <f t="shared" si="14"/>
        <v>0</v>
      </c>
    </row>
    <row r="466" spans="1:22" ht="15.75" customHeight="1" x14ac:dyDescent="0.2">
      <c r="A466" s="7">
        <v>48</v>
      </c>
      <c r="B466" s="8">
        <f>IF(Data_Mentah!B466="Male",1,0)</f>
        <v>1</v>
      </c>
      <c r="C466" s="8">
        <f>IF(Data_Mentah!C466="Yes",1,0)</f>
        <v>0</v>
      </c>
      <c r="D466" s="8">
        <f>IF(Data_Mentah!D466="Yes",1,0)</f>
        <v>0</v>
      </c>
      <c r="E466" s="8">
        <f>IF(Data_Mentah!E466="Yes",1,0)</f>
        <v>0</v>
      </c>
      <c r="F466" s="8">
        <f>IF(Data_Mentah!F466="Yes",1,0)</f>
        <v>0</v>
      </c>
      <c r="G466" s="8">
        <f>IF(Data_Mentah!G466="Yes",1,0)</f>
        <v>0</v>
      </c>
      <c r="H466" s="8">
        <f>IF(Data_Mentah!H466="Yes",1,0)</f>
        <v>0</v>
      </c>
      <c r="I466" s="8">
        <f>IF(Data_Mentah!I466="Yes",1,0)</f>
        <v>0</v>
      </c>
      <c r="J466" s="8">
        <f>IF(Data_Mentah!J466="Yes",1,0)</f>
        <v>0</v>
      </c>
      <c r="K466" s="8">
        <f>IF(Data_Mentah!K466="Yes",1,0)</f>
        <v>0</v>
      </c>
      <c r="L466" s="8">
        <f>IF(Data_Mentah!L466="Yes",1,0)</f>
        <v>0</v>
      </c>
      <c r="M466" s="8">
        <f>IF(Data_Mentah!M466="Yes",1,0)</f>
        <v>0</v>
      </c>
      <c r="N466" s="8">
        <f>IF(Data_Mentah!N466="Yes",1,0)</f>
        <v>0</v>
      </c>
      <c r="O466" s="8">
        <f>IF(Data_Mentah!O466="Yes",1,0)</f>
        <v>0</v>
      </c>
      <c r="P466" s="8">
        <f>IF(Data_Mentah!P466="Yes",1,0)</f>
        <v>0</v>
      </c>
      <c r="Q466" s="9">
        <f>IF(Data_Mentah!Q466="Positive",1,0)</f>
        <v>0</v>
      </c>
      <c r="T466">
        <f t="shared" si="13"/>
        <v>0</v>
      </c>
      <c r="V466">
        <f t="shared" si="14"/>
        <v>0</v>
      </c>
    </row>
    <row r="467" spans="1:22" ht="15.75" customHeight="1" x14ac:dyDescent="0.2">
      <c r="A467" s="4">
        <v>55</v>
      </c>
      <c r="B467" s="5">
        <f>IF(Data_Mentah!B467="Male",1,0)</f>
        <v>1</v>
      </c>
      <c r="C467" s="5">
        <f>IF(Data_Mentah!C467="Yes",1,0)</f>
        <v>0</v>
      </c>
      <c r="D467" s="5">
        <f>IF(Data_Mentah!D467="Yes",1,0)</f>
        <v>0</v>
      </c>
      <c r="E467" s="5">
        <f>IF(Data_Mentah!E467="Yes",1,0)</f>
        <v>0</v>
      </c>
      <c r="F467" s="5">
        <f>IF(Data_Mentah!F467="Yes",1,0)</f>
        <v>0</v>
      </c>
      <c r="G467" s="5">
        <f>IF(Data_Mentah!G467="Yes",1,0)</f>
        <v>0</v>
      </c>
      <c r="H467" s="5">
        <f>IF(Data_Mentah!H467="Yes",1,0)</f>
        <v>0</v>
      </c>
      <c r="I467" s="5">
        <f>IF(Data_Mentah!I467="Yes",1,0)</f>
        <v>0</v>
      </c>
      <c r="J467" s="5">
        <f>IF(Data_Mentah!J467="Yes",1,0)</f>
        <v>0</v>
      </c>
      <c r="K467" s="5">
        <f>IF(Data_Mentah!K467="Yes",1,0)</f>
        <v>0</v>
      </c>
      <c r="L467" s="5">
        <f>IF(Data_Mentah!L467="Yes",1,0)</f>
        <v>0</v>
      </c>
      <c r="M467" s="5">
        <f>IF(Data_Mentah!M467="Yes",1,0)</f>
        <v>0</v>
      </c>
      <c r="N467" s="5">
        <f>IF(Data_Mentah!N467="Yes",1,0)</f>
        <v>0</v>
      </c>
      <c r="O467" s="5">
        <f>IF(Data_Mentah!O467="Yes",1,0)</f>
        <v>0</v>
      </c>
      <c r="P467" s="5">
        <f>IF(Data_Mentah!P467="Yes",1,0)</f>
        <v>0</v>
      </c>
      <c r="Q467" s="6">
        <f>IF(Data_Mentah!Q467="Positive",1,0)</f>
        <v>0</v>
      </c>
      <c r="T467">
        <f t="shared" si="13"/>
        <v>0</v>
      </c>
      <c r="V467">
        <f t="shared" si="14"/>
        <v>0</v>
      </c>
    </row>
    <row r="468" spans="1:22" ht="15.75" customHeight="1" x14ac:dyDescent="0.2">
      <c r="A468" s="7">
        <v>39</v>
      </c>
      <c r="B468" s="8">
        <f>IF(Data_Mentah!B468="Male",1,0)</f>
        <v>1</v>
      </c>
      <c r="C468" s="8">
        <f>IF(Data_Mentah!C468="Yes",1,0)</f>
        <v>0</v>
      </c>
      <c r="D468" s="8">
        <f>IF(Data_Mentah!D468="Yes",1,0)</f>
        <v>0</v>
      </c>
      <c r="E468" s="8">
        <f>IF(Data_Mentah!E468="Yes",1,0)</f>
        <v>0</v>
      </c>
      <c r="F468" s="8">
        <f>IF(Data_Mentah!F468="Yes",1,0)</f>
        <v>0</v>
      </c>
      <c r="G468" s="8">
        <f>IF(Data_Mentah!G468="Yes",1,0)</f>
        <v>0</v>
      </c>
      <c r="H468" s="8">
        <f>IF(Data_Mentah!H468="Yes",1,0)</f>
        <v>0</v>
      </c>
      <c r="I468" s="8">
        <f>IF(Data_Mentah!I468="Yes",1,0)</f>
        <v>0</v>
      </c>
      <c r="J468" s="8">
        <f>IF(Data_Mentah!J468="Yes",1,0)</f>
        <v>0</v>
      </c>
      <c r="K468" s="8">
        <f>IF(Data_Mentah!K468="Yes",1,0)</f>
        <v>0</v>
      </c>
      <c r="L468" s="8">
        <f>IF(Data_Mentah!L468="Yes",1,0)</f>
        <v>0</v>
      </c>
      <c r="M468" s="8">
        <f>IF(Data_Mentah!M468="Yes",1,0)</f>
        <v>0</v>
      </c>
      <c r="N468" s="8">
        <f>IF(Data_Mentah!N468="Yes",1,0)</f>
        <v>0</v>
      </c>
      <c r="O468" s="8">
        <f>IF(Data_Mentah!O468="Yes",1,0)</f>
        <v>0</v>
      </c>
      <c r="P468" s="8">
        <f>IF(Data_Mentah!P468="Yes",1,0)</f>
        <v>0</v>
      </c>
      <c r="Q468" s="9">
        <f>IF(Data_Mentah!Q468="Positive",1,0)</f>
        <v>0</v>
      </c>
      <c r="T468">
        <f t="shared" si="13"/>
        <v>0</v>
      </c>
      <c r="V468">
        <f t="shared" si="14"/>
        <v>0</v>
      </c>
    </row>
    <row r="469" spans="1:22" ht="15.75" customHeight="1" x14ac:dyDescent="0.2">
      <c r="A469" s="4">
        <v>43</v>
      </c>
      <c r="B469" s="5">
        <f>IF(Data_Mentah!B469="Male",1,0)</f>
        <v>1</v>
      </c>
      <c r="C469" s="5">
        <f>IF(Data_Mentah!C469="Yes",1,0)</f>
        <v>0</v>
      </c>
      <c r="D469" s="5">
        <f>IF(Data_Mentah!D469="Yes",1,0)</f>
        <v>0</v>
      </c>
      <c r="E469" s="5">
        <f>IF(Data_Mentah!E469="Yes",1,0)</f>
        <v>0</v>
      </c>
      <c r="F469" s="5">
        <f>IF(Data_Mentah!F469="Yes",1,0)</f>
        <v>1</v>
      </c>
      <c r="G469" s="5">
        <f>IF(Data_Mentah!G469="Yes",1,0)</f>
        <v>0</v>
      </c>
      <c r="H469" s="5">
        <f>IF(Data_Mentah!H469="Yes",1,0)</f>
        <v>1</v>
      </c>
      <c r="I469" s="5">
        <f>IF(Data_Mentah!I469="Yes",1,0)</f>
        <v>0</v>
      </c>
      <c r="J469" s="5">
        <f>IF(Data_Mentah!J469="Yes",1,0)</f>
        <v>1</v>
      </c>
      <c r="K469" s="5">
        <f>IF(Data_Mentah!K469="Yes",1,0)</f>
        <v>0</v>
      </c>
      <c r="L469" s="5">
        <f>IF(Data_Mentah!L469="Yes",1,0)</f>
        <v>1</v>
      </c>
      <c r="M469" s="5">
        <f>IF(Data_Mentah!M469="Yes",1,0)</f>
        <v>0</v>
      </c>
      <c r="N469" s="5">
        <f>IF(Data_Mentah!N469="Yes",1,0)</f>
        <v>0</v>
      </c>
      <c r="O469" s="5">
        <f>IF(Data_Mentah!O469="Yes",1,0)</f>
        <v>1</v>
      </c>
      <c r="P469" s="5">
        <f>IF(Data_Mentah!P469="Yes",1,0)</f>
        <v>0</v>
      </c>
      <c r="Q469" s="6">
        <f>IF(Data_Mentah!Q469="Positive",1,0)</f>
        <v>0</v>
      </c>
      <c r="T469">
        <f t="shared" si="13"/>
        <v>1</v>
      </c>
      <c r="V469">
        <f t="shared" si="14"/>
        <v>0</v>
      </c>
    </row>
    <row r="470" spans="1:22" ht="15.75" customHeight="1" x14ac:dyDescent="0.2">
      <c r="A470" s="7">
        <v>35</v>
      </c>
      <c r="B470" s="8">
        <f>IF(Data_Mentah!B470="Male",1,0)</f>
        <v>1</v>
      </c>
      <c r="C470" s="8">
        <f>IF(Data_Mentah!C470="Yes",1,0)</f>
        <v>0</v>
      </c>
      <c r="D470" s="8">
        <f>IF(Data_Mentah!D470="Yes",1,0)</f>
        <v>0</v>
      </c>
      <c r="E470" s="8">
        <f>IF(Data_Mentah!E470="Yes",1,0)</f>
        <v>1</v>
      </c>
      <c r="F470" s="8">
        <f>IF(Data_Mentah!F470="Yes",1,0)</f>
        <v>0</v>
      </c>
      <c r="G470" s="8">
        <f>IF(Data_Mentah!G470="Yes",1,0)</f>
        <v>0</v>
      </c>
      <c r="H470" s="8">
        <f>IF(Data_Mentah!H470="Yes",1,0)</f>
        <v>0</v>
      </c>
      <c r="I470" s="8">
        <f>IF(Data_Mentah!I470="Yes",1,0)</f>
        <v>0</v>
      </c>
      <c r="J470" s="8">
        <f>IF(Data_Mentah!J470="Yes",1,0)</f>
        <v>0</v>
      </c>
      <c r="K470" s="8">
        <f>IF(Data_Mentah!K470="Yes",1,0)</f>
        <v>0</v>
      </c>
      <c r="L470" s="8">
        <f>IF(Data_Mentah!L470="Yes",1,0)</f>
        <v>0</v>
      </c>
      <c r="M470" s="8">
        <f>IF(Data_Mentah!M470="Yes",1,0)</f>
        <v>0</v>
      </c>
      <c r="N470" s="8">
        <f>IF(Data_Mentah!N470="Yes",1,0)</f>
        <v>0</v>
      </c>
      <c r="O470" s="8">
        <f>IF(Data_Mentah!O470="Yes",1,0)</f>
        <v>0</v>
      </c>
      <c r="P470" s="8">
        <f>IF(Data_Mentah!P470="Yes",1,0)</f>
        <v>1</v>
      </c>
      <c r="Q470" s="9">
        <f>IF(Data_Mentah!Q470="Positive",1,0)</f>
        <v>0</v>
      </c>
      <c r="T470">
        <f t="shared" si="13"/>
        <v>0</v>
      </c>
      <c r="V470">
        <f t="shared" si="14"/>
        <v>0</v>
      </c>
    </row>
    <row r="471" spans="1:22" ht="15.75" customHeight="1" x14ac:dyDescent="0.2">
      <c r="A471" s="4">
        <v>47</v>
      </c>
      <c r="B471" s="5">
        <f>IF(Data_Mentah!B471="Male",1,0)</f>
        <v>1</v>
      </c>
      <c r="C471" s="5">
        <f>IF(Data_Mentah!C471="Yes",1,0)</f>
        <v>0</v>
      </c>
      <c r="D471" s="5">
        <f>IF(Data_Mentah!D471="Yes",1,0)</f>
        <v>0</v>
      </c>
      <c r="E471" s="5">
        <f>IF(Data_Mentah!E471="Yes",1,0)</f>
        <v>0</v>
      </c>
      <c r="F471" s="5">
        <f>IF(Data_Mentah!F471="Yes",1,0)</f>
        <v>0</v>
      </c>
      <c r="G471" s="5">
        <f>IF(Data_Mentah!G471="Yes",1,0)</f>
        <v>0</v>
      </c>
      <c r="H471" s="5">
        <f>IF(Data_Mentah!H471="Yes",1,0)</f>
        <v>0</v>
      </c>
      <c r="I471" s="5">
        <f>IF(Data_Mentah!I471="Yes",1,0)</f>
        <v>0</v>
      </c>
      <c r="J471" s="5">
        <f>IF(Data_Mentah!J471="Yes",1,0)</f>
        <v>1</v>
      </c>
      <c r="K471" s="5">
        <f>IF(Data_Mentah!K471="Yes",1,0)</f>
        <v>0</v>
      </c>
      <c r="L471" s="5">
        <f>IF(Data_Mentah!L471="Yes",1,0)</f>
        <v>0</v>
      </c>
      <c r="M471" s="5">
        <f>IF(Data_Mentah!M471="Yes",1,0)</f>
        <v>0</v>
      </c>
      <c r="N471" s="5">
        <f>IF(Data_Mentah!N471="Yes",1,0)</f>
        <v>0</v>
      </c>
      <c r="O471" s="5">
        <f>IF(Data_Mentah!O471="Yes",1,0)</f>
        <v>1</v>
      </c>
      <c r="P471" s="5">
        <f>IF(Data_Mentah!P471="Yes",1,0)</f>
        <v>0</v>
      </c>
      <c r="Q471" s="6">
        <f>IF(Data_Mentah!Q471="Positive",1,0)</f>
        <v>0</v>
      </c>
      <c r="T471">
        <f t="shared" si="13"/>
        <v>0</v>
      </c>
      <c r="V471">
        <f t="shared" si="14"/>
        <v>0</v>
      </c>
    </row>
    <row r="472" spans="1:22" ht="15.75" customHeight="1" x14ac:dyDescent="0.2">
      <c r="A472" s="7">
        <v>61</v>
      </c>
      <c r="B472" s="8">
        <f>IF(Data_Mentah!B472="Male",1,0)</f>
        <v>1</v>
      </c>
      <c r="C472" s="8">
        <f>IF(Data_Mentah!C472="Yes",1,0)</f>
        <v>0</v>
      </c>
      <c r="D472" s="8">
        <f>IF(Data_Mentah!D472="Yes",1,0)</f>
        <v>0</v>
      </c>
      <c r="E472" s="8">
        <f>IF(Data_Mentah!E472="Yes",1,0)</f>
        <v>0</v>
      </c>
      <c r="F472" s="8">
        <f>IF(Data_Mentah!F472="Yes",1,0)</f>
        <v>0</v>
      </c>
      <c r="G472" s="8">
        <f>IF(Data_Mentah!G472="Yes",1,0)</f>
        <v>1</v>
      </c>
      <c r="H472" s="8">
        <f>IF(Data_Mentah!H472="Yes",1,0)</f>
        <v>1</v>
      </c>
      <c r="I472" s="8">
        <f>IF(Data_Mentah!I472="Yes",1,0)</f>
        <v>0</v>
      </c>
      <c r="J472" s="8">
        <f>IF(Data_Mentah!J472="Yes",1,0)</f>
        <v>0</v>
      </c>
      <c r="K472" s="8">
        <f>IF(Data_Mentah!K472="Yes",1,0)</f>
        <v>0</v>
      </c>
      <c r="L472" s="8">
        <f>IF(Data_Mentah!L472="Yes",1,0)</f>
        <v>0</v>
      </c>
      <c r="M472" s="8">
        <f>IF(Data_Mentah!M472="Yes",1,0)</f>
        <v>0</v>
      </c>
      <c r="N472" s="8">
        <f>IF(Data_Mentah!N472="Yes",1,0)</f>
        <v>0</v>
      </c>
      <c r="O472" s="8">
        <f>IF(Data_Mentah!O472="Yes",1,0)</f>
        <v>0</v>
      </c>
      <c r="P472" s="8">
        <f>IF(Data_Mentah!P472="Yes",1,0)</f>
        <v>0</v>
      </c>
      <c r="Q472" s="9">
        <f>IF(Data_Mentah!Q472="Positive",1,0)</f>
        <v>0</v>
      </c>
      <c r="T472">
        <f t="shared" si="13"/>
        <v>0</v>
      </c>
      <c r="V472">
        <f t="shared" si="14"/>
        <v>0</v>
      </c>
    </row>
    <row r="473" spans="1:22" ht="15.75" customHeight="1" x14ac:dyDescent="0.2">
      <c r="A473" s="4">
        <v>67</v>
      </c>
      <c r="B473" s="5">
        <f>IF(Data_Mentah!B473="Male",1,0)</f>
        <v>1</v>
      </c>
      <c r="C473" s="5">
        <f>IF(Data_Mentah!C473="Yes",1,0)</f>
        <v>0</v>
      </c>
      <c r="D473" s="5">
        <f>IF(Data_Mentah!D473="Yes",1,0)</f>
        <v>0</v>
      </c>
      <c r="E473" s="5">
        <f>IF(Data_Mentah!E473="Yes",1,0)</f>
        <v>0</v>
      </c>
      <c r="F473" s="5">
        <f>IF(Data_Mentah!F473="Yes",1,0)</f>
        <v>0</v>
      </c>
      <c r="G473" s="5">
        <f>IF(Data_Mentah!G473="Yes",1,0)</f>
        <v>1</v>
      </c>
      <c r="H473" s="5">
        <f>IF(Data_Mentah!H473="Yes",1,0)</f>
        <v>0</v>
      </c>
      <c r="I473" s="5">
        <f>IF(Data_Mentah!I473="Yes",1,0)</f>
        <v>1</v>
      </c>
      <c r="J473" s="5">
        <f>IF(Data_Mentah!J473="Yes",1,0)</f>
        <v>0</v>
      </c>
      <c r="K473" s="5">
        <f>IF(Data_Mentah!K473="Yes",1,0)</f>
        <v>0</v>
      </c>
      <c r="L473" s="5">
        <f>IF(Data_Mentah!L473="Yes",1,0)</f>
        <v>0</v>
      </c>
      <c r="M473" s="5">
        <f>IF(Data_Mentah!M473="Yes",1,0)</f>
        <v>0</v>
      </c>
      <c r="N473" s="5">
        <f>IF(Data_Mentah!N473="Yes",1,0)</f>
        <v>1</v>
      </c>
      <c r="O473" s="5">
        <f>IF(Data_Mentah!O473="Yes",1,0)</f>
        <v>0</v>
      </c>
      <c r="P473" s="5">
        <f>IF(Data_Mentah!P473="Yes",1,0)</f>
        <v>0</v>
      </c>
      <c r="Q473" s="6">
        <f>IF(Data_Mentah!Q473="Positive",1,0)</f>
        <v>0</v>
      </c>
      <c r="T473">
        <f t="shared" si="13"/>
        <v>0</v>
      </c>
      <c r="V473">
        <f t="shared" si="14"/>
        <v>0</v>
      </c>
    </row>
    <row r="474" spans="1:22" ht="15.75" customHeight="1" x14ac:dyDescent="0.2">
      <c r="A474" s="7">
        <v>66</v>
      </c>
      <c r="B474" s="8">
        <f>IF(Data_Mentah!B474="Male",1,0)</f>
        <v>1</v>
      </c>
      <c r="C474" s="8">
        <f>IF(Data_Mentah!C474="Yes",1,0)</f>
        <v>1</v>
      </c>
      <c r="D474" s="8">
        <f>IF(Data_Mentah!D474="Yes",1,0)</f>
        <v>0</v>
      </c>
      <c r="E474" s="8">
        <f>IF(Data_Mentah!E474="Yes",1,0)</f>
        <v>0</v>
      </c>
      <c r="F474" s="8">
        <f>IF(Data_Mentah!F474="Yes",1,0)</f>
        <v>0</v>
      </c>
      <c r="G474" s="8">
        <f>IF(Data_Mentah!G474="Yes",1,0)</f>
        <v>1</v>
      </c>
      <c r="H474" s="8">
        <f>IF(Data_Mentah!H474="Yes",1,0)</f>
        <v>0</v>
      </c>
      <c r="I474" s="8">
        <f>IF(Data_Mentah!I474="Yes",1,0)</f>
        <v>1</v>
      </c>
      <c r="J474" s="8">
        <f>IF(Data_Mentah!J474="Yes",1,0)</f>
        <v>1</v>
      </c>
      <c r="K474" s="8">
        <f>IF(Data_Mentah!K474="Yes",1,0)</f>
        <v>0</v>
      </c>
      <c r="L474" s="8">
        <f>IF(Data_Mentah!L474="Yes",1,0)</f>
        <v>1</v>
      </c>
      <c r="M474" s="8">
        <f>IF(Data_Mentah!M474="Yes",1,0)</f>
        <v>1</v>
      </c>
      <c r="N474" s="8">
        <f>IF(Data_Mentah!N474="Yes",1,0)</f>
        <v>1</v>
      </c>
      <c r="O474" s="8">
        <f>IF(Data_Mentah!O474="Yes",1,0)</f>
        <v>1</v>
      </c>
      <c r="P474" s="8">
        <f>IF(Data_Mentah!P474="Yes",1,0)</f>
        <v>0</v>
      </c>
      <c r="Q474" s="9">
        <f>IF(Data_Mentah!Q474="Positive",1,0)</f>
        <v>0</v>
      </c>
      <c r="T474">
        <f t="shared" si="13"/>
        <v>0</v>
      </c>
      <c r="V474">
        <f t="shared" si="14"/>
        <v>0</v>
      </c>
    </row>
    <row r="475" spans="1:22" ht="15.75" customHeight="1" x14ac:dyDescent="0.2">
      <c r="A475" s="4">
        <v>43</v>
      </c>
      <c r="B475" s="5">
        <f>IF(Data_Mentah!B475="Male",1,0)</f>
        <v>1</v>
      </c>
      <c r="C475" s="5">
        <f>IF(Data_Mentah!C475="Yes",1,0)</f>
        <v>0</v>
      </c>
      <c r="D475" s="5">
        <f>IF(Data_Mentah!D475="Yes",1,0)</f>
        <v>0</v>
      </c>
      <c r="E475" s="5">
        <f>IF(Data_Mentah!E475="Yes",1,0)</f>
        <v>0</v>
      </c>
      <c r="F475" s="5">
        <f>IF(Data_Mentah!F475="Yes",1,0)</f>
        <v>0</v>
      </c>
      <c r="G475" s="5">
        <f>IF(Data_Mentah!G475="Yes",1,0)</f>
        <v>0</v>
      </c>
      <c r="H475" s="5">
        <f>IF(Data_Mentah!H475="Yes",1,0)</f>
        <v>0</v>
      </c>
      <c r="I475" s="5">
        <f>IF(Data_Mentah!I475="Yes",1,0)</f>
        <v>0</v>
      </c>
      <c r="J475" s="5">
        <f>IF(Data_Mentah!J475="Yes",1,0)</f>
        <v>0</v>
      </c>
      <c r="K475" s="5">
        <f>IF(Data_Mentah!K475="Yes",1,0)</f>
        <v>0</v>
      </c>
      <c r="L475" s="5">
        <f>IF(Data_Mentah!L475="Yes",1,0)</f>
        <v>0</v>
      </c>
      <c r="M475" s="5">
        <f>IF(Data_Mentah!M475="Yes",1,0)</f>
        <v>0</v>
      </c>
      <c r="N475" s="5">
        <f>IF(Data_Mentah!N475="Yes",1,0)</f>
        <v>0</v>
      </c>
      <c r="O475" s="5">
        <f>IF(Data_Mentah!O475="Yes",1,0)</f>
        <v>0</v>
      </c>
      <c r="P475" s="5">
        <f>IF(Data_Mentah!P475="Yes",1,0)</f>
        <v>0</v>
      </c>
      <c r="Q475" s="6">
        <f>IF(Data_Mentah!Q475="Positive",1,0)</f>
        <v>0</v>
      </c>
      <c r="T475">
        <f t="shared" si="13"/>
        <v>0</v>
      </c>
      <c r="V475">
        <f t="shared" si="14"/>
        <v>0</v>
      </c>
    </row>
    <row r="476" spans="1:22" ht="15.75" customHeight="1" x14ac:dyDescent="0.2">
      <c r="A476" s="7">
        <v>62</v>
      </c>
      <c r="B476" s="8">
        <f>IF(Data_Mentah!B476="Male",1,0)</f>
        <v>1</v>
      </c>
      <c r="C476" s="8">
        <f>IF(Data_Mentah!C476="Yes",1,0)</f>
        <v>0</v>
      </c>
      <c r="D476" s="8">
        <f>IF(Data_Mentah!D476="Yes",1,0)</f>
        <v>0</v>
      </c>
      <c r="E476" s="8">
        <f>IF(Data_Mentah!E476="Yes",1,0)</f>
        <v>0</v>
      </c>
      <c r="F476" s="8">
        <f>IF(Data_Mentah!F476="Yes",1,0)</f>
        <v>0</v>
      </c>
      <c r="G476" s="8">
        <f>IF(Data_Mentah!G476="Yes",1,0)</f>
        <v>0</v>
      </c>
      <c r="H476" s="8">
        <f>IF(Data_Mentah!H476="Yes",1,0)</f>
        <v>0</v>
      </c>
      <c r="I476" s="8">
        <f>IF(Data_Mentah!I476="Yes",1,0)</f>
        <v>0</v>
      </c>
      <c r="J476" s="8">
        <f>IF(Data_Mentah!J476="Yes",1,0)</f>
        <v>0</v>
      </c>
      <c r="K476" s="8">
        <f>IF(Data_Mentah!K476="Yes",1,0)</f>
        <v>0</v>
      </c>
      <c r="L476" s="8">
        <f>IF(Data_Mentah!L476="Yes",1,0)</f>
        <v>0</v>
      </c>
      <c r="M476" s="8">
        <f>IF(Data_Mentah!M476="Yes",1,0)</f>
        <v>0</v>
      </c>
      <c r="N476" s="8">
        <f>IF(Data_Mentah!N476="Yes",1,0)</f>
        <v>0</v>
      </c>
      <c r="O476" s="8">
        <f>IF(Data_Mentah!O476="Yes",1,0)</f>
        <v>0</v>
      </c>
      <c r="P476" s="8">
        <f>IF(Data_Mentah!P476="Yes",1,0)</f>
        <v>0</v>
      </c>
      <c r="Q476" s="9">
        <f>IF(Data_Mentah!Q476="Positive",1,0)</f>
        <v>0</v>
      </c>
      <c r="T476">
        <f t="shared" si="13"/>
        <v>0</v>
      </c>
      <c r="V476">
        <f t="shared" si="14"/>
        <v>0</v>
      </c>
    </row>
    <row r="477" spans="1:22" ht="15.75" customHeight="1" x14ac:dyDescent="0.2">
      <c r="A477" s="4">
        <v>54</v>
      </c>
      <c r="B477" s="5">
        <f>IF(Data_Mentah!B477="Male",1,0)</f>
        <v>1</v>
      </c>
      <c r="C477" s="5">
        <f>IF(Data_Mentah!C477="Yes",1,0)</f>
        <v>0</v>
      </c>
      <c r="D477" s="5">
        <f>IF(Data_Mentah!D477="Yes",1,0)</f>
        <v>0</v>
      </c>
      <c r="E477" s="5">
        <f>IF(Data_Mentah!E477="Yes",1,0)</f>
        <v>0</v>
      </c>
      <c r="F477" s="5">
        <f>IF(Data_Mentah!F477="Yes",1,0)</f>
        <v>0</v>
      </c>
      <c r="G477" s="5">
        <f>IF(Data_Mentah!G477="Yes",1,0)</f>
        <v>0</v>
      </c>
      <c r="H477" s="5">
        <f>IF(Data_Mentah!H477="Yes",1,0)</f>
        <v>0</v>
      </c>
      <c r="I477" s="5">
        <f>IF(Data_Mentah!I477="Yes",1,0)</f>
        <v>0</v>
      </c>
      <c r="J477" s="5">
        <f>IF(Data_Mentah!J477="Yes",1,0)</f>
        <v>0</v>
      </c>
      <c r="K477" s="5">
        <f>IF(Data_Mentah!K477="Yes",1,0)</f>
        <v>0</v>
      </c>
      <c r="L477" s="5">
        <f>IF(Data_Mentah!L477="Yes",1,0)</f>
        <v>0</v>
      </c>
      <c r="M477" s="5">
        <f>IF(Data_Mentah!M477="Yes",1,0)</f>
        <v>0</v>
      </c>
      <c r="N477" s="5">
        <f>IF(Data_Mentah!N477="Yes",1,0)</f>
        <v>0</v>
      </c>
      <c r="O477" s="5">
        <f>IF(Data_Mentah!O477="Yes",1,0)</f>
        <v>0</v>
      </c>
      <c r="P477" s="5">
        <f>IF(Data_Mentah!P477="Yes",1,0)</f>
        <v>0</v>
      </c>
      <c r="Q477" s="6">
        <f>IF(Data_Mentah!Q477="Positive",1,0)</f>
        <v>0</v>
      </c>
      <c r="T477">
        <f t="shared" si="13"/>
        <v>0</v>
      </c>
      <c r="V477">
        <f t="shared" si="14"/>
        <v>0</v>
      </c>
    </row>
    <row r="478" spans="1:22" ht="15.75" customHeight="1" x14ac:dyDescent="0.2">
      <c r="A478" s="7">
        <v>39</v>
      </c>
      <c r="B478" s="8">
        <f>IF(Data_Mentah!B478="Male",1,0)</f>
        <v>1</v>
      </c>
      <c r="C478" s="8">
        <f>IF(Data_Mentah!C478="Yes",1,0)</f>
        <v>0</v>
      </c>
      <c r="D478" s="8">
        <f>IF(Data_Mentah!D478="Yes",1,0)</f>
        <v>0</v>
      </c>
      <c r="E478" s="8">
        <f>IF(Data_Mentah!E478="Yes",1,0)</f>
        <v>0</v>
      </c>
      <c r="F478" s="8">
        <f>IF(Data_Mentah!F478="Yes",1,0)</f>
        <v>1</v>
      </c>
      <c r="G478" s="8">
        <f>IF(Data_Mentah!G478="Yes",1,0)</f>
        <v>0</v>
      </c>
      <c r="H478" s="8">
        <f>IF(Data_Mentah!H478="Yes",1,0)</f>
        <v>1</v>
      </c>
      <c r="I478" s="8">
        <f>IF(Data_Mentah!I478="Yes",1,0)</f>
        <v>0</v>
      </c>
      <c r="J478" s="8">
        <f>IF(Data_Mentah!J478="Yes",1,0)</f>
        <v>1</v>
      </c>
      <c r="K478" s="8">
        <f>IF(Data_Mentah!K478="Yes",1,0)</f>
        <v>0</v>
      </c>
      <c r="L478" s="8">
        <f>IF(Data_Mentah!L478="Yes",1,0)</f>
        <v>1</v>
      </c>
      <c r="M478" s="8">
        <f>IF(Data_Mentah!M478="Yes",1,0)</f>
        <v>0</v>
      </c>
      <c r="N478" s="8">
        <f>IF(Data_Mentah!N478="Yes",1,0)</f>
        <v>0</v>
      </c>
      <c r="O478" s="8">
        <f>IF(Data_Mentah!O478="Yes",1,0)</f>
        <v>1</v>
      </c>
      <c r="P478" s="8">
        <f>IF(Data_Mentah!P478="Yes",1,0)</f>
        <v>0</v>
      </c>
      <c r="Q478" s="9">
        <f>IF(Data_Mentah!Q478="Positive",1,0)</f>
        <v>0</v>
      </c>
      <c r="T478">
        <f t="shared" si="13"/>
        <v>1</v>
      </c>
      <c r="V478">
        <f t="shared" si="14"/>
        <v>0</v>
      </c>
    </row>
    <row r="479" spans="1:22" ht="15.75" customHeight="1" x14ac:dyDescent="0.2">
      <c r="A479" s="4">
        <v>48</v>
      </c>
      <c r="B479" s="5">
        <f>IF(Data_Mentah!B479="Male",1,0)</f>
        <v>1</v>
      </c>
      <c r="C479" s="5">
        <f>IF(Data_Mentah!C479="Yes",1,0)</f>
        <v>0</v>
      </c>
      <c r="D479" s="5">
        <f>IF(Data_Mentah!D479="Yes",1,0)</f>
        <v>0</v>
      </c>
      <c r="E479" s="5">
        <f>IF(Data_Mentah!E479="Yes",1,0)</f>
        <v>1</v>
      </c>
      <c r="F479" s="5">
        <f>IF(Data_Mentah!F479="Yes",1,0)</f>
        <v>0</v>
      </c>
      <c r="G479" s="5">
        <f>IF(Data_Mentah!G479="Yes",1,0)</f>
        <v>0</v>
      </c>
      <c r="H479" s="5">
        <f>IF(Data_Mentah!H479="Yes",1,0)</f>
        <v>0</v>
      </c>
      <c r="I479" s="5">
        <f>IF(Data_Mentah!I479="Yes",1,0)</f>
        <v>0</v>
      </c>
      <c r="J479" s="5">
        <f>IF(Data_Mentah!J479="Yes",1,0)</f>
        <v>0</v>
      </c>
      <c r="K479" s="5">
        <f>IF(Data_Mentah!K479="Yes",1,0)</f>
        <v>0</v>
      </c>
      <c r="L479" s="5">
        <f>IF(Data_Mentah!L479="Yes",1,0)</f>
        <v>0</v>
      </c>
      <c r="M479" s="5">
        <f>IF(Data_Mentah!M479="Yes",1,0)</f>
        <v>0</v>
      </c>
      <c r="N479" s="5">
        <f>IF(Data_Mentah!N479="Yes",1,0)</f>
        <v>0</v>
      </c>
      <c r="O479" s="5">
        <f>IF(Data_Mentah!O479="Yes",1,0)</f>
        <v>0</v>
      </c>
      <c r="P479" s="5">
        <f>IF(Data_Mentah!P479="Yes",1,0)</f>
        <v>1</v>
      </c>
      <c r="Q479" s="6">
        <f>IF(Data_Mentah!Q479="Positive",1,0)</f>
        <v>0</v>
      </c>
      <c r="T479">
        <f t="shared" si="13"/>
        <v>0</v>
      </c>
      <c r="V479">
        <f t="shared" si="14"/>
        <v>0</v>
      </c>
    </row>
    <row r="480" spans="1:22" ht="15.75" customHeight="1" x14ac:dyDescent="0.2">
      <c r="A480" s="7">
        <v>58</v>
      </c>
      <c r="B480" s="8">
        <f>IF(Data_Mentah!B480="Male",1,0)</f>
        <v>1</v>
      </c>
      <c r="C480" s="8">
        <f>IF(Data_Mentah!C480="Yes",1,0)</f>
        <v>0</v>
      </c>
      <c r="D480" s="8">
        <f>IF(Data_Mentah!D480="Yes",1,0)</f>
        <v>0</v>
      </c>
      <c r="E480" s="8">
        <f>IF(Data_Mentah!E480="Yes",1,0)</f>
        <v>0</v>
      </c>
      <c r="F480" s="8">
        <f>IF(Data_Mentah!F480="Yes",1,0)</f>
        <v>1</v>
      </c>
      <c r="G480" s="8">
        <f>IF(Data_Mentah!G480="Yes",1,0)</f>
        <v>0</v>
      </c>
      <c r="H480" s="8">
        <f>IF(Data_Mentah!H480="Yes",1,0)</f>
        <v>0</v>
      </c>
      <c r="I480" s="8">
        <f>IF(Data_Mentah!I480="Yes",1,0)</f>
        <v>0</v>
      </c>
      <c r="J480" s="8">
        <f>IF(Data_Mentah!J480="Yes",1,0)</f>
        <v>1</v>
      </c>
      <c r="K480" s="8">
        <f>IF(Data_Mentah!K480="Yes",1,0)</f>
        <v>0</v>
      </c>
      <c r="L480" s="8">
        <f>IF(Data_Mentah!L480="Yes",1,0)</f>
        <v>1</v>
      </c>
      <c r="M480" s="8">
        <f>IF(Data_Mentah!M480="Yes",1,0)</f>
        <v>0</v>
      </c>
      <c r="N480" s="8">
        <f>IF(Data_Mentah!N480="Yes",1,0)</f>
        <v>1</v>
      </c>
      <c r="O480" s="8">
        <f>IF(Data_Mentah!O480="Yes",1,0)</f>
        <v>1</v>
      </c>
      <c r="P480" s="8">
        <f>IF(Data_Mentah!P480="Yes",1,0)</f>
        <v>0</v>
      </c>
      <c r="Q480" s="9">
        <f>IF(Data_Mentah!Q480="Positive",1,0)</f>
        <v>0</v>
      </c>
      <c r="T480">
        <f t="shared" si="13"/>
        <v>1</v>
      </c>
      <c r="V480">
        <f t="shared" si="14"/>
        <v>0</v>
      </c>
    </row>
    <row r="481" spans="1:22" ht="15.75" customHeight="1" x14ac:dyDescent="0.2">
      <c r="A481" s="4">
        <v>32</v>
      </c>
      <c r="B481" s="5">
        <f>IF(Data_Mentah!B481="Male",1,0)</f>
        <v>1</v>
      </c>
      <c r="C481" s="5">
        <f>IF(Data_Mentah!C481="Yes",1,0)</f>
        <v>0</v>
      </c>
      <c r="D481" s="5">
        <f>IF(Data_Mentah!D481="Yes",1,0)</f>
        <v>0</v>
      </c>
      <c r="E481" s="5">
        <f>IF(Data_Mentah!E481="Yes",1,0)</f>
        <v>0</v>
      </c>
      <c r="F481" s="5">
        <f>IF(Data_Mentah!F481="Yes",1,0)</f>
        <v>0</v>
      </c>
      <c r="G481" s="5">
        <f>IF(Data_Mentah!G481="Yes",1,0)</f>
        <v>0</v>
      </c>
      <c r="H481" s="5">
        <f>IF(Data_Mentah!H481="Yes",1,0)</f>
        <v>0</v>
      </c>
      <c r="I481" s="5">
        <f>IF(Data_Mentah!I481="Yes",1,0)</f>
        <v>0</v>
      </c>
      <c r="J481" s="5">
        <f>IF(Data_Mentah!J481="Yes",1,0)</f>
        <v>0</v>
      </c>
      <c r="K481" s="5">
        <f>IF(Data_Mentah!K481="Yes",1,0)</f>
        <v>0</v>
      </c>
      <c r="L481" s="5">
        <f>IF(Data_Mentah!L481="Yes",1,0)</f>
        <v>0</v>
      </c>
      <c r="M481" s="5">
        <f>IF(Data_Mentah!M481="Yes",1,0)</f>
        <v>0</v>
      </c>
      <c r="N481" s="5">
        <f>IF(Data_Mentah!N481="Yes",1,0)</f>
        <v>0</v>
      </c>
      <c r="O481" s="5">
        <f>IF(Data_Mentah!O481="Yes",1,0)</f>
        <v>0</v>
      </c>
      <c r="P481" s="5">
        <f>IF(Data_Mentah!P481="Yes",1,0)</f>
        <v>0</v>
      </c>
      <c r="Q481" s="6">
        <f>IF(Data_Mentah!Q481="Positive",1,0)</f>
        <v>0</v>
      </c>
      <c r="T481">
        <f t="shared" si="13"/>
        <v>0</v>
      </c>
      <c r="V481">
        <f t="shared" si="14"/>
        <v>0</v>
      </c>
    </row>
    <row r="482" spans="1:22" ht="15.75" customHeight="1" x14ac:dyDescent="0.2">
      <c r="A482" s="7">
        <v>42</v>
      </c>
      <c r="B482" s="8">
        <f>IF(Data_Mentah!B482="Male",1,0)</f>
        <v>1</v>
      </c>
      <c r="C482" s="8">
        <f>IF(Data_Mentah!C482="Yes",1,0)</f>
        <v>0</v>
      </c>
      <c r="D482" s="8">
        <f>IF(Data_Mentah!D482="Yes",1,0)</f>
        <v>0</v>
      </c>
      <c r="E482" s="8">
        <f>IF(Data_Mentah!E482="Yes",1,0)</f>
        <v>0</v>
      </c>
      <c r="F482" s="8">
        <f>IF(Data_Mentah!F482="Yes",1,0)</f>
        <v>1</v>
      </c>
      <c r="G482" s="8">
        <f>IF(Data_Mentah!G482="Yes",1,0)</f>
        <v>0</v>
      </c>
      <c r="H482" s="8">
        <f>IF(Data_Mentah!H482="Yes",1,0)</f>
        <v>0</v>
      </c>
      <c r="I482" s="8">
        <f>IF(Data_Mentah!I482="Yes",1,0)</f>
        <v>0</v>
      </c>
      <c r="J482" s="8">
        <f>IF(Data_Mentah!J482="Yes",1,0)</f>
        <v>1</v>
      </c>
      <c r="K482" s="8">
        <f>IF(Data_Mentah!K482="Yes",1,0)</f>
        <v>0</v>
      </c>
      <c r="L482" s="8">
        <f>IF(Data_Mentah!L482="Yes",1,0)</f>
        <v>1</v>
      </c>
      <c r="M482" s="8">
        <f>IF(Data_Mentah!M482="Yes",1,0)</f>
        <v>0</v>
      </c>
      <c r="N482" s="8">
        <f>IF(Data_Mentah!N482="Yes",1,0)</f>
        <v>0</v>
      </c>
      <c r="O482" s="8">
        <f>IF(Data_Mentah!O482="Yes",1,0)</f>
        <v>1</v>
      </c>
      <c r="P482" s="8">
        <f>IF(Data_Mentah!P482="Yes",1,0)</f>
        <v>0</v>
      </c>
      <c r="Q482" s="9">
        <f>IF(Data_Mentah!Q482="Positive",1,0)</f>
        <v>0</v>
      </c>
      <c r="T482">
        <f t="shared" si="13"/>
        <v>0</v>
      </c>
      <c r="V482">
        <f t="shared" si="14"/>
        <v>0</v>
      </c>
    </row>
    <row r="483" spans="1:22" ht="15.75" customHeight="1" x14ac:dyDescent="0.2">
      <c r="A483" s="4">
        <v>52</v>
      </c>
      <c r="B483" s="5">
        <f>IF(Data_Mentah!B483="Male",1,0)</f>
        <v>1</v>
      </c>
      <c r="C483" s="5">
        <f>IF(Data_Mentah!C483="Yes",1,0)</f>
        <v>0</v>
      </c>
      <c r="D483" s="5">
        <f>IF(Data_Mentah!D483="Yes",1,0)</f>
        <v>0</v>
      </c>
      <c r="E483" s="5">
        <f>IF(Data_Mentah!E483="Yes",1,0)</f>
        <v>0</v>
      </c>
      <c r="F483" s="5">
        <f>IF(Data_Mentah!F483="Yes",1,0)</f>
        <v>1</v>
      </c>
      <c r="G483" s="5">
        <f>IF(Data_Mentah!G483="Yes",1,0)</f>
        <v>1</v>
      </c>
      <c r="H483" s="5">
        <f>IF(Data_Mentah!H483="Yes",1,0)</f>
        <v>0</v>
      </c>
      <c r="I483" s="5">
        <f>IF(Data_Mentah!I483="Yes",1,0)</f>
        <v>1</v>
      </c>
      <c r="J483" s="5">
        <f>IF(Data_Mentah!J483="Yes",1,0)</f>
        <v>1</v>
      </c>
      <c r="K483" s="5">
        <f>IF(Data_Mentah!K483="Yes",1,0)</f>
        <v>0</v>
      </c>
      <c r="L483" s="5">
        <f>IF(Data_Mentah!L483="Yes",1,0)</f>
        <v>1</v>
      </c>
      <c r="M483" s="5">
        <f>IF(Data_Mentah!M483="Yes",1,0)</f>
        <v>1</v>
      </c>
      <c r="N483" s="5">
        <f>IF(Data_Mentah!N483="Yes",1,0)</f>
        <v>1</v>
      </c>
      <c r="O483" s="5">
        <f>IF(Data_Mentah!O483="Yes",1,0)</f>
        <v>1</v>
      </c>
      <c r="P483" s="5">
        <f>IF(Data_Mentah!P483="Yes",1,0)</f>
        <v>0</v>
      </c>
      <c r="Q483" s="6">
        <f>IF(Data_Mentah!Q483="Positive",1,0)</f>
        <v>0</v>
      </c>
      <c r="T483">
        <f t="shared" si="13"/>
        <v>1</v>
      </c>
      <c r="V483">
        <f t="shared" si="14"/>
        <v>0</v>
      </c>
    </row>
    <row r="484" spans="1:22" ht="15.75" customHeight="1" x14ac:dyDescent="0.2">
      <c r="A484" s="7">
        <v>38</v>
      </c>
      <c r="B484" s="8">
        <f>IF(Data_Mentah!B484="Male",1,0)</f>
        <v>1</v>
      </c>
      <c r="C484" s="8">
        <f>IF(Data_Mentah!C484="Yes",1,0)</f>
        <v>0</v>
      </c>
      <c r="D484" s="8">
        <f>IF(Data_Mentah!D484="Yes",1,0)</f>
        <v>0</v>
      </c>
      <c r="E484" s="8">
        <f>IF(Data_Mentah!E484="Yes",1,0)</f>
        <v>0</v>
      </c>
      <c r="F484" s="8">
        <f>IF(Data_Mentah!F484="Yes",1,0)</f>
        <v>0</v>
      </c>
      <c r="G484" s="8">
        <f>IF(Data_Mentah!G484="Yes",1,0)</f>
        <v>0</v>
      </c>
      <c r="H484" s="8">
        <f>IF(Data_Mentah!H484="Yes",1,0)</f>
        <v>0</v>
      </c>
      <c r="I484" s="8">
        <f>IF(Data_Mentah!I484="Yes",1,0)</f>
        <v>0</v>
      </c>
      <c r="J484" s="8">
        <f>IF(Data_Mentah!J484="Yes",1,0)</f>
        <v>0</v>
      </c>
      <c r="K484" s="8">
        <f>IF(Data_Mentah!K484="Yes",1,0)</f>
        <v>0</v>
      </c>
      <c r="L484" s="8">
        <f>IF(Data_Mentah!L484="Yes",1,0)</f>
        <v>0</v>
      </c>
      <c r="M484" s="8">
        <f>IF(Data_Mentah!M484="Yes",1,0)</f>
        <v>0</v>
      </c>
      <c r="N484" s="8">
        <f>IF(Data_Mentah!N484="Yes",1,0)</f>
        <v>0</v>
      </c>
      <c r="O484" s="8">
        <f>IF(Data_Mentah!O484="Yes",1,0)</f>
        <v>1</v>
      </c>
      <c r="P484" s="8">
        <f>IF(Data_Mentah!P484="Yes",1,0)</f>
        <v>0</v>
      </c>
      <c r="Q484" s="9">
        <f>IF(Data_Mentah!Q484="Positive",1,0)</f>
        <v>0</v>
      </c>
      <c r="T484">
        <f t="shared" si="13"/>
        <v>0</v>
      </c>
      <c r="V484">
        <f t="shared" si="14"/>
        <v>0</v>
      </c>
    </row>
    <row r="485" spans="1:22" ht="15.75" customHeight="1" x14ac:dyDescent="0.2">
      <c r="A485" s="4">
        <v>53</v>
      </c>
      <c r="B485" s="5">
        <f>IF(Data_Mentah!B485="Male",1,0)</f>
        <v>0</v>
      </c>
      <c r="C485" s="5">
        <f>IF(Data_Mentah!C485="Yes",1,0)</f>
        <v>1</v>
      </c>
      <c r="D485" s="5">
        <f>IF(Data_Mentah!D485="Yes",1,0)</f>
        <v>1</v>
      </c>
      <c r="E485" s="5">
        <f>IF(Data_Mentah!E485="Yes",1,0)</f>
        <v>1</v>
      </c>
      <c r="F485" s="5">
        <f>IF(Data_Mentah!F485="Yes",1,0)</f>
        <v>1</v>
      </c>
      <c r="G485" s="5">
        <f>IF(Data_Mentah!G485="Yes",1,0)</f>
        <v>0</v>
      </c>
      <c r="H485" s="5">
        <f>IF(Data_Mentah!H485="Yes",1,0)</f>
        <v>0</v>
      </c>
      <c r="I485" s="5">
        <f>IF(Data_Mentah!I485="Yes",1,0)</f>
        <v>1</v>
      </c>
      <c r="J485" s="5">
        <f>IF(Data_Mentah!J485="Yes",1,0)</f>
        <v>0</v>
      </c>
      <c r="K485" s="5">
        <f>IF(Data_Mentah!K485="Yes",1,0)</f>
        <v>0</v>
      </c>
      <c r="L485" s="5">
        <f>IF(Data_Mentah!L485="Yes",1,0)</f>
        <v>0</v>
      </c>
      <c r="M485" s="5">
        <f>IF(Data_Mentah!M485="Yes",1,0)</f>
        <v>1</v>
      </c>
      <c r="N485" s="5">
        <f>IF(Data_Mentah!N485="Yes",1,0)</f>
        <v>0</v>
      </c>
      <c r="O485" s="5">
        <f>IF(Data_Mentah!O485="Yes",1,0)</f>
        <v>0</v>
      </c>
      <c r="P485" s="5">
        <f>IF(Data_Mentah!P485="Yes",1,0)</f>
        <v>1</v>
      </c>
      <c r="Q485" s="6">
        <f>IF(Data_Mentah!Q485="Positive",1,0)</f>
        <v>1</v>
      </c>
      <c r="T485">
        <f t="shared" si="13"/>
        <v>0</v>
      </c>
      <c r="V485">
        <f t="shared" si="14"/>
        <v>0</v>
      </c>
    </row>
    <row r="486" spans="1:22" ht="15.75" customHeight="1" x14ac:dyDescent="0.2">
      <c r="A486" s="7">
        <v>57</v>
      </c>
      <c r="B486" s="8">
        <f>IF(Data_Mentah!B486="Male",1,0)</f>
        <v>0</v>
      </c>
      <c r="C486" s="8">
        <f>IF(Data_Mentah!C486="Yes",1,0)</f>
        <v>1</v>
      </c>
      <c r="D486" s="8">
        <f>IF(Data_Mentah!D486="Yes",1,0)</f>
        <v>1</v>
      </c>
      <c r="E486" s="8">
        <f>IF(Data_Mentah!E486="Yes",1,0)</f>
        <v>1</v>
      </c>
      <c r="F486" s="8">
        <f>IF(Data_Mentah!F486="Yes",1,0)</f>
        <v>1</v>
      </c>
      <c r="G486" s="8">
        <f>IF(Data_Mentah!G486="Yes",1,0)</f>
        <v>1</v>
      </c>
      <c r="H486" s="8">
        <f>IF(Data_Mentah!H486="Yes",1,0)</f>
        <v>0</v>
      </c>
      <c r="I486" s="8">
        <f>IF(Data_Mentah!I486="Yes",1,0)</f>
        <v>0</v>
      </c>
      <c r="J486" s="8">
        <f>IF(Data_Mentah!J486="Yes",1,0)</f>
        <v>0</v>
      </c>
      <c r="K486" s="8">
        <f>IF(Data_Mentah!K486="Yes",1,0)</f>
        <v>0</v>
      </c>
      <c r="L486" s="8">
        <f>IF(Data_Mentah!L486="Yes",1,0)</f>
        <v>0</v>
      </c>
      <c r="M486" s="8">
        <f>IF(Data_Mentah!M486="Yes",1,0)</f>
        <v>1</v>
      </c>
      <c r="N486" s="8">
        <f>IF(Data_Mentah!N486="Yes",1,0)</f>
        <v>0</v>
      </c>
      <c r="O486" s="8">
        <f>IF(Data_Mentah!O486="Yes",1,0)</f>
        <v>0</v>
      </c>
      <c r="P486" s="8">
        <f>IF(Data_Mentah!P486="Yes",1,0)</f>
        <v>0</v>
      </c>
      <c r="Q486" s="9">
        <f>IF(Data_Mentah!Q486="Positive",1,0)</f>
        <v>1</v>
      </c>
      <c r="T486">
        <f t="shared" si="13"/>
        <v>0</v>
      </c>
      <c r="V486">
        <f t="shared" si="14"/>
        <v>0</v>
      </c>
    </row>
    <row r="487" spans="1:22" ht="15.75" customHeight="1" x14ac:dyDescent="0.2">
      <c r="A487" s="4">
        <v>41</v>
      </c>
      <c r="B487" s="5">
        <f>IF(Data_Mentah!B487="Male",1,0)</f>
        <v>0</v>
      </c>
      <c r="C487" s="5">
        <f>IF(Data_Mentah!C487="Yes",1,0)</f>
        <v>1</v>
      </c>
      <c r="D487" s="5">
        <f>IF(Data_Mentah!D487="Yes",1,0)</f>
        <v>1</v>
      </c>
      <c r="E487" s="5">
        <f>IF(Data_Mentah!E487="Yes",1,0)</f>
        <v>1</v>
      </c>
      <c r="F487" s="5">
        <f>IF(Data_Mentah!F487="Yes",1,0)</f>
        <v>0</v>
      </c>
      <c r="G487" s="5">
        <f>IF(Data_Mentah!G487="Yes",1,0)</f>
        <v>1</v>
      </c>
      <c r="H487" s="5">
        <f>IF(Data_Mentah!H487="Yes",1,0)</f>
        <v>0</v>
      </c>
      <c r="I487" s="5">
        <f>IF(Data_Mentah!I487="Yes",1,0)</f>
        <v>0</v>
      </c>
      <c r="J487" s="5">
        <f>IF(Data_Mentah!J487="Yes",1,0)</f>
        <v>1</v>
      </c>
      <c r="K487" s="5">
        <f>IF(Data_Mentah!K487="Yes",1,0)</f>
        <v>0</v>
      </c>
      <c r="L487" s="5">
        <f>IF(Data_Mentah!L487="Yes",1,0)</f>
        <v>1</v>
      </c>
      <c r="M487" s="5">
        <f>IF(Data_Mentah!M487="Yes",1,0)</f>
        <v>1</v>
      </c>
      <c r="N487" s="5">
        <f>IF(Data_Mentah!N487="Yes",1,0)</f>
        <v>0</v>
      </c>
      <c r="O487" s="5">
        <f>IF(Data_Mentah!O487="Yes",1,0)</f>
        <v>0</v>
      </c>
      <c r="P487" s="5">
        <f>IF(Data_Mentah!P487="Yes",1,0)</f>
        <v>0</v>
      </c>
      <c r="Q487" s="6">
        <f>IF(Data_Mentah!Q487="Positive",1,0)</f>
        <v>1</v>
      </c>
      <c r="T487">
        <f t="shared" si="13"/>
        <v>0</v>
      </c>
      <c r="V487">
        <f t="shared" si="14"/>
        <v>0</v>
      </c>
    </row>
    <row r="488" spans="1:22" ht="15.75" customHeight="1" x14ac:dyDescent="0.2">
      <c r="A488" s="7">
        <v>37</v>
      </c>
      <c r="B488" s="8">
        <f>IF(Data_Mentah!B488="Male",1,0)</f>
        <v>0</v>
      </c>
      <c r="C488" s="8">
        <f>IF(Data_Mentah!C488="Yes",1,0)</f>
        <v>1</v>
      </c>
      <c r="D488" s="8">
        <f>IF(Data_Mentah!D488="Yes",1,0)</f>
        <v>1</v>
      </c>
      <c r="E488" s="8">
        <f>IF(Data_Mentah!E488="Yes",1,0)</f>
        <v>1</v>
      </c>
      <c r="F488" s="8">
        <f>IF(Data_Mentah!F488="Yes",1,0)</f>
        <v>1</v>
      </c>
      <c r="G488" s="8">
        <f>IF(Data_Mentah!G488="Yes",1,0)</f>
        <v>1</v>
      </c>
      <c r="H488" s="8">
        <f>IF(Data_Mentah!H488="Yes",1,0)</f>
        <v>0</v>
      </c>
      <c r="I488" s="8">
        <f>IF(Data_Mentah!I488="Yes",1,0)</f>
        <v>0</v>
      </c>
      <c r="J488" s="8">
        <f>IF(Data_Mentah!J488="Yes",1,0)</f>
        <v>1</v>
      </c>
      <c r="K488" s="8">
        <f>IF(Data_Mentah!K488="Yes",1,0)</f>
        <v>1</v>
      </c>
      <c r="L488" s="8">
        <f>IF(Data_Mentah!L488="Yes",1,0)</f>
        <v>1</v>
      </c>
      <c r="M488" s="8">
        <f>IF(Data_Mentah!M488="Yes",1,0)</f>
        <v>1</v>
      </c>
      <c r="N488" s="8">
        <f>IF(Data_Mentah!N488="Yes",1,0)</f>
        <v>0</v>
      </c>
      <c r="O488" s="8">
        <f>IF(Data_Mentah!O488="Yes",1,0)</f>
        <v>0</v>
      </c>
      <c r="P488" s="8">
        <f>IF(Data_Mentah!P488="Yes",1,0)</f>
        <v>0</v>
      </c>
      <c r="Q488" s="9">
        <f>IF(Data_Mentah!Q488="Positive",1,0)</f>
        <v>1</v>
      </c>
      <c r="T488">
        <f t="shared" si="13"/>
        <v>1</v>
      </c>
      <c r="V488">
        <f t="shared" si="14"/>
        <v>0</v>
      </c>
    </row>
    <row r="489" spans="1:22" ht="15.75" customHeight="1" x14ac:dyDescent="0.2">
      <c r="A489" s="4">
        <v>54</v>
      </c>
      <c r="B489" s="5">
        <f>IF(Data_Mentah!B489="Male",1,0)</f>
        <v>0</v>
      </c>
      <c r="C489" s="5">
        <f>IF(Data_Mentah!C489="Yes",1,0)</f>
        <v>1</v>
      </c>
      <c r="D489" s="5">
        <f>IF(Data_Mentah!D489="Yes",1,0)</f>
        <v>1</v>
      </c>
      <c r="E489" s="5">
        <f>IF(Data_Mentah!E489="Yes",1,0)</f>
        <v>1</v>
      </c>
      <c r="F489" s="5">
        <f>IF(Data_Mentah!F489="Yes",1,0)</f>
        <v>1</v>
      </c>
      <c r="G489" s="5">
        <f>IF(Data_Mentah!G489="Yes",1,0)</f>
        <v>1</v>
      </c>
      <c r="H489" s="5">
        <f>IF(Data_Mentah!H489="Yes",1,0)</f>
        <v>0</v>
      </c>
      <c r="I489" s="5">
        <f>IF(Data_Mentah!I489="Yes",1,0)</f>
        <v>1</v>
      </c>
      <c r="J489" s="5">
        <f>IF(Data_Mentah!J489="Yes",1,0)</f>
        <v>0</v>
      </c>
      <c r="K489" s="5">
        <f>IF(Data_Mentah!K489="Yes",1,0)</f>
        <v>0</v>
      </c>
      <c r="L489" s="5">
        <f>IF(Data_Mentah!L489="Yes",1,0)</f>
        <v>0</v>
      </c>
      <c r="M489" s="5">
        <f>IF(Data_Mentah!M489="Yes",1,0)</f>
        <v>1</v>
      </c>
      <c r="N489" s="5">
        <f>IF(Data_Mentah!N489="Yes",1,0)</f>
        <v>1</v>
      </c>
      <c r="O489" s="5">
        <f>IF(Data_Mentah!O489="Yes",1,0)</f>
        <v>0</v>
      </c>
      <c r="P489" s="5">
        <f>IF(Data_Mentah!P489="Yes",1,0)</f>
        <v>1</v>
      </c>
      <c r="Q489" s="6">
        <f>IF(Data_Mentah!Q489="Positive",1,0)</f>
        <v>1</v>
      </c>
      <c r="T489">
        <f t="shared" si="13"/>
        <v>1</v>
      </c>
      <c r="V489">
        <f t="shared" si="14"/>
        <v>0</v>
      </c>
    </row>
    <row r="490" spans="1:22" ht="15.75" customHeight="1" x14ac:dyDescent="0.2">
      <c r="A490" s="7">
        <v>49</v>
      </c>
      <c r="B490" s="8">
        <f>IF(Data_Mentah!B490="Male",1,0)</f>
        <v>0</v>
      </c>
      <c r="C490" s="8">
        <f>IF(Data_Mentah!C490="Yes",1,0)</f>
        <v>0</v>
      </c>
      <c r="D490" s="8">
        <f>IF(Data_Mentah!D490="Yes",1,0)</f>
        <v>0</v>
      </c>
      <c r="E490" s="8">
        <f>IF(Data_Mentah!E490="Yes",1,0)</f>
        <v>0</v>
      </c>
      <c r="F490" s="8">
        <f>IF(Data_Mentah!F490="Yes",1,0)</f>
        <v>1</v>
      </c>
      <c r="G490" s="8">
        <f>IF(Data_Mentah!G490="Yes",1,0)</f>
        <v>0</v>
      </c>
      <c r="H490" s="8">
        <f>IF(Data_Mentah!H490="Yes",1,0)</f>
        <v>0</v>
      </c>
      <c r="I490" s="8">
        <f>IF(Data_Mentah!I490="Yes",1,0)</f>
        <v>1</v>
      </c>
      <c r="J490" s="8">
        <f>IF(Data_Mentah!J490="Yes",1,0)</f>
        <v>1</v>
      </c>
      <c r="K490" s="8">
        <f>IF(Data_Mentah!K490="Yes",1,0)</f>
        <v>0</v>
      </c>
      <c r="L490" s="8">
        <f>IF(Data_Mentah!L490="Yes",1,0)</f>
        <v>1</v>
      </c>
      <c r="M490" s="8">
        <f>IF(Data_Mentah!M490="Yes",1,0)</f>
        <v>0</v>
      </c>
      <c r="N490" s="8">
        <f>IF(Data_Mentah!N490="Yes",1,0)</f>
        <v>0</v>
      </c>
      <c r="O490" s="8">
        <f>IF(Data_Mentah!O490="Yes",1,0)</f>
        <v>1</v>
      </c>
      <c r="P490" s="8">
        <f>IF(Data_Mentah!P490="Yes",1,0)</f>
        <v>0</v>
      </c>
      <c r="Q490" s="9">
        <f>IF(Data_Mentah!Q490="Positive",1,0)</f>
        <v>0</v>
      </c>
      <c r="T490">
        <f t="shared" si="13"/>
        <v>0</v>
      </c>
      <c r="V490">
        <f t="shared" si="14"/>
        <v>0</v>
      </c>
    </row>
    <row r="491" spans="1:22" ht="15.75" customHeight="1" x14ac:dyDescent="0.2">
      <c r="A491" s="4">
        <v>48</v>
      </c>
      <c r="B491" s="5">
        <f>IF(Data_Mentah!B491="Male",1,0)</f>
        <v>1</v>
      </c>
      <c r="C491" s="5">
        <f>IF(Data_Mentah!C491="Yes",1,0)</f>
        <v>0</v>
      </c>
      <c r="D491" s="5">
        <f>IF(Data_Mentah!D491="Yes",1,0)</f>
        <v>0</v>
      </c>
      <c r="E491" s="5">
        <f>IF(Data_Mentah!E491="Yes",1,0)</f>
        <v>0</v>
      </c>
      <c r="F491" s="5">
        <f>IF(Data_Mentah!F491="Yes",1,0)</f>
        <v>0</v>
      </c>
      <c r="G491" s="5">
        <f>IF(Data_Mentah!G491="Yes",1,0)</f>
        <v>0</v>
      </c>
      <c r="H491" s="5">
        <f>IF(Data_Mentah!H491="Yes",1,0)</f>
        <v>0</v>
      </c>
      <c r="I491" s="5">
        <f>IF(Data_Mentah!I491="Yes",1,0)</f>
        <v>0</v>
      </c>
      <c r="J491" s="5">
        <f>IF(Data_Mentah!J491="Yes",1,0)</f>
        <v>0</v>
      </c>
      <c r="K491" s="5">
        <f>IF(Data_Mentah!K491="Yes",1,0)</f>
        <v>0</v>
      </c>
      <c r="L491" s="5">
        <f>IF(Data_Mentah!L491="Yes",1,0)</f>
        <v>0</v>
      </c>
      <c r="M491" s="5">
        <f>IF(Data_Mentah!M491="Yes",1,0)</f>
        <v>0</v>
      </c>
      <c r="N491" s="5">
        <f>IF(Data_Mentah!N491="Yes",1,0)</f>
        <v>0</v>
      </c>
      <c r="O491" s="5">
        <f>IF(Data_Mentah!O491="Yes",1,0)</f>
        <v>0</v>
      </c>
      <c r="P491" s="5">
        <f>IF(Data_Mentah!P491="Yes",1,0)</f>
        <v>0</v>
      </c>
      <c r="Q491" s="6">
        <f>IF(Data_Mentah!Q491="Positive",1,0)</f>
        <v>0</v>
      </c>
      <c r="T491">
        <f t="shared" si="13"/>
        <v>0</v>
      </c>
      <c r="V491">
        <f t="shared" si="14"/>
        <v>0</v>
      </c>
    </row>
    <row r="492" spans="1:22" ht="15.75" customHeight="1" x14ac:dyDescent="0.2">
      <c r="A492" s="7">
        <v>60</v>
      </c>
      <c r="B492" s="8">
        <f>IF(Data_Mentah!B492="Male",1,0)</f>
        <v>1</v>
      </c>
      <c r="C492" s="8">
        <f>IF(Data_Mentah!C492="Yes",1,0)</f>
        <v>0</v>
      </c>
      <c r="D492" s="8">
        <f>IF(Data_Mentah!D492="Yes",1,0)</f>
        <v>0</v>
      </c>
      <c r="E492" s="8">
        <f>IF(Data_Mentah!E492="Yes",1,0)</f>
        <v>0</v>
      </c>
      <c r="F492" s="8">
        <f>IF(Data_Mentah!F492="Yes",1,0)</f>
        <v>1</v>
      </c>
      <c r="G492" s="8">
        <f>IF(Data_Mentah!G492="Yes",1,0)</f>
        <v>0</v>
      </c>
      <c r="H492" s="8">
        <f>IF(Data_Mentah!H492="Yes",1,0)</f>
        <v>0</v>
      </c>
      <c r="I492" s="8">
        <f>IF(Data_Mentah!I492="Yes",1,0)</f>
        <v>0</v>
      </c>
      <c r="J492" s="8">
        <f>IF(Data_Mentah!J492="Yes",1,0)</f>
        <v>1</v>
      </c>
      <c r="K492" s="8">
        <f>IF(Data_Mentah!K492="Yes",1,0)</f>
        <v>0</v>
      </c>
      <c r="L492" s="8">
        <f>IF(Data_Mentah!L492="Yes",1,0)</f>
        <v>1</v>
      </c>
      <c r="M492" s="8">
        <f>IF(Data_Mentah!M492="Yes",1,0)</f>
        <v>0</v>
      </c>
      <c r="N492" s="8">
        <f>IF(Data_Mentah!N492="Yes",1,0)</f>
        <v>0</v>
      </c>
      <c r="O492" s="8">
        <f>IF(Data_Mentah!O492="Yes",1,0)</f>
        <v>1</v>
      </c>
      <c r="P492" s="8">
        <f>IF(Data_Mentah!P492="Yes",1,0)</f>
        <v>0</v>
      </c>
      <c r="Q492" s="9">
        <f>IF(Data_Mentah!Q492="Positive",1,0)</f>
        <v>0</v>
      </c>
      <c r="T492">
        <f t="shared" si="13"/>
        <v>0</v>
      </c>
      <c r="V492">
        <f t="shared" si="14"/>
        <v>0</v>
      </c>
    </row>
    <row r="493" spans="1:22" ht="15.75" customHeight="1" x14ac:dyDescent="0.2">
      <c r="A493" s="4">
        <v>63</v>
      </c>
      <c r="B493" s="5">
        <f>IF(Data_Mentah!B493="Male",1,0)</f>
        <v>1</v>
      </c>
      <c r="C493" s="5">
        <f>IF(Data_Mentah!C493="Yes",1,0)</f>
        <v>0</v>
      </c>
      <c r="D493" s="5">
        <f>IF(Data_Mentah!D493="Yes",1,0)</f>
        <v>0</v>
      </c>
      <c r="E493" s="5">
        <f>IF(Data_Mentah!E493="Yes",1,0)</f>
        <v>0</v>
      </c>
      <c r="F493" s="5">
        <f>IF(Data_Mentah!F493="Yes",1,0)</f>
        <v>1</v>
      </c>
      <c r="G493" s="5">
        <f>IF(Data_Mentah!G493="Yes",1,0)</f>
        <v>1</v>
      </c>
      <c r="H493" s="5">
        <f>IF(Data_Mentah!H493="Yes",1,0)</f>
        <v>0</v>
      </c>
      <c r="I493" s="5">
        <f>IF(Data_Mentah!I493="Yes",1,0)</f>
        <v>1</v>
      </c>
      <c r="J493" s="5">
        <f>IF(Data_Mentah!J493="Yes",1,0)</f>
        <v>1</v>
      </c>
      <c r="K493" s="5">
        <f>IF(Data_Mentah!K493="Yes",1,0)</f>
        <v>0</v>
      </c>
      <c r="L493" s="5">
        <f>IF(Data_Mentah!L493="Yes",1,0)</f>
        <v>1</v>
      </c>
      <c r="M493" s="5">
        <f>IF(Data_Mentah!M493="Yes",1,0)</f>
        <v>1</v>
      </c>
      <c r="N493" s="5">
        <f>IF(Data_Mentah!N493="Yes",1,0)</f>
        <v>1</v>
      </c>
      <c r="O493" s="5">
        <f>IF(Data_Mentah!O493="Yes",1,0)</f>
        <v>1</v>
      </c>
      <c r="P493" s="5">
        <f>IF(Data_Mentah!P493="Yes",1,0)</f>
        <v>0</v>
      </c>
      <c r="Q493" s="6">
        <f>IF(Data_Mentah!Q493="Positive",1,0)</f>
        <v>0</v>
      </c>
      <c r="T493">
        <f t="shared" si="13"/>
        <v>1</v>
      </c>
      <c r="V493">
        <f t="shared" si="14"/>
        <v>0</v>
      </c>
    </row>
    <row r="494" spans="1:22" ht="15.75" customHeight="1" x14ac:dyDescent="0.2">
      <c r="A494" s="7">
        <v>35</v>
      </c>
      <c r="B494" s="8">
        <f>IF(Data_Mentah!B494="Male",1,0)</f>
        <v>1</v>
      </c>
      <c r="C494" s="8">
        <f>IF(Data_Mentah!C494="Yes",1,0)</f>
        <v>0</v>
      </c>
      <c r="D494" s="8">
        <f>IF(Data_Mentah!D494="Yes",1,0)</f>
        <v>0</v>
      </c>
      <c r="E494" s="8">
        <f>IF(Data_Mentah!E494="Yes",1,0)</f>
        <v>0</v>
      </c>
      <c r="F494" s="8">
        <f>IF(Data_Mentah!F494="Yes",1,0)</f>
        <v>1</v>
      </c>
      <c r="G494" s="8">
        <f>IF(Data_Mentah!G494="Yes",1,0)</f>
        <v>1</v>
      </c>
      <c r="H494" s="8">
        <f>IF(Data_Mentah!H494="Yes",1,0)</f>
        <v>0</v>
      </c>
      <c r="I494" s="8">
        <f>IF(Data_Mentah!I494="Yes",1,0)</f>
        <v>1</v>
      </c>
      <c r="J494" s="8">
        <f>IF(Data_Mentah!J494="Yes",1,0)</f>
        <v>1</v>
      </c>
      <c r="K494" s="8">
        <f>IF(Data_Mentah!K494="Yes",1,0)</f>
        <v>1</v>
      </c>
      <c r="L494" s="8">
        <f>IF(Data_Mentah!L494="Yes",1,0)</f>
        <v>1</v>
      </c>
      <c r="M494" s="8">
        <f>IF(Data_Mentah!M494="Yes",1,0)</f>
        <v>0</v>
      </c>
      <c r="N494" s="8">
        <f>IF(Data_Mentah!N494="Yes",1,0)</f>
        <v>1</v>
      </c>
      <c r="O494" s="8">
        <f>IF(Data_Mentah!O494="Yes",1,0)</f>
        <v>1</v>
      </c>
      <c r="P494" s="8">
        <f>IF(Data_Mentah!P494="Yes",1,0)</f>
        <v>0</v>
      </c>
      <c r="Q494" s="9">
        <f>IF(Data_Mentah!Q494="Positive",1,0)</f>
        <v>0</v>
      </c>
      <c r="T494">
        <f t="shared" si="13"/>
        <v>1</v>
      </c>
      <c r="V494">
        <f t="shared" si="14"/>
        <v>0</v>
      </c>
    </row>
    <row r="495" spans="1:22" ht="15.75" customHeight="1" x14ac:dyDescent="0.2">
      <c r="A495" s="4">
        <v>30</v>
      </c>
      <c r="B495" s="5">
        <f>IF(Data_Mentah!B495="Male",1,0)</f>
        <v>1</v>
      </c>
      <c r="C495" s="5">
        <f>IF(Data_Mentah!C495="Yes",1,0)</f>
        <v>1</v>
      </c>
      <c r="D495" s="5">
        <f>IF(Data_Mentah!D495="Yes",1,0)</f>
        <v>0</v>
      </c>
      <c r="E495" s="5">
        <f>IF(Data_Mentah!E495="Yes",1,0)</f>
        <v>1</v>
      </c>
      <c r="F495" s="5">
        <f>IF(Data_Mentah!F495="Yes",1,0)</f>
        <v>1</v>
      </c>
      <c r="G495" s="5">
        <f>IF(Data_Mentah!G495="Yes",1,0)</f>
        <v>0</v>
      </c>
      <c r="H495" s="5">
        <f>IF(Data_Mentah!H495="Yes",1,0)</f>
        <v>1</v>
      </c>
      <c r="I495" s="5">
        <f>IF(Data_Mentah!I495="Yes",1,0)</f>
        <v>0</v>
      </c>
      <c r="J495" s="5">
        <f>IF(Data_Mentah!J495="Yes",1,0)</f>
        <v>1</v>
      </c>
      <c r="K495" s="5">
        <f>IF(Data_Mentah!K495="Yes",1,0)</f>
        <v>0</v>
      </c>
      <c r="L495" s="5">
        <f>IF(Data_Mentah!L495="Yes",1,0)</f>
        <v>1</v>
      </c>
      <c r="M495" s="5">
        <f>IF(Data_Mentah!M495="Yes",1,0)</f>
        <v>0</v>
      </c>
      <c r="N495" s="5">
        <f>IF(Data_Mentah!N495="Yes",1,0)</f>
        <v>0</v>
      </c>
      <c r="O495" s="5">
        <f>IF(Data_Mentah!O495="Yes",1,0)</f>
        <v>1</v>
      </c>
      <c r="P495" s="5">
        <f>IF(Data_Mentah!P495="Yes",1,0)</f>
        <v>1</v>
      </c>
      <c r="Q495" s="6">
        <f>IF(Data_Mentah!Q495="Positive",1,0)</f>
        <v>0</v>
      </c>
      <c r="T495">
        <f t="shared" si="13"/>
        <v>1</v>
      </c>
      <c r="V495">
        <f t="shared" si="14"/>
        <v>0</v>
      </c>
    </row>
    <row r="496" spans="1:22" ht="15.75" customHeight="1" x14ac:dyDescent="0.2">
      <c r="A496" s="7">
        <v>53</v>
      </c>
      <c r="B496" s="8">
        <f>IF(Data_Mentah!B496="Male",1,0)</f>
        <v>1</v>
      </c>
      <c r="C496" s="8">
        <f>IF(Data_Mentah!C496="Yes",1,0)</f>
        <v>0</v>
      </c>
      <c r="D496" s="8">
        <f>IF(Data_Mentah!D496="Yes",1,0)</f>
        <v>0</v>
      </c>
      <c r="E496" s="8">
        <f>IF(Data_Mentah!E496="Yes",1,0)</f>
        <v>0</v>
      </c>
      <c r="F496" s="8">
        <f>IF(Data_Mentah!F496="Yes",1,0)</f>
        <v>0</v>
      </c>
      <c r="G496" s="8">
        <f>IF(Data_Mentah!G496="Yes",1,0)</f>
        <v>0</v>
      </c>
      <c r="H496" s="8">
        <f>IF(Data_Mentah!H496="Yes",1,0)</f>
        <v>0</v>
      </c>
      <c r="I496" s="8">
        <f>IF(Data_Mentah!I496="Yes",1,0)</f>
        <v>0</v>
      </c>
      <c r="J496" s="8">
        <f>IF(Data_Mentah!J496="Yes",1,0)</f>
        <v>0</v>
      </c>
      <c r="K496" s="8">
        <f>IF(Data_Mentah!K496="Yes",1,0)</f>
        <v>0</v>
      </c>
      <c r="L496" s="8">
        <f>IF(Data_Mentah!L496="Yes",1,0)</f>
        <v>0</v>
      </c>
      <c r="M496" s="8">
        <f>IF(Data_Mentah!M496="Yes",1,0)</f>
        <v>0</v>
      </c>
      <c r="N496" s="8">
        <f>IF(Data_Mentah!N496="Yes",1,0)</f>
        <v>0</v>
      </c>
      <c r="O496" s="8">
        <f>IF(Data_Mentah!O496="Yes",1,0)</f>
        <v>0</v>
      </c>
      <c r="P496" s="8">
        <f>IF(Data_Mentah!P496="Yes",1,0)</f>
        <v>0</v>
      </c>
      <c r="Q496" s="9">
        <f>IF(Data_Mentah!Q496="Positive",1,0)</f>
        <v>0</v>
      </c>
      <c r="T496">
        <f t="shared" si="13"/>
        <v>0</v>
      </c>
      <c r="V496">
        <f t="shared" si="14"/>
        <v>0</v>
      </c>
    </row>
    <row r="497" spans="1:22" ht="15.75" customHeight="1" x14ac:dyDescent="0.2">
      <c r="A497" s="4">
        <v>50</v>
      </c>
      <c r="B497" s="5">
        <f>IF(Data_Mentah!B497="Male",1,0)</f>
        <v>1</v>
      </c>
      <c r="C497" s="5">
        <f>IF(Data_Mentah!C497="Yes",1,0)</f>
        <v>0</v>
      </c>
      <c r="D497" s="5">
        <f>IF(Data_Mentah!D497="Yes",1,0)</f>
        <v>0</v>
      </c>
      <c r="E497" s="5">
        <f>IF(Data_Mentah!E497="Yes",1,0)</f>
        <v>0</v>
      </c>
      <c r="F497" s="5">
        <f>IF(Data_Mentah!F497="Yes",1,0)</f>
        <v>1</v>
      </c>
      <c r="G497" s="5">
        <f>IF(Data_Mentah!G497="Yes",1,0)</f>
        <v>0</v>
      </c>
      <c r="H497" s="5">
        <f>IF(Data_Mentah!H497="Yes",1,0)</f>
        <v>1</v>
      </c>
      <c r="I497" s="5">
        <f>IF(Data_Mentah!I497="Yes",1,0)</f>
        <v>0</v>
      </c>
      <c r="J497" s="5">
        <f>IF(Data_Mentah!J497="Yes",1,0)</f>
        <v>1</v>
      </c>
      <c r="K497" s="5">
        <f>IF(Data_Mentah!K497="Yes",1,0)</f>
        <v>0</v>
      </c>
      <c r="L497" s="5">
        <f>IF(Data_Mentah!L497="Yes",1,0)</f>
        <v>0</v>
      </c>
      <c r="M497" s="5">
        <f>IF(Data_Mentah!M497="Yes",1,0)</f>
        <v>0</v>
      </c>
      <c r="N497" s="5">
        <f>IF(Data_Mentah!N497="Yes",1,0)</f>
        <v>0</v>
      </c>
      <c r="O497" s="5">
        <f>IF(Data_Mentah!O497="Yes",1,0)</f>
        <v>1</v>
      </c>
      <c r="P497" s="5">
        <f>IF(Data_Mentah!P497="Yes",1,0)</f>
        <v>0</v>
      </c>
      <c r="Q497" s="6">
        <f>IF(Data_Mentah!Q497="Positive",1,0)</f>
        <v>0</v>
      </c>
      <c r="T497">
        <f t="shared" si="13"/>
        <v>1</v>
      </c>
      <c r="V497">
        <f t="shared" si="14"/>
        <v>0</v>
      </c>
    </row>
    <row r="498" spans="1:22" ht="15.75" customHeight="1" x14ac:dyDescent="0.2">
      <c r="A498" s="7">
        <v>50</v>
      </c>
      <c r="B498" s="8">
        <f>IF(Data_Mentah!B498="Male",1,0)</f>
        <v>1</v>
      </c>
      <c r="C498" s="8">
        <f>IF(Data_Mentah!C498="Yes",1,0)</f>
        <v>0</v>
      </c>
      <c r="D498" s="8">
        <f>IF(Data_Mentah!D498="Yes",1,0)</f>
        <v>0</v>
      </c>
      <c r="E498" s="8">
        <f>IF(Data_Mentah!E498="Yes",1,0)</f>
        <v>0</v>
      </c>
      <c r="F498" s="8">
        <f>IF(Data_Mentah!F498="Yes",1,0)</f>
        <v>1</v>
      </c>
      <c r="G498" s="8">
        <f>IF(Data_Mentah!G498="Yes",1,0)</f>
        <v>0</v>
      </c>
      <c r="H498" s="8">
        <f>IF(Data_Mentah!H498="Yes",1,0)</f>
        <v>0</v>
      </c>
      <c r="I498" s="8">
        <f>IF(Data_Mentah!I498="Yes",1,0)</f>
        <v>1</v>
      </c>
      <c r="J498" s="8">
        <f>IF(Data_Mentah!J498="Yes",1,0)</f>
        <v>1</v>
      </c>
      <c r="K498" s="8">
        <f>IF(Data_Mentah!K498="Yes",1,0)</f>
        <v>0</v>
      </c>
      <c r="L498" s="8">
        <f>IF(Data_Mentah!L498="Yes",1,0)</f>
        <v>1</v>
      </c>
      <c r="M498" s="8">
        <f>IF(Data_Mentah!M498="Yes",1,0)</f>
        <v>0</v>
      </c>
      <c r="N498" s="8">
        <f>IF(Data_Mentah!N498="Yes",1,0)</f>
        <v>1</v>
      </c>
      <c r="O498" s="8">
        <f>IF(Data_Mentah!O498="Yes",1,0)</f>
        <v>1</v>
      </c>
      <c r="P498" s="8">
        <f>IF(Data_Mentah!P498="Yes",1,0)</f>
        <v>0</v>
      </c>
      <c r="Q498" s="9">
        <f>IF(Data_Mentah!Q498="Positive",1,0)</f>
        <v>0</v>
      </c>
      <c r="T498">
        <f t="shared" si="13"/>
        <v>1</v>
      </c>
      <c r="V498">
        <f t="shared" si="14"/>
        <v>0</v>
      </c>
    </row>
    <row r="499" spans="1:22" ht="15.75" customHeight="1" x14ac:dyDescent="0.2">
      <c r="A499" s="4">
        <v>35</v>
      </c>
      <c r="B499" s="5">
        <f>IF(Data_Mentah!B499="Male",1,0)</f>
        <v>1</v>
      </c>
      <c r="C499" s="5">
        <f>IF(Data_Mentah!C499="Yes",1,0)</f>
        <v>0</v>
      </c>
      <c r="D499" s="5">
        <f>IF(Data_Mentah!D499="Yes",1,0)</f>
        <v>0</v>
      </c>
      <c r="E499" s="5">
        <f>IF(Data_Mentah!E499="Yes",1,0)</f>
        <v>0</v>
      </c>
      <c r="F499" s="5">
        <f>IF(Data_Mentah!F499="Yes",1,0)</f>
        <v>0</v>
      </c>
      <c r="G499" s="5">
        <f>IF(Data_Mentah!G499="Yes",1,0)</f>
        <v>0</v>
      </c>
      <c r="H499" s="5">
        <f>IF(Data_Mentah!H499="Yes",1,0)</f>
        <v>0</v>
      </c>
      <c r="I499" s="5">
        <f>IF(Data_Mentah!I499="Yes",1,0)</f>
        <v>0</v>
      </c>
      <c r="J499" s="5">
        <f>IF(Data_Mentah!J499="Yes",1,0)</f>
        <v>0</v>
      </c>
      <c r="K499" s="5">
        <f>IF(Data_Mentah!K499="Yes",1,0)</f>
        <v>1</v>
      </c>
      <c r="L499" s="5">
        <f>IF(Data_Mentah!L499="Yes",1,0)</f>
        <v>0</v>
      </c>
      <c r="M499" s="5">
        <f>IF(Data_Mentah!M499="Yes",1,0)</f>
        <v>1</v>
      </c>
      <c r="N499" s="5">
        <f>IF(Data_Mentah!N499="Yes",1,0)</f>
        <v>0</v>
      </c>
      <c r="O499" s="5">
        <f>IF(Data_Mentah!O499="Yes",1,0)</f>
        <v>0</v>
      </c>
      <c r="P499" s="5">
        <f>IF(Data_Mentah!P499="Yes",1,0)</f>
        <v>1</v>
      </c>
      <c r="Q499" s="6">
        <f>IF(Data_Mentah!Q499="Positive",1,0)</f>
        <v>0</v>
      </c>
      <c r="T499">
        <f t="shared" si="13"/>
        <v>0</v>
      </c>
      <c r="V499">
        <f t="shared" si="14"/>
        <v>0</v>
      </c>
    </row>
    <row r="500" spans="1:22" ht="15.75" customHeight="1" x14ac:dyDescent="0.2">
      <c r="A500" s="7">
        <v>40</v>
      </c>
      <c r="B500" s="8">
        <f>IF(Data_Mentah!B500="Male",1,0)</f>
        <v>0</v>
      </c>
      <c r="C500" s="8">
        <f>IF(Data_Mentah!C500="Yes",1,0)</f>
        <v>1</v>
      </c>
      <c r="D500" s="8">
        <f>IF(Data_Mentah!D500="Yes",1,0)</f>
        <v>1</v>
      </c>
      <c r="E500" s="8">
        <f>IF(Data_Mentah!E500="Yes",1,0)</f>
        <v>0</v>
      </c>
      <c r="F500" s="8">
        <f>IF(Data_Mentah!F500="Yes",1,0)</f>
        <v>1</v>
      </c>
      <c r="G500" s="8">
        <f>IF(Data_Mentah!G500="Yes",1,0)</f>
        <v>1</v>
      </c>
      <c r="H500" s="8">
        <f>IF(Data_Mentah!H500="Yes",1,0)</f>
        <v>0</v>
      </c>
      <c r="I500" s="8">
        <f>IF(Data_Mentah!I500="Yes",1,0)</f>
        <v>1</v>
      </c>
      <c r="J500" s="8">
        <f>IF(Data_Mentah!J500="Yes",1,0)</f>
        <v>1</v>
      </c>
      <c r="K500" s="8">
        <f>IF(Data_Mentah!K500="Yes",1,0)</f>
        <v>0</v>
      </c>
      <c r="L500" s="8">
        <f>IF(Data_Mentah!L500="Yes",1,0)</f>
        <v>1</v>
      </c>
      <c r="M500" s="8">
        <f>IF(Data_Mentah!M500="Yes",1,0)</f>
        <v>1</v>
      </c>
      <c r="N500" s="8">
        <f>IF(Data_Mentah!N500="Yes",1,0)</f>
        <v>0</v>
      </c>
      <c r="O500" s="8">
        <f>IF(Data_Mentah!O500="Yes",1,0)</f>
        <v>0</v>
      </c>
      <c r="P500" s="8">
        <f>IF(Data_Mentah!P500="Yes",1,0)</f>
        <v>0</v>
      </c>
      <c r="Q500" s="9">
        <f>IF(Data_Mentah!Q500="Positive",1,0)</f>
        <v>1</v>
      </c>
      <c r="T500">
        <f t="shared" ref="T500:T563" si="15">IF((H500 + N500 + E500 + F500 + J500) &gt;= 3, 1, 0)</f>
        <v>0</v>
      </c>
      <c r="V500">
        <f t="shared" ref="V500:V563" si="16">IF(LOWER(TRIM(Q500))="positive",1,0)</f>
        <v>0</v>
      </c>
    </row>
    <row r="501" spans="1:22" ht="15.75" customHeight="1" x14ac:dyDescent="0.2">
      <c r="A501" s="4">
        <v>48</v>
      </c>
      <c r="B501" s="5">
        <f>IF(Data_Mentah!B501="Male",1,0)</f>
        <v>1</v>
      </c>
      <c r="C501" s="5">
        <f>IF(Data_Mentah!C501="Yes",1,0)</f>
        <v>0</v>
      </c>
      <c r="D501" s="5">
        <f>IF(Data_Mentah!D501="Yes",1,0)</f>
        <v>0</v>
      </c>
      <c r="E501" s="5">
        <f>IF(Data_Mentah!E501="Yes",1,0)</f>
        <v>0</v>
      </c>
      <c r="F501" s="5">
        <f>IF(Data_Mentah!F501="Yes",1,0)</f>
        <v>1</v>
      </c>
      <c r="G501" s="5">
        <f>IF(Data_Mentah!G501="Yes",1,0)</f>
        <v>1</v>
      </c>
      <c r="H501" s="5">
        <f>IF(Data_Mentah!H501="Yes",1,0)</f>
        <v>0</v>
      </c>
      <c r="I501" s="5">
        <f>IF(Data_Mentah!I501="Yes",1,0)</f>
        <v>1</v>
      </c>
      <c r="J501" s="5">
        <f>IF(Data_Mentah!J501="Yes",1,0)</f>
        <v>1</v>
      </c>
      <c r="K501" s="5">
        <f>IF(Data_Mentah!K501="Yes",1,0)</f>
        <v>1</v>
      </c>
      <c r="L501" s="5">
        <f>IF(Data_Mentah!L501="Yes",1,0)</f>
        <v>1</v>
      </c>
      <c r="M501" s="5">
        <f>IF(Data_Mentah!M501="Yes",1,0)</f>
        <v>0</v>
      </c>
      <c r="N501" s="5">
        <f>IF(Data_Mentah!N501="Yes",1,0)</f>
        <v>1</v>
      </c>
      <c r="O501" s="5">
        <f>IF(Data_Mentah!O501="Yes",1,0)</f>
        <v>1</v>
      </c>
      <c r="P501" s="5">
        <f>IF(Data_Mentah!P501="Yes",1,0)</f>
        <v>0</v>
      </c>
      <c r="Q501" s="6">
        <f>IF(Data_Mentah!Q501="Positive",1,0)</f>
        <v>0</v>
      </c>
      <c r="T501">
        <f t="shared" si="15"/>
        <v>1</v>
      </c>
      <c r="V501">
        <f t="shared" si="16"/>
        <v>0</v>
      </c>
    </row>
    <row r="502" spans="1:22" ht="15.75" customHeight="1" x14ac:dyDescent="0.2">
      <c r="A502" s="7">
        <v>60</v>
      </c>
      <c r="B502" s="8">
        <f>IF(Data_Mentah!B502="Male",1,0)</f>
        <v>1</v>
      </c>
      <c r="C502" s="8">
        <f>IF(Data_Mentah!C502="Yes",1,0)</f>
        <v>1</v>
      </c>
      <c r="D502" s="8">
        <f>IF(Data_Mentah!D502="Yes",1,0)</f>
        <v>0</v>
      </c>
      <c r="E502" s="8">
        <f>IF(Data_Mentah!E502="Yes",1,0)</f>
        <v>1</v>
      </c>
      <c r="F502" s="8">
        <f>IF(Data_Mentah!F502="Yes",1,0)</f>
        <v>0</v>
      </c>
      <c r="G502" s="8">
        <f>IF(Data_Mentah!G502="Yes",1,0)</f>
        <v>0</v>
      </c>
      <c r="H502" s="8">
        <f>IF(Data_Mentah!H502="Yes",1,0)</f>
        <v>1</v>
      </c>
      <c r="I502" s="8">
        <f>IF(Data_Mentah!I502="Yes",1,0)</f>
        <v>0</v>
      </c>
      <c r="J502" s="8">
        <f>IF(Data_Mentah!J502="Yes",1,0)</f>
        <v>1</v>
      </c>
      <c r="K502" s="8">
        <f>IF(Data_Mentah!K502="Yes",1,0)</f>
        <v>1</v>
      </c>
      <c r="L502" s="8">
        <f>IF(Data_Mentah!L502="Yes",1,0)</f>
        <v>0</v>
      </c>
      <c r="M502" s="8">
        <f>IF(Data_Mentah!M502="Yes",1,0)</f>
        <v>0</v>
      </c>
      <c r="N502" s="8">
        <f>IF(Data_Mentah!N502="Yes",1,0)</f>
        <v>0</v>
      </c>
      <c r="O502" s="8">
        <f>IF(Data_Mentah!O502="Yes",1,0)</f>
        <v>1</v>
      </c>
      <c r="P502" s="8">
        <f>IF(Data_Mentah!P502="Yes",1,0)</f>
        <v>0</v>
      </c>
      <c r="Q502" s="9">
        <f>IF(Data_Mentah!Q502="Positive",1,0)</f>
        <v>1</v>
      </c>
      <c r="T502">
        <f t="shared" si="15"/>
        <v>1</v>
      </c>
      <c r="V502">
        <f t="shared" si="16"/>
        <v>0</v>
      </c>
    </row>
    <row r="503" spans="1:22" ht="15.75" customHeight="1" x14ac:dyDescent="0.2">
      <c r="A503" s="4">
        <v>38</v>
      </c>
      <c r="B503" s="5">
        <f>IF(Data_Mentah!B503="Male",1,0)</f>
        <v>1</v>
      </c>
      <c r="C503" s="5">
        <f>IF(Data_Mentah!C503="Yes",1,0)</f>
        <v>0</v>
      </c>
      <c r="D503" s="5">
        <f>IF(Data_Mentah!D503="Yes",1,0)</f>
        <v>0</v>
      </c>
      <c r="E503" s="5">
        <f>IF(Data_Mentah!E503="Yes",1,0)</f>
        <v>0</v>
      </c>
      <c r="F503" s="5">
        <f>IF(Data_Mentah!F503="Yes",1,0)</f>
        <v>0</v>
      </c>
      <c r="G503" s="5">
        <f>IF(Data_Mentah!G503="Yes",1,0)</f>
        <v>1</v>
      </c>
      <c r="H503" s="5">
        <f>IF(Data_Mentah!H503="Yes",1,0)</f>
        <v>0</v>
      </c>
      <c r="I503" s="5">
        <f>IF(Data_Mentah!I503="Yes",1,0)</f>
        <v>1</v>
      </c>
      <c r="J503" s="5">
        <f>IF(Data_Mentah!J503="Yes",1,0)</f>
        <v>0</v>
      </c>
      <c r="K503" s="5">
        <f>IF(Data_Mentah!K503="Yes",1,0)</f>
        <v>0</v>
      </c>
      <c r="L503" s="5">
        <f>IF(Data_Mentah!L503="Yes",1,0)</f>
        <v>0</v>
      </c>
      <c r="M503" s="5">
        <f>IF(Data_Mentah!M503="Yes",1,0)</f>
        <v>0</v>
      </c>
      <c r="N503" s="5">
        <f>IF(Data_Mentah!N503="Yes",1,0)</f>
        <v>1</v>
      </c>
      <c r="O503" s="5">
        <f>IF(Data_Mentah!O503="Yes",1,0)</f>
        <v>0</v>
      </c>
      <c r="P503" s="5">
        <f>IF(Data_Mentah!P503="Yes",1,0)</f>
        <v>0</v>
      </c>
      <c r="Q503" s="6">
        <f>IF(Data_Mentah!Q503="Positive",1,0)</f>
        <v>0</v>
      </c>
      <c r="T503">
        <f t="shared" si="15"/>
        <v>0</v>
      </c>
      <c r="V503">
        <f t="shared" si="16"/>
        <v>0</v>
      </c>
    </row>
    <row r="504" spans="1:22" ht="15.75" customHeight="1" x14ac:dyDescent="0.2">
      <c r="A504" s="7">
        <v>28</v>
      </c>
      <c r="B504" s="8">
        <f>IF(Data_Mentah!B504="Male",1,0)</f>
        <v>1</v>
      </c>
      <c r="C504" s="8">
        <f>IF(Data_Mentah!C504="Yes",1,0)</f>
        <v>1</v>
      </c>
      <c r="D504" s="8">
        <f>IF(Data_Mentah!D504="Yes",1,0)</f>
        <v>0</v>
      </c>
      <c r="E504" s="8">
        <f>IF(Data_Mentah!E504="Yes",1,0)</f>
        <v>0</v>
      </c>
      <c r="F504" s="8">
        <f>IF(Data_Mentah!F504="Yes",1,0)</f>
        <v>0</v>
      </c>
      <c r="G504" s="8">
        <f>IF(Data_Mentah!G504="Yes",1,0)</f>
        <v>1</v>
      </c>
      <c r="H504" s="8">
        <f>IF(Data_Mentah!H504="Yes",1,0)</f>
        <v>0</v>
      </c>
      <c r="I504" s="8">
        <f>IF(Data_Mentah!I504="Yes",1,0)</f>
        <v>1</v>
      </c>
      <c r="J504" s="8">
        <f>IF(Data_Mentah!J504="Yes",1,0)</f>
        <v>1</v>
      </c>
      <c r="K504" s="8">
        <f>IF(Data_Mentah!K504="Yes",1,0)</f>
        <v>0</v>
      </c>
      <c r="L504" s="8">
        <f>IF(Data_Mentah!L504="Yes",1,0)</f>
        <v>1</v>
      </c>
      <c r="M504" s="8">
        <f>IF(Data_Mentah!M504="Yes",1,0)</f>
        <v>1</v>
      </c>
      <c r="N504" s="8">
        <f>IF(Data_Mentah!N504="Yes",1,0)</f>
        <v>1</v>
      </c>
      <c r="O504" s="8">
        <f>IF(Data_Mentah!O504="Yes",1,0)</f>
        <v>1</v>
      </c>
      <c r="P504" s="8">
        <f>IF(Data_Mentah!P504="Yes",1,0)</f>
        <v>0</v>
      </c>
      <c r="Q504" s="9">
        <f>IF(Data_Mentah!Q504="Positive",1,0)</f>
        <v>0</v>
      </c>
      <c r="T504">
        <f t="shared" si="15"/>
        <v>0</v>
      </c>
      <c r="V504">
        <f t="shared" si="16"/>
        <v>0</v>
      </c>
    </row>
    <row r="505" spans="1:22" ht="15.75" customHeight="1" x14ac:dyDescent="0.2">
      <c r="A505" s="4">
        <v>68</v>
      </c>
      <c r="B505" s="5">
        <f>IF(Data_Mentah!B505="Male",1,0)</f>
        <v>1</v>
      </c>
      <c r="C505" s="5">
        <f>IF(Data_Mentah!C505="Yes",1,0)</f>
        <v>0</v>
      </c>
      <c r="D505" s="5">
        <f>IF(Data_Mentah!D505="Yes",1,0)</f>
        <v>0</v>
      </c>
      <c r="E505" s="5">
        <f>IF(Data_Mentah!E505="Yes",1,0)</f>
        <v>0</v>
      </c>
      <c r="F505" s="5">
        <f>IF(Data_Mentah!F505="Yes",1,0)</f>
        <v>0</v>
      </c>
      <c r="G505" s="5">
        <f>IF(Data_Mentah!G505="Yes",1,0)</f>
        <v>0</v>
      </c>
      <c r="H505" s="5">
        <f>IF(Data_Mentah!H505="Yes",1,0)</f>
        <v>0</v>
      </c>
      <c r="I505" s="5">
        <f>IF(Data_Mentah!I505="Yes",1,0)</f>
        <v>0</v>
      </c>
      <c r="J505" s="5">
        <f>IF(Data_Mentah!J505="Yes",1,0)</f>
        <v>0</v>
      </c>
      <c r="K505" s="5">
        <f>IF(Data_Mentah!K505="Yes",1,0)</f>
        <v>0</v>
      </c>
      <c r="L505" s="5">
        <f>IF(Data_Mentah!L505="Yes",1,0)</f>
        <v>0</v>
      </c>
      <c r="M505" s="5">
        <f>IF(Data_Mentah!M505="Yes",1,0)</f>
        <v>0</v>
      </c>
      <c r="N505" s="5">
        <f>IF(Data_Mentah!N505="Yes",1,0)</f>
        <v>0</v>
      </c>
      <c r="O505" s="5">
        <f>IF(Data_Mentah!O505="Yes",1,0)</f>
        <v>0</v>
      </c>
      <c r="P505" s="5">
        <f>IF(Data_Mentah!P505="Yes",1,0)</f>
        <v>0</v>
      </c>
      <c r="Q505" s="6">
        <f>IF(Data_Mentah!Q505="Positive",1,0)</f>
        <v>0</v>
      </c>
      <c r="T505">
        <f t="shared" si="15"/>
        <v>0</v>
      </c>
      <c r="V505">
        <f t="shared" si="16"/>
        <v>0</v>
      </c>
    </row>
    <row r="506" spans="1:22" ht="15.75" customHeight="1" x14ac:dyDescent="0.2">
      <c r="A506" s="7">
        <v>35</v>
      </c>
      <c r="B506" s="8">
        <f>IF(Data_Mentah!B506="Male",1,0)</f>
        <v>1</v>
      </c>
      <c r="C506" s="8">
        <f>IF(Data_Mentah!C506="Yes",1,0)</f>
        <v>0</v>
      </c>
      <c r="D506" s="8">
        <f>IF(Data_Mentah!D506="Yes",1,0)</f>
        <v>0</v>
      </c>
      <c r="E506" s="8">
        <f>IF(Data_Mentah!E506="Yes",1,0)</f>
        <v>0</v>
      </c>
      <c r="F506" s="8">
        <f>IF(Data_Mentah!F506="Yes",1,0)</f>
        <v>0</v>
      </c>
      <c r="G506" s="8">
        <f>IF(Data_Mentah!G506="Yes",1,0)</f>
        <v>0</v>
      </c>
      <c r="H506" s="8">
        <f>IF(Data_Mentah!H506="Yes",1,0)</f>
        <v>0</v>
      </c>
      <c r="I506" s="8">
        <f>IF(Data_Mentah!I506="Yes",1,0)</f>
        <v>0</v>
      </c>
      <c r="J506" s="8">
        <f>IF(Data_Mentah!J506="Yes",1,0)</f>
        <v>0</v>
      </c>
      <c r="K506" s="8">
        <f>IF(Data_Mentah!K506="Yes",1,0)</f>
        <v>0</v>
      </c>
      <c r="L506" s="8">
        <f>IF(Data_Mentah!L506="Yes",1,0)</f>
        <v>0</v>
      </c>
      <c r="M506" s="8">
        <f>IF(Data_Mentah!M506="Yes",1,0)</f>
        <v>0</v>
      </c>
      <c r="N506" s="8">
        <f>IF(Data_Mentah!N506="Yes",1,0)</f>
        <v>0</v>
      </c>
      <c r="O506" s="8">
        <f>IF(Data_Mentah!O506="Yes",1,0)</f>
        <v>0</v>
      </c>
      <c r="P506" s="8">
        <f>IF(Data_Mentah!P506="Yes",1,0)</f>
        <v>0</v>
      </c>
      <c r="Q506" s="9">
        <f>IF(Data_Mentah!Q506="Positive",1,0)</f>
        <v>0</v>
      </c>
      <c r="T506">
        <f t="shared" si="15"/>
        <v>0</v>
      </c>
      <c r="V506">
        <f t="shared" si="16"/>
        <v>0</v>
      </c>
    </row>
    <row r="507" spans="1:22" ht="15.75" customHeight="1" x14ac:dyDescent="0.2">
      <c r="A507" s="4">
        <v>45</v>
      </c>
      <c r="B507" s="5">
        <f>IF(Data_Mentah!B507="Male",1,0)</f>
        <v>1</v>
      </c>
      <c r="C507" s="5">
        <f>IF(Data_Mentah!C507="Yes",1,0)</f>
        <v>0</v>
      </c>
      <c r="D507" s="5">
        <f>IF(Data_Mentah!D507="Yes",1,0)</f>
        <v>0</v>
      </c>
      <c r="E507" s="5">
        <f>IF(Data_Mentah!E507="Yes",1,0)</f>
        <v>0</v>
      </c>
      <c r="F507" s="5">
        <f>IF(Data_Mentah!F507="Yes",1,0)</f>
        <v>0</v>
      </c>
      <c r="G507" s="5">
        <f>IF(Data_Mentah!G507="Yes",1,0)</f>
        <v>0</v>
      </c>
      <c r="H507" s="5">
        <f>IF(Data_Mentah!H507="Yes",1,0)</f>
        <v>0</v>
      </c>
      <c r="I507" s="5">
        <f>IF(Data_Mentah!I507="Yes",1,0)</f>
        <v>0</v>
      </c>
      <c r="J507" s="5">
        <f>IF(Data_Mentah!J507="Yes",1,0)</f>
        <v>0</v>
      </c>
      <c r="K507" s="5">
        <f>IF(Data_Mentah!K507="Yes",1,0)</f>
        <v>0</v>
      </c>
      <c r="L507" s="5">
        <f>IF(Data_Mentah!L507="Yes",1,0)</f>
        <v>0</v>
      </c>
      <c r="M507" s="5">
        <f>IF(Data_Mentah!M507="Yes",1,0)</f>
        <v>0</v>
      </c>
      <c r="N507" s="5">
        <f>IF(Data_Mentah!N507="Yes",1,0)</f>
        <v>0</v>
      </c>
      <c r="O507" s="5">
        <f>IF(Data_Mentah!O507="Yes",1,0)</f>
        <v>0</v>
      </c>
      <c r="P507" s="5">
        <f>IF(Data_Mentah!P507="Yes",1,0)</f>
        <v>0</v>
      </c>
      <c r="Q507" s="6">
        <f>IF(Data_Mentah!Q507="Positive",1,0)</f>
        <v>0</v>
      </c>
      <c r="T507">
        <f t="shared" si="15"/>
        <v>0</v>
      </c>
      <c r="V507">
        <f t="shared" si="16"/>
        <v>0</v>
      </c>
    </row>
    <row r="508" spans="1:22" ht="15.75" customHeight="1" x14ac:dyDescent="0.2">
      <c r="A508" s="7">
        <v>48</v>
      </c>
      <c r="B508" s="8">
        <f>IF(Data_Mentah!B508="Male",1,0)</f>
        <v>1</v>
      </c>
      <c r="C508" s="8">
        <f>IF(Data_Mentah!C508="Yes",1,0)</f>
        <v>0</v>
      </c>
      <c r="D508" s="8">
        <f>IF(Data_Mentah!D508="Yes",1,0)</f>
        <v>0</v>
      </c>
      <c r="E508" s="8">
        <f>IF(Data_Mentah!E508="Yes",1,0)</f>
        <v>0</v>
      </c>
      <c r="F508" s="8">
        <f>IF(Data_Mentah!F508="Yes",1,0)</f>
        <v>1</v>
      </c>
      <c r="G508" s="8">
        <f>IF(Data_Mentah!G508="Yes",1,0)</f>
        <v>0</v>
      </c>
      <c r="H508" s="8">
        <f>IF(Data_Mentah!H508="Yes",1,0)</f>
        <v>1</v>
      </c>
      <c r="I508" s="8">
        <f>IF(Data_Mentah!I508="Yes",1,0)</f>
        <v>0</v>
      </c>
      <c r="J508" s="8">
        <f>IF(Data_Mentah!J508="Yes",1,0)</f>
        <v>1</v>
      </c>
      <c r="K508" s="8">
        <f>IF(Data_Mentah!K508="Yes",1,0)</f>
        <v>0</v>
      </c>
      <c r="L508" s="8">
        <f>IF(Data_Mentah!L508="Yes",1,0)</f>
        <v>1</v>
      </c>
      <c r="M508" s="8">
        <f>IF(Data_Mentah!M508="Yes",1,0)</f>
        <v>0</v>
      </c>
      <c r="N508" s="8">
        <f>IF(Data_Mentah!N508="Yes",1,0)</f>
        <v>0</v>
      </c>
      <c r="O508" s="8">
        <f>IF(Data_Mentah!O508="Yes",1,0)</f>
        <v>1</v>
      </c>
      <c r="P508" s="8">
        <f>IF(Data_Mentah!P508="Yes",1,0)</f>
        <v>0</v>
      </c>
      <c r="Q508" s="9">
        <f>IF(Data_Mentah!Q508="Positive",1,0)</f>
        <v>0</v>
      </c>
      <c r="T508">
        <f t="shared" si="15"/>
        <v>1</v>
      </c>
      <c r="V508">
        <f t="shared" si="16"/>
        <v>0</v>
      </c>
    </row>
    <row r="509" spans="1:22" ht="15.75" customHeight="1" x14ac:dyDescent="0.2">
      <c r="A509" s="4">
        <v>40</v>
      </c>
      <c r="B509" s="5">
        <f>IF(Data_Mentah!B509="Male",1,0)</f>
        <v>1</v>
      </c>
      <c r="C509" s="5">
        <f>IF(Data_Mentah!C509="Yes",1,0)</f>
        <v>0</v>
      </c>
      <c r="D509" s="5">
        <f>IF(Data_Mentah!D509="Yes",1,0)</f>
        <v>0</v>
      </c>
      <c r="E509" s="5">
        <f>IF(Data_Mentah!E509="Yes",1,0)</f>
        <v>1</v>
      </c>
      <c r="F509" s="5">
        <f>IF(Data_Mentah!F509="Yes",1,0)</f>
        <v>0</v>
      </c>
      <c r="G509" s="5">
        <f>IF(Data_Mentah!G509="Yes",1,0)</f>
        <v>0</v>
      </c>
      <c r="H509" s="5">
        <f>IF(Data_Mentah!H509="Yes",1,0)</f>
        <v>0</v>
      </c>
      <c r="I509" s="5">
        <f>IF(Data_Mentah!I509="Yes",1,0)</f>
        <v>0</v>
      </c>
      <c r="J509" s="5">
        <f>IF(Data_Mentah!J509="Yes",1,0)</f>
        <v>0</v>
      </c>
      <c r="K509" s="5">
        <f>IF(Data_Mentah!K509="Yes",1,0)</f>
        <v>0</v>
      </c>
      <c r="L509" s="5">
        <f>IF(Data_Mentah!L509="Yes",1,0)</f>
        <v>0</v>
      </c>
      <c r="M509" s="5">
        <f>IF(Data_Mentah!M509="Yes",1,0)</f>
        <v>0</v>
      </c>
      <c r="N509" s="5">
        <f>IF(Data_Mentah!N509="Yes",1,0)</f>
        <v>0</v>
      </c>
      <c r="O509" s="5">
        <f>IF(Data_Mentah!O509="Yes",1,0)</f>
        <v>0</v>
      </c>
      <c r="P509" s="5">
        <f>IF(Data_Mentah!P509="Yes",1,0)</f>
        <v>1</v>
      </c>
      <c r="Q509" s="6">
        <f>IF(Data_Mentah!Q509="Positive",1,0)</f>
        <v>0</v>
      </c>
      <c r="T509">
        <f t="shared" si="15"/>
        <v>0</v>
      </c>
      <c r="V509">
        <f t="shared" si="16"/>
        <v>0</v>
      </c>
    </row>
    <row r="510" spans="1:22" ht="15.75" customHeight="1" x14ac:dyDescent="0.2">
      <c r="A510" s="7">
        <v>57</v>
      </c>
      <c r="B510" s="8">
        <f>IF(Data_Mentah!B510="Male",1,0)</f>
        <v>1</v>
      </c>
      <c r="C510" s="8">
        <f>IF(Data_Mentah!C510="Yes",1,0)</f>
        <v>0</v>
      </c>
      <c r="D510" s="8">
        <f>IF(Data_Mentah!D510="Yes",1,0)</f>
        <v>0</v>
      </c>
      <c r="E510" s="8">
        <f>IF(Data_Mentah!E510="Yes",1,0)</f>
        <v>0</v>
      </c>
      <c r="F510" s="8">
        <f>IF(Data_Mentah!F510="Yes",1,0)</f>
        <v>1</v>
      </c>
      <c r="G510" s="8">
        <f>IF(Data_Mentah!G510="Yes",1,0)</f>
        <v>0</v>
      </c>
      <c r="H510" s="8">
        <f>IF(Data_Mentah!H510="Yes",1,0)</f>
        <v>0</v>
      </c>
      <c r="I510" s="8">
        <f>IF(Data_Mentah!I510="Yes",1,0)</f>
        <v>0</v>
      </c>
      <c r="J510" s="8">
        <f>IF(Data_Mentah!J510="Yes",1,0)</f>
        <v>1</v>
      </c>
      <c r="K510" s="8">
        <f>IF(Data_Mentah!K510="Yes",1,0)</f>
        <v>0</v>
      </c>
      <c r="L510" s="8">
        <f>IF(Data_Mentah!L510="Yes",1,0)</f>
        <v>1</v>
      </c>
      <c r="M510" s="8">
        <f>IF(Data_Mentah!M510="Yes",1,0)</f>
        <v>0</v>
      </c>
      <c r="N510" s="8">
        <f>IF(Data_Mentah!N510="Yes",1,0)</f>
        <v>1</v>
      </c>
      <c r="O510" s="8">
        <f>IF(Data_Mentah!O510="Yes",1,0)</f>
        <v>1</v>
      </c>
      <c r="P510" s="8">
        <f>IF(Data_Mentah!P510="Yes",1,0)</f>
        <v>0</v>
      </c>
      <c r="Q510" s="9">
        <f>IF(Data_Mentah!Q510="Positive",1,0)</f>
        <v>0</v>
      </c>
      <c r="T510">
        <f t="shared" si="15"/>
        <v>1</v>
      </c>
      <c r="V510">
        <f t="shared" si="16"/>
        <v>0</v>
      </c>
    </row>
    <row r="511" spans="1:22" ht="15.75" customHeight="1" x14ac:dyDescent="0.2">
      <c r="A511" s="4">
        <v>47</v>
      </c>
      <c r="B511" s="5">
        <f>IF(Data_Mentah!B511="Male",1,0)</f>
        <v>1</v>
      </c>
      <c r="C511" s="5">
        <f>IF(Data_Mentah!C511="Yes",1,0)</f>
        <v>0</v>
      </c>
      <c r="D511" s="5">
        <f>IF(Data_Mentah!D511="Yes",1,0)</f>
        <v>0</v>
      </c>
      <c r="E511" s="5">
        <f>IF(Data_Mentah!E511="Yes",1,0)</f>
        <v>0</v>
      </c>
      <c r="F511" s="5">
        <f>IF(Data_Mentah!F511="Yes",1,0)</f>
        <v>0</v>
      </c>
      <c r="G511" s="5">
        <f>IF(Data_Mentah!G511="Yes",1,0)</f>
        <v>0</v>
      </c>
      <c r="H511" s="5">
        <f>IF(Data_Mentah!H511="Yes",1,0)</f>
        <v>0</v>
      </c>
      <c r="I511" s="5">
        <f>IF(Data_Mentah!I511="Yes",1,0)</f>
        <v>0</v>
      </c>
      <c r="J511" s="5">
        <f>IF(Data_Mentah!J511="Yes",1,0)</f>
        <v>0</v>
      </c>
      <c r="K511" s="5">
        <f>IF(Data_Mentah!K511="Yes",1,0)</f>
        <v>0</v>
      </c>
      <c r="L511" s="5">
        <f>IF(Data_Mentah!L511="Yes",1,0)</f>
        <v>0</v>
      </c>
      <c r="M511" s="5">
        <f>IF(Data_Mentah!M511="Yes",1,0)</f>
        <v>0</v>
      </c>
      <c r="N511" s="5">
        <f>IF(Data_Mentah!N511="Yes",1,0)</f>
        <v>0</v>
      </c>
      <c r="O511" s="5">
        <f>IF(Data_Mentah!O511="Yes",1,0)</f>
        <v>0</v>
      </c>
      <c r="P511" s="5">
        <f>IF(Data_Mentah!P511="Yes",1,0)</f>
        <v>0</v>
      </c>
      <c r="Q511" s="6">
        <f>IF(Data_Mentah!Q511="Positive",1,0)</f>
        <v>0</v>
      </c>
      <c r="T511">
        <f t="shared" si="15"/>
        <v>0</v>
      </c>
      <c r="V511">
        <f t="shared" si="16"/>
        <v>0</v>
      </c>
    </row>
    <row r="512" spans="1:22" ht="15.75" customHeight="1" x14ac:dyDescent="0.2">
      <c r="A512" s="7">
        <v>45</v>
      </c>
      <c r="B512" s="8">
        <f>IF(Data_Mentah!B512="Male",1,0)</f>
        <v>1</v>
      </c>
      <c r="C512" s="8">
        <f>IF(Data_Mentah!C512="Yes",1,0)</f>
        <v>0</v>
      </c>
      <c r="D512" s="8">
        <f>IF(Data_Mentah!D512="Yes",1,0)</f>
        <v>0</v>
      </c>
      <c r="E512" s="8">
        <f>IF(Data_Mentah!E512="Yes",1,0)</f>
        <v>0</v>
      </c>
      <c r="F512" s="8">
        <f>IF(Data_Mentah!F512="Yes",1,0)</f>
        <v>1</v>
      </c>
      <c r="G512" s="8">
        <f>IF(Data_Mentah!G512="Yes",1,0)</f>
        <v>0</v>
      </c>
      <c r="H512" s="8">
        <f>IF(Data_Mentah!H512="Yes",1,0)</f>
        <v>0</v>
      </c>
      <c r="I512" s="8">
        <f>IF(Data_Mentah!I512="Yes",1,0)</f>
        <v>0</v>
      </c>
      <c r="J512" s="8">
        <f>IF(Data_Mentah!J512="Yes",1,0)</f>
        <v>1</v>
      </c>
      <c r="K512" s="8">
        <f>IF(Data_Mentah!K512="Yes",1,0)</f>
        <v>0</v>
      </c>
      <c r="L512" s="8">
        <f>IF(Data_Mentah!L512="Yes",1,0)</f>
        <v>1</v>
      </c>
      <c r="M512" s="8">
        <f>IF(Data_Mentah!M512="Yes",1,0)</f>
        <v>0</v>
      </c>
      <c r="N512" s="8">
        <f>IF(Data_Mentah!N512="Yes",1,0)</f>
        <v>0</v>
      </c>
      <c r="O512" s="8">
        <f>IF(Data_Mentah!O512="Yes",1,0)</f>
        <v>1</v>
      </c>
      <c r="P512" s="8">
        <f>IF(Data_Mentah!P512="Yes",1,0)</f>
        <v>0</v>
      </c>
      <c r="Q512" s="9">
        <f>IF(Data_Mentah!Q512="Positive",1,0)</f>
        <v>0</v>
      </c>
      <c r="T512">
        <f t="shared" si="15"/>
        <v>0</v>
      </c>
      <c r="V512">
        <f t="shared" si="16"/>
        <v>0</v>
      </c>
    </row>
    <row r="513" spans="1:22" ht="15.75" customHeight="1" x14ac:dyDescent="0.2">
      <c r="A513" s="4">
        <v>57</v>
      </c>
      <c r="B513" s="5">
        <f>IF(Data_Mentah!B513="Male",1,0)</f>
        <v>1</v>
      </c>
      <c r="C513" s="5">
        <f>IF(Data_Mentah!C513="Yes",1,0)</f>
        <v>0</v>
      </c>
      <c r="D513" s="5">
        <f>IF(Data_Mentah!D513="Yes",1,0)</f>
        <v>0</v>
      </c>
      <c r="E513" s="5">
        <f>IF(Data_Mentah!E513="Yes",1,0)</f>
        <v>0</v>
      </c>
      <c r="F513" s="5">
        <f>IF(Data_Mentah!F513="Yes",1,0)</f>
        <v>1</v>
      </c>
      <c r="G513" s="5">
        <f>IF(Data_Mentah!G513="Yes",1,0)</f>
        <v>1</v>
      </c>
      <c r="H513" s="5">
        <f>IF(Data_Mentah!H513="Yes",1,0)</f>
        <v>0</v>
      </c>
      <c r="I513" s="5">
        <f>IF(Data_Mentah!I513="Yes",1,0)</f>
        <v>1</v>
      </c>
      <c r="J513" s="5">
        <f>IF(Data_Mentah!J513="Yes",1,0)</f>
        <v>1</v>
      </c>
      <c r="K513" s="5">
        <f>IF(Data_Mentah!K513="Yes",1,0)</f>
        <v>0</v>
      </c>
      <c r="L513" s="5">
        <f>IF(Data_Mentah!L513="Yes",1,0)</f>
        <v>1</v>
      </c>
      <c r="M513" s="5">
        <f>IF(Data_Mentah!M513="Yes",1,0)</f>
        <v>1</v>
      </c>
      <c r="N513" s="5">
        <f>IF(Data_Mentah!N513="Yes",1,0)</f>
        <v>1</v>
      </c>
      <c r="O513" s="5">
        <f>IF(Data_Mentah!O513="Yes",1,0)</f>
        <v>1</v>
      </c>
      <c r="P513" s="5">
        <f>IF(Data_Mentah!P513="Yes",1,0)</f>
        <v>0</v>
      </c>
      <c r="Q513" s="6">
        <f>IF(Data_Mentah!Q513="Positive",1,0)</f>
        <v>0</v>
      </c>
      <c r="T513">
        <f t="shared" si="15"/>
        <v>1</v>
      </c>
      <c r="V513">
        <f t="shared" si="16"/>
        <v>0</v>
      </c>
    </row>
    <row r="514" spans="1:22" ht="15.75" customHeight="1" x14ac:dyDescent="0.2">
      <c r="A514" s="7">
        <v>72</v>
      </c>
      <c r="B514" s="8">
        <f>IF(Data_Mentah!B514="Male",1,0)</f>
        <v>1</v>
      </c>
      <c r="C514" s="8">
        <f>IF(Data_Mentah!C514="Yes",1,0)</f>
        <v>0</v>
      </c>
      <c r="D514" s="8">
        <f>IF(Data_Mentah!D514="Yes",1,0)</f>
        <v>0</v>
      </c>
      <c r="E514" s="8">
        <f>IF(Data_Mentah!E514="Yes",1,0)</f>
        <v>0</v>
      </c>
      <c r="F514" s="8">
        <f>IF(Data_Mentah!F514="Yes",1,0)</f>
        <v>0</v>
      </c>
      <c r="G514" s="8">
        <f>IF(Data_Mentah!G514="Yes",1,0)</f>
        <v>0</v>
      </c>
      <c r="H514" s="8">
        <f>IF(Data_Mentah!H514="Yes",1,0)</f>
        <v>0</v>
      </c>
      <c r="I514" s="8">
        <f>IF(Data_Mentah!I514="Yes",1,0)</f>
        <v>0</v>
      </c>
      <c r="J514" s="8">
        <f>IF(Data_Mentah!J514="Yes",1,0)</f>
        <v>0</v>
      </c>
      <c r="K514" s="8">
        <f>IF(Data_Mentah!K514="Yes",1,0)</f>
        <v>0</v>
      </c>
      <c r="L514" s="8">
        <f>IF(Data_Mentah!L514="Yes",1,0)</f>
        <v>0</v>
      </c>
      <c r="M514" s="8">
        <f>IF(Data_Mentah!M514="Yes",1,0)</f>
        <v>0</v>
      </c>
      <c r="N514" s="8">
        <f>IF(Data_Mentah!N514="Yes",1,0)</f>
        <v>0</v>
      </c>
      <c r="O514" s="8">
        <f>IF(Data_Mentah!O514="Yes",1,0)</f>
        <v>1</v>
      </c>
      <c r="P514" s="8">
        <f>IF(Data_Mentah!P514="Yes",1,0)</f>
        <v>0</v>
      </c>
      <c r="Q514" s="9">
        <f>IF(Data_Mentah!Q514="Positive",1,0)</f>
        <v>0</v>
      </c>
      <c r="T514">
        <f t="shared" si="15"/>
        <v>0</v>
      </c>
      <c r="V514">
        <f t="shared" si="16"/>
        <v>0</v>
      </c>
    </row>
    <row r="515" spans="1:22" ht="15.75" customHeight="1" x14ac:dyDescent="0.2">
      <c r="A515" s="4">
        <v>30</v>
      </c>
      <c r="B515" s="5">
        <f>IF(Data_Mentah!B515="Male",1,0)</f>
        <v>0</v>
      </c>
      <c r="C515" s="5">
        <f>IF(Data_Mentah!C515="Yes",1,0)</f>
        <v>1</v>
      </c>
      <c r="D515" s="5">
        <f>IF(Data_Mentah!D515="Yes",1,0)</f>
        <v>1</v>
      </c>
      <c r="E515" s="5">
        <f>IF(Data_Mentah!E515="Yes",1,0)</f>
        <v>1</v>
      </c>
      <c r="F515" s="5">
        <f>IF(Data_Mentah!F515="Yes",1,0)</f>
        <v>1</v>
      </c>
      <c r="G515" s="5">
        <f>IF(Data_Mentah!G515="Yes",1,0)</f>
        <v>0</v>
      </c>
      <c r="H515" s="5">
        <f>IF(Data_Mentah!H515="Yes",1,0)</f>
        <v>0</v>
      </c>
      <c r="I515" s="5">
        <f>IF(Data_Mentah!I515="Yes",1,0)</f>
        <v>1</v>
      </c>
      <c r="J515" s="5">
        <f>IF(Data_Mentah!J515="Yes",1,0)</f>
        <v>0</v>
      </c>
      <c r="K515" s="5">
        <f>IF(Data_Mentah!K515="Yes",1,0)</f>
        <v>0</v>
      </c>
      <c r="L515" s="5">
        <f>IF(Data_Mentah!L515="Yes",1,0)</f>
        <v>0</v>
      </c>
      <c r="M515" s="5">
        <f>IF(Data_Mentah!M515="Yes",1,0)</f>
        <v>1</v>
      </c>
      <c r="N515" s="5">
        <f>IF(Data_Mentah!N515="Yes",1,0)</f>
        <v>0</v>
      </c>
      <c r="O515" s="5">
        <f>IF(Data_Mentah!O515="Yes",1,0)</f>
        <v>0</v>
      </c>
      <c r="P515" s="5">
        <f>IF(Data_Mentah!P515="Yes",1,0)</f>
        <v>1</v>
      </c>
      <c r="Q515" s="6">
        <f>IF(Data_Mentah!Q515="Positive",1,0)</f>
        <v>1</v>
      </c>
      <c r="T515">
        <f t="shared" si="15"/>
        <v>0</v>
      </c>
      <c r="V515">
        <f t="shared" si="16"/>
        <v>0</v>
      </c>
    </row>
    <row r="516" spans="1:22" ht="15.75" customHeight="1" x14ac:dyDescent="0.2">
      <c r="A516" s="7">
        <v>27</v>
      </c>
      <c r="B516" s="8">
        <f>IF(Data_Mentah!B516="Male",1,0)</f>
        <v>0</v>
      </c>
      <c r="C516" s="8">
        <f>IF(Data_Mentah!C516="Yes",1,0)</f>
        <v>1</v>
      </c>
      <c r="D516" s="8">
        <f>IF(Data_Mentah!D516="Yes",1,0)</f>
        <v>1</v>
      </c>
      <c r="E516" s="8">
        <f>IF(Data_Mentah!E516="Yes",1,0)</f>
        <v>1</v>
      </c>
      <c r="F516" s="8">
        <f>IF(Data_Mentah!F516="Yes",1,0)</f>
        <v>1</v>
      </c>
      <c r="G516" s="8">
        <f>IF(Data_Mentah!G516="Yes",1,0)</f>
        <v>1</v>
      </c>
      <c r="H516" s="8">
        <f>IF(Data_Mentah!H516="Yes",1,0)</f>
        <v>0</v>
      </c>
      <c r="I516" s="8">
        <f>IF(Data_Mentah!I516="Yes",1,0)</f>
        <v>0</v>
      </c>
      <c r="J516" s="8">
        <f>IF(Data_Mentah!J516="Yes",1,0)</f>
        <v>0</v>
      </c>
      <c r="K516" s="8">
        <f>IF(Data_Mentah!K516="Yes",1,0)</f>
        <v>0</v>
      </c>
      <c r="L516" s="8">
        <f>IF(Data_Mentah!L516="Yes",1,0)</f>
        <v>0</v>
      </c>
      <c r="M516" s="8">
        <f>IF(Data_Mentah!M516="Yes",1,0)</f>
        <v>1</v>
      </c>
      <c r="N516" s="8">
        <f>IF(Data_Mentah!N516="Yes",1,0)</f>
        <v>0</v>
      </c>
      <c r="O516" s="8">
        <f>IF(Data_Mentah!O516="Yes",1,0)</f>
        <v>0</v>
      </c>
      <c r="P516" s="8">
        <f>IF(Data_Mentah!P516="Yes",1,0)</f>
        <v>0</v>
      </c>
      <c r="Q516" s="9">
        <f>IF(Data_Mentah!Q516="Positive",1,0)</f>
        <v>1</v>
      </c>
      <c r="T516">
        <f t="shared" si="15"/>
        <v>0</v>
      </c>
      <c r="V516">
        <f t="shared" si="16"/>
        <v>0</v>
      </c>
    </row>
    <row r="517" spans="1:22" ht="15.75" customHeight="1" x14ac:dyDescent="0.2">
      <c r="A517" s="4">
        <v>38</v>
      </c>
      <c r="B517" s="5">
        <f>IF(Data_Mentah!B517="Male",1,0)</f>
        <v>0</v>
      </c>
      <c r="C517" s="5">
        <f>IF(Data_Mentah!C517="Yes",1,0)</f>
        <v>1</v>
      </c>
      <c r="D517" s="5">
        <f>IF(Data_Mentah!D517="Yes",1,0)</f>
        <v>1</v>
      </c>
      <c r="E517" s="5">
        <f>IF(Data_Mentah!E517="Yes",1,0)</f>
        <v>1</v>
      </c>
      <c r="F517" s="5">
        <f>IF(Data_Mentah!F517="Yes",1,0)</f>
        <v>0</v>
      </c>
      <c r="G517" s="5">
        <f>IF(Data_Mentah!G517="Yes",1,0)</f>
        <v>1</v>
      </c>
      <c r="H517" s="5">
        <f>IF(Data_Mentah!H517="Yes",1,0)</f>
        <v>0</v>
      </c>
      <c r="I517" s="5">
        <f>IF(Data_Mentah!I517="Yes",1,0)</f>
        <v>0</v>
      </c>
      <c r="J517" s="5">
        <f>IF(Data_Mentah!J517="Yes",1,0)</f>
        <v>1</v>
      </c>
      <c r="K517" s="5">
        <f>IF(Data_Mentah!K517="Yes",1,0)</f>
        <v>0</v>
      </c>
      <c r="L517" s="5">
        <f>IF(Data_Mentah!L517="Yes",1,0)</f>
        <v>1</v>
      </c>
      <c r="M517" s="5">
        <f>IF(Data_Mentah!M517="Yes",1,0)</f>
        <v>1</v>
      </c>
      <c r="N517" s="5">
        <f>IF(Data_Mentah!N517="Yes",1,0)</f>
        <v>0</v>
      </c>
      <c r="O517" s="5">
        <f>IF(Data_Mentah!O517="Yes",1,0)</f>
        <v>0</v>
      </c>
      <c r="P517" s="5">
        <f>IF(Data_Mentah!P517="Yes",1,0)</f>
        <v>0</v>
      </c>
      <c r="Q517" s="6">
        <f>IF(Data_Mentah!Q517="Positive",1,0)</f>
        <v>1</v>
      </c>
      <c r="T517">
        <f t="shared" si="15"/>
        <v>0</v>
      </c>
      <c r="V517">
        <f t="shared" si="16"/>
        <v>0</v>
      </c>
    </row>
    <row r="518" spans="1:22" ht="15.75" customHeight="1" x14ac:dyDescent="0.2">
      <c r="A518" s="7">
        <v>43</v>
      </c>
      <c r="B518" s="8">
        <f>IF(Data_Mentah!B518="Male",1,0)</f>
        <v>0</v>
      </c>
      <c r="C518" s="8">
        <f>IF(Data_Mentah!C518="Yes",1,0)</f>
        <v>1</v>
      </c>
      <c r="D518" s="8">
        <f>IF(Data_Mentah!D518="Yes",1,0)</f>
        <v>1</v>
      </c>
      <c r="E518" s="8">
        <f>IF(Data_Mentah!E518="Yes",1,0)</f>
        <v>1</v>
      </c>
      <c r="F518" s="8">
        <f>IF(Data_Mentah!F518="Yes",1,0)</f>
        <v>1</v>
      </c>
      <c r="G518" s="8">
        <f>IF(Data_Mentah!G518="Yes",1,0)</f>
        <v>1</v>
      </c>
      <c r="H518" s="8">
        <f>IF(Data_Mentah!H518="Yes",1,0)</f>
        <v>0</v>
      </c>
      <c r="I518" s="8">
        <f>IF(Data_Mentah!I518="Yes",1,0)</f>
        <v>0</v>
      </c>
      <c r="J518" s="8">
        <f>IF(Data_Mentah!J518="Yes",1,0)</f>
        <v>1</v>
      </c>
      <c r="K518" s="8">
        <f>IF(Data_Mentah!K518="Yes",1,0)</f>
        <v>1</v>
      </c>
      <c r="L518" s="8">
        <f>IF(Data_Mentah!L518="Yes",1,0)</f>
        <v>1</v>
      </c>
      <c r="M518" s="8">
        <f>IF(Data_Mentah!M518="Yes",1,0)</f>
        <v>1</v>
      </c>
      <c r="N518" s="8">
        <f>IF(Data_Mentah!N518="Yes",1,0)</f>
        <v>0</v>
      </c>
      <c r="O518" s="8">
        <f>IF(Data_Mentah!O518="Yes",1,0)</f>
        <v>0</v>
      </c>
      <c r="P518" s="8">
        <f>IF(Data_Mentah!P518="Yes",1,0)</f>
        <v>0</v>
      </c>
      <c r="Q518" s="9">
        <f>IF(Data_Mentah!Q518="Positive",1,0)</f>
        <v>1</v>
      </c>
      <c r="T518">
        <f t="shared" si="15"/>
        <v>1</v>
      </c>
      <c r="V518">
        <f t="shared" si="16"/>
        <v>0</v>
      </c>
    </row>
    <row r="519" spans="1:22" ht="15.75" customHeight="1" x14ac:dyDescent="0.2">
      <c r="A519" s="4">
        <v>40</v>
      </c>
      <c r="B519" s="5">
        <f>IF(Data_Mentah!B519="Male",1,0)</f>
        <v>0</v>
      </c>
      <c r="C519" s="5">
        <f>IF(Data_Mentah!C519="Yes",1,0)</f>
        <v>1</v>
      </c>
      <c r="D519" s="5">
        <f>IF(Data_Mentah!D519="Yes",1,0)</f>
        <v>1</v>
      </c>
      <c r="E519" s="5">
        <f>IF(Data_Mentah!E519="Yes",1,0)</f>
        <v>1</v>
      </c>
      <c r="F519" s="5">
        <f>IF(Data_Mentah!F519="Yes",1,0)</f>
        <v>1</v>
      </c>
      <c r="G519" s="5">
        <f>IF(Data_Mentah!G519="Yes",1,0)</f>
        <v>1</v>
      </c>
      <c r="H519" s="5">
        <f>IF(Data_Mentah!H519="Yes",1,0)</f>
        <v>0</v>
      </c>
      <c r="I519" s="5">
        <f>IF(Data_Mentah!I519="Yes",1,0)</f>
        <v>1</v>
      </c>
      <c r="J519" s="5">
        <f>IF(Data_Mentah!J519="Yes",1,0)</f>
        <v>0</v>
      </c>
      <c r="K519" s="5">
        <f>IF(Data_Mentah!K519="Yes",1,0)</f>
        <v>0</v>
      </c>
      <c r="L519" s="5">
        <f>IF(Data_Mentah!L519="Yes",1,0)</f>
        <v>0</v>
      </c>
      <c r="M519" s="5">
        <f>IF(Data_Mentah!M519="Yes",1,0)</f>
        <v>1</v>
      </c>
      <c r="N519" s="5">
        <f>IF(Data_Mentah!N519="Yes",1,0)</f>
        <v>1</v>
      </c>
      <c r="O519" s="5">
        <f>IF(Data_Mentah!O519="Yes",1,0)</f>
        <v>0</v>
      </c>
      <c r="P519" s="5">
        <f>IF(Data_Mentah!P519="Yes",1,0)</f>
        <v>1</v>
      </c>
      <c r="Q519" s="6">
        <f>IF(Data_Mentah!Q519="Positive",1,0)</f>
        <v>1</v>
      </c>
      <c r="T519">
        <f t="shared" si="15"/>
        <v>1</v>
      </c>
      <c r="V519">
        <f t="shared" si="16"/>
        <v>0</v>
      </c>
    </row>
    <row r="520" spans="1:22" ht="15.75" customHeight="1" x14ac:dyDescent="0.2">
      <c r="A520" s="7">
        <v>47</v>
      </c>
      <c r="B520" s="8">
        <f>IF(Data_Mentah!B520="Male",1,0)</f>
        <v>0</v>
      </c>
      <c r="C520" s="8">
        <f>IF(Data_Mentah!C520="Yes",1,0)</f>
        <v>0</v>
      </c>
      <c r="D520" s="8">
        <f>IF(Data_Mentah!D520="Yes",1,0)</f>
        <v>0</v>
      </c>
      <c r="E520" s="8">
        <f>IF(Data_Mentah!E520="Yes",1,0)</f>
        <v>0</v>
      </c>
      <c r="F520" s="8">
        <f>IF(Data_Mentah!F520="Yes",1,0)</f>
        <v>1</v>
      </c>
      <c r="G520" s="8">
        <f>IF(Data_Mentah!G520="Yes",1,0)</f>
        <v>0</v>
      </c>
      <c r="H520" s="8">
        <f>IF(Data_Mentah!H520="Yes",1,0)</f>
        <v>0</v>
      </c>
      <c r="I520" s="8">
        <f>IF(Data_Mentah!I520="Yes",1,0)</f>
        <v>1</v>
      </c>
      <c r="J520" s="8">
        <f>IF(Data_Mentah!J520="Yes",1,0)</f>
        <v>1</v>
      </c>
      <c r="K520" s="8">
        <f>IF(Data_Mentah!K520="Yes",1,0)</f>
        <v>0</v>
      </c>
      <c r="L520" s="8">
        <f>IF(Data_Mentah!L520="Yes",1,0)</f>
        <v>1</v>
      </c>
      <c r="M520" s="8">
        <f>IF(Data_Mentah!M520="Yes",1,0)</f>
        <v>0</v>
      </c>
      <c r="N520" s="8">
        <f>IF(Data_Mentah!N520="Yes",1,0)</f>
        <v>0</v>
      </c>
      <c r="O520" s="8">
        <f>IF(Data_Mentah!O520="Yes",1,0)</f>
        <v>1</v>
      </c>
      <c r="P520" s="8">
        <f>IF(Data_Mentah!P520="Yes",1,0)</f>
        <v>0</v>
      </c>
      <c r="Q520" s="9">
        <f>IF(Data_Mentah!Q520="Positive",1,0)</f>
        <v>0</v>
      </c>
      <c r="T520">
        <f t="shared" si="15"/>
        <v>0</v>
      </c>
      <c r="V520">
        <f t="shared" si="16"/>
        <v>0</v>
      </c>
    </row>
    <row r="521" spans="1:22" ht="15.75" customHeight="1" x14ac:dyDescent="0.2">
      <c r="A521" s="4">
        <v>45</v>
      </c>
      <c r="B521" s="5">
        <f>IF(Data_Mentah!B521="Male",1,0)</f>
        <v>1</v>
      </c>
      <c r="C521" s="5">
        <f>IF(Data_Mentah!C521="Yes",1,0)</f>
        <v>0</v>
      </c>
      <c r="D521" s="5">
        <f>IF(Data_Mentah!D521="Yes",1,0)</f>
        <v>0</v>
      </c>
      <c r="E521" s="5">
        <f>IF(Data_Mentah!E521="Yes",1,0)</f>
        <v>0</v>
      </c>
      <c r="F521" s="5">
        <f>IF(Data_Mentah!F521="Yes",1,0)</f>
        <v>0</v>
      </c>
      <c r="G521" s="5">
        <f>IF(Data_Mentah!G521="Yes",1,0)</f>
        <v>0</v>
      </c>
      <c r="H521" s="5">
        <f>IF(Data_Mentah!H521="Yes",1,0)</f>
        <v>0</v>
      </c>
      <c r="I521" s="5">
        <f>IF(Data_Mentah!I521="Yes",1,0)</f>
        <v>0</v>
      </c>
      <c r="J521" s="5">
        <f>IF(Data_Mentah!J521="Yes",1,0)</f>
        <v>0</v>
      </c>
      <c r="K521" s="5">
        <f>IF(Data_Mentah!K521="Yes",1,0)</f>
        <v>0</v>
      </c>
      <c r="L521" s="5">
        <f>IF(Data_Mentah!L521="Yes",1,0)</f>
        <v>0</v>
      </c>
      <c r="M521" s="5">
        <f>IF(Data_Mentah!M521="Yes",1,0)</f>
        <v>0</v>
      </c>
      <c r="N521" s="5">
        <f>IF(Data_Mentah!N521="Yes",1,0)</f>
        <v>0</v>
      </c>
      <c r="O521" s="5">
        <f>IF(Data_Mentah!O521="Yes",1,0)</f>
        <v>0</v>
      </c>
      <c r="P521" s="5">
        <f>IF(Data_Mentah!P521="Yes",1,0)</f>
        <v>0</v>
      </c>
      <c r="Q521" s="6">
        <f>IF(Data_Mentah!Q521="Positive",1,0)</f>
        <v>0</v>
      </c>
      <c r="T521">
        <f t="shared" si="15"/>
        <v>0</v>
      </c>
      <c r="V521">
        <f t="shared" si="16"/>
        <v>0</v>
      </c>
    </row>
    <row r="522" spans="1:22" ht="15.75" customHeight="1" x14ac:dyDescent="0.2">
      <c r="A522" s="7">
        <v>57</v>
      </c>
      <c r="B522" s="8">
        <f>IF(Data_Mentah!B522="Male",1,0)</f>
        <v>0</v>
      </c>
      <c r="C522" s="8">
        <f>IF(Data_Mentah!C522="Yes",1,0)</f>
        <v>0</v>
      </c>
      <c r="D522" s="8">
        <f>IF(Data_Mentah!D522="Yes",1,0)</f>
        <v>0</v>
      </c>
      <c r="E522" s="8">
        <f>IF(Data_Mentah!E522="Yes",1,0)</f>
        <v>0</v>
      </c>
      <c r="F522" s="8">
        <f>IF(Data_Mentah!F522="Yes",1,0)</f>
        <v>0</v>
      </c>
      <c r="G522" s="8">
        <f>IF(Data_Mentah!G522="Yes",1,0)</f>
        <v>0</v>
      </c>
      <c r="H522" s="8">
        <f>IF(Data_Mentah!H522="Yes",1,0)</f>
        <v>0</v>
      </c>
      <c r="I522" s="8">
        <f>IF(Data_Mentah!I522="Yes",1,0)</f>
        <v>0</v>
      </c>
      <c r="J522" s="8">
        <f>IF(Data_Mentah!J522="Yes",1,0)</f>
        <v>0</v>
      </c>
      <c r="K522" s="8">
        <f>IF(Data_Mentah!K522="Yes",1,0)</f>
        <v>0</v>
      </c>
      <c r="L522" s="8">
        <f>IF(Data_Mentah!L522="Yes",1,0)</f>
        <v>0</v>
      </c>
      <c r="M522" s="8">
        <f>IF(Data_Mentah!M522="Yes",1,0)</f>
        <v>0</v>
      </c>
      <c r="N522" s="8">
        <f>IF(Data_Mentah!N522="Yes",1,0)</f>
        <v>0</v>
      </c>
      <c r="O522" s="8">
        <f>IF(Data_Mentah!O522="Yes",1,0)</f>
        <v>0</v>
      </c>
      <c r="P522" s="8">
        <f>IF(Data_Mentah!P522="Yes",1,0)</f>
        <v>0</v>
      </c>
      <c r="Q522" s="9">
        <f>IF(Data_Mentah!Q522="Positive",1,0)</f>
        <v>0</v>
      </c>
      <c r="T522">
        <f t="shared" si="15"/>
        <v>0</v>
      </c>
      <c r="V522">
        <f t="shared" si="16"/>
        <v>0</v>
      </c>
    </row>
    <row r="523" spans="1:22" ht="15.75" customHeight="1" x14ac:dyDescent="0.2">
      <c r="A523" s="4">
        <v>72</v>
      </c>
      <c r="B523" s="5">
        <f>IF(Data_Mentah!B523="Male",1,0)</f>
        <v>0</v>
      </c>
      <c r="C523" s="5">
        <f>IF(Data_Mentah!C523="Yes",1,0)</f>
        <v>0</v>
      </c>
      <c r="D523" s="5">
        <f>IF(Data_Mentah!D523="Yes",1,0)</f>
        <v>0</v>
      </c>
      <c r="E523" s="5">
        <f>IF(Data_Mentah!E523="Yes",1,0)</f>
        <v>0</v>
      </c>
      <c r="F523" s="5">
        <f>IF(Data_Mentah!F523="Yes",1,0)</f>
        <v>0</v>
      </c>
      <c r="G523" s="5">
        <f>IF(Data_Mentah!G523="Yes",1,0)</f>
        <v>0</v>
      </c>
      <c r="H523" s="5">
        <f>IF(Data_Mentah!H523="Yes",1,0)</f>
        <v>0</v>
      </c>
      <c r="I523" s="5">
        <f>IF(Data_Mentah!I523="Yes",1,0)</f>
        <v>0</v>
      </c>
      <c r="J523" s="5">
        <f>IF(Data_Mentah!J523="Yes",1,0)</f>
        <v>0</v>
      </c>
      <c r="K523" s="5">
        <f>IF(Data_Mentah!K523="Yes",1,0)</f>
        <v>0</v>
      </c>
      <c r="L523" s="5">
        <f>IF(Data_Mentah!L523="Yes",1,0)</f>
        <v>0</v>
      </c>
      <c r="M523" s="5">
        <f>IF(Data_Mentah!M523="Yes",1,0)</f>
        <v>0</v>
      </c>
      <c r="N523" s="5">
        <f>IF(Data_Mentah!N523="Yes",1,0)</f>
        <v>0</v>
      </c>
      <c r="O523" s="5">
        <f>IF(Data_Mentah!O523="Yes",1,0)</f>
        <v>0</v>
      </c>
      <c r="P523" s="5">
        <f>IF(Data_Mentah!P523="Yes",1,0)</f>
        <v>0</v>
      </c>
      <c r="Q523" s="6">
        <f>IF(Data_Mentah!Q523="Positive",1,0)</f>
        <v>0</v>
      </c>
      <c r="T523">
        <f t="shared" si="15"/>
        <v>0</v>
      </c>
      <c r="V523">
        <f t="shared" si="16"/>
        <v>0</v>
      </c>
    </row>
    <row r="524" spans="1:22" ht="15.75" customHeight="1" x14ac:dyDescent="0.2">
      <c r="A524" s="7">
        <v>30</v>
      </c>
      <c r="B524" s="8">
        <f>IF(Data_Mentah!B524="Male",1,0)</f>
        <v>0</v>
      </c>
      <c r="C524" s="8">
        <f>IF(Data_Mentah!C524="Yes",1,0)</f>
        <v>0</v>
      </c>
      <c r="D524" s="8">
        <f>IF(Data_Mentah!D524="Yes",1,0)</f>
        <v>0</v>
      </c>
      <c r="E524" s="8">
        <f>IF(Data_Mentah!E524="Yes",1,0)</f>
        <v>0</v>
      </c>
      <c r="F524" s="8">
        <f>IF(Data_Mentah!F524="Yes",1,0)</f>
        <v>0</v>
      </c>
      <c r="G524" s="8">
        <f>IF(Data_Mentah!G524="Yes",1,0)</f>
        <v>0</v>
      </c>
      <c r="H524" s="8">
        <f>IF(Data_Mentah!H524="Yes",1,0)</f>
        <v>0</v>
      </c>
      <c r="I524" s="8">
        <f>IF(Data_Mentah!I524="Yes",1,0)</f>
        <v>0</v>
      </c>
      <c r="J524" s="8">
        <f>IF(Data_Mentah!J524="Yes",1,0)</f>
        <v>0</v>
      </c>
      <c r="K524" s="8">
        <f>IF(Data_Mentah!K524="Yes",1,0)</f>
        <v>0</v>
      </c>
      <c r="L524" s="8">
        <f>IF(Data_Mentah!L524="Yes",1,0)</f>
        <v>0</v>
      </c>
      <c r="M524" s="8">
        <f>IF(Data_Mentah!M524="Yes",1,0)</f>
        <v>0</v>
      </c>
      <c r="N524" s="8">
        <f>IF(Data_Mentah!N524="Yes",1,0)</f>
        <v>0</v>
      </c>
      <c r="O524" s="8">
        <f>IF(Data_Mentah!O524="Yes",1,0)</f>
        <v>0</v>
      </c>
      <c r="P524" s="8">
        <f>IF(Data_Mentah!P524="Yes",1,0)</f>
        <v>0</v>
      </c>
      <c r="Q524" s="9">
        <f>IF(Data_Mentah!Q524="Positive",1,0)</f>
        <v>0</v>
      </c>
      <c r="T524">
        <f t="shared" si="15"/>
        <v>0</v>
      </c>
      <c r="V524">
        <f t="shared" si="16"/>
        <v>0</v>
      </c>
    </row>
    <row r="525" spans="1:22" ht="15.75" customHeight="1" x14ac:dyDescent="0.2">
      <c r="A525" s="4">
        <v>27</v>
      </c>
      <c r="B525" s="5">
        <f>IF(Data_Mentah!B525="Male",1,0)</f>
        <v>0</v>
      </c>
      <c r="C525" s="5">
        <f>IF(Data_Mentah!C525="Yes",1,0)</f>
        <v>0</v>
      </c>
      <c r="D525" s="5">
        <f>IF(Data_Mentah!D525="Yes",1,0)</f>
        <v>0</v>
      </c>
      <c r="E525" s="5">
        <f>IF(Data_Mentah!E525="Yes",1,0)</f>
        <v>0</v>
      </c>
      <c r="F525" s="5">
        <f>IF(Data_Mentah!F525="Yes",1,0)</f>
        <v>0</v>
      </c>
      <c r="G525" s="5">
        <f>IF(Data_Mentah!G525="Yes",1,0)</f>
        <v>0</v>
      </c>
      <c r="H525" s="5">
        <f>IF(Data_Mentah!H525="Yes",1,0)</f>
        <v>0</v>
      </c>
      <c r="I525" s="5">
        <f>IF(Data_Mentah!I525="Yes",1,0)</f>
        <v>0</v>
      </c>
      <c r="J525" s="5">
        <f>IF(Data_Mentah!J525="Yes",1,0)</f>
        <v>0</v>
      </c>
      <c r="K525" s="5">
        <f>IF(Data_Mentah!K525="Yes",1,0)</f>
        <v>0</v>
      </c>
      <c r="L525" s="5">
        <f>IF(Data_Mentah!L525="Yes",1,0)</f>
        <v>0</v>
      </c>
      <c r="M525" s="5">
        <f>IF(Data_Mentah!M525="Yes",1,0)</f>
        <v>0</v>
      </c>
      <c r="N525" s="5">
        <f>IF(Data_Mentah!N525="Yes",1,0)</f>
        <v>0</v>
      </c>
      <c r="O525" s="5">
        <f>IF(Data_Mentah!O525="Yes",1,0)</f>
        <v>0</v>
      </c>
      <c r="P525" s="5">
        <f>IF(Data_Mentah!P525="Yes",1,0)</f>
        <v>0</v>
      </c>
      <c r="Q525" s="6">
        <f>IF(Data_Mentah!Q525="Positive",1,0)</f>
        <v>0</v>
      </c>
      <c r="T525">
        <f t="shared" si="15"/>
        <v>0</v>
      </c>
      <c r="V525">
        <f t="shared" si="16"/>
        <v>0</v>
      </c>
    </row>
    <row r="526" spans="1:22" ht="15.75" customHeight="1" x14ac:dyDescent="0.2">
      <c r="A526" s="7">
        <v>38</v>
      </c>
      <c r="B526" s="8">
        <f>IF(Data_Mentah!B526="Male",1,0)</f>
        <v>0</v>
      </c>
      <c r="C526" s="8">
        <f>IF(Data_Mentah!C526="Yes",1,0)</f>
        <v>0</v>
      </c>
      <c r="D526" s="8">
        <f>IF(Data_Mentah!D526="Yes",1,0)</f>
        <v>0</v>
      </c>
      <c r="E526" s="8">
        <f>IF(Data_Mentah!E526="Yes",1,0)</f>
        <v>0</v>
      </c>
      <c r="F526" s="8">
        <f>IF(Data_Mentah!F526="Yes",1,0)</f>
        <v>0</v>
      </c>
      <c r="G526" s="8">
        <f>IF(Data_Mentah!G526="Yes",1,0)</f>
        <v>0</v>
      </c>
      <c r="H526" s="8">
        <f>IF(Data_Mentah!H526="Yes",1,0)</f>
        <v>0</v>
      </c>
      <c r="I526" s="8">
        <f>IF(Data_Mentah!I526="Yes",1,0)</f>
        <v>0</v>
      </c>
      <c r="J526" s="8">
        <f>IF(Data_Mentah!J526="Yes",1,0)</f>
        <v>0</v>
      </c>
      <c r="K526" s="8">
        <f>IF(Data_Mentah!K526="Yes",1,0)</f>
        <v>0</v>
      </c>
      <c r="L526" s="8">
        <f>IF(Data_Mentah!L526="Yes",1,0)</f>
        <v>0</v>
      </c>
      <c r="M526" s="8">
        <f>IF(Data_Mentah!M526="Yes",1,0)</f>
        <v>0</v>
      </c>
      <c r="N526" s="8">
        <f>IF(Data_Mentah!N526="Yes",1,0)</f>
        <v>0</v>
      </c>
      <c r="O526" s="8">
        <f>IF(Data_Mentah!O526="Yes",1,0)</f>
        <v>0</v>
      </c>
      <c r="P526" s="8">
        <f>IF(Data_Mentah!P526="Yes",1,0)</f>
        <v>0</v>
      </c>
      <c r="Q526" s="9">
        <f>IF(Data_Mentah!Q526="Positive",1,0)</f>
        <v>0</v>
      </c>
      <c r="T526">
        <f t="shared" si="15"/>
        <v>0</v>
      </c>
      <c r="V526">
        <f t="shared" si="16"/>
        <v>0</v>
      </c>
    </row>
    <row r="527" spans="1:22" ht="15.75" customHeight="1" x14ac:dyDescent="0.2">
      <c r="A527" s="4">
        <v>43</v>
      </c>
      <c r="B527" s="5">
        <f>IF(Data_Mentah!B527="Male",1,0)</f>
        <v>0</v>
      </c>
      <c r="C527" s="5">
        <f>IF(Data_Mentah!C527="Yes",1,0)</f>
        <v>0</v>
      </c>
      <c r="D527" s="5">
        <f>IF(Data_Mentah!D527="Yes",1,0)</f>
        <v>0</v>
      </c>
      <c r="E527" s="5">
        <f>IF(Data_Mentah!E527="Yes",1,0)</f>
        <v>0</v>
      </c>
      <c r="F527" s="5">
        <f>IF(Data_Mentah!F527="Yes",1,0)</f>
        <v>0</v>
      </c>
      <c r="G527" s="5">
        <f>IF(Data_Mentah!G527="Yes",1,0)</f>
        <v>0</v>
      </c>
      <c r="H527" s="5">
        <f>IF(Data_Mentah!H527="Yes",1,0)</f>
        <v>0</v>
      </c>
      <c r="I527" s="5">
        <f>IF(Data_Mentah!I527="Yes",1,0)</f>
        <v>0</v>
      </c>
      <c r="J527" s="5">
        <f>IF(Data_Mentah!J527="Yes",1,0)</f>
        <v>0</v>
      </c>
      <c r="K527" s="5">
        <f>IF(Data_Mentah!K527="Yes",1,0)</f>
        <v>0</v>
      </c>
      <c r="L527" s="5">
        <f>IF(Data_Mentah!L527="Yes",1,0)</f>
        <v>0</v>
      </c>
      <c r="M527" s="5">
        <f>IF(Data_Mentah!M527="Yes",1,0)</f>
        <v>0</v>
      </c>
      <c r="N527" s="5">
        <f>IF(Data_Mentah!N527="Yes",1,0)</f>
        <v>0</v>
      </c>
      <c r="O527" s="5">
        <f>IF(Data_Mentah!O527="Yes",1,0)</f>
        <v>0</v>
      </c>
      <c r="P527" s="5">
        <f>IF(Data_Mentah!P527="Yes",1,0)</f>
        <v>0</v>
      </c>
      <c r="Q527" s="6">
        <f>IF(Data_Mentah!Q527="Positive",1,0)</f>
        <v>0</v>
      </c>
      <c r="T527">
        <f t="shared" si="15"/>
        <v>0</v>
      </c>
      <c r="V527">
        <f t="shared" si="16"/>
        <v>0</v>
      </c>
    </row>
    <row r="528" spans="1:22" ht="15.75" customHeight="1" x14ac:dyDescent="0.2">
      <c r="A528" s="7">
        <v>40</v>
      </c>
      <c r="B528" s="8">
        <f>IF(Data_Mentah!B528="Male",1,0)</f>
        <v>0</v>
      </c>
      <c r="C528" s="8">
        <f>IF(Data_Mentah!C528="Yes",1,0)</f>
        <v>0</v>
      </c>
      <c r="D528" s="8">
        <f>IF(Data_Mentah!D528="Yes",1,0)</f>
        <v>0</v>
      </c>
      <c r="E528" s="8">
        <f>IF(Data_Mentah!E528="Yes",1,0)</f>
        <v>0</v>
      </c>
      <c r="F528" s="8">
        <f>IF(Data_Mentah!F528="Yes",1,0)</f>
        <v>0</v>
      </c>
      <c r="G528" s="8">
        <f>IF(Data_Mentah!G528="Yes",1,0)</f>
        <v>0</v>
      </c>
      <c r="H528" s="8">
        <f>IF(Data_Mentah!H528="Yes",1,0)</f>
        <v>0</v>
      </c>
      <c r="I528" s="8">
        <f>IF(Data_Mentah!I528="Yes",1,0)</f>
        <v>0</v>
      </c>
      <c r="J528" s="8">
        <f>IF(Data_Mentah!J528="Yes",1,0)</f>
        <v>0</v>
      </c>
      <c r="K528" s="8">
        <f>IF(Data_Mentah!K528="Yes",1,0)</f>
        <v>0</v>
      </c>
      <c r="L528" s="8">
        <f>IF(Data_Mentah!L528="Yes",1,0)</f>
        <v>0</v>
      </c>
      <c r="M528" s="8">
        <f>IF(Data_Mentah!M528="Yes",1,0)</f>
        <v>0</v>
      </c>
      <c r="N528" s="8">
        <f>IF(Data_Mentah!N528="Yes",1,0)</f>
        <v>0</v>
      </c>
      <c r="O528" s="8">
        <f>IF(Data_Mentah!O528="Yes",1,0)</f>
        <v>0</v>
      </c>
      <c r="P528" s="8">
        <f>IF(Data_Mentah!P528="Yes",1,0)</f>
        <v>0</v>
      </c>
      <c r="Q528" s="9">
        <f>IF(Data_Mentah!Q528="Positive",1,0)</f>
        <v>0</v>
      </c>
      <c r="T528">
        <f t="shared" si="15"/>
        <v>0</v>
      </c>
      <c r="V528">
        <f t="shared" si="16"/>
        <v>0</v>
      </c>
    </row>
    <row r="529" spans="1:22" ht="15.75" customHeight="1" x14ac:dyDescent="0.2">
      <c r="A529" s="4">
        <v>54</v>
      </c>
      <c r="B529" s="5">
        <f>IF(Data_Mentah!B529="Male",1,0)</f>
        <v>0</v>
      </c>
      <c r="C529" s="5">
        <f>IF(Data_Mentah!C529="Yes",1,0)</f>
        <v>0</v>
      </c>
      <c r="D529" s="5">
        <f>IF(Data_Mentah!D529="Yes",1,0)</f>
        <v>0</v>
      </c>
      <c r="E529" s="5">
        <f>IF(Data_Mentah!E529="Yes",1,0)</f>
        <v>0</v>
      </c>
      <c r="F529" s="5">
        <f>IF(Data_Mentah!F529="Yes",1,0)</f>
        <v>0</v>
      </c>
      <c r="G529" s="5">
        <f>IF(Data_Mentah!G529="Yes",1,0)</f>
        <v>0</v>
      </c>
      <c r="H529" s="5">
        <f>IF(Data_Mentah!H529="Yes",1,0)</f>
        <v>0</v>
      </c>
      <c r="I529" s="5">
        <f>IF(Data_Mentah!I529="Yes",1,0)</f>
        <v>0</v>
      </c>
      <c r="J529" s="5">
        <f>IF(Data_Mentah!J529="Yes",1,0)</f>
        <v>0</v>
      </c>
      <c r="K529" s="5">
        <f>IF(Data_Mentah!K529="Yes",1,0)</f>
        <v>0</v>
      </c>
      <c r="L529" s="5">
        <f>IF(Data_Mentah!L529="Yes",1,0)</f>
        <v>0</v>
      </c>
      <c r="M529" s="5">
        <f>IF(Data_Mentah!M529="Yes",1,0)</f>
        <v>0</v>
      </c>
      <c r="N529" s="5">
        <f>IF(Data_Mentah!N529="Yes",1,0)</f>
        <v>0</v>
      </c>
      <c r="O529" s="5">
        <f>IF(Data_Mentah!O529="Yes",1,0)</f>
        <v>0</v>
      </c>
      <c r="P529" s="5">
        <f>IF(Data_Mentah!P529="Yes",1,0)</f>
        <v>0</v>
      </c>
      <c r="Q529" s="6">
        <f>IF(Data_Mentah!Q529="Positive",1,0)</f>
        <v>0</v>
      </c>
      <c r="T529">
        <f t="shared" si="15"/>
        <v>0</v>
      </c>
      <c r="V529">
        <f t="shared" si="16"/>
        <v>0</v>
      </c>
    </row>
    <row r="530" spans="1:22" ht="15.75" customHeight="1" x14ac:dyDescent="0.2">
      <c r="A530" s="7">
        <v>30</v>
      </c>
      <c r="B530" s="8">
        <f>IF(Data_Mentah!B530="Male",1,0)</f>
        <v>0</v>
      </c>
      <c r="C530" s="8">
        <f>IF(Data_Mentah!C530="Yes",1,0)</f>
        <v>0</v>
      </c>
      <c r="D530" s="8">
        <f>IF(Data_Mentah!D530="Yes",1,0)</f>
        <v>0</v>
      </c>
      <c r="E530" s="8">
        <f>IF(Data_Mentah!E530="Yes",1,0)</f>
        <v>0</v>
      </c>
      <c r="F530" s="8">
        <f>IF(Data_Mentah!F530="Yes",1,0)</f>
        <v>0</v>
      </c>
      <c r="G530" s="8">
        <f>IF(Data_Mentah!G530="Yes",1,0)</f>
        <v>0</v>
      </c>
      <c r="H530" s="8">
        <f>IF(Data_Mentah!H530="Yes",1,0)</f>
        <v>0</v>
      </c>
      <c r="I530" s="8">
        <f>IF(Data_Mentah!I530="Yes",1,0)</f>
        <v>0</v>
      </c>
      <c r="J530" s="8">
        <f>IF(Data_Mentah!J530="Yes",1,0)</f>
        <v>0</v>
      </c>
      <c r="K530" s="8">
        <f>IF(Data_Mentah!K530="Yes",1,0)</f>
        <v>0</v>
      </c>
      <c r="L530" s="8">
        <f>IF(Data_Mentah!L530="Yes",1,0)</f>
        <v>0</v>
      </c>
      <c r="M530" s="8">
        <f>IF(Data_Mentah!M530="Yes",1,0)</f>
        <v>0</v>
      </c>
      <c r="N530" s="8">
        <f>IF(Data_Mentah!N530="Yes",1,0)</f>
        <v>0</v>
      </c>
      <c r="O530" s="8">
        <f>IF(Data_Mentah!O530="Yes",1,0)</f>
        <v>0</v>
      </c>
      <c r="P530" s="8">
        <f>IF(Data_Mentah!P530="Yes",1,0)</f>
        <v>0</v>
      </c>
      <c r="Q530" s="9">
        <f>IF(Data_Mentah!Q530="Positive",1,0)</f>
        <v>0</v>
      </c>
      <c r="T530">
        <f t="shared" si="15"/>
        <v>0</v>
      </c>
      <c r="V530">
        <f t="shared" si="16"/>
        <v>0</v>
      </c>
    </row>
    <row r="531" spans="1:22" ht="15.75" customHeight="1" x14ac:dyDescent="0.2">
      <c r="A531" s="4">
        <v>46</v>
      </c>
      <c r="B531" s="5">
        <f>IF(Data_Mentah!B531="Male",1,0)</f>
        <v>0</v>
      </c>
      <c r="C531" s="5">
        <f>IF(Data_Mentah!C531="Yes",1,0)</f>
        <v>0</v>
      </c>
      <c r="D531" s="5">
        <f>IF(Data_Mentah!D531="Yes",1,0)</f>
        <v>0</v>
      </c>
      <c r="E531" s="5">
        <f>IF(Data_Mentah!E531="Yes",1,0)</f>
        <v>0</v>
      </c>
      <c r="F531" s="5">
        <f>IF(Data_Mentah!F531="Yes",1,0)</f>
        <v>0</v>
      </c>
      <c r="G531" s="5">
        <f>IF(Data_Mentah!G531="Yes",1,0)</f>
        <v>0</v>
      </c>
      <c r="H531" s="5">
        <f>IF(Data_Mentah!H531="Yes",1,0)</f>
        <v>0</v>
      </c>
      <c r="I531" s="5">
        <f>IF(Data_Mentah!I531="Yes",1,0)</f>
        <v>0</v>
      </c>
      <c r="J531" s="5">
        <f>IF(Data_Mentah!J531="Yes",1,0)</f>
        <v>0</v>
      </c>
      <c r="K531" s="5">
        <f>IF(Data_Mentah!K531="Yes",1,0)</f>
        <v>0</v>
      </c>
      <c r="L531" s="5">
        <f>IF(Data_Mentah!L531="Yes",1,0)</f>
        <v>0</v>
      </c>
      <c r="M531" s="5">
        <f>IF(Data_Mentah!M531="Yes",1,0)</f>
        <v>0</v>
      </c>
      <c r="N531" s="5">
        <f>IF(Data_Mentah!N531="Yes",1,0)</f>
        <v>0</v>
      </c>
      <c r="O531" s="5">
        <f>IF(Data_Mentah!O531="Yes",1,0)</f>
        <v>0</v>
      </c>
      <c r="P531" s="5">
        <f>IF(Data_Mentah!P531="Yes",1,0)</f>
        <v>0</v>
      </c>
      <c r="Q531" s="6">
        <f>IF(Data_Mentah!Q531="Positive",1,0)</f>
        <v>0</v>
      </c>
      <c r="T531">
        <f t="shared" si="15"/>
        <v>0</v>
      </c>
      <c r="V531">
        <f t="shared" si="16"/>
        <v>0</v>
      </c>
    </row>
    <row r="532" spans="1:22" ht="15.75" customHeight="1" x14ac:dyDescent="0.2">
      <c r="A532" s="7">
        <v>53</v>
      </c>
      <c r="B532" s="8">
        <f>IF(Data_Mentah!B532="Male",1,0)</f>
        <v>0</v>
      </c>
      <c r="C532" s="8">
        <f>IF(Data_Mentah!C532="Yes",1,0)</f>
        <v>0</v>
      </c>
      <c r="D532" s="8">
        <f>IF(Data_Mentah!D532="Yes",1,0)</f>
        <v>0</v>
      </c>
      <c r="E532" s="8">
        <f>IF(Data_Mentah!E532="Yes",1,0)</f>
        <v>0</v>
      </c>
      <c r="F532" s="8">
        <f>IF(Data_Mentah!F532="Yes",1,0)</f>
        <v>0</v>
      </c>
      <c r="G532" s="8">
        <f>IF(Data_Mentah!G532="Yes",1,0)</f>
        <v>0</v>
      </c>
      <c r="H532" s="8">
        <f>IF(Data_Mentah!H532="Yes",1,0)</f>
        <v>0</v>
      </c>
      <c r="I532" s="8">
        <f>IF(Data_Mentah!I532="Yes",1,0)</f>
        <v>0</v>
      </c>
      <c r="J532" s="8">
        <f>IF(Data_Mentah!J532="Yes",1,0)</f>
        <v>0</v>
      </c>
      <c r="K532" s="8">
        <f>IF(Data_Mentah!K532="Yes",1,0)</f>
        <v>0</v>
      </c>
      <c r="L532" s="8">
        <f>IF(Data_Mentah!L532="Yes",1,0)</f>
        <v>0</v>
      </c>
      <c r="M532" s="8">
        <f>IF(Data_Mentah!M532="Yes",1,0)</f>
        <v>0</v>
      </c>
      <c r="N532" s="8">
        <f>IF(Data_Mentah!N532="Yes",1,0)</f>
        <v>0</v>
      </c>
      <c r="O532" s="8">
        <f>IF(Data_Mentah!O532="Yes",1,0)</f>
        <v>0</v>
      </c>
      <c r="P532" s="8">
        <f>IF(Data_Mentah!P532="Yes",1,0)</f>
        <v>0</v>
      </c>
      <c r="Q532" s="9">
        <f>IF(Data_Mentah!Q532="Positive",1,0)</f>
        <v>0</v>
      </c>
      <c r="T532">
        <f t="shared" si="15"/>
        <v>0</v>
      </c>
      <c r="V532">
        <f t="shared" si="16"/>
        <v>0</v>
      </c>
    </row>
    <row r="533" spans="1:22" ht="15.75" customHeight="1" x14ac:dyDescent="0.2">
      <c r="A533" s="4">
        <v>42</v>
      </c>
      <c r="B533" s="5">
        <f>IF(Data_Mentah!B533="Male",1,0)</f>
        <v>0</v>
      </c>
      <c r="C533" s="5">
        <f>IF(Data_Mentah!C533="Yes",1,0)</f>
        <v>0</v>
      </c>
      <c r="D533" s="5">
        <f>IF(Data_Mentah!D533="Yes",1,0)</f>
        <v>0</v>
      </c>
      <c r="E533" s="5">
        <f>IF(Data_Mentah!E533="Yes",1,0)</f>
        <v>0</v>
      </c>
      <c r="F533" s="5">
        <f>IF(Data_Mentah!F533="Yes",1,0)</f>
        <v>0</v>
      </c>
      <c r="G533" s="5">
        <f>IF(Data_Mentah!G533="Yes",1,0)</f>
        <v>0</v>
      </c>
      <c r="H533" s="5">
        <f>IF(Data_Mentah!H533="Yes",1,0)</f>
        <v>0</v>
      </c>
      <c r="I533" s="5">
        <f>IF(Data_Mentah!I533="Yes",1,0)</f>
        <v>0</v>
      </c>
      <c r="J533" s="5">
        <f>IF(Data_Mentah!J533="Yes",1,0)</f>
        <v>0</v>
      </c>
      <c r="K533" s="5">
        <f>IF(Data_Mentah!K533="Yes",1,0)</f>
        <v>0</v>
      </c>
      <c r="L533" s="5">
        <f>IF(Data_Mentah!L533="Yes",1,0)</f>
        <v>0</v>
      </c>
      <c r="M533" s="5">
        <f>IF(Data_Mentah!M533="Yes",1,0)</f>
        <v>0</v>
      </c>
      <c r="N533" s="5">
        <f>IF(Data_Mentah!N533="Yes",1,0)</f>
        <v>0</v>
      </c>
      <c r="O533" s="5">
        <f>IF(Data_Mentah!O533="Yes",1,0)</f>
        <v>0</v>
      </c>
      <c r="P533" s="5">
        <f>IF(Data_Mentah!P533="Yes",1,0)</f>
        <v>0</v>
      </c>
      <c r="Q533" s="6">
        <f>IF(Data_Mentah!Q533="Positive",1,0)</f>
        <v>0</v>
      </c>
      <c r="T533">
        <f t="shared" si="15"/>
        <v>0</v>
      </c>
      <c r="V533">
        <f t="shared" si="16"/>
        <v>0</v>
      </c>
    </row>
    <row r="534" spans="1:22" ht="15.75" customHeight="1" x14ac:dyDescent="0.2">
      <c r="A534" s="7">
        <v>55</v>
      </c>
      <c r="B534" s="8">
        <f>IF(Data_Mentah!B534="Male",1,0)</f>
        <v>0</v>
      </c>
      <c r="C534" s="8">
        <f>IF(Data_Mentah!C534="Yes",1,0)</f>
        <v>0</v>
      </c>
      <c r="D534" s="8">
        <f>IF(Data_Mentah!D534="Yes",1,0)</f>
        <v>0</v>
      </c>
      <c r="E534" s="8">
        <f>IF(Data_Mentah!E534="Yes",1,0)</f>
        <v>0</v>
      </c>
      <c r="F534" s="8">
        <f>IF(Data_Mentah!F534="Yes",1,0)</f>
        <v>0</v>
      </c>
      <c r="G534" s="8">
        <f>IF(Data_Mentah!G534="Yes",1,0)</f>
        <v>0</v>
      </c>
      <c r="H534" s="8">
        <f>IF(Data_Mentah!H534="Yes",1,0)</f>
        <v>0</v>
      </c>
      <c r="I534" s="8">
        <f>IF(Data_Mentah!I534="Yes",1,0)</f>
        <v>0</v>
      </c>
      <c r="J534" s="8">
        <f>IF(Data_Mentah!J534="Yes",1,0)</f>
        <v>0</v>
      </c>
      <c r="K534" s="8">
        <f>IF(Data_Mentah!K534="Yes",1,0)</f>
        <v>0</v>
      </c>
      <c r="L534" s="8">
        <f>IF(Data_Mentah!L534="Yes",1,0)</f>
        <v>0</v>
      </c>
      <c r="M534" s="8">
        <f>IF(Data_Mentah!M534="Yes",1,0)</f>
        <v>0</v>
      </c>
      <c r="N534" s="8">
        <f>IF(Data_Mentah!N534="Yes",1,0)</f>
        <v>0</v>
      </c>
      <c r="O534" s="8">
        <f>IF(Data_Mentah!O534="Yes",1,0)</f>
        <v>0</v>
      </c>
      <c r="P534" s="8">
        <f>IF(Data_Mentah!P534="Yes",1,0)</f>
        <v>0</v>
      </c>
      <c r="Q534" s="9">
        <f>IF(Data_Mentah!Q534="Positive",1,0)</f>
        <v>0</v>
      </c>
      <c r="T534">
        <f t="shared" si="15"/>
        <v>0</v>
      </c>
      <c r="V534">
        <f t="shared" si="16"/>
        <v>0</v>
      </c>
    </row>
    <row r="535" spans="1:22" ht="15.75" customHeight="1" x14ac:dyDescent="0.2">
      <c r="A535" s="4">
        <v>48</v>
      </c>
      <c r="B535" s="5">
        <f>IF(Data_Mentah!B535="Male",1,0)</f>
        <v>0</v>
      </c>
      <c r="C535" s="5">
        <f>IF(Data_Mentah!C535="Yes",1,0)</f>
        <v>0</v>
      </c>
      <c r="D535" s="5">
        <f>IF(Data_Mentah!D535="Yes",1,0)</f>
        <v>0</v>
      </c>
      <c r="E535" s="5">
        <f>IF(Data_Mentah!E535="Yes",1,0)</f>
        <v>0</v>
      </c>
      <c r="F535" s="5">
        <f>IF(Data_Mentah!F535="Yes",1,0)</f>
        <v>0</v>
      </c>
      <c r="G535" s="5">
        <f>IF(Data_Mentah!G535="Yes",1,0)</f>
        <v>0</v>
      </c>
      <c r="H535" s="5">
        <f>IF(Data_Mentah!H535="Yes",1,0)</f>
        <v>0</v>
      </c>
      <c r="I535" s="5">
        <f>IF(Data_Mentah!I535="Yes",1,0)</f>
        <v>0</v>
      </c>
      <c r="J535" s="5">
        <f>IF(Data_Mentah!J535="Yes",1,0)</f>
        <v>0</v>
      </c>
      <c r="K535" s="5">
        <f>IF(Data_Mentah!K535="Yes",1,0)</f>
        <v>0</v>
      </c>
      <c r="L535" s="5">
        <f>IF(Data_Mentah!L535="Yes",1,0)</f>
        <v>0</v>
      </c>
      <c r="M535" s="5">
        <f>IF(Data_Mentah!M535="Yes",1,0)</f>
        <v>0</v>
      </c>
      <c r="N535" s="5">
        <f>IF(Data_Mentah!N535="Yes",1,0)</f>
        <v>0</v>
      </c>
      <c r="O535" s="5">
        <f>IF(Data_Mentah!O535="Yes",1,0)</f>
        <v>0</v>
      </c>
      <c r="P535" s="5">
        <f>IF(Data_Mentah!P535="Yes",1,0)</f>
        <v>0</v>
      </c>
      <c r="Q535" s="6">
        <f>IF(Data_Mentah!Q535="Positive",1,0)</f>
        <v>0</v>
      </c>
      <c r="T535">
        <f t="shared" si="15"/>
        <v>0</v>
      </c>
      <c r="V535">
        <f t="shared" si="16"/>
        <v>0</v>
      </c>
    </row>
    <row r="536" spans="1:22" ht="15.75" customHeight="1" x14ac:dyDescent="0.2">
      <c r="A536" s="7">
        <v>55</v>
      </c>
      <c r="B536" s="8">
        <f>IF(Data_Mentah!B536="Male",1,0)</f>
        <v>0</v>
      </c>
      <c r="C536" s="8">
        <f>IF(Data_Mentah!C536="Yes",1,0)</f>
        <v>0</v>
      </c>
      <c r="D536" s="8">
        <f>IF(Data_Mentah!D536="Yes",1,0)</f>
        <v>0</v>
      </c>
      <c r="E536" s="8">
        <f>IF(Data_Mentah!E536="Yes",1,0)</f>
        <v>0</v>
      </c>
      <c r="F536" s="8">
        <f>IF(Data_Mentah!F536="Yes",1,0)</f>
        <v>0</v>
      </c>
      <c r="G536" s="8">
        <f>IF(Data_Mentah!G536="Yes",1,0)</f>
        <v>0</v>
      </c>
      <c r="H536" s="8">
        <f>IF(Data_Mentah!H536="Yes",1,0)</f>
        <v>0</v>
      </c>
      <c r="I536" s="8">
        <f>IF(Data_Mentah!I536="Yes",1,0)</f>
        <v>0</v>
      </c>
      <c r="J536" s="8">
        <f>IF(Data_Mentah!J536="Yes",1,0)</f>
        <v>0</v>
      </c>
      <c r="K536" s="8">
        <f>IF(Data_Mentah!K536="Yes",1,0)</f>
        <v>0</v>
      </c>
      <c r="L536" s="8">
        <f>IF(Data_Mentah!L536="Yes",1,0)</f>
        <v>0</v>
      </c>
      <c r="M536" s="8">
        <f>IF(Data_Mentah!M536="Yes",1,0)</f>
        <v>0</v>
      </c>
      <c r="N536" s="8">
        <f>IF(Data_Mentah!N536="Yes",1,0)</f>
        <v>0</v>
      </c>
      <c r="O536" s="8">
        <f>IF(Data_Mentah!O536="Yes",1,0)</f>
        <v>0</v>
      </c>
      <c r="P536" s="8">
        <f>IF(Data_Mentah!P536="Yes",1,0)</f>
        <v>0</v>
      </c>
      <c r="Q536" s="9">
        <f>IF(Data_Mentah!Q536="Positive",1,0)</f>
        <v>0</v>
      </c>
      <c r="T536">
        <f t="shared" si="15"/>
        <v>0</v>
      </c>
      <c r="V536">
        <f t="shared" si="16"/>
        <v>0</v>
      </c>
    </row>
    <row r="537" spans="1:22" ht="15.75" customHeight="1" x14ac:dyDescent="0.2">
      <c r="A537" s="4">
        <v>39</v>
      </c>
      <c r="B537" s="5">
        <f>IF(Data_Mentah!B537="Male",1,0)</f>
        <v>0</v>
      </c>
      <c r="C537" s="5">
        <f>IF(Data_Mentah!C537="Yes",1,0)</f>
        <v>0</v>
      </c>
      <c r="D537" s="5">
        <f>IF(Data_Mentah!D537="Yes",1,0)</f>
        <v>0</v>
      </c>
      <c r="E537" s="5">
        <f>IF(Data_Mentah!E537="Yes",1,0)</f>
        <v>0</v>
      </c>
      <c r="F537" s="5">
        <f>IF(Data_Mentah!F537="Yes",1,0)</f>
        <v>0</v>
      </c>
      <c r="G537" s="5">
        <f>IF(Data_Mentah!G537="Yes",1,0)</f>
        <v>0</v>
      </c>
      <c r="H537" s="5">
        <f>IF(Data_Mentah!H537="Yes",1,0)</f>
        <v>0</v>
      </c>
      <c r="I537" s="5">
        <f>IF(Data_Mentah!I537="Yes",1,0)</f>
        <v>0</v>
      </c>
      <c r="J537" s="5">
        <f>IF(Data_Mentah!J537="Yes",1,0)</f>
        <v>0</v>
      </c>
      <c r="K537" s="5">
        <f>IF(Data_Mentah!K537="Yes",1,0)</f>
        <v>0</v>
      </c>
      <c r="L537" s="5">
        <f>IF(Data_Mentah!L537="Yes",1,0)</f>
        <v>0</v>
      </c>
      <c r="M537" s="5">
        <f>IF(Data_Mentah!M537="Yes",1,0)</f>
        <v>0</v>
      </c>
      <c r="N537" s="5">
        <f>IF(Data_Mentah!N537="Yes",1,0)</f>
        <v>0</v>
      </c>
      <c r="O537" s="5">
        <f>IF(Data_Mentah!O537="Yes",1,0)</f>
        <v>0</v>
      </c>
      <c r="P537" s="5">
        <f>IF(Data_Mentah!P537="Yes",1,0)</f>
        <v>0</v>
      </c>
      <c r="Q537" s="6">
        <f>IF(Data_Mentah!Q537="Positive",1,0)</f>
        <v>0</v>
      </c>
      <c r="T537">
        <f t="shared" si="15"/>
        <v>0</v>
      </c>
      <c r="V537">
        <f t="shared" si="16"/>
        <v>0</v>
      </c>
    </row>
    <row r="538" spans="1:22" ht="15.75" customHeight="1" x14ac:dyDescent="0.2">
      <c r="A538" s="7">
        <v>43</v>
      </c>
      <c r="B538" s="8">
        <f>IF(Data_Mentah!B538="Male",1,0)</f>
        <v>0</v>
      </c>
      <c r="C538" s="8">
        <f>IF(Data_Mentah!C538="Yes",1,0)</f>
        <v>0</v>
      </c>
      <c r="D538" s="8">
        <f>IF(Data_Mentah!D538="Yes",1,0)</f>
        <v>0</v>
      </c>
      <c r="E538" s="8">
        <f>IF(Data_Mentah!E538="Yes",1,0)</f>
        <v>0</v>
      </c>
      <c r="F538" s="8">
        <f>IF(Data_Mentah!F538="Yes",1,0)</f>
        <v>0</v>
      </c>
      <c r="G538" s="8">
        <f>IF(Data_Mentah!G538="Yes",1,0)</f>
        <v>0</v>
      </c>
      <c r="H538" s="8">
        <f>IF(Data_Mentah!H538="Yes",1,0)</f>
        <v>0</v>
      </c>
      <c r="I538" s="8">
        <f>IF(Data_Mentah!I538="Yes",1,0)</f>
        <v>0</v>
      </c>
      <c r="J538" s="8">
        <f>IF(Data_Mentah!J538="Yes",1,0)</f>
        <v>0</v>
      </c>
      <c r="K538" s="8">
        <f>IF(Data_Mentah!K538="Yes",1,0)</f>
        <v>0</v>
      </c>
      <c r="L538" s="8">
        <f>IF(Data_Mentah!L538="Yes",1,0)</f>
        <v>0</v>
      </c>
      <c r="M538" s="8">
        <f>IF(Data_Mentah!M538="Yes",1,0)</f>
        <v>0</v>
      </c>
      <c r="N538" s="8">
        <f>IF(Data_Mentah!N538="Yes",1,0)</f>
        <v>0</v>
      </c>
      <c r="O538" s="8">
        <f>IF(Data_Mentah!O538="Yes",1,0)</f>
        <v>0</v>
      </c>
      <c r="P538" s="8">
        <f>IF(Data_Mentah!P538="Yes",1,0)</f>
        <v>0</v>
      </c>
      <c r="Q538" s="9">
        <f>IF(Data_Mentah!Q538="Positive",1,0)</f>
        <v>0</v>
      </c>
      <c r="T538">
        <f t="shared" si="15"/>
        <v>0</v>
      </c>
      <c r="V538">
        <f t="shared" si="16"/>
        <v>0</v>
      </c>
    </row>
    <row r="539" spans="1:22" ht="15.75" customHeight="1" x14ac:dyDescent="0.2">
      <c r="A539" s="4">
        <v>50</v>
      </c>
      <c r="B539" s="5">
        <f>IF(Data_Mentah!B539="Male",1,0)</f>
        <v>0</v>
      </c>
      <c r="C539" s="5">
        <f>IF(Data_Mentah!C539="Yes",1,0)</f>
        <v>0</v>
      </c>
      <c r="D539" s="5">
        <f>IF(Data_Mentah!D539="Yes",1,0)</f>
        <v>0</v>
      </c>
      <c r="E539" s="5">
        <f>IF(Data_Mentah!E539="Yes",1,0)</f>
        <v>0</v>
      </c>
      <c r="F539" s="5">
        <f>IF(Data_Mentah!F539="Yes",1,0)</f>
        <v>0</v>
      </c>
      <c r="G539" s="5">
        <f>IF(Data_Mentah!G539="Yes",1,0)</f>
        <v>0</v>
      </c>
      <c r="H539" s="5">
        <f>IF(Data_Mentah!H539="Yes",1,0)</f>
        <v>0</v>
      </c>
      <c r="I539" s="5">
        <f>IF(Data_Mentah!I539="Yes",1,0)</f>
        <v>0</v>
      </c>
      <c r="J539" s="5">
        <f>IF(Data_Mentah!J539="Yes",1,0)</f>
        <v>0</v>
      </c>
      <c r="K539" s="5">
        <f>IF(Data_Mentah!K539="Yes",1,0)</f>
        <v>0</v>
      </c>
      <c r="L539" s="5">
        <f>IF(Data_Mentah!L539="Yes",1,0)</f>
        <v>0</v>
      </c>
      <c r="M539" s="5">
        <f>IF(Data_Mentah!M539="Yes",1,0)</f>
        <v>0</v>
      </c>
      <c r="N539" s="5">
        <f>IF(Data_Mentah!N539="Yes",1,0)</f>
        <v>0</v>
      </c>
      <c r="O539" s="5">
        <f>IF(Data_Mentah!O539="Yes",1,0)</f>
        <v>0</v>
      </c>
      <c r="P539" s="5">
        <f>IF(Data_Mentah!P539="Yes",1,0)</f>
        <v>0</v>
      </c>
      <c r="Q539" s="6">
        <f>IF(Data_Mentah!Q539="Positive",1,0)</f>
        <v>0</v>
      </c>
      <c r="T539">
        <f t="shared" si="15"/>
        <v>0</v>
      </c>
      <c r="V539">
        <f t="shared" si="16"/>
        <v>0</v>
      </c>
    </row>
    <row r="540" spans="1:22" ht="15.75" customHeight="1" x14ac:dyDescent="0.2">
      <c r="A540" s="7">
        <v>30</v>
      </c>
      <c r="B540" s="8">
        <f>IF(Data_Mentah!B540="Male",1,0)</f>
        <v>0</v>
      </c>
      <c r="C540" s="8">
        <f>IF(Data_Mentah!C540="Yes",1,0)</f>
        <v>0</v>
      </c>
      <c r="D540" s="8">
        <f>IF(Data_Mentah!D540="Yes",1,0)</f>
        <v>0</v>
      </c>
      <c r="E540" s="8">
        <f>IF(Data_Mentah!E540="Yes",1,0)</f>
        <v>0</v>
      </c>
      <c r="F540" s="8">
        <f>IF(Data_Mentah!F540="Yes",1,0)</f>
        <v>0</v>
      </c>
      <c r="G540" s="8">
        <f>IF(Data_Mentah!G540="Yes",1,0)</f>
        <v>0</v>
      </c>
      <c r="H540" s="8">
        <f>IF(Data_Mentah!H540="Yes",1,0)</f>
        <v>0</v>
      </c>
      <c r="I540" s="8">
        <f>IF(Data_Mentah!I540="Yes",1,0)</f>
        <v>0</v>
      </c>
      <c r="J540" s="8">
        <f>IF(Data_Mentah!J540="Yes",1,0)</f>
        <v>0</v>
      </c>
      <c r="K540" s="8">
        <f>IF(Data_Mentah!K540="Yes",1,0)</f>
        <v>0</v>
      </c>
      <c r="L540" s="8">
        <f>IF(Data_Mentah!L540="Yes",1,0)</f>
        <v>0</v>
      </c>
      <c r="M540" s="8">
        <f>IF(Data_Mentah!M540="Yes",1,0)</f>
        <v>0</v>
      </c>
      <c r="N540" s="8">
        <f>IF(Data_Mentah!N540="Yes",1,0)</f>
        <v>0</v>
      </c>
      <c r="O540" s="8">
        <f>IF(Data_Mentah!O540="Yes",1,0)</f>
        <v>0</v>
      </c>
      <c r="P540" s="8">
        <f>IF(Data_Mentah!P540="Yes",1,0)</f>
        <v>0</v>
      </c>
      <c r="Q540" s="9">
        <f>IF(Data_Mentah!Q540="Positive",1,0)</f>
        <v>0</v>
      </c>
      <c r="T540">
        <f t="shared" si="15"/>
        <v>0</v>
      </c>
      <c r="V540">
        <f t="shared" si="16"/>
        <v>0</v>
      </c>
    </row>
    <row r="541" spans="1:22" ht="15.75" customHeight="1" x14ac:dyDescent="0.2">
      <c r="A541" s="4">
        <v>46</v>
      </c>
      <c r="B541" s="5">
        <f>IF(Data_Mentah!B541="Male",1,0)</f>
        <v>0</v>
      </c>
      <c r="C541" s="5">
        <f>IF(Data_Mentah!C541="Yes",1,0)</f>
        <v>0</v>
      </c>
      <c r="D541" s="5">
        <f>IF(Data_Mentah!D541="Yes",1,0)</f>
        <v>0</v>
      </c>
      <c r="E541" s="5">
        <f>IF(Data_Mentah!E541="Yes",1,0)</f>
        <v>0</v>
      </c>
      <c r="F541" s="5">
        <f>IF(Data_Mentah!F541="Yes",1,0)</f>
        <v>0</v>
      </c>
      <c r="G541" s="5">
        <f>IF(Data_Mentah!G541="Yes",1,0)</f>
        <v>0</v>
      </c>
      <c r="H541" s="5">
        <f>IF(Data_Mentah!H541="Yes",1,0)</f>
        <v>0</v>
      </c>
      <c r="I541" s="5">
        <f>IF(Data_Mentah!I541="Yes",1,0)</f>
        <v>0</v>
      </c>
      <c r="J541" s="5">
        <f>IF(Data_Mentah!J541="Yes",1,0)</f>
        <v>0</v>
      </c>
      <c r="K541" s="5">
        <f>IF(Data_Mentah!K541="Yes",1,0)</f>
        <v>0</v>
      </c>
      <c r="L541" s="5">
        <f>IF(Data_Mentah!L541="Yes",1,0)</f>
        <v>0</v>
      </c>
      <c r="M541" s="5">
        <f>IF(Data_Mentah!M541="Yes",1,0)</f>
        <v>0</v>
      </c>
      <c r="N541" s="5">
        <f>IF(Data_Mentah!N541="Yes",1,0)</f>
        <v>0</v>
      </c>
      <c r="O541" s="5">
        <f>IF(Data_Mentah!O541="Yes",1,0)</f>
        <v>0</v>
      </c>
      <c r="P541" s="5">
        <f>IF(Data_Mentah!P541="Yes",1,0)</f>
        <v>0</v>
      </c>
      <c r="Q541" s="6">
        <f>IF(Data_Mentah!Q541="Positive",1,0)</f>
        <v>0</v>
      </c>
      <c r="T541">
        <f t="shared" si="15"/>
        <v>0</v>
      </c>
      <c r="V541">
        <f t="shared" si="16"/>
        <v>0</v>
      </c>
    </row>
    <row r="542" spans="1:22" ht="15.75" customHeight="1" x14ac:dyDescent="0.2">
      <c r="A542" s="7">
        <v>53</v>
      </c>
      <c r="B542" s="8">
        <f>IF(Data_Mentah!B542="Male",1,0)</f>
        <v>0</v>
      </c>
      <c r="C542" s="8">
        <f>IF(Data_Mentah!C542="Yes",1,0)</f>
        <v>0</v>
      </c>
      <c r="D542" s="8">
        <f>IF(Data_Mentah!D542="Yes",1,0)</f>
        <v>0</v>
      </c>
      <c r="E542" s="8">
        <f>IF(Data_Mentah!E542="Yes",1,0)</f>
        <v>0</v>
      </c>
      <c r="F542" s="8">
        <f>IF(Data_Mentah!F542="Yes",1,0)</f>
        <v>0</v>
      </c>
      <c r="G542" s="8">
        <f>IF(Data_Mentah!G542="Yes",1,0)</f>
        <v>0</v>
      </c>
      <c r="H542" s="8">
        <f>IF(Data_Mentah!H542="Yes",1,0)</f>
        <v>0</v>
      </c>
      <c r="I542" s="8">
        <f>IF(Data_Mentah!I542="Yes",1,0)</f>
        <v>0</v>
      </c>
      <c r="J542" s="8">
        <f>IF(Data_Mentah!J542="Yes",1,0)</f>
        <v>0</v>
      </c>
      <c r="K542" s="8">
        <f>IF(Data_Mentah!K542="Yes",1,0)</f>
        <v>0</v>
      </c>
      <c r="L542" s="8">
        <f>IF(Data_Mentah!L542="Yes",1,0)</f>
        <v>0</v>
      </c>
      <c r="M542" s="8">
        <f>IF(Data_Mentah!M542="Yes",1,0)</f>
        <v>0</v>
      </c>
      <c r="N542" s="8">
        <f>IF(Data_Mentah!N542="Yes",1,0)</f>
        <v>0</v>
      </c>
      <c r="O542" s="8">
        <f>IF(Data_Mentah!O542="Yes",1,0)</f>
        <v>0</v>
      </c>
      <c r="P542" s="8">
        <f>IF(Data_Mentah!P542="Yes",1,0)</f>
        <v>0</v>
      </c>
      <c r="Q542" s="9">
        <f>IF(Data_Mentah!Q542="Positive",1,0)</f>
        <v>0</v>
      </c>
      <c r="T542">
        <f t="shared" si="15"/>
        <v>0</v>
      </c>
      <c r="V542">
        <f t="shared" si="16"/>
        <v>0</v>
      </c>
    </row>
    <row r="543" spans="1:22" ht="15.75" customHeight="1" x14ac:dyDescent="0.2">
      <c r="A543" s="4">
        <v>64</v>
      </c>
      <c r="B543" s="5">
        <f>IF(Data_Mentah!B543="Male",1,0)</f>
        <v>0</v>
      </c>
      <c r="C543" s="5">
        <f>IF(Data_Mentah!C543="Yes",1,0)</f>
        <v>0</v>
      </c>
      <c r="D543" s="5">
        <f>IF(Data_Mentah!D543="Yes",1,0)</f>
        <v>0</v>
      </c>
      <c r="E543" s="5">
        <f>IF(Data_Mentah!E543="Yes",1,0)</f>
        <v>0</v>
      </c>
      <c r="F543" s="5">
        <f>IF(Data_Mentah!F543="Yes",1,0)</f>
        <v>0</v>
      </c>
      <c r="G543" s="5">
        <f>IF(Data_Mentah!G543="Yes",1,0)</f>
        <v>0</v>
      </c>
      <c r="H543" s="5">
        <f>IF(Data_Mentah!H543="Yes",1,0)</f>
        <v>0</v>
      </c>
      <c r="I543" s="5">
        <f>IF(Data_Mentah!I543="Yes",1,0)</f>
        <v>0</v>
      </c>
      <c r="J543" s="5">
        <f>IF(Data_Mentah!J543="Yes",1,0)</f>
        <v>0</v>
      </c>
      <c r="K543" s="5">
        <f>IF(Data_Mentah!K543="Yes",1,0)</f>
        <v>0</v>
      </c>
      <c r="L543" s="5">
        <f>IF(Data_Mentah!L543="Yes",1,0)</f>
        <v>0</v>
      </c>
      <c r="M543" s="5">
        <f>IF(Data_Mentah!M543="Yes",1,0)</f>
        <v>0</v>
      </c>
      <c r="N543" s="5">
        <f>IF(Data_Mentah!N543="Yes",1,0)</f>
        <v>0</v>
      </c>
      <c r="O543" s="5">
        <f>IF(Data_Mentah!O543="Yes",1,0)</f>
        <v>0</v>
      </c>
      <c r="P543" s="5">
        <f>IF(Data_Mentah!P543="Yes",1,0)</f>
        <v>0</v>
      </c>
      <c r="Q543" s="6">
        <f>IF(Data_Mentah!Q543="Positive",1,0)</f>
        <v>0</v>
      </c>
      <c r="T543">
        <f t="shared" si="15"/>
        <v>0</v>
      </c>
      <c r="V543">
        <f t="shared" si="16"/>
        <v>0</v>
      </c>
    </row>
    <row r="544" spans="1:22" ht="15.75" customHeight="1" x14ac:dyDescent="0.2">
      <c r="A544" s="7">
        <v>44</v>
      </c>
      <c r="B544" s="8">
        <f>IF(Data_Mentah!B544="Male",1,0)</f>
        <v>0</v>
      </c>
      <c r="C544" s="8">
        <f>IF(Data_Mentah!C544="Yes",1,0)</f>
        <v>0</v>
      </c>
      <c r="D544" s="8">
        <f>IF(Data_Mentah!D544="Yes",1,0)</f>
        <v>0</v>
      </c>
      <c r="E544" s="8">
        <f>IF(Data_Mentah!E544="Yes",1,0)</f>
        <v>0</v>
      </c>
      <c r="F544" s="8">
        <f>IF(Data_Mentah!F544="Yes",1,0)</f>
        <v>0</v>
      </c>
      <c r="G544" s="8">
        <f>IF(Data_Mentah!G544="Yes",1,0)</f>
        <v>0</v>
      </c>
      <c r="H544" s="8">
        <f>IF(Data_Mentah!H544="Yes",1,0)</f>
        <v>0</v>
      </c>
      <c r="I544" s="8">
        <f>IF(Data_Mentah!I544="Yes",1,0)</f>
        <v>0</v>
      </c>
      <c r="J544" s="8">
        <f>IF(Data_Mentah!J544="Yes",1,0)</f>
        <v>0</v>
      </c>
      <c r="K544" s="8">
        <f>IF(Data_Mentah!K544="Yes",1,0)</f>
        <v>0</v>
      </c>
      <c r="L544" s="8">
        <f>IF(Data_Mentah!L544="Yes",1,0)</f>
        <v>0</v>
      </c>
      <c r="M544" s="8">
        <f>IF(Data_Mentah!M544="Yes",1,0)</f>
        <v>0</v>
      </c>
      <c r="N544" s="8">
        <f>IF(Data_Mentah!N544="Yes",1,0)</f>
        <v>0</v>
      </c>
      <c r="O544" s="8">
        <f>IF(Data_Mentah!O544="Yes",1,0)</f>
        <v>0</v>
      </c>
      <c r="P544" s="8">
        <f>IF(Data_Mentah!P544="Yes",1,0)</f>
        <v>0</v>
      </c>
      <c r="Q544" s="9">
        <f>IF(Data_Mentah!Q544="Positive",1,0)</f>
        <v>0</v>
      </c>
      <c r="T544">
        <f t="shared" si="15"/>
        <v>0</v>
      </c>
      <c r="V544">
        <f t="shared" si="16"/>
        <v>0</v>
      </c>
    </row>
    <row r="545" spans="1:22" ht="15.75" customHeight="1" x14ac:dyDescent="0.2">
      <c r="A545" s="4">
        <v>36</v>
      </c>
      <c r="B545" s="5">
        <f>IF(Data_Mentah!B545="Male",1,0)</f>
        <v>0</v>
      </c>
      <c r="C545" s="5">
        <f>IF(Data_Mentah!C545="Yes",1,0)</f>
        <v>0</v>
      </c>
      <c r="D545" s="5">
        <f>IF(Data_Mentah!D545="Yes",1,0)</f>
        <v>0</v>
      </c>
      <c r="E545" s="5">
        <f>IF(Data_Mentah!E545="Yes",1,0)</f>
        <v>0</v>
      </c>
      <c r="F545" s="5">
        <f>IF(Data_Mentah!F545="Yes",1,0)</f>
        <v>0</v>
      </c>
      <c r="G545" s="5">
        <f>IF(Data_Mentah!G545="Yes",1,0)</f>
        <v>0</v>
      </c>
      <c r="H545" s="5">
        <f>IF(Data_Mentah!H545="Yes",1,0)</f>
        <v>0</v>
      </c>
      <c r="I545" s="5">
        <f>IF(Data_Mentah!I545="Yes",1,0)</f>
        <v>0</v>
      </c>
      <c r="J545" s="5">
        <f>IF(Data_Mentah!J545="Yes",1,0)</f>
        <v>0</v>
      </c>
      <c r="K545" s="5">
        <f>IF(Data_Mentah!K545="Yes",1,0)</f>
        <v>0</v>
      </c>
      <c r="L545" s="5">
        <f>IF(Data_Mentah!L545="Yes",1,0)</f>
        <v>0</v>
      </c>
      <c r="M545" s="5">
        <f>IF(Data_Mentah!M545="Yes",1,0)</f>
        <v>0</v>
      </c>
      <c r="N545" s="5">
        <f>IF(Data_Mentah!N545="Yes",1,0)</f>
        <v>0</v>
      </c>
      <c r="O545" s="5">
        <f>IF(Data_Mentah!O545="Yes",1,0)</f>
        <v>0</v>
      </c>
      <c r="P545" s="5">
        <f>IF(Data_Mentah!P545="Yes",1,0)</f>
        <v>0</v>
      </c>
      <c r="Q545" s="6">
        <f>IF(Data_Mentah!Q545="Positive",1,0)</f>
        <v>0</v>
      </c>
      <c r="T545">
        <f t="shared" si="15"/>
        <v>0</v>
      </c>
      <c r="V545">
        <f t="shared" si="16"/>
        <v>0</v>
      </c>
    </row>
    <row r="546" spans="1:22" ht="15.75" customHeight="1" x14ac:dyDescent="0.2">
      <c r="A546" s="7">
        <v>43</v>
      </c>
      <c r="B546" s="8">
        <f>IF(Data_Mentah!B546="Male",1,0)</f>
        <v>0</v>
      </c>
      <c r="C546" s="8">
        <f>IF(Data_Mentah!C546="Yes",1,0)</f>
        <v>0</v>
      </c>
      <c r="D546" s="8">
        <f>IF(Data_Mentah!D546="Yes",1,0)</f>
        <v>0</v>
      </c>
      <c r="E546" s="8">
        <f>IF(Data_Mentah!E546="Yes",1,0)</f>
        <v>0</v>
      </c>
      <c r="F546" s="8">
        <f>IF(Data_Mentah!F546="Yes",1,0)</f>
        <v>0</v>
      </c>
      <c r="G546" s="8">
        <f>IF(Data_Mentah!G546="Yes",1,0)</f>
        <v>0</v>
      </c>
      <c r="H546" s="8">
        <f>IF(Data_Mentah!H546="Yes",1,0)</f>
        <v>0</v>
      </c>
      <c r="I546" s="8">
        <f>IF(Data_Mentah!I546="Yes",1,0)</f>
        <v>0</v>
      </c>
      <c r="J546" s="8">
        <f>IF(Data_Mentah!J546="Yes",1,0)</f>
        <v>0</v>
      </c>
      <c r="K546" s="8">
        <f>IF(Data_Mentah!K546="Yes",1,0)</f>
        <v>0</v>
      </c>
      <c r="L546" s="8">
        <f>IF(Data_Mentah!L546="Yes",1,0)</f>
        <v>0</v>
      </c>
      <c r="M546" s="8">
        <f>IF(Data_Mentah!M546="Yes",1,0)</f>
        <v>0</v>
      </c>
      <c r="N546" s="8">
        <f>IF(Data_Mentah!N546="Yes",1,0)</f>
        <v>0</v>
      </c>
      <c r="O546" s="8">
        <f>IF(Data_Mentah!O546="Yes",1,0)</f>
        <v>0</v>
      </c>
      <c r="P546" s="8">
        <f>IF(Data_Mentah!P546="Yes",1,0)</f>
        <v>0</v>
      </c>
      <c r="Q546" s="9">
        <f>IF(Data_Mentah!Q546="Positive",1,0)</f>
        <v>0</v>
      </c>
      <c r="T546">
        <f t="shared" si="15"/>
        <v>0</v>
      </c>
      <c r="V546">
        <f t="shared" si="16"/>
        <v>0</v>
      </c>
    </row>
    <row r="547" spans="1:22" ht="15.75" customHeight="1" x14ac:dyDescent="0.2">
      <c r="A547" s="4">
        <v>53</v>
      </c>
      <c r="B547" s="5">
        <f>IF(Data_Mentah!B547="Male",1,0)</f>
        <v>0</v>
      </c>
      <c r="C547" s="5">
        <f>IF(Data_Mentah!C547="Yes",1,0)</f>
        <v>0</v>
      </c>
      <c r="D547" s="5">
        <f>IF(Data_Mentah!D547="Yes",1,0)</f>
        <v>0</v>
      </c>
      <c r="E547" s="5">
        <f>IF(Data_Mentah!E547="Yes",1,0)</f>
        <v>0</v>
      </c>
      <c r="F547" s="5">
        <f>IF(Data_Mentah!F547="Yes",1,0)</f>
        <v>0</v>
      </c>
      <c r="G547" s="5">
        <f>IF(Data_Mentah!G547="Yes",1,0)</f>
        <v>0</v>
      </c>
      <c r="H547" s="5">
        <f>IF(Data_Mentah!H547="Yes",1,0)</f>
        <v>0</v>
      </c>
      <c r="I547" s="5">
        <f>IF(Data_Mentah!I547="Yes",1,0)</f>
        <v>0</v>
      </c>
      <c r="J547" s="5">
        <f>IF(Data_Mentah!J547="Yes",1,0)</f>
        <v>0</v>
      </c>
      <c r="K547" s="5">
        <f>IF(Data_Mentah!K547="Yes",1,0)</f>
        <v>0</v>
      </c>
      <c r="L547" s="5">
        <f>IF(Data_Mentah!L547="Yes",1,0)</f>
        <v>0</v>
      </c>
      <c r="M547" s="5">
        <f>IF(Data_Mentah!M547="Yes",1,0)</f>
        <v>0</v>
      </c>
      <c r="N547" s="5">
        <f>IF(Data_Mentah!N547="Yes",1,0)</f>
        <v>0</v>
      </c>
      <c r="O547" s="5">
        <f>IF(Data_Mentah!O547="Yes",1,0)</f>
        <v>0</v>
      </c>
      <c r="P547" s="5">
        <f>IF(Data_Mentah!P547="Yes",1,0)</f>
        <v>0</v>
      </c>
      <c r="Q547" s="6">
        <f>IF(Data_Mentah!Q547="Positive",1,0)</f>
        <v>0</v>
      </c>
      <c r="T547">
        <f t="shared" si="15"/>
        <v>0</v>
      </c>
      <c r="V547">
        <f t="shared" si="16"/>
        <v>0</v>
      </c>
    </row>
    <row r="548" spans="1:22" ht="15.75" customHeight="1" x14ac:dyDescent="0.2">
      <c r="A548" s="7">
        <v>47</v>
      </c>
      <c r="B548" s="8">
        <f>IF(Data_Mentah!B548="Male",1,0)</f>
        <v>0</v>
      </c>
      <c r="C548" s="8">
        <f>IF(Data_Mentah!C548="Yes",1,0)</f>
        <v>0</v>
      </c>
      <c r="D548" s="8">
        <f>IF(Data_Mentah!D548="Yes",1,0)</f>
        <v>0</v>
      </c>
      <c r="E548" s="8">
        <f>IF(Data_Mentah!E548="Yes",1,0)</f>
        <v>0</v>
      </c>
      <c r="F548" s="8">
        <f>IF(Data_Mentah!F548="Yes",1,0)</f>
        <v>0</v>
      </c>
      <c r="G548" s="8">
        <f>IF(Data_Mentah!G548="Yes",1,0)</f>
        <v>0</v>
      </c>
      <c r="H548" s="8">
        <f>IF(Data_Mentah!H548="Yes",1,0)</f>
        <v>0</v>
      </c>
      <c r="I548" s="8">
        <f>IF(Data_Mentah!I548="Yes",1,0)</f>
        <v>0</v>
      </c>
      <c r="J548" s="8">
        <f>IF(Data_Mentah!J548="Yes",1,0)</f>
        <v>0</v>
      </c>
      <c r="K548" s="8">
        <f>IF(Data_Mentah!K548="Yes",1,0)</f>
        <v>0</v>
      </c>
      <c r="L548" s="8">
        <f>IF(Data_Mentah!L548="Yes",1,0)</f>
        <v>0</v>
      </c>
      <c r="M548" s="8">
        <f>IF(Data_Mentah!M548="Yes",1,0)</f>
        <v>0</v>
      </c>
      <c r="N548" s="8">
        <f>IF(Data_Mentah!N548="Yes",1,0)</f>
        <v>0</v>
      </c>
      <c r="O548" s="8">
        <f>IF(Data_Mentah!O548="Yes",1,0)</f>
        <v>0</v>
      </c>
      <c r="P548" s="8">
        <f>IF(Data_Mentah!P548="Yes",1,0)</f>
        <v>0</v>
      </c>
      <c r="Q548" s="9">
        <f>IF(Data_Mentah!Q548="Positive",1,0)</f>
        <v>0</v>
      </c>
      <c r="T548">
        <f t="shared" si="15"/>
        <v>0</v>
      </c>
      <c r="V548">
        <f t="shared" si="16"/>
        <v>0</v>
      </c>
    </row>
    <row r="549" spans="1:22" ht="15.75" customHeight="1" x14ac:dyDescent="0.2">
      <c r="A549" s="4">
        <v>68</v>
      </c>
      <c r="B549" s="5">
        <f>IF(Data_Mentah!B549="Male",1,0)</f>
        <v>0</v>
      </c>
      <c r="C549" s="5">
        <f>IF(Data_Mentah!C549="Yes",1,0)</f>
        <v>0</v>
      </c>
      <c r="D549" s="5">
        <f>IF(Data_Mentah!D549="Yes",1,0)</f>
        <v>0</v>
      </c>
      <c r="E549" s="5">
        <f>IF(Data_Mentah!E549="Yes",1,0)</f>
        <v>0</v>
      </c>
      <c r="F549" s="5">
        <f>IF(Data_Mentah!F549="Yes",1,0)</f>
        <v>0</v>
      </c>
      <c r="G549" s="5">
        <f>IF(Data_Mentah!G549="Yes",1,0)</f>
        <v>0</v>
      </c>
      <c r="H549" s="5">
        <f>IF(Data_Mentah!H549="Yes",1,0)</f>
        <v>0</v>
      </c>
      <c r="I549" s="5">
        <f>IF(Data_Mentah!I549="Yes",1,0)</f>
        <v>0</v>
      </c>
      <c r="J549" s="5">
        <f>IF(Data_Mentah!J549="Yes",1,0)</f>
        <v>0</v>
      </c>
      <c r="K549" s="5">
        <f>IF(Data_Mentah!K549="Yes",1,0)</f>
        <v>0</v>
      </c>
      <c r="L549" s="5">
        <f>IF(Data_Mentah!L549="Yes",1,0)</f>
        <v>0</v>
      </c>
      <c r="M549" s="5">
        <f>IF(Data_Mentah!M549="Yes",1,0)</f>
        <v>0</v>
      </c>
      <c r="N549" s="5">
        <f>IF(Data_Mentah!N549="Yes",1,0)</f>
        <v>0</v>
      </c>
      <c r="O549" s="5">
        <f>IF(Data_Mentah!O549="Yes",1,0)</f>
        <v>0</v>
      </c>
      <c r="P549" s="5">
        <f>IF(Data_Mentah!P549="Yes",1,0)</f>
        <v>0</v>
      </c>
      <c r="Q549" s="6">
        <f>IF(Data_Mentah!Q549="Positive",1,0)</f>
        <v>0</v>
      </c>
      <c r="T549">
        <f t="shared" si="15"/>
        <v>0</v>
      </c>
      <c r="V549">
        <f t="shared" si="16"/>
        <v>0</v>
      </c>
    </row>
    <row r="550" spans="1:22" ht="15.75" customHeight="1" x14ac:dyDescent="0.2">
      <c r="A550" s="7">
        <v>64</v>
      </c>
      <c r="B550" s="8">
        <f>IF(Data_Mentah!B550="Male",1,0)</f>
        <v>0</v>
      </c>
      <c r="C550" s="8">
        <f>IF(Data_Mentah!C550="Yes",1,0)</f>
        <v>0</v>
      </c>
      <c r="D550" s="8">
        <f>IF(Data_Mentah!D550="Yes",1,0)</f>
        <v>0</v>
      </c>
      <c r="E550" s="8">
        <f>IF(Data_Mentah!E550="Yes",1,0)</f>
        <v>0</v>
      </c>
      <c r="F550" s="8">
        <f>IF(Data_Mentah!F550="Yes",1,0)</f>
        <v>0</v>
      </c>
      <c r="G550" s="8">
        <f>IF(Data_Mentah!G550="Yes",1,0)</f>
        <v>0</v>
      </c>
      <c r="H550" s="8">
        <f>IF(Data_Mentah!H550="Yes",1,0)</f>
        <v>0</v>
      </c>
      <c r="I550" s="8">
        <f>IF(Data_Mentah!I550="Yes",1,0)</f>
        <v>0</v>
      </c>
      <c r="J550" s="8">
        <f>IF(Data_Mentah!J550="Yes",1,0)</f>
        <v>0</v>
      </c>
      <c r="K550" s="8">
        <f>IF(Data_Mentah!K550="Yes",1,0)</f>
        <v>0</v>
      </c>
      <c r="L550" s="8">
        <f>IF(Data_Mentah!L550="Yes",1,0)</f>
        <v>0</v>
      </c>
      <c r="M550" s="8">
        <f>IF(Data_Mentah!M550="Yes",1,0)</f>
        <v>0</v>
      </c>
      <c r="N550" s="8">
        <f>IF(Data_Mentah!N550="Yes",1,0)</f>
        <v>0</v>
      </c>
      <c r="O550" s="8">
        <f>IF(Data_Mentah!O550="Yes",1,0)</f>
        <v>0</v>
      </c>
      <c r="P550" s="8">
        <f>IF(Data_Mentah!P550="Yes",1,0)</f>
        <v>0</v>
      </c>
      <c r="Q550" s="9">
        <f>IF(Data_Mentah!Q550="Positive",1,0)</f>
        <v>0</v>
      </c>
      <c r="T550">
        <f t="shared" si="15"/>
        <v>0</v>
      </c>
      <c r="V550">
        <f t="shared" si="16"/>
        <v>0</v>
      </c>
    </row>
    <row r="551" spans="1:22" ht="15.75" customHeight="1" x14ac:dyDescent="0.2">
      <c r="A551" s="4">
        <v>66</v>
      </c>
      <c r="B551" s="5">
        <f>IF(Data_Mentah!B551="Male",1,0)</f>
        <v>0</v>
      </c>
      <c r="C551" s="5">
        <f>IF(Data_Mentah!C551="Yes",1,0)</f>
        <v>0</v>
      </c>
      <c r="D551" s="5">
        <f>IF(Data_Mentah!D551="Yes",1,0)</f>
        <v>0</v>
      </c>
      <c r="E551" s="5">
        <f>IF(Data_Mentah!E551="Yes",1,0)</f>
        <v>0</v>
      </c>
      <c r="F551" s="5">
        <f>IF(Data_Mentah!F551="Yes",1,0)</f>
        <v>0</v>
      </c>
      <c r="G551" s="5">
        <f>IF(Data_Mentah!G551="Yes",1,0)</f>
        <v>0</v>
      </c>
      <c r="H551" s="5">
        <f>IF(Data_Mentah!H551="Yes",1,0)</f>
        <v>0</v>
      </c>
      <c r="I551" s="5">
        <f>IF(Data_Mentah!I551="Yes",1,0)</f>
        <v>0</v>
      </c>
      <c r="J551" s="5">
        <f>IF(Data_Mentah!J551="Yes",1,0)</f>
        <v>0</v>
      </c>
      <c r="K551" s="5">
        <f>IF(Data_Mentah!K551="Yes",1,0)</f>
        <v>0</v>
      </c>
      <c r="L551" s="5">
        <f>IF(Data_Mentah!L551="Yes",1,0)</f>
        <v>0</v>
      </c>
      <c r="M551" s="5">
        <f>IF(Data_Mentah!M551="Yes",1,0)</f>
        <v>0</v>
      </c>
      <c r="N551" s="5">
        <f>IF(Data_Mentah!N551="Yes",1,0)</f>
        <v>0</v>
      </c>
      <c r="O551" s="5">
        <f>IF(Data_Mentah!O551="Yes",1,0)</f>
        <v>0</v>
      </c>
      <c r="P551" s="5">
        <f>IF(Data_Mentah!P551="Yes",1,0)</f>
        <v>0</v>
      </c>
      <c r="Q551" s="6">
        <f>IF(Data_Mentah!Q551="Positive",1,0)</f>
        <v>0</v>
      </c>
      <c r="T551">
        <f t="shared" si="15"/>
        <v>0</v>
      </c>
      <c r="V551">
        <f t="shared" si="16"/>
        <v>0</v>
      </c>
    </row>
    <row r="552" spans="1:22" ht="15.75" customHeight="1" x14ac:dyDescent="0.2">
      <c r="A552" s="7">
        <v>67</v>
      </c>
      <c r="B552" s="8">
        <f>IF(Data_Mentah!B552="Male",1,0)</f>
        <v>0</v>
      </c>
      <c r="C552" s="8">
        <f>IF(Data_Mentah!C552="Yes",1,0)</f>
        <v>0</v>
      </c>
      <c r="D552" s="8">
        <f>IF(Data_Mentah!D552="Yes",1,0)</f>
        <v>0</v>
      </c>
      <c r="E552" s="8">
        <f>IF(Data_Mentah!E552="Yes",1,0)</f>
        <v>0</v>
      </c>
      <c r="F552" s="8">
        <f>IF(Data_Mentah!F552="Yes",1,0)</f>
        <v>0</v>
      </c>
      <c r="G552" s="8">
        <f>IF(Data_Mentah!G552="Yes",1,0)</f>
        <v>0</v>
      </c>
      <c r="H552" s="8">
        <f>IF(Data_Mentah!H552="Yes",1,0)</f>
        <v>0</v>
      </c>
      <c r="I552" s="8">
        <f>IF(Data_Mentah!I552="Yes",1,0)</f>
        <v>0</v>
      </c>
      <c r="J552" s="8">
        <f>IF(Data_Mentah!J552="Yes",1,0)</f>
        <v>0</v>
      </c>
      <c r="K552" s="8">
        <f>IF(Data_Mentah!K552="Yes",1,0)</f>
        <v>0</v>
      </c>
      <c r="L552" s="8">
        <f>IF(Data_Mentah!L552="Yes",1,0)</f>
        <v>0</v>
      </c>
      <c r="M552" s="8">
        <f>IF(Data_Mentah!M552="Yes",1,0)</f>
        <v>0</v>
      </c>
      <c r="N552" s="8">
        <f>IF(Data_Mentah!N552="Yes",1,0)</f>
        <v>0</v>
      </c>
      <c r="O552" s="8">
        <f>IF(Data_Mentah!O552="Yes",1,0)</f>
        <v>0</v>
      </c>
      <c r="P552" s="8">
        <f>IF(Data_Mentah!P552="Yes",1,0)</f>
        <v>0</v>
      </c>
      <c r="Q552" s="9">
        <f>IF(Data_Mentah!Q552="Positive",1,0)</f>
        <v>0</v>
      </c>
      <c r="T552">
        <f t="shared" si="15"/>
        <v>0</v>
      </c>
      <c r="V552">
        <f t="shared" si="16"/>
        <v>0</v>
      </c>
    </row>
    <row r="553" spans="1:22" ht="15.75" customHeight="1" x14ac:dyDescent="0.2">
      <c r="A553" s="4">
        <v>70</v>
      </c>
      <c r="B553" s="5">
        <f>IF(Data_Mentah!B553="Male",1,0)</f>
        <v>0</v>
      </c>
      <c r="C553" s="5">
        <f>IF(Data_Mentah!C553="Yes",1,0)</f>
        <v>0</v>
      </c>
      <c r="D553" s="5">
        <f>IF(Data_Mentah!D553="Yes",1,0)</f>
        <v>0</v>
      </c>
      <c r="E553" s="5">
        <f>IF(Data_Mentah!E553="Yes",1,0)</f>
        <v>0</v>
      </c>
      <c r="F553" s="5">
        <f>IF(Data_Mentah!F553="Yes",1,0)</f>
        <v>0</v>
      </c>
      <c r="G553" s="5">
        <f>IF(Data_Mentah!G553="Yes",1,0)</f>
        <v>0</v>
      </c>
      <c r="H553" s="5">
        <f>IF(Data_Mentah!H553="Yes",1,0)</f>
        <v>0</v>
      </c>
      <c r="I553" s="5">
        <f>IF(Data_Mentah!I553="Yes",1,0)</f>
        <v>0</v>
      </c>
      <c r="J553" s="5">
        <f>IF(Data_Mentah!J553="Yes",1,0)</f>
        <v>0</v>
      </c>
      <c r="K553" s="5">
        <f>IF(Data_Mentah!K553="Yes",1,0)</f>
        <v>0</v>
      </c>
      <c r="L553" s="5">
        <f>IF(Data_Mentah!L553="Yes",1,0)</f>
        <v>0</v>
      </c>
      <c r="M553" s="5">
        <f>IF(Data_Mentah!M553="Yes",1,0)</f>
        <v>0</v>
      </c>
      <c r="N553" s="5">
        <f>IF(Data_Mentah!N553="Yes",1,0)</f>
        <v>0</v>
      </c>
      <c r="O553" s="5">
        <f>IF(Data_Mentah!O553="Yes",1,0)</f>
        <v>0</v>
      </c>
      <c r="P553" s="5">
        <f>IF(Data_Mentah!P553="Yes",1,0)</f>
        <v>0</v>
      </c>
      <c r="Q553" s="6">
        <f>IF(Data_Mentah!Q553="Positive",1,0)</f>
        <v>0</v>
      </c>
      <c r="T553">
        <f t="shared" si="15"/>
        <v>0</v>
      </c>
      <c r="V553">
        <f t="shared" si="16"/>
        <v>0</v>
      </c>
    </row>
    <row r="554" spans="1:22" ht="15.75" customHeight="1" x14ac:dyDescent="0.2">
      <c r="A554" s="7">
        <v>44</v>
      </c>
      <c r="B554" s="8">
        <f>IF(Data_Mentah!B554="Male",1,0)</f>
        <v>0</v>
      </c>
      <c r="C554" s="8">
        <f>IF(Data_Mentah!C554="Yes",1,0)</f>
        <v>0</v>
      </c>
      <c r="D554" s="8">
        <f>IF(Data_Mentah!D554="Yes",1,0)</f>
        <v>0</v>
      </c>
      <c r="E554" s="8">
        <f>IF(Data_Mentah!E554="Yes",1,0)</f>
        <v>0</v>
      </c>
      <c r="F554" s="8">
        <f>IF(Data_Mentah!F554="Yes",1,0)</f>
        <v>0</v>
      </c>
      <c r="G554" s="8">
        <f>IF(Data_Mentah!G554="Yes",1,0)</f>
        <v>0</v>
      </c>
      <c r="H554" s="8">
        <f>IF(Data_Mentah!H554="Yes",1,0)</f>
        <v>0</v>
      </c>
      <c r="I554" s="8">
        <f>IF(Data_Mentah!I554="Yes",1,0)</f>
        <v>0</v>
      </c>
      <c r="J554" s="8">
        <f>IF(Data_Mentah!J554="Yes",1,0)</f>
        <v>0</v>
      </c>
      <c r="K554" s="8">
        <f>IF(Data_Mentah!K554="Yes",1,0)</f>
        <v>0</v>
      </c>
      <c r="L554" s="8">
        <f>IF(Data_Mentah!L554="Yes",1,0)</f>
        <v>0</v>
      </c>
      <c r="M554" s="8">
        <f>IF(Data_Mentah!M554="Yes",1,0)</f>
        <v>0</v>
      </c>
      <c r="N554" s="8">
        <f>IF(Data_Mentah!N554="Yes",1,0)</f>
        <v>0</v>
      </c>
      <c r="O554" s="8">
        <f>IF(Data_Mentah!O554="Yes",1,0)</f>
        <v>0</v>
      </c>
      <c r="P554" s="8">
        <f>IF(Data_Mentah!P554="Yes",1,0)</f>
        <v>0</v>
      </c>
      <c r="Q554" s="9">
        <f>IF(Data_Mentah!Q554="Positive",1,0)</f>
        <v>0</v>
      </c>
      <c r="T554">
        <f t="shared" si="15"/>
        <v>0</v>
      </c>
      <c r="V554">
        <f t="shared" si="16"/>
        <v>0</v>
      </c>
    </row>
    <row r="555" spans="1:22" ht="15.75" customHeight="1" x14ac:dyDescent="0.2">
      <c r="A555" s="4">
        <v>38</v>
      </c>
      <c r="B555" s="5">
        <f>IF(Data_Mentah!B555="Male",1,0)</f>
        <v>0</v>
      </c>
      <c r="C555" s="5">
        <f>IF(Data_Mentah!C555="Yes",1,0)</f>
        <v>0</v>
      </c>
      <c r="D555" s="5">
        <f>IF(Data_Mentah!D555="Yes",1,0)</f>
        <v>0</v>
      </c>
      <c r="E555" s="5">
        <f>IF(Data_Mentah!E555="Yes",1,0)</f>
        <v>0</v>
      </c>
      <c r="F555" s="5">
        <f>IF(Data_Mentah!F555="Yes",1,0)</f>
        <v>0</v>
      </c>
      <c r="G555" s="5">
        <f>IF(Data_Mentah!G555="Yes",1,0)</f>
        <v>0</v>
      </c>
      <c r="H555" s="5">
        <f>IF(Data_Mentah!H555="Yes",1,0)</f>
        <v>0</v>
      </c>
      <c r="I555" s="5">
        <f>IF(Data_Mentah!I555="Yes",1,0)</f>
        <v>0</v>
      </c>
      <c r="J555" s="5">
        <f>IF(Data_Mentah!J555="Yes",1,0)</f>
        <v>0</v>
      </c>
      <c r="K555" s="5">
        <f>IF(Data_Mentah!K555="Yes",1,0)</f>
        <v>0</v>
      </c>
      <c r="L555" s="5">
        <f>IF(Data_Mentah!L555="Yes",1,0)</f>
        <v>0</v>
      </c>
      <c r="M555" s="5">
        <f>IF(Data_Mentah!M555="Yes",1,0)</f>
        <v>0</v>
      </c>
      <c r="N555" s="5">
        <f>IF(Data_Mentah!N555="Yes",1,0)</f>
        <v>0</v>
      </c>
      <c r="O555" s="5">
        <f>IF(Data_Mentah!O555="Yes",1,0)</f>
        <v>0</v>
      </c>
      <c r="P555" s="5">
        <f>IF(Data_Mentah!P555="Yes",1,0)</f>
        <v>0</v>
      </c>
      <c r="Q555" s="6">
        <f>IF(Data_Mentah!Q555="Positive",1,0)</f>
        <v>0</v>
      </c>
      <c r="T555">
        <f t="shared" si="15"/>
        <v>0</v>
      </c>
      <c r="V555">
        <f t="shared" si="16"/>
        <v>0</v>
      </c>
    </row>
    <row r="556" spans="1:22" ht="15.75" customHeight="1" x14ac:dyDescent="0.2">
      <c r="A556" s="7">
        <v>35</v>
      </c>
      <c r="B556" s="8">
        <f>IF(Data_Mentah!B556="Male",1,0)</f>
        <v>0</v>
      </c>
      <c r="C556" s="8">
        <f>IF(Data_Mentah!C556="Yes",1,0)</f>
        <v>0</v>
      </c>
      <c r="D556" s="8">
        <f>IF(Data_Mentah!D556="Yes",1,0)</f>
        <v>0</v>
      </c>
      <c r="E556" s="8">
        <f>IF(Data_Mentah!E556="Yes",1,0)</f>
        <v>0</v>
      </c>
      <c r="F556" s="8">
        <f>IF(Data_Mentah!F556="Yes",1,0)</f>
        <v>0</v>
      </c>
      <c r="G556" s="8">
        <f>IF(Data_Mentah!G556="Yes",1,0)</f>
        <v>0</v>
      </c>
      <c r="H556" s="8">
        <f>IF(Data_Mentah!H556="Yes",1,0)</f>
        <v>0</v>
      </c>
      <c r="I556" s="8">
        <f>IF(Data_Mentah!I556="Yes",1,0)</f>
        <v>0</v>
      </c>
      <c r="J556" s="8">
        <f>IF(Data_Mentah!J556="Yes",1,0)</f>
        <v>0</v>
      </c>
      <c r="K556" s="8">
        <f>IF(Data_Mentah!K556="Yes",1,0)</f>
        <v>0</v>
      </c>
      <c r="L556" s="8">
        <f>IF(Data_Mentah!L556="Yes",1,0)</f>
        <v>0</v>
      </c>
      <c r="M556" s="8">
        <f>IF(Data_Mentah!M556="Yes",1,0)</f>
        <v>0</v>
      </c>
      <c r="N556" s="8">
        <f>IF(Data_Mentah!N556="Yes",1,0)</f>
        <v>0</v>
      </c>
      <c r="O556" s="8">
        <f>IF(Data_Mentah!O556="Yes",1,0)</f>
        <v>0</v>
      </c>
      <c r="P556" s="8">
        <f>IF(Data_Mentah!P556="Yes",1,0)</f>
        <v>0</v>
      </c>
      <c r="Q556" s="9">
        <f>IF(Data_Mentah!Q556="Positive",1,0)</f>
        <v>0</v>
      </c>
      <c r="T556">
        <f t="shared" si="15"/>
        <v>0</v>
      </c>
      <c r="V556">
        <f t="shared" si="16"/>
        <v>0</v>
      </c>
    </row>
    <row r="557" spans="1:22" ht="15.75" customHeight="1" x14ac:dyDescent="0.2">
      <c r="A557" s="4">
        <v>61</v>
      </c>
      <c r="B557" s="5">
        <f>IF(Data_Mentah!B557="Male",1,0)</f>
        <v>0</v>
      </c>
      <c r="C557" s="5">
        <f>IF(Data_Mentah!C557="Yes",1,0)</f>
        <v>0</v>
      </c>
      <c r="D557" s="5">
        <f>IF(Data_Mentah!D557="Yes",1,0)</f>
        <v>0</v>
      </c>
      <c r="E557" s="5">
        <f>IF(Data_Mentah!E557="Yes",1,0)</f>
        <v>0</v>
      </c>
      <c r="F557" s="5">
        <f>IF(Data_Mentah!F557="Yes",1,0)</f>
        <v>0</v>
      </c>
      <c r="G557" s="5">
        <f>IF(Data_Mentah!G557="Yes",1,0)</f>
        <v>0</v>
      </c>
      <c r="H557" s="5">
        <f>IF(Data_Mentah!H557="Yes",1,0)</f>
        <v>0</v>
      </c>
      <c r="I557" s="5">
        <f>IF(Data_Mentah!I557="Yes",1,0)</f>
        <v>0</v>
      </c>
      <c r="J557" s="5">
        <f>IF(Data_Mentah!J557="Yes",1,0)</f>
        <v>0</v>
      </c>
      <c r="K557" s="5">
        <f>IF(Data_Mentah!K557="Yes",1,0)</f>
        <v>0</v>
      </c>
      <c r="L557" s="5">
        <f>IF(Data_Mentah!L557="Yes",1,0)</f>
        <v>0</v>
      </c>
      <c r="M557" s="5">
        <f>IF(Data_Mentah!M557="Yes",1,0)</f>
        <v>0</v>
      </c>
      <c r="N557" s="5">
        <f>IF(Data_Mentah!N557="Yes",1,0)</f>
        <v>0</v>
      </c>
      <c r="O557" s="5">
        <f>IF(Data_Mentah!O557="Yes",1,0)</f>
        <v>0</v>
      </c>
      <c r="P557" s="5">
        <f>IF(Data_Mentah!P557="Yes",1,0)</f>
        <v>0</v>
      </c>
      <c r="Q557" s="6">
        <f>IF(Data_Mentah!Q557="Positive",1,0)</f>
        <v>0</v>
      </c>
      <c r="T557">
        <f t="shared" si="15"/>
        <v>0</v>
      </c>
      <c r="V557">
        <f t="shared" si="16"/>
        <v>0</v>
      </c>
    </row>
    <row r="558" spans="1:22" ht="15.75" customHeight="1" x14ac:dyDescent="0.2">
      <c r="A558" s="7">
        <v>60</v>
      </c>
      <c r="B558" s="8">
        <f>IF(Data_Mentah!B558="Male",1,0)</f>
        <v>0</v>
      </c>
      <c r="C558" s="8">
        <f>IF(Data_Mentah!C558="Yes",1,0)</f>
        <v>0</v>
      </c>
      <c r="D558" s="8">
        <f>IF(Data_Mentah!D558="Yes",1,0)</f>
        <v>0</v>
      </c>
      <c r="E558" s="8">
        <f>IF(Data_Mentah!E558="Yes",1,0)</f>
        <v>0</v>
      </c>
      <c r="F558" s="8">
        <f>IF(Data_Mentah!F558="Yes",1,0)</f>
        <v>0</v>
      </c>
      <c r="G558" s="8">
        <f>IF(Data_Mentah!G558="Yes",1,0)</f>
        <v>0</v>
      </c>
      <c r="H558" s="8">
        <f>IF(Data_Mentah!H558="Yes",1,0)</f>
        <v>0</v>
      </c>
      <c r="I558" s="8">
        <f>IF(Data_Mentah!I558="Yes",1,0)</f>
        <v>0</v>
      </c>
      <c r="J558" s="8">
        <f>IF(Data_Mentah!J558="Yes",1,0)</f>
        <v>0</v>
      </c>
      <c r="K558" s="8">
        <f>IF(Data_Mentah!K558="Yes",1,0)</f>
        <v>0</v>
      </c>
      <c r="L558" s="8">
        <f>IF(Data_Mentah!L558="Yes",1,0)</f>
        <v>0</v>
      </c>
      <c r="M558" s="8">
        <f>IF(Data_Mentah!M558="Yes",1,0)</f>
        <v>0</v>
      </c>
      <c r="N558" s="8">
        <f>IF(Data_Mentah!N558="Yes",1,0)</f>
        <v>0</v>
      </c>
      <c r="O558" s="8">
        <f>IF(Data_Mentah!O558="Yes",1,0)</f>
        <v>0</v>
      </c>
      <c r="P558" s="8">
        <f>IF(Data_Mentah!P558="Yes",1,0)</f>
        <v>0</v>
      </c>
      <c r="Q558" s="9">
        <f>IF(Data_Mentah!Q558="Positive",1,0)</f>
        <v>0</v>
      </c>
      <c r="T558">
        <f t="shared" si="15"/>
        <v>0</v>
      </c>
      <c r="V558">
        <f t="shared" si="16"/>
        <v>0</v>
      </c>
    </row>
    <row r="559" spans="1:22" ht="15.75" customHeight="1" x14ac:dyDescent="0.2">
      <c r="A559" s="4">
        <v>58</v>
      </c>
      <c r="B559" s="5">
        <f>IF(Data_Mentah!B559="Male",1,0)</f>
        <v>0</v>
      </c>
      <c r="C559" s="5">
        <f>IF(Data_Mentah!C559="Yes",1,0)</f>
        <v>0</v>
      </c>
      <c r="D559" s="5">
        <f>IF(Data_Mentah!D559="Yes",1,0)</f>
        <v>0</v>
      </c>
      <c r="E559" s="5">
        <f>IF(Data_Mentah!E559="Yes",1,0)</f>
        <v>0</v>
      </c>
      <c r="F559" s="5">
        <f>IF(Data_Mentah!F559="Yes",1,0)</f>
        <v>0</v>
      </c>
      <c r="G559" s="5">
        <f>IF(Data_Mentah!G559="Yes",1,0)</f>
        <v>0</v>
      </c>
      <c r="H559" s="5">
        <f>IF(Data_Mentah!H559="Yes",1,0)</f>
        <v>0</v>
      </c>
      <c r="I559" s="5">
        <f>IF(Data_Mentah!I559="Yes",1,0)</f>
        <v>0</v>
      </c>
      <c r="J559" s="5">
        <f>IF(Data_Mentah!J559="Yes",1,0)</f>
        <v>0</v>
      </c>
      <c r="K559" s="5">
        <f>IF(Data_Mentah!K559="Yes",1,0)</f>
        <v>0</v>
      </c>
      <c r="L559" s="5">
        <f>IF(Data_Mentah!L559="Yes",1,0)</f>
        <v>0</v>
      </c>
      <c r="M559" s="5">
        <f>IF(Data_Mentah!M559="Yes",1,0)</f>
        <v>0</v>
      </c>
      <c r="N559" s="5">
        <f>IF(Data_Mentah!N559="Yes",1,0)</f>
        <v>0</v>
      </c>
      <c r="O559" s="5">
        <f>IF(Data_Mentah!O559="Yes",1,0)</f>
        <v>0</v>
      </c>
      <c r="P559" s="5">
        <f>IF(Data_Mentah!P559="Yes",1,0)</f>
        <v>0</v>
      </c>
      <c r="Q559" s="6">
        <f>IF(Data_Mentah!Q559="Positive",1,0)</f>
        <v>0</v>
      </c>
      <c r="T559">
        <f t="shared" si="15"/>
        <v>0</v>
      </c>
      <c r="V559">
        <f t="shared" si="16"/>
        <v>0</v>
      </c>
    </row>
    <row r="560" spans="1:22" ht="15.75" customHeight="1" x14ac:dyDescent="0.2">
      <c r="A560" s="7">
        <v>54</v>
      </c>
      <c r="B560" s="8">
        <f>IF(Data_Mentah!B560="Male",1,0)</f>
        <v>0</v>
      </c>
      <c r="C560" s="8">
        <f>IF(Data_Mentah!C560="Yes",1,0)</f>
        <v>0</v>
      </c>
      <c r="D560" s="8">
        <f>IF(Data_Mentah!D560="Yes",1,0)</f>
        <v>0</v>
      </c>
      <c r="E560" s="8">
        <f>IF(Data_Mentah!E560="Yes",1,0)</f>
        <v>0</v>
      </c>
      <c r="F560" s="8">
        <f>IF(Data_Mentah!F560="Yes",1,0)</f>
        <v>0</v>
      </c>
      <c r="G560" s="8">
        <f>IF(Data_Mentah!G560="Yes",1,0)</f>
        <v>0</v>
      </c>
      <c r="H560" s="8">
        <f>IF(Data_Mentah!H560="Yes",1,0)</f>
        <v>0</v>
      </c>
      <c r="I560" s="8">
        <f>IF(Data_Mentah!I560="Yes",1,0)</f>
        <v>0</v>
      </c>
      <c r="J560" s="8">
        <f>IF(Data_Mentah!J560="Yes",1,0)</f>
        <v>0</v>
      </c>
      <c r="K560" s="8">
        <f>IF(Data_Mentah!K560="Yes",1,0)</f>
        <v>0</v>
      </c>
      <c r="L560" s="8">
        <f>IF(Data_Mentah!L560="Yes",1,0)</f>
        <v>0</v>
      </c>
      <c r="M560" s="8">
        <f>IF(Data_Mentah!M560="Yes",1,0)</f>
        <v>0</v>
      </c>
      <c r="N560" s="8">
        <f>IF(Data_Mentah!N560="Yes",1,0)</f>
        <v>0</v>
      </c>
      <c r="O560" s="8">
        <f>IF(Data_Mentah!O560="Yes",1,0)</f>
        <v>0</v>
      </c>
      <c r="P560" s="8">
        <f>IF(Data_Mentah!P560="Yes",1,0)</f>
        <v>0</v>
      </c>
      <c r="Q560" s="9">
        <f>IF(Data_Mentah!Q560="Positive",1,0)</f>
        <v>0</v>
      </c>
      <c r="T560">
        <f t="shared" si="15"/>
        <v>0</v>
      </c>
      <c r="V560">
        <f t="shared" si="16"/>
        <v>0</v>
      </c>
    </row>
    <row r="561" spans="1:22" ht="15.75" customHeight="1" x14ac:dyDescent="0.2">
      <c r="A561" s="4">
        <v>67</v>
      </c>
      <c r="B561" s="5">
        <f>IF(Data_Mentah!B561="Male",1,0)</f>
        <v>0</v>
      </c>
      <c r="C561" s="5">
        <f>IF(Data_Mentah!C561="Yes",1,0)</f>
        <v>0</v>
      </c>
      <c r="D561" s="5">
        <f>IF(Data_Mentah!D561="Yes",1,0)</f>
        <v>0</v>
      </c>
      <c r="E561" s="5">
        <f>IF(Data_Mentah!E561="Yes",1,0)</f>
        <v>0</v>
      </c>
      <c r="F561" s="5">
        <f>IF(Data_Mentah!F561="Yes",1,0)</f>
        <v>0</v>
      </c>
      <c r="G561" s="5">
        <f>IF(Data_Mentah!G561="Yes",1,0)</f>
        <v>0</v>
      </c>
      <c r="H561" s="5">
        <f>IF(Data_Mentah!H561="Yes",1,0)</f>
        <v>0</v>
      </c>
      <c r="I561" s="5">
        <f>IF(Data_Mentah!I561="Yes",1,0)</f>
        <v>0</v>
      </c>
      <c r="J561" s="5">
        <f>IF(Data_Mentah!J561="Yes",1,0)</f>
        <v>0</v>
      </c>
      <c r="K561" s="5">
        <f>IF(Data_Mentah!K561="Yes",1,0)</f>
        <v>0</v>
      </c>
      <c r="L561" s="5">
        <f>IF(Data_Mentah!L561="Yes",1,0)</f>
        <v>0</v>
      </c>
      <c r="M561" s="5">
        <f>IF(Data_Mentah!M561="Yes",1,0)</f>
        <v>0</v>
      </c>
      <c r="N561" s="5">
        <f>IF(Data_Mentah!N561="Yes",1,0)</f>
        <v>0</v>
      </c>
      <c r="O561" s="5">
        <f>IF(Data_Mentah!O561="Yes",1,0)</f>
        <v>0</v>
      </c>
      <c r="P561" s="5">
        <f>IF(Data_Mentah!P561="Yes",1,0)</f>
        <v>0</v>
      </c>
      <c r="Q561" s="6">
        <f>IF(Data_Mentah!Q561="Positive",1,0)</f>
        <v>0</v>
      </c>
      <c r="T561">
        <f t="shared" si="15"/>
        <v>0</v>
      </c>
      <c r="V561">
        <f t="shared" si="16"/>
        <v>0</v>
      </c>
    </row>
    <row r="562" spans="1:22" ht="15.75" customHeight="1" x14ac:dyDescent="0.2">
      <c r="A562" s="7">
        <v>66</v>
      </c>
      <c r="B562" s="8">
        <f>IF(Data_Mentah!B562="Male",1,0)</f>
        <v>0</v>
      </c>
      <c r="C562" s="8">
        <f>IF(Data_Mentah!C562="Yes",1,0)</f>
        <v>0</v>
      </c>
      <c r="D562" s="8">
        <f>IF(Data_Mentah!D562="Yes",1,0)</f>
        <v>0</v>
      </c>
      <c r="E562" s="8">
        <f>IF(Data_Mentah!E562="Yes",1,0)</f>
        <v>0</v>
      </c>
      <c r="F562" s="8">
        <f>IF(Data_Mentah!F562="Yes",1,0)</f>
        <v>0</v>
      </c>
      <c r="G562" s="8">
        <f>IF(Data_Mentah!G562="Yes",1,0)</f>
        <v>0</v>
      </c>
      <c r="H562" s="8">
        <f>IF(Data_Mentah!H562="Yes",1,0)</f>
        <v>0</v>
      </c>
      <c r="I562" s="8">
        <f>IF(Data_Mentah!I562="Yes",1,0)</f>
        <v>0</v>
      </c>
      <c r="J562" s="8">
        <f>IF(Data_Mentah!J562="Yes",1,0)</f>
        <v>0</v>
      </c>
      <c r="K562" s="8">
        <f>IF(Data_Mentah!K562="Yes",1,0)</f>
        <v>0</v>
      </c>
      <c r="L562" s="8">
        <f>IF(Data_Mentah!L562="Yes",1,0)</f>
        <v>0</v>
      </c>
      <c r="M562" s="8">
        <f>IF(Data_Mentah!M562="Yes",1,0)</f>
        <v>0</v>
      </c>
      <c r="N562" s="8">
        <f>IF(Data_Mentah!N562="Yes",1,0)</f>
        <v>0</v>
      </c>
      <c r="O562" s="8">
        <f>IF(Data_Mentah!O562="Yes",1,0)</f>
        <v>0</v>
      </c>
      <c r="P562" s="8">
        <f>IF(Data_Mentah!P562="Yes",1,0)</f>
        <v>0</v>
      </c>
      <c r="Q562" s="9">
        <f>IF(Data_Mentah!Q562="Positive",1,0)</f>
        <v>0</v>
      </c>
      <c r="T562">
        <f t="shared" si="15"/>
        <v>0</v>
      </c>
      <c r="V562">
        <f t="shared" si="16"/>
        <v>0</v>
      </c>
    </row>
    <row r="563" spans="1:22" ht="15.75" customHeight="1" x14ac:dyDescent="0.2">
      <c r="A563" s="4">
        <v>43</v>
      </c>
      <c r="B563" s="5">
        <f>IF(Data_Mentah!B563="Male",1,0)</f>
        <v>0</v>
      </c>
      <c r="C563" s="5">
        <f>IF(Data_Mentah!C563="Yes",1,0)</f>
        <v>0</v>
      </c>
      <c r="D563" s="5">
        <f>IF(Data_Mentah!D563="Yes",1,0)</f>
        <v>0</v>
      </c>
      <c r="E563" s="5">
        <f>IF(Data_Mentah!E563="Yes",1,0)</f>
        <v>0</v>
      </c>
      <c r="F563" s="5">
        <f>IF(Data_Mentah!F563="Yes",1,0)</f>
        <v>0</v>
      </c>
      <c r="G563" s="5">
        <f>IF(Data_Mentah!G563="Yes",1,0)</f>
        <v>0</v>
      </c>
      <c r="H563" s="5">
        <f>IF(Data_Mentah!H563="Yes",1,0)</f>
        <v>0</v>
      </c>
      <c r="I563" s="5">
        <f>IF(Data_Mentah!I563="Yes",1,0)</f>
        <v>0</v>
      </c>
      <c r="J563" s="5">
        <f>IF(Data_Mentah!J563="Yes",1,0)</f>
        <v>0</v>
      </c>
      <c r="K563" s="5">
        <f>IF(Data_Mentah!K563="Yes",1,0)</f>
        <v>0</v>
      </c>
      <c r="L563" s="5">
        <f>IF(Data_Mentah!L563="Yes",1,0)</f>
        <v>0</v>
      </c>
      <c r="M563" s="5">
        <f>IF(Data_Mentah!M563="Yes",1,0)</f>
        <v>0</v>
      </c>
      <c r="N563" s="5">
        <f>IF(Data_Mentah!N563="Yes",1,0)</f>
        <v>0</v>
      </c>
      <c r="O563" s="5">
        <f>IF(Data_Mentah!O563="Yes",1,0)</f>
        <v>0</v>
      </c>
      <c r="P563" s="5">
        <f>IF(Data_Mentah!P563="Yes",1,0)</f>
        <v>0</v>
      </c>
      <c r="Q563" s="6">
        <f>IF(Data_Mentah!Q563="Positive",1,0)</f>
        <v>0</v>
      </c>
      <c r="T563">
        <f t="shared" si="15"/>
        <v>0</v>
      </c>
      <c r="V563">
        <f t="shared" si="16"/>
        <v>0</v>
      </c>
    </row>
    <row r="564" spans="1:22" ht="15.75" customHeight="1" x14ac:dyDescent="0.2">
      <c r="A564" s="7">
        <v>62</v>
      </c>
      <c r="B564" s="8">
        <f>IF(Data_Mentah!B564="Male",1,0)</f>
        <v>0</v>
      </c>
      <c r="C564" s="8">
        <f>IF(Data_Mentah!C564="Yes",1,0)</f>
        <v>0</v>
      </c>
      <c r="D564" s="8">
        <f>IF(Data_Mentah!D564="Yes",1,0)</f>
        <v>0</v>
      </c>
      <c r="E564" s="8">
        <f>IF(Data_Mentah!E564="Yes",1,0)</f>
        <v>0</v>
      </c>
      <c r="F564" s="8">
        <f>IF(Data_Mentah!F564="Yes",1,0)</f>
        <v>0</v>
      </c>
      <c r="G564" s="8">
        <f>IF(Data_Mentah!G564="Yes",1,0)</f>
        <v>0</v>
      </c>
      <c r="H564" s="8">
        <f>IF(Data_Mentah!H564="Yes",1,0)</f>
        <v>0</v>
      </c>
      <c r="I564" s="8">
        <f>IF(Data_Mentah!I564="Yes",1,0)</f>
        <v>0</v>
      </c>
      <c r="J564" s="8">
        <f>IF(Data_Mentah!J564="Yes",1,0)</f>
        <v>0</v>
      </c>
      <c r="K564" s="8">
        <f>IF(Data_Mentah!K564="Yes",1,0)</f>
        <v>0</v>
      </c>
      <c r="L564" s="8">
        <f>IF(Data_Mentah!L564="Yes",1,0)</f>
        <v>0</v>
      </c>
      <c r="M564" s="8">
        <f>IF(Data_Mentah!M564="Yes",1,0)</f>
        <v>0</v>
      </c>
      <c r="N564" s="8">
        <f>IF(Data_Mentah!N564="Yes",1,0)</f>
        <v>0</v>
      </c>
      <c r="O564" s="8">
        <f>IF(Data_Mentah!O564="Yes",1,0)</f>
        <v>0</v>
      </c>
      <c r="P564" s="8">
        <f>IF(Data_Mentah!P564="Yes",1,0)</f>
        <v>0</v>
      </c>
      <c r="Q564" s="9">
        <f>IF(Data_Mentah!Q564="Positive",1,0)</f>
        <v>0</v>
      </c>
      <c r="T564">
        <f t="shared" ref="T564:T570" si="17">IF((H564 + N564 + E564 + F564 + J564) &gt;= 3, 1, 0)</f>
        <v>0</v>
      </c>
      <c r="V564">
        <f t="shared" ref="V564:V570" si="18">IF(LOWER(TRIM(Q564))="positive",1,0)</f>
        <v>0</v>
      </c>
    </row>
    <row r="565" spans="1:22" ht="15.75" customHeight="1" x14ac:dyDescent="0.2">
      <c r="A565" s="4">
        <v>54</v>
      </c>
      <c r="B565" s="5">
        <f>IF(Data_Mentah!B565="Male",1,0)</f>
        <v>0</v>
      </c>
      <c r="C565" s="5">
        <f>IF(Data_Mentah!C565="Yes",1,0)</f>
        <v>0</v>
      </c>
      <c r="D565" s="5">
        <f>IF(Data_Mentah!D565="Yes",1,0)</f>
        <v>0</v>
      </c>
      <c r="E565" s="5">
        <f>IF(Data_Mentah!E565="Yes",1,0)</f>
        <v>0</v>
      </c>
      <c r="F565" s="5">
        <f>IF(Data_Mentah!F565="Yes",1,0)</f>
        <v>0</v>
      </c>
      <c r="G565" s="5">
        <f>IF(Data_Mentah!G565="Yes",1,0)</f>
        <v>0</v>
      </c>
      <c r="H565" s="5">
        <f>IF(Data_Mentah!H565="Yes",1,0)</f>
        <v>0</v>
      </c>
      <c r="I565" s="5">
        <f>IF(Data_Mentah!I565="Yes",1,0)</f>
        <v>0</v>
      </c>
      <c r="J565" s="5">
        <f>IF(Data_Mentah!J565="Yes",1,0)</f>
        <v>0</v>
      </c>
      <c r="K565" s="5">
        <f>IF(Data_Mentah!K565="Yes",1,0)</f>
        <v>0</v>
      </c>
      <c r="L565" s="5">
        <f>IF(Data_Mentah!L565="Yes",1,0)</f>
        <v>0</v>
      </c>
      <c r="M565" s="5">
        <f>IF(Data_Mentah!M565="Yes",1,0)</f>
        <v>0</v>
      </c>
      <c r="N565" s="5">
        <f>IF(Data_Mentah!N565="Yes",1,0)</f>
        <v>0</v>
      </c>
      <c r="O565" s="5">
        <f>IF(Data_Mentah!O565="Yes",1,0)</f>
        <v>0</v>
      </c>
      <c r="P565" s="5">
        <f>IF(Data_Mentah!P565="Yes",1,0)</f>
        <v>0</v>
      </c>
      <c r="Q565" s="6">
        <f>IF(Data_Mentah!Q565="Positive",1,0)</f>
        <v>0</v>
      </c>
      <c r="T565">
        <f t="shared" si="17"/>
        <v>0</v>
      </c>
      <c r="V565">
        <f t="shared" si="18"/>
        <v>0</v>
      </c>
    </row>
    <row r="566" spans="1:22" ht="15.75" customHeight="1" x14ac:dyDescent="0.2">
      <c r="A566" s="7">
        <v>39</v>
      </c>
      <c r="B566" s="8">
        <f>IF(Data_Mentah!B566="Male",1,0)</f>
        <v>0</v>
      </c>
      <c r="C566" s="8">
        <f>IF(Data_Mentah!C566="Yes",1,0)</f>
        <v>0</v>
      </c>
      <c r="D566" s="8">
        <f>IF(Data_Mentah!D566="Yes",1,0)</f>
        <v>0</v>
      </c>
      <c r="E566" s="8">
        <f>IF(Data_Mentah!E566="Yes",1,0)</f>
        <v>0</v>
      </c>
      <c r="F566" s="8">
        <f>IF(Data_Mentah!F566="Yes",1,0)</f>
        <v>0</v>
      </c>
      <c r="G566" s="8">
        <f>IF(Data_Mentah!G566="Yes",1,0)</f>
        <v>0</v>
      </c>
      <c r="H566" s="8">
        <f>IF(Data_Mentah!H566="Yes",1,0)</f>
        <v>0</v>
      </c>
      <c r="I566" s="8">
        <f>IF(Data_Mentah!I566="Yes",1,0)</f>
        <v>0</v>
      </c>
      <c r="J566" s="8">
        <f>IF(Data_Mentah!J566="Yes",1,0)</f>
        <v>0</v>
      </c>
      <c r="K566" s="8">
        <f>IF(Data_Mentah!K566="Yes",1,0)</f>
        <v>0</v>
      </c>
      <c r="L566" s="8">
        <f>IF(Data_Mentah!L566="Yes",1,0)</f>
        <v>0</v>
      </c>
      <c r="M566" s="8">
        <f>IF(Data_Mentah!M566="Yes",1,0)</f>
        <v>0</v>
      </c>
      <c r="N566" s="8">
        <f>IF(Data_Mentah!N566="Yes",1,0)</f>
        <v>0</v>
      </c>
      <c r="O566" s="8">
        <f>IF(Data_Mentah!O566="Yes",1,0)</f>
        <v>0</v>
      </c>
      <c r="P566" s="8">
        <f>IF(Data_Mentah!P566="Yes",1,0)</f>
        <v>0</v>
      </c>
      <c r="Q566" s="9">
        <f>IF(Data_Mentah!Q566="Positive",1,0)</f>
        <v>0</v>
      </c>
      <c r="T566">
        <f t="shared" si="17"/>
        <v>0</v>
      </c>
      <c r="V566">
        <f t="shared" si="18"/>
        <v>0</v>
      </c>
    </row>
    <row r="567" spans="1:22" ht="15.75" customHeight="1" x14ac:dyDescent="0.2">
      <c r="A567" s="4">
        <v>48</v>
      </c>
      <c r="B567" s="5">
        <f>IF(Data_Mentah!B567="Male",1,0)</f>
        <v>0</v>
      </c>
      <c r="C567" s="5">
        <f>IF(Data_Mentah!C567="Yes",1,0)</f>
        <v>0</v>
      </c>
      <c r="D567" s="5">
        <f>IF(Data_Mentah!D567="Yes",1,0)</f>
        <v>0</v>
      </c>
      <c r="E567" s="5">
        <f>IF(Data_Mentah!E567="Yes",1,0)</f>
        <v>0</v>
      </c>
      <c r="F567" s="5">
        <f>IF(Data_Mentah!F567="Yes",1,0)</f>
        <v>0</v>
      </c>
      <c r="G567" s="5">
        <f>IF(Data_Mentah!G567="Yes",1,0)</f>
        <v>0</v>
      </c>
      <c r="H567" s="5">
        <f>IF(Data_Mentah!H567="Yes",1,0)</f>
        <v>0</v>
      </c>
      <c r="I567" s="5">
        <f>IF(Data_Mentah!I567="Yes",1,0)</f>
        <v>0</v>
      </c>
      <c r="J567" s="5">
        <f>IF(Data_Mentah!J567="Yes",1,0)</f>
        <v>0</v>
      </c>
      <c r="K567" s="5">
        <f>IF(Data_Mentah!K567="Yes",1,0)</f>
        <v>0</v>
      </c>
      <c r="L567" s="5">
        <f>IF(Data_Mentah!L567="Yes",1,0)</f>
        <v>0</v>
      </c>
      <c r="M567" s="5">
        <f>IF(Data_Mentah!M567="Yes",1,0)</f>
        <v>0</v>
      </c>
      <c r="N567" s="5">
        <f>IF(Data_Mentah!N567="Yes",1,0)</f>
        <v>0</v>
      </c>
      <c r="O567" s="5">
        <f>IF(Data_Mentah!O567="Yes",1,0)</f>
        <v>0</v>
      </c>
      <c r="P567" s="5">
        <f>IF(Data_Mentah!P567="Yes",1,0)</f>
        <v>0</v>
      </c>
      <c r="Q567" s="6">
        <f>IF(Data_Mentah!Q567="Positive",1,0)</f>
        <v>0</v>
      </c>
      <c r="T567">
        <f t="shared" si="17"/>
        <v>0</v>
      </c>
      <c r="V567">
        <f t="shared" si="18"/>
        <v>0</v>
      </c>
    </row>
    <row r="568" spans="1:22" ht="15.75" customHeight="1" x14ac:dyDescent="0.2">
      <c r="A568" s="7">
        <v>58</v>
      </c>
      <c r="B568" s="8">
        <f>IF(Data_Mentah!B568="Male",1,0)</f>
        <v>0</v>
      </c>
      <c r="C568" s="8">
        <f>IF(Data_Mentah!C568="Yes",1,0)</f>
        <v>0</v>
      </c>
      <c r="D568" s="8">
        <f>IF(Data_Mentah!D568="Yes",1,0)</f>
        <v>0</v>
      </c>
      <c r="E568" s="8">
        <f>IF(Data_Mentah!E568="Yes",1,0)</f>
        <v>0</v>
      </c>
      <c r="F568" s="8">
        <f>IF(Data_Mentah!F568="Yes",1,0)</f>
        <v>0</v>
      </c>
      <c r="G568" s="8">
        <f>IF(Data_Mentah!G568="Yes",1,0)</f>
        <v>0</v>
      </c>
      <c r="H568" s="8">
        <f>IF(Data_Mentah!H568="Yes",1,0)</f>
        <v>0</v>
      </c>
      <c r="I568" s="8">
        <f>IF(Data_Mentah!I568="Yes",1,0)</f>
        <v>0</v>
      </c>
      <c r="J568" s="8">
        <f>IF(Data_Mentah!J568="Yes",1,0)</f>
        <v>0</v>
      </c>
      <c r="K568" s="8">
        <f>IF(Data_Mentah!K568="Yes",1,0)</f>
        <v>0</v>
      </c>
      <c r="L568" s="8">
        <f>IF(Data_Mentah!L568="Yes",1,0)</f>
        <v>0</v>
      </c>
      <c r="M568" s="8">
        <f>IF(Data_Mentah!M568="Yes",1,0)</f>
        <v>0</v>
      </c>
      <c r="N568" s="8">
        <f>IF(Data_Mentah!N568="Yes",1,0)</f>
        <v>0</v>
      </c>
      <c r="O568" s="8">
        <f>IF(Data_Mentah!O568="Yes",1,0)</f>
        <v>0</v>
      </c>
      <c r="P568" s="8">
        <f>IF(Data_Mentah!P568="Yes",1,0)</f>
        <v>0</v>
      </c>
      <c r="Q568" s="9">
        <f>IF(Data_Mentah!Q568="Positive",1,0)</f>
        <v>0</v>
      </c>
      <c r="T568">
        <f t="shared" si="17"/>
        <v>0</v>
      </c>
      <c r="V568">
        <f t="shared" si="18"/>
        <v>0</v>
      </c>
    </row>
    <row r="569" spans="1:22" ht="15.75" customHeight="1" x14ac:dyDescent="0.2">
      <c r="A569" s="4">
        <v>32</v>
      </c>
      <c r="B569" s="5">
        <f>IF(Data_Mentah!B569="Male",1,0)</f>
        <v>0</v>
      </c>
      <c r="C569" s="5">
        <f>IF(Data_Mentah!C569="Yes",1,0)</f>
        <v>0</v>
      </c>
      <c r="D569" s="5">
        <f>IF(Data_Mentah!D569="Yes",1,0)</f>
        <v>0</v>
      </c>
      <c r="E569" s="5">
        <f>IF(Data_Mentah!E569="Yes",1,0)</f>
        <v>0</v>
      </c>
      <c r="F569" s="5">
        <f>IF(Data_Mentah!F569="Yes",1,0)</f>
        <v>0</v>
      </c>
      <c r="G569" s="5">
        <f>IF(Data_Mentah!G569="Yes",1,0)</f>
        <v>0</v>
      </c>
      <c r="H569" s="5">
        <f>IF(Data_Mentah!H569="Yes",1,0)</f>
        <v>0</v>
      </c>
      <c r="I569" s="5">
        <f>IF(Data_Mentah!I569="Yes",1,0)</f>
        <v>0</v>
      </c>
      <c r="J569" s="5">
        <f>IF(Data_Mentah!J569="Yes",1,0)</f>
        <v>0</v>
      </c>
      <c r="K569" s="5">
        <f>IF(Data_Mentah!K569="Yes",1,0)</f>
        <v>0</v>
      </c>
      <c r="L569" s="5">
        <f>IF(Data_Mentah!L569="Yes",1,0)</f>
        <v>0</v>
      </c>
      <c r="M569" s="5">
        <f>IF(Data_Mentah!M569="Yes",1,0)</f>
        <v>0</v>
      </c>
      <c r="N569" s="5">
        <f>IF(Data_Mentah!N569="Yes",1,0)</f>
        <v>0</v>
      </c>
      <c r="O569" s="5">
        <f>IF(Data_Mentah!O569="Yes",1,0)</f>
        <v>0</v>
      </c>
      <c r="P569" s="5">
        <f>IF(Data_Mentah!P569="Yes",1,0)</f>
        <v>0</v>
      </c>
      <c r="Q569" s="6">
        <f>IF(Data_Mentah!Q569="Positive",1,0)</f>
        <v>0</v>
      </c>
      <c r="T569">
        <f t="shared" si="17"/>
        <v>0</v>
      </c>
      <c r="V569">
        <f t="shared" si="18"/>
        <v>0</v>
      </c>
    </row>
    <row r="570" spans="1:22" ht="15.75" customHeight="1" x14ac:dyDescent="0.2">
      <c r="A570" s="10">
        <v>42</v>
      </c>
      <c r="B570" s="11">
        <f>IF(Data_Mentah!B570="Male",1,0)</f>
        <v>0</v>
      </c>
      <c r="C570" s="11">
        <f>IF(Data_Mentah!C570="Yes",1,0)</f>
        <v>0</v>
      </c>
      <c r="D570" s="11">
        <f>IF(Data_Mentah!D570="Yes",1,0)</f>
        <v>0</v>
      </c>
      <c r="E570" s="11">
        <f>IF(Data_Mentah!E570="Yes",1,0)</f>
        <v>0</v>
      </c>
      <c r="F570" s="11">
        <f>IF(Data_Mentah!F570="Yes",1,0)</f>
        <v>0</v>
      </c>
      <c r="G570" s="11">
        <f>IF(Data_Mentah!G570="Yes",1,0)</f>
        <v>0</v>
      </c>
      <c r="H570" s="11">
        <f>IF(Data_Mentah!H570="Yes",1,0)</f>
        <v>0</v>
      </c>
      <c r="I570" s="11">
        <f>IF(Data_Mentah!I570="Yes",1,0)</f>
        <v>0</v>
      </c>
      <c r="J570" s="11">
        <f>IF(Data_Mentah!J570="Yes",1,0)</f>
        <v>0</v>
      </c>
      <c r="K570" s="11">
        <f>IF(Data_Mentah!K570="Yes",1,0)</f>
        <v>0</v>
      </c>
      <c r="L570" s="11">
        <f>IF(Data_Mentah!L570="Yes",1,0)</f>
        <v>0</v>
      </c>
      <c r="M570" s="11">
        <f>IF(Data_Mentah!M570="Yes",1,0)</f>
        <v>0</v>
      </c>
      <c r="N570" s="11">
        <f>IF(Data_Mentah!N570="Yes",1,0)</f>
        <v>0</v>
      </c>
      <c r="O570" s="11">
        <f>IF(Data_Mentah!O570="Yes",1,0)</f>
        <v>0</v>
      </c>
      <c r="P570" s="11">
        <f>IF(Data_Mentah!P570="Yes",1,0)</f>
        <v>0</v>
      </c>
      <c r="Q570" s="12">
        <f>IF(Data_Mentah!Q570="Positive",1,0)</f>
        <v>0</v>
      </c>
      <c r="T570">
        <f t="shared" si="17"/>
        <v>0</v>
      </c>
      <c r="V570">
        <f t="shared" si="18"/>
        <v>0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F36C9-5F80-41A6-97F3-B64E5933F53A}">
  <sheetPr>
    <outlinePr summaryBelow="0" summaryRight="0"/>
  </sheetPr>
  <dimension ref="A1:Y570"/>
  <sheetViews>
    <sheetView topLeftCell="K559" zoomScaleNormal="100" workbookViewId="0">
      <selection activeCell="T565" sqref="T565"/>
    </sheetView>
  </sheetViews>
  <sheetFormatPr defaultColWidth="12.7109375" defaultRowHeight="15.75" customHeight="1" x14ac:dyDescent="0.2"/>
  <cols>
    <col min="1" max="1" width="17.28515625" customWidth="1"/>
    <col min="5" max="5" width="18" customWidth="1"/>
    <col min="8" max="8" width="13.28515625" customWidth="1"/>
    <col min="9" max="9" width="13.7109375" customWidth="1"/>
    <col min="12" max="13" width="14.7109375" customWidth="1"/>
    <col min="14" max="14" width="13.85546875" customWidth="1"/>
  </cols>
  <sheetData>
    <row r="1" spans="1:9" ht="12.75" x14ac:dyDescent="0.2">
      <c r="A1" s="18" t="s">
        <v>2</v>
      </c>
      <c r="B1">
        <f ca="1">RAND()</f>
        <v>0.48488960536046333</v>
      </c>
    </row>
    <row r="2" spans="1:9" ht="12.75" x14ac:dyDescent="0.2">
      <c r="A2" s="19" t="s">
        <v>3</v>
      </c>
      <c r="B2">
        <f t="shared" ref="B2:B14" ca="1" si="0">RAND()</f>
        <v>0.59207278398393148</v>
      </c>
      <c r="C2" s="13"/>
      <c r="D2" s="13"/>
      <c r="E2" s="13"/>
      <c r="F2" s="27" t="s">
        <v>52</v>
      </c>
    </row>
    <row r="3" spans="1:9" ht="12.75" x14ac:dyDescent="0.2">
      <c r="A3" s="18" t="s">
        <v>4</v>
      </c>
      <c r="B3">
        <f t="shared" ca="1" si="0"/>
        <v>0.51694624737604955</v>
      </c>
      <c r="C3" s="13"/>
      <c r="D3" s="13"/>
      <c r="E3" s="13"/>
    </row>
    <row r="4" spans="1:9" ht="12.75" x14ac:dyDescent="0.2">
      <c r="A4" s="19" t="s">
        <v>5</v>
      </c>
      <c r="B4">
        <f t="shared" ca="1" si="0"/>
        <v>0.25207961393235978</v>
      </c>
      <c r="C4" s="13"/>
      <c r="D4" s="13"/>
      <c r="E4" s="13"/>
      <c r="I4" t="s">
        <v>45</v>
      </c>
    </row>
    <row r="5" spans="1:9" ht="12.75" x14ac:dyDescent="0.2">
      <c r="A5" s="18" t="s">
        <v>6</v>
      </c>
      <c r="B5">
        <f t="shared" ca="1" si="0"/>
        <v>0.21028130766588071</v>
      </c>
      <c r="I5" t="s">
        <v>46</v>
      </c>
    </row>
    <row r="6" spans="1:9" ht="12.75" x14ac:dyDescent="0.2">
      <c r="A6" s="19" t="s">
        <v>7</v>
      </c>
      <c r="B6">
        <f t="shared" ca="1" si="0"/>
        <v>0.9968056288571735</v>
      </c>
    </row>
    <row r="7" spans="1:9" ht="12.75" x14ac:dyDescent="0.2">
      <c r="A7" s="18" t="s">
        <v>8</v>
      </c>
      <c r="B7">
        <f t="shared" ca="1" si="0"/>
        <v>0.91525167663329077</v>
      </c>
      <c r="I7" t="s">
        <v>47</v>
      </c>
    </row>
    <row r="8" spans="1:9" ht="12.75" x14ac:dyDescent="0.2">
      <c r="A8" s="19" t="s">
        <v>9</v>
      </c>
      <c r="B8">
        <f t="shared" ca="1" si="0"/>
        <v>0.44526198108774651</v>
      </c>
      <c r="I8" s="28" t="s">
        <v>61</v>
      </c>
    </row>
    <row r="9" spans="1:9" ht="12.75" x14ac:dyDescent="0.2">
      <c r="A9" s="18" t="s">
        <v>10</v>
      </c>
      <c r="B9">
        <f t="shared" ca="1" si="0"/>
        <v>0.19045850467250491</v>
      </c>
      <c r="I9" s="28" t="s">
        <v>62</v>
      </c>
    </row>
    <row r="10" spans="1:9" ht="12.75" x14ac:dyDescent="0.2">
      <c r="A10" s="19" t="s">
        <v>11</v>
      </c>
      <c r="B10">
        <f t="shared" ca="1" si="0"/>
        <v>0.91989498497603017</v>
      </c>
      <c r="I10" s="28" t="s">
        <v>65</v>
      </c>
    </row>
    <row r="11" spans="1:9" ht="12.75" x14ac:dyDescent="0.2">
      <c r="A11" s="18" t="s">
        <v>12</v>
      </c>
      <c r="B11">
        <f t="shared" ca="1" si="0"/>
        <v>0.40546041155344137</v>
      </c>
      <c r="I11" s="28" t="s">
        <v>63</v>
      </c>
    </row>
    <row r="12" spans="1:9" ht="12.75" x14ac:dyDescent="0.2">
      <c r="A12" s="19" t="s">
        <v>13</v>
      </c>
      <c r="B12">
        <f t="shared" ca="1" si="0"/>
        <v>0.27036439776717403</v>
      </c>
      <c r="I12" s="28" t="s">
        <v>64</v>
      </c>
    </row>
    <row r="13" spans="1:9" ht="12.75" x14ac:dyDescent="0.2">
      <c r="A13" s="18" t="s">
        <v>14</v>
      </c>
      <c r="B13">
        <f t="shared" ca="1" si="0"/>
        <v>0.44983305625067516</v>
      </c>
    </row>
    <row r="14" spans="1:9" ht="12.75" x14ac:dyDescent="0.2">
      <c r="A14" s="20" t="s">
        <v>15</v>
      </c>
      <c r="B14">
        <f t="shared" ca="1" si="0"/>
        <v>0.90919665968303842</v>
      </c>
    </row>
    <row r="21" spans="1:3" ht="15.75" customHeight="1" x14ac:dyDescent="0.2">
      <c r="A21" s="27" t="s">
        <v>54</v>
      </c>
    </row>
    <row r="22" spans="1:3" ht="15.75" customHeight="1" x14ac:dyDescent="0.2">
      <c r="A22" s="28" t="s">
        <v>62</v>
      </c>
      <c r="C22">
        <f>VLOOKUP("Alopecia", Gini_Index!A:E, 5, FALSE)</f>
        <v>141</v>
      </c>
    </row>
    <row r="23" spans="1:3" ht="15.75" customHeight="1" x14ac:dyDescent="0.2">
      <c r="A23" s="28" t="s">
        <v>64</v>
      </c>
      <c r="C23">
        <f>VLOOKUP("Visual Blurring", Gini_Index!A:E, 5, FALSE)</f>
        <v>186</v>
      </c>
    </row>
    <row r="24" spans="1:3" ht="15.75" customHeight="1" x14ac:dyDescent="0.2">
      <c r="A24" s="28" t="s">
        <v>63</v>
      </c>
      <c r="C24">
        <f>VLOOKUP("Weakness", Gini_Index!A:E, 5, FALSE)</f>
        <v>188</v>
      </c>
    </row>
    <row r="25" spans="1:3" ht="15.75" customHeight="1" x14ac:dyDescent="0.2">
      <c r="A25" s="28" t="s">
        <v>65</v>
      </c>
      <c r="C25">
        <f>VLOOKUP("Delayed Healing", Gini_Index!A:E, 5, FALSE)</f>
        <v>190</v>
      </c>
    </row>
    <row r="26" spans="1:3" ht="15.75" customHeight="1" x14ac:dyDescent="0.2">
      <c r="A26" s="28" t="s">
        <v>61</v>
      </c>
      <c r="C26">
        <f>VLOOKUP("Polyuria", Gini_Index!A:E, 5, FALSE)</f>
        <v>212</v>
      </c>
    </row>
    <row r="28" spans="1:3" ht="15.75" customHeight="1" x14ac:dyDescent="0.2">
      <c r="A28" s="27" t="s">
        <v>58</v>
      </c>
    </row>
    <row r="45" spans="19:19" ht="15.75" customHeight="1" x14ac:dyDescent="0.2">
      <c r="S45" s="27" t="s">
        <v>83</v>
      </c>
    </row>
    <row r="46" spans="19:19" ht="15.75" customHeight="1" x14ac:dyDescent="0.2">
      <c r="S46" s="28" t="s">
        <v>84</v>
      </c>
    </row>
    <row r="47" spans="19:19" ht="15.75" customHeight="1" x14ac:dyDescent="0.2">
      <c r="S47" s="28" t="s">
        <v>85</v>
      </c>
    </row>
    <row r="48" spans="19:19" ht="15.75" customHeight="1" x14ac:dyDescent="0.2">
      <c r="S48" s="28"/>
    </row>
    <row r="49" spans="1:25" ht="15.75" customHeight="1" x14ac:dyDescent="0.2">
      <c r="A49" s="27" t="s">
        <v>59</v>
      </c>
    </row>
    <row r="50" spans="1:25" ht="15.75" customHeight="1" x14ac:dyDescent="0.2">
      <c r="A50" s="1" t="s">
        <v>0</v>
      </c>
      <c r="B50" s="2" t="s">
        <v>1</v>
      </c>
      <c r="C50" s="2" t="s">
        <v>2</v>
      </c>
      <c r="D50" s="2" t="s">
        <v>3</v>
      </c>
      <c r="E50" s="2" t="s">
        <v>4</v>
      </c>
      <c r="F50" s="2" t="s">
        <v>5</v>
      </c>
      <c r="G50" s="2" t="s">
        <v>6</v>
      </c>
      <c r="H50" s="2" t="s">
        <v>7</v>
      </c>
      <c r="I50" s="2" t="s">
        <v>8</v>
      </c>
      <c r="J50" s="2" t="s">
        <v>9</v>
      </c>
      <c r="K50" s="2" t="s">
        <v>10</v>
      </c>
      <c r="L50" s="2" t="s">
        <v>11</v>
      </c>
      <c r="M50" s="2" t="s">
        <v>12</v>
      </c>
      <c r="N50" s="2" t="s">
        <v>13</v>
      </c>
      <c r="O50" s="2" t="s">
        <v>14</v>
      </c>
      <c r="P50" s="2" t="s">
        <v>15</v>
      </c>
      <c r="Q50" s="3" t="s">
        <v>16</v>
      </c>
      <c r="S50" s="27" t="s">
        <v>60</v>
      </c>
      <c r="V50" s="27" t="s">
        <v>78</v>
      </c>
      <c r="Y50" s="27" t="s">
        <v>80</v>
      </c>
    </row>
    <row r="51" spans="1:25" ht="15.75" customHeight="1" x14ac:dyDescent="0.2">
      <c r="A51" s="4">
        <v>40</v>
      </c>
      <c r="B51" s="5">
        <f>IF(Data_Mentah!B51="Male",1,0)</f>
        <v>0</v>
      </c>
      <c r="C51" s="5">
        <f>IF(Data_Mentah!C51="Yes",1,0)</f>
        <v>1</v>
      </c>
      <c r="D51" s="5">
        <f>IF(Data_Mentah!D51="Yes",1,0)</f>
        <v>0</v>
      </c>
      <c r="E51" s="5">
        <f>IF(Data_Mentah!E51="Yes",1,0)</f>
        <v>1</v>
      </c>
      <c r="F51" s="5">
        <f>IF(Data_Mentah!F51="Yes",1,0)</f>
        <v>1</v>
      </c>
      <c r="G51" s="5">
        <f>IF(Data_Mentah!G51="Yes",1,0)</f>
        <v>0</v>
      </c>
      <c r="H51" s="5">
        <f>IF(Data_Mentah!H51="Yes",1,0)</f>
        <v>0</v>
      </c>
      <c r="I51" s="5">
        <f>IF(Data_Mentah!I51="Yes",1,0)</f>
        <v>1</v>
      </c>
      <c r="J51" s="5">
        <f>IF(Data_Mentah!J51="Yes",1,0)</f>
        <v>0</v>
      </c>
      <c r="K51" s="5">
        <f>IF(Data_Mentah!K51="Yes",1,0)</f>
        <v>0</v>
      </c>
      <c r="L51" s="5">
        <f>IF(Data_Mentah!L51="Yes",1,0)</f>
        <v>1</v>
      </c>
      <c r="M51" s="5">
        <f>IF(Data_Mentah!M51="Yes",1,0)</f>
        <v>1</v>
      </c>
      <c r="N51" s="5">
        <f>IF(Data_Mentah!N51="Yes",1,0)</f>
        <v>1</v>
      </c>
      <c r="O51" s="5">
        <f>IF(Data_Mentah!O51="Yes",1,0)</f>
        <v>0</v>
      </c>
      <c r="P51" s="5">
        <f>IF(Data_Mentah!P51="Yes",1,0)</f>
        <v>0</v>
      </c>
      <c r="Q51" s="6">
        <f>IF(Data_Mentah!Q51="Positive",1,0)</f>
        <v>1</v>
      </c>
      <c r="T51">
        <f t="shared" ref="T51:T115" si="1">IF((O51 + I51 + F51 + L51 + C51) &gt;= 3, 1, 0)</f>
        <v>1</v>
      </c>
      <c r="V51">
        <f>IF(LOWER(TRIM(Q51))="positive",1,0)</f>
        <v>0</v>
      </c>
      <c r="Y51" cm="1">
        <f t="array" ref="Y51">SUMPRODUCT(--(V51:V570=T51:T570))</f>
        <v>281</v>
      </c>
    </row>
    <row r="52" spans="1:25" ht="15.75" customHeight="1" x14ac:dyDescent="0.2">
      <c r="A52" s="7">
        <v>58</v>
      </c>
      <c r="B52" s="8">
        <f>IF(Data_Mentah!B52="Male",1,0)</f>
        <v>0</v>
      </c>
      <c r="C52" s="8">
        <f>IF(Data_Mentah!C52="Yes",1,0)</f>
        <v>1</v>
      </c>
      <c r="D52" s="8">
        <f>IF(Data_Mentah!D52="Yes",1,0)</f>
        <v>1</v>
      </c>
      <c r="E52" s="8">
        <f>IF(Data_Mentah!E52="Yes",1,0)</f>
        <v>1</v>
      </c>
      <c r="F52" s="8">
        <f>IF(Data_Mentah!F52="Yes",1,0)</f>
        <v>0</v>
      </c>
      <c r="G52" s="8">
        <f>IF(Data_Mentah!G52="Yes",1,0)</f>
        <v>1</v>
      </c>
      <c r="H52" s="8">
        <f>IF(Data_Mentah!H52="Yes",1,0)</f>
        <v>0</v>
      </c>
      <c r="I52" s="8">
        <f>IF(Data_Mentah!I52="Yes",1,0)</f>
        <v>1</v>
      </c>
      <c r="J52" s="8">
        <f>IF(Data_Mentah!J52="Yes",1,0)</f>
        <v>0</v>
      </c>
      <c r="K52" s="8">
        <f>IF(Data_Mentah!K52="Yes",1,0)</f>
        <v>1</v>
      </c>
      <c r="L52" s="8">
        <f>IF(Data_Mentah!L52="Yes",1,0)</f>
        <v>1</v>
      </c>
      <c r="M52" s="8">
        <f>IF(Data_Mentah!M52="Yes",1,0)</f>
        <v>1</v>
      </c>
      <c r="N52" s="8">
        <f>IF(Data_Mentah!N52="Yes",1,0)</f>
        <v>1</v>
      </c>
      <c r="O52" s="8">
        <f>IF(Data_Mentah!O52="Yes",1,0)</f>
        <v>0</v>
      </c>
      <c r="P52" s="8">
        <f>IF(Data_Mentah!P52="Yes",1,0)</f>
        <v>0</v>
      </c>
      <c r="Q52" s="9">
        <f>IF(Data_Mentah!Q52="Positive",1,0)</f>
        <v>1</v>
      </c>
      <c r="T52">
        <f t="shared" si="1"/>
        <v>1</v>
      </c>
      <c r="V52">
        <f t="shared" ref="V52:V115" si="2">IF(LOWER(TRIM(Q52))="positive",1,0)</f>
        <v>0</v>
      </c>
    </row>
    <row r="53" spans="1:25" ht="15.75" customHeight="1" x14ac:dyDescent="0.2">
      <c r="A53" s="4">
        <v>41</v>
      </c>
      <c r="B53" s="5">
        <f>IF(Data_Mentah!B53="Male",1,0)</f>
        <v>0</v>
      </c>
      <c r="C53" s="5">
        <f>IF(Data_Mentah!C53="Yes",1,0)</f>
        <v>1</v>
      </c>
      <c r="D53" s="5">
        <f>IF(Data_Mentah!D53="Yes",1,0)</f>
        <v>1</v>
      </c>
      <c r="E53" s="5">
        <f>IF(Data_Mentah!E53="Yes",1,0)</f>
        <v>1</v>
      </c>
      <c r="F53" s="5">
        <f>IF(Data_Mentah!F53="Yes",1,0)</f>
        <v>1</v>
      </c>
      <c r="G53" s="5">
        <f>IF(Data_Mentah!G53="Yes",1,0)</f>
        <v>1</v>
      </c>
      <c r="H53" s="5">
        <f>IF(Data_Mentah!H53="Yes",1,0)</f>
        <v>0</v>
      </c>
      <c r="I53" s="5">
        <f>IF(Data_Mentah!I53="Yes",1,0)</f>
        <v>1</v>
      </c>
      <c r="J53" s="5">
        <f>IF(Data_Mentah!J53="Yes",1,0)</f>
        <v>0</v>
      </c>
      <c r="K53" s="5">
        <f>IF(Data_Mentah!K53="Yes",1,0)</f>
        <v>0</v>
      </c>
      <c r="L53" s="5">
        <f>IF(Data_Mentah!L53="Yes",1,0)</f>
        <v>0</v>
      </c>
      <c r="M53" s="5">
        <f>IF(Data_Mentah!M53="Yes",1,0)</f>
        <v>1</v>
      </c>
      <c r="N53" s="5">
        <f>IF(Data_Mentah!N53="Yes",1,0)</f>
        <v>0</v>
      </c>
      <c r="O53" s="5">
        <f>IF(Data_Mentah!O53="Yes",1,0)</f>
        <v>0</v>
      </c>
      <c r="P53" s="5">
        <f>IF(Data_Mentah!P53="Yes",1,0)</f>
        <v>0</v>
      </c>
      <c r="Q53" s="6">
        <f>IF(Data_Mentah!Q53="Positive",1,0)</f>
        <v>1</v>
      </c>
      <c r="T53">
        <f t="shared" si="1"/>
        <v>1</v>
      </c>
      <c r="V53">
        <f t="shared" si="2"/>
        <v>0</v>
      </c>
      <c r="Y53" s="27" t="s">
        <v>81</v>
      </c>
    </row>
    <row r="54" spans="1:25" ht="15.75" customHeight="1" x14ac:dyDescent="0.2">
      <c r="A54" s="7">
        <v>45</v>
      </c>
      <c r="B54" s="8">
        <f>IF(Data_Mentah!B54="Male",1,0)</f>
        <v>0</v>
      </c>
      <c r="C54" s="8">
        <f>IF(Data_Mentah!C54="Yes",1,0)</f>
        <v>0</v>
      </c>
      <c r="D54" s="8">
        <f>IF(Data_Mentah!D54="Yes",1,0)</f>
        <v>1</v>
      </c>
      <c r="E54" s="8">
        <f>IF(Data_Mentah!E54="Yes",1,0)</f>
        <v>1</v>
      </c>
      <c r="F54" s="8">
        <f>IF(Data_Mentah!F54="Yes",1,0)</f>
        <v>1</v>
      </c>
      <c r="G54" s="8">
        <f>IF(Data_Mentah!G54="Yes",1,0)</f>
        <v>1</v>
      </c>
      <c r="H54" s="8">
        <f>IF(Data_Mentah!H54="Yes",1,0)</f>
        <v>1</v>
      </c>
      <c r="I54" s="8">
        <f>IF(Data_Mentah!I54="Yes",1,0)</f>
        <v>1</v>
      </c>
      <c r="J54" s="8">
        <f>IF(Data_Mentah!J54="Yes",1,0)</f>
        <v>0</v>
      </c>
      <c r="K54" s="8">
        <f>IF(Data_Mentah!K54="Yes",1,0)</f>
        <v>1</v>
      </c>
      <c r="L54" s="8">
        <f>IF(Data_Mentah!L54="Yes",1,0)</f>
        <v>1</v>
      </c>
      <c r="M54" s="8">
        <f>IF(Data_Mentah!M54="Yes",1,0)</f>
        <v>1</v>
      </c>
      <c r="N54" s="8">
        <f>IF(Data_Mentah!N54="Yes",1,0)</f>
        <v>1</v>
      </c>
      <c r="O54" s="8">
        <f>IF(Data_Mentah!O54="Yes",1,0)</f>
        <v>0</v>
      </c>
      <c r="P54" s="8">
        <f>IF(Data_Mentah!P54="Yes",1,0)</f>
        <v>0</v>
      </c>
      <c r="Q54" s="9">
        <f>IF(Data_Mentah!Q54="Positive",1,0)</f>
        <v>1</v>
      </c>
      <c r="T54">
        <f t="shared" si="1"/>
        <v>1</v>
      </c>
      <c r="V54">
        <f t="shared" si="2"/>
        <v>0</v>
      </c>
      <c r="Y54">
        <f>COUNT(T51:T570)</f>
        <v>520</v>
      </c>
    </row>
    <row r="55" spans="1:25" ht="15.75" customHeight="1" x14ac:dyDescent="0.2">
      <c r="A55" s="4">
        <v>60</v>
      </c>
      <c r="B55" s="5">
        <f>IF(Data_Mentah!B55="Male",1,0)</f>
        <v>0</v>
      </c>
      <c r="C55" s="5">
        <f>IF(Data_Mentah!C55="Yes",1,0)</f>
        <v>0</v>
      </c>
      <c r="D55" s="5">
        <f>IF(Data_Mentah!D55="Yes",1,0)</f>
        <v>1</v>
      </c>
      <c r="E55" s="5">
        <f>IF(Data_Mentah!E55="Yes",1,0)</f>
        <v>1</v>
      </c>
      <c r="F55" s="5">
        <f>IF(Data_Mentah!F55="Yes",1,0)</f>
        <v>1</v>
      </c>
      <c r="G55" s="5">
        <f>IF(Data_Mentah!G55="Yes",1,0)</f>
        <v>0</v>
      </c>
      <c r="H55" s="5">
        <f>IF(Data_Mentah!H55="Yes",1,0)</f>
        <v>0</v>
      </c>
      <c r="I55" s="5">
        <f>IF(Data_Mentah!I55="Yes",1,0)</f>
        <v>1</v>
      </c>
      <c r="J55" s="5">
        <f>IF(Data_Mentah!J55="Yes",1,0)</f>
        <v>0</v>
      </c>
      <c r="K55" s="5">
        <f>IF(Data_Mentah!K55="Yes",1,0)</f>
        <v>0</v>
      </c>
      <c r="L55" s="5">
        <f>IF(Data_Mentah!L55="Yes",1,0)</f>
        <v>1</v>
      </c>
      <c r="M55" s="5">
        <f>IF(Data_Mentah!M55="Yes",1,0)</f>
        <v>0</v>
      </c>
      <c r="N55" s="5">
        <f>IF(Data_Mentah!N55="Yes",1,0)</f>
        <v>0</v>
      </c>
      <c r="O55" s="5">
        <f>IF(Data_Mentah!O55="Yes",1,0)</f>
        <v>0</v>
      </c>
      <c r="P55" s="5">
        <f>IF(Data_Mentah!P55="Yes",1,0)</f>
        <v>0</v>
      </c>
      <c r="Q55" s="6">
        <f>IF(Data_Mentah!Q55="Positive",1,0)</f>
        <v>1</v>
      </c>
      <c r="T55">
        <f t="shared" si="1"/>
        <v>1</v>
      </c>
      <c r="V55">
        <f t="shared" si="2"/>
        <v>0</v>
      </c>
    </row>
    <row r="56" spans="1:25" ht="15.75" customHeight="1" x14ac:dyDescent="0.2">
      <c r="A56" s="7">
        <v>55</v>
      </c>
      <c r="B56" s="8">
        <f>IF(Data_Mentah!B56="Male",1,0)</f>
        <v>0</v>
      </c>
      <c r="C56" s="8">
        <f>IF(Data_Mentah!C56="Yes",1,0)</f>
        <v>0</v>
      </c>
      <c r="D56" s="8">
        <f>IF(Data_Mentah!D56="Yes",1,0)</f>
        <v>0</v>
      </c>
      <c r="E56" s="8">
        <f>IF(Data_Mentah!E56="Yes",1,0)</f>
        <v>0</v>
      </c>
      <c r="F56" s="8">
        <f>IF(Data_Mentah!F56="Yes",1,0)</f>
        <v>0</v>
      </c>
      <c r="G56" s="8">
        <f>IF(Data_Mentah!G56="Yes",1,0)</f>
        <v>0</v>
      </c>
      <c r="H56" s="8">
        <f>IF(Data_Mentah!H56="Yes",1,0)</f>
        <v>0</v>
      </c>
      <c r="I56" s="8">
        <f>IF(Data_Mentah!I56="Yes",1,0)</f>
        <v>1</v>
      </c>
      <c r="J56" s="8">
        <f>IF(Data_Mentah!J56="Yes",1,0)</f>
        <v>0</v>
      </c>
      <c r="K56" s="8">
        <f>IF(Data_Mentah!K56="Yes",1,0)</f>
        <v>0</v>
      </c>
      <c r="L56" s="8">
        <f>IF(Data_Mentah!L56="Yes",1,0)</f>
        <v>0</v>
      </c>
      <c r="M56" s="8">
        <f>IF(Data_Mentah!M56="Yes",1,0)</f>
        <v>1</v>
      </c>
      <c r="N56" s="8">
        <f>IF(Data_Mentah!N56="Yes",1,0)</f>
        <v>1</v>
      </c>
      <c r="O56" s="8">
        <f>IF(Data_Mentah!O56="Yes",1,0)</f>
        <v>0</v>
      </c>
      <c r="P56" s="8">
        <f>IF(Data_Mentah!P56="Yes",1,0)</f>
        <v>0</v>
      </c>
      <c r="Q56" s="9">
        <f>IF(Data_Mentah!Q56="Positive",1,0)</f>
        <v>1</v>
      </c>
      <c r="T56">
        <f t="shared" si="1"/>
        <v>0</v>
      </c>
      <c r="V56">
        <f t="shared" si="2"/>
        <v>0</v>
      </c>
      <c r="Y56" s="27" t="s">
        <v>82</v>
      </c>
    </row>
    <row r="57" spans="1:25" ht="15.75" customHeight="1" x14ac:dyDescent="0.2">
      <c r="A57" s="4">
        <v>57</v>
      </c>
      <c r="B57" s="5">
        <f>IF(Data_Mentah!B57="Male",1,0)</f>
        <v>0</v>
      </c>
      <c r="C57" s="5">
        <f>IF(Data_Mentah!C57="Yes",1,0)</f>
        <v>0</v>
      </c>
      <c r="D57" s="5">
        <f>IF(Data_Mentah!D57="Yes",1,0)</f>
        <v>0</v>
      </c>
      <c r="E57" s="5">
        <f>IF(Data_Mentah!E57="Yes",1,0)</f>
        <v>0</v>
      </c>
      <c r="F57" s="5">
        <f>IF(Data_Mentah!F57="Yes",1,0)</f>
        <v>0</v>
      </c>
      <c r="G57" s="5">
        <f>IF(Data_Mentah!G57="Yes",1,0)</f>
        <v>0</v>
      </c>
      <c r="H57" s="5">
        <f>IF(Data_Mentah!H57="Yes",1,0)</f>
        <v>0</v>
      </c>
      <c r="I57" s="5">
        <f>IF(Data_Mentah!I57="Yes",1,0)</f>
        <v>0</v>
      </c>
      <c r="J57" s="5">
        <f>IF(Data_Mentah!J57="Yes",1,0)</f>
        <v>0</v>
      </c>
      <c r="K57" s="5">
        <f>IF(Data_Mentah!K57="Yes",1,0)</f>
        <v>0</v>
      </c>
      <c r="L57" s="5">
        <f>IF(Data_Mentah!L57="Yes",1,0)</f>
        <v>0</v>
      </c>
      <c r="M57" s="5">
        <f>IF(Data_Mentah!M57="Yes",1,0)</f>
        <v>0</v>
      </c>
      <c r="N57" s="5">
        <f>IF(Data_Mentah!N57="Yes",1,0)</f>
        <v>0</v>
      </c>
      <c r="O57" s="5">
        <f>IF(Data_Mentah!O57="Yes",1,0)</f>
        <v>0</v>
      </c>
      <c r="P57" s="5">
        <f>IF(Data_Mentah!P57="Yes",1,0)</f>
        <v>1</v>
      </c>
      <c r="Q57" s="6">
        <f>IF(Data_Mentah!Q57="Positive",1,0)</f>
        <v>1</v>
      </c>
      <c r="T57">
        <f t="shared" si="1"/>
        <v>0</v>
      </c>
      <c r="V57">
        <f t="shared" si="2"/>
        <v>0</v>
      </c>
      <c r="Y57">
        <f>Y51/Y54*100</f>
        <v>54.038461538461533</v>
      </c>
    </row>
    <row r="58" spans="1:25" ht="15.75" customHeight="1" x14ac:dyDescent="0.2">
      <c r="A58" s="7">
        <v>66</v>
      </c>
      <c r="B58" s="8">
        <f>IF(Data_Mentah!B58="Male",1,0)</f>
        <v>0</v>
      </c>
      <c r="C58" s="8">
        <f>IF(Data_Mentah!C58="Yes",1,0)</f>
        <v>1</v>
      </c>
      <c r="D58" s="8">
        <f>IF(Data_Mentah!D58="Yes",1,0)</f>
        <v>1</v>
      </c>
      <c r="E58" s="8">
        <f>IF(Data_Mentah!E58="Yes",1,0)</f>
        <v>1</v>
      </c>
      <c r="F58" s="8">
        <f>IF(Data_Mentah!F58="Yes",1,0)</f>
        <v>1</v>
      </c>
      <c r="G58" s="8">
        <f>IF(Data_Mentah!G58="Yes",1,0)</f>
        <v>1</v>
      </c>
      <c r="H58" s="8">
        <f>IF(Data_Mentah!H58="Yes",1,0)</f>
        <v>1</v>
      </c>
      <c r="I58" s="8">
        <f>IF(Data_Mentah!I58="Yes",1,0)</f>
        <v>1</v>
      </c>
      <c r="J58" s="8">
        <f>IF(Data_Mentah!J58="Yes",1,0)</f>
        <v>1</v>
      </c>
      <c r="K58" s="8">
        <f>IF(Data_Mentah!K58="Yes",1,0)</f>
        <v>0</v>
      </c>
      <c r="L58" s="8">
        <f>IF(Data_Mentah!L58="Yes",1,0)</f>
        <v>1</v>
      </c>
      <c r="M58" s="8">
        <f>IF(Data_Mentah!M58="Yes",1,0)</f>
        <v>1</v>
      </c>
      <c r="N58" s="8">
        <f>IF(Data_Mentah!N58="Yes",1,0)</f>
        <v>1</v>
      </c>
      <c r="O58" s="8">
        <f>IF(Data_Mentah!O58="Yes",1,0)</f>
        <v>0</v>
      </c>
      <c r="P58" s="8">
        <f>IF(Data_Mentah!P58="Yes",1,0)</f>
        <v>0</v>
      </c>
      <c r="Q58" s="9">
        <f>IF(Data_Mentah!Q58="Positive",1,0)</f>
        <v>1</v>
      </c>
      <c r="T58">
        <f t="shared" si="1"/>
        <v>1</v>
      </c>
      <c r="V58">
        <f t="shared" si="2"/>
        <v>0</v>
      </c>
    </row>
    <row r="59" spans="1:25" ht="15.75" customHeight="1" x14ac:dyDescent="0.2">
      <c r="A59" s="4">
        <v>67</v>
      </c>
      <c r="B59" s="5">
        <f>IF(Data_Mentah!B59="Male",1,0)</f>
        <v>0</v>
      </c>
      <c r="C59" s="5">
        <f>IF(Data_Mentah!C59="Yes",1,0)</f>
        <v>0</v>
      </c>
      <c r="D59" s="5">
        <f>IF(Data_Mentah!D59="Yes",1,0)</f>
        <v>0</v>
      </c>
      <c r="E59" s="5">
        <f>IF(Data_Mentah!E59="Yes",1,0)</f>
        <v>0</v>
      </c>
      <c r="F59" s="5">
        <f>IF(Data_Mentah!F59="Yes",1,0)</f>
        <v>0</v>
      </c>
      <c r="G59" s="5">
        <f>IF(Data_Mentah!G59="Yes",1,0)</f>
        <v>1</v>
      </c>
      <c r="H59" s="5">
        <f>IF(Data_Mentah!H59="Yes",1,0)</f>
        <v>0</v>
      </c>
      <c r="I59" s="5">
        <f>IF(Data_Mentah!I59="Yes",1,0)</f>
        <v>1</v>
      </c>
      <c r="J59" s="5">
        <f>IF(Data_Mentah!J59="Yes",1,0)</f>
        <v>0</v>
      </c>
      <c r="K59" s="5">
        <f>IF(Data_Mentah!K59="Yes",1,0)</f>
        <v>0</v>
      </c>
      <c r="L59" s="5">
        <f>IF(Data_Mentah!L59="Yes",1,0)</f>
        <v>0</v>
      </c>
      <c r="M59" s="5">
        <f>IF(Data_Mentah!M59="Yes",1,0)</f>
        <v>1</v>
      </c>
      <c r="N59" s="5">
        <f>IF(Data_Mentah!N59="Yes",1,0)</f>
        <v>0</v>
      </c>
      <c r="O59" s="5">
        <f>IF(Data_Mentah!O59="Yes",1,0)</f>
        <v>0</v>
      </c>
      <c r="P59" s="5">
        <f>IF(Data_Mentah!P59="Yes",1,0)</f>
        <v>0</v>
      </c>
      <c r="Q59" s="6">
        <f>IF(Data_Mentah!Q59="Positive",1,0)</f>
        <v>1</v>
      </c>
      <c r="T59">
        <f t="shared" si="1"/>
        <v>0</v>
      </c>
      <c r="V59">
        <f t="shared" si="2"/>
        <v>0</v>
      </c>
    </row>
    <row r="60" spans="1:25" ht="15.75" customHeight="1" x14ac:dyDescent="0.2">
      <c r="A60" s="7">
        <v>70</v>
      </c>
      <c r="B60" s="8">
        <f>IF(Data_Mentah!B60="Male",1,0)</f>
        <v>0</v>
      </c>
      <c r="C60" s="8">
        <f>IF(Data_Mentah!C60="Yes",1,0)</f>
        <v>0</v>
      </c>
      <c r="D60" s="8">
        <f>IF(Data_Mentah!D60="Yes",1,0)</f>
        <v>0</v>
      </c>
      <c r="E60" s="8">
        <f>IF(Data_Mentah!E60="Yes",1,0)</f>
        <v>0</v>
      </c>
      <c r="F60" s="8">
        <f>IF(Data_Mentah!F60="Yes",1,0)</f>
        <v>0</v>
      </c>
      <c r="G60" s="8">
        <f>IF(Data_Mentah!G60="Yes",1,0)</f>
        <v>0</v>
      </c>
      <c r="H60" s="8">
        <f>IF(Data_Mentah!H60="Yes",1,0)</f>
        <v>0</v>
      </c>
      <c r="I60" s="8">
        <f>IF(Data_Mentah!I60="Yes",1,0)</f>
        <v>0</v>
      </c>
      <c r="J60" s="8">
        <f>IF(Data_Mentah!J60="Yes",1,0)</f>
        <v>0</v>
      </c>
      <c r="K60" s="8">
        <f>IF(Data_Mentah!K60="Yes",1,0)</f>
        <v>0</v>
      </c>
      <c r="L60" s="8">
        <f>IF(Data_Mentah!L60="Yes",1,0)</f>
        <v>0</v>
      </c>
      <c r="M60" s="8">
        <f>IF(Data_Mentah!M60="Yes",1,0)</f>
        <v>0</v>
      </c>
      <c r="N60" s="8">
        <f>IF(Data_Mentah!N60="Yes",1,0)</f>
        <v>0</v>
      </c>
      <c r="O60" s="8">
        <f>IF(Data_Mentah!O60="Yes",1,0)</f>
        <v>0</v>
      </c>
      <c r="P60" s="8">
        <f>IF(Data_Mentah!P60="Yes",1,0)</f>
        <v>0</v>
      </c>
      <c r="Q60" s="9">
        <f>IF(Data_Mentah!Q60="Positive",1,0)</f>
        <v>1</v>
      </c>
      <c r="T60">
        <f t="shared" si="1"/>
        <v>0</v>
      </c>
      <c r="V60">
        <f t="shared" si="2"/>
        <v>0</v>
      </c>
    </row>
    <row r="61" spans="1:25" ht="15.75" customHeight="1" x14ac:dyDescent="0.2">
      <c r="A61" s="4">
        <v>44</v>
      </c>
      <c r="B61" s="5">
        <f>IF(Data_Mentah!B61="Male",1,0)</f>
        <v>0</v>
      </c>
      <c r="C61" s="5">
        <f>IF(Data_Mentah!C61="Yes",1,0)</f>
        <v>1</v>
      </c>
      <c r="D61" s="5">
        <f>IF(Data_Mentah!D61="Yes",1,0)</f>
        <v>1</v>
      </c>
      <c r="E61" s="5">
        <f>IF(Data_Mentah!E61="Yes",1,0)</f>
        <v>0</v>
      </c>
      <c r="F61" s="5">
        <f>IF(Data_Mentah!F61="Yes",1,0)</f>
        <v>1</v>
      </c>
      <c r="G61" s="5">
        <f>IF(Data_Mentah!G61="Yes",1,0)</f>
        <v>1</v>
      </c>
      <c r="H61" s="5">
        <f>IF(Data_Mentah!H61="Yes",1,0)</f>
        <v>0</v>
      </c>
      <c r="I61" s="5">
        <f>IF(Data_Mentah!I61="Yes",1,0)</f>
        <v>1</v>
      </c>
      <c r="J61" s="5">
        <f>IF(Data_Mentah!J61="Yes",1,0)</f>
        <v>0</v>
      </c>
      <c r="K61" s="5">
        <f>IF(Data_Mentah!K61="Yes",1,0)</f>
        <v>1</v>
      </c>
      <c r="L61" s="5">
        <f>IF(Data_Mentah!L61="Yes",1,0)</f>
        <v>1</v>
      </c>
      <c r="M61" s="5">
        <f>IF(Data_Mentah!M61="Yes",1,0)</f>
        <v>1</v>
      </c>
      <c r="N61" s="5">
        <f>IF(Data_Mentah!N61="Yes",1,0)</f>
        <v>1</v>
      </c>
      <c r="O61" s="5">
        <f>IF(Data_Mentah!O61="Yes",1,0)</f>
        <v>0</v>
      </c>
      <c r="P61" s="5">
        <f>IF(Data_Mentah!P61="Yes",1,0)</f>
        <v>1</v>
      </c>
      <c r="Q61" s="6">
        <f>IF(Data_Mentah!Q61="Positive",1,0)</f>
        <v>1</v>
      </c>
      <c r="T61">
        <f t="shared" si="1"/>
        <v>1</v>
      </c>
      <c r="V61">
        <f t="shared" si="2"/>
        <v>0</v>
      </c>
    </row>
    <row r="62" spans="1:25" ht="15.75" customHeight="1" x14ac:dyDescent="0.2">
      <c r="A62" s="7">
        <v>38</v>
      </c>
      <c r="B62" s="8">
        <f>IF(Data_Mentah!B62="Male",1,0)</f>
        <v>0</v>
      </c>
      <c r="C62" s="8">
        <f>IF(Data_Mentah!C62="Yes",1,0)</f>
        <v>1</v>
      </c>
      <c r="D62" s="8">
        <f>IF(Data_Mentah!D62="Yes",1,0)</f>
        <v>1</v>
      </c>
      <c r="E62" s="8">
        <f>IF(Data_Mentah!E62="Yes",1,0)</f>
        <v>0</v>
      </c>
      <c r="F62" s="8">
        <f>IF(Data_Mentah!F62="Yes",1,0)</f>
        <v>1</v>
      </c>
      <c r="G62" s="8">
        <f>IF(Data_Mentah!G62="Yes",1,0)</f>
        <v>1</v>
      </c>
      <c r="H62" s="8">
        <f>IF(Data_Mentah!H62="Yes",1,0)</f>
        <v>0</v>
      </c>
      <c r="I62" s="8">
        <f>IF(Data_Mentah!I62="Yes",1,0)</f>
        <v>0</v>
      </c>
      <c r="J62" s="8">
        <f>IF(Data_Mentah!J62="Yes",1,0)</f>
        <v>1</v>
      </c>
      <c r="K62" s="8">
        <f>IF(Data_Mentah!K62="Yes",1,0)</f>
        <v>0</v>
      </c>
      <c r="L62" s="8">
        <f>IF(Data_Mentah!L62="Yes",1,0)</f>
        <v>0</v>
      </c>
      <c r="M62" s="8">
        <f>IF(Data_Mentah!M62="Yes",1,0)</f>
        <v>1</v>
      </c>
      <c r="N62" s="8">
        <f>IF(Data_Mentah!N62="Yes",1,0)</f>
        <v>1</v>
      </c>
      <c r="O62" s="8">
        <f>IF(Data_Mentah!O62="Yes",1,0)</f>
        <v>0</v>
      </c>
      <c r="P62" s="8">
        <f>IF(Data_Mentah!P62="Yes",1,0)</f>
        <v>0</v>
      </c>
      <c r="Q62" s="9">
        <f>IF(Data_Mentah!Q62="Positive",1,0)</f>
        <v>1</v>
      </c>
      <c r="T62">
        <f t="shared" si="1"/>
        <v>0</v>
      </c>
      <c r="V62">
        <f t="shared" si="2"/>
        <v>0</v>
      </c>
    </row>
    <row r="63" spans="1:25" ht="15.75" customHeight="1" x14ac:dyDescent="0.2">
      <c r="A63" s="4">
        <v>35</v>
      </c>
      <c r="B63" s="5">
        <f>IF(Data_Mentah!B63="Male",1,0)</f>
        <v>0</v>
      </c>
      <c r="C63" s="5">
        <f>IF(Data_Mentah!C63="Yes",1,0)</f>
        <v>1</v>
      </c>
      <c r="D63" s="5">
        <f>IF(Data_Mentah!D63="Yes",1,0)</f>
        <v>1</v>
      </c>
      <c r="E63" s="5">
        <f>IF(Data_Mentah!E63="Yes",1,0)</f>
        <v>1</v>
      </c>
      <c r="F63" s="5">
        <f>IF(Data_Mentah!F63="Yes",1,0)</f>
        <v>1</v>
      </c>
      <c r="G63" s="5">
        <f>IF(Data_Mentah!G63="Yes",1,0)</f>
        <v>1</v>
      </c>
      <c r="H63" s="5">
        <f>IF(Data_Mentah!H63="Yes",1,0)</f>
        <v>0</v>
      </c>
      <c r="I63" s="5">
        <f>IF(Data_Mentah!I63="Yes",1,0)</f>
        <v>1</v>
      </c>
      <c r="J63" s="5">
        <f>IF(Data_Mentah!J63="Yes",1,0)</f>
        <v>1</v>
      </c>
      <c r="K63" s="5">
        <f>IF(Data_Mentah!K63="Yes",1,0)</f>
        <v>0</v>
      </c>
      <c r="L63" s="5">
        <f>IF(Data_Mentah!L63="Yes",1,0)</f>
        <v>1</v>
      </c>
      <c r="M63" s="5">
        <f>IF(Data_Mentah!M63="Yes",1,0)</f>
        <v>1</v>
      </c>
      <c r="N63" s="5">
        <f>IF(Data_Mentah!N63="Yes",1,0)</f>
        <v>1</v>
      </c>
      <c r="O63" s="5">
        <f>IF(Data_Mentah!O63="Yes",1,0)</f>
        <v>0</v>
      </c>
      <c r="P63" s="5">
        <f>IF(Data_Mentah!P63="Yes",1,0)</f>
        <v>0</v>
      </c>
      <c r="Q63" s="6">
        <f>IF(Data_Mentah!Q63="Positive",1,0)</f>
        <v>1</v>
      </c>
      <c r="T63">
        <f t="shared" si="1"/>
        <v>1</v>
      </c>
      <c r="V63">
        <f t="shared" si="2"/>
        <v>0</v>
      </c>
    </row>
    <row r="64" spans="1:25" ht="15.75" customHeight="1" x14ac:dyDescent="0.2">
      <c r="A64" s="7">
        <v>61</v>
      </c>
      <c r="B64" s="8">
        <f>IF(Data_Mentah!B64="Male",1,0)</f>
        <v>0</v>
      </c>
      <c r="C64" s="8">
        <f>IF(Data_Mentah!C64="Yes",1,0)</f>
        <v>1</v>
      </c>
      <c r="D64" s="8">
        <f>IF(Data_Mentah!D64="Yes",1,0)</f>
        <v>1</v>
      </c>
      <c r="E64" s="8">
        <f>IF(Data_Mentah!E64="Yes",1,0)</f>
        <v>0</v>
      </c>
      <c r="F64" s="8">
        <f>IF(Data_Mentah!F64="Yes",1,0)</f>
        <v>1</v>
      </c>
      <c r="G64" s="8">
        <f>IF(Data_Mentah!G64="Yes",1,0)</f>
        <v>1</v>
      </c>
      <c r="H64" s="8">
        <f>IF(Data_Mentah!H64="Yes",1,0)</f>
        <v>0</v>
      </c>
      <c r="I64" s="8">
        <f>IF(Data_Mentah!I64="Yes",1,0)</f>
        <v>1</v>
      </c>
      <c r="J64" s="8">
        <f>IF(Data_Mentah!J64="Yes",1,0)</f>
        <v>1</v>
      </c>
      <c r="K64" s="8">
        <f>IF(Data_Mentah!K64="Yes",1,0)</f>
        <v>0</v>
      </c>
      <c r="L64" s="8">
        <f>IF(Data_Mentah!L64="Yes",1,0)</f>
        <v>1</v>
      </c>
      <c r="M64" s="8">
        <f>IF(Data_Mentah!M64="Yes",1,0)</f>
        <v>1</v>
      </c>
      <c r="N64" s="8">
        <f>IF(Data_Mentah!N64="Yes",1,0)</f>
        <v>1</v>
      </c>
      <c r="O64" s="8">
        <f>IF(Data_Mentah!O64="Yes",1,0)</f>
        <v>0</v>
      </c>
      <c r="P64" s="8">
        <f>IF(Data_Mentah!P64="Yes",1,0)</f>
        <v>0</v>
      </c>
      <c r="Q64" s="9">
        <f>IF(Data_Mentah!Q64="Positive",1,0)</f>
        <v>1</v>
      </c>
      <c r="T64">
        <f t="shared" si="1"/>
        <v>1</v>
      </c>
      <c r="V64">
        <f t="shared" si="2"/>
        <v>0</v>
      </c>
    </row>
    <row r="65" spans="1:22" ht="15.75" customHeight="1" x14ac:dyDescent="0.2">
      <c r="A65" s="4">
        <v>60</v>
      </c>
      <c r="B65" s="5">
        <f>IF(Data_Mentah!B65="Male",1,0)</f>
        <v>0</v>
      </c>
      <c r="C65" s="5">
        <f>IF(Data_Mentah!C65="Yes",1,0)</f>
        <v>1</v>
      </c>
      <c r="D65" s="5">
        <f>IF(Data_Mentah!D65="Yes",1,0)</f>
        <v>0</v>
      </c>
      <c r="E65" s="5">
        <f>IF(Data_Mentah!E65="Yes",1,0)</f>
        <v>1</v>
      </c>
      <c r="F65" s="5">
        <f>IF(Data_Mentah!F65="Yes",1,0)</f>
        <v>1</v>
      </c>
      <c r="G65" s="5">
        <f>IF(Data_Mentah!G65="Yes",1,0)</f>
        <v>0</v>
      </c>
      <c r="H65" s="5">
        <f>IF(Data_Mentah!H65="Yes",1,0)</f>
        <v>1</v>
      </c>
      <c r="I65" s="5">
        <f>IF(Data_Mentah!I65="Yes",1,0)</f>
        <v>1</v>
      </c>
      <c r="J65" s="5">
        <f>IF(Data_Mentah!J65="Yes",1,0)</f>
        <v>1</v>
      </c>
      <c r="K65" s="5">
        <f>IF(Data_Mentah!K65="Yes",1,0)</f>
        <v>0</v>
      </c>
      <c r="L65" s="5">
        <f>IF(Data_Mentah!L65="Yes",1,0)</f>
        <v>1</v>
      </c>
      <c r="M65" s="5">
        <f>IF(Data_Mentah!M65="Yes",1,0)</f>
        <v>1</v>
      </c>
      <c r="N65" s="5">
        <f>IF(Data_Mentah!N65="Yes",1,0)</f>
        <v>1</v>
      </c>
      <c r="O65" s="5">
        <f>IF(Data_Mentah!O65="Yes",1,0)</f>
        <v>0</v>
      </c>
      <c r="P65" s="5">
        <f>IF(Data_Mentah!P65="Yes",1,0)</f>
        <v>1</v>
      </c>
      <c r="Q65" s="6">
        <f>IF(Data_Mentah!Q65="Positive",1,0)</f>
        <v>1</v>
      </c>
      <c r="T65">
        <f t="shared" si="1"/>
        <v>1</v>
      </c>
      <c r="V65">
        <f t="shared" si="2"/>
        <v>0</v>
      </c>
    </row>
    <row r="66" spans="1:22" ht="15.75" customHeight="1" x14ac:dyDescent="0.2">
      <c r="A66" s="7">
        <v>58</v>
      </c>
      <c r="B66" s="8">
        <f>IF(Data_Mentah!B66="Male",1,0)</f>
        <v>0</v>
      </c>
      <c r="C66" s="8">
        <f>IF(Data_Mentah!C66="Yes",1,0)</f>
        <v>0</v>
      </c>
      <c r="D66" s="8">
        <f>IF(Data_Mentah!D66="Yes",1,0)</f>
        <v>0</v>
      </c>
      <c r="E66" s="8">
        <f>IF(Data_Mentah!E66="Yes",1,0)</f>
        <v>0</v>
      </c>
      <c r="F66" s="8">
        <f>IF(Data_Mentah!F66="Yes",1,0)</f>
        <v>0</v>
      </c>
      <c r="G66" s="8">
        <f>IF(Data_Mentah!G66="Yes",1,0)</f>
        <v>0</v>
      </c>
      <c r="H66" s="8">
        <f>IF(Data_Mentah!H66="Yes",1,0)</f>
        <v>0</v>
      </c>
      <c r="I66" s="8">
        <f>IF(Data_Mentah!I66="Yes",1,0)</f>
        <v>1</v>
      </c>
      <c r="J66" s="8">
        <f>IF(Data_Mentah!J66="Yes",1,0)</f>
        <v>1</v>
      </c>
      <c r="K66" s="8">
        <f>IF(Data_Mentah!K66="Yes",1,0)</f>
        <v>0</v>
      </c>
      <c r="L66" s="8">
        <f>IF(Data_Mentah!L66="Yes",1,0)</f>
        <v>0</v>
      </c>
      <c r="M66" s="8">
        <f>IF(Data_Mentah!M66="Yes",1,0)</f>
        <v>1</v>
      </c>
      <c r="N66" s="8">
        <f>IF(Data_Mentah!N66="Yes",1,0)</f>
        <v>0</v>
      </c>
      <c r="O66" s="8">
        <f>IF(Data_Mentah!O66="Yes",1,0)</f>
        <v>0</v>
      </c>
      <c r="P66" s="8">
        <f>IF(Data_Mentah!P66="Yes",1,0)</f>
        <v>0</v>
      </c>
      <c r="Q66" s="9">
        <f>IF(Data_Mentah!Q66="Positive",1,0)</f>
        <v>1</v>
      </c>
      <c r="T66">
        <f t="shared" si="1"/>
        <v>0</v>
      </c>
      <c r="V66">
        <f t="shared" si="2"/>
        <v>0</v>
      </c>
    </row>
    <row r="67" spans="1:22" ht="15.75" customHeight="1" x14ac:dyDescent="0.2">
      <c r="A67" s="4">
        <v>54</v>
      </c>
      <c r="B67" s="5">
        <f>IF(Data_Mentah!B67="Male",1,0)</f>
        <v>0</v>
      </c>
      <c r="C67" s="5">
        <f>IF(Data_Mentah!C67="Yes",1,0)</f>
        <v>1</v>
      </c>
      <c r="D67" s="5">
        <f>IF(Data_Mentah!D67="Yes",1,0)</f>
        <v>0</v>
      </c>
      <c r="E67" s="5">
        <f>IF(Data_Mentah!E67="Yes",1,0)</f>
        <v>1</v>
      </c>
      <c r="F67" s="5">
        <f>IF(Data_Mentah!F67="Yes",1,0)</f>
        <v>0</v>
      </c>
      <c r="G67" s="5">
        <f>IF(Data_Mentah!G67="Yes",1,0)</f>
        <v>1</v>
      </c>
      <c r="H67" s="5">
        <f>IF(Data_Mentah!H67="Yes",1,0)</f>
        <v>0</v>
      </c>
      <c r="I67" s="5">
        <f>IF(Data_Mentah!I67="Yes",1,0)</f>
        <v>0</v>
      </c>
      <c r="J67" s="5">
        <f>IF(Data_Mentah!J67="Yes",1,0)</f>
        <v>0</v>
      </c>
      <c r="K67" s="5">
        <f>IF(Data_Mentah!K67="Yes",1,0)</f>
        <v>0</v>
      </c>
      <c r="L67" s="5">
        <f>IF(Data_Mentah!L67="Yes",1,0)</f>
        <v>0</v>
      </c>
      <c r="M67" s="5">
        <f>IF(Data_Mentah!M67="Yes",1,0)</f>
        <v>0</v>
      </c>
      <c r="N67" s="5">
        <f>IF(Data_Mentah!N67="Yes",1,0)</f>
        <v>0</v>
      </c>
      <c r="O67" s="5">
        <f>IF(Data_Mentah!O67="Yes",1,0)</f>
        <v>0</v>
      </c>
      <c r="P67" s="5">
        <f>IF(Data_Mentah!P67="Yes",1,0)</f>
        <v>0</v>
      </c>
      <c r="Q67" s="6">
        <f>IF(Data_Mentah!Q67="Positive",1,0)</f>
        <v>1</v>
      </c>
      <c r="T67">
        <f t="shared" si="1"/>
        <v>0</v>
      </c>
      <c r="V67">
        <f t="shared" si="2"/>
        <v>0</v>
      </c>
    </row>
    <row r="68" spans="1:22" ht="15.75" customHeight="1" x14ac:dyDescent="0.2">
      <c r="A68" s="7">
        <v>67</v>
      </c>
      <c r="B68" s="8">
        <f>IF(Data_Mentah!B68="Male",1,0)</f>
        <v>0</v>
      </c>
      <c r="C68" s="8">
        <f>IF(Data_Mentah!C68="Yes",1,0)</f>
        <v>1</v>
      </c>
      <c r="D68" s="8">
        <f>IF(Data_Mentah!D68="Yes",1,0)</f>
        <v>1</v>
      </c>
      <c r="E68" s="8">
        <f>IF(Data_Mentah!E68="Yes",1,0)</f>
        <v>0</v>
      </c>
      <c r="F68" s="8">
        <f>IF(Data_Mentah!F68="Yes",1,0)</f>
        <v>0</v>
      </c>
      <c r="G68" s="8">
        <f>IF(Data_Mentah!G68="Yes",1,0)</f>
        <v>0</v>
      </c>
      <c r="H68" s="8">
        <f>IF(Data_Mentah!H68="Yes",1,0)</f>
        <v>0</v>
      </c>
      <c r="I68" s="8">
        <f>IF(Data_Mentah!I68="Yes",1,0)</f>
        <v>0</v>
      </c>
      <c r="J68" s="8">
        <f>IF(Data_Mentah!J68="Yes",1,0)</f>
        <v>1</v>
      </c>
      <c r="K68" s="8">
        <f>IF(Data_Mentah!K68="Yes",1,0)</f>
        <v>0</v>
      </c>
      <c r="L68" s="8">
        <f>IF(Data_Mentah!L68="Yes",1,0)</f>
        <v>1</v>
      </c>
      <c r="M68" s="8">
        <f>IF(Data_Mentah!M68="Yes",1,0)</f>
        <v>1</v>
      </c>
      <c r="N68" s="8">
        <f>IF(Data_Mentah!N68="Yes",1,0)</f>
        <v>0</v>
      </c>
      <c r="O68" s="8">
        <f>IF(Data_Mentah!O68="Yes",1,0)</f>
        <v>0</v>
      </c>
      <c r="P68" s="8">
        <f>IF(Data_Mentah!P68="Yes",1,0)</f>
        <v>0</v>
      </c>
      <c r="Q68" s="9">
        <f>IF(Data_Mentah!Q68="Positive",1,0)</f>
        <v>1</v>
      </c>
      <c r="T68">
        <f t="shared" si="1"/>
        <v>0</v>
      </c>
      <c r="V68">
        <f t="shared" si="2"/>
        <v>0</v>
      </c>
    </row>
    <row r="69" spans="1:22" ht="15.75" customHeight="1" x14ac:dyDescent="0.2">
      <c r="A69" s="4">
        <v>66</v>
      </c>
      <c r="B69" s="5">
        <f>IF(Data_Mentah!B69="Male",1,0)</f>
        <v>0</v>
      </c>
      <c r="C69" s="5">
        <f>IF(Data_Mentah!C69="Yes",1,0)</f>
        <v>0</v>
      </c>
      <c r="D69" s="5">
        <f>IF(Data_Mentah!D69="Yes",1,0)</f>
        <v>1</v>
      </c>
      <c r="E69" s="5">
        <f>IF(Data_Mentah!E69="Yes",1,0)</f>
        <v>1</v>
      </c>
      <c r="F69" s="5">
        <f>IF(Data_Mentah!F69="Yes",1,0)</f>
        <v>1</v>
      </c>
      <c r="G69" s="5">
        <f>IF(Data_Mentah!G69="Yes",1,0)</f>
        <v>1</v>
      </c>
      <c r="H69" s="5">
        <f>IF(Data_Mentah!H69="Yes",1,0)</f>
        <v>0</v>
      </c>
      <c r="I69" s="5">
        <f>IF(Data_Mentah!I69="Yes",1,0)</f>
        <v>0</v>
      </c>
      <c r="J69" s="5">
        <f>IF(Data_Mentah!J69="Yes",1,0)</f>
        <v>1</v>
      </c>
      <c r="K69" s="5">
        <f>IF(Data_Mentah!K69="Yes",1,0)</f>
        <v>0</v>
      </c>
      <c r="L69" s="5">
        <f>IF(Data_Mentah!L69="Yes",1,0)</f>
        <v>0</v>
      </c>
      <c r="M69" s="5">
        <f>IF(Data_Mentah!M69="Yes",1,0)</f>
        <v>1</v>
      </c>
      <c r="N69" s="5">
        <f>IF(Data_Mentah!N69="Yes",1,0)</f>
        <v>0</v>
      </c>
      <c r="O69" s="5">
        <f>IF(Data_Mentah!O69="Yes",1,0)</f>
        <v>0</v>
      </c>
      <c r="P69" s="5">
        <f>IF(Data_Mentah!P69="Yes",1,0)</f>
        <v>0</v>
      </c>
      <c r="Q69" s="6">
        <f>IF(Data_Mentah!Q69="Positive",1,0)</f>
        <v>1</v>
      </c>
      <c r="T69">
        <f t="shared" si="1"/>
        <v>0</v>
      </c>
      <c r="V69">
        <f t="shared" si="2"/>
        <v>0</v>
      </c>
    </row>
    <row r="70" spans="1:22" ht="15.75" customHeight="1" x14ac:dyDescent="0.2">
      <c r="A70" s="7">
        <v>43</v>
      </c>
      <c r="B70" s="8">
        <f>IF(Data_Mentah!B70="Male",1,0)</f>
        <v>0</v>
      </c>
      <c r="C70" s="8">
        <f>IF(Data_Mentah!C70="Yes",1,0)</f>
        <v>0</v>
      </c>
      <c r="D70" s="8">
        <f>IF(Data_Mentah!D70="Yes",1,0)</f>
        <v>0</v>
      </c>
      <c r="E70" s="8">
        <f>IF(Data_Mentah!E70="Yes",1,0)</f>
        <v>0</v>
      </c>
      <c r="F70" s="8">
        <f>IF(Data_Mentah!F70="Yes",1,0)</f>
        <v>1</v>
      </c>
      <c r="G70" s="8">
        <f>IF(Data_Mentah!G70="Yes",1,0)</f>
        <v>1</v>
      </c>
      <c r="H70" s="8">
        <f>IF(Data_Mentah!H70="Yes",1,0)</f>
        <v>0</v>
      </c>
      <c r="I70" s="8">
        <f>IF(Data_Mentah!I70="Yes",1,0)</f>
        <v>1</v>
      </c>
      <c r="J70" s="8">
        <f>IF(Data_Mentah!J70="Yes",1,0)</f>
        <v>0</v>
      </c>
      <c r="K70" s="8">
        <f>IF(Data_Mentah!K70="Yes",1,0)</f>
        <v>0</v>
      </c>
      <c r="L70" s="8">
        <f>IF(Data_Mentah!L70="Yes",1,0)</f>
        <v>0</v>
      </c>
      <c r="M70" s="8">
        <f>IF(Data_Mentah!M70="Yes",1,0)</f>
        <v>0</v>
      </c>
      <c r="N70" s="8">
        <f>IF(Data_Mentah!N70="Yes",1,0)</f>
        <v>0</v>
      </c>
      <c r="O70" s="8">
        <f>IF(Data_Mentah!O70="Yes",1,0)</f>
        <v>1</v>
      </c>
      <c r="P70" s="8">
        <f>IF(Data_Mentah!P70="Yes",1,0)</f>
        <v>0</v>
      </c>
      <c r="Q70" s="9">
        <f>IF(Data_Mentah!Q70="Positive",1,0)</f>
        <v>1</v>
      </c>
      <c r="T70">
        <f t="shared" si="1"/>
        <v>1</v>
      </c>
      <c r="V70">
        <f t="shared" si="2"/>
        <v>0</v>
      </c>
    </row>
    <row r="71" spans="1:22" ht="15.75" customHeight="1" x14ac:dyDescent="0.2">
      <c r="A71" s="4">
        <v>62</v>
      </c>
      <c r="B71" s="5">
        <f>IF(Data_Mentah!B71="Male",1,0)</f>
        <v>0</v>
      </c>
      <c r="C71" s="5">
        <f>IF(Data_Mentah!C71="Yes",1,0)</f>
        <v>1</v>
      </c>
      <c r="D71" s="5">
        <f>IF(Data_Mentah!D71="Yes",1,0)</f>
        <v>1</v>
      </c>
      <c r="E71" s="5">
        <f>IF(Data_Mentah!E71="Yes",1,0)</f>
        <v>1</v>
      </c>
      <c r="F71" s="5">
        <f>IF(Data_Mentah!F71="Yes",1,0)</f>
        <v>1</v>
      </c>
      <c r="G71" s="5">
        <f>IF(Data_Mentah!G71="Yes",1,0)</f>
        <v>1</v>
      </c>
      <c r="H71" s="5">
        <f>IF(Data_Mentah!H71="Yes",1,0)</f>
        <v>0</v>
      </c>
      <c r="I71" s="5">
        <f>IF(Data_Mentah!I71="Yes",1,0)</f>
        <v>1</v>
      </c>
      <c r="J71" s="5">
        <f>IF(Data_Mentah!J71="Yes",1,0)</f>
        <v>0</v>
      </c>
      <c r="K71" s="5">
        <f>IF(Data_Mentah!K71="Yes",1,0)</f>
        <v>0</v>
      </c>
      <c r="L71" s="5">
        <f>IF(Data_Mentah!L71="Yes",1,0)</f>
        <v>0</v>
      </c>
      <c r="M71" s="5">
        <f>IF(Data_Mentah!M71="Yes",1,0)</f>
        <v>1</v>
      </c>
      <c r="N71" s="5">
        <f>IF(Data_Mentah!N71="Yes",1,0)</f>
        <v>0</v>
      </c>
      <c r="O71" s="5">
        <f>IF(Data_Mentah!O71="Yes",1,0)</f>
        <v>0</v>
      </c>
      <c r="P71" s="5">
        <f>IF(Data_Mentah!P71="Yes",1,0)</f>
        <v>1</v>
      </c>
      <c r="Q71" s="6">
        <f>IF(Data_Mentah!Q71="Positive",1,0)</f>
        <v>1</v>
      </c>
      <c r="T71">
        <f t="shared" si="1"/>
        <v>1</v>
      </c>
      <c r="V71">
        <f t="shared" si="2"/>
        <v>0</v>
      </c>
    </row>
    <row r="72" spans="1:22" ht="15.75" customHeight="1" x14ac:dyDescent="0.2">
      <c r="A72" s="7">
        <v>54</v>
      </c>
      <c r="B72" s="8">
        <f>IF(Data_Mentah!B72="Male",1,0)</f>
        <v>0</v>
      </c>
      <c r="C72" s="8">
        <f>IF(Data_Mentah!C72="Yes",1,0)</f>
        <v>0</v>
      </c>
      <c r="D72" s="8">
        <f>IF(Data_Mentah!D72="Yes",1,0)</f>
        <v>0</v>
      </c>
      <c r="E72" s="8">
        <f>IF(Data_Mentah!E72="Yes",1,0)</f>
        <v>1</v>
      </c>
      <c r="F72" s="8">
        <f>IF(Data_Mentah!F72="Yes",1,0)</f>
        <v>1</v>
      </c>
      <c r="G72" s="8">
        <f>IF(Data_Mentah!G72="Yes",1,0)</f>
        <v>0</v>
      </c>
      <c r="H72" s="8">
        <f>IF(Data_Mentah!H72="Yes",1,0)</f>
        <v>0</v>
      </c>
      <c r="I72" s="8">
        <f>IF(Data_Mentah!I72="Yes",1,0)</f>
        <v>0</v>
      </c>
      <c r="J72" s="8">
        <f>IF(Data_Mentah!J72="Yes",1,0)</f>
        <v>0</v>
      </c>
      <c r="K72" s="8">
        <f>IF(Data_Mentah!K72="Yes",1,0)</f>
        <v>0</v>
      </c>
      <c r="L72" s="8">
        <f>IF(Data_Mentah!L72="Yes",1,0)</f>
        <v>0</v>
      </c>
      <c r="M72" s="8">
        <f>IF(Data_Mentah!M72="Yes",1,0)</f>
        <v>0</v>
      </c>
      <c r="N72" s="8">
        <f>IF(Data_Mentah!N72="Yes",1,0)</f>
        <v>0</v>
      </c>
      <c r="O72" s="8">
        <f>IF(Data_Mentah!O72="Yes",1,0)</f>
        <v>0</v>
      </c>
      <c r="P72" s="8">
        <f>IF(Data_Mentah!P72="Yes",1,0)</f>
        <v>0</v>
      </c>
      <c r="Q72" s="9">
        <f>IF(Data_Mentah!Q72="Positive",1,0)</f>
        <v>1</v>
      </c>
      <c r="T72">
        <f t="shared" si="1"/>
        <v>0</v>
      </c>
      <c r="V72">
        <f t="shared" si="2"/>
        <v>0</v>
      </c>
    </row>
    <row r="73" spans="1:22" ht="15.75" customHeight="1" x14ac:dyDescent="0.2">
      <c r="A73" s="4">
        <v>39</v>
      </c>
      <c r="B73" s="5">
        <f>IF(Data_Mentah!B73="Male",1,0)</f>
        <v>0</v>
      </c>
      <c r="C73" s="5">
        <f>IF(Data_Mentah!C73="Yes",1,0)</f>
        <v>0</v>
      </c>
      <c r="D73" s="5">
        <f>IF(Data_Mentah!D73="Yes",1,0)</f>
        <v>1</v>
      </c>
      <c r="E73" s="5">
        <f>IF(Data_Mentah!E73="Yes",1,0)</f>
        <v>1</v>
      </c>
      <c r="F73" s="5">
        <f>IF(Data_Mentah!F73="Yes",1,0)</f>
        <v>1</v>
      </c>
      <c r="G73" s="5">
        <f>IF(Data_Mentah!G73="Yes",1,0)</f>
        <v>0</v>
      </c>
      <c r="H73" s="5">
        <f>IF(Data_Mentah!H73="Yes",1,0)</f>
        <v>0</v>
      </c>
      <c r="I73" s="5">
        <f>IF(Data_Mentah!I73="Yes",1,0)</f>
        <v>0</v>
      </c>
      <c r="J73" s="5">
        <f>IF(Data_Mentah!J73="Yes",1,0)</f>
        <v>1</v>
      </c>
      <c r="K73" s="5">
        <f>IF(Data_Mentah!K73="Yes",1,0)</f>
        <v>0</v>
      </c>
      <c r="L73" s="5">
        <f>IF(Data_Mentah!L73="Yes",1,0)</f>
        <v>1</v>
      </c>
      <c r="M73" s="5">
        <f>IF(Data_Mentah!M73="Yes",1,0)</f>
        <v>1</v>
      </c>
      <c r="N73" s="5">
        <f>IF(Data_Mentah!N73="Yes",1,0)</f>
        <v>1</v>
      </c>
      <c r="O73" s="5">
        <f>IF(Data_Mentah!O73="Yes",1,0)</f>
        <v>0</v>
      </c>
      <c r="P73" s="5">
        <f>IF(Data_Mentah!P73="Yes",1,0)</f>
        <v>0</v>
      </c>
      <c r="Q73" s="6">
        <f>IF(Data_Mentah!Q73="Positive",1,0)</f>
        <v>1</v>
      </c>
      <c r="T73">
        <f t="shared" si="1"/>
        <v>0</v>
      </c>
      <c r="V73">
        <f t="shared" si="2"/>
        <v>0</v>
      </c>
    </row>
    <row r="74" spans="1:22" ht="15.75" customHeight="1" x14ac:dyDescent="0.2">
      <c r="A74" s="7">
        <v>48</v>
      </c>
      <c r="B74" s="8">
        <f>IF(Data_Mentah!B74="Male",1,0)</f>
        <v>0</v>
      </c>
      <c r="C74" s="8">
        <f>IF(Data_Mentah!C74="Yes",1,0)</f>
        <v>0</v>
      </c>
      <c r="D74" s="8">
        <f>IF(Data_Mentah!D74="Yes",1,0)</f>
        <v>0</v>
      </c>
      <c r="E74" s="8">
        <f>IF(Data_Mentah!E74="Yes",1,0)</f>
        <v>0</v>
      </c>
      <c r="F74" s="8">
        <f>IF(Data_Mentah!F74="Yes",1,0)</f>
        <v>0</v>
      </c>
      <c r="G74" s="8">
        <f>IF(Data_Mentah!G74="Yes",1,0)</f>
        <v>0</v>
      </c>
      <c r="H74" s="8">
        <f>IF(Data_Mentah!H74="Yes",1,0)</f>
        <v>1</v>
      </c>
      <c r="I74" s="8">
        <f>IF(Data_Mentah!I74="Yes",1,0)</f>
        <v>0</v>
      </c>
      <c r="J74" s="8">
        <f>IF(Data_Mentah!J74="Yes",1,0)</f>
        <v>0</v>
      </c>
      <c r="K74" s="8">
        <f>IF(Data_Mentah!K74="Yes",1,0)</f>
        <v>0</v>
      </c>
      <c r="L74" s="8">
        <f>IF(Data_Mentah!L74="Yes",1,0)</f>
        <v>0</v>
      </c>
      <c r="M74" s="8">
        <f>IF(Data_Mentah!M74="Yes",1,0)</f>
        <v>0</v>
      </c>
      <c r="N74" s="8">
        <f>IF(Data_Mentah!N74="Yes",1,0)</f>
        <v>0</v>
      </c>
      <c r="O74" s="8">
        <f>IF(Data_Mentah!O74="Yes",1,0)</f>
        <v>0</v>
      </c>
      <c r="P74" s="8">
        <f>IF(Data_Mentah!P74="Yes",1,0)</f>
        <v>0</v>
      </c>
      <c r="Q74" s="9">
        <f>IF(Data_Mentah!Q74="Positive",1,0)</f>
        <v>1</v>
      </c>
      <c r="T74">
        <f t="shared" si="1"/>
        <v>0</v>
      </c>
      <c r="V74">
        <f t="shared" si="2"/>
        <v>0</v>
      </c>
    </row>
    <row r="75" spans="1:22" ht="15.75" customHeight="1" x14ac:dyDescent="0.2">
      <c r="A75" s="4">
        <v>58</v>
      </c>
      <c r="B75" s="5">
        <f>IF(Data_Mentah!B75="Male",1,0)</f>
        <v>0</v>
      </c>
      <c r="C75" s="5">
        <f>IF(Data_Mentah!C75="Yes",1,0)</f>
        <v>1</v>
      </c>
      <c r="D75" s="5">
        <f>IF(Data_Mentah!D75="Yes",1,0)</f>
        <v>1</v>
      </c>
      <c r="E75" s="5">
        <f>IF(Data_Mentah!E75="Yes",1,0)</f>
        <v>1</v>
      </c>
      <c r="F75" s="5">
        <f>IF(Data_Mentah!F75="Yes",1,0)</f>
        <v>1</v>
      </c>
      <c r="G75" s="5">
        <f>IF(Data_Mentah!G75="Yes",1,0)</f>
        <v>1</v>
      </c>
      <c r="H75" s="5">
        <f>IF(Data_Mentah!H75="Yes",1,0)</f>
        <v>0</v>
      </c>
      <c r="I75" s="5">
        <f>IF(Data_Mentah!I75="Yes",1,0)</f>
        <v>0</v>
      </c>
      <c r="J75" s="5">
        <f>IF(Data_Mentah!J75="Yes",1,0)</f>
        <v>0</v>
      </c>
      <c r="K75" s="5">
        <f>IF(Data_Mentah!K75="Yes",1,0)</f>
        <v>0</v>
      </c>
      <c r="L75" s="5">
        <f>IF(Data_Mentah!L75="Yes",1,0)</f>
        <v>0</v>
      </c>
      <c r="M75" s="5">
        <f>IF(Data_Mentah!M75="Yes",1,0)</f>
        <v>1</v>
      </c>
      <c r="N75" s="5">
        <f>IF(Data_Mentah!N75="Yes",1,0)</f>
        <v>0</v>
      </c>
      <c r="O75" s="5">
        <f>IF(Data_Mentah!O75="Yes",1,0)</f>
        <v>0</v>
      </c>
      <c r="P75" s="5">
        <f>IF(Data_Mentah!P75="Yes",1,0)</f>
        <v>0</v>
      </c>
      <c r="Q75" s="6">
        <f>IF(Data_Mentah!Q75="Positive",1,0)</f>
        <v>1</v>
      </c>
      <c r="T75">
        <f t="shared" si="1"/>
        <v>0</v>
      </c>
      <c r="V75">
        <f t="shared" si="2"/>
        <v>0</v>
      </c>
    </row>
    <row r="76" spans="1:22" ht="15.75" customHeight="1" x14ac:dyDescent="0.2">
      <c r="A76" s="7">
        <v>32</v>
      </c>
      <c r="B76" s="8">
        <f>IF(Data_Mentah!B76="Male",1,0)</f>
        <v>0</v>
      </c>
      <c r="C76" s="8">
        <f>IF(Data_Mentah!C76="Yes",1,0)</f>
        <v>1</v>
      </c>
      <c r="D76" s="8">
        <f>IF(Data_Mentah!D76="Yes",1,0)</f>
        <v>1</v>
      </c>
      <c r="E76" s="8">
        <f>IF(Data_Mentah!E76="Yes",1,0)</f>
        <v>1</v>
      </c>
      <c r="F76" s="8">
        <f>IF(Data_Mentah!F76="Yes",1,0)</f>
        <v>1</v>
      </c>
      <c r="G76" s="8">
        <f>IF(Data_Mentah!G76="Yes",1,0)</f>
        <v>1</v>
      </c>
      <c r="H76" s="8">
        <f>IF(Data_Mentah!H76="Yes",1,0)</f>
        <v>0</v>
      </c>
      <c r="I76" s="8">
        <f>IF(Data_Mentah!I76="Yes",1,0)</f>
        <v>0</v>
      </c>
      <c r="J76" s="8">
        <f>IF(Data_Mentah!J76="Yes",1,0)</f>
        <v>1</v>
      </c>
      <c r="K76" s="8">
        <f>IF(Data_Mentah!K76="Yes",1,0)</f>
        <v>0</v>
      </c>
      <c r="L76" s="8">
        <f>IF(Data_Mentah!L76="Yes",1,0)</f>
        <v>1</v>
      </c>
      <c r="M76" s="8">
        <f>IF(Data_Mentah!M76="Yes",1,0)</f>
        <v>1</v>
      </c>
      <c r="N76" s="8">
        <f>IF(Data_Mentah!N76="Yes",1,0)</f>
        <v>1</v>
      </c>
      <c r="O76" s="8">
        <f>IF(Data_Mentah!O76="Yes",1,0)</f>
        <v>0</v>
      </c>
      <c r="P76" s="8">
        <f>IF(Data_Mentah!P76="Yes",1,0)</f>
        <v>0</v>
      </c>
      <c r="Q76" s="9">
        <f>IF(Data_Mentah!Q76="Positive",1,0)</f>
        <v>1</v>
      </c>
      <c r="T76">
        <f t="shared" si="1"/>
        <v>1</v>
      </c>
      <c r="V76">
        <f t="shared" si="2"/>
        <v>0</v>
      </c>
    </row>
    <row r="77" spans="1:22" ht="15.75" customHeight="1" x14ac:dyDescent="0.2">
      <c r="A77" s="4">
        <v>42</v>
      </c>
      <c r="B77" s="5">
        <f>IF(Data_Mentah!B77="Male",1,0)</f>
        <v>0</v>
      </c>
      <c r="C77" s="5">
        <f>IF(Data_Mentah!C77="Yes",1,0)</f>
        <v>1</v>
      </c>
      <c r="D77" s="5">
        <f>IF(Data_Mentah!D77="Yes",1,0)</f>
        <v>1</v>
      </c>
      <c r="E77" s="5">
        <f>IF(Data_Mentah!E77="Yes",1,0)</f>
        <v>1</v>
      </c>
      <c r="F77" s="5">
        <f>IF(Data_Mentah!F77="Yes",1,0)</f>
        <v>1</v>
      </c>
      <c r="G77" s="5">
        <f>IF(Data_Mentah!G77="Yes",1,0)</f>
        <v>0</v>
      </c>
      <c r="H77" s="5">
        <f>IF(Data_Mentah!H77="Yes",1,0)</f>
        <v>0</v>
      </c>
      <c r="I77" s="5">
        <f>IF(Data_Mentah!I77="Yes",1,0)</f>
        <v>1</v>
      </c>
      <c r="J77" s="5">
        <f>IF(Data_Mentah!J77="Yes",1,0)</f>
        <v>0</v>
      </c>
      <c r="K77" s="5">
        <f>IF(Data_Mentah!K77="Yes",1,0)</f>
        <v>0</v>
      </c>
      <c r="L77" s="5">
        <f>IF(Data_Mentah!L77="Yes",1,0)</f>
        <v>0</v>
      </c>
      <c r="M77" s="5">
        <f>IF(Data_Mentah!M77="Yes",1,0)</f>
        <v>1</v>
      </c>
      <c r="N77" s="5">
        <f>IF(Data_Mentah!N77="Yes",1,0)</f>
        <v>0</v>
      </c>
      <c r="O77" s="5">
        <f>IF(Data_Mentah!O77="Yes",1,0)</f>
        <v>0</v>
      </c>
      <c r="P77" s="5">
        <f>IF(Data_Mentah!P77="Yes",1,0)</f>
        <v>1</v>
      </c>
      <c r="Q77" s="6">
        <f>IF(Data_Mentah!Q77="Positive",1,0)</f>
        <v>1</v>
      </c>
      <c r="T77">
        <f t="shared" si="1"/>
        <v>1</v>
      </c>
      <c r="V77">
        <f t="shared" si="2"/>
        <v>0</v>
      </c>
    </row>
    <row r="78" spans="1:22" ht="15.75" customHeight="1" x14ac:dyDescent="0.2">
      <c r="A78" s="7">
        <v>52</v>
      </c>
      <c r="B78" s="8">
        <f>IF(Data_Mentah!B78="Male",1,0)</f>
        <v>0</v>
      </c>
      <c r="C78" s="8">
        <f>IF(Data_Mentah!C78="Yes",1,0)</f>
        <v>1</v>
      </c>
      <c r="D78" s="8">
        <f>IF(Data_Mentah!D78="Yes",1,0)</f>
        <v>1</v>
      </c>
      <c r="E78" s="8">
        <f>IF(Data_Mentah!E78="Yes",1,0)</f>
        <v>1</v>
      </c>
      <c r="F78" s="8">
        <f>IF(Data_Mentah!F78="Yes",1,0)</f>
        <v>1</v>
      </c>
      <c r="G78" s="8">
        <f>IF(Data_Mentah!G78="Yes",1,0)</f>
        <v>1</v>
      </c>
      <c r="H78" s="8">
        <f>IF(Data_Mentah!H78="Yes",1,0)</f>
        <v>0</v>
      </c>
      <c r="I78" s="8">
        <f>IF(Data_Mentah!I78="Yes",1,0)</f>
        <v>0</v>
      </c>
      <c r="J78" s="8">
        <f>IF(Data_Mentah!J78="Yes",1,0)</f>
        <v>0</v>
      </c>
      <c r="K78" s="8">
        <f>IF(Data_Mentah!K78="Yes",1,0)</f>
        <v>0</v>
      </c>
      <c r="L78" s="8">
        <f>IF(Data_Mentah!L78="Yes",1,0)</f>
        <v>0</v>
      </c>
      <c r="M78" s="8">
        <f>IF(Data_Mentah!M78="Yes",1,0)</f>
        <v>1</v>
      </c>
      <c r="N78" s="8">
        <f>IF(Data_Mentah!N78="Yes",1,0)</f>
        <v>0</v>
      </c>
      <c r="O78" s="8">
        <f>IF(Data_Mentah!O78="Yes",1,0)</f>
        <v>0</v>
      </c>
      <c r="P78" s="8">
        <f>IF(Data_Mentah!P78="Yes",1,0)</f>
        <v>0</v>
      </c>
      <c r="Q78" s="9">
        <f>IF(Data_Mentah!Q78="Positive",1,0)</f>
        <v>1</v>
      </c>
      <c r="T78">
        <f t="shared" si="1"/>
        <v>0</v>
      </c>
      <c r="V78">
        <f t="shared" si="2"/>
        <v>0</v>
      </c>
    </row>
    <row r="79" spans="1:22" ht="15.75" customHeight="1" x14ac:dyDescent="0.2">
      <c r="A79" s="4">
        <v>38</v>
      </c>
      <c r="B79" s="5">
        <f>IF(Data_Mentah!B79="Male",1,0)</f>
        <v>0</v>
      </c>
      <c r="C79" s="5">
        <f>IF(Data_Mentah!C79="Yes",1,0)</f>
        <v>1</v>
      </c>
      <c r="D79" s="5">
        <f>IF(Data_Mentah!D79="Yes",1,0)</f>
        <v>1</v>
      </c>
      <c r="E79" s="5">
        <f>IF(Data_Mentah!E79="Yes",1,0)</f>
        <v>1</v>
      </c>
      <c r="F79" s="5">
        <f>IF(Data_Mentah!F79="Yes",1,0)</f>
        <v>0</v>
      </c>
      <c r="G79" s="5">
        <f>IF(Data_Mentah!G79="Yes",1,0)</f>
        <v>1</v>
      </c>
      <c r="H79" s="5">
        <f>IF(Data_Mentah!H79="Yes",1,0)</f>
        <v>0</v>
      </c>
      <c r="I79" s="5">
        <f>IF(Data_Mentah!I79="Yes",1,0)</f>
        <v>0</v>
      </c>
      <c r="J79" s="5">
        <f>IF(Data_Mentah!J79="Yes",1,0)</f>
        <v>1</v>
      </c>
      <c r="K79" s="5">
        <f>IF(Data_Mentah!K79="Yes",1,0)</f>
        <v>0</v>
      </c>
      <c r="L79" s="5">
        <f>IF(Data_Mentah!L79="Yes",1,0)</f>
        <v>1</v>
      </c>
      <c r="M79" s="5">
        <f>IF(Data_Mentah!M79="Yes",1,0)</f>
        <v>1</v>
      </c>
      <c r="N79" s="5">
        <f>IF(Data_Mentah!N79="Yes",1,0)</f>
        <v>0</v>
      </c>
      <c r="O79" s="5">
        <f>IF(Data_Mentah!O79="Yes",1,0)</f>
        <v>0</v>
      </c>
      <c r="P79" s="5">
        <f>IF(Data_Mentah!P79="Yes",1,0)</f>
        <v>0</v>
      </c>
      <c r="Q79" s="6">
        <f>IF(Data_Mentah!Q79="Positive",1,0)</f>
        <v>1</v>
      </c>
      <c r="T79">
        <f t="shared" si="1"/>
        <v>0</v>
      </c>
      <c r="V79">
        <f t="shared" si="2"/>
        <v>0</v>
      </c>
    </row>
    <row r="80" spans="1:22" ht="15.75" customHeight="1" x14ac:dyDescent="0.2">
      <c r="A80" s="7">
        <v>53</v>
      </c>
      <c r="B80" s="8">
        <f>IF(Data_Mentah!B80="Male",1,0)</f>
        <v>0</v>
      </c>
      <c r="C80" s="8">
        <f>IF(Data_Mentah!C80="Yes",1,0)</f>
        <v>1</v>
      </c>
      <c r="D80" s="8">
        <f>IF(Data_Mentah!D80="Yes",1,0)</f>
        <v>1</v>
      </c>
      <c r="E80" s="8">
        <f>IF(Data_Mentah!E80="Yes",1,0)</f>
        <v>1</v>
      </c>
      <c r="F80" s="8">
        <f>IF(Data_Mentah!F80="Yes",1,0)</f>
        <v>1</v>
      </c>
      <c r="G80" s="8">
        <f>IF(Data_Mentah!G80="Yes",1,0)</f>
        <v>1</v>
      </c>
      <c r="H80" s="8">
        <f>IF(Data_Mentah!H80="Yes",1,0)</f>
        <v>0</v>
      </c>
      <c r="I80" s="8">
        <f>IF(Data_Mentah!I80="Yes",1,0)</f>
        <v>0</v>
      </c>
      <c r="J80" s="8">
        <f>IF(Data_Mentah!J80="Yes",1,0)</f>
        <v>1</v>
      </c>
      <c r="K80" s="8">
        <f>IF(Data_Mentah!K80="Yes",1,0)</f>
        <v>1</v>
      </c>
      <c r="L80" s="8">
        <f>IF(Data_Mentah!L80="Yes",1,0)</f>
        <v>1</v>
      </c>
      <c r="M80" s="8">
        <f>IF(Data_Mentah!M80="Yes",1,0)</f>
        <v>1</v>
      </c>
      <c r="N80" s="8">
        <f>IF(Data_Mentah!N80="Yes",1,0)</f>
        <v>0</v>
      </c>
      <c r="O80" s="8">
        <f>IF(Data_Mentah!O80="Yes",1,0)</f>
        <v>0</v>
      </c>
      <c r="P80" s="8">
        <f>IF(Data_Mentah!P80="Yes",1,0)</f>
        <v>0</v>
      </c>
      <c r="Q80" s="9">
        <f>IF(Data_Mentah!Q80="Positive",1,0)</f>
        <v>1</v>
      </c>
      <c r="T80">
        <f t="shared" si="1"/>
        <v>1</v>
      </c>
      <c r="V80">
        <f t="shared" si="2"/>
        <v>0</v>
      </c>
    </row>
    <row r="81" spans="1:22" ht="15.75" customHeight="1" x14ac:dyDescent="0.2">
      <c r="A81" s="4">
        <v>57</v>
      </c>
      <c r="B81" s="5">
        <f>IF(Data_Mentah!B81="Male",1,0)</f>
        <v>0</v>
      </c>
      <c r="C81" s="5">
        <f>IF(Data_Mentah!C81="Yes",1,0)</f>
        <v>1</v>
      </c>
      <c r="D81" s="5">
        <f>IF(Data_Mentah!D81="Yes",1,0)</f>
        <v>1</v>
      </c>
      <c r="E81" s="5">
        <f>IF(Data_Mentah!E81="Yes",1,0)</f>
        <v>1</v>
      </c>
      <c r="F81" s="5">
        <f>IF(Data_Mentah!F81="Yes",1,0)</f>
        <v>1</v>
      </c>
      <c r="G81" s="5">
        <f>IF(Data_Mentah!G81="Yes",1,0)</f>
        <v>1</v>
      </c>
      <c r="H81" s="5">
        <f>IF(Data_Mentah!H81="Yes",1,0)</f>
        <v>0</v>
      </c>
      <c r="I81" s="5">
        <f>IF(Data_Mentah!I81="Yes",1,0)</f>
        <v>1</v>
      </c>
      <c r="J81" s="5">
        <f>IF(Data_Mentah!J81="Yes",1,0)</f>
        <v>0</v>
      </c>
      <c r="K81" s="5">
        <f>IF(Data_Mentah!K81="Yes",1,0)</f>
        <v>0</v>
      </c>
      <c r="L81" s="5">
        <f>IF(Data_Mentah!L81="Yes",1,0)</f>
        <v>0</v>
      </c>
      <c r="M81" s="5">
        <f>IF(Data_Mentah!M81="Yes",1,0)</f>
        <v>1</v>
      </c>
      <c r="N81" s="5">
        <f>IF(Data_Mentah!N81="Yes",1,0)</f>
        <v>1</v>
      </c>
      <c r="O81" s="5">
        <f>IF(Data_Mentah!O81="Yes",1,0)</f>
        <v>0</v>
      </c>
      <c r="P81" s="5">
        <f>IF(Data_Mentah!P81="Yes",1,0)</f>
        <v>1</v>
      </c>
      <c r="Q81" s="6">
        <f>IF(Data_Mentah!Q81="Positive",1,0)</f>
        <v>1</v>
      </c>
      <c r="T81">
        <f t="shared" si="1"/>
        <v>1</v>
      </c>
      <c r="V81">
        <f t="shared" si="2"/>
        <v>0</v>
      </c>
    </row>
    <row r="82" spans="1:22" ht="15.75" customHeight="1" x14ac:dyDescent="0.2">
      <c r="A82" s="7">
        <v>41</v>
      </c>
      <c r="B82" s="8">
        <f>IF(Data_Mentah!B82="Male",1,0)</f>
        <v>0</v>
      </c>
      <c r="C82" s="8">
        <f>IF(Data_Mentah!C82="Yes",1,0)</f>
        <v>1</v>
      </c>
      <c r="D82" s="8">
        <f>IF(Data_Mentah!D82="Yes",1,0)</f>
        <v>1</v>
      </c>
      <c r="E82" s="8">
        <f>IF(Data_Mentah!E82="Yes",1,0)</f>
        <v>0</v>
      </c>
      <c r="F82" s="8">
        <f>IF(Data_Mentah!F82="Yes",1,0)</f>
        <v>1</v>
      </c>
      <c r="G82" s="8">
        <f>IF(Data_Mentah!G82="Yes",1,0)</f>
        <v>0</v>
      </c>
      <c r="H82" s="8">
        <f>IF(Data_Mentah!H82="Yes",1,0)</f>
        <v>0</v>
      </c>
      <c r="I82" s="8">
        <f>IF(Data_Mentah!I82="Yes",1,0)</f>
        <v>1</v>
      </c>
      <c r="J82" s="8">
        <f>IF(Data_Mentah!J82="Yes",1,0)</f>
        <v>0</v>
      </c>
      <c r="K82" s="8">
        <f>IF(Data_Mentah!K82="Yes",1,0)</f>
        <v>0</v>
      </c>
      <c r="L82" s="8">
        <f>IF(Data_Mentah!L82="Yes",1,0)</f>
        <v>0</v>
      </c>
      <c r="M82" s="8">
        <f>IF(Data_Mentah!M82="Yes",1,0)</f>
        <v>0</v>
      </c>
      <c r="N82" s="8">
        <f>IF(Data_Mentah!N82="Yes",1,0)</f>
        <v>0</v>
      </c>
      <c r="O82" s="8">
        <f>IF(Data_Mentah!O82="Yes",1,0)</f>
        <v>0</v>
      </c>
      <c r="P82" s="8">
        <f>IF(Data_Mentah!P82="Yes",1,0)</f>
        <v>0</v>
      </c>
      <c r="Q82" s="9">
        <f>IF(Data_Mentah!Q82="Positive",1,0)</f>
        <v>1</v>
      </c>
      <c r="T82">
        <f t="shared" si="1"/>
        <v>1</v>
      </c>
      <c r="V82">
        <f t="shared" si="2"/>
        <v>0</v>
      </c>
    </row>
    <row r="83" spans="1:22" ht="15.75" customHeight="1" x14ac:dyDescent="0.2">
      <c r="A83" s="4">
        <v>37</v>
      </c>
      <c r="B83" s="5">
        <f>IF(Data_Mentah!B83="Male",1,0)</f>
        <v>0</v>
      </c>
      <c r="C83" s="5">
        <f>IF(Data_Mentah!C83="Yes",1,0)</f>
        <v>0</v>
      </c>
      <c r="D83" s="5">
        <f>IF(Data_Mentah!D83="Yes",1,0)</f>
        <v>0</v>
      </c>
      <c r="E83" s="5">
        <f>IF(Data_Mentah!E83="Yes",1,0)</f>
        <v>1</v>
      </c>
      <c r="F83" s="5">
        <f>IF(Data_Mentah!F83="Yes",1,0)</f>
        <v>1</v>
      </c>
      <c r="G83" s="5">
        <f>IF(Data_Mentah!G83="Yes",1,0)</f>
        <v>1</v>
      </c>
      <c r="H83" s="5">
        <f>IF(Data_Mentah!H83="Yes",1,0)</f>
        <v>0</v>
      </c>
      <c r="I83" s="5">
        <f>IF(Data_Mentah!I83="Yes",1,0)</f>
        <v>0</v>
      </c>
      <c r="J83" s="5">
        <f>IF(Data_Mentah!J83="Yes",1,0)</f>
        <v>0</v>
      </c>
      <c r="K83" s="5">
        <f>IF(Data_Mentah!K83="Yes",1,0)</f>
        <v>0</v>
      </c>
      <c r="L83" s="5">
        <f>IF(Data_Mentah!L83="Yes",1,0)</f>
        <v>0</v>
      </c>
      <c r="M83" s="5">
        <f>IF(Data_Mentah!M83="Yes",1,0)</f>
        <v>0</v>
      </c>
      <c r="N83" s="5">
        <f>IF(Data_Mentah!N83="Yes",1,0)</f>
        <v>1</v>
      </c>
      <c r="O83" s="5">
        <f>IF(Data_Mentah!O83="Yes",1,0)</f>
        <v>0</v>
      </c>
      <c r="P83" s="5">
        <f>IF(Data_Mentah!P83="Yes",1,0)</f>
        <v>0</v>
      </c>
      <c r="Q83" s="6">
        <f>IF(Data_Mentah!Q83="Positive",1,0)</f>
        <v>1</v>
      </c>
      <c r="T83">
        <f t="shared" si="1"/>
        <v>0</v>
      </c>
      <c r="V83">
        <f t="shared" si="2"/>
        <v>0</v>
      </c>
    </row>
    <row r="84" spans="1:22" ht="15.75" customHeight="1" x14ac:dyDescent="0.2">
      <c r="A84" s="7">
        <v>54</v>
      </c>
      <c r="B84" s="8">
        <f>IF(Data_Mentah!B84="Male",1,0)</f>
        <v>0</v>
      </c>
      <c r="C84" s="8">
        <f>IF(Data_Mentah!C84="Yes",1,0)</f>
        <v>1</v>
      </c>
      <c r="D84" s="8">
        <f>IF(Data_Mentah!D84="Yes",1,0)</f>
        <v>1</v>
      </c>
      <c r="E84" s="8">
        <f>IF(Data_Mentah!E84="Yes",1,0)</f>
        <v>0</v>
      </c>
      <c r="F84" s="8">
        <f>IF(Data_Mentah!F84="Yes",1,0)</f>
        <v>1</v>
      </c>
      <c r="G84" s="8">
        <f>IF(Data_Mentah!G84="Yes",1,0)</f>
        <v>1</v>
      </c>
      <c r="H84" s="8">
        <f>IF(Data_Mentah!H84="Yes",1,0)</f>
        <v>0</v>
      </c>
      <c r="I84" s="8">
        <f>IF(Data_Mentah!I84="Yes",1,0)</f>
        <v>0</v>
      </c>
      <c r="J84" s="8">
        <f>IF(Data_Mentah!J84="Yes",1,0)</f>
        <v>0</v>
      </c>
      <c r="K84" s="8">
        <f>IF(Data_Mentah!K84="Yes",1,0)</f>
        <v>0</v>
      </c>
      <c r="L84" s="8">
        <f>IF(Data_Mentah!L84="Yes",1,0)</f>
        <v>1</v>
      </c>
      <c r="M84" s="8">
        <f>IF(Data_Mentah!M84="Yes",1,0)</f>
        <v>1</v>
      </c>
      <c r="N84" s="8">
        <f>IF(Data_Mentah!N84="Yes",1,0)</f>
        <v>0</v>
      </c>
      <c r="O84" s="8">
        <f>IF(Data_Mentah!O84="Yes",1,0)</f>
        <v>0</v>
      </c>
      <c r="P84" s="8">
        <f>IF(Data_Mentah!P84="Yes",1,0)</f>
        <v>0</v>
      </c>
      <c r="Q84" s="9">
        <f>IF(Data_Mentah!Q84="Positive",1,0)</f>
        <v>1</v>
      </c>
      <c r="T84">
        <f t="shared" si="1"/>
        <v>1</v>
      </c>
      <c r="V84">
        <f t="shared" si="2"/>
        <v>0</v>
      </c>
    </row>
    <row r="85" spans="1:22" ht="15.75" customHeight="1" x14ac:dyDescent="0.2">
      <c r="A85" s="4">
        <v>49</v>
      </c>
      <c r="B85" s="5">
        <f>IF(Data_Mentah!B85="Male",1,0)</f>
        <v>0</v>
      </c>
      <c r="C85" s="5">
        <f>IF(Data_Mentah!C85="Yes",1,0)</f>
        <v>1</v>
      </c>
      <c r="D85" s="5">
        <f>IF(Data_Mentah!D85="Yes",1,0)</f>
        <v>1</v>
      </c>
      <c r="E85" s="5">
        <f>IF(Data_Mentah!E85="Yes",1,0)</f>
        <v>0</v>
      </c>
      <c r="F85" s="5">
        <f>IF(Data_Mentah!F85="Yes",1,0)</f>
        <v>1</v>
      </c>
      <c r="G85" s="5">
        <f>IF(Data_Mentah!G85="Yes",1,0)</f>
        <v>0</v>
      </c>
      <c r="H85" s="5">
        <f>IF(Data_Mentah!H85="Yes",1,0)</f>
        <v>0</v>
      </c>
      <c r="I85" s="5">
        <f>IF(Data_Mentah!I85="Yes",1,0)</f>
        <v>1</v>
      </c>
      <c r="J85" s="5">
        <f>IF(Data_Mentah!J85="Yes",1,0)</f>
        <v>1</v>
      </c>
      <c r="K85" s="5">
        <f>IF(Data_Mentah!K85="Yes",1,0)</f>
        <v>0</v>
      </c>
      <c r="L85" s="5">
        <f>IF(Data_Mentah!L85="Yes",1,0)</f>
        <v>1</v>
      </c>
      <c r="M85" s="5">
        <f>IF(Data_Mentah!M85="Yes",1,0)</f>
        <v>1</v>
      </c>
      <c r="N85" s="5">
        <f>IF(Data_Mentah!N85="Yes",1,0)</f>
        <v>0</v>
      </c>
      <c r="O85" s="5">
        <f>IF(Data_Mentah!O85="Yes",1,0)</f>
        <v>0</v>
      </c>
      <c r="P85" s="5">
        <f>IF(Data_Mentah!P85="Yes",1,0)</f>
        <v>0</v>
      </c>
      <c r="Q85" s="6">
        <f>IF(Data_Mentah!Q85="Positive",1,0)</f>
        <v>1</v>
      </c>
      <c r="T85">
        <f t="shared" si="1"/>
        <v>1</v>
      </c>
      <c r="V85">
        <f t="shared" si="2"/>
        <v>0</v>
      </c>
    </row>
    <row r="86" spans="1:22" ht="15.75" customHeight="1" x14ac:dyDescent="0.2">
      <c r="A86" s="7">
        <v>48</v>
      </c>
      <c r="B86" s="8">
        <f>IF(Data_Mentah!B86="Male",1,0)</f>
        <v>0</v>
      </c>
      <c r="C86" s="8">
        <f>IF(Data_Mentah!C86="Yes",1,0)</f>
        <v>1</v>
      </c>
      <c r="D86" s="8">
        <f>IF(Data_Mentah!D86="Yes",1,0)</f>
        <v>1</v>
      </c>
      <c r="E86" s="8">
        <f>IF(Data_Mentah!E86="Yes",1,0)</f>
        <v>1</v>
      </c>
      <c r="F86" s="8">
        <f>IF(Data_Mentah!F86="Yes",1,0)</f>
        <v>1</v>
      </c>
      <c r="G86" s="8">
        <f>IF(Data_Mentah!G86="Yes",1,0)</f>
        <v>1</v>
      </c>
      <c r="H86" s="8">
        <f>IF(Data_Mentah!H86="Yes",1,0)</f>
        <v>0</v>
      </c>
      <c r="I86" s="8">
        <f>IF(Data_Mentah!I86="Yes",1,0)</f>
        <v>1</v>
      </c>
      <c r="J86" s="8">
        <f>IF(Data_Mentah!J86="Yes",1,0)</f>
        <v>1</v>
      </c>
      <c r="K86" s="8">
        <f>IF(Data_Mentah!K86="Yes",1,0)</f>
        <v>0</v>
      </c>
      <c r="L86" s="8">
        <f>IF(Data_Mentah!L86="Yes",1,0)</f>
        <v>1</v>
      </c>
      <c r="M86" s="8">
        <f>IF(Data_Mentah!M86="Yes",1,0)</f>
        <v>1</v>
      </c>
      <c r="N86" s="8">
        <f>IF(Data_Mentah!N86="Yes",1,0)</f>
        <v>1</v>
      </c>
      <c r="O86" s="8">
        <f>IF(Data_Mentah!O86="Yes",1,0)</f>
        <v>0</v>
      </c>
      <c r="P86" s="8">
        <f>IF(Data_Mentah!P86="Yes",1,0)</f>
        <v>0</v>
      </c>
      <c r="Q86" s="9">
        <f>IF(Data_Mentah!Q86="Positive",1,0)</f>
        <v>1</v>
      </c>
      <c r="T86">
        <f t="shared" si="1"/>
        <v>1</v>
      </c>
      <c r="V86">
        <f t="shared" si="2"/>
        <v>0</v>
      </c>
    </row>
    <row r="87" spans="1:22" ht="15.75" customHeight="1" x14ac:dyDescent="0.2">
      <c r="A87" s="4">
        <v>60</v>
      </c>
      <c r="B87" s="5">
        <f>IF(Data_Mentah!B87="Male",1,0)</f>
        <v>0</v>
      </c>
      <c r="C87" s="5">
        <f>IF(Data_Mentah!C87="Yes",1,0)</f>
        <v>0</v>
      </c>
      <c r="D87" s="5">
        <f>IF(Data_Mentah!D87="Yes",1,0)</f>
        <v>0</v>
      </c>
      <c r="E87" s="5">
        <f>IF(Data_Mentah!E87="Yes",1,0)</f>
        <v>1</v>
      </c>
      <c r="F87" s="5">
        <f>IF(Data_Mentah!F87="Yes",1,0)</f>
        <v>1</v>
      </c>
      <c r="G87" s="5">
        <f>IF(Data_Mentah!G87="Yes",1,0)</f>
        <v>0</v>
      </c>
      <c r="H87" s="5">
        <f>IF(Data_Mentah!H87="Yes",1,0)</f>
        <v>0</v>
      </c>
      <c r="I87" s="5">
        <f>IF(Data_Mentah!I87="Yes",1,0)</f>
        <v>0</v>
      </c>
      <c r="J87" s="5">
        <f>IF(Data_Mentah!J87="Yes",1,0)</f>
        <v>0</v>
      </c>
      <c r="K87" s="5">
        <f>IF(Data_Mentah!K87="Yes",1,0)</f>
        <v>0</v>
      </c>
      <c r="L87" s="5">
        <f>IF(Data_Mentah!L87="Yes",1,0)</f>
        <v>0</v>
      </c>
      <c r="M87" s="5">
        <f>IF(Data_Mentah!M87="Yes",1,0)</f>
        <v>0</v>
      </c>
      <c r="N87" s="5">
        <f>IF(Data_Mentah!N87="Yes",1,0)</f>
        <v>0</v>
      </c>
      <c r="O87" s="5">
        <f>IF(Data_Mentah!O87="Yes",1,0)</f>
        <v>0</v>
      </c>
      <c r="P87" s="5">
        <f>IF(Data_Mentah!P87="Yes",1,0)</f>
        <v>1</v>
      </c>
      <c r="Q87" s="6">
        <f>IF(Data_Mentah!Q87="Positive",1,0)</f>
        <v>1</v>
      </c>
      <c r="T87">
        <f t="shared" si="1"/>
        <v>0</v>
      </c>
      <c r="V87">
        <f t="shared" si="2"/>
        <v>0</v>
      </c>
    </row>
    <row r="88" spans="1:22" ht="15.75" customHeight="1" x14ac:dyDescent="0.2">
      <c r="A88" s="7">
        <v>63</v>
      </c>
      <c r="B88" s="8">
        <f>IF(Data_Mentah!B88="Male",1,0)</f>
        <v>0</v>
      </c>
      <c r="C88" s="8">
        <f>IF(Data_Mentah!C88="Yes",1,0)</f>
        <v>1</v>
      </c>
      <c r="D88" s="8">
        <f>IF(Data_Mentah!D88="Yes",1,0)</f>
        <v>1</v>
      </c>
      <c r="E88" s="8">
        <f>IF(Data_Mentah!E88="Yes",1,0)</f>
        <v>1</v>
      </c>
      <c r="F88" s="8">
        <f>IF(Data_Mentah!F88="Yes",1,0)</f>
        <v>1</v>
      </c>
      <c r="G88" s="8">
        <f>IF(Data_Mentah!G88="Yes",1,0)</f>
        <v>1</v>
      </c>
      <c r="H88" s="8">
        <f>IF(Data_Mentah!H88="Yes",1,0)</f>
        <v>0</v>
      </c>
      <c r="I88" s="8">
        <f>IF(Data_Mentah!I88="Yes",1,0)</f>
        <v>1</v>
      </c>
      <c r="J88" s="8">
        <f>IF(Data_Mentah!J88="Yes",1,0)</f>
        <v>1</v>
      </c>
      <c r="K88" s="8">
        <f>IF(Data_Mentah!K88="Yes",1,0)</f>
        <v>1</v>
      </c>
      <c r="L88" s="8">
        <f>IF(Data_Mentah!L88="Yes",1,0)</f>
        <v>1</v>
      </c>
      <c r="M88" s="8">
        <f>IF(Data_Mentah!M88="Yes",1,0)</f>
        <v>1</v>
      </c>
      <c r="N88" s="8">
        <f>IF(Data_Mentah!N88="Yes",1,0)</f>
        <v>1</v>
      </c>
      <c r="O88" s="8">
        <f>IF(Data_Mentah!O88="Yes",1,0)</f>
        <v>0</v>
      </c>
      <c r="P88" s="8">
        <f>IF(Data_Mentah!P88="Yes",1,0)</f>
        <v>0</v>
      </c>
      <c r="Q88" s="9">
        <f>IF(Data_Mentah!Q88="Positive",1,0)</f>
        <v>1</v>
      </c>
      <c r="T88">
        <f t="shared" si="1"/>
        <v>1</v>
      </c>
      <c r="V88">
        <f t="shared" si="2"/>
        <v>0</v>
      </c>
    </row>
    <row r="89" spans="1:22" ht="15.75" customHeight="1" x14ac:dyDescent="0.2">
      <c r="A89" s="4">
        <v>35</v>
      </c>
      <c r="B89" s="5">
        <f>IF(Data_Mentah!B89="Male",1,0)</f>
        <v>0</v>
      </c>
      <c r="C89" s="5">
        <f>IF(Data_Mentah!C89="Yes",1,0)</f>
        <v>0</v>
      </c>
      <c r="D89" s="5">
        <f>IF(Data_Mentah!D89="Yes",1,0)</f>
        <v>0</v>
      </c>
      <c r="E89" s="5">
        <f>IF(Data_Mentah!E89="Yes",1,0)</f>
        <v>0</v>
      </c>
      <c r="F89" s="5">
        <f>IF(Data_Mentah!F89="Yes",1,0)</f>
        <v>0</v>
      </c>
      <c r="G89" s="5">
        <f>IF(Data_Mentah!G89="Yes",1,0)</f>
        <v>0</v>
      </c>
      <c r="H89" s="5">
        <f>IF(Data_Mentah!H89="Yes",1,0)</f>
        <v>0</v>
      </c>
      <c r="I89" s="5">
        <f>IF(Data_Mentah!I89="Yes",1,0)</f>
        <v>1</v>
      </c>
      <c r="J89" s="5">
        <f>IF(Data_Mentah!J89="Yes",1,0)</f>
        <v>0</v>
      </c>
      <c r="K89" s="5">
        <f>IF(Data_Mentah!K89="Yes",1,0)</f>
        <v>0</v>
      </c>
      <c r="L89" s="5">
        <f>IF(Data_Mentah!L89="Yes",1,0)</f>
        <v>0</v>
      </c>
      <c r="M89" s="5">
        <f>IF(Data_Mentah!M89="Yes",1,0)</f>
        <v>1</v>
      </c>
      <c r="N89" s="5">
        <f>IF(Data_Mentah!N89="Yes",1,0)</f>
        <v>1</v>
      </c>
      <c r="O89" s="5">
        <f>IF(Data_Mentah!O89="Yes",1,0)</f>
        <v>0</v>
      </c>
      <c r="P89" s="5">
        <f>IF(Data_Mentah!P89="Yes",1,0)</f>
        <v>0</v>
      </c>
      <c r="Q89" s="6">
        <f>IF(Data_Mentah!Q89="Positive",1,0)</f>
        <v>1</v>
      </c>
      <c r="T89">
        <f t="shared" si="1"/>
        <v>0</v>
      </c>
      <c r="V89">
        <f t="shared" si="2"/>
        <v>0</v>
      </c>
    </row>
    <row r="90" spans="1:22" ht="15.75" customHeight="1" x14ac:dyDescent="0.2">
      <c r="A90" s="7">
        <v>30</v>
      </c>
      <c r="B90" s="8">
        <f>IF(Data_Mentah!B90="Male",1,0)</f>
        <v>0</v>
      </c>
      <c r="C90" s="8">
        <f>IF(Data_Mentah!C90="Yes",1,0)</f>
        <v>1</v>
      </c>
      <c r="D90" s="8">
        <f>IF(Data_Mentah!D90="Yes",1,0)</f>
        <v>1</v>
      </c>
      <c r="E90" s="8">
        <f>IF(Data_Mentah!E90="Yes",1,0)</f>
        <v>0</v>
      </c>
      <c r="F90" s="8">
        <f>IF(Data_Mentah!F90="Yes",1,0)</f>
        <v>1</v>
      </c>
      <c r="G90" s="8">
        <f>IF(Data_Mentah!G90="Yes",1,0)</f>
        <v>1</v>
      </c>
      <c r="H90" s="8">
        <f>IF(Data_Mentah!H90="Yes",1,0)</f>
        <v>0</v>
      </c>
      <c r="I90" s="8">
        <f>IF(Data_Mentah!I90="Yes",1,0)</f>
        <v>1</v>
      </c>
      <c r="J90" s="8">
        <f>IF(Data_Mentah!J90="Yes",1,0)</f>
        <v>1</v>
      </c>
      <c r="K90" s="8">
        <f>IF(Data_Mentah!K90="Yes",1,0)</f>
        <v>0</v>
      </c>
      <c r="L90" s="8">
        <f>IF(Data_Mentah!L90="Yes",1,0)</f>
        <v>1</v>
      </c>
      <c r="M90" s="8">
        <f>IF(Data_Mentah!M90="Yes",1,0)</f>
        <v>1</v>
      </c>
      <c r="N90" s="8">
        <f>IF(Data_Mentah!N90="Yes",1,0)</f>
        <v>0</v>
      </c>
      <c r="O90" s="8">
        <f>IF(Data_Mentah!O90="Yes",1,0)</f>
        <v>0</v>
      </c>
      <c r="P90" s="8">
        <f>IF(Data_Mentah!P90="Yes",1,0)</f>
        <v>0</v>
      </c>
      <c r="Q90" s="9">
        <f>IF(Data_Mentah!Q90="Positive",1,0)</f>
        <v>1</v>
      </c>
      <c r="T90">
        <f t="shared" si="1"/>
        <v>1</v>
      </c>
      <c r="V90">
        <f t="shared" si="2"/>
        <v>0</v>
      </c>
    </row>
    <row r="91" spans="1:22" ht="15.75" customHeight="1" x14ac:dyDescent="0.2">
      <c r="A91" s="4">
        <v>53</v>
      </c>
      <c r="B91" s="5">
        <f>IF(Data_Mentah!B91="Male",1,0)</f>
        <v>0</v>
      </c>
      <c r="C91" s="5">
        <f>IF(Data_Mentah!C91="Yes",1,0)</f>
        <v>0</v>
      </c>
      <c r="D91" s="5">
        <f>IF(Data_Mentah!D91="Yes",1,0)</f>
        <v>0</v>
      </c>
      <c r="E91" s="5">
        <f>IF(Data_Mentah!E91="Yes",1,0)</f>
        <v>0</v>
      </c>
      <c r="F91" s="5">
        <f>IF(Data_Mentah!F91="Yes",1,0)</f>
        <v>0</v>
      </c>
      <c r="G91" s="5">
        <f>IF(Data_Mentah!G91="Yes",1,0)</f>
        <v>0</v>
      </c>
      <c r="H91" s="5">
        <f>IF(Data_Mentah!H91="Yes",1,0)</f>
        <v>0</v>
      </c>
      <c r="I91" s="5">
        <f>IF(Data_Mentah!I91="Yes",1,0)</f>
        <v>0</v>
      </c>
      <c r="J91" s="5">
        <f>IF(Data_Mentah!J91="Yes",1,0)</f>
        <v>0</v>
      </c>
      <c r="K91" s="5">
        <f>IF(Data_Mentah!K91="Yes",1,0)</f>
        <v>0</v>
      </c>
      <c r="L91" s="5">
        <f>IF(Data_Mentah!L91="Yes",1,0)</f>
        <v>0</v>
      </c>
      <c r="M91" s="5">
        <f>IF(Data_Mentah!M91="Yes",1,0)</f>
        <v>0</v>
      </c>
      <c r="N91" s="5">
        <f>IF(Data_Mentah!N91="Yes",1,0)</f>
        <v>0</v>
      </c>
      <c r="O91" s="5">
        <f>IF(Data_Mentah!O91="Yes",1,0)</f>
        <v>0</v>
      </c>
      <c r="P91" s="5">
        <f>IF(Data_Mentah!P91="Yes",1,0)</f>
        <v>0</v>
      </c>
      <c r="Q91" s="6">
        <f>IF(Data_Mentah!Q91="Positive",1,0)</f>
        <v>1</v>
      </c>
      <c r="T91">
        <f t="shared" si="1"/>
        <v>0</v>
      </c>
      <c r="V91">
        <f t="shared" si="2"/>
        <v>0</v>
      </c>
    </row>
    <row r="92" spans="1:22" ht="15.75" customHeight="1" x14ac:dyDescent="0.2">
      <c r="A92" s="7">
        <v>50</v>
      </c>
      <c r="B92" s="8">
        <f>IF(Data_Mentah!B92="Male",1,0)</f>
        <v>0</v>
      </c>
      <c r="C92" s="8">
        <f>IF(Data_Mentah!C92="Yes",1,0)</f>
        <v>0</v>
      </c>
      <c r="D92" s="8">
        <f>IF(Data_Mentah!D92="Yes",1,0)</f>
        <v>0</v>
      </c>
      <c r="E92" s="8">
        <f>IF(Data_Mentah!E92="Yes",1,0)</f>
        <v>0</v>
      </c>
      <c r="F92" s="8">
        <f>IF(Data_Mentah!F92="Yes",1,0)</f>
        <v>0</v>
      </c>
      <c r="G92" s="8">
        <f>IF(Data_Mentah!G92="Yes",1,0)</f>
        <v>1</v>
      </c>
      <c r="H92" s="8">
        <f>IF(Data_Mentah!H92="Yes",1,0)</f>
        <v>0</v>
      </c>
      <c r="I92" s="8">
        <f>IF(Data_Mentah!I92="Yes",1,0)</f>
        <v>1</v>
      </c>
      <c r="J92" s="8">
        <f>IF(Data_Mentah!J92="Yes",1,0)</f>
        <v>1</v>
      </c>
      <c r="K92" s="8">
        <f>IF(Data_Mentah!K92="Yes",1,0)</f>
        <v>0</v>
      </c>
      <c r="L92" s="8">
        <f>IF(Data_Mentah!L92="Yes",1,0)</f>
        <v>0</v>
      </c>
      <c r="M92" s="8">
        <f>IF(Data_Mentah!M92="Yes",1,0)</f>
        <v>1</v>
      </c>
      <c r="N92" s="8">
        <f>IF(Data_Mentah!N92="Yes",1,0)</f>
        <v>0</v>
      </c>
      <c r="O92" s="8">
        <f>IF(Data_Mentah!O92="Yes",1,0)</f>
        <v>0</v>
      </c>
      <c r="P92" s="8">
        <f>IF(Data_Mentah!P92="Yes",1,0)</f>
        <v>0</v>
      </c>
      <c r="Q92" s="9">
        <f>IF(Data_Mentah!Q92="Positive",1,0)</f>
        <v>1</v>
      </c>
      <c r="T92">
        <f t="shared" si="1"/>
        <v>0</v>
      </c>
      <c r="V92">
        <f t="shared" si="2"/>
        <v>0</v>
      </c>
    </row>
    <row r="93" spans="1:22" ht="15.75" customHeight="1" x14ac:dyDescent="0.2">
      <c r="A93" s="4">
        <v>50</v>
      </c>
      <c r="B93" s="5">
        <f>IF(Data_Mentah!B93="Male",1,0)</f>
        <v>0</v>
      </c>
      <c r="C93" s="5">
        <f>IF(Data_Mentah!C93="Yes",1,0)</f>
        <v>1</v>
      </c>
      <c r="D93" s="5">
        <f>IF(Data_Mentah!D93="Yes",1,0)</f>
        <v>1</v>
      </c>
      <c r="E93" s="5">
        <f>IF(Data_Mentah!E93="Yes",1,0)</f>
        <v>1</v>
      </c>
      <c r="F93" s="5">
        <f>IF(Data_Mentah!F93="Yes",1,0)</f>
        <v>1</v>
      </c>
      <c r="G93" s="5">
        <f>IF(Data_Mentah!G93="Yes",1,0)</f>
        <v>1</v>
      </c>
      <c r="H93" s="5">
        <f>IF(Data_Mentah!H93="Yes",1,0)</f>
        <v>0</v>
      </c>
      <c r="I93" s="5">
        <f>IF(Data_Mentah!I93="Yes",1,0)</f>
        <v>1</v>
      </c>
      <c r="J93" s="5">
        <f>IF(Data_Mentah!J93="Yes",1,0)</f>
        <v>1</v>
      </c>
      <c r="K93" s="5">
        <f>IF(Data_Mentah!K93="Yes",1,0)</f>
        <v>1</v>
      </c>
      <c r="L93" s="5">
        <f>IF(Data_Mentah!L93="Yes",1,0)</f>
        <v>1</v>
      </c>
      <c r="M93" s="5">
        <f>IF(Data_Mentah!M93="Yes",1,0)</f>
        <v>1</v>
      </c>
      <c r="N93" s="5">
        <f>IF(Data_Mentah!N93="Yes",1,0)</f>
        <v>1</v>
      </c>
      <c r="O93" s="5">
        <f>IF(Data_Mentah!O93="Yes",1,0)</f>
        <v>0</v>
      </c>
      <c r="P93" s="5">
        <f>IF(Data_Mentah!P93="Yes",1,0)</f>
        <v>0</v>
      </c>
      <c r="Q93" s="6">
        <f>IF(Data_Mentah!Q93="Positive",1,0)</f>
        <v>1</v>
      </c>
      <c r="T93">
        <f t="shared" si="1"/>
        <v>1</v>
      </c>
      <c r="V93">
        <f t="shared" si="2"/>
        <v>0</v>
      </c>
    </row>
    <row r="94" spans="1:22" ht="15.75" customHeight="1" x14ac:dyDescent="0.2">
      <c r="A94" s="7">
        <v>35</v>
      </c>
      <c r="B94" s="8">
        <f>IF(Data_Mentah!B94="Male",1,0)</f>
        <v>0</v>
      </c>
      <c r="C94" s="8">
        <f>IF(Data_Mentah!C94="Yes",1,0)</f>
        <v>1</v>
      </c>
      <c r="D94" s="8">
        <f>IF(Data_Mentah!D94="Yes",1,0)</f>
        <v>1</v>
      </c>
      <c r="E94" s="8">
        <f>IF(Data_Mentah!E94="Yes",1,0)</f>
        <v>1</v>
      </c>
      <c r="F94" s="8">
        <f>IF(Data_Mentah!F94="Yes",1,0)</f>
        <v>1</v>
      </c>
      <c r="G94" s="8">
        <f>IF(Data_Mentah!G94="Yes",1,0)</f>
        <v>0</v>
      </c>
      <c r="H94" s="8">
        <f>IF(Data_Mentah!H94="Yes",1,0)</f>
        <v>0</v>
      </c>
      <c r="I94" s="8">
        <f>IF(Data_Mentah!I94="Yes",1,0)</f>
        <v>1</v>
      </c>
      <c r="J94" s="8">
        <f>IF(Data_Mentah!J94="Yes",1,0)</f>
        <v>0</v>
      </c>
      <c r="K94" s="8">
        <f>IF(Data_Mentah!K94="Yes",1,0)</f>
        <v>0</v>
      </c>
      <c r="L94" s="8">
        <f>IF(Data_Mentah!L94="Yes",1,0)</f>
        <v>1</v>
      </c>
      <c r="M94" s="8">
        <f>IF(Data_Mentah!M94="Yes",1,0)</f>
        <v>1</v>
      </c>
      <c r="N94" s="8">
        <f>IF(Data_Mentah!N94="Yes",1,0)</f>
        <v>1</v>
      </c>
      <c r="O94" s="8">
        <f>IF(Data_Mentah!O94="Yes",1,0)</f>
        <v>0</v>
      </c>
      <c r="P94" s="8">
        <f>IF(Data_Mentah!P94="Yes",1,0)</f>
        <v>0</v>
      </c>
      <c r="Q94" s="9">
        <f>IF(Data_Mentah!Q94="Positive",1,0)</f>
        <v>1</v>
      </c>
      <c r="T94">
        <f t="shared" si="1"/>
        <v>1</v>
      </c>
      <c r="V94">
        <f t="shared" si="2"/>
        <v>0</v>
      </c>
    </row>
    <row r="95" spans="1:22" ht="15.75" customHeight="1" x14ac:dyDescent="0.2">
      <c r="A95" s="4">
        <v>40</v>
      </c>
      <c r="B95" s="5">
        <f>IF(Data_Mentah!B95="Male",1,0)</f>
        <v>0</v>
      </c>
      <c r="C95" s="5">
        <f>IF(Data_Mentah!C95="Yes",1,0)</f>
        <v>1</v>
      </c>
      <c r="D95" s="5">
        <f>IF(Data_Mentah!D95="Yes",1,0)</f>
        <v>1</v>
      </c>
      <c r="E95" s="5">
        <f>IF(Data_Mentah!E95="Yes",1,0)</f>
        <v>0</v>
      </c>
      <c r="F95" s="5">
        <f>IF(Data_Mentah!F95="Yes",1,0)</f>
        <v>1</v>
      </c>
      <c r="G95" s="5">
        <f>IF(Data_Mentah!G95="Yes",1,0)</f>
        <v>1</v>
      </c>
      <c r="H95" s="5">
        <f>IF(Data_Mentah!H95="Yes",1,0)</f>
        <v>0</v>
      </c>
      <c r="I95" s="5">
        <f>IF(Data_Mentah!I95="Yes",1,0)</f>
        <v>0</v>
      </c>
      <c r="J95" s="5">
        <f>IF(Data_Mentah!J95="Yes",1,0)</f>
        <v>1</v>
      </c>
      <c r="K95" s="5">
        <f>IF(Data_Mentah!K95="Yes",1,0)</f>
        <v>0</v>
      </c>
      <c r="L95" s="5">
        <f>IF(Data_Mentah!L95="Yes",1,0)</f>
        <v>0</v>
      </c>
      <c r="M95" s="5">
        <f>IF(Data_Mentah!M95="Yes",1,0)</f>
        <v>1</v>
      </c>
      <c r="N95" s="5">
        <f>IF(Data_Mentah!N95="Yes",1,0)</f>
        <v>0</v>
      </c>
      <c r="O95" s="5">
        <f>IF(Data_Mentah!O95="Yes",1,0)</f>
        <v>0</v>
      </c>
      <c r="P95" s="5">
        <f>IF(Data_Mentah!P95="Yes",1,0)</f>
        <v>0</v>
      </c>
      <c r="Q95" s="6">
        <f>IF(Data_Mentah!Q95="Positive",1,0)</f>
        <v>1</v>
      </c>
      <c r="T95">
        <f t="shared" si="1"/>
        <v>0</v>
      </c>
      <c r="V95">
        <f t="shared" si="2"/>
        <v>0</v>
      </c>
    </row>
    <row r="96" spans="1:22" ht="15.75" customHeight="1" x14ac:dyDescent="0.2">
      <c r="A96" s="7">
        <v>48</v>
      </c>
      <c r="B96" s="8">
        <f>IF(Data_Mentah!B96="Male",1,0)</f>
        <v>0</v>
      </c>
      <c r="C96" s="8">
        <f>IF(Data_Mentah!C96="Yes",1,0)</f>
        <v>1</v>
      </c>
      <c r="D96" s="8">
        <f>IF(Data_Mentah!D96="Yes",1,0)</f>
        <v>1</v>
      </c>
      <c r="E96" s="8">
        <f>IF(Data_Mentah!E96="Yes",1,0)</f>
        <v>0</v>
      </c>
      <c r="F96" s="8">
        <f>IF(Data_Mentah!F96="Yes",1,0)</f>
        <v>1</v>
      </c>
      <c r="G96" s="8">
        <f>IF(Data_Mentah!G96="Yes",1,0)</f>
        <v>1</v>
      </c>
      <c r="H96" s="8">
        <f>IF(Data_Mentah!H96="Yes",1,0)</f>
        <v>0</v>
      </c>
      <c r="I96" s="8">
        <f>IF(Data_Mentah!I96="Yes",1,0)</f>
        <v>1</v>
      </c>
      <c r="J96" s="8">
        <f>IF(Data_Mentah!J96="Yes",1,0)</f>
        <v>1</v>
      </c>
      <c r="K96" s="8">
        <f>IF(Data_Mentah!K96="Yes",1,0)</f>
        <v>0</v>
      </c>
      <c r="L96" s="8">
        <f>IF(Data_Mentah!L96="Yes",1,0)</f>
        <v>1</v>
      </c>
      <c r="M96" s="8">
        <f>IF(Data_Mentah!M96="Yes",1,0)</f>
        <v>1</v>
      </c>
      <c r="N96" s="8">
        <f>IF(Data_Mentah!N96="Yes",1,0)</f>
        <v>0</v>
      </c>
      <c r="O96" s="8">
        <f>IF(Data_Mentah!O96="Yes",1,0)</f>
        <v>0</v>
      </c>
      <c r="P96" s="8">
        <f>IF(Data_Mentah!P96="Yes",1,0)</f>
        <v>0</v>
      </c>
      <c r="Q96" s="9">
        <f>IF(Data_Mentah!Q96="Positive",1,0)</f>
        <v>1</v>
      </c>
      <c r="T96">
        <f t="shared" si="1"/>
        <v>1</v>
      </c>
      <c r="V96">
        <f t="shared" si="2"/>
        <v>0</v>
      </c>
    </row>
    <row r="97" spans="1:22" ht="15.75" customHeight="1" x14ac:dyDescent="0.2">
      <c r="A97" s="4">
        <v>60</v>
      </c>
      <c r="B97" s="5">
        <f>IF(Data_Mentah!B97="Male",1,0)</f>
        <v>0</v>
      </c>
      <c r="C97" s="5">
        <f>IF(Data_Mentah!C97="Yes",1,0)</f>
        <v>1</v>
      </c>
      <c r="D97" s="5">
        <f>IF(Data_Mentah!D97="Yes",1,0)</f>
        <v>1</v>
      </c>
      <c r="E97" s="5">
        <f>IF(Data_Mentah!E97="Yes",1,0)</f>
        <v>0</v>
      </c>
      <c r="F97" s="5">
        <f>IF(Data_Mentah!F97="Yes",1,0)</f>
        <v>1</v>
      </c>
      <c r="G97" s="5">
        <f>IF(Data_Mentah!G97="Yes",1,0)</f>
        <v>0</v>
      </c>
      <c r="H97" s="5">
        <f>IF(Data_Mentah!H97="Yes",1,0)</f>
        <v>0</v>
      </c>
      <c r="I97" s="5">
        <f>IF(Data_Mentah!I97="Yes",1,0)</f>
        <v>1</v>
      </c>
      <c r="J97" s="5">
        <f>IF(Data_Mentah!J97="Yes",1,0)</f>
        <v>1</v>
      </c>
      <c r="K97" s="5">
        <f>IF(Data_Mentah!K97="Yes",1,0)</f>
        <v>0</v>
      </c>
      <c r="L97" s="5">
        <f>IF(Data_Mentah!L97="Yes",1,0)</f>
        <v>0</v>
      </c>
      <c r="M97" s="5">
        <f>IF(Data_Mentah!M97="Yes",1,0)</f>
        <v>1</v>
      </c>
      <c r="N97" s="5">
        <f>IF(Data_Mentah!N97="Yes",1,0)</f>
        <v>0</v>
      </c>
      <c r="O97" s="5">
        <f>IF(Data_Mentah!O97="Yes",1,0)</f>
        <v>0</v>
      </c>
      <c r="P97" s="5">
        <f>IF(Data_Mentah!P97="Yes",1,0)</f>
        <v>0</v>
      </c>
      <c r="Q97" s="6">
        <f>IF(Data_Mentah!Q97="Positive",1,0)</f>
        <v>1</v>
      </c>
      <c r="T97">
        <f t="shared" si="1"/>
        <v>1</v>
      </c>
      <c r="V97">
        <f t="shared" si="2"/>
        <v>0</v>
      </c>
    </row>
    <row r="98" spans="1:22" ht="15.75" customHeight="1" x14ac:dyDescent="0.2">
      <c r="A98" s="7">
        <v>60</v>
      </c>
      <c r="B98" s="8">
        <f>IF(Data_Mentah!B98="Male",1,0)</f>
        <v>0</v>
      </c>
      <c r="C98" s="8">
        <f>IF(Data_Mentah!C98="Yes",1,0)</f>
        <v>1</v>
      </c>
      <c r="D98" s="8">
        <f>IF(Data_Mentah!D98="Yes",1,0)</f>
        <v>1</v>
      </c>
      <c r="E98" s="8">
        <f>IF(Data_Mentah!E98="Yes",1,0)</f>
        <v>1</v>
      </c>
      <c r="F98" s="8">
        <f>IF(Data_Mentah!F98="Yes",1,0)</f>
        <v>1</v>
      </c>
      <c r="G98" s="8">
        <f>IF(Data_Mentah!G98="Yes",1,0)</f>
        <v>0</v>
      </c>
      <c r="H98" s="8">
        <f>IF(Data_Mentah!H98="Yes",1,0)</f>
        <v>0</v>
      </c>
      <c r="I98" s="8">
        <f>IF(Data_Mentah!I98="Yes",1,0)</f>
        <v>0</v>
      </c>
      <c r="J98" s="8">
        <f>IF(Data_Mentah!J98="Yes",1,0)</f>
        <v>1</v>
      </c>
      <c r="K98" s="8">
        <f>IF(Data_Mentah!K98="Yes",1,0)</f>
        <v>0</v>
      </c>
      <c r="L98" s="8">
        <f>IF(Data_Mentah!L98="Yes",1,0)</f>
        <v>1</v>
      </c>
      <c r="M98" s="8">
        <f>IF(Data_Mentah!M98="Yes",1,0)</f>
        <v>1</v>
      </c>
      <c r="N98" s="8">
        <f>IF(Data_Mentah!N98="Yes",1,0)</f>
        <v>1</v>
      </c>
      <c r="O98" s="8">
        <f>IF(Data_Mentah!O98="Yes",1,0)</f>
        <v>0</v>
      </c>
      <c r="P98" s="8">
        <f>IF(Data_Mentah!P98="Yes",1,0)</f>
        <v>0</v>
      </c>
      <c r="Q98" s="9">
        <f>IF(Data_Mentah!Q98="Positive",1,0)</f>
        <v>1</v>
      </c>
      <c r="T98">
        <f t="shared" si="1"/>
        <v>1</v>
      </c>
      <c r="V98">
        <f t="shared" si="2"/>
        <v>0</v>
      </c>
    </row>
    <row r="99" spans="1:22" ht="15.75" customHeight="1" x14ac:dyDescent="0.2">
      <c r="A99" s="4">
        <v>35</v>
      </c>
      <c r="B99" s="5">
        <f>IF(Data_Mentah!B99="Male",1,0)</f>
        <v>0</v>
      </c>
      <c r="C99" s="5">
        <f>IF(Data_Mentah!C99="Yes",1,0)</f>
        <v>1</v>
      </c>
      <c r="D99" s="5">
        <f>IF(Data_Mentah!D99="Yes",1,0)</f>
        <v>1</v>
      </c>
      <c r="E99" s="5">
        <f>IF(Data_Mentah!E99="Yes",1,0)</f>
        <v>1</v>
      </c>
      <c r="F99" s="5">
        <f>IF(Data_Mentah!F99="Yes",1,0)</f>
        <v>1</v>
      </c>
      <c r="G99" s="5">
        <f>IF(Data_Mentah!G99="Yes",1,0)</f>
        <v>1</v>
      </c>
      <c r="H99" s="5">
        <f>IF(Data_Mentah!H99="Yes",1,0)</f>
        <v>0</v>
      </c>
      <c r="I99" s="5">
        <f>IF(Data_Mentah!I99="Yes",1,0)</f>
        <v>0</v>
      </c>
      <c r="J99" s="5">
        <f>IF(Data_Mentah!J99="Yes",1,0)</f>
        <v>1</v>
      </c>
      <c r="K99" s="5">
        <f>IF(Data_Mentah!K99="Yes",1,0)</f>
        <v>1</v>
      </c>
      <c r="L99" s="5">
        <f>IF(Data_Mentah!L99="Yes",1,0)</f>
        <v>0</v>
      </c>
      <c r="M99" s="5">
        <f>IF(Data_Mentah!M99="Yes",1,0)</f>
        <v>1</v>
      </c>
      <c r="N99" s="5">
        <f>IF(Data_Mentah!N99="Yes",1,0)</f>
        <v>1</v>
      </c>
      <c r="O99" s="5">
        <f>IF(Data_Mentah!O99="Yes",1,0)</f>
        <v>0</v>
      </c>
      <c r="P99" s="5">
        <f>IF(Data_Mentah!P99="Yes",1,0)</f>
        <v>0</v>
      </c>
      <c r="Q99" s="6">
        <f>IF(Data_Mentah!Q99="Positive",1,0)</f>
        <v>1</v>
      </c>
      <c r="T99">
        <f t="shared" si="1"/>
        <v>0</v>
      </c>
      <c r="V99">
        <f t="shared" si="2"/>
        <v>0</v>
      </c>
    </row>
    <row r="100" spans="1:22" ht="15.75" customHeight="1" x14ac:dyDescent="0.2">
      <c r="A100" s="7">
        <v>46</v>
      </c>
      <c r="B100" s="8">
        <f>IF(Data_Mentah!B100="Male",1,0)</f>
        <v>0</v>
      </c>
      <c r="C100" s="8">
        <f>IF(Data_Mentah!C100="Yes",1,0)</f>
        <v>1</v>
      </c>
      <c r="D100" s="8">
        <f>IF(Data_Mentah!D100="Yes",1,0)</f>
        <v>1</v>
      </c>
      <c r="E100" s="8">
        <f>IF(Data_Mentah!E100="Yes",1,0)</f>
        <v>0</v>
      </c>
      <c r="F100" s="8">
        <f>IF(Data_Mentah!F100="Yes",1,0)</f>
        <v>0</v>
      </c>
      <c r="G100" s="8">
        <f>IF(Data_Mentah!G100="Yes",1,0)</f>
        <v>0</v>
      </c>
      <c r="H100" s="8">
        <f>IF(Data_Mentah!H100="Yes",1,0)</f>
        <v>0</v>
      </c>
      <c r="I100" s="8">
        <f>IF(Data_Mentah!I100="Yes",1,0)</f>
        <v>1</v>
      </c>
      <c r="J100" s="8">
        <f>IF(Data_Mentah!J100="Yes",1,0)</f>
        <v>0</v>
      </c>
      <c r="K100" s="8">
        <f>IF(Data_Mentah!K100="Yes",1,0)</f>
        <v>0</v>
      </c>
      <c r="L100" s="8">
        <f>IF(Data_Mentah!L100="Yes",1,0)</f>
        <v>0</v>
      </c>
      <c r="M100" s="8">
        <f>IF(Data_Mentah!M100="Yes",1,0)</f>
        <v>0</v>
      </c>
      <c r="N100" s="8">
        <f>IF(Data_Mentah!N100="Yes",1,0)</f>
        <v>0</v>
      </c>
      <c r="O100" s="8">
        <f>IF(Data_Mentah!O100="Yes",1,0)</f>
        <v>1</v>
      </c>
      <c r="P100" s="8">
        <f>IF(Data_Mentah!P100="Yes",1,0)</f>
        <v>0</v>
      </c>
      <c r="Q100" s="9">
        <f>IF(Data_Mentah!Q100="Positive",1,0)</f>
        <v>1</v>
      </c>
      <c r="T100">
        <f t="shared" si="1"/>
        <v>1</v>
      </c>
      <c r="V100">
        <f t="shared" si="2"/>
        <v>0</v>
      </c>
    </row>
    <row r="101" spans="1:22" ht="15.75" customHeight="1" x14ac:dyDescent="0.2">
      <c r="A101" s="4">
        <v>36</v>
      </c>
      <c r="B101" s="5">
        <f>IF(Data_Mentah!B101="Male",1,0)</f>
        <v>0</v>
      </c>
      <c r="C101" s="5">
        <f>IF(Data_Mentah!C101="Yes",1,0)</f>
        <v>1</v>
      </c>
      <c r="D101" s="5">
        <f>IF(Data_Mentah!D101="Yes",1,0)</f>
        <v>1</v>
      </c>
      <c r="E101" s="5">
        <f>IF(Data_Mentah!E101="Yes",1,0)</f>
        <v>0</v>
      </c>
      <c r="F101" s="5">
        <f>IF(Data_Mentah!F101="Yes",1,0)</f>
        <v>0</v>
      </c>
      <c r="G101" s="5">
        <f>IF(Data_Mentah!G101="Yes",1,0)</f>
        <v>1</v>
      </c>
      <c r="H101" s="5">
        <f>IF(Data_Mentah!H101="Yes",1,0)</f>
        <v>1</v>
      </c>
      <c r="I101" s="5">
        <f>IF(Data_Mentah!I101="Yes",1,0)</f>
        <v>1</v>
      </c>
      <c r="J101" s="5">
        <f>IF(Data_Mentah!J101="Yes",1,0)</f>
        <v>1</v>
      </c>
      <c r="K101" s="5">
        <f>IF(Data_Mentah!K101="Yes",1,0)</f>
        <v>0</v>
      </c>
      <c r="L101" s="5">
        <f>IF(Data_Mentah!L101="Yes",1,0)</f>
        <v>1</v>
      </c>
      <c r="M101" s="5">
        <f>IF(Data_Mentah!M101="Yes",1,0)</f>
        <v>1</v>
      </c>
      <c r="N101" s="5">
        <f>IF(Data_Mentah!N101="Yes",1,0)</f>
        <v>0</v>
      </c>
      <c r="O101" s="5">
        <f>IF(Data_Mentah!O101="Yes",1,0)</f>
        <v>0</v>
      </c>
      <c r="P101" s="5">
        <f>IF(Data_Mentah!P101="Yes",1,0)</f>
        <v>0</v>
      </c>
      <c r="Q101" s="6">
        <f>IF(Data_Mentah!Q101="Positive",1,0)</f>
        <v>1</v>
      </c>
      <c r="T101">
        <f t="shared" si="1"/>
        <v>1</v>
      </c>
      <c r="V101">
        <f t="shared" si="2"/>
        <v>0</v>
      </c>
    </row>
    <row r="102" spans="1:22" ht="15.75" customHeight="1" x14ac:dyDescent="0.2">
      <c r="A102" s="7">
        <v>50</v>
      </c>
      <c r="B102" s="8">
        <f>IF(Data_Mentah!B102="Male",1,0)</f>
        <v>0</v>
      </c>
      <c r="C102" s="8">
        <f>IF(Data_Mentah!C102="Yes",1,0)</f>
        <v>1</v>
      </c>
      <c r="D102" s="8">
        <f>IF(Data_Mentah!D102="Yes",1,0)</f>
        <v>1</v>
      </c>
      <c r="E102" s="8">
        <f>IF(Data_Mentah!E102="Yes",1,0)</f>
        <v>1</v>
      </c>
      <c r="F102" s="8">
        <f>IF(Data_Mentah!F102="Yes",1,0)</f>
        <v>0</v>
      </c>
      <c r="G102" s="8">
        <f>IF(Data_Mentah!G102="Yes",1,0)</f>
        <v>1</v>
      </c>
      <c r="H102" s="8">
        <f>IF(Data_Mentah!H102="Yes",1,0)</f>
        <v>1</v>
      </c>
      <c r="I102" s="8">
        <f>IF(Data_Mentah!I102="Yes",1,0)</f>
        <v>0</v>
      </c>
      <c r="J102" s="8">
        <f>IF(Data_Mentah!J102="Yes",1,0)</f>
        <v>0</v>
      </c>
      <c r="K102" s="8">
        <f>IF(Data_Mentah!K102="Yes",1,0)</f>
        <v>1</v>
      </c>
      <c r="L102" s="8">
        <f>IF(Data_Mentah!L102="Yes",1,0)</f>
        <v>1</v>
      </c>
      <c r="M102" s="8">
        <f>IF(Data_Mentah!M102="Yes",1,0)</f>
        <v>0</v>
      </c>
      <c r="N102" s="8">
        <f>IF(Data_Mentah!N102="Yes",1,0)</f>
        <v>1</v>
      </c>
      <c r="O102" s="8">
        <f>IF(Data_Mentah!O102="Yes",1,0)</f>
        <v>1</v>
      </c>
      <c r="P102" s="8">
        <f>IF(Data_Mentah!P102="Yes",1,0)</f>
        <v>1</v>
      </c>
      <c r="Q102" s="9">
        <f>IF(Data_Mentah!Q102="Positive",1,0)</f>
        <v>1</v>
      </c>
      <c r="T102">
        <f t="shared" si="1"/>
        <v>1</v>
      </c>
      <c r="V102">
        <f t="shared" si="2"/>
        <v>0</v>
      </c>
    </row>
    <row r="103" spans="1:22" ht="15.75" customHeight="1" x14ac:dyDescent="0.2">
      <c r="A103" s="4">
        <v>60</v>
      </c>
      <c r="B103" s="5">
        <f>IF(Data_Mentah!B103="Male",1,0)</f>
        <v>1</v>
      </c>
      <c r="C103" s="5">
        <f>IF(Data_Mentah!C103="Yes",1,0)</f>
        <v>1</v>
      </c>
      <c r="D103" s="5">
        <f>IF(Data_Mentah!D103="Yes",1,0)</f>
        <v>1</v>
      </c>
      <c r="E103" s="5">
        <f>IF(Data_Mentah!E103="Yes",1,0)</f>
        <v>1</v>
      </c>
      <c r="F103" s="5">
        <f>IF(Data_Mentah!F103="Yes",1,0)</f>
        <v>1</v>
      </c>
      <c r="G103" s="5">
        <f>IF(Data_Mentah!G103="Yes",1,0)</f>
        <v>1</v>
      </c>
      <c r="H103" s="5">
        <f>IF(Data_Mentah!H103="Yes",1,0)</f>
        <v>1</v>
      </c>
      <c r="I103" s="5">
        <f>IF(Data_Mentah!I103="Yes",1,0)</f>
        <v>1</v>
      </c>
      <c r="J103" s="5">
        <f>IF(Data_Mentah!J103="Yes",1,0)</f>
        <v>1</v>
      </c>
      <c r="K103" s="5">
        <f>IF(Data_Mentah!K103="Yes",1,0)</f>
        <v>0</v>
      </c>
      <c r="L103" s="5">
        <f>IF(Data_Mentah!L103="Yes",1,0)</f>
        <v>1</v>
      </c>
      <c r="M103" s="5">
        <f>IF(Data_Mentah!M103="Yes",1,0)</f>
        <v>1</v>
      </c>
      <c r="N103" s="5">
        <f>IF(Data_Mentah!N103="Yes",1,0)</f>
        <v>1</v>
      </c>
      <c r="O103" s="5">
        <f>IF(Data_Mentah!O103="Yes",1,0)</f>
        <v>0</v>
      </c>
      <c r="P103" s="5">
        <f>IF(Data_Mentah!P103="Yes",1,0)</f>
        <v>0</v>
      </c>
      <c r="Q103" s="6">
        <f>IF(Data_Mentah!Q103="Positive",1,0)</f>
        <v>1</v>
      </c>
      <c r="T103">
        <f t="shared" si="1"/>
        <v>1</v>
      </c>
      <c r="V103">
        <f t="shared" si="2"/>
        <v>0</v>
      </c>
    </row>
    <row r="104" spans="1:22" ht="15.75" customHeight="1" x14ac:dyDescent="0.2">
      <c r="A104" s="7">
        <v>50</v>
      </c>
      <c r="B104" s="8">
        <f>IF(Data_Mentah!B104="Male",1,0)</f>
        <v>0</v>
      </c>
      <c r="C104" s="8">
        <f>IF(Data_Mentah!C104="Yes",1,0)</f>
        <v>0</v>
      </c>
      <c r="D104" s="8">
        <f>IF(Data_Mentah!D104="Yes",1,0)</f>
        <v>1</v>
      </c>
      <c r="E104" s="8">
        <f>IF(Data_Mentah!E104="Yes",1,0)</f>
        <v>1</v>
      </c>
      <c r="F104" s="8">
        <f>IF(Data_Mentah!F104="Yes",1,0)</f>
        <v>0</v>
      </c>
      <c r="G104" s="8">
        <f>IF(Data_Mentah!G104="Yes",1,0)</f>
        <v>0</v>
      </c>
      <c r="H104" s="8">
        <f>IF(Data_Mentah!H104="Yes",1,0)</f>
        <v>1</v>
      </c>
      <c r="I104" s="8">
        <f>IF(Data_Mentah!I104="Yes",1,0)</f>
        <v>1</v>
      </c>
      <c r="J104" s="8">
        <f>IF(Data_Mentah!J104="Yes",1,0)</f>
        <v>1</v>
      </c>
      <c r="K104" s="8">
        <f>IF(Data_Mentah!K104="Yes",1,0)</f>
        <v>0</v>
      </c>
      <c r="L104" s="8">
        <f>IF(Data_Mentah!L104="Yes",1,0)</f>
        <v>0</v>
      </c>
      <c r="M104" s="8">
        <f>IF(Data_Mentah!M104="Yes",1,0)</f>
        <v>0</v>
      </c>
      <c r="N104" s="8">
        <f>IF(Data_Mentah!N104="Yes",1,0)</f>
        <v>1</v>
      </c>
      <c r="O104" s="8">
        <f>IF(Data_Mentah!O104="Yes",1,0)</f>
        <v>1</v>
      </c>
      <c r="P104" s="8">
        <f>IF(Data_Mentah!P104="Yes",1,0)</f>
        <v>0</v>
      </c>
      <c r="Q104" s="9">
        <f>IF(Data_Mentah!Q104="Positive",1,0)</f>
        <v>1</v>
      </c>
      <c r="T104">
        <f t="shared" si="1"/>
        <v>0</v>
      </c>
      <c r="V104">
        <f t="shared" si="2"/>
        <v>0</v>
      </c>
    </row>
    <row r="105" spans="1:22" ht="15.75" customHeight="1" x14ac:dyDescent="0.2">
      <c r="A105" s="4">
        <v>51</v>
      </c>
      <c r="B105" s="5">
        <f>IF(Data_Mentah!B105="Male",1,0)</f>
        <v>1</v>
      </c>
      <c r="C105" s="5">
        <f>IF(Data_Mentah!C105="Yes",1,0)</f>
        <v>1</v>
      </c>
      <c r="D105" s="5">
        <f>IF(Data_Mentah!D105="Yes",1,0)</f>
        <v>0</v>
      </c>
      <c r="E105" s="5">
        <f>IF(Data_Mentah!E105="Yes",1,0)</f>
        <v>1</v>
      </c>
      <c r="F105" s="5">
        <f>IF(Data_Mentah!F105="Yes",1,0)</f>
        <v>1</v>
      </c>
      <c r="G105" s="5">
        <f>IF(Data_Mentah!G105="Yes",1,0)</f>
        <v>1</v>
      </c>
      <c r="H105" s="5">
        <f>IF(Data_Mentah!H105="Yes",1,0)</f>
        <v>0</v>
      </c>
      <c r="I105" s="5">
        <f>IF(Data_Mentah!I105="Yes",1,0)</f>
        <v>0</v>
      </c>
      <c r="J105" s="5">
        <f>IF(Data_Mentah!J105="Yes",1,0)</f>
        <v>0</v>
      </c>
      <c r="K105" s="5">
        <f>IF(Data_Mentah!K105="Yes",1,0)</f>
        <v>1</v>
      </c>
      <c r="L105" s="5">
        <f>IF(Data_Mentah!L105="Yes",1,0)</f>
        <v>1</v>
      </c>
      <c r="M105" s="5">
        <f>IF(Data_Mentah!M105="Yes",1,0)</f>
        <v>1</v>
      </c>
      <c r="N105" s="5">
        <f>IF(Data_Mentah!N105="Yes",1,0)</f>
        <v>1</v>
      </c>
      <c r="O105" s="5">
        <f>IF(Data_Mentah!O105="Yes",1,0)</f>
        <v>1</v>
      </c>
      <c r="P105" s="5">
        <f>IF(Data_Mentah!P105="Yes",1,0)</f>
        <v>0</v>
      </c>
      <c r="Q105" s="6">
        <f>IF(Data_Mentah!Q105="Positive",1,0)</f>
        <v>1</v>
      </c>
      <c r="T105">
        <f t="shared" si="1"/>
        <v>1</v>
      </c>
      <c r="V105">
        <f t="shared" si="2"/>
        <v>0</v>
      </c>
    </row>
    <row r="106" spans="1:22" ht="15.75" customHeight="1" x14ac:dyDescent="0.2">
      <c r="A106" s="7">
        <v>38</v>
      </c>
      <c r="B106" s="8">
        <f>IF(Data_Mentah!B106="Male",1,0)</f>
        <v>1</v>
      </c>
      <c r="C106" s="8">
        <f>IF(Data_Mentah!C106="Yes",1,0)</f>
        <v>1</v>
      </c>
      <c r="D106" s="8">
        <f>IF(Data_Mentah!D106="Yes",1,0)</f>
        <v>0</v>
      </c>
      <c r="E106" s="8">
        <f>IF(Data_Mentah!E106="Yes",1,0)</f>
        <v>1</v>
      </c>
      <c r="F106" s="8">
        <f>IF(Data_Mentah!F106="Yes",1,0)</f>
        <v>1</v>
      </c>
      <c r="G106" s="8">
        <f>IF(Data_Mentah!G106="Yes",1,0)</f>
        <v>1</v>
      </c>
      <c r="H106" s="8">
        <f>IF(Data_Mentah!H106="Yes",1,0)</f>
        <v>1</v>
      </c>
      <c r="I106" s="8">
        <f>IF(Data_Mentah!I106="Yes",1,0)</f>
        <v>0</v>
      </c>
      <c r="J106" s="8">
        <f>IF(Data_Mentah!J106="Yes",1,0)</f>
        <v>0</v>
      </c>
      <c r="K106" s="8">
        <f>IF(Data_Mentah!K106="Yes",1,0)</f>
        <v>1</v>
      </c>
      <c r="L106" s="8">
        <f>IF(Data_Mentah!L106="Yes",1,0)</f>
        <v>1</v>
      </c>
      <c r="M106" s="8">
        <f>IF(Data_Mentah!M106="Yes",1,0)</f>
        <v>1</v>
      </c>
      <c r="N106" s="8">
        <f>IF(Data_Mentah!N106="Yes",1,0)</f>
        <v>1</v>
      </c>
      <c r="O106" s="8">
        <f>IF(Data_Mentah!O106="Yes",1,0)</f>
        <v>1</v>
      </c>
      <c r="P106" s="8">
        <f>IF(Data_Mentah!P106="Yes",1,0)</f>
        <v>0</v>
      </c>
      <c r="Q106" s="9">
        <f>IF(Data_Mentah!Q106="Positive",1,0)</f>
        <v>1</v>
      </c>
      <c r="T106">
        <f t="shared" si="1"/>
        <v>1</v>
      </c>
      <c r="V106">
        <f t="shared" si="2"/>
        <v>0</v>
      </c>
    </row>
    <row r="107" spans="1:22" ht="15.75" customHeight="1" x14ac:dyDescent="0.2">
      <c r="A107" s="4">
        <v>66</v>
      </c>
      <c r="B107" s="5">
        <f>IF(Data_Mentah!B107="Male",1,0)</f>
        <v>0</v>
      </c>
      <c r="C107" s="5">
        <f>IF(Data_Mentah!C107="Yes",1,0)</f>
        <v>1</v>
      </c>
      <c r="D107" s="5">
        <f>IF(Data_Mentah!D107="Yes",1,0)</f>
        <v>0</v>
      </c>
      <c r="E107" s="5">
        <f>IF(Data_Mentah!E107="Yes",1,0)</f>
        <v>1</v>
      </c>
      <c r="F107" s="5">
        <f>IF(Data_Mentah!F107="Yes",1,0)</f>
        <v>1</v>
      </c>
      <c r="G107" s="5">
        <f>IF(Data_Mentah!G107="Yes",1,0)</f>
        <v>1</v>
      </c>
      <c r="H107" s="5">
        <f>IF(Data_Mentah!H107="Yes",1,0)</f>
        <v>1</v>
      </c>
      <c r="I107" s="5">
        <f>IF(Data_Mentah!I107="Yes",1,0)</f>
        <v>1</v>
      </c>
      <c r="J107" s="5">
        <f>IF(Data_Mentah!J107="Yes",1,0)</f>
        <v>1</v>
      </c>
      <c r="K107" s="5">
        <f>IF(Data_Mentah!K107="Yes",1,0)</f>
        <v>0</v>
      </c>
      <c r="L107" s="5">
        <f>IF(Data_Mentah!L107="Yes",1,0)</f>
        <v>1</v>
      </c>
      <c r="M107" s="5">
        <f>IF(Data_Mentah!M107="Yes",1,0)</f>
        <v>0</v>
      </c>
      <c r="N107" s="5">
        <f>IF(Data_Mentah!N107="Yes",1,0)</f>
        <v>0</v>
      </c>
      <c r="O107" s="5">
        <f>IF(Data_Mentah!O107="Yes",1,0)</f>
        <v>1</v>
      </c>
      <c r="P107" s="5">
        <f>IF(Data_Mentah!P107="Yes",1,0)</f>
        <v>0</v>
      </c>
      <c r="Q107" s="6">
        <f>IF(Data_Mentah!Q107="Positive",1,0)</f>
        <v>1</v>
      </c>
      <c r="T107">
        <f t="shared" si="1"/>
        <v>1</v>
      </c>
      <c r="V107">
        <f t="shared" si="2"/>
        <v>0</v>
      </c>
    </row>
    <row r="108" spans="1:22" ht="15.75" customHeight="1" x14ac:dyDescent="0.2">
      <c r="A108" s="7">
        <v>53</v>
      </c>
      <c r="B108" s="8">
        <f>IF(Data_Mentah!B108="Male",1,0)</f>
        <v>1</v>
      </c>
      <c r="C108" s="8">
        <f>IF(Data_Mentah!C108="Yes",1,0)</f>
        <v>0</v>
      </c>
      <c r="D108" s="8">
        <f>IF(Data_Mentah!D108="Yes",1,0)</f>
        <v>1</v>
      </c>
      <c r="E108" s="8">
        <f>IF(Data_Mentah!E108="Yes",1,0)</f>
        <v>1</v>
      </c>
      <c r="F108" s="8">
        <f>IF(Data_Mentah!F108="Yes",1,0)</f>
        <v>1</v>
      </c>
      <c r="G108" s="8">
        <f>IF(Data_Mentah!G108="Yes",1,0)</f>
        <v>1</v>
      </c>
      <c r="H108" s="8">
        <f>IF(Data_Mentah!H108="Yes",1,0)</f>
        <v>0</v>
      </c>
      <c r="I108" s="8">
        <f>IF(Data_Mentah!I108="Yes",1,0)</f>
        <v>1</v>
      </c>
      <c r="J108" s="8">
        <f>IF(Data_Mentah!J108="Yes",1,0)</f>
        <v>1</v>
      </c>
      <c r="K108" s="8">
        <f>IF(Data_Mentah!K108="Yes",1,0)</f>
        <v>0</v>
      </c>
      <c r="L108" s="8">
        <f>IF(Data_Mentah!L108="Yes",1,0)</f>
        <v>0</v>
      </c>
      <c r="M108" s="8">
        <f>IF(Data_Mentah!M108="Yes",1,0)</f>
        <v>1</v>
      </c>
      <c r="N108" s="8">
        <f>IF(Data_Mentah!N108="Yes",1,0)</f>
        <v>0</v>
      </c>
      <c r="O108" s="8">
        <f>IF(Data_Mentah!O108="Yes",1,0)</f>
        <v>1</v>
      </c>
      <c r="P108" s="8">
        <f>IF(Data_Mentah!P108="Yes",1,0)</f>
        <v>1</v>
      </c>
      <c r="Q108" s="9">
        <f>IF(Data_Mentah!Q108="Positive",1,0)</f>
        <v>1</v>
      </c>
      <c r="T108">
        <f t="shared" si="1"/>
        <v>1</v>
      </c>
      <c r="V108">
        <f t="shared" si="2"/>
        <v>0</v>
      </c>
    </row>
    <row r="109" spans="1:22" ht="15.75" customHeight="1" x14ac:dyDescent="0.2">
      <c r="A109" s="4">
        <v>59</v>
      </c>
      <c r="B109" s="5">
        <f>IF(Data_Mentah!B109="Male",1,0)</f>
        <v>1</v>
      </c>
      <c r="C109" s="5">
        <f>IF(Data_Mentah!C109="Yes",1,0)</f>
        <v>1</v>
      </c>
      <c r="D109" s="5">
        <f>IF(Data_Mentah!D109="Yes",1,0)</f>
        <v>0</v>
      </c>
      <c r="E109" s="5">
        <f>IF(Data_Mentah!E109="Yes",1,0)</f>
        <v>1</v>
      </c>
      <c r="F109" s="5">
        <f>IF(Data_Mentah!F109="Yes",1,0)</f>
        <v>1</v>
      </c>
      <c r="G109" s="5">
        <f>IF(Data_Mentah!G109="Yes",1,0)</f>
        <v>1</v>
      </c>
      <c r="H109" s="5">
        <f>IF(Data_Mentah!H109="Yes",1,0)</f>
        <v>0</v>
      </c>
      <c r="I109" s="5">
        <f>IF(Data_Mentah!I109="Yes",1,0)</f>
        <v>0</v>
      </c>
      <c r="J109" s="5">
        <f>IF(Data_Mentah!J109="Yes",1,0)</f>
        <v>0</v>
      </c>
      <c r="K109" s="5">
        <f>IF(Data_Mentah!K109="Yes",1,0)</f>
        <v>0</v>
      </c>
      <c r="L109" s="5">
        <f>IF(Data_Mentah!L109="Yes",1,0)</f>
        <v>1</v>
      </c>
      <c r="M109" s="5">
        <f>IF(Data_Mentah!M109="Yes",1,0)</f>
        <v>1</v>
      </c>
      <c r="N109" s="5">
        <f>IF(Data_Mentah!N109="Yes",1,0)</f>
        <v>1</v>
      </c>
      <c r="O109" s="5">
        <f>IF(Data_Mentah!O109="Yes",1,0)</f>
        <v>0</v>
      </c>
      <c r="P109" s="5">
        <f>IF(Data_Mentah!P109="Yes",1,0)</f>
        <v>0</v>
      </c>
      <c r="Q109" s="6">
        <f>IF(Data_Mentah!Q109="Positive",1,0)</f>
        <v>1</v>
      </c>
      <c r="T109">
        <f t="shared" si="1"/>
        <v>1</v>
      </c>
      <c r="V109">
        <f t="shared" si="2"/>
        <v>0</v>
      </c>
    </row>
    <row r="110" spans="1:22" ht="15.75" customHeight="1" x14ac:dyDescent="0.2">
      <c r="A110" s="7">
        <v>39</v>
      </c>
      <c r="B110" s="8">
        <f>IF(Data_Mentah!B110="Male",1,0)</f>
        <v>1</v>
      </c>
      <c r="C110" s="8">
        <f>IF(Data_Mentah!C110="Yes",1,0)</f>
        <v>1</v>
      </c>
      <c r="D110" s="8">
        <f>IF(Data_Mentah!D110="Yes",1,0)</f>
        <v>1</v>
      </c>
      <c r="E110" s="8">
        <f>IF(Data_Mentah!E110="Yes",1,0)</f>
        <v>0</v>
      </c>
      <c r="F110" s="8">
        <f>IF(Data_Mentah!F110="Yes",1,0)</f>
        <v>0</v>
      </c>
      <c r="G110" s="8">
        <f>IF(Data_Mentah!G110="Yes",1,0)</f>
        <v>1</v>
      </c>
      <c r="H110" s="8">
        <f>IF(Data_Mentah!H110="Yes",1,0)</f>
        <v>1</v>
      </c>
      <c r="I110" s="8">
        <f>IF(Data_Mentah!I110="Yes",1,0)</f>
        <v>1</v>
      </c>
      <c r="J110" s="8">
        <f>IF(Data_Mentah!J110="Yes",1,0)</f>
        <v>1</v>
      </c>
      <c r="K110" s="8">
        <f>IF(Data_Mentah!K110="Yes",1,0)</f>
        <v>0</v>
      </c>
      <c r="L110" s="8">
        <f>IF(Data_Mentah!L110="Yes",1,0)</f>
        <v>1</v>
      </c>
      <c r="M110" s="8">
        <f>IF(Data_Mentah!M110="Yes",1,0)</f>
        <v>0</v>
      </c>
      <c r="N110" s="8">
        <f>IF(Data_Mentah!N110="Yes",1,0)</f>
        <v>0</v>
      </c>
      <c r="O110" s="8">
        <f>IF(Data_Mentah!O110="Yes",1,0)</f>
        <v>1</v>
      </c>
      <c r="P110" s="8">
        <f>IF(Data_Mentah!P110="Yes",1,0)</f>
        <v>0</v>
      </c>
      <c r="Q110" s="9">
        <f>IF(Data_Mentah!Q110="Positive",1,0)</f>
        <v>1</v>
      </c>
      <c r="T110">
        <f t="shared" si="1"/>
        <v>1</v>
      </c>
      <c r="V110">
        <f t="shared" si="2"/>
        <v>0</v>
      </c>
    </row>
    <row r="111" spans="1:22" ht="15.75" customHeight="1" x14ac:dyDescent="0.2">
      <c r="A111" s="4">
        <v>65</v>
      </c>
      <c r="B111" s="5">
        <f>IF(Data_Mentah!B111="Male",1,0)</f>
        <v>0</v>
      </c>
      <c r="C111" s="5">
        <f>IF(Data_Mentah!C111="Yes",1,0)</f>
        <v>1</v>
      </c>
      <c r="D111" s="5">
        <f>IF(Data_Mentah!D111="Yes",1,0)</f>
        <v>1</v>
      </c>
      <c r="E111" s="5">
        <f>IF(Data_Mentah!E111="Yes",1,0)</f>
        <v>0</v>
      </c>
      <c r="F111" s="5">
        <f>IF(Data_Mentah!F111="Yes",1,0)</f>
        <v>0</v>
      </c>
      <c r="G111" s="5">
        <f>IF(Data_Mentah!G111="Yes",1,0)</f>
        <v>1</v>
      </c>
      <c r="H111" s="5">
        <f>IF(Data_Mentah!H111="Yes",1,0)</f>
        <v>0</v>
      </c>
      <c r="I111" s="5">
        <f>IF(Data_Mentah!I111="Yes",1,0)</f>
        <v>1</v>
      </c>
      <c r="J111" s="5">
        <f>IF(Data_Mentah!J111="Yes",1,0)</f>
        <v>0</v>
      </c>
      <c r="K111" s="5">
        <f>IF(Data_Mentah!K111="Yes",1,0)</f>
        <v>1</v>
      </c>
      <c r="L111" s="5">
        <f>IF(Data_Mentah!L111="Yes",1,0)</f>
        <v>1</v>
      </c>
      <c r="M111" s="5">
        <f>IF(Data_Mentah!M111="Yes",1,0)</f>
        <v>1</v>
      </c>
      <c r="N111" s="5">
        <f>IF(Data_Mentah!N111="Yes",1,0)</f>
        <v>1</v>
      </c>
      <c r="O111" s="5">
        <f>IF(Data_Mentah!O111="Yes",1,0)</f>
        <v>0</v>
      </c>
      <c r="P111" s="5">
        <f>IF(Data_Mentah!P111="Yes",1,0)</f>
        <v>0</v>
      </c>
      <c r="Q111" s="6">
        <f>IF(Data_Mentah!Q111="Positive",1,0)</f>
        <v>1</v>
      </c>
      <c r="T111">
        <f t="shared" si="1"/>
        <v>1</v>
      </c>
      <c r="V111">
        <f t="shared" si="2"/>
        <v>0</v>
      </c>
    </row>
    <row r="112" spans="1:22" ht="15.75" customHeight="1" x14ac:dyDescent="0.2">
      <c r="A112" s="7">
        <v>35</v>
      </c>
      <c r="B112" s="8">
        <f>IF(Data_Mentah!B112="Male",1,0)</f>
        <v>0</v>
      </c>
      <c r="C112" s="8">
        <f>IF(Data_Mentah!C112="Yes",1,0)</f>
        <v>0</v>
      </c>
      <c r="D112" s="8">
        <f>IF(Data_Mentah!D112="Yes",1,0)</f>
        <v>0</v>
      </c>
      <c r="E112" s="8">
        <f>IF(Data_Mentah!E112="Yes",1,0)</f>
        <v>1</v>
      </c>
      <c r="F112" s="8">
        <f>IF(Data_Mentah!F112="Yes",1,0)</f>
        <v>1</v>
      </c>
      <c r="G112" s="8">
        <f>IF(Data_Mentah!G112="Yes",1,0)</f>
        <v>0</v>
      </c>
      <c r="H112" s="8">
        <f>IF(Data_Mentah!H112="Yes",1,0)</f>
        <v>0</v>
      </c>
      <c r="I112" s="8">
        <f>IF(Data_Mentah!I112="Yes",1,0)</f>
        <v>1</v>
      </c>
      <c r="J112" s="8">
        <f>IF(Data_Mentah!J112="Yes",1,0)</f>
        <v>1</v>
      </c>
      <c r="K112" s="8">
        <f>IF(Data_Mentah!K112="Yes",1,0)</f>
        <v>0</v>
      </c>
      <c r="L112" s="8">
        <f>IF(Data_Mentah!L112="Yes",1,0)</f>
        <v>1</v>
      </c>
      <c r="M112" s="8">
        <f>IF(Data_Mentah!M112="Yes",1,0)</f>
        <v>0</v>
      </c>
      <c r="N112" s="8">
        <f>IF(Data_Mentah!N112="Yes",1,0)</f>
        <v>0</v>
      </c>
      <c r="O112" s="8">
        <f>IF(Data_Mentah!O112="Yes",1,0)</f>
        <v>0</v>
      </c>
      <c r="P112" s="8">
        <f>IF(Data_Mentah!P112="Yes",1,0)</f>
        <v>0</v>
      </c>
      <c r="Q112" s="9">
        <f>IF(Data_Mentah!Q112="Positive",1,0)</f>
        <v>1</v>
      </c>
      <c r="T112">
        <f t="shared" si="1"/>
        <v>1</v>
      </c>
      <c r="V112">
        <f t="shared" si="2"/>
        <v>0</v>
      </c>
    </row>
    <row r="113" spans="1:22" ht="15.75" customHeight="1" x14ac:dyDescent="0.2">
      <c r="A113" s="4">
        <v>55</v>
      </c>
      <c r="B113" s="5">
        <f>IF(Data_Mentah!B113="Male",1,0)</f>
        <v>1</v>
      </c>
      <c r="C113" s="5">
        <f>IF(Data_Mentah!C113="Yes",1,0)</f>
        <v>1</v>
      </c>
      <c r="D113" s="5">
        <f>IF(Data_Mentah!D113="Yes",1,0)</f>
        <v>1</v>
      </c>
      <c r="E113" s="5">
        <f>IF(Data_Mentah!E113="Yes",1,0)</f>
        <v>1</v>
      </c>
      <c r="F113" s="5">
        <f>IF(Data_Mentah!F113="Yes",1,0)</f>
        <v>0</v>
      </c>
      <c r="G113" s="5">
        <f>IF(Data_Mentah!G113="Yes",1,0)</f>
        <v>1</v>
      </c>
      <c r="H113" s="5">
        <f>IF(Data_Mentah!H113="Yes",1,0)</f>
        <v>1</v>
      </c>
      <c r="I113" s="5">
        <f>IF(Data_Mentah!I113="Yes",1,0)</f>
        <v>1</v>
      </c>
      <c r="J113" s="5">
        <f>IF(Data_Mentah!J113="Yes",1,0)</f>
        <v>0</v>
      </c>
      <c r="K113" s="5">
        <f>IF(Data_Mentah!K113="Yes",1,0)</f>
        <v>1</v>
      </c>
      <c r="L113" s="5">
        <f>IF(Data_Mentah!L113="Yes",1,0)</f>
        <v>0</v>
      </c>
      <c r="M113" s="5">
        <f>IF(Data_Mentah!M113="Yes",1,0)</f>
        <v>1</v>
      </c>
      <c r="N113" s="5">
        <f>IF(Data_Mentah!N113="Yes",1,0)</f>
        <v>0</v>
      </c>
      <c r="O113" s="5">
        <f>IF(Data_Mentah!O113="Yes",1,0)</f>
        <v>1</v>
      </c>
      <c r="P113" s="5">
        <f>IF(Data_Mentah!P113="Yes",1,0)</f>
        <v>1</v>
      </c>
      <c r="Q113" s="6">
        <f>IF(Data_Mentah!Q113="Positive",1,0)</f>
        <v>1</v>
      </c>
      <c r="T113">
        <f t="shared" si="1"/>
        <v>1</v>
      </c>
      <c r="V113">
        <f t="shared" si="2"/>
        <v>0</v>
      </c>
    </row>
    <row r="114" spans="1:22" ht="15.75" customHeight="1" x14ac:dyDescent="0.2">
      <c r="A114" s="7">
        <v>60</v>
      </c>
      <c r="B114" s="8">
        <f>IF(Data_Mentah!B114="Male",1,0)</f>
        <v>0</v>
      </c>
      <c r="C114" s="8">
        <f>IF(Data_Mentah!C114="Yes",1,0)</f>
        <v>1</v>
      </c>
      <c r="D114" s="8">
        <f>IF(Data_Mentah!D114="Yes",1,0)</f>
        <v>1</v>
      </c>
      <c r="E114" s="8">
        <f>IF(Data_Mentah!E114="Yes",1,0)</f>
        <v>1</v>
      </c>
      <c r="F114" s="8">
        <f>IF(Data_Mentah!F114="Yes",1,0)</f>
        <v>0</v>
      </c>
      <c r="G114" s="8">
        <f>IF(Data_Mentah!G114="Yes",1,0)</f>
        <v>1</v>
      </c>
      <c r="H114" s="8">
        <f>IF(Data_Mentah!H114="Yes",1,0)</f>
        <v>1</v>
      </c>
      <c r="I114" s="8">
        <f>IF(Data_Mentah!I114="Yes",1,0)</f>
        <v>1</v>
      </c>
      <c r="J114" s="8">
        <f>IF(Data_Mentah!J114="Yes",1,0)</f>
        <v>0</v>
      </c>
      <c r="K114" s="8">
        <f>IF(Data_Mentah!K114="Yes",1,0)</f>
        <v>1</v>
      </c>
      <c r="L114" s="8">
        <f>IF(Data_Mentah!L114="Yes",1,0)</f>
        <v>1</v>
      </c>
      <c r="M114" s="8">
        <f>IF(Data_Mentah!M114="Yes",1,0)</f>
        <v>0</v>
      </c>
      <c r="N114" s="8">
        <f>IF(Data_Mentah!N114="Yes",1,0)</f>
        <v>1</v>
      </c>
      <c r="O114" s="8">
        <f>IF(Data_Mentah!O114="Yes",1,0)</f>
        <v>1</v>
      </c>
      <c r="P114" s="8">
        <f>IF(Data_Mentah!P114="Yes",1,0)</f>
        <v>0</v>
      </c>
      <c r="Q114" s="9">
        <f>IF(Data_Mentah!Q114="Positive",1,0)</f>
        <v>1</v>
      </c>
      <c r="T114">
        <f t="shared" si="1"/>
        <v>1</v>
      </c>
      <c r="V114">
        <f t="shared" si="2"/>
        <v>0</v>
      </c>
    </row>
    <row r="115" spans="1:22" ht="15.75" customHeight="1" x14ac:dyDescent="0.2">
      <c r="A115" s="4">
        <v>45</v>
      </c>
      <c r="B115" s="5">
        <f>IF(Data_Mentah!B115="Male",1,0)</f>
        <v>1</v>
      </c>
      <c r="C115" s="5">
        <f>IF(Data_Mentah!C115="Yes",1,0)</f>
        <v>0</v>
      </c>
      <c r="D115" s="5">
        <f>IF(Data_Mentah!D115="Yes",1,0)</f>
        <v>1</v>
      </c>
      <c r="E115" s="5">
        <f>IF(Data_Mentah!E115="Yes",1,0)</f>
        <v>1</v>
      </c>
      <c r="F115" s="5">
        <f>IF(Data_Mentah!F115="Yes",1,0)</f>
        <v>1</v>
      </c>
      <c r="G115" s="5">
        <f>IF(Data_Mentah!G115="Yes",1,0)</f>
        <v>1</v>
      </c>
      <c r="H115" s="5">
        <f>IF(Data_Mentah!H115="Yes",1,0)</f>
        <v>1</v>
      </c>
      <c r="I115" s="5">
        <f>IF(Data_Mentah!I115="Yes",1,0)</f>
        <v>0</v>
      </c>
      <c r="J115" s="5">
        <f>IF(Data_Mentah!J115="Yes",1,0)</f>
        <v>1</v>
      </c>
      <c r="K115" s="5">
        <f>IF(Data_Mentah!K115="Yes",1,0)</f>
        <v>1</v>
      </c>
      <c r="L115" s="5">
        <f>IF(Data_Mentah!L115="Yes",1,0)</f>
        <v>0</v>
      </c>
      <c r="M115" s="5">
        <f>IF(Data_Mentah!M115="Yes",1,0)</f>
        <v>1</v>
      </c>
      <c r="N115" s="5">
        <f>IF(Data_Mentah!N115="Yes",1,0)</f>
        <v>0</v>
      </c>
      <c r="O115" s="5">
        <f>IF(Data_Mentah!O115="Yes",1,0)</f>
        <v>0</v>
      </c>
      <c r="P115" s="5">
        <f>IF(Data_Mentah!P115="Yes",1,0)</f>
        <v>0</v>
      </c>
      <c r="Q115" s="6">
        <f>IF(Data_Mentah!Q115="Positive",1,0)</f>
        <v>1</v>
      </c>
      <c r="T115">
        <f t="shared" si="1"/>
        <v>0</v>
      </c>
      <c r="V115">
        <f t="shared" si="2"/>
        <v>0</v>
      </c>
    </row>
    <row r="116" spans="1:22" ht="15.75" customHeight="1" x14ac:dyDescent="0.2">
      <c r="A116" s="7">
        <v>40</v>
      </c>
      <c r="B116" s="8">
        <f>IF(Data_Mentah!B116="Male",1,0)</f>
        <v>0</v>
      </c>
      <c r="C116" s="8">
        <f>IF(Data_Mentah!C116="Yes",1,0)</f>
        <v>1</v>
      </c>
      <c r="D116" s="8">
        <f>IF(Data_Mentah!D116="Yes",1,0)</f>
        <v>0</v>
      </c>
      <c r="E116" s="8">
        <f>IF(Data_Mentah!E116="Yes",1,0)</f>
        <v>1</v>
      </c>
      <c r="F116" s="8">
        <f>IF(Data_Mentah!F116="Yes",1,0)</f>
        <v>0</v>
      </c>
      <c r="G116" s="8">
        <f>IF(Data_Mentah!G116="Yes",1,0)</f>
        <v>0</v>
      </c>
      <c r="H116" s="8">
        <f>IF(Data_Mentah!H116="Yes",1,0)</f>
        <v>1</v>
      </c>
      <c r="I116" s="8">
        <f>IF(Data_Mentah!I116="Yes",1,0)</f>
        <v>1</v>
      </c>
      <c r="J116" s="8">
        <f>IF(Data_Mentah!J116="Yes",1,0)</f>
        <v>1</v>
      </c>
      <c r="K116" s="8">
        <f>IF(Data_Mentah!K116="Yes",1,0)</f>
        <v>0</v>
      </c>
      <c r="L116" s="8">
        <f>IF(Data_Mentah!L116="Yes",1,0)</f>
        <v>1</v>
      </c>
      <c r="M116" s="8">
        <f>IF(Data_Mentah!M116="Yes",1,0)</f>
        <v>1</v>
      </c>
      <c r="N116" s="8">
        <f>IF(Data_Mentah!N116="Yes",1,0)</f>
        <v>0</v>
      </c>
      <c r="O116" s="8">
        <f>IF(Data_Mentah!O116="Yes",1,0)</f>
        <v>0</v>
      </c>
      <c r="P116" s="8">
        <f>IF(Data_Mentah!P116="Yes",1,0)</f>
        <v>0</v>
      </c>
      <c r="Q116" s="9">
        <f>IF(Data_Mentah!Q116="Positive",1,0)</f>
        <v>1</v>
      </c>
      <c r="T116">
        <f t="shared" ref="T116:T179" si="3">IF((O116 + I116 + F116 + L116 + C116) &gt;= 3, 1, 0)</f>
        <v>1</v>
      </c>
      <c r="V116">
        <f t="shared" ref="V116:V179" si="4">IF(LOWER(TRIM(Q116))="positive",1,0)</f>
        <v>0</v>
      </c>
    </row>
    <row r="117" spans="1:22" ht="15.75" customHeight="1" x14ac:dyDescent="0.2">
      <c r="A117" s="4">
        <v>30</v>
      </c>
      <c r="B117" s="5">
        <f>IF(Data_Mentah!B117="Male",1,0)</f>
        <v>0</v>
      </c>
      <c r="C117" s="5">
        <f>IF(Data_Mentah!C117="Yes",1,0)</f>
        <v>1</v>
      </c>
      <c r="D117" s="5">
        <f>IF(Data_Mentah!D117="Yes",1,0)</f>
        <v>1</v>
      </c>
      <c r="E117" s="5">
        <f>IF(Data_Mentah!E117="Yes",1,0)</f>
        <v>1</v>
      </c>
      <c r="F117" s="5">
        <f>IF(Data_Mentah!F117="Yes",1,0)</f>
        <v>1</v>
      </c>
      <c r="G117" s="5">
        <f>IF(Data_Mentah!G117="Yes",1,0)</f>
        <v>1</v>
      </c>
      <c r="H117" s="5">
        <f>IF(Data_Mentah!H117="Yes",1,0)</f>
        <v>0</v>
      </c>
      <c r="I117" s="5">
        <f>IF(Data_Mentah!I117="Yes",1,0)</f>
        <v>1</v>
      </c>
      <c r="J117" s="5">
        <f>IF(Data_Mentah!J117="Yes",1,0)</f>
        <v>1</v>
      </c>
      <c r="K117" s="5">
        <f>IF(Data_Mentah!K117="Yes",1,0)</f>
        <v>1</v>
      </c>
      <c r="L117" s="5">
        <f>IF(Data_Mentah!L117="Yes",1,0)</f>
        <v>1</v>
      </c>
      <c r="M117" s="5">
        <f>IF(Data_Mentah!M117="Yes",1,0)</f>
        <v>1</v>
      </c>
      <c r="N117" s="5">
        <f>IF(Data_Mentah!N117="Yes",1,0)</f>
        <v>0</v>
      </c>
      <c r="O117" s="5">
        <f>IF(Data_Mentah!O117="Yes",1,0)</f>
        <v>0</v>
      </c>
      <c r="P117" s="5">
        <f>IF(Data_Mentah!P117="Yes",1,0)</f>
        <v>0</v>
      </c>
      <c r="Q117" s="6">
        <f>IF(Data_Mentah!Q117="Positive",1,0)</f>
        <v>1</v>
      </c>
      <c r="T117">
        <f t="shared" si="3"/>
        <v>1</v>
      </c>
      <c r="V117">
        <f t="shared" si="4"/>
        <v>0</v>
      </c>
    </row>
    <row r="118" spans="1:22" ht="15.75" customHeight="1" x14ac:dyDescent="0.2">
      <c r="A118" s="7">
        <v>35</v>
      </c>
      <c r="B118" s="8">
        <f>IF(Data_Mentah!B118="Male",1,0)</f>
        <v>0</v>
      </c>
      <c r="C118" s="8">
        <f>IF(Data_Mentah!C118="Yes",1,0)</f>
        <v>1</v>
      </c>
      <c r="D118" s="8">
        <f>IF(Data_Mentah!D118="Yes",1,0)</f>
        <v>1</v>
      </c>
      <c r="E118" s="8">
        <f>IF(Data_Mentah!E118="Yes",1,0)</f>
        <v>1</v>
      </c>
      <c r="F118" s="8">
        <f>IF(Data_Mentah!F118="Yes",1,0)</f>
        <v>0</v>
      </c>
      <c r="G118" s="8">
        <f>IF(Data_Mentah!G118="Yes",1,0)</f>
        <v>1</v>
      </c>
      <c r="H118" s="8">
        <f>IF(Data_Mentah!H118="Yes",1,0)</f>
        <v>0</v>
      </c>
      <c r="I118" s="8">
        <f>IF(Data_Mentah!I118="Yes",1,0)</f>
        <v>0</v>
      </c>
      <c r="J118" s="8">
        <f>IF(Data_Mentah!J118="Yes",1,0)</f>
        <v>0</v>
      </c>
      <c r="K118" s="8">
        <f>IF(Data_Mentah!K118="Yes",1,0)</f>
        <v>1</v>
      </c>
      <c r="L118" s="8">
        <f>IF(Data_Mentah!L118="Yes",1,0)</f>
        <v>0</v>
      </c>
      <c r="M118" s="8">
        <f>IF(Data_Mentah!M118="Yes",1,0)</f>
        <v>1</v>
      </c>
      <c r="N118" s="8">
        <f>IF(Data_Mentah!N118="Yes",1,0)</f>
        <v>1</v>
      </c>
      <c r="O118" s="8">
        <f>IF(Data_Mentah!O118="Yes",1,0)</f>
        <v>0</v>
      </c>
      <c r="P118" s="8">
        <f>IF(Data_Mentah!P118="Yes",1,0)</f>
        <v>0</v>
      </c>
      <c r="Q118" s="9">
        <f>IF(Data_Mentah!Q118="Positive",1,0)</f>
        <v>1</v>
      </c>
      <c r="T118">
        <f t="shared" si="3"/>
        <v>0</v>
      </c>
      <c r="V118">
        <f t="shared" si="4"/>
        <v>0</v>
      </c>
    </row>
    <row r="119" spans="1:22" ht="15.75" customHeight="1" x14ac:dyDescent="0.2">
      <c r="A119" s="4">
        <v>25</v>
      </c>
      <c r="B119" s="5">
        <f>IF(Data_Mentah!B119="Male",1,0)</f>
        <v>0</v>
      </c>
      <c r="C119" s="5">
        <f>IF(Data_Mentah!C119="Yes",1,0)</f>
        <v>1</v>
      </c>
      <c r="D119" s="5">
        <f>IF(Data_Mentah!D119="Yes",1,0)</f>
        <v>1</v>
      </c>
      <c r="E119" s="5">
        <f>IF(Data_Mentah!E119="Yes",1,0)</f>
        <v>0</v>
      </c>
      <c r="F119" s="5">
        <f>IF(Data_Mentah!F119="Yes",1,0)</f>
        <v>1</v>
      </c>
      <c r="G119" s="5">
        <f>IF(Data_Mentah!G119="Yes",1,0)</f>
        <v>1</v>
      </c>
      <c r="H119" s="5">
        <f>IF(Data_Mentah!H119="Yes",1,0)</f>
        <v>0</v>
      </c>
      <c r="I119" s="5">
        <f>IF(Data_Mentah!I119="Yes",1,0)</f>
        <v>1</v>
      </c>
      <c r="J119" s="5">
        <f>IF(Data_Mentah!J119="Yes",1,0)</f>
        <v>1</v>
      </c>
      <c r="K119" s="5">
        <f>IF(Data_Mentah!K119="Yes",1,0)</f>
        <v>1</v>
      </c>
      <c r="L119" s="5">
        <f>IF(Data_Mentah!L119="Yes",1,0)</f>
        <v>1</v>
      </c>
      <c r="M119" s="5">
        <f>IF(Data_Mentah!M119="Yes",1,0)</f>
        <v>1</v>
      </c>
      <c r="N119" s="5">
        <f>IF(Data_Mentah!N119="Yes",1,0)</f>
        <v>1</v>
      </c>
      <c r="O119" s="5">
        <f>IF(Data_Mentah!O119="Yes",1,0)</f>
        <v>0</v>
      </c>
      <c r="P119" s="5">
        <f>IF(Data_Mentah!P119="Yes",1,0)</f>
        <v>0</v>
      </c>
      <c r="Q119" s="6">
        <f>IF(Data_Mentah!Q119="Positive",1,0)</f>
        <v>1</v>
      </c>
      <c r="T119">
        <f t="shared" si="3"/>
        <v>1</v>
      </c>
      <c r="V119">
        <f t="shared" si="4"/>
        <v>0</v>
      </c>
    </row>
    <row r="120" spans="1:22" ht="15.75" customHeight="1" x14ac:dyDescent="0.2">
      <c r="A120" s="7">
        <v>50</v>
      </c>
      <c r="B120" s="8">
        <f>IF(Data_Mentah!B120="Male",1,0)</f>
        <v>0</v>
      </c>
      <c r="C120" s="8">
        <f>IF(Data_Mentah!C120="Yes",1,0)</f>
        <v>1</v>
      </c>
      <c r="D120" s="8">
        <f>IF(Data_Mentah!D120="Yes",1,0)</f>
        <v>1</v>
      </c>
      <c r="E120" s="8">
        <f>IF(Data_Mentah!E120="Yes",1,0)</f>
        <v>0</v>
      </c>
      <c r="F120" s="8">
        <f>IF(Data_Mentah!F120="Yes",1,0)</f>
        <v>1</v>
      </c>
      <c r="G120" s="8">
        <f>IF(Data_Mentah!G120="Yes",1,0)</f>
        <v>0</v>
      </c>
      <c r="H120" s="8">
        <f>IF(Data_Mentah!H120="Yes",1,0)</f>
        <v>0</v>
      </c>
      <c r="I120" s="8">
        <f>IF(Data_Mentah!I120="Yes",1,0)</f>
        <v>1</v>
      </c>
      <c r="J120" s="8">
        <f>IF(Data_Mentah!J120="Yes",1,0)</f>
        <v>1</v>
      </c>
      <c r="K120" s="8">
        <f>IF(Data_Mentah!K120="Yes",1,0)</f>
        <v>1</v>
      </c>
      <c r="L120" s="8">
        <f>IF(Data_Mentah!L120="Yes",1,0)</f>
        <v>1</v>
      </c>
      <c r="M120" s="8">
        <f>IF(Data_Mentah!M120="Yes",1,0)</f>
        <v>1</v>
      </c>
      <c r="N120" s="8">
        <f>IF(Data_Mentah!N120="Yes",1,0)</f>
        <v>0</v>
      </c>
      <c r="O120" s="8">
        <f>IF(Data_Mentah!O120="Yes",1,0)</f>
        <v>0</v>
      </c>
      <c r="P120" s="8">
        <f>IF(Data_Mentah!P120="Yes",1,0)</f>
        <v>0</v>
      </c>
      <c r="Q120" s="9">
        <f>IF(Data_Mentah!Q120="Positive",1,0)</f>
        <v>1</v>
      </c>
      <c r="T120">
        <f t="shared" si="3"/>
        <v>1</v>
      </c>
      <c r="V120">
        <f t="shared" si="4"/>
        <v>0</v>
      </c>
    </row>
    <row r="121" spans="1:22" ht="15.75" customHeight="1" x14ac:dyDescent="0.2">
      <c r="A121" s="4">
        <v>40</v>
      </c>
      <c r="B121" s="5">
        <f>IF(Data_Mentah!B121="Male",1,0)</f>
        <v>0</v>
      </c>
      <c r="C121" s="5">
        <f>IF(Data_Mentah!C121="Yes",1,0)</f>
        <v>1</v>
      </c>
      <c r="D121" s="5">
        <f>IF(Data_Mentah!D121="Yes",1,0)</f>
        <v>1</v>
      </c>
      <c r="E121" s="5">
        <f>IF(Data_Mentah!E121="Yes",1,0)</f>
        <v>0</v>
      </c>
      <c r="F121" s="5">
        <f>IF(Data_Mentah!F121="Yes",1,0)</f>
        <v>1</v>
      </c>
      <c r="G121" s="5">
        <f>IF(Data_Mentah!G121="Yes",1,0)</f>
        <v>0</v>
      </c>
      <c r="H121" s="5">
        <f>IF(Data_Mentah!H121="Yes",1,0)</f>
        <v>0</v>
      </c>
      <c r="I121" s="5">
        <f>IF(Data_Mentah!I121="Yes",1,0)</f>
        <v>0</v>
      </c>
      <c r="J121" s="5">
        <f>IF(Data_Mentah!J121="Yes",1,0)</f>
        <v>0</v>
      </c>
      <c r="K121" s="5">
        <f>IF(Data_Mentah!K121="Yes",1,0)</f>
        <v>1</v>
      </c>
      <c r="L121" s="5">
        <f>IF(Data_Mentah!L121="Yes",1,0)</f>
        <v>0</v>
      </c>
      <c r="M121" s="5">
        <f>IF(Data_Mentah!M121="Yes",1,0)</f>
        <v>0</v>
      </c>
      <c r="N121" s="5">
        <f>IF(Data_Mentah!N121="Yes",1,0)</f>
        <v>1</v>
      </c>
      <c r="O121" s="5">
        <f>IF(Data_Mentah!O121="Yes",1,0)</f>
        <v>0</v>
      </c>
      <c r="P121" s="5">
        <f>IF(Data_Mentah!P121="Yes",1,0)</f>
        <v>0</v>
      </c>
      <c r="Q121" s="6">
        <f>IF(Data_Mentah!Q121="Positive",1,0)</f>
        <v>1</v>
      </c>
      <c r="T121">
        <f t="shared" si="3"/>
        <v>0</v>
      </c>
      <c r="V121">
        <f t="shared" si="4"/>
        <v>0</v>
      </c>
    </row>
    <row r="122" spans="1:22" ht="15.75" customHeight="1" x14ac:dyDescent="0.2">
      <c r="A122" s="7">
        <v>35</v>
      </c>
      <c r="B122" s="8">
        <f>IF(Data_Mentah!B122="Male",1,0)</f>
        <v>1</v>
      </c>
      <c r="C122" s="8">
        <f>IF(Data_Mentah!C122="Yes",1,0)</f>
        <v>1</v>
      </c>
      <c r="D122" s="8">
        <f>IF(Data_Mentah!D122="Yes",1,0)</f>
        <v>1</v>
      </c>
      <c r="E122" s="8">
        <f>IF(Data_Mentah!E122="Yes",1,0)</f>
        <v>0</v>
      </c>
      <c r="F122" s="8">
        <f>IF(Data_Mentah!F122="Yes",1,0)</f>
        <v>1</v>
      </c>
      <c r="G122" s="8">
        <f>IF(Data_Mentah!G122="Yes",1,0)</f>
        <v>1</v>
      </c>
      <c r="H122" s="8">
        <f>IF(Data_Mentah!H122="Yes",1,0)</f>
        <v>0</v>
      </c>
      <c r="I122" s="8">
        <f>IF(Data_Mentah!I122="Yes",1,0)</f>
        <v>0</v>
      </c>
      <c r="J122" s="8">
        <f>IF(Data_Mentah!J122="Yes",1,0)</f>
        <v>0</v>
      </c>
      <c r="K122" s="8">
        <f>IF(Data_Mentah!K122="Yes",1,0)</f>
        <v>0</v>
      </c>
      <c r="L122" s="8">
        <f>IF(Data_Mentah!L122="Yes",1,0)</f>
        <v>1</v>
      </c>
      <c r="M122" s="8">
        <f>IF(Data_Mentah!M122="Yes",1,0)</f>
        <v>0</v>
      </c>
      <c r="N122" s="8">
        <f>IF(Data_Mentah!N122="Yes",1,0)</f>
        <v>1</v>
      </c>
      <c r="O122" s="8">
        <f>IF(Data_Mentah!O122="Yes",1,0)</f>
        <v>1</v>
      </c>
      <c r="P122" s="8">
        <f>IF(Data_Mentah!P122="Yes",1,0)</f>
        <v>0</v>
      </c>
      <c r="Q122" s="9">
        <f>IF(Data_Mentah!Q122="Positive",1,0)</f>
        <v>1</v>
      </c>
      <c r="T122">
        <f t="shared" si="3"/>
        <v>1</v>
      </c>
      <c r="V122">
        <f t="shared" si="4"/>
        <v>0</v>
      </c>
    </row>
    <row r="123" spans="1:22" ht="15.75" customHeight="1" x14ac:dyDescent="0.2">
      <c r="A123" s="4">
        <v>65</v>
      </c>
      <c r="B123" s="5">
        <f>IF(Data_Mentah!B123="Male",1,0)</f>
        <v>1</v>
      </c>
      <c r="C123" s="5">
        <f>IF(Data_Mentah!C123="Yes",1,0)</f>
        <v>1</v>
      </c>
      <c r="D123" s="5">
        <f>IF(Data_Mentah!D123="Yes",1,0)</f>
        <v>1</v>
      </c>
      <c r="E123" s="5">
        <f>IF(Data_Mentah!E123="Yes",1,0)</f>
        <v>0</v>
      </c>
      <c r="F123" s="5">
        <f>IF(Data_Mentah!F123="Yes",1,0)</f>
        <v>1</v>
      </c>
      <c r="G123" s="5">
        <f>IF(Data_Mentah!G123="Yes",1,0)</f>
        <v>1</v>
      </c>
      <c r="H123" s="5">
        <f>IF(Data_Mentah!H123="Yes",1,0)</f>
        <v>1</v>
      </c>
      <c r="I123" s="5">
        <f>IF(Data_Mentah!I123="Yes",1,0)</f>
        <v>0</v>
      </c>
      <c r="J123" s="5">
        <f>IF(Data_Mentah!J123="Yes",1,0)</f>
        <v>1</v>
      </c>
      <c r="K123" s="5">
        <f>IF(Data_Mentah!K123="Yes",1,0)</f>
        <v>0</v>
      </c>
      <c r="L123" s="5">
        <f>IF(Data_Mentah!L123="Yes",1,0)</f>
        <v>1</v>
      </c>
      <c r="M123" s="5">
        <f>IF(Data_Mentah!M123="Yes",1,0)</f>
        <v>1</v>
      </c>
      <c r="N123" s="5">
        <f>IF(Data_Mentah!N123="Yes",1,0)</f>
        <v>1</v>
      </c>
      <c r="O123" s="5">
        <f>IF(Data_Mentah!O123="Yes",1,0)</f>
        <v>0</v>
      </c>
      <c r="P123" s="5">
        <f>IF(Data_Mentah!P123="Yes",1,0)</f>
        <v>0</v>
      </c>
      <c r="Q123" s="6">
        <f>IF(Data_Mentah!Q123="Positive",1,0)</f>
        <v>1</v>
      </c>
      <c r="T123">
        <f t="shared" si="3"/>
        <v>1</v>
      </c>
      <c r="V123">
        <f t="shared" si="4"/>
        <v>0</v>
      </c>
    </row>
    <row r="124" spans="1:22" ht="15.75" customHeight="1" x14ac:dyDescent="0.2">
      <c r="A124" s="7">
        <v>38</v>
      </c>
      <c r="B124" s="8">
        <f>IF(Data_Mentah!B124="Male",1,0)</f>
        <v>1</v>
      </c>
      <c r="C124" s="8">
        <f>IF(Data_Mentah!C124="Yes",1,0)</f>
        <v>0</v>
      </c>
      <c r="D124" s="8">
        <f>IF(Data_Mentah!D124="Yes",1,0)</f>
        <v>1</v>
      </c>
      <c r="E124" s="8">
        <f>IF(Data_Mentah!E124="Yes",1,0)</f>
        <v>0</v>
      </c>
      <c r="F124" s="8">
        <f>IF(Data_Mentah!F124="Yes",1,0)</f>
        <v>1</v>
      </c>
      <c r="G124" s="8">
        <f>IF(Data_Mentah!G124="Yes",1,0)</f>
        <v>1</v>
      </c>
      <c r="H124" s="8">
        <f>IF(Data_Mentah!H124="Yes",1,0)</f>
        <v>0</v>
      </c>
      <c r="I124" s="8">
        <f>IF(Data_Mentah!I124="Yes",1,0)</f>
        <v>0</v>
      </c>
      <c r="J124" s="8">
        <f>IF(Data_Mentah!J124="Yes",1,0)</f>
        <v>1</v>
      </c>
      <c r="K124" s="8">
        <f>IF(Data_Mentah!K124="Yes",1,0)</f>
        <v>1</v>
      </c>
      <c r="L124" s="8">
        <f>IF(Data_Mentah!L124="Yes",1,0)</f>
        <v>1</v>
      </c>
      <c r="M124" s="8">
        <f>IF(Data_Mentah!M124="Yes",1,0)</f>
        <v>1</v>
      </c>
      <c r="N124" s="8">
        <f>IF(Data_Mentah!N124="Yes",1,0)</f>
        <v>1</v>
      </c>
      <c r="O124" s="8">
        <f>IF(Data_Mentah!O124="Yes",1,0)</f>
        <v>0</v>
      </c>
      <c r="P124" s="8">
        <f>IF(Data_Mentah!P124="Yes",1,0)</f>
        <v>1</v>
      </c>
      <c r="Q124" s="9">
        <f>IF(Data_Mentah!Q124="Positive",1,0)</f>
        <v>1</v>
      </c>
      <c r="T124">
        <f t="shared" si="3"/>
        <v>0</v>
      </c>
      <c r="V124">
        <f t="shared" si="4"/>
        <v>0</v>
      </c>
    </row>
    <row r="125" spans="1:22" ht="15.75" customHeight="1" x14ac:dyDescent="0.2">
      <c r="A125" s="4">
        <v>50</v>
      </c>
      <c r="B125" s="5">
        <f>IF(Data_Mentah!B125="Male",1,0)</f>
        <v>1</v>
      </c>
      <c r="C125" s="5">
        <f>IF(Data_Mentah!C125="Yes",1,0)</f>
        <v>0</v>
      </c>
      <c r="D125" s="5">
        <f>IF(Data_Mentah!D125="Yes",1,0)</f>
        <v>1</v>
      </c>
      <c r="E125" s="5">
        <f>IF(Data_Mentah!E125="Yes",1,0)</f>
        <v>0</v>
      </c>
      <c r="F125" s="5">
        <f>IF(Data_Mentah!F125="Yes",1,0)</f>
        <v>0</v>
      </c>
      <c r="G125" s="5">
        <f>IF(Data_Mentah!G125="Yes",1,0)</f>
        <v>0</v>
      </c>
      <c r="H125" s="5">
        <f>IF(Data_Mentah!H125="Yes",1,0)</f>
        <v>0</v>
      </c>
      <c r="I125" s="5">
        <f>IF(Data_Mentah!I125="Yes",1,0)</f>
        <v>1</v>
      </c>
      <c r="J125" s="5">
        <f>IF(Data_Mentah!J125="Yes",1,0)</f>
        <v>1</v>
      </c>
      <c r="K125" s="5">
        <f>IF(Data_Mentah!K125="Yes",1,0)</f>
        <v>0</v>
      </c>
      <c r="L125" s="5">
        <f>IF(Data_Mentah!L125="Yes",1,0)</f>
        <v>0</v>
      </c>
      <c r="M125" s="5">
        <f>IF(Data_Mentah!M125="Yes",1,0)</f>
        <v>0</v>
      </c>
      <c r="N125" s="5">
        <f>IF(Data_Mentah!N125="Yes",1,0)</f>
        <v>0</v>
      </c>
      <c r="O125" s="5">
        <f>IF(Data_Mentah!O125="Yes",1,0)</f>
        <v>1</v>
      </c>
      <c r="P125" s="5">
        <f>IF(Data_Mentah!P125="Yes",1,0)</f>
        <v>1</v>
      </c>
      <c r="Q125" s="6">
        <f>IF(Data_Mentah!Q125="Positive",1,0)</f>
        <v>1</v>
      </c>
      <c r="T125">
        <f t="shared" si="3"/>
        <v>0</v>
      </c>
      <c r="V125">
        <f t="shared" si="4"/>
        <v>0</v>
      </c>
    </row>
    <row r="126" spans="1:22" ht="15.75" customHeight="1" x14ac:dyDescent="0.2">
      <c r="A126" s="7">
        <v>55</v>
      </c>
      <c r="B126" s="8">
        <f>IF(Data_Mentah!B126="Male",1,0)</f>
        <v>1</v>
      </c>
      <c r="C126" s="8">
        <f>IF(Data_Mentah!C126="Yes",1,0)</f>
        <v>1</v>
      </c>
      <c r="D126" s="8">
        <f>IF(Data_Mentah!D126="Yes",1,0)</f>
        <v>0</v>
      </c>
      <c r="E126" s="8">
        <f>IF(Data_Mentah!E126="Yes",1,0)</f>
        <v>1</v>
      </c>
      <c r="F126" s="8">
        <f>IF(Data_Mentah!F126="Yes",1,0)</f>
        <v>1</v>
      </c>
      <c r="G126" s="8">
        <f>IF(Data_Mentah!G126="Yes",1,0)</f>
        <v>0</v>
      </c>
      <c r="H126" s="8">
        <f>IF(Data_Mentah!H126="Yes",1,0)</f>
        <v>0</v>
      </c>
      <c r="I126" s="8">
        <f>IF(Data_Mentah!I126="Yes",1,0)</f>
        <v>0</v>
      </c>
      <c r="J126" s="8">
        <f>IF(Data_Mentah!J126="Yes",1,0)</f>
        <v>0</v>
      </c>
      <c r="K126" s="8">
        <f>IF(Data_Mentah!K126="Yes",1,0)</f>
        <v>0</v>
      </c>
      <c r="L126" s="8">
        <f>IF(Data_Mentah!L126="Yes",1,0)</f>
        <v>0</v>
      </c>
      <c r="M126" s="8">
        <f>IF(Data_Mentah!M126="Yes",1,0)</f>
        <v>0</v>
      </c>
      <c r="N126" s="8">
        <f>IF(Data_Mentah!N126="Yes",1,0)</f>
        <v>0</v>
      </c>
      <c r="O126" s="8">
        <f>IF(Data_Mentah!O126="Yes",1,0)</f>
        <v>0</v>
      </c>
      <c r="P126" s="8">
        <f>IF(Data_Mentah!P126="Yes",1,0)</f>
        <v>0</v>
      </c>
      <c r="Q126" s="9">
        <f>IF(Data_Mentah!Q126="Positive",1,0)</f>
        <v>1</v>
      </c>
      <c r="T126">
        <f t="shared" si="3"/>
        <v>0</v>
      </c>
      <c r="V126">
        <f t="shared" si="4"/>
        <v>0</v>
      </c>
    </row>
    <row r="127" spans="1:22" ht="15.75" customHeight="1" x14ac:dyDescent="0.2">
      <c r="A127" s="4">
        <v>48</v>
      </c>
      <c r="B127" s="5">
        <f>IF(Data_Mentah!B127="Male",1,0)</f>
        <v>1</v>
      </c>
      <c r="C127" s="5">
        <f>IF(Data_Mentah!C127="Yes",1,0)</f>
        <v>1</v>
      </c>
      <c r="D127" s="5">
        <f>IF(Data_Mentah!D127="Yes",1,0)</f>
        <v>1</v>
      </c>
      <c r="E127" s="5">
        <f>IF(Data_Mentah!E127="Yes",1,0)</f>
        <v>1</v>
      </c>
      <c r="F127" s="5">
        <f>IF(Data_Mentah!F127="Yes",1,0)</f>
        <v>1</v>
      </c>
      <c r="G127" s="5">
        <f>IF(Data_Mentah!G127="Yes",1,0)</f>
        <v>1</v>
      </c>
      <c r="H127" s="5">
        <f>IF(Data_Mentah!H127="Yes",1,0)</f>
        <v>0</v>
      </c>
      <c r="I127" s="5">
        <f>IF(Data_Mentah!I127="Yes",1,0)</f>
        <v>1</v>
      </c>
      <c r="J127" s="5">
        <f>IF(Data_Mentah!J127="Yes",1,0)</f>
        <v>0</v>
      </c>
      <c r="K127" s="5">
        <f>IF(Data_Mentah!K127="Yes",1,0)</f>
        <v>0</v>
      </c>
      <c r="L127" s="5">
        <f>IF(Data_Mentah!L127="Yes",1,0)</f>
        <v>1</v>
      </c>
      <c r="M127" s="5">
        <f>IF(Data_Mentah!M127="Yes",1,0)</f>
        <v>1</v>
      </c>
      <c r="N127" s="5">
        <f>IF(Data_Mentah!N127="Yes",1,0)</f>
        <v>0</v>
      </c>
      <c r="O127" s="5">
        <f>IF(Data_Mentah!O127="Yes",1,0)</f>
        <v>0</v>
      </c>
      <c r="P127" s="5">
        <f>IF(Data_Mentah!P127="Yes",1,0)</f>
        <v>0</v>
      </c>
      <c r="Q127" s="6">
        <f>IF(Data_Mentah!Q127="Positive",1,0)</f>
        <v>1</v>
      </c>
      <c r="T127">
        <f t="shared" si="3"/>
        <v>1</v>
      </c>
      <c r="V127">
        <f t="shared" si="4"/>
        <v>0</v>
      </c>
    </row>
    <row r="128" spans="1:22" ht="15.75" customHeight="1" x14ac:dyDescent="0.2">
      <c r="A128" s="7">
        <v>55</v>
      </c>
      <c r="B128" s="8">
        <f>IF(Data_Mentah!B128="Male",1,0)</f>
        <v>1</v>
      </c>
      <c r="C128" s="8">
        <f>IF(Data_Mentah!C128="Yes",1,0)</f>
        <v>1</v>
      </c>
      <c r="D128" s="8">
        <f>IF(Data_Mentah!D128="Yes",1,0)</f>
        <v>1</v>
      </c>
      <c r="E128" s="8">
        <f>IF(Data_Mentah!E128="Yes",1,0)</f>
        <v>0</v>
      </c>
      <c r="F128" s="8">
        <f>IF(Data_Mentah!F128="Yes",1,0)</f>
        <v>1</v>
      </c>
      <c r="G128" s="8">
        <f>IF(Data_Mentah!G128="Yes",1,0)</f>
        <v>0</v>
      </c>
      <c r="H128" s="8">
        <f>IF(Data_Mentah!H128="Yes",1,0)</f>
        <v>1</v>
      </c>
      <c r="I128" s="8">
        <f>IF(Data_Mentah!I128="Yes",1,0)</f>
        <v>0</v>
      </c>
      <c r="J128" s="8">
        <f>IF(Data_Mentah!J128="Yes",1,0)</f>
        <v>1</v>
      </c>
      <c r="K128" s="8">
        <f>IF(Data_Mentah!K128="Yes",1,0)</f>
        <v>1</v>
      </c>
      <c r="L128" s="8">
        <f>IF(Data_Mentah!L128="Yes",1,0)</f>
        <v>1</v>
      </c>
      <c r="M128" s="8">
        <f>IF(Data_Mentah!M128="Yes",1,0)</f>
        <v>1</v>
      </c>
      <c r="N128" s="8">
        <f>IF(Data_Mentah!N128="Yes",1,0)</f>
        <v>0</v>
      </c>
      <c r="O128" s="8">
        <f>IF(Data_Mentah!O128="Yes",1,0)</f>
        <v>0</v>
      </c>
      <c r="P128" s="8">
        <f>IF(Data_Mentah!P128="Yes",1,0)</f>
        <v>0</v>
      </c>
      <c r="Q128" s="9">
        <f>IF(Data_Mentah!Q128="Positive",1,0)</f>
        <v>1</v>
      </c>
      <c r="T128">
        <f t="shared" si="3"/>
        <v>1</v>
      </c>
      <c r="V128">
        <f t="shared" si="4"/>
        <v>0</v>
      </c>
    </row>
    <row r="129" spans="1:22" ht="15.75" customHeight="1" x14ac:dyDescent="0.2">
      <c r="A129" s="4">
        <v>39</v>
      </c>
      <c r="B129" s="5">
        <f>IF(Data_Mentah!B129="Male",1,0)</f>
        <v>1</v>
      </c>
      <c r="C129" s="5">
        <f>IF(Data_Mentah!C129="Yes",1,0)</f>
        <v>1</v>
      </c>
      <c r="D129" s="5">
        <f>IF(Data_Mentah!D129="Yes",1,0)</f>
        <v>0</v>
      </c>
      <c r="E129" s="5">
        <f>IF(Data_Mentah!E129="Yes",1,0)</f>
        <v>0</v>
      </c>
      <c r="F129" s="5">
        <f>IF(Data_Mentah!F129="Yes",1,0)</f>
        <v>1</v>
      </c>
      <c r="G129" s="5">
        <f>IF(Data_Mentah!G129="Yes",1,0)</f>
        <v>1</v>
      </c>
      <c r="H129" s="5">
        <f>IF(Data_Mentah!H129="Yes",1,0)</f>
        <v>0</v>
      </c>
      <c r="I129" s="5">
        <f>IF(Data_Mentah!I129="Yes",1,0)</f>
        <v>0</v>
      </c>
      <c r="J129" s="5">
        <f>IF(Data_Mentah!J129="Yes",1,0)</f>
        <v>1</v>
      </c>
      <c r="K129" s="5">
        <f>IF(Data_Mentah!K129="Yes",1,0)</f>
        <v>1</v>
      </c>
      <c r="L129" s="5">
        <f>IF(Data_Mentah!L129="Yes",1,0)</f>
        <v>0</v>
      </c>
      <c r="M129" s="5">
        <f>IF(Data_Mentah!M129="Yes",1,0)</f>
        <v>0</v>
      </c>
      <c r="N129" s="5">
        <f>IF(Data_Mentah!N129="Yes",1,0)</f>
        <v>1</v>
      </c>
      <c r="O129" s="5">
        <f>IF(Data_Mentah!O129="Yes",1,0)</f>
        <v>1</v>
      </c>
      <c r="P129" s="5">
        <f>IF(Data_Mentah!P129="Yes",1,0)</f>
        <v>0</v>
      </c>
      <c r="Q129" s="6">
        <f>IF(Data_Mentah!Q129="Positive",1,0)</f>
        <v>1</v>
      </c>
      <c r="T129">
        <f t="shared" si="3"/>
        <v>1</v>
      </c>
      <c r="V129">
        <f t="shared" si="4"/>
        <v>0</v>
      </c>
    </row>
    <row r="130" spans="1:22" ht="15.75" customHeight="1" x14ac:dyDescent="0.2">
      <c r="A130" s="7">
        <v>43</v>
      </c>
      <c r="B130" s="8">
        <f>IF(Data_Mentah!B130="Male",1,0)</f>
        <v>1</v>
      </c>
      <c r="C130" s="8">
        <f>IF(Data_Mentah!C130="Yes",1,0)</f>
        <v>0</v>
      </c>
      <c r="D130" s="8">
        <f>IF(Data_Mentah!D130="Yes",1,0)</f>
        <v>1</v>
      </c>
      <c r="E130" s="8">
        <f>IF(Data_Mentah!E130="Yes",1,0)</f>
        <v>0</v>
      </c>
      <c r="F130" s="8">
        <f>IF(Data_Mentah!F130="Yes",1,0)</f>
        <v>1</v>
      </c>
      <c r="G130" s="8">
        <f>IF(Data_Mentah!G130="Yes",1,0)</f>
        <v>1</v>
      </c>
      <c r="H130" s="8">
        <f>IF(Data_Mentah!H130="Yes",1,0)</f>
        <v>1</v>
      </c>
      <c r="I130" s="8">
        <f>IF(Data_Mentah!I130="Yes",1,0)</f>
        <v>0</v>
      </c>
      <c r="J130" s="8">
        <f>IF(Data_Mentah!J130="Yes",1,0)</f>
        <v>1</v>
      </c>
      <c r="K130" s="8">
        <f>IF(Data_Mentah!K130="Yes",1,0)</f>
        <v>1</v>
      </c>
      <c r="L130" s="8">
        <f>IF(Data_Mentah!L130="Yes",1,0)</f>
        <v>0</v>
      </c>
      <c r="M130" s="8">
        <f>IF(Data_Mentah!M130="Yes",1,0)</f>
        <v>0</v>
      </c>
      <c r="N130" s="8">
        <f>IF(Data_Mentah!N130="Yes",1,0)</f>
        <v>0</v>
      </c>
      <c r="O130" s="8">
        <f>IF(Data_Mentah!O130="Yes",1,0)</f>
        <v>1</v>
      </c>
      <c r="P130" s="8">
        <f>IF(Data_Mentah!P130="Yes",1,0)</f>
        <v>0</v>
      </c>
      <c r="Q130" s="9">
        <f>IF(Data_Mentah!Q130="Positive",1,0)</f>
        <v>1</v>
      </c>
      <c r="T130">
        <f t="shared" si="3"/>
        <v>0</v>
      </c>
      <c r="V130">
        <f t="shared" si="4"/>
        <v>0</v>
      </c>
    </row>
    <row r="131" spans="1:22" ht="15.75" customHeight="1" x14ac:dyDescent="0.2">
      <c r="A131" s="4">
        <v>35</v>
      </c>
      <c r="B131" s="5">
        <f>IF(Data_Mentah!B131="Male",1,0)</f>
        <v>1</v>
      </c>
      <c r="C131" s="5">
        <f>IF(Data_Mentah!C131="Yes",1,0)</f>
        <v>1</v>
      </c>
      <c r="D131" s="5">
        <f>IF(Data_Mentah!D131="Yes",1,0)</f>
        <v>1</v>
      </c>
      <c r="E131" s="5">
        <f>IF(Data_Mentah!E131="Yes",1,0)</f>
        <v>1</v>
      </c>
      <c r="F131" s="5">
        <f>IF(Data_Mentah!F131="Yes",1,0)</f>
        <v>1</v>
      </c>
      <c r="G131" s="5">
        <f>IF(Data_Mentah!G131="Yes",1,0)</f>
        <v>0</v>
      </c>
      <c r="H131" s="5">
        <f>IF(Data_Mentah!H131="Yes",1,0)</f>
        <v>0</v>
      </c>
      <c r="I131" s="5">
        <f>IF(Data_Mentah!I131="Yes",1,0)</f>
        <v>0</v>
      </c>
      <c r="J131" s="5">
        <f>IF(Data_Mentah!J131="Yes",1,0)</f>
        <v>1</v>
      </c>
      <c r="K131" s="5">
        <f>IF(Data_Mentah!K131="Yes",1,0)</f>
        <v>0</v>
      </c>
      <c r="L131" s="5">
        <f>IF(Data_Mentah!L131="Yes",1,0)</f>
        <v>0</v>
      </c>
      <c r="M131" s="5">
        <f>IF(Data_Mentah!M131="Yes",1,0)</f>
        <v>1</v>
      </c>
      <c r="N131" s="5">
        <f>IF(Data_Mentah!N131="Yes",1,0)</f>
        <v>0</v>
      </c>
      <c r="O131" s="5">
        <f>IF(Data_Mentah!O131="Yes",1,0)</f>
        <v>1</v>
      </c>
      <c r="P131" s="5">
        <f>IF(Data_Mentah!P131="Yes",1,0)</f>
        <v>0</v>
      </c>
      <c r="Q131" s="6">
        <f>IF(Data_Mentah!Q131="Positive",1,0)</f>
        <v>1</v>
      </c>
      <c r="T131">
        <f t="shared" si="3"/>
        <v>1</v>
      </c>
      <c r="V131">
        <f t="shared" si="4"/>
        <v>0</v>
      </c>
    </row>
    <row r="132" spans="1:22" ht="15.75" customHeight="1" x14ac:dyDescent="0.2">
      <c r="A132" s="7">
        <v>47</v>
      </c>
      <c r="B132" s="8">
        <f>IF(Data_Mentah!B132="Male",1,0)</f>
        <v>1</v>
      </c>
      <c r="C132" s="8">
        <f>IF(Data_Mentah!C132="Yes",1,0)</f>
        <v>1</v>
      </c>
      <c r="D132" s="8">
        <f>IF(Data_Mentah!D132="Yes",1,0)</f>
        <v>1</v>
      </c>
      <c r="E132" s="8">
        <f>IF(Data_Mentah!E132="Yes",1,0)</f>
        <v>1</v>
      </c>
      <c r="F132" s="8">
        <f>IF(Data_Mentah!F132="Yes",1,0)</f>
        <v>1</v>
      </c>
      <c r="G132" s="8">
        <f>IF(Data_Mentah!G132="Yes",1,0)</f>
        <v>1</v>
      </c>
      <c r="H132" s="8">
        <f>IF(Data_Mentah!H132="Yes",1,0)</f>
        <v>1</v>
      </c>
      <c r="I132" s="8">
        <f>IF(Data_Mentah!I132="Yes",1,0)</f>
        <v>1</v>
      </c>
      <c r="J132" s="8">
        <f>IF(Data_Mentah!J132="Yes",1,0)</f>
        <v>1</v>
      </c>
      <c r="K132" s="8">
        <f>IF(Data_Mentah!K132="Yes",1,0)</f>
        <v>1</v>
      </c>
      <c r="L132" s="8">
        <f>IF(Data_Mentah!L132="Yes",1,0)</f>
        <v>0</v>
      </c>
      <c r="M132" s="8">
        <f>IF(Data_Mentah!M132="Yes",1,0)</f>
        <v>0</v>
      </c>
      <c r="N132" s="8">
        <f>IF(Data_Mentah!N132="Yes",1,0)</f>
        <v>1</v>
      </c>
      <c r="O132" s="8">
        <f>IF(Data_Mentah!O132="Yes",1,0)</f>
        <v>0</v>
      </c>
      <c r="P132" s="8">
        <f>IF(Data_Mentah!P132="Yes",1,0)</f>
        <v>0</v>
      </c>
      <c r="Q132" s="9">
        <f>IF(Data_Mentah!Q132="Positive",1,0)</f>
        <v>1</v>
      </c>
      <c r="T132">
        <f t="shared" si="3"/>
        <v>1</v>
      </c>
      <c r="V132">
        <f t="shared" si="4"/>
        <v>0</v>
      </c>
    </row>
    <row r="133" spans="1:22" ht="15.75" customHeight="1" x14ac:dyDescent="0.2">
      <c r="A133" s="4">
        <v>50</v>
      </c>
      <c r="B133" s="5">
        <f>IF(Data_Mentah!B133="Male",1,0)</f>
        <v>1</v>
      </c>
      <c r="C133" s="5">
        <f>IF(Data_Mentah!C133="Yes",1,0)</f>
        <v>1</v>
      </c>
      <c r="D133" s="5">
        <f>IF(Data_Mentah!D133="Yes",1,0)</f>
        <v>0</v>
      </c>
      <c r="E133" s="5">
        <f>IF(Data_Mentah!E133="Yes",1,0)</f>
        <v>0</v>
      </c>
      <c r="F133" s="5">
        <f>IF(Data_Mentah!F133="Yes",1,0)</f>
        <v>0</v>
      </c>
      <c r="G133" s="5">
        <f>IF(Data_Mentah!G133="Yes",1,0)</f>
        <v>1</v>
      </c>
      <c r="H133" s="5">
        <f>IF(Data_Mentah!H133="Yes",1,0)</f>
        <v>0</v>
      </c>
      <c r="I133" s="5">
        <f>IF(Data_Mentah!I133="Yes",1,0)</f>
        <v>0</v>
      </c>
      <c r="J133" s="5">
        <f>IF(Data_Mentah!J133="Yes",1,0)</f>
        <v>0</v>
      </c>
      <c r="K133" s="5">
        <f>IF(Data_Mentah!K133="Yes",1,0)</f>
        <v>1</v>
      </c>
      <c r="L133" s="5">
        <f>IF(Data_Mentah!L133="Yes",1,0)</f>
        <v>0</v>
      </c>
      <c r="M133" s="5">
        <f>IF(Data_Mentah!M133="Yes",1,0)</f>
        <v>0</v>
      </c>
      <c r="N133" s="5">
        <f>IF(Data_Mentah!N133="Yes",1,0)</f>
        <v>1</v>
      </c>
      <c r="O133" s="5">
        <f>IF(Data_Mentah!O133="Yes",1,0)</f>
        <v>0</v>
      </c>
      <c r="P133" s="5">
        <f>IF(Data_Mentah!P133="Yes",1,0)</f>
        <v>0</v>
      </c>
      <c r="Q133" s="6">
        <f>IF(Data_Mentah!Q133="Positive",1,0)</f>
        <v>1</v>
      </c>
      <c r="T133">
        <f t="shared" si="3"/>
        <v>0</v>
      </c>
      <c r="V133">
        <f t="shared" si="4"/>
        <v>0</v>
      </c>
    </row>
    <row r="134" spans="1:22" ht="15.75" customHeight="1" x14ac:dyDescent="0.2">
      <c r="A134" s="7">
        <v>48</v>
      </c>
      <c r="B134" s="8">
        <f>IF(Data_Mentah!B134="Male",1,0)</f>
        <v>1</v>
      </c>
      <c r="C134" s="8">
        <f>IF(Data_Mentah!C134="Yes",1,0)</f>
        <v>1</v>
      </c>
      <c r="D134" s="8">
        <f>IF(Data_Mentah!D134="Yes",1,0)</f>
        <v>1</v>
      </c>
      <c r="E134" s="8">
        <f>IF(Data_Mentah!E134="Yes",1,0)</f>
        <v>1</v>
      </c>
      <c r="F134" s="8">
        <f>IF(Data_Mentah!F134="Yes",1,0)</f>
        <v>1</v>
      </c>
      <c r="G134" s="8">
        <f>IF(Data_Mentah!G134="Yes",1,0)</f>
        <v>0</v>
      </c>
      <c r="H134" s="8">
        <f>IF(Data_Mentah!H134="Yes",1,0)</f>
        <v>1</v>
      </c>
      <c r="I134" s="8">
        <f>IF(Data_Mentah!I134="Yes",1,0)</f>
        <v>0</v>
      </c>
      <c r="J134" s="8">
        <f>IF(Data_Mentah!J134="Yes",1,0)</f>
        <v>0</v>
      </c>
      <c r="K134" s="8">
        <f>IF(Data_Mentah!K134="Yes",1,0)</f>
        <v>0</v>
      </c>
      <c r="L134" s="8">
        <f>IF(Data_Mentah!L134="Yes",1,0)</f>
        <v>1</v>
      </c>
      <c r="M134" s="8">
        <f>IF(Data_Mentah!M134="Yes",1,0)</f>
        <v>0</v>
      </c>
      <c r="N134" s="8">
        <f>IF(Data_Mentah!N134="Yes",1,0)</f>
        <v>0</v>
      </c>
      <c r="O134" s="8">
        <f>IF(Data_Mentah!O134="Yes",1,0)</f>
        <v>0</v>
      </c>
      <c r="P134" s="8">
        <f>IF(Data_Mentah!P134="Yes",1,0)</f>
        <v>0</v>
      </c>
      <c r="Q134" s="9">
        <f>IF(Data_Mentah!Q134="Positive",1,0)</f>
        <v>1</v>
      </c>
      <c r="T134">
        <f t="shared" si="3"/>
        <v>1</v>
      </c>
      <c r="V134">
        <f t="shared" si="4"/>
        <v>0</v>
      </c>
    </row>
    <row r="135" spans="1:22" ht="15.75" customHeight="1" x14ac:dyDescent="0.2">
      <c r="A135" s="4">
        <v>35</v>
      </c>
      <c r="B135" s="5">
        <f>IF(Data_Mentah!B135="Male",1,0)</f>
        <v>1</v>
      </c>
      <c r="C135" s="5">
        <f>IF(Data_Mentah!C135="Yes",1,0)</f>
        <v>1</v>
      </c>
      <c r="D135" s="5">
        <f>IF(Data_Mentah!D135="Yes",1,0)</f>
        <v>0</v>
      </c>
      <c r="E135" s="5">
        <f>IF(Data_Mentah!E135="Yes",1,0)</f>
        <v>1</v>
      </c>
      <c r="F135" s="5">
        <f>IF(Data_Mentah!F135="Yes",1,0)</f>
        <v>0</v>
      </c>
      <c r="G135" s="5">
        <f>IF(Data_Mentah!G135="Yes",1,0)</f>
        <v>1</v>
      </c>
      <c r="H135" s="5">
        <f>IF(Data_Mentah!H135="Yes",1,0)</f>
        <v>0</v>
      </c>
      <c r="I135" s="5">
        <f>IF(Data_Mentah!I135="Yes",1,0)</f>
        <v>0</v>
      </c>
      <c r="J135" s="5">
        <f>IF(Data_Mentah!J135="Yes",1,0)</f>
        <v>0</v>
      </c>
      <c r="K135" s="5">
        <f>IF(Data_Mentah!K135="Yes",1,0)</f>
        <v>0</v>
      </c>
      <c r="L135" s="5">
        <f>IF(Data_Mentah!L135="Yes",1,0)</f>
        <v>0</v>
      </c>
      <c r="M135" s="5">
        <f>IF(Data_Mentah!M135="Yes",1,0)</f>
        <v>0</v>
      </c>
      <c r="N135" s="5">
        <f>IF(Data_Mentah!N135="Yes",1,0)</f>
        <v>0</v>
      </c>
      <c r="O135" s="5">
        <f>IF(Data_Mentah!O135="Yes",1,0)</f>
        <v>0</v>
      </c>
      <c r="P135" s="5">
        <f>IF(Data_Mentah!P135="Yes",1,0)</f>
        <v>0</v>
      </c>
      <c r="Q135" s="6">
        <f>IF(Data_Mentah!Q135="Positive",1,0)</f>
        <v>1</v>
      </c>
      <c r="T135">
        <f t="shared" si="3"/>
        <v>0</v>
      </c>
      <c r="V135">
        <f t="shared" si="4"/>
        <v>0</v>
      </c>
    </row>
    <row r="136" spans="1:22" ht="15.75" customHeight="1" x14ac:dyDescent="0.2">
      <c r="A136" s="7">
        <v>49</v>
      </c>
      <c r="B136" s="8">
        <f>IF(Data_Mentah!B136="Male",1,0)</f>
        <v>1</v>
      </c>
      <c r="C136" s="8">
        <f>IF(Data_Mentah!C136="Yes",1,0)</f>
        <v>1</v>
      </c>
      <c r="D136" s="8">
        <f>IF(Data_Mentah!D136="Yes",1,0)</f>
        <v>1</v>
      </c>
      <c r="E136" s="8">
        <f>IF(Data_Mentah!E136="Yes",1,0)</f>
        <v>1</v>
      </c>
      <c r="F136" s="8">
        <f>IF(Data_Mentah!F136="Yes",1,0)</f>
        <v>1</v>
      </c>
      <c r="G136" s="8">
        <f>IF(Data_Mentah!G136="Yes",1,0)</f>
        <v>0</v>
      </c>
      <c r="H136" s="8">
        <f>IF(Data_Mentah!H136="Yes",1,0)</f>
        <v>0</v>
      </c>
      <c r="I136" s="8">
        <f>IF(Data_Mentah!I136="Yes",1,0)</f>
        <v>0</v>
      </c>
      <c r="J136" s="8">
        <f>IF(Data_Mentah!J136="Yes",1,0)</f>
        <v>0</v>
      </c>
      <c r="K136" s="8">
        <f>IF(Data_Mentah!K136="Yes",1,0)</f>
        <v>0</v>
      </c>
      <c r="L136" s="8">
        <f>IF(Data_Mentah!L136="Yes",1,0)</f>
        <v>0</v>
      </c>
      <c r="M136" s="8">
        <f>IF(Data_Mentah!M136="Yes",1,0)</f>
        <v>0</v>
      </c>
      <c r="N136" s="8">
        <f>IF(Data_Mentah!N136="Yes",1,0)</f>
        <v>0</v>
      </c>
      <c r="O136" s="8">
        <f>IF(Data_Mentah!O136="Yes",1,0)</f>
        <v>0</v>
      </c>
      <c r="P136" s="8">
        <f>IF(Data_Mentah!P136="Yes",1,0)</f>
        <v>0</v>
      </c>
      <c r="Q136" s="9">
        <f>IF(Data_Mentah!Q136="Positive",1,0)</f>
        <v>1</v>
      </c>
      <c r="T136">
        <f t="shared" si="3"/>
        <v>0</v>
      </c>
      <c r="V136">
        <f t="shared" si="4"/>
        <v>0</v>
      </c>
    </row>
    <row r="137" spans="1:22" ht="15.75" customHeight="1" x14ac:dyDescent="0.2">
      <c r="A137" s="4">
        <v>38</v>
      </c>
      <c r="B137" s="5">
        <f>IF(Data_Mentah!B137="Male",1,0)</f>
        <v>1</v>
      </c>
      <c r="C137" s="5">
        <f>IF(Data_Mentah!C137="Yes",1,0)</f>
        <v>0</v>
      </c>
      <c r="D137" s="5">
        <f>IF(Data_Mentah!D137="Yes",1,0)</f>
        <v>0</v>
      </c>
      <c r="E137" s="5">
        <f>IF(Data_Mentah!E137="Yes",1,0)</f>
        <v>0</v>
      </c>
      <c r="F137" s="5">
        <f>IF(Data_Mentah!F137="Yes",1,0)</f>
        <v>1</v>
      </c>
      <c r="G137" s="5">
        <f>IF(Data_Mentah!G137="Yes",1,0)</f>
        <v>0</v>
      </c>
      <c r="H137" s="5">
        <f>IF(Data_Mentah!H137="Yes",1,0)</f>
        <v>1</v>
      </c>
      <c r="I137" s="5">
        <f>IF(Data_Mentah!I137="Yes",1,0)</f>
        <v>1</v>
      </c>
      <c r="J137" s="5">
        <f>IF(Data_Mentah!J137="Yes",1,0)</f>
        <v>0</v>
      </c>
      <c r="K137" s="5">
        <f>IF(Data_Mentah!K137="Yes",1,0)</f>
        <v>1</v>
      </c>
      <c r="L137" s="5">
        <f>IF(Data_Mentah!L137="Yes",1,0)</f>
        <v>1</v>
      </c>
      <c r="M137" s="5">
        <f>IF(Data_Mentah!M137="Yes",1,0)</f>
        <v>1</v>
      </c>
      <c r="N137" s="5">
        <f>IF(Data_Mentah!N137="Yes",1,0)</f>
        <v>1</v>
      </c>
      <c r="O137" s="5">
        <f>IF(Data_Mentah!O137="Yes",1,0)</f>
        <v>1</v>
      </c>
      <c r="P137" s="5">
        <f>IF(Data_Mentah!P137="Yes",1,0)</f>
        <v>0</v>
      </c>
      <c r="Q137" s="6">
        <f>IF(Data_Mentah!Q137="Positive",1,0)</f>
        <v>1</v>
      </c>
      <c r="T137">
        <f t="shared" si="3"/>
        <v>1</v>
      </c>
      <c r="V137">
        <f t="shared" si="4"/>
        <v>0</v>
      </c>
    </row>
    <row r="138" spans="1:22" ht="15.75" customHeight="1" x14ac:dyDescent="0.2">
      <c r="A138" s="7">
        <v>28</v>
      </c>
      <c r="B138" s="8">
        <f>IF(Data_Mentah!B138="Male",1,0)</f>
        <v>1</v>
      </c>
      <c r="C138" s="8">
        <f>IF(Data_Mentah!C138="Yes",1,0)</f>
        <v>0</v>
      </c>
      <c r="D138" s="8">
        <f>IF(Data_Mentah!D138="Yes",1,0)</f>
        <v>0</v>
      </c>
      <c r="E138" s="8">
        <f>IF(Data_Mentah!E138="Yes",1,0)</f>
        <v>0</v>
      </c>
      <c r="F138" s="8">
        <f>IF(Data_Mentah!F138="Yes",1,0)</f>
        <v>0</v>
      </c>
      <c r="G138" s="8">
        <f>IF(Data_Mentah!G138="Yes",1,0)</f>
        <v>0</v>
      </c>
      <c r="H138" s="8">
        <f>IF(Data_Mentah!H138="Yes",1,0)</f>
        <v>1</v>
      </c>
      <c r="I138" s="8">
        <f>IF(Data_Mentah!I138="Yes",1,0)</f>
        <v>0</v>
      </c>
      <c r="J138" s="8">
        <f>IF(Data_Mentah!J138="Yes",1,0)</f>
        <v>1</v>
      </c>
      <c r="K138" s="8">
        <f>IF(Data_Mentah!K138="Yes",1,0)</f>
        <v>1</v>
      </c>
      <c r="L138" s="8">
        <f>IF(Data_Mentah!L138="Yes",1,0)</f>
        <v>0</v>
      </c>
      <c r="M138" s="8">
        <f>IF(Data_Mentah!M138="Yes",1,0)</f>
        <v>0</v>
      </c>
      <c r="N138" s="8">
        <f>IF(Data_Mentah!N138="Yes",1,0)</f>
        <v>1</v>
      </c>
      <c r="O138" s="8">
        <f>IF(Data_Mentah!O138="Yes",1,0)</f>
        <v>1</v>
      </c>
      <c r="P138" s="8">
        <f>IF(Data_Mentah!P138="Yes",1,0)</f>
        <v>1</v>
      </c>
      <c r="Q138" s="9">
        <f>IF(Data_Mentah!Q138="Positive",1,0)</f>
        <v>1</v>
      </c>
      <c r="T138">
        <f t="shared" si="3"/>
        <v>0</v>
      </c>
      <c r="V138">
        <f t="shared" si="4"/>
        <v>0</v>
      </c>
    </row>
    <row r="139" spans="1:22" ht="15.75" customHeight="1" x14ac:dyDescent="0.2">
      <c r="A139" s="4">
        <v>68</v>
      </c>
      <c r="B139" s="5">
        <f>IF(Data_Mentah!B139="Male",1,0)</f>
        <v>1</v>
      </c>
      <c r="C139" s="5">
        <f>IF(Data_Mentah!C139="Yes",1,0)</f>
        <v>1</v>
      </c>
      <c r="D139" s="5">
        <f>IF(Data_Mentah!D139="Yes",1,0)</f>
        <v>1</v>
      </c>
      <c r="E139" s="5">
        <f>IF(Data_Mentah!E139="Yes",1,0)</f>
        <v>1</v>
      </c>
      <c r="F139" s="5">
        <f>IF(Data_Mentah!F139="Yes",1,0)</f>
        <v>1</v>
      </c>
      <c r="G139" s="5">
        <f>IF(Data_Mentah!G139="Yes",1,0)</f>
        <v>1</v>
      </c>
      <c r="H139" s="5">
        <f>IF(Data_Mentah!H139="Yes",1,0)</f>
        <v>1</v>
      </c>
      <c r="I139" s="5">
        <f>IF(Data_Mentah!I139="Yes",1,0)</f>
        <v>0</v>
      </c>
      <c r="J139" s="5">
        <f>IF(Data_Mentah!J139="Yes",1,0)</f>
        <v>1</v>
      </c>
      <c r="K139" s="5">
        <f>IF(Data_Mentah!K139="Yes",1,0)</f>
        <v>1</v>
      </c>
      <c r="L139" s="5">
        <f>IF(Data_Mentah!L139="Yes",1,0)</f>
        <v>1</v>
      </c>
      <c r="M139" s="5">
        <f>IF(Data_Mentah!M139="Yes",1,0)</f>
        <v>1</v>
      </c>
      <c r="N139" s="5">
        <f>IF(Data_Mentah!N139="Yes",1,0)</f>
        <v>1</v>
      </c>
      <c r="O139" s="5">
        <f>IF(Data_Mentah!O139="Yes",1,0)</f>
        <v>1</v>
      </c>
      <c r="P139" s="5">
        <f>IF(Data_Mentah!P139="Yes",1,0)</f>
        <v>1</v>
      </c>
      <c r="Q139" s="6">
        <f>IF(Data_Mentah!Q139="Positive",1,0)</f>
        <v>1</v>
      </c>
      <c r="T139">
        <f t="shared" si="3"/>
        <v>1</v>
      </c>
      <c r="V139">
        <f t="shared" si="4"/>
        <v>0</v>
      </c>
    </row>
    <row r="140" spans="1:22" ht="15.75" customHeight="1" x14ac:dyDescent="0.2">
      <c r="A140" s="7">
        <v>35</v>
      </c>
      <c r="B140" s="8">
        <f>IF(Data_Mentah!B140="Male",1,0)</f>
        <v>1</v>
      </c>
      <c r="C140" s="8">
        <f>IF(Data_Mentah!C140="Yes",1,0)</f>
        <v>1</v>
      </c>
      <c r="D140" s="8">
        <f>IF(Data_Mentah!D140="Yes",1,0)</f>
        <v>1</v>
      </c>
      <c r="E140" s="8">
        <f>IF(Data_Mentah!E140="Yes",1,0)</f>
        <v>1</v>
      </c>
      <c r="F140" s="8">
        <f>IF(Data_Mentah!F140="Yes",1,0)</f>
        <v>1</v>
      </c>
      <c r="G140" s="8">
        <f>IF(Data_Mentah!G140="Yes",1,0)</f>
        <v>0</v>
      </c>
      <c r="H140" s="8">
        <f>IF(Data_Mentah!H140="Yes",1,0)</f>
        <v>1</v>
      </c>
      <c r="I140" s="8">
        <f>IF(Data_Mentah!I140="Yes",1,0)</f>
        <v>0</v>
      </c>
      <c r="J140" s="8">
        <f>IF(Data_Mentah!J140="Yes",1,0)</f>
        <v>0</v>
      </c>
      <c r="K140" s="8">
        <f>IF(Data_Mentah!K140="Yes",1,0)</f>
        <v>1</v>
      </c>
      <c r="L140" s="8">
        <f>IF(Data_Mentah!L140="Yes",1,0)</f>
        <v>1</v>
      </c>
      <c r="M140" s="8">
        <f>IF(Data_Mentah!M140="Yes",1,0)</f>
        <v>1</v>
      </c>
      <c r="N140" s="8">
        <f>IF(Data_Mentah!N140="Yes",1,0)</f>
        <v>0</v>
      </c>
      <c r="O140" s="8">
        <f>IF(Data_Mentah!O140="Yes",1,0)</f>
        <v>1</v>
      </c>
      <c r="P140" s="8">
        <f>IF(Data_Mentah!P140="Yes",1,0)</f>
        <v>0</v>
      </c>
      <c r="Q140" s="9">
        <f>IF(Data_Mentah!Q140="Positive",1,0)</f>
        <v>1</v>
      </c>
      <c r="T140">
        <f t="shared" si="3"/>
        <v>1</v>
      </c>
      <c r="V140">
        <f t="shared" si="4"/>
        <v>0</v>
      </c>
    </row>
    <row r="141" spans="1:22" ht="15.75" customHeight="1" x14ac:dyDescent="0.2">
      <c r="A141" s="4">
        <v>45</v>
      </c>
      <c r="B141" s="5">
        <f>IF(Data_Mentah!B141="Male",1,0)</f>
        <v>1</v>
      </c>
      <c r="C141" s="5">
        <f>IF(Data_Mentah!C141="Yes",1,0)</f>
        <v>1</v>
      </c>
      <c r="D141" s="5">
        <f>IF(Data_Mentah!D141="Yes",1,0)</f>
        <v>0</v>
      </c>
      <c r="E141" s="5">
        <f>IF(Data_Mentah!E141="Yes",1,0)</f>
        <v>0</v>
      </c>
      <c r="F141" s="5">
        <f>IF(Data_Mentah!F141="Yes",1,0)</f>
        <v>0</v>
      </c>
      <c r="G141" s="5">
        <f>IF(Data_Mentah!G141="Yes",1,0)</f>
        <v>0</v>
      </c>
      <c r="H141" s="5">
        <f>IF(Data_Mentah!H141="Yes",1,0)</f>
        <v>1</v>
      </c>
      <c r="I141" s="5">
        <f>IF(Data_Mentah!I141="Yes",1,0)</f>
        <v>0</v>
      </c>
      <c r="J141" s="5">
        <f>IF(Data_Mentah!J141="Yes",1,0)</f>
        <v>1</v>
      </c>
      <c r="K141" s="5">
        <f>IF(Data_Mentah!K141="Yes",1,0)</f>
        <v>0</v>
      </c>
      <c r="L141" s="5">
        <f>IF(Data_Mentah!L141="Yes",1,0)</f>
        <v>1</v>
      </c>
      <c r="M141" s="5">
        <f>IF(Data_Mentah!M141="Yes",1,0)</f>
        <v>0</v>
      </c>
      <c r="N141" s="5">
        <f>IF(Data_Mentah!N141="Yes",1,0)</f>
        <v>0</v>
      </c>
      <c r="O141" s="5">
        <f>IF(Data_Mentah!O141="Yes",1,0)</f>
        <v>1</v>
      </c>
      <c r="P141" s="5">
        <f>IF(Data_Mentah!P141="Yes",1,0)</f>
        <v>0</v>
      </c>
      <c r="Q141" s="6">
        <f>IF(Data_Mentah!Q141="Positive",1,0)</f>
        <v>1</v>
      </c>
      <c r="T141">
        <f t="shared" si="3"/>
        <v>1</v>
      </c>
      <c r="V141">
        <f t="shared" si="4"/>
        <v>0</v>
      </c>
    </row>
    <row r="142" spans="1:22" ht="15.75" customHeight="1" x14ac:dyDescent="0.2">
      <c r="A142" s="7">
        <v>48</v>
      </c>
      <c r="B142" s="8">
        <f>IF(Data_Mentah!B142="Male",1,0)</f>
        <v>1</v>
      </c>
      <c r="C142" s="8">
        <f>IF(Data_Mentah!C142="Yes",1,0)</f>
        <v>1</v>
      </c>
      <c r="D142" s="8">
        <f>IF(Data_Mentah!D142="Yes",1,0)</f>
        <v>1</v>
      </c>
      <c r="E142" s="8">
        <f>IF(Data_Mentah!E142="Yes",1,0)</f>
        <v>0</v>
      </c>
      <c r="F142" s="8">
        <f>IF(Data_Mentah!F142="Yes",1,0)</f>
        <v>0</v>
      </c>
      <c r="G142" s="8">
        <f>IF(Data_Mentah!G142="Yes",1,0)</f>
        <v>0</v>
      </c>
      <c r="H142" s="8">
        <f>IF(Data_Mentah!H142="Yes",1,0)</f>
        <v>0</v>
      </c>
      <c r="I142" s="8">
        <f>IF(Data_Mentah!I142="Yes",1,0)</f>
        <v>0</v>
      </c>
      <c r="J142" s="8">
        <f>IF(Data_Mentah!J142="Yes",1,0)</f>
        <v>0</v>
      </c>
      <c r="K142" s="8">
        <f>IF(Data_Mentah!K142="Yes",1,0)</f>
        <v>0</v>
      </c>
      <c r="L142" s="8">
        <f>IF(Data_Mentah!L142="Yes",1,0)</f>
        <v>0</v>
      </c>
      <c r="M142" s="8">
        <f>IF(Data_Mentah!M142="Yes",1,0)</f>
        <v>0</v>
      </c>
      <c r="N142" s="8">
        <f>IF(Data_Mentah!N142="Yes",1,0)</f>
        <v>1</v>
      </c>
      <c r="O142" s="8">
        <f>IF(Data_Mentah!O142="Yes",1,0)</f>
        <v>0</v>
      </c>
      <c r="P142" s="8">
        <f>IF(Data_Mentah!P142="Yes",1,0)</f>
        <v>0</v>
      </c>
      <c r="Q142" s="9">
        <f>IF(Data_Mentah!Q142="Positive",1,0)</f>
        <v>1</v>
      </c>
      <c r="T142">
        <f t="shared" si="3"/>
        <v>0</v>
      </c>
      <c r="V142">
        <f t="shared" si="4"/>
        <v>0</v>
      </c>
    </row>
    <row r="143" spans="1:22" ht="15.75" customHeight="1" x14ac:dyDescent="0.2">
      <c r="A143" s="4">
        <v>40</v>
      </c>
      <c r="B143" s="5">
        <f>IF(Data_Mentah!B143="Male",1,0)</f>
        <v>1</v>
      </c>
      <c r="C143" s="5">
        <f>IF(Data_Mentah!C143="Yes",1,0)</f>
        <v>1</v>
      </c>
      <c r="D143" s="5">
        <f>IF(Data_Mentah!D143="Yes",1,0)</f>
        <v>1</v>
      </c>
      <c r="E143" s="5">
        <f>IF(Data_Mentah!E143="Yes",1,0)</f>
        <v>0</v>
      </c>
      <c r="F143" s="5">
        <f>IF(Data_Mentah!F143="Yes",1,0)</f>
        <v>0</v>
      </c>
      <c r="G143" s="5">
        <f>IF(Data_Mentah!G143="Yes",1,0)</f>
        <v>1</v>
      </c>
      <c r="H143" s="5">
        <f>IF(Data_Mentah!H143="Yes",1,0)</f>
        <v>0</v>
      </c>
      <c r="I143" s="5">
        <f>IF(Data_Mentah!I143="Yes",1,0)</f>
        <v>1</v>
      </c>
      <c r="J143" s="5">
        <f>IF(Data_Mentah!J143="Yes",1,0)</f>
        <v>0</v>
      </c>
      <c r="K143" s="5">
        <f>IF(Data_Mentah!K143="Yes",1,0)</f>
        <v>1</v>
      </c>
      <c r="L143" s="5">
        <f>IF(Data_Mentah!L143="Yes",1,0)</f>
        <v>1</v>
      </c>
      <c r="M143" s="5">
        <f>IF(Data_Mentah!M143="Yes",1,0)</f>
        <v>1</v>
      </c>
      <c r="N143" s="5">
        <f>IF(Data_Mentah!N143="Yes",1,0)</f>
        <v>0</v>
      </c>
      <c r="O143" s="5">
        <f>IF(Data_Mentah!O143="Yes",1,0)</f>
        <v>1</v>
      </c>
      <c r="P143" s="5">
        <f>IF(Data_Mentah!P143="Yes",1,0)</f>
        <v>0</v>
      </c>
      <c r="Q143" s="6">
        <f>IF(Data_Mentah!Q143="Positive",1,0)</f>
        <v>1</v>
      </c>
      <c r="T143">
        <f t="shared" si="3"/>
        <v>1</v>
      </c>
      <c r="V143">
        <f t="shared" si="4"/>
        <v>0</v>
      </c>
    </row>
    <row r="144" spans="1:22" ht="15.75" customHeight="1" x14ac:dyDescent="0.2">
      <c r="A144" s="7">
        <v>40</v>
      </c>
      <c r="B144" s="8">
        <f>IF(Data_Mentah!B144="Male",1,0)</f>
        <v>1</v>
      </c>
      <c r="C144" s="8">
        <f>IF(Data_Mentah!C144="Yes",1,0)</f>
        <v>1</v>
      </c>
      <c r="D144" s="8">
        <f>IF(Data_Mentah!D144="Yes",1,0)</f>
        <v>1</v>
      </c>
      <c r="E144" s="8">
        <f>IF(Data_Mentah!E144="Yes",1,0)</f>
        <v>1</v>
      </c>
      <c r="F144" s="8">
        <f>IF(Data_Mentah!F144="Yes",1,0)</f>
        <v>0</v>
      </c>
      <c r="G144" s="8">
        <f>IF(Data_Mentah!G144="Yes",1,0)</f>
        <v>0</v>
      </c>
      <c r="H144" s="8">
        <f>IF(Data_Mentah!H144="Yes",1,0)</f>
        <v>0</v>
      </c>
      <c r="I144" s="8">
        <f>IF(Data_Mentah!I144="Yes",1,0)</f>
        <v>0</v>
      </c>
      <c r="J144" s="8">
        <f>IF(Data_Mentah!J144="Yes",1,0)</f>
        <v>1</v>
      </c>
      <c r="K144" s="8">
        <f>IF(Data_Mentah!K144="Yes",1,0)</f>
        <v>0</v>
      </c>
      <c r="L144" s="8">
        <f>IF(Data_Mentah!L144="Yes",1,0)</f>
        <v>0</v>
      </c>
      <c r="M144" s="8">
        <f>IF(Data_Mentah!M144="Yes",1,0)</f>
        <v>0</v>
      </c>
      <c r="N144" s="8">
        <f>IF(Data_Mentah!N144="Yes",1,0)</f>
        <v>0</v>
      </c>
      <c r="O144" s="8">
        <f>IF(Data_Mentah!O144="Yes",1,0)</f>
        <v>0</v>
      </c>
      <c r="P144" s="8">
        <f>IF(Data_Mentah!P144="Yes",1,0)</f>
        <v>0</v>
      </c>
      <c r="Q144" s="9">
        <f>IF(Data_Mentah!Q144="Positive",1,0)</f>
        <v>1</v>
      </c>
      <c r="T144">
        <f t="shared" si="3"/>
        <v>0</v>
      </c>
      <c r="V144">
        <f t="shared" si="4"/>
        <v>0</v>
      </c>
    </row>
    <row r="145" spans="1:22" ht="15.75" customHeight="1" x14ac:dyDescent="0.2">
      <c r="A145" s="4">
        <v>36</v>
      </c>
      <c r="B145" s="5">
        <f>IF(Data_Mentah!B145="Male",1,0)</f>
        <v>1</v>
      </c>
      <c r="C145" s="5">
        <f>IF(Data_Mentah!C145="Yes",1,0)</f>
        <v>1</v>
      </c>
      <c r="D145" s="5">
        <f>IF(Data_Mentah!D145="Yes",1,0)</f>
        <v>0</v>
      </c>
      <c r="E145" s="5">
        <f>IF(Data_Mentah!E145="Yes",1,0)</f>
        <v>1</v>
      </c>
      <c r="F145" s="5">
        <f>IF(Data_Mentah!F145="Yes",1,0)</f>
        <v>0</v>
      </c>
      <c r="G145" s="5">
        <f>IF(Data_Mentah!G145="Yes",1,0)</f>
        <v>0</v>
      </c>
      <c r="H145" s="5">
        <f>IF(Data_Mentah!H145="Yes",1,0)</f>
        <v>0</v>
      </c>
      <c r="I145" s="5">
        <f>IF(Data_Mentah!I145="Yes",1,0)</f>
        <v>0</v>
      </c>
      <c r="J145" s="5">
        <f>IF(Data_Mentah!J145="Yes",1,0)</f>
        <v>0</v>
      </c>
      <c r="K145" s="5">
        <f>IF(Data_Mentah!K145="Yes",1,0)</f>
        <v>0</v>
      </c>
      <c r="L145" s="5">
        <f>IF(Data_Mentah!L145="Yes",1,0)</f>
        <v>1</v>
      </c>
      <c r="M145" s="5">
        <f>IF(Data_Mentah!M145="Yes",1,0)</f>
        <v>1</v>
      </c>
      <c r="N145" s="5">
        <f>IF(Data_Mentah!N145="Yes",1,0)</f>
        <v>0</v>
      </c>
      <c r="O145" s="5">
        <f>IF(Data_Mentah!O145="Yes",1,0)</f>
        <v>0</v>
      </c>
      <c r="P145" s="5">
        <f>IF(Data_Mentah!P145="Yes",1,0)</f>
        <v>0</v>
      </c>
      <c r="Q145" s="6">
        <f>IF(Data_Mentah!Q145="Positive",1,0)</f>
        <v>1</v>
      </c>
      <c r="T145">
        <f t="shared" si="3"/>
        <v>0</v>
      </c>
      <c r="V145">
        <f t="shared" si="4"/>
        <v>0</v>
      </c>
    </row>
    <row r="146" spans="1:22" ht="15.75" customHeight="1" x14ac:dyDescent="0.2">
      <c r="A146" s="7">
        <v>56</v>
      </c>
      <c r="B146" s="8">
        <f>IF(Data_Mentah!B146="Male",1,0)</f>
        <v>1</v>
      </c>
      <c r="C146" s="8">
        <f>IF(Data_Mentah!C146="Yes",1,0)</f>
        <v>1</v>
      </c>
      <c r="D146" s="8">
        <f>IF(Data_Mentah!D146="Yes",1,0)</f>
        <v>1</v>
      </c>
      <c r="E146" s="8">
        <f>IF(Data_Mentah!E146="Yes",1,0)</f>
        <v>0</v>
      </c>
      <c r="F146" s="8">
        <f>IF(Data_Mentah!F146="Yes",1,0)</f>
        <v>0</v>
      </c>
      <c r="G146" s="8">
        <f>IF(Data_Mentah!G146="Yes",1,0)</f>
        <v>1</v>
      </c>
      <c r="H146" s="8">
        <f>IF(Data_Mentah!H146="Yes",1,0)</f>
        <v>0</v>
      </c>
      <c r="I146" s="8">
        <f>IF(Data_Mentah!I146="Yes",1,0)</f>
        <v>1</v>
      </c>
      <c r="J146" s="8">
        <f>IF(Data_Mentah!J146="Yes",1,0)</f>
        <v>1</v>
      </c>
      <c r="K146" s="8">
        <f>IF(Data_Mentah!K146="Yes",1,0)</f>
        <v>1</v>
      </c>
      <c r="L146" s="8">
        <f>IF(Data_Mentah!L146="Yes",1,0)</f>
        <v>0</v>
      </c>
      <c r="M146" s="8">
        <f>IF(Data_Mentah!M146="Yes",1,0)</f>
        <v>1</v>
      </c>
      <c r="N146" s="8">
        <f>IF(Data_Mentah!N146="Yes",1,0)</f>
        <v>0</v>
      </c>
      <c r="O146" s="8">
        <f>IF(Data_Mentah!O146="Yes",1,0)</f>
        <v>0</v>
      </c>
      <c r="P146" s="8">
        <f>IF(Data_Mentah!P146="Yes",1,0)</f>
        <v>0</v>
      </c>
      <c r="Q146" s="9">
        <f>IF(Data_Mentah!Q146="Positive",1,0)</f>
        <v>1</v>
      </c>
      <c r="T146">
        <f t="shared" si="3"/>
        <v>0</v>
      </c>
      <c r="V146">
        <f t="shared" si="4"/>
        <v>0</v>
      </c>
    </row>
    <row r="147" spans="1:22" ht="15.75" customHeight="1" x14ac:dyDescent="0.2">
      <c r="A147" s="4">
        <v>30</v>
      </c>
      <c r="B147" s="5">
        <f>IF(Data_Mentah!B147="Male",1,0)</f>
        <v>1</v>
      </c>
      <c r="C147" s="5">
        <f>IF(Data_Mentah!C147="Yes",1,0)</f>
        <v>1</v>
      </c>
      <c r="D147" s="5">
        <f>IF(Data_Mentah!D147="Yes",1,0)</f>
        <v>0</v>
      </c>
      <c r="E147" s="5">
        <f>IF(Data_Mentah!E147="Yes",1,0)</f>
        <v>0</v>
      </c>
      <c r="F147" s="5">
        <f>IF(Data_Mentah!F147="Yes",1,0)</f>
        <v>1</v>
      </c>
      <c r="G147" s="5">
        <f>IF(Data_Mentah!G147="Yes",1,0)</f>
        <v>1</v>
      </c>
      <c r="H147" s="5">
        <f>IF(Data_Mentah!H147="Yes",1,0)</f>
        <v>1</v>
      </c>
      <c r="I147" s="5">
        <f>IF(Data_Mentah!I147="Yes",1,0)</f>
        <v>1</v>
      </c>
      <c r="J147" s="5">
        <f>IF(Data_Mentah!J147="Yes",1,0)</f>
        <v>1</v>
      </c>
      <c r="K147" s="5">
        <f>IF(Data_Mentah!K147="Yes",1,0)</f>
        <v>1</v>
      </c>
      <c r="L147" s="5">
        <f>IF(Data_Mentah!L147="Yes",1,0)</f>
        <v>1</v>
      </c>
      <c r="M147" s="5">
        <f>IF(Data_Mentah!M147="Yes",1,0)</f>
        <v>1</v>
      </c>
      <c r="N147" s="5">
        <f>IF(Data_Mentah!N147="Yes",1,0)</f>
        <v>0</v>
      </c>
      <c r="O147" s="5">
        <f>IF(Data_Mentah!O147="Yes",1,0)</f>
        <v>0</v>
      </c>
      <c r="P147" s="5">
        <f>IF(Data_Mentah!P147="Yes",1,0)</f>
        <v>0</v>
      </c>
      <c r="Q147" s="6">
        <f>IF(Data_Mentah!Q147="Positive",1,0)</f>
        <v>1</v>
      </c>
      <c r="T147">
        <f t="shared" si="3"/>
        <v>1</v>
      </c>
      <c r="V147">
        <f t="shared" si="4"/>
        <v>0</v>
      </c>
    </row>
    <row r="148" spans="1:22" ht="15.75" customHeight="1" x14ac:dyDescent="0.2">
      <c r="A148" s="7">
        <v>31</v>
      </c>
      <c r="B148" s="8">
        <f>IF(Data_Mentah!B148="Male",1,0)</f>
        <v>1</v>
      </c>
      <c r="C148" s="8">
        <f>IF(Data_Mentah!C148="Yes",1,0)</f>
        <v>1</v>
      </c>
      <c r="D148" s="8">
        <f>IF(Data_Mentah!D148="Yes",1,0)</f>
        <v>1</v>
      </c>
      <c r="E148" s="8">
        <f>IF(Data_Mentah!E148="Yes",1,0)</f>
        <v>0</v>
      </c>
      <c r="F148" s="8">
        <f>IF(Data_Mentah!F148="Yes",1,0)</f>
        <v>0</v>
      </c>
      <c r="G148" s="8">
        <f>IF(Data_Mentah!G148="Yes",1,0)</f>
        <v>0</v>
      </c>
      <c r="H148" s="8">
        <f>IF(Data_Mentah!H148="Yes",1,0)</f>
        <v>1</v>
      </c>
      <c r="I148" s="8">
        <f>IF(Data_Mentah!I148="Yes",1,0)</f>
        <v>0</v>
      </c>
      <c r="J148" s="8">
        <f>IF(Data_Mentah!J148="Yes",1,0)</f>
        <v>1</v>
      </c>
      <c r="K148" s="8">
        <f>IF(Data_Mentah!K148="Yes",1,0)</f>
        <v>0</v>
      </c>
      <c r="L148" s="8">
        <f>IF(Data_Mentah!L148="Yes",1,0)</f>
        <v>0</v>
      </c>
      <c r="M148" s="8">
        <f>IF(Data_Mentah!M148="Yes",1,0)</f>
        <v>0</v>
      </c>
      <c r="N148" s="8">
        <f>IF(Data_Mentah!N148="Yes",1,0)</f>
        <v>1</v>
      </c>
      <c r="O148" s="8">
        <f>IF(Data_Mentah!O148="Yes",1,0)</f>
        <v>0</v>
      </c>
      <c r="P148" s="8">
        <f>IF(Data_Mentah!P148="Yes",1,0)</f>
        <v>1</v>
      </c>
      <c r="Q148" s="9">
        <f>IF(Data_Mentah!Q148="Positive",1,0)</f>
        <v>1</v>
      </c>
      <c r="T148">
        <f t="shared" si="3"/>
        <v>0</v>
      </c>
      <c r="V148">
        <f t="shared" si="4"/>
        <v>0</v>
      </c>
    </row>
    <row r="149" spans="1:22" ht="15.75" customHeight="1" x14ac:dyDescent="0.2">
      <c r="A149" s="4">
        <v>35</v>
      </c>
      <c r="B149" s="5">
        <f>IF(Data_Mentah!B149="Male",1,0)</f>
        <v>1</v>
      </c>
      <c r="C149" s="5">
        <f>IF(Data_Mentah!C149="Yes",1,0)</f>
        <v>1</v>
      </c>
      <c r="D149" s="5">
        <f>IF(Data_Mentah!D149="Yes",1,0)</f>
        <v>0</v>
      </c>
      <c r="E149" s="5">
        <f>IF(Data_Mentah!E149="Yes",1,0)</f>
        <v>0</v>
      </c>
      <c r="F149" s="5">
        <f>IF(Data_Mentah!F149="Yes",1,0)</f>
        <v>0</v>
      </c>
      <c r="G149" s="5">
        <f>IF(Data_Mentah!G149="Yes",1,0)</f>
        <v>0</v>
      </c>
      <c r="H149" s="5">
        <f>IF(Data_Mentah!H149="Yes",1,0)</f>
        <v>1</v>
      </c>
      <c r="I149" s="5">
        <f>IF(Data_Mentah!I149="Yes",1,0)</f>
        <v>0</v>
      </c>
      <c r="J149" s="5">
        <f>IF(Data_Mentah!J149="Yes",1,0)</f>
        <v>1</v>
      </c>
      <c r="K149" s="5">
        <f>IF(Data_Mentah!K149="Yes",1,0)</f>
        <v>0</v>
      </c>
      <c r="L149" s="5">
        <f>IF(Data_Mentah!L149="Yes",1,0)</f>
        <v>0</v>
      </c>
      <c r="M149" s="5">
        <f>IF(Data_Mentah!M149="Yes",1,0)</f>
        <v>0</v>
      </c>
      <c r="N149" s="5">
        <f>IF(Data_Mentah!N149="Yes",1,0)</f>
        <v>1</v>
      </c>
      <c r="O149" s="5">
        <f>IF(Data_Mentah!O149="Yes",1,0)</f>
        <v>0</v>
      </c>
      <c r="P149" s="5">
        <f>IF(Data_Mentah!P149="Yes",1,0)</f>
        <v>1</v>
      </c>
      <c r="Q149" s="6">
        <f>IF(Data_Mentah!Q149="Positive",1,0)</f>
        <v>1</v>
      </c>
      <c r="T149">
        <f t="shared" si="3"/>
        <v>0</v>
      </c>
      <c r="V149">
        <f t="shared" si="4"/>
        <v>0</v>
      </c>
    </row>
    <row r="150" spans="1:22" ht="15.75" customHeight="1" x14ac:dyDescent="0.2">
      <c r="A150" s="7">
        <v>39</v>
      </c>
      <c r="B150" s="8">
        <f>IF(Data_Mentah!B150="Male",1,0)</f>
        <v>1</v>
      </c>
      <c r="C150" s="8">
        <f>IF(Data_Mentah!C150="Yes",1,0)</f>
        <v>0</v>
      </c>
      <c r="D150" s="8">
        <f>IF(Data_Mentah!D150="Yes",1,0)</f>
        <v>1</v>
      </c>
      <c r="E150" s="8">
        <f>IF(Data_Mentah!E150="Yes",1,0)</f>
        <v>0</v>
      </c>
      <c r="F150" s="8">
        <f>IF(Data_Mentah!F150="Yes",1,0)</f>
        <v>0</v>
      </c>
      <c r="G150" s="8">
        <f>IF(Data_Mentah!G150="Yes",1,0)</f>
        <v>0</v>
      </c>
      <c r="H150" s="8">
        <f>IF(Data_Mentah!H150="Yes",1,0)</f>
        <v>1</v>
      </c>
      <c r="I150" s="8">
        <f>IF(Data_Mentah!I150="Yes",1,0)</f>
        <v>0</v>
      </c>
      <c r="J150" s="8">
        <f>IF(Data_Mentah!J150="Yes",1,0)</f>
        <v>0</v>
      </c>
      <c r="K150" s="8">
        <f>IF(Data_Mentah!K150="Yes",1,0)</f>
        <v>0</v>
      </c>
      <c r="L150" s="8">
        <f>IF(Data_Mentah!L150="Yes",1,0)</f>
        <v>1</v>
      </c>
      <c r="M150" s="8">
        <f>IF(Data_Mentah!M150="Yes",1,0)</f>
        <v>0</v>
      </c>
      <c r="N150" s="8">
        <f>IF(Data_Mentah!N150="Yes",1,0)</f>
        <v>0</v>
      </c>
      <c r="O150" s="8">
        <f>IF(Data_Mentah!O150="Yes",1,0)</f>
        <v>0</v>
      </c>
      <c r="P150" s="8">
        <f>IF(Data_Mentah!P150="Yes",1,0)</f>
        <v>1</v>
      </c>
      <c r="Q150" s="9">
        <f>IF(Data_Mentah!Q150="Positive",1,0)</f>
        <v>1</v>
      </c>
      <c r="T150">
        <f t="shared" si="3"/>
        <v>0</v>
      </c>
      <c r="V150">
        <f t="shared" si="4"/>
        <v>0</v>
      </c>
    </row>
    <row r="151" spans="1:22" ht="15.75" customHeight="1" x14ac:dyDescent="0.2">
      <c r="A151" s="4">
        <v>48</v>
      </c>
      <c r="B151" s="5">
        <f>IF(Data_Mentah!B151="Male",1,0)</f>
        <v>1</v>
      </c>
      <c r="C151" s="5">
        <f>IF(Data_Mentah!C151="Yes",1,0)</f>
        <v>1</v>
      </c>
      <c r="D151" s="5">
        <f>IF(Data_Mentah!D151="Yes",1,0)</f>
        <v>1</v>
      </c>
      <c r="E151" s="5">
        <f>IF(Data_Mentah!E151="Yes",1,0)</f>
        <v>0</v>
      </c>
      <c r="F151" s="5">
        <f>IF(Data_Mentah!F151="Yes",1,0)</f>
        <v>1</v>
      </c>
      <c r="G151" s="5">
        <f>IF(Data_Mentah!G151="Yes",1,0)</f>
        <v>0</v>
      </c>
      <c r="H151" s="5">
        <f>IF(Data_Mentah!H151="Yes",1,0)</f>
        <v>1</v>
      </c>
      <c r="I151" s="5">
        <f>IF(Data_Mentah!I151="Yes",1,0)</f>
        <v>0</v>
      </c>
      <c r="J151" s="5">
        <f>IF(Data_Mentah!J151="Yes",1,0)</f>
        <v>0</v>
      </c>
      <c r="K151" s="5">
        <f>IF(Data_Mentah!K151="Yes",1,0)</f>
        <v>0</v>
      </c>
      <c r="L151" s="5">
        <f>IF(Data_Mentah!L151="Yes",1,0)</f>
        <v>1</v>
      </c>
      <c r="M151" s="5">
        <f>IF(Data_Mentah!M151="Yes",1,0)</f>
        <v>0</v>
      </c>
      <c r="N151" s="5">
        <f>IF(Data_Mentah!N151="Yes",1,0)</f>
        <v>0</v>
      </c>
      <c r="O151" s="5">
        <f>IF(Data_Mentah!O151="Yes",1,0)</f>
        <v>1</v>
      </c>
      <c r="P151" s="5">
        <f>IF(Data_Mentah!P151="Yes",1,0)</f>
        <v>0</v>
      </c>
      <c r="Q151" s="6">
        <f>IF(Data_Mentah!Q151="Positive",1,0)</f>
        <v>1</v>
      </c>
      <c r="T151">
        <f t="shared" si="3"/>
        <v>1</v>
      </c>
      <c r="V151">
        <f t="shared" si="4"/>
        <v>0</v>
      </c>
    </row>
    <row r="152" spans="1:22" ht="15.75" customHeight="1" x14ac:dyDescent="0.2">
      <c r="A152" s="7">
        <v>85</v>
      </c>
      <c r="B152" s="8">
        <f>IF(Data_Mentah!B152="Male",1,0)</f>
        <v>1</v>
      </c>
      <c r="C152" s="8">
        <f>IF(Data_Mentah!C152="Yes",1,0)</f>
        <v>1</v>
      </c>
      <c r="D152" s="8">
        <f>IF(Data_Mentah!D152="Yes",1,0)</f>
        <v>1</v>
      </c>
      <c r="E152" s="8">
        <f>IF(Data_Mentah!E152="Yes",1,0)</f>
        <v>1</v>
      </c>
      <c r="F152" s="8">
        <f>IF(Data_Mentah!F152="Yes",1,0)</f>
        <v>1</v>
      </c>
      <c r="G152" s="8">
        <f>IF(Data_Mentah!G152="Yes",1,0)</f>
        <v>1</v>
      </c>
      <c r="H152" s="8">
        <f>IF(Data_Mentah!H152="Yes",1,0)</f>
        <v>0</v>
      </c>
      <c r="I152" s="8">
        <f>IF(Data_Mentah!I152="Yes",1,0)</f>
        <v>0</v>
      </c>
      <c r="J152" s="8">
        <f>IF(Data_Mentah!J152="Yes",1,0)</f>
        <v>1</v>
      </c>
      <c r="K152" s="8">
        <f>IF(Data_Mentah!K152="Yes",1,0)</f>
        <v>1</v>
      </c>
      <c r="L152" s="8">
        <f>IF(Data_Mentah!L152="Yes",1,0)</f>
        <v>1</v>
      </c>
      <c r="M152" s="8">
        <f>IF(Data_Mentah!M152="Yes",1,0)</f>
        <v>0</v>
      </c>
      <c r="N152" s="8">
        <f>IF(Data_Mentah!N152="Yes",1,0)</f>
        <v>0</v>
      </c>
      <c r="O152" s="8">
        <f>IF(Data_Mentah!O152="Yes",1,0)</f>
        <v>1</v>
      </c>
      <c r="P152" s="8">
        <f>IF(Data_Mentah!P152="Yes",1,0)</f>
        <v>0</v>
      </c>
      <c r="Q152" s="9">
        <f>IF(Data_Mentah!Q152="Positive",1,0)</f>
        <v>1</v>
      </c>
      <c r="T152">
        <f t="shared" si="3"/>
        <v>1</v>
      </c>
      <c r="V152">
        <f t="shared" si="4"/>
        <v>0</v>
      </c>
    </row>
    <row r="153" spans="1:22" ht="15.75" customHeight="1" x14ac:dyDescent="0.2">
      <c r="A153" s="4">
        <v>90</v>
      </c>
      <c r="B153" s="5">
        <f>IF(Data_Mentah!B153="Male",1,0)</f>
        <v>1</v>
      </c>
      <c r="C153" s="5">
        <f>IF(Data_Mentah!C153="Yes",1,0)</f>
        <v>1</v>
      </c>
      <c r="D153" s="5">
        <f>IF(Data_Mentah!D153="Yes",1,0)</f>
        <v>1</v>
      </c>
      <c r="E153" s="5">
        <f>IF(Data_Mentah!E153="Yes",1,0)</f>
        <v>0</v>
      </c>
      <c r="F153" s="5">
        <f>IF(Data_Mentah!F153="Yes",1,0)</f>
        <v>1</v>
      </c>
      <c r="G153" s="5">
        <f>IF(Data_Mentah!G153="Yes",1,0)</f>
        <v>0</v>
      </c>
      <c r="H153" s="5">
        <f>IF(Data_Mentah!H153="Yes",1,0)</f>
        <v>1</v>
      </c>
      <c r="I153" s="5">
        <f>IF(Data_Mentah!I153="Yes",1,0)</f>
        <v>0</v>
      </c>
      <c r="J153" s="5">
        <f>IF(Data_Mentah!J153="Yes",1,0)</f>
        <v>0</v>
      </c>
      <c r="K153" s="5">
        <f>IF(Data_Mentah!K153="Yes",1,0)</f>
        <v>1</v>
      </c>
      <c r="L153" s="5">
        <f>IF(Data_Mentah!L153="Yes",1,0)</f>
        <v>0</v>
      </c>
      <c r="M153" s="5">
        <f>IF(Data_Mentah!M153="Yes",1,0)</f>
        <v>1</v>
      </c>
      <c r="N153" s="5">
        <f>IF(Data_Mentah!N153="Yes",1,0)</f>
        <v>0</v>
      </c>
      <c r="O153" s="5">
        <f>IF(Data_Mentah!O153="Yes",1,0)</f>
        <v>1</v>
      </c>
      <c r="P153" s="5">
        <f>IF(Data_Mentah!P153="Yes",1,0)</f>
        <v>0</v>
      </c>
      <c r="Q153" s="6">
        <f>IF(Data_Mentah!Q153="Positive",1,0)</f>
        <v>1</v>
      </c>
      <c r="T153">
        <f t="shared" si="3"/>
        <v>1</v>
      </c>
      <c r="V153">
        <f t="shared" si="4"/>
        <v>0</v>
      </c>
    </row>
    <row r="154" spans="1:22" ht="15.75" customHeight="1" x14ac:dyDescent="0.2">
      <c r="A154" s="7">
        <v>72</v>
      </c>
      <c r="B154" s="8">
        <f>IF(Data_Mentah!B154="Male",1,0)</f>
        <v>1</v>
      </c>
      <c r="C154" s="8">
        <f>IF(Data_Mentah!C154="Yes",1,0)</f>
        <v>0</v>
      </c>
      <c r="D154" s="8">
        <f>IF(Data_Mentah!D154="Yes",1,0)</f>
        <v>1</v>
      </c>
      <c r="E154" s="8">
        <f>IF(Data_Mentah!E154="Yes",1,0)</f>
        <v>0</v>
      </c>
      <c r="F154" s="8">
        <f>IF(Data_Mentah!F154="Yes",1,0)</f>
        <v>1</v>
      </c>
      <c r="G154" s="8">
        <f>IF(Data_Mentah!G154="Yes",1,0)</f>
        <v>0</v>
      </c>
      <c r="H154" s="8">
        <f>IF(Data_Mentah!H154="Yes",1,0)</f>
        <v>1</v>
      </c>
      <c r="I154" s="8">
        <f>IF(Data_Mentah!I154="Yes",1,0)</f>
        <v>0</v>
      </c>
      <c r="J154" s="8">
        <f>IF(Data_Mentah!J154="Yes",1,0)</f>
        <v>0</v>
      </c>
      <c r="K154" s="8">
        <f>IF(Data_Mentah!K154="Yes",1,0)</f>
        <v>1</v>
      </c>
      <c r="L154" s="8">
        <f>IF(Data_Mentah!L154="Yes",1,0)</f>
        <v>1</v>
      </c>
      <c r="M154" s="8">
        <f>IF(Data_Mentah!M154="Yes",1,0)</f>
        <v>0</v>
      </c>
      <c r="N154" s="8">
        <f>IF(Data_Mentah!N154="Yes",1,0)</f>
        <v>0</v>
      </c>
      <c r="O154" s="8">
        <f>IF(Data_Mentah!O154="Yes",1,0)</f>
        <v>1</v>
      </c>
      <c r="P154" s="8">
        <f>IF(Data_Mentah!P154="Yes",1,0)</f>
        <v>0</v>
      </c>
      <c r="Q154" s="9">
        <f>IF(Data_Mentah!Q154="Positive",1,0)</f>
        <v>1</v>
      </c>
      <c r="T154">
        <f t="shared" si="3"/>
        <v>1</v>
      </c>
      <c r="V154">
        <f t="shared" si="4"/>
        <v>0</v>
      </c>
    </row>
    <row r="155" spans="1:22" ht="15.75" customHeight="1" x14ac:dyDescent="0.2">
      <c r="A155" s="4">
        <v>70</v>
      </c>
      <c r="B155" s="5">
        <f>IF(Data_Mentah!B155="Male",1,0)</f>
        <v>1</v>
      </c>
      <c r="C155" s="5">
        <f>IF(Data_Mentah!C155="Yes",1,0)</f>
        <v>0</v>
      </c>
      <c r="D155" s="5">
        <f>IF(Data_Mentah!D155="Yes",1,0)</f>
        <v>1</v>
      </c>
      <c r="E155" s="5">
        <f>IF(Data_Mentah!E155="Yes",1,0)</f>
        <v>0</v>
      </c>
      <c r="F155" s="5">
        <f>IF(Data_Mentah!F155="Yes",1,0)</f>
        <v>1</v>
      </c>
      <c r="G155" s="5">
        <f>IF(Data_Mentah!G155="Yes",1,0)</f>
        <v>0</v>
      </c>
      <c r="H155" s="5">
        <f>IF(Data_Mentah!H155="Yes",1,0)</f>
        <v>1</v>
      </c>
      <c r="I155" s="5">
        <f>IF(Data_Mentah!I155="Yes",1,0)</f>
        <v>1</v>
      </c>
      <c r="J155" s="5">
        <f>IF(Data_Mentah!J155="Yes",1,0)</f>
        <v>0</v>
      </c>
      <c r="K155" s="5">
        <f>IF(Data_Mentah!K155="Yes",1,0)</f>
        <v>1</v>
      </c>
      <c r="L155" s="5">
        <f>IF(Data_Mentah!L155="Yes",1,0)</f>
        <v>1</v>
      </c>
      <c r="M155" s="5">
        <f>IF(Data_Mentah!M155="Yes",1,0)</f>
        <v>1</v>
      </c>
      <c r="N155" s="5">
        <f>IF(Data_Mentah!N155="Yes",1,0)</f>
        <v>1</v>
      </c>
      <c r="O155" s="5">
        <f>IF(Data_Mentah!O155="Yes",1,0)</f>
        <v>1</v>
      </c>
      <c r="P155" s="5">
        <f>IF(Data_Mentah!P155="Yes",1,0)</f>
        <v>0</v>
      </c>
      <c r="Q155" s="6">
        <f>IF(Data_Mentah!Q155="Positive",1,0)</f>
        <v>1</v>
      </c>
      <c r="T155">
        <f t="shared" si="3"/>
        <v>1</v>
      </c>
      <c r="V155">
        <f t="shared" si="4"/>
        <v>0</v>
      </c>
    </row>
    <row r="156" spans="1:22" ht="15.75" customHeight="1" x14ac:dyDescent="0.2">
      <c r="A156" s="7">
        <v>69</v>
      </c>
      <c r="B156" s="8">
        <f>IF(Data_Mentah!B156="Male",1,0)</f>
        <v>1</v>
      </c>
      <c r="C156" s="8">
        <f>IF(Data_Mentah!C156="Yes",1,0)</f>
        <v>1</v>
      </c>
      <c r="D156" s="8">
        <f>IF(Data_Mentah!D156="Yes",1,0)</f>
        <v>0</v>
      </c>
      <c r="E156" s="8">
        <f>IF(Data_Mentah!E156="Yes",1,0)</f>
        <v>0</v>
      </c>
      <c r="F156" s="8">
        <f>IF(Data_Mentah!F156="Yes",1,0)</f>
        <v>1</v>
      </c>
      <c r="G156" s="8">
        <f>IF(Data_Mentah!G156="Yes",1,0)</f>
        <v>0</v>
      </c>
      <c r="H156" s="8">
        <f>IF(Data_Mentah!H156="Yes",1,0)</f>
        <v>1</v>
      </c>
      <c r="I156" s="8">
        <f>IF(Data_Mentah!I156="Yes",1,0)</f>
        <v>1</v>
      </c>
      <c r="J156" s="8">
        <f>IF(Data_Mentah!J156="Yes",1,0)</f>
        <v>1</v>
      </c>
      <c r="K156" s="8">
        <f>IF(Data_Mentah!K156="Yes",1,0)</f>
        <v>1</v>
      </c>
      <c r="L156" s="8">
        <f>IF(Data_Mentah!L156="Yes",1,0)</f>
        <v>0</v>
      </c>
      <c r="M156" s="8">
        <f>IF(Data_Mentah!M156="Yes",1,0)</f>
        <v>1</v>
      </c>
      <c r="N156" s="8">
        <f>IF(Data_Mentah!N156="Yes",1,0)</f>
        <v>1</v>
      </c>
      <c r="O156" s="8">
        <f>IF(Data_Mentah!O156="Yes",1,0)</f>
        <v>1</v>
      </c>
      <c r="P156" s="8">
        <f>IF(Data_Mentah!P156="Yes",1,0)</f>
        <v>1</v>
      </c>
      <c r="Q156" s="9">
        <f>IF(Data_Mentah!Q156="Positive",1,0)</f>
        <v>1</v>
      </c>
      <c r="T156">
        <f t="shared" si="3"/>
        <v>1</v>
      </c>
      <c r="V156">
        <f t="shared" si="4"/>
        <v>0</v>
      </c>
    </row>
    <row r="157" spans="1:22" ht="15.75" customHeight="1" x14ac:dyDescent="0.2">
      <c r="A157" s="4">
        <v>58</v>
      </c>
      <c r="B157" s="5">
        <f>IF(Data_Mentah!B157="Male",1,0)</f>
        <v>1</v>
      </c>
      <c r="C157" s="5">
        <f>IF(Data_Mentah!C157="Yes",1,0)</f>
        <v>0</v>
      </c>
      <c r="D157" s="5">
        <f>IF(Data_Mentah!D157="Yes",1,0)</f>
        <v>1</v>
      </c>
      <c r="E157" s="5">
        <f>IF(Data_Mentah!E157="Yes",1,0)</f>
        <v>0</v>
      </c>
      <c r="F157" s="5">
        <f>IF(Data_Mentah!F157="Yes",1,0)</f>
        <v>0</v>
      </c>
      <c r="G157" s="5">
        <f>IF(Data_Mentah!G157="Yes",1,0)</f>
        <v>0</v>
      </c>
      <c r="H157" s="5">
        <f>IF(Data_Mentah!H157="Yes",1,0)</f>
        <v>0</v>
      </c>
      <c r="I157" s="5">
        <f>IF(Data_Mentah!I157="Yes",1,0)</f>
        <v>0</v>
      </c>
      <c r="J157" s="5">
        <f>IF(Data_Mentah!J157="Yes",1,0)</f>
        <v>0</v>
      </c>
      <c r="K157" s="5">
        <f>IF(Data_Mentah!K157="Yes",1,0)</f>
        <v>0</v>
      </c>
      <c r="L157" s="5">
        <f>IF(Data_Mentah!L157="Yes",1,0)</f>
        <v>0</v>
      </c>
      <c r="M157" s="5">
        <f>IF(Data_Mentah!M157="Yes",1,0)</f>
        <v>0</v>
      </c>
      <c r="N157" s="5">
        <f>IF(Data_Mentah!N157="Yes",1,0)</f>
        <v>0</v>
      </c>
      <c r="O157" s="5">
        <f>IF(Data_Mentah!O157="Yes",1,0)</f>
        <v>0</v>
      </c>
      <c r="P157" s="5">
        <f>IF(Data_Mentah!P157="Yes",1,0)</f>
        <v>0</v>
      </c>
      <c r="Q157" s="6">
        <f>IF(Data_Mentah!Q157="Positive",1,0)</f>
        <v>1</v>
      </c>
      <c r="T157">
        <f t="shared" si="3"/>
        <v>0</v>
      </c>
      <c r="V157">
        <f t="shared" si="4"/>
        <v>0</v>
      </c>
    </row>
    <row r="158" spans="1:22" ht="15.75" customHeight="1" x14ac:dyDescent="0.2">
      <c r="A158" s="7">
        <v>47</v>
      </c>
      <c r="B158" s="8">
        <f>IF(Data_Mentah!B158="Male",1,0)</f>
        <v>1</v>
      </c>
      <c r="C158" s="8">
        <f>IF(Data_Mentah!C158="Yes",1,0)</f>
        <v>1</v>
      </c>
      <c r="D158" s="8">
        <f>IF(Data_Mentah!D158="Yes",1,0)</f>
        <v>1</v>
      </c>
      <c r="E158" s="8">
        <f>IF(Data_Mentah!E158="Yes",1,0)</f>
        <v>1</v>
      </c>
      <c r="F158" s="8">
        <f>IF(Data_Mentah!F158="Yes",1,0)</f>
        <v>1</v>
      </c>
      <c r="G158" s="8">
        <f>IF(Data_Mentah!G158="Yes",1,0)</f>
        <v>0</v>
      </c>
      <c r="H158" s="8">
        <f>IF(Data_Mentah!H158="Yes",1,0)</f>
        <v>1</v>
      </c>
      <c r="I158" s="8">
        <f>IF(Data_Mentah!I158="Yes",1,0)</f>
        <v>0</v>
      </c>
      <c r="J158" s="8">
        <f>IF(Data_Mentah!J158="Yes",1,0)</f>
        <v>0</v>
      </c>
      <c r="K158" s="8">
        <f>IF(Data_Mentah!K158="Yes",1,0)</f>
        <v>1</v>
      </c>
      <c r="L158" s="8">
        <f>IF(Data_Mentah!L158="Yes",1,0)</f>
        <v>0</v>
      </c>
      <c r="M158" s="8">
        <f>IF(Data_Mentah!M158="Yes",1,0)</f>
        <v>1</v>
      </c>
      <c r="N158" s="8">
        <f>IF(Data_Mentah!N158="Yes",1,0)</f>
        <v>0</v>
      </c>
      <c r="O158" s="8">
        <f>IF(Data_Mentah!O158="Yes",1,0)</f>
        <v>0</v>
      </c>
      <c r="P158" s="8">
        <f>IF(Data_Mentah!P158="Yes",1,0)</f>
        <v>0</v>
      </c>
      <c r="Q158" s="9">
        <f>IF(Data_Mentah!Q158="Positive",1,0)</f>
        <v>1</v>
      </c>
      <c r="T158">
        <f t="shared" si="3"/>
        <v>0</v>
      </c>
      <c r="V158">
        <f t="shared" si="4"/>
        <v>0</v>
      </c>
    </row>
    <row r="159" spans="1:22" ht="15.75" customHeight="1" x14ac:dyDescent="0.2">
      <c r="A159" s="4">
        <v>25</v>
      </c>
      <c r="B159" s="5">
        <f>IF(Data_Mentah!B159="Male",1,0)</f>
        <v>1</v>
      </c>
      <c r="C159" s="5">
        <f>IF(Data_Mentah!C159="Yes",1,0)</f>
        <v>1</v>
      </c>
      <c r="D159" s="5">
        <f>IF(Data_Mentah!D159="Yes",1,0)</f>
        <v>1</v>
      </c>
      <c r="E159" s="5">
        <f>IF(Data_Mentah!E159="Yes",1,0)</f>
        <v>1</v>
      </c>
      <c r="F159" s="5">
        <f>IF(Data_Mentah!F159="Yes",1,0)</f>
        <v>0</v>
      </c>
      <c r="G159" s="5">
        <f>IF(Data_Mentah!G159="Yes",1,0)</f>
        <v>1</v>
      </c>
      <c r="H159" s="5">
        <f>IF(Data_Mentah!H159="Yes",1,0)</f>
        <v>1</v>
      </c>
      <c r="I159" s="5">
        <f>IF(Data_Mentah!I159="Yes",1,0)</f>
        <v>0</v>
      </c>
      <c r="J159" s="5">
        <f>IF(Data_Mentah!J159="Yes",1,0)</f>
        <v>0</v>
      </c>
      <c r="K159" s="5">
        <f>IF(Data_Mentah!K159="Yes",1,0)</f>
        <v>0</v>
      </c>
      <c r="L159" s="5">
        <f>IF(Data_Mentah!L159="Yes",1,0)</f>
        <v>1</v>
      </c>
      <c r="M159" s="5">
        <f>IF(Data_Mentah!M159="Yes",1,0)</f>
        <v>0</v>
      </c>
      <c r="N159" s="5">
        <f>IF(Data_Mentah!N159="Yes",1,0)</f>
        <v>0</v>
      </c>
      <c r="O159" s="5">
        <f>IF(Data_Mentah!O159="Yes",1,0)</f>
        <v>0</v>
      </c>
      <c r="P159" s="5">
        <f>IF(Data_Mentah!P159="Yes",1,0)</f>
        <v>0</v>
      </c>
      <c r="Q159" s="6">
        <f>IF(Data_Mentah!Q159="Positive",1,0)</f>
        <v>1</v>
      </c>
      <c r="T159">
        <f t="shared" si="3"/>
        <v>0</v>
      </c>
      <c r="V159">
        <f t="shared" si="4"/>
        <v>0</v>
      </c>
    </row>
    <row r="160" spans="1:22" ht="15.75" customHeight="1" x14ac:dyDescent="0.2">
      <c r="A160" s="7">
        <v>39</v>
      </c>
      <c r="B160" s="8">
        <f>IF(Data_Mentah!B160="Male",1,0)</f>
        <v>1</v>
      </c>
      <c r="C160" s="8">
        <f>IF(Data_Mentah!C160="Yes",1,0)</f>
        <v>1</v>
      </c>
      <c r="D160" s="8">
        <f>IF(Data_Mentah!D160="Yes",1,0)</f>
        <v>0</v>
      </c>
      <c r="E160" s="8">
        <f>IF(Data_Mentah!E160="Yes",1,0)</f>
        <v>1</v>
      </c>
      <c r="F160" s="8">
        <f>IF(Data_Mentah!F160="Yes",1,0)</f>
        <v>1</v>
      </c>
      <c r="G160" s="8">
        <f>IF(Data_Mentah!G160="Yes",1,0)</f>
        <v>0</v>
      </c>
      <c r="H160" s="8">
        <f>IF(Data_Mentah!H160="Yes",1,0)</f>
        <v>1</v>
      </c>
      <c r="I160" s="8">
        <f>IF(Data_Mentah!I160="Yes",1,0)</f>
        <v>0</v>
      </c>
      <c r="J160" s="8">
        <f>IF(Data_Mentah!J160="Yes",1,0)</f>
        <v>1</v>
      </c>
      <c r="K160" s="8">
        <f>IF(Data_Mentah!K160="Yes",1,0)</f>
        <v>1</v>
      </c>
      <c r="L160" s="8">
        <f>IF(Data_Mentah!L160="Yes",1,0)</f>
        <v>0</v>
      </c>
      <c r="M160" s="8">
        <f>IF(Data_Mentah!M160="Yes",1,0)</f>
        <v>0</v>
      </c>
      <c r="N160" s="8">
        <f>IF(Data_Mentah!N160="Yes",1,0)</f>
        <v>0</v>
      </c>
      <c r="O160" s="8">
        <f>IF(Data_Mentah!O160="Yes",1,0)</f>
        <v>1</v>
      </c>
      <c r="P160" s="8">
        <f>IF(Data_Mentah!P160="Yes",1,0)</f>
        <v>0</v>
      </c>
      <c r="Q160" s="9">
        <f>IF(Data_Mentah!Q160="Positive",1,0)</f>
        <v>1</v>
      </c>
      <c r="T160">
        <f t="shared" si="3"/>
        <v>1</v>
      </c>
      <c r="V160">
        <f t="shared" si="4"/>
        <v>0</v>
      </c>
    </row>
    <row r="161" spans="1:22" ht="15.75" customHeight="1" x14ac:dyDescent="0.2">
      <c r="A161" s="4">
        <v>53</v>
      </c>
      <c r="B161" s="5">
        <f>IF(Data_Mentah!B161="Male",1,0)</f>
        <v>0</v>
      </c>
      <c r="C161" s="5">
        <f>IF(Data_Mentah!C161="Yes",1,0)</f>
        <v>1</v>
      </c>
      <c r="D161" s="5">
        <f>IF(Data_Mentah!D161="Yes",1,0)</f>
        <v>1</v>
      </c>
      <c r="E161" s="5">
        <f>IF(Data_Mentah!E161="Yes",1,0)</f>
        <v>1</v>
      </c>
      <c r="F161" s="5">
        <f>IF(Data_Mentah!F161="Yes",1,0)</f>
        <v>1</v>
      </c>
      <c r="G161" s="5">
        <f>IF(Data_Mentah!G161="Yes",1,0)</f>
        <v>1</v>
      </c>
      <c r="H161" s="5">
        <f>IF(Data_Mentah!H161="Yes",1,0)</f>
        <v>0</v>
      </c>
      <c r="I161" s="5">
        <f>IF(Data_Mentah!I161="Yes",1,0)</f>
        <v>1</v>
      </c>
      <c r="J161" s="5">
        <f>IF(Data_Mentah!J161="Yes",1,0)</f>
        <v>1</v>
      </c>
      <c r="K161" s="5">
        <f>IF(Data_Mentah!K161="Yes",1,0)</f>
        <v>1</v>
      </c>
      <c r="L161" s="5">
        <f>IF(Data_Mentah!L161="Yes",1,0)</f>
        <v>1</v>
      </c>
      <c r="M161" s="5">
        <f>IF(Data_Mentah!M161="Yes",1,0)</f>
        <v>1</v>
      </c>
      <c r="N161" s="5">
        <f>IF(Data_Mentah!N161="Yes",1,0)</f>
        <v>1</v>
      </c>
      <c r="O161" s="5">
        <f>IF(Data_Mentah!O161="Yes",1,0)</f>
        <v>0</v>
      </c>
      <c r="P161" s="5">
        <f>IF(Data_Mentah!P161="Yes",1,0)</f>
        <v>0</v>
      </c>
      <c r="Q161" s="6">
        <f>IF(Data_Mentah!Q161="Positive",1,0)</f>
        <v>1</v>
      </c>
      <c r="T161">
        <f t="shared" si="3"/>
        <v>1</v>
      </c>
      <c r="V161">
        <f t="shared" si="4"/>
        <v>0</v>
      </c>
    </row>
    <row r="162" spans="1:22" ht="15.75" customHeight="1" x14ac:dyDescent="0.2">
      <c r="A162" s="7">
        <v>52</v>
      </c>
      <c r="B162" s="8">
        <f>IF(Data_Mentah!B162="Male",1,0)</f>
        <v>0</v>
      </c>
      <c r="C162" s="8">
        <f>IF(Data_Mentah!C162="Yes",1,0)</f>
        <v>0</v>
      </c>
      <c r="D162" s="8">
        <f>IF(Data_Mentah!D162="Yes",1,0)</f>
        <v>0</v>
      </c>
      <c r="E162" s="8">
        <f>IF(Data_Mentah!E162="Yes",1,0)</f>
        <v>0</v>
      </c>
      <c r="F162" s="8">
        <f>IF(Data_Mentah!F162="Yes",1,0)</f>
        <v>0</v>
      </c>
      <c r="G162" s="8">
        <f>IF(Data_Mentah!G162="Yes",1,0)</f>
        <v>0</v>
      </c>
      <c r="H162" s="8">
        <f>IF(Data_Mentah!H162="Yes",1,0)</f>
        <v>0</v>
      </c>
      <c r="I162" s="8">
        <f>IF(Data_Mentah!I162="Yes",1,0)</f>
        <v>1</v>
      </c>
      <c r="J162" s="8">
        <f>IF(Data_Mentah!J162="Yes",1,0)</f>
        <v>0</v>
      </c>
      <c r="K162" s="8">
        <f>IF(Data_Mentah!K162="Yes",1,0)</f>
        <v>0</v>
      </c>
      <c r="L162" s="8">
        <f>IF(Data_Mentah!L162="Yes",1,0)</f>
        <v>0</v>
      </c>
      <c r="M162" s="8">
        <f>IF(Data_Mentah!M162="Yes",1,0)</f>
        <v>1</v>
      </c>
      <c r="N162" s="8">
        <f>IF(Data_Mentah!N162="Yes",1,0)</f>
        <v>1</v>
      </c>
      <c r="O162" s="8">
        <f>IF(Data_Mentah!O162="Yes",1,0)</f>
        <v>0</v>
      </c>
      <c r="P162" s="8">
        <f>IF(Data_Mentah!P162="Yes",1,0)</f>
        <v>0</v>
      </c>
      <c r="Q162" s="9">
        <f>IF(Data_Mentah!Q162="Positive",1,0)</f>
        <v>1</v>
      </c>
      <c r="T162">
        <f t="shared" si="3"/>
        <v>0</v>
      </c>
      <c r="V162">
        <f t="shared" si="4"/>
        <v>0</v>
      </c>
    </row>
    <row r="163" spans="1:22" ht="15.75" customHeight="1" x14ac:dyDescent="0.2">
      <c r="A163" s="4">
        <v>68</v>
      </c>
      <c r="B163" s="5">
        <f>IF(Data_Mentah!B163="Male",1,0)</f>
        <v>0</v>
      </c>
      <c r="C163" s="5">
        <f>IF(Data_Mentah!C163="Yes",1,0)</f>
        <v>1</v>
      </c>
      <c r="D163" s="5">
        <f>IF(Data_Mentah!D163="Yes",1,0)</f>
        <v>1</v>
      </c>
      <c r="E163" s="5">
        <f>IF(Data_Mentah!E163="Yes",1,0)</f>
        <v>0</v>
      </c>
      <c r="F163" s="5">
        <f>IF(Data_Mentah!F163="Yes",1,0)</f>
        <v>1</v>
      </c>
      <c r="G163" s="5">
        <f>IF(Data_Mentah!G163="Yes",1,0)</f>
        <v>1</v>
      </c>
      <c r="H163" s="5">
        <f>IF(Data_Mentah!H163="Yes",1,0)</f>
        <v>0</v>
      </c>
      <c r="I163" s="5">
        <f>IF(Data_Mentah!I163="Yes",1,0)</f>
        <v>1</v>
      </c>
      <c r="J163" s="5">
        <f>IF(Data_Mentah!J163="Yes",1,0)</f>
        <v>1</v>
      </c>
      <c r="K163" s="5">
        <f>IF(Data_Mentah!K163="Yes",1,0)</f>
        <v>0</v>
      </c>
      <c r="L163" s="5">
        <f>IF(Data_Mentah!L163="Yes",1,0)</f>
        <v>1</v>
      </c>
      <c r="M163" s="5">
        <f>IF(Data_Mentah!M163="Yes",1,0)</f>
        <v>1</v>
      </c>
      <c r="N163" s="5">
        <f>IF(Data_Mentah!N163="Yes",1,0)</f>
        <v>0</v>
      </c>
      <c r="O163" s="5">
        <f>IF(Data_Mentah!O163="Yes",1,0)</f>
        <v>0</v>
      </c>
      <c r="P163" s="5">
        <f>IF(Data_Mentah!P163="Yes",1,0)</f>
        <v>0</v>
      </c>
      <c r="Q163" s="6">
        <f>IF(Data_Mentah!Q163="Positive",1,0)</f>
        <v>1</v>
      </c>
      <c r="T163">
        <f t="shared" si="3"/>
        <v>1</v>
      </c>
      <c r="V163">
        <f t="shared" si="4"/>
        <v>0</v>
      </c>
    </row>
    <row r="164" spans="1:22" ht="15.75" customHeight="1" x14ac:dyDescent="0.2">
      <c r="A164" s="7">
        <v>79</v>
      </c>
      <c r="B164" s="8">
        <f>IF(Data_Mentah!B164="Male",1,0)</f>
        <v>0</v>
      </c>
      <c r="C164" s="8">
        <f>IF(Data_Mentah!C164="Yes",1,0)</f>
        <v>0</v>
      </c>
      <c r="D164" s="8">
        <f>IF(Data_Mentah!D164="Yes",1,0)</f>
        <v>0</v>
      </c>
      <c r="E164" s="8">
        <f>IF(Data_Mentah!E164="Yes",1,0)</f>
        <v>0</v>
      </c>
      <c r="F164" s="8">
        <f>IF(Data_Mentah!F164="Yes",1,0)</f>
        <v>0</v>
      </c>
      <c r="G164" s="8">
        <f>IF(Data_Mentah!G164="Yes",1,0)</f>
        <v>0</v>
      </c>
      <c r="H164" s="8">
        <f>IF(Data_Mentah!H164="Yes",1,0)</f>
        <v>0</v>
      </c>
      <c r="I164" s="8">
        <f>IF(Data_Mentah!I164="Yes",1,0)</f>
        <v>0</v>
      </c>
      <c r="J164" s="8">
        <f>IF(Data_Mentah!J164="Yes",1,0)</f>
        <v>0</v>
      </c>
      <c r="K164" s="8">
        <f>IF(Data_Mentah!K164="Yes",1,0)</f>
        <v>0</v>
      </c>
      <c r="L164" s="8">
        <f>IF(Data_Mentah!L164="Yes",1,0)</f>
        <v>0</v>
      </c>
      <c r="M164" s="8">
        <f>IF(Data_Mentah!M164="Yes",1,0)</f>
        <v>0</v>
      </c>
      <c r="N164" s="8">
        <f>IF(Data_Mentah!N164="Yes",1,0)</f>
        <v>0</v>
      </c>
      <c r="O164" s="8">
        <f>IF(Data_Mentah!O164="Yes",1,0)</f>
        <v>0</v>
      </c>
      <c r="P164" s="8">
        <f>IF(Data_Mentah!P164="Yes",1,0)</f>
        <v>0</v>
      </c>
      <c r="Q164" s="9">
        <f>IF(Data_Mentah!Q164="Positive",1,0)</f>
        <v>1</v>
      </c>
      <c r="T164">
        <f t="shared" si="3"/>
        <v>0</v>
      </c>
      <c r="V164">
        <f t="shared" si="4"/>
        <v>0</v>
      </c>
    </row>
    <row r="165" spans="1:22" ht="15.75" customHeight="1" x14ac:dyDescent="0.2">
      <c r="A165" s="4">
        <v>55</v>
      </c>
      <c r="B165" s="5">
        <f>IF(Data_Mentah!B165="Male",1,0)</f>
        <v>0</v>
      </c>
      <c r="C165" s="5">
        <f>IF(Data_Mentah!C165="Yes",1,0)</f>
        <v>0</v>
      </c>
      <c r="D165" s="5">
        <f>IF(Data_Mentah!D165="Yes",1,0)</f>
        <v>0</v>
      </c>
      <c r="E165" s="5">
        <f>IF(Data_Mentah!E165="Yes",1,0)</f>
        <v>0</v>
      </c>
      <c r="F165" s="5">
        <f>IF(Data_Mentah!F165="Yes",1,0)</f>
        <v>0</v>
      </c>
      <c r="G165" s="5">
        <f>IF(Data_Mentah!G165="Yes",1,0)</f>
        <v>1</v>
      </c>
      <c r="H165" s="5">
        <f>IF(Data_Mentah!H165="Yes",1,0)</f>
        <v>0</v>
      </c>
      <c r="I165" s="5">
        <f>IF(Data_Mentah!I165="Yes",1,0)</f>
        <v>1</v>
      </c>
      <c r="J165" s="5">
        <f>IF(Data_Mentah!J165="Yes",1,0)</f>
        <v>1</v>
      </c>
      <c r="K165" s="5">
        <f>IF(Data_Mentah!K165="Yes",1,0)</f>
        <v>0</v>
      </c>
      <c r="L165" s="5">
        <f>IF(Data_Mentah!L165="Yes",1,0)</f>
        <v>0</v>
      </c>
      <c r="M165" s="5">
        <f>IF(Data_Mentah!M165="Yes",1,0)</f>
        <v>1</v>
      </c>
      <c r="N165" s="5">
        <f>IF(Data_Mentah!N165="Yes",1,0)</f>
        <v>0</v>
      </c>
      <c r="O165" s="5">
        <f>IF(Data_Mentah!O165="Yes",1,0)</f>
        <v>0</v>
      </c>
      <c r="P165" s="5">
        <f>IF(Data_Mentah!P165="Yes",1,0)</f>
        <v>0</v>
      </c>
      <c r="Q165" s="6">
        <f>IF(Data_Mentah!Q165="Positive",1,0)</f>
        <v>1</v>
      </c>
      <c r="T165">
        <f t="shared" si="3"/>
        <v>0</v>
      </c>
      <c r="V165">
        <f t="shared" si="4"/>
        <v>0</v>
      </c>
    </row>
    <row r="166" spans="1:22" ht="15.75" customHeight="1" x14ac:dyDescent="0.2">
      <c r="A166" s="7">
        <v>45</v>
      </c>
      <c r="B166" s="8">
        <f>IF(Data_Mentah!B166="Male",1,0)</f>
        <v>0</v>
      </c>
      <c r="C166" s="8">
        <f>IF(Data_Mentah!C166="Yes",1,0)</f>
        <v>1</v>
      </c>
      <c r="D166" s="8">
        <f>IF(Data_Mentah!D166="Yes",1,0)</f>
        <v>1</v>
      </c>
      <c r="E166" s="8">
        <f>IF(Data_Mentah!E166="Yes",1,0)</f>
        <v>1</v>
      </c>
      <c r="F166" s="8">
        <f>IF(Data_Mentah!F166="Yes",1,0)</f>
        <v>1</v>
      </c>
      <c r="G166" s="8">
        <f>IF(Data_Mentah!G166="Yes",1,0)</f>
        <v>1</v>
      </c>
      <c r="H166" s="8">
        <f>IF(Data_Mentah!H166="Yes",1,0)</f>
        <v>0</v>
      </c>
      <c r="I166" s="8">
        <f>IF(Data_Mentah!I166="Yes",1,0)</f>
        <v>1</v>
      </c>
      <c r="J166" s="8">
        <f>IF(Data_Mentah!J166="Yes",1,0)</f>
        <v>1</v>
      </c>
      <c r="K166" s="8">
        <f>IF(Data_Mentah!K166="Yes",1,0)</f>
        <v>1</v>
      </c>
      <c r="L166" s="8">
        <f>IF(Data_Mentah!L166="Yes",1,0)</f>
        <v>1</v>
      </c>
      <c r="M166" s="8">
        <f>IF(Data_Mentah!M166="Yes",1,0)</f>
        <v>1</v>
      </c>
      <c r="N166" s="8">
        <f>IF(Data_Mentah!N166="Yes",1,0)</f>
        <v>1</v>
      </c>
      <c r="O166" s="8">
        <f>IF(Data_Mentah!O166="Yes",1,0)</f>
        <v>0</v>
      </c>
      <c r="P166" s="8">
        <f>IF(Data_Mentah!P166="Yes",1,0)</f>
        <v>0</v>
      </c>
      <c r="Q166" s="9">
        <f>IF(Data_Mentah!Q166="Positive",1,0)</f>
        <v>1</v>
      </c>
      <c r="T166">
        <f t="shared" si="3"/>
        <v>1</v>
      </c>
      <c r="V166">
        <f t="shared" si="4"/>
        <v>0</v>
      </c>
    </row>
    <row r="167" spans="1:22" ht="15.75" customHeight="1" x14ac:dyDescent="0.2">
      <c r="A167" s="4">
        <v>30</v>
      </c>
      <c r="B167" s="5">
        <f>IF(Data_Mentah!B167="Male",1,0)</f>
        <v>0</v>
      </c>
      <c r="C167" s="5">
        <f>IF(Data_Mentah!C167="Yes",1,0)</f>
        <v>1</v>
      </c>
      <c r="D167" s="5">
        <f>IF(Data_Mentah!D167="Yes",1,0)</f>
        <v>1</v>
      </c>
      <c r="E167" s="5">
        <f>IF(Data_Mentah!E167="Yes",1,0)</f>
        <v>1</v>
      </c>
      <c r="F167" s="5">
        <f>IF(Data_Mentah!F167="Yes",1,0)</f>
        <v>1</v>
      </c>
      <c r="G167" s="5">
        <f>IF(Data_Mentah!G167="Yes",1,0)</f>
        <v>0</v>
      </c>
      <c r="H167" s="5">
        <f>IF(Data_Mentah!H167="Yes",1,0)</f>
        <v>0</v>
      </c>
      <c r="I167" s="5">
        <f>IF(Data_Mentah!I167="Yes",1,0)</f>
        <v>1</v>
      </c>
      <c r="J167" s="5">
        <f>IF(Data_Mentah!J167="Yes",1,0)</f>
        <v>0</v>
      </c>
      <c r="K167" s="5">
        <f>IF(Data_Mentah!K167="Yes",1,0)</f>
        <v>0</v>
      </c>
      <c r="L167" s="5">
        <f>IF(Data_Mentah!L167="Yes",1,0)</f>
        <v>1</v>
      </c>
      <c r="M167" s="5">
        <f>IF(Data_Mentah!M167="Yes",1,0)</f>
        <v>1</v>
      </c>
      <c r="N167" s="5">
        <f>IF(Data_Mentah!N167="Yes",1,0)</f>
        <v>1</v>
      </c>
      <c r="O167" s="5">
        <f>IF(Data_Mentah!O167="Yes",1,0)</f>
        <v>0</v>
      </c>
      <c r="P167" s="5">
        <f>IF(Data_Mentah!P167="Yes",1,0)</f>
        <v>0</v>
      </c>
      <c r="Q167" s="6">
        <f>IF(Data_Mentah!Q167="Positive",1,0)</f>
        <v>1</v>
      </c>
      <c r="T167">
        <f t="shared" si="3"/>
        <v>1</v>
      </c>
      <c r="V167">
        <f t="shared" si="4"/>
        <v>0</v>
      </c>
    </row>
    <row r="168" spans="1:22" ht="15.75" customHeight="1" x14ac:dyDescent="0.2">
      <c r="A168" s="7">
        <v>45</v>
      </c>
      <c r="B168" s="8">
        <f>IF(Data_Mentah!B168="Male",1,0)</f>
        <v>1</v>
      </c>
      <c r="C168" s="8">
        <f>IF(Data_Mentah!C168="Yes",1,0)</f>
        <v>1</v>
      </c>
      <c r="D168" s="8">
        <f>IF(Data_Mentah!D168="Yes",1,0)</f>
        <v>1</v>
      </c>
      <c r="E168" s="8">
        <f>IF(Data_Mentah!E168="Yes",1,0)</f>
        <v>1</v>
      </c>
      <c r="F168" s="8">
        <f>IF(Data_Mentah!F168="Yes",1,0)</f>
        <v>1</v>
      </c>
      <c r="G168" s="8">
        <f>IF(Data_Mentah!G168="Yes",1,0)</f>
        <v>1</v>
      </c>
      <c r="H168" s="8">
        <f>IF(Data_Mentah!H168="Yes",1,0)</f>
        <v>0</v>
      </c>
      <c r="I168" s="8">
        <f>IF(Data_Mentah!I168="Yes",1,0)</f>
        <v>1</v>
      </c>
      <c r="J168" s="8">
        <f>IF(Data_Mentah!J168="Yes",1,0)</f>
        <v>0</v>
      </c>
      <c r="K168" s="8">
        <f>IF(Data_Mentah!K168="Yes",1,0)</f>
        <v>0</v>
      </c>
      <c r="L168" s="8">
        <f>IF(Data_Mentah!L168="Yes",1,0)</f>
        <v>0</v>
      </c>
      <c r="M168" s="8">
        <f>IF(Data_Mentah!M168="Yes",1,0)</f>
        <v>1</v>
      </c>
      <c r="N168" s="8">
        <f>IF(Data_Mentah!N168="Yes",1,0)</f>
        <v>0</v>
      </c>
      <c r="O168" s="8">
        <f>IF(Data_Mentah!O168="Yes",1,0)</f>
        <v>0</v>
      </c>
      <c r="P168" s="8">
        <f>IF(Data_Mentah!P168="Yes",1,0)</f>
        <v>0</v>
      </c>
      <c r="Q168" s="9">
        <f>IF(Data_Mentah!Q168="Positive",1,0)</f>
        <v>1</v>
      </c>
      <c r="T168">
        <f t="shared" si="3"/>
        <v>1</v>
      </c>
      <c r="V168">
        <f t="shared" si="4"/>
        <v>0</v>
      </c>
    </row>
    <row r="169" spans="1:22" ht="15.75" customHeight="1" x14ac:dyDescent="0.2">
      <c r="A169" s="4">
        <v>65</v>
      </c>
      <c r="B169" s="5">
        <f>IF(Data_Mentah!B169="Male",1,0)</f>
        <v>1</v>
      </c>
      <c r="C169" s="5">
        <f>IF(Data_Mentah!C169="Yes",1,0)</f>
        <v>1</v>
      </c>
      <c r="D169" s="5">
        <f>IF(Data_Mentah!D169="Yes",1,0)</f>
        <v>1</v>
      </c>
      <c r="E169" s="5">
        <f>IF(Data_Mentah!E169="Yes",1,0)</f>
        <v>1</v>
      </c>
      <c r="F169" s="5">
        <f>IF(Data_Mentah!F169="Yes",1,0)</f>
        <v>1</v>
      </c>
      <c r="G169" s="5">
        <f>IF(Data_Mentah!G169="Yes",1,0)</f>
        <v>1</v>
      </c>
      <c r="H169" s="5">
        <f>IF(Data_Mentah!H169="Yes",1,0)</f>
        <v>1</v>
      </c>
      <c r="I169" s="5">
        <f>IF(Data_Mentah!I169="Yes",1,0)</f>
        <v>1</v>
      </c>
      <c r="J169" s="5">
        <f>IF(Data_Mentah!J169="Yes",1,0)</f>
        <v>1</v>
      </c>
      <c r="K169" s="5">
        <f>IF(Data_Mentah!K169="Yes",1,0)</f>
        <v>1</v>
      </c>
      <c r="L169" s="5">
        <f>IF(Data_Mentah!L169="Yes",1,0)</f>
        <v>0</v>
      </c>
      <c r="M169" s="5">
        <f>IF(Data_Mentah!M169="Yes",1,0)</f>
        <v>0</v>
      </c>
      <c r="N169" s="5">
        <f>IF(Data_Mentah!N169="Yes",1,0)</f>
        <v>0</v>
      </c>
      <c r="O169" s="5">
        <f>IF(Data_Mentah!O169="Yes",1,0)</f>
        <v>0</v>
      </c>
      <c r="P169" s="5">
        <f>IF(Data_Mentah!P169="Yes",1,0)</f>
        <v>1</v>
      </c>
      <c r="Q169" s="6">
        <f>IF(Data_Mentah!Q169="Positive",1,0)</f>
        <v>1</v>
      </c>
      <c r="T169">
        <f t="shared" si="3"/>
        <v>1</v>
      </c>
      <c r="V169">
        <f t="shared" si="4"/>
        <v>0</v>
      </c>
    </row>
    <row r="170" spans="1:22" ht="15.75" customHeight="1" x14ac:dyDescent="0.2">
      <c r="A170" s="7">
        <v>34</v>
      </c>
      <c r="B170" s="8">
        <f>IF(Data_Mentah!B170="Male",1,0)</f>
        <v>1</v>
      </c>
      <c r="C170" s="8">
        <f>IF(Data_Mentah!C170="Yes",1,0)</f>
        <v>0</v>
      </c>
      <c r="D170" s="8">
        <f>IF(Data_Mentah!D170="Yes",1,0)</f>
        <v>0</v>
      </c>
      <c r="E170" s="8">
        <f>IF(Data_Mentah!E170="Yes",1,0)</f>
        <v>0</v>
      </c>
      <c r="F170" s="8">
        <f>IF(Data_Mentah!F170="Yes",1,0)</f>
        <v>1</v>
      </c>
      <c r="G170" s="8">
        <f>IF(Data_Mentah!G170="Yes",1,0)</f>
        <v>0</v>
      </c>
      <c r="H170" s="8">
        <f>IF(Data_Mentah!H170="Yes",1,0)</f>
        <v>0</v>
      </c>
      <c r="I170" s="8">
        <f>IF(Data_Mentah!I170="Yes",1,0)</f>
        <v>0</v>
      </c>
      <c r="J170" s="8">
        <f>IF(Data_Mentah!J170="Yes",1,0)</f>
        <v>0</v>
      </c>
      <c r="K170" s="8">
        <f>IF(Data_Mentah!K170="Yes",1,0)</f>
        <v>0</v>
      </c>
      <c r="L170" s="8">
        <f>IF(Data_Mentah!L170="Yes",1,0)</f>
        <v>1</v>
      </c>
      <c r="M170" s="8">
        <f>IF(Data_Mentah!M170="Yes",1,0)</f>
        <v>0</v>
      </c>
      <c r="N170" s="8">
        <f>IF(Data_Mentah!N170="Yes",1,0)</f>
        <v>0</v>
      </c>
      <c r="O170" s="8">
        <f>IF(Data_Mentah!O170="Yes",1,0)</f>
        <v>1</v>
      </c>
      <c r="P170" s="8">
        <f>IF(Data_Mentah!P170="Yes",1,0)</f>
        <v>0</v>
      </c>
      <c r="Q170" s="9">
        <f>IF(Data_Mentah!Q170="Positive",1,0)</f>
        <v>1</v>
      </c>
      <c r="T170">
        <f t="shared" si="3"/>
        <v>1</v>
      </c>
      <c r="V170">
        <f t="shared" si="4"/>
        <v>0</v>
      </c>
    </row>
    <row r="171" spans="1:22" ht="15.75" customHeight="1" x14ac:dyDescent="0.2">
      <c r="A171" s="4">
        <v>48</v>
      </c>
      <c r="B171" s="5">
        <f>IF(Data_Mentah!B171="Male",1,0)</f>
        <v>1</v>
      </c>
      <c r="C171" s="5">
        <f>IF(Data_Mentah!C171="Yes",1,0)</f>
        <v>1</v>
      </c>
      <c r="D171" s="5">
        <f>IF(Data_Mentah!D171="Yes",1,0)</f>
        <v>1</v>
      </c>
      <c r="E171" s="5">
        <f>IF(Data_Mentah!E171="Yes",1,0)</f>
        <v>1</v>
      </c>
      <c r="F171" s="5">
        <f>IF(Data_Mentah!F171="Yes",1,0)</f>
        <v>1</v>
      </c>
      <c r="G171" s="5">
        <f>IF(Data_Mentah!G171="Yes",1,0)</f>
        <v>0</v>
      </c>
      <c r="H171" s="5">
        <f>IF(Data_Mentah!H171="Yes",1,0)</f>
        <v>0</v>
      </c>
      <c r="I171" s="5">
        <f>IF(Data_Mentah!I171="Yes",1,0)</f>
        <v>1</v>
      </c>
      <c r="J171" s="5">
        <f>IF(Data_Mentah!J171="Yes",1,0)</f>
        <v>1</v>
      </c>
      <c r="K171" s="5">
        <f>IF(Data_Mentah!K171="Yes",1,0)</f>
        <v>1</v>
      </c>
      <c r="L171" s="5">
        <f>IF(Data_Mentah!L171="Yes",1,0)</f>
        <v>1</v>
      </c>
      <c r="M171" s="5">
        <f>IF(Data_Mentah!M171="Yes",1,0)</f>
        <v>1</v>
      </c>
      <c r="N171" s="5">
        <f>IF(Data_Mentah!N171="Yes",1,0)</f>
        <v>1</v>
      </c>
      <c r="O171" s="5">
        <f>IF(Data_Mentah!O171="Yes",1,0)</f>
        <v>0</v>
      </c>
      <c r="P171" s="5">
        <f>IF(Data_Mentah!P171="Yes",1,0)</f>
        <v>0</v>
      </c>
      <c r="Q171" s="6">
        <f>IF(Data_Mentah!Q171="Positive",1,0)</f>
        <v>1</v>
      </c>
      <c r="T171">
        <f t="shared" si="3"/>
        <v>1</v>
      </c>
      <c r="V171">
        <f t="shared" si="4"/>
        <v>0</v>
      </c>
    </row>
    <row r="172" spans="1:22" ht="15.75" customHeight="1" x14ac:dyDescent="0.2">
      <c r="A172" s="7">
        <v>35</v>
      </c>
      <c r="B172" s="8">
        <f>IF(Data_Mentah!B172="Male",1,0)</f>
        <v>1</v>
      </c>
      <c r="C172" s="8">
        <f>IF(Data_Mentah!C172="Yes",1,0)</f>
        <v>1</v>
      </c>
      <c r="D172" s="8">
        <f>IF(Data_Mentah!D172="Yes",1,0)</f>
        <v>1</v>
      </c>
      <c r="E172" s="8">
        <f>IF(Data_Mentah!E172="Yes",1,0)</f>
        <v>0</v>
      </c>
      <c r="F172" s="8">
        <f>IF(Data_Mentah!F172="Yes",1,0)</f>
        <v>1</v>
      </c>
      <c r="G172" s="8">
        <f>IF(Data_Mentah!G172="Yes",1,0)</f>
        <v>0</v>
      </c>
      <c r="H172" s="8">
        <f>IF(Data_Mentah!H172="Yes",1,0)</f>
        <v>0</v>
      </c>
      <c r="I172" s="8">
        <f>IF(Data_Mentah!I172="Yes",1,0)</f>
        <v>1</v>
      </c>
      <c r="J172" s="8">
        <f>IF(Data_Mentah!J172="Yes",1,0)</f>
        <v>1</v>
      </c>
      <c r="K172" s="8">
        <f>IF(Data_Mentah!K172="Yes",1,0)</f>
        <v>0</v>
      </c>
      <c r="L172" s="8">
        <f>IF(Data_Mentah!L172="Yes",1,0)</f>
        <v>0</v>
      </c>
      <c r="M172" s="8">
        <f>IF(Data_Mentah!M172="Yes",1,0)</f>
        <v>0</v>
      </c>
      <c r="N172" s="8">
        <f>IF(Data_Mentah!N172="Yes",1,0)</f>
        <v>0</v>
      </c>
      <c r="O172" s="8">
        <f>IF(Data_Mentah!O172="Yes",1,0)</f>
        <v>0</v>
      </c>
      <c r="P172" s="8">
        <f>IF(Data_Mentah!P172="Yes",1,0)</f>
        <v>0</v>
      </c>
      <c r="Q172" s="9">
        <f>IF(Data_Mentah!Q172="Positive",1,0)</f>
        <v>1</v>
      </c>
      <c r="T172">
        <f t="shared" si="3"/>
        <v>1</v>
      </c>
      <c r="V172">
        <f t="shared" si="4"/>
        <v>0</v>
      </c>
    </row>
    <row r="173" spans="1:22" ht="15.75" customHeight="1" x14ac:dyDescent="0.2">
      <c r="A173" s="4">
        <v>40</v>
      </c>
      <c r="B173" s="5">
        <f>IF(Data_Mentah!B173="Male",1,0)</f>
        <v>1</v>
      </c>
      <c r="C173" s="5">
        <f>IF(Data_Mentah!C173="Yes",1,0)</f>
        <v>1</v>
      </c>
      <c r="D173" s="5">
        <f>IF(Data_Mentah!D173="Yes",1,0)</f>
        <v>1</v>
      </c>
      <c r="E173" s="5">
        <f>IF(Data_Mentah!E173="Yes",1,0)</f>
        <v>0</v>
      </c>
      <c r="F173" s="5">
        <f>IF(Data_Mentah!F173="Yes",1,0)</f>
        <v>1</v>
      </c>
      <c r="G173" s="5">
        <f>IF(Data_Mentah!G173="Yes",1,0)</f>
        <v>0</v>
      </c>
      <c r="H173" s="5">
        <f>IF(Data_Mentah!H173="Yes",1,0)</f>
        <v>1</v>
      </c>
      <c r="I173" s="5">
        <f>IF(Data_Mentah!I173="Yes",1,0)</f>
        <v>1</v>
      </c>
      <c r="J173" s="5">
        <f>IF(Data_Mentah!J173="Yes",1,0)</f>
        <v>1</v>
      </c>
      <c r="K173" s="5">
        <f>IF(Data_Mentah!K173="Yes",1,0)</f>
        <v>0</v>
      </c>
      <c r="L173" s="5">
        <f>IF(Data_Mentah!L173="Yes",1,0)</f>
        <v>0</v>
      </c>
      <c r="M173" s="5">
        <f>IF(Data_Mentah!M173="Yes",1,0)</f>
        <v>0</v>
      </c>
      <c r="N173" s="5">
        <f>IF(Data_Mentah!N173="Yes",1,0)</f>
        <v>0</v>
      </c>
      <c r="O173" s="5">
        <f>IF(Data_Mentah!O173="Yes",1,0)</f>
        <v>0</v>
      </c>
      <c r="P173" s="5">
        <f>IF(Data_Mentah!P173="Yes",1,0)</f>
        <v>0</v>
      </c>
      <c r="Q173" s="6">
        <f>IF(Data_Mentah!Q173="Positive",1,0)</f>
        <v>1</v>
      </c>
      <c r="T173">
        <f t="shared" si="3"/>
        <v>1</v>
      </c>
      <c r="V173">
        <f t="shared" si="4"/>
        <v>0</v>
      </c>
    </row>
    <row r="174" spans="1:22" ht="15.75" customHeight="1" x14ac:dyDescent="0.2">
      <c r="A174" s="7">
        <v>47</v>
      </c>
      <c r="B174" s="8">
        <f>IF(Data_Mentah!B174="Male",1,0)</f>
        <v>1</v>
      </c>
      <c r="C174" s="8">
        <f>IF(Data_Mentah!C174="Yes",1,0)</f>
        <v>1</v>
      </c>
      <c r="D174" s="8">
        <f>IF(Data_Mentah!D174="Yes",1,0)</f>
        <v>0</v>
      </c>
      <c r="E174" s="8">
        <f>IF(Data_Mentah!E174="Yes",1,0)</f>
        <v>0</v>
      </c>
      <c r="F174" s="8">
        <f>IF(Data_Mentah!F174="Yes",1,0)</f>
        <v>0</v>
      </c>
      <c r="G174" s="8">
        <f>IF(Data_Mentah!G174="Yes",1,0)</f>
        <v>0</v>
      </c>
      <c r="H174" s="8">
        <f>IF(Data_Mentah!H174="Yes",1,0)</f>
        <v>0</v>
      </c>
      <c r="I174" s="8">
        <f>IF(Data_Mentah!I174="Yes",1,0)</f>
        <v>1</v>
      </c>
      <c r="J174" s="8">
        <f>IF(Data_Mentah!J174="Yes",1,0)</f>
        <v>0</v>
      </c>
      <c r="K174" s="8">
        <f>IF(Data_Mentah!K174="Yes",1,0)</f>
        <v>0</v>
      </c>
      <c r="L174" s="8">
        <f>IF(Data_Mentah!L174="Yes",1,0)</f>
        <v>0</v>
      </c>
      <c r="M174" s="8">
        <f>IF(Data_Mentah!M174="Yes",1,0)</f>
        <v>1</v>
      </c>
      <c r="N174" s="8">
        <f>IF(Data_Mentah!N174="Yes",1,0)</f>
        <v>0</v>
      </c>
      <c r="O174" s="8">
        <f>IF(Data_Mentah!O174="Yes",1,0)</f>
        <v>1</v>
      </c>
      <c r="P174" s="8">
        <f>IF(Data_Mentah!P174="Yes",1,0)</f>
        <v>0</v>
      </c>
      <c r="Q174" s="9">
        <f>IF(Data_Mentah!Q174="Positive",1,0)</f>
        <v>1</v>
      </c>
      <c r="T174">
        <f t="shared" si="3"/>
        <v>1</v>
      </c>
      <c r="V174">
        <f t="shared" si="4"/>
        <v>0</v>
      </c>
    </row>
    <row r="175" spans="1:22" ht="15.75" customHeight="1" x14ac:dyDescent="0.2">
      <c r="A175" s="4">
        <v>38</v>
      </c>
      <c r="B175" s="5">
        <f>IF(Data_Mentah!B175="Male",1,0)</f>
        <v>1</v>
      </c>
      <c r="C175" s="5">
        <f>IF(Data_Mentah!C175="Yes",1,0)</f>
        <v>1</v>
      </c>
      <c r="D175" s="5">
        <f>IF(Data_Mentah!D175="Yes",1,0)</f>
        <v>1</v>
      </c>
      <c r="E175" s="5">
        <f>IF(Data_Mentah!E175="Yes",1,0)</f>
        <v>1</v>
      </c>
      <c r="F175" s="5">
        <f>IF(Data_Mentah!F175="Yes",1,0)</f>
        <v>1</v>
      </c>
      <c r="G175" s="5">
        <f>IF(Data_Mentah!G175="Yes",1,0)</f>
        <v>1</v>
      </c>
      <c r="H175" s="5">
        <f>IF(Data_Mentah!H175="Yes",1,0)</f>
        <v>0</v>
      </c>
      <c r="I175" s="5">
        <f>IF(Data_Mentah!I175="Yes",1,0)</f>
        <v>1</v>
      </c>
      <c r="J175" s="5">
        <f>IF(Data_Mentah!J175="Yes",1,0)</f>
        <v>0</v>
      </c>
      <c r="K175" s="5">
        <f>IF(Data_Mentah!K175="Yes",1,0)</f>
        <v>0</v>
      </c>
      <c r="L175" s="5">
        <f>IF(Data_Mentah!L175="Yes",1,0)</f>
        <v>0</v>
      </c>
      <c r="M175" s="5">
        <f>IF(Data_Mentah!M175="Yes",1,0)</f>
        <v>0</v>
      </c>
      <c r="N175" s="5">
        <f>IF(Data_Mentah!N175="Yes",1,0)</f>
        <v>1</v>
      </c>
      <c r="O175" s="5">
        <f>IF(Data_Mentah!O175="Yes",1,0)</f>
        <v>1</v>
      </c>
      <c r="P175" s="5">
        <f>IF(Data_Mentah!P175="Yes",1,0)</f>
        <v>1</v>
      </c>
      <c r="Q175" s="6">
        <f>IF(Data_Mentah!Q175="Positive",1,0)</f>
        <v>1</v>
      </c>
      <c r="T175">
        <f t="shared" si="3"/>
        <v>1</v>
      </c>
      <c r="V175">
        <f t="shared" si="4"/>
        <v>0</v>
      </c>
    </row>
    <row r="176" spans="1:22" ht="15.75" customHeight="1" x14ac:dyDescent="0.2">
      <c r="A176" s="7">
        <v>55</v>
      </c>
      <c r="B176" s="8">
        <f>IF(Data_Mentah!B176="Male",1,0)</f>
        <v>1</v>
      </c>
      <c r="C176" s="8">
        <f>IF(Data_Mentah!C176="Yes",1,0)</f>
        <v>1</v>
      </c>
      <c r="D176" s="8">
        <f>IF(Data_Mentah!D176="Yes",1,0)</f>
        <v>0</v>
      </c>
      <c r="E176" s="8">
        <f>IF(Data_Mentah!E176="Yes",1,0)</f>
        <v>1</v>
      </c>
      <c r="F176" s="8">
        <f>IF(Data_Mentah!F176="Yes",1,0)</f>
        <v>0</v>
      </c>
      <c r="G176" s="8">
        <f>IF(Data_Mentah!G176="Yes",1,0)</f>
        <v>0</v>
      </c>
      <c r="H176" s="8">
        <f>IF(Data_Mentah!H176="Yes",1,0)</f>
        <v>0</v>
      </c>
      <c r="I176" s="8">
        <f>IF(Data_Mentah!I176="Yes",1,0)</f>
        <v>0</v>
      </c>
      <c r="J176" s="8">
        <f>IF(Data_Mentah!J176="Yes",1,0)</f>
        <v>0</v>
      </c>
      <c r="K176" s="8">
        <f>IF(Data_Mentah!K176="Yes",1,0)</f>
        <v>0</v>
      </c>
      <c r="L176" s="8">
        <f>IF(Data_Mentah!L176="Yes",1,0)</f>
        <v>0</v>
      </c>
      <c r="M176" s="8">
        <f>IF(Data_Mentah!M176="Yes",1,0)</f>
        <v>1</v>
      </c>
      <c r="N176" s="8">
        <f>IF(Data_Mentah!N176="Yes",1,0)</f>
        <v>0</v>
      </c>
      <c r="O176" s="8">
        <f>IF(Data_Mentah!O176="Yes",1,0)</f>
        <v>1</v>
      </c>
      <c r="P176" s="8">
        <f>IF(Data_Mentah!P176="Yes",1,0)</f>
        <v>0</v>
      </c>
      <c r="Q176" s="9">
        <f>IF(Data_Mentah!Q176="Positive",1,0)</f>
        <v>1</v>
      </c>
      <c r="T176">
        <f t="shared" si="3"/>
        <v>0</v>
      </c>
      <c r="V176">
        <f t="shared" si="4"/>
        <v>0</v>
      </c>
    </row>
    <row r="177" spans="1:22" ht="15.75" customHeight="1" x14ac:dyDescent="0.2">
      <c r="A177" s="4">
        <v>66</v>
      </c>
      <c r="B177" s="5">
        <f>IF(Data_Mentah!B177="Male",1,0)</f>
        <v>0</v>
      </c>
      <c r="C177" s="5">
        <f>IF(Data_Mentah!C177="Yes",1,0)</f>
        <v>1</v>
      </c>
      <c r="D177" s="5">
        <f>IF(Data_Mentah!D177="Yes",1,0)</f>
        <v>0</v>
      </c>
      <c r="E177" s="5">
        <f>IF(Data_Mentah!E177="Yes",1,0)</f>
        <v>1</v>
      </c>
      <c r="F177" s="5">
        <f>IF(Data_Mentah!F177="Yes",1,0)</f>
        <v>1</v>
      </c>
      <c r="G177" s="5">
        <f>IF(Data_Mentah!G177="Yes",1,0)</f>
        <v>1</v>
      </c>
      <c r="H177" s="5">
        <f>IF(Data_Mentah!H177="Yes",1,0)</f>
        <v>0</v>
      </c>
      <c r="I177" s="5">
        <f>IF(Data_Mentah!I177="Yes",1,0)</f>
        <v>0</v>
      </c>
      <c r="J177" s="5">
        <f>IF(Data_Mentah!J177="Yes",1,0)</f>
        <v>0</v>
      </c>
      <c r="K177" s="5">
        <f>IF(Data_Mentah!K177="Yes",1,0)</f>
        <v>0</v>
      </c>
      <c r="L177" s="5">
        <f>IF(Data_Mentah!L177="Yes",1,0)</f>
        <v>1</v>
      </c>
      <c r="M177" s="5">
        <f>IF(Data_Mentah!M177="Yes",1,0)</f>
        <v>0</v>
      </c>
      <c r="N177" s="5">
        <f>IF(Data_Mentah!N177="Yes",1,0)</f>
        <v>0</v>
      </c>
      <c r="O177" s="5">
        <f>IF(Data_Mentah!O177="Yes",1,0)</f>
        <v>0</v>
      </c>
      <c r="P177" s="5">
        <f>IF(Data_Mentah!P177="Yes",1,0)</f>
        <v>0</v>
      </c>
      <c r="Q177" s="6">
        <f>IF(Data_Mentah!Q177="Positive",1,0)</f>
        <v>1</v>
      </c>
      <c r="T177">
        <f t="shared" si="3"/>
        <v>1</v>
      </c>
      <c r="V177">
        <f t="shared" si="4"/>
        <v>0</v>
      </c>
    </row>
    <row r="178" spans="1:22" ht="15.75" customHeight="1" x14ac:dyDescent="0.2">
      <c r="A178" s="7">
        <v>57</v>
      </c>
      <c r="B178" s="8">
        <f>IF(Data_Mentah!B178="Male",1,0)</f>
        <v>0</v>
      </c>
      <c r="C178" s="8">
        <f>IF(Data_Mentah!C178="Yes",1,0)</f>
        <v>0</v>
      </c>
      <c r="D178" s="8">
        <f>IF(Data_Mentah!D178="Yes",1,0)</f>
        <v>1</v>
      </c>
      <c r="E178" s="8">
        <f>IF(Data_Mentah!E178="Yes",1,0)</f>
        <v>1</v>
      </c>
      <c r="F178" s="8">
        <f>IF(Data_Mentah!F178="Yes",1,0)</f>
        <v>0</v>
      </c>
      <c r="G178" s="8">
        <f>IF(Data_Mentah!G178="Yes",1,0)</f>
        <v>1</v>
      </c>
      <c r="H178" s="8">
        <f>IF(Data_Mentah!H178="Yes",1,0)</f>
        <v>1</v>
      </c>
      <c r="I178" s="8">
        <f>IF(Data_Mentah!I178="Yes",1,0)</f>
        <v>1</v>
      </c>
      <c r="J178" s="8">
        <f>IF(Data_Mentah!J178="Yes",1,0)</f>
        <v>1</v>
      </c>
      <c r="K178" s="8">
        <f>IF(Data_Mentah!K178="Yes",1,0)</f>
        <v>1</v>
      </c>
      <c r="L178" s="8">
        <f>IF(Data_Mentah!L178="Yes",1,0)</f>
        <v>1</v>
      </c>
      <c r="M178" s="8">
        <f>IF(Data_Mentah!M178="Yes",1,0)</f>
        <v>0</v>
      </c>
      <c r="N178" s="8">
        <f>IF(Data_Mentah!N178="Yes",1,0)</f>
        <v>1</v>
      </c>
      <c r="O178" s="8">
        <f>IF(Data_Mentah!O178="Yes",1,0)</f>
        <v>0</v>
      </c>
      <c r="P178" s="8">
        <f>IF(Data_Mentah!P178="Yes",1,0)</f>
        <v>0</v>
      </c>
      <c r="Q178" s="9">
        <f>IF(Data_Mentah!Q178="Positive",1,0)</f>
        <v>1</v>
      </c>
      <c r="T178">
        <f t="shared" si="3"/>
        <v>0</v>
      </c>
      <c r="V178">
        <f t="shared" si="4"/>
        <v>0</v>
      </c>
    </row>
    <row r="179" spans="1:22" ht="15.75" customHeight="1" x14ac:dyDescent="0.2">
      <c r="A179" s="4">
        <v>32</v>
      </c>
      <c r="B179" s="5">
        <f>IF(Data_Mentah!B179="Male",1,0)</f>
        <v>0</v>
      </c>
      <c r="C179" s="5">
        <f>IF(Data_Mentah!C179="Yes",1,0)</f>
        <v>1</v>
      </c>
      <c r="D179" s="5">
        <f>IF(Data_Mentah!D179="Yes",1,0)</f>
        <v>1</v>
      </c>
      <c r="E179" s="5">
        <f>IF(Data_Mentah!E179="Yes",1,0)</f>
        <v>1</v>
      </c>
      <c r="F179" s="5">
        <f>IF(Data_Mentah!F179="Yes",1,0)</f>
        <v>0</v>
      </c>
      <c r="G179" s="5">
        <f>IF(Data_Mentah!G179="Yes",1,0)</f>
        <v>1</v>
      </c>
      <c r="H179" s="5">
        <f>IF(Data_Mentah!H179="Yes",1,0)</f>
        <v>0</v>
      </c>
      <c r="I179" s="5">
        <f>IF(Data_Mentah!I179="Yes",1,0)</f>
        <v>0</v>
      </c>
      <c r="J179" s="5">
        <f>IF(Data_Mentah!J179="Yes",1,0)</f>
        <v>0</v>
      </c>
      <c r="K179" s="5">
        <f>IF(Data_Mentah!K179="Yes",1,0)</f>
        <v>0</v>
      </c>
      <c r="L179" s="5">
        <f>IF(Data_Mentah!L179="Yes",1,0)</f>
        <v>1</v>
      </c>
      <c r="M179" s="5">
        <f>IF(Data_Mentah!M179="Yes",1,0)</f>
        <v>1</v>
      </c>
      <c r="N179" s="5">
        <f>IF(Data_Mentah!N179="Yes",1,0)</f>
        <v>0</v>
      </c>
      <c r="O179" s="5">
        <f>IF(Data_Mentah!O179="Yes",1,0)</f>
        <v>0</v>
      </c>
      <c r="P179" s="5">
        <f>IF(Data_Mentah!P179="Yes",1,0)</f>
        <v>0</v>
      </c>
      <c r="Q179" s="6">
        <f>IF(Data_Mentah!Q179="Positive",1,0)</f>
        <v>1</v>
      </c>
      <c r="T179">
        <f t="shared" si="3"/>
        <v>0</v>
      </c>
      <c r="V179">
        <f t="shared" si="4"/>
        <v>0</v>
      </c>
    </row>
    <row r="180" spans="1:22" ht="15.75" customHeight="1" x14ac:dyDescent="0.2">
      <c r="A180" s="7">
        <v>48</v>
      </c>
      <c r="B180" s="8">
        <f>IF(Data_Mentah!B180="Male",1,0)</f>
        <v>0</v>
      </c>
      <c r="C180" s="8">
        <f>IF(Data_Mentah!C180="Yes",1,0)</f>
        <v>0</v>
      </c>
      <c r="D180" s="8">
        <f>IF(Data_Mentah!D180="Yes",1,0)</f>
        <v>1</v>
      </c>
      <c r="E180" s="8">
        <f>IF(Data_Mentah!E180="Yes",1,0)</f>
        <v>0</v>
      </c>
      <c r="F180" s="8">
        <f>IF(Data_Mentah!F180="Yes",1,0)</f>
        <v>1</v>
      </c>
      <c r="G180" s="8">
        <f>IF(Data_Mentah!G180="Yes",1,0)</f>
        <v>1</v>
      </c>
      <c r="H180" s="8">
        <f>IF(Data_Mentah!H180="Yes",1,0)</f>
        <v>0</v>
      </c>
      <c r="I180" s="8">
        <f>IF(Data_Mentah!I180="Yes",1,0)</f>
        <v>1</v>
      </c>
      <c r="J180" s="8">
        <f>IF(Data_Mentah!J180="Yes",1,0)</f>
        <v>1</v>
      </c>
      <c r="K180" s="8">
        <f>IF(Data_Mentah!K180="Yes",1,0)</f>
        <v>1</v>
      </c>
      <c r="L180" s="8">
        <f>IF(Data_Mentah!L180="Yes",1,0)</f>
        <v>1</v>
      </c>
      <c r="M180" s="8">
        <f>IF(Data_Mentah!M180="Yes",1,0)</f>
        <v>1</v>
      </c>
      <c r="N180" s="8">
        <f>IF(Data_Mentah!N180="Yes",1,0)</f>
        <v>1</v>
      </c>
      <c r="O180" s="8">
        <f>IF(Data_Mentah!O180="Yes",1,0)</f>
        <v>0</v>
      </c>
      <c r="P180" s="8">
        <f>IF(Data_Mentah!P180="Yes",1,0)</f>
        <v>0</v>
      </c>
      <c r="Q180" s="9">
        <f>IF(Data_Mentah!Q180="Positive",1,0)</f>
        <v>1</v>
      </c>
      <c r="T180">
        <f t="shared" ref="T180:T243" si="5">IF((O180 + I180 + F180 + L180 + C180) &gt;= 3, 1, 0)</f>
        <v>1</v>
      </c>
      <c r="V180">
        <f t="shared" ref="V180:V243" si="6">IF(LOWER(TRIM(Q180))="positive",1,0)</f>
        <v>0</v>
      </c>
    </row>
    <row r="181" spans="1:22" ht="15.75" customHeight="1" x14ac:dyDescent="0.2">
      <c r="A181" s="4">
        <v>47</v>
      </c>
      <c r="B181" s="5">
        <f>IF(Data_Mentah!B181="Male",1,0)</f>
        <v>0</v>
      </c>
      <c r="C181" s="5">
        <f>IF(Data_Mentah!C181="Yes",1,0)</f>
        <v>1</v>
      </c>
      <c r="D181" s="5">
        <f>IF(Data_Mentah!D181="Yes",1,0)</f>
        <v>1</v>
      </c>
      <c r="E181" s="5">
        <f>IF(Data_Mentah!E181="Yes",1,0)</f>
        <v>1</v>
      </c>
      <c r="F181" s="5">
        <f>IF(Data_Mentah!F181="Yes",1,0)</f>
        <v>1</v>
      </c>
      <c r="G181" s="5">
        <f>IF(Data_Mentah!G181="Yes",1,0)</f>
        <v>1</v>
      </c>
      <c r="H181" s="5">
        <f>IF(Data_Mentah!H181="Yes",1,0)</f>
        <v>0</v>
      </c>
      <c r="I181" s="5">
        <f>IF(Data_Mentah!I181="Yes",1,0)</f>
        <v>0</v>
      </c>
      <c r="J181" s="5">
        <f>IF(Data_Mentah!J181="Yes",1,0)</f>
        <v>1</v>
      </c>
      <c r="K181" s="5">
        <f>IF(Data_Mentah!K181="Yes",1,0)</f>
        <v>0</v>
      </c>
      <c r="L181" s="5">
        <f>IF(Data_Mentah!L181="Yes",1,0)</f>
        <v>1</v>
      </c>
      <c r="M181" s="5">
        <f>IF(Data_Mentah!M181="Yes",1,0)</f>
        <v>1</v>
      </c>
      <c r="N181" s="5">
        <f>IF(Data_Mentah!N181="Yes",1,0)</f>
        <v>1</v>
      </c>
      <c r="O181" s="5">
        <f>IF(Data_Mentah!O181="Yes",1,0)</f>
        <v>0</v>
      </c>
      <c r="P181" s="5">
        <f>IF(Data_Mentah!P181="Yes",1,0)</f>
        <v>0</v>
      </c>
      <c r="Q181" s="6">
        <f>IF(Data_Mentah!Q181="Positive",1,0)</f>
        <v>1</v>
      </c>
      <c r="T181">
        <f t="shared" si="5"/>
        <v>1</v>
      </c>
      <c r="V181">
        <f t="shared" si="6"/>
        <v>0</v>
      </c>
    </row>
    <row r="182" spans="1:22" ht="15.75" customHeight="1" x14ac:dyDescent="0.2">
      <c r="A182" s="7">
        <v>43</v>
      </c>
      <c r="B182" s="8">
        <f>IF(Data_Mentah!B182="Male",1,0)</f>
        <v>0</v>
      </c>
      <c r="C182" s="8">
        <f>IF(Data_Mentah!C182="Yes",1,0)</f>
        <v>1</v>
      </c>
      <c r="D182" s="8">
        <f>IF(Data_Mentah!D182="Yes",1,0)</f>
        <v>1</v>
      </c>
      <c r="E182" s="8">
        <f>IF(Data_Mentah!E182="Yes",1,0)</f>
        <v>1</v>
      </c>
      <c r="F182" s="8">
        <f>IF(Data_Mentah!F182="Yes",1,0)</f>
        <v>1</v>
      </c>
      <c r="G182" s="8">
        <f>IF(Data_Mentah!G182="Yes",1,0)</f>
        <v>0</v>
      </c>
      <c r="H182" s="8">
        <f>IF(Data_Mentah!H182="Yes",1,0)</f>
        <v>0</v>
      </c>
      <c r="I182" s="8">
        <f>IF(Data_Mentah!I182="Yes",1,0)</f>
        <v>1</v>
      </c>
      <c r="J182" s="8">
        <f>IF(Data_Mentah!J182="Yes",1,0)</f>
        <v>1</v>
      </c>
      <c r="K182" s="8">
        <f>IF(Data_Mentah!K182="Yes",1,0)</f>
        <v>0</v>
      </c>
      <c r="L182" s="8">
        <f>IF(Data_Mentah!L182="Yes",1,0)</f>
        <v>0</v>
      </c>
      <c r="M182" s="8">
        <f>IF(Data_Mentah!M182="Yes",1,0)</f>
        <v>1</v>
      </c>
      <c r="N182" s="8">
        <f>IF(Data_Mentah!N182="Yes",1,0)</f>
        <v>1</v>
      </c>
      <c r="O182" s="8">
        <f>IF(Data_Mentah!O182="Yes",1,0)</f>
        <v>0</v>
      </c>
      <c r="P182" s="8">
        <f>IF(Data_Mentah!P182="Yes",1,0)</f>
        <v>0</v>
      </c>
      <c r="Q182" s="9">
        <f>IF(Data_Mentah!Q182="Positive",1,0)</f>
        <v>1</v>
      </c>
      <c r="T182">
        <f t="shared" si="5"/>
        <v>1</v>
      </c>
      <c r="V182">
        <f t="shared" si="6"/>
        <v>0</v>
      </c>
    </row>
    <row r="183" spans="1:22" ht="15.75" customHeight="1" x14ac:dyDescent="0.2">
      <c r="A183" s="4">
        <v>30</v>
      </c>
      <c r="B183" s="5">
        <f>IF(Data_Mentah!B183="Male",1,0)</f>
        <v>0</v>
      </c>
      <c r="C183" s="5">
        <f>IF(Data_Mentah!C183="Yes",1,0)</f>
        <v>1</v>
      </c>
      <c r="D183" s="5">
        <f>IF(Data_Mentah!D183="Yes",1,0)</f>
        <v>1</v>
      </c>
      <c r="E183" s="5">
        <f>IF(Data_Mentah!E183="Yes",1,0)</f>
        <v>1</v>
      </c>
      <c r="F183" s="5">
        <f>IF(Data_Mentah!F183="Yes",1,0)</f>
        <v>1</v>
      </c>
      <c r="G183" s="5">
        <f>IF(Data_Mentah!G183="Yes",1,0)</f>
        <v>1</v>
      </c>
      <c r="H183" s="5">
        <f>IF(Data_Mentah!H183="Yes",1,0)</f>
        <v>0</v>
      </c>
      <c r="I183" s="5">
        <f>IF(Data_Mentah!I183="Yes",1,0)</f>
        <v>0</v>
      </c>
      <c r="J183" s="5">
        <f>IF(Data_Mentah!J183="Yes",1,0)</f>
        <v>1</v>
      </c>
      <c r="K183" s="5">
        <f>IF(Data_Mentah!K183="Yes",1,0)</f>
        <v>1</v>
      </c>
      <c r="L183" s="5">
        <f>IF(Data_Mentah!L183="Yes",1,0)</f>
        <v>0</v>
      </c>
      <c r="M183" s="5">
        <f>IF(Data_Mentah!M183="Yes",1,0)</f>
        <v>1</v>
      </c>
      <c r="N183" s="5">
        <f>IF(Data_Mentah!N183="Yes",1,0)</f>
        <v>1</v>
      </c>
      <c r="O183" s="5">
        <f>IF(Data_Mentah!O183="Yes",1,0)</f>
        <v>0</v>
      </c>
      <c r="P183" s="5">
        <f>IF(Data_Mentah!P183="Yes",1,0)</f>
        <v>0</v>
      </c>
      <c r="Q183" s="6">
        <f>IF(Data_Mentah!Q183="Positive",1,0)</f>
        <v>1</v>
      </c>
      <c r="T183">
        <f t="shared" si="5"/>
        <v>0</v>
      </c>
      <c r="V183">
        <f t="shared" si="6"/>
        <v>0</v>
      </c>
    </row>
    <row r="184" spans="1:22" ht="15.75" customHeight="1" x14ac:dyDescent="0.2">
      <c r="A184" s="7">
        <v>16</v>
      </c>
      <c r="B184" s="8">
        <f>IF(Data_Mentah!B184="Male",1,0)</f>
        <v>0</v>
      </c>
      <c r="C184" s="8">
        <f>IF(Data_Mentah!C184="Yes",1,0)</f>
        <v>1</v>
      </c>
      <c r="D184" s="8">
        <f>IF(Data_Mentah!D184="Yes",1,0)</f>
        <v>1</v>
      </c>
      <c r="E184" s="8">
        <f>IF(Data_Mentah!E184="Yes",1,0)</f>
        <v>0</v>
      </c>
      <c r="F184" s="8">
        <f>IF(Data_Mentah!F184="Yes",1,0)</f>
        <v>0</v>
      </c>
      <c r="G184" s="8">
        <f>IF(Data_Mentah!G184="Yes",1,0)</f>
        <v>0</v>
      </c>
      <c r="H184" s="8">
        <f>IF(Data_Mentah!H184="Yes",1,0)</f>
        <v>0</v>
      </c>
      <c r="I184" s="8">
        <f>IF(Data_Mentah!I184="Yes",1,0)</f>
        <v>1</v>
      </c>
      <c r="J184" s="8">
        <f>IF(Data_Mentah!J184="Yes",1,0)</f>
        <v>0</v>
      </c>
      <c r="K184" s="8">
        <f>IF(Data_Mentah!K184="Yes",1,0)</f>
        <v>0</v>
      </c>
      <c r="L184" s="8">
        <f>IF(Data_Mentah!L184="Yes",1,0)</f>
        <v>0</v>
      </c>
      <c r="M184" s="8">
        <f>IF(Data_Mentah!M184="Yes",1,0)</f>
        <v>0</v>
      </c>
      <c r="N184" s="8">
        <f>IF(Data_Mentah!N184="Yes",1,0)</f>
        <v>0</v>
      </c>
      <c r="O184" s="8">
        <f>IF(Data_Mentah!O184="Yes",1,0)</f>
        <v>1</v>
      </c>
      <c r="P184" s="8">
        <f>IF(Data_Mentah!P184="Yes",1,0)</f>
        <v>0</v>
      </c>
      <c r="Q184" s="9">
        <f>IF(Data_Mentah!Q184="Positive",1,0)</f>
        <v>1</v>
      </c>
      <c r="T184">
        <f t="shared" si="5"/>
        <v>1</v>
      </c>
      <c r="V184">
        <f t="shared" si="6"/>
        <v>0</v>
      </c>
    </row>
    <row r="185" spans="1:22" ht="15.75" customHeight="1" x14ac:dyDescent="0.2">
      <c r="A185" s="4">
        <v>35</v>
      </c>
      <c r="B185" s="5">
        <f>IF(Data_Mentah!B185="Male",1,0)</f>
        <v>0</v>
      </c>
      <c r="C185" s="5">
        <f>IF(Data_Mentah!C185="Yes",1,0)</f>
        <v>1</v>
      </c>
      <c r="D185" s="5">
        <f>IF(Data_Mentah!D185="Yes",1,0)</f>
        <v>1</v>
      </c>
      <c r="E185" s="5">
        <f>IF(Data_Mentah!E185="Yes",1,0)</f>
        <v>0</v>
      </c>
      <c r="F185" s="5">
        <f>IF(Data_Mentah!F185="Yes",1,0)</f>
        <v>0</v>
      </c>
      <c r="G185" s="5">
        <f>IF(Data_Mentah!G185="Yes",1,0)</f>
        <v>1</v>
      </c>
      <c r="H185" s="5">
        <f>IF(Data_Mentah!H185="Yes",1,0)</f>
        <v>1</v>
      </c>
      <c r="I185" s="5">
        <f>IF(Data_Mentah!I185="Yes",1,0)</f>
        <v>1</v>
      </c>
      <c r="J185" s="5">
        <f>IF(Data_Mentah!J185="Yes",1,0)</f>
        <v>1</v>
      </c>
      <c r="K185" s="5">
        <f>IF(Data_Mentah!K185="Yes",1,0)</f>
        <v>0</v>
      </c>
      <c r="L185" s="5">
        <f>IF(Data_Mentah!L185="Yes",1,0)</f>
        <v>1</v>
      </c>
      <c r="M185" s="5">
        <f>IF(Data_Mentah!M185="Yes",1,0)</f>
        <v>1</v>
      </c>
      <c r="N185" s="5">
        <f>IF(Data_Mentah!N185="Yes",1,0)</f>
        <v>0</v>
      </c>
      <c r="O185" s="5">
        <f>IF(Data_Mentah!O185="Yes",1,0)</f>
        <v>0</v>
      </c>
      <c r="P185" s="5">
        <f>IF(Data_Mentah!P185="Yes",1,0)</f>
        <v>0</v>
      </c>
      <c r="Q185" s="6">
        <f>IF(Data_Mentah!Q185="Positive",1,0)</f>
        <v>1</v>
      </c>
      <c r="T185">
        <f t="shared" si="5"/>
        <v>1</v>
      </c>
      <c r="V185">
        <f t="shared" si="6"/>
        <v>0</v>
      </c>
    </row>
    <row r="186" spans="1:22" ht="15.75" customHeight="1" x14ac:dyDescent="0.2">
      <c r="A186" s="7">
        <v>66</v>
      </c>
      <c r="B186" s="8">
        <f>IF(Data_Mentah!B186="Male",1,0)</f>
        <v>0</v>
      </c>
      <c r="C186" s="8">
        <f>IF(Data_Mentah!C186="Yes",1,0)</f>
        <v>1</v>
      </c>
      <c r="D186" s="8">
        <f>IF(Data_Mentah!D186="Yes",1,0)</f>
        <v>1</v>
      </c>
      <c r="E186" s="8">
        <f>IF(Data_Mentah!E186="Yes",1,0)</f>
        <v>1</v>
      </c>
      <c r="F186" s="8">
        <f>IF(Data_Mentah!F186="Yes",1,0)</f>
        <v>0</v>
      </c>
      <c r="G186" s="8">
        <f>IF(Data_Mentah!G186="Yes",1,0)</f>
        <v>1</v>
      </c>
      <c r="H186" s="8">
        <f>IF(Data_Mentah!H186="Yes",1,0)</f>
        <v>1</v>
      </c>
      <c r="I186" s="8">
        <f>IF(Data_Mentah!I186="Yes",1,0)</f>
        <v>0</v>
      </c>
      <c r="J186" s="8">
        <f>IF(Data_Mentah!J186="Yes",1,0)</f>
        <v>0</v>
      </c>
      <c r="K186" s="8">
        <f>IF(Data_Mentah!K186="Yes",1,0)</f>
        <v>1</v>
      </c>
      <c r="L186" s="8">
        <f>IF(Data_Mentah!L186="Yes",1,0)</f>
        <v>1</v>
      </c>
      <c r="M186" s="8">
        <f>IF(Data_Mentah!M186="Yes",1,0)</f>
        <v>0</v>
      </c>
      <c r="N186" s="8">
        <f>IF(Data_Mentah!N186="Yes",1,0)</f>
        <v>1</v>
      </c>
      <c r="O186" s="8">
        <f>IF(Data_Mentah!O186="Yes",1,0)</f>
        <v>1</v>
      </c>
      <c r="P186" s="8">
        <f>IF(Data_Mentah!P186="Yes",1,0)</f>
        <v>1</v>
      </c>
      <c r="Q186" s="9">
        <f>IF(Data_Mentah!Q186="Positive",1,0)</f>
        <v>1</v>
      </c>
      <c r="T186">
        <f t="shared" si="5"/>
        <v>1</v>
      </c>
      <c r="V186">
        <f t="shared" si="6"/>
        <v>0</v>
      </c>
    </row>
    <row r="187" spans="1:22" ht="15.75" customHeight="1" x14ac:dyDescent="0.2">
      <c r="A187" s="4">
        <v>54</v>
      </c>
      <c r="B187" s="5">
        <f>IF(Data_Mentah!B187="Male",1,0)</f>
        <v>1</v>
      </c>
      <c r="C187" s="5">
        <f>IF(Data_Mentah!C187="Yes",1,0)</f>
        <v>1</v>
      </c>
      <c r="D187" s="5">
        <f>IF(Data_Mentah!D187="Yes",1,0)</f>
        <v>1</v>
      </c>
      <c r="E187" s="5">
        <f>IF(Data_Mentah!E187="Yes",1,0)</f>
        <v>1</v>
      </c>
      <c r="F187" s="5">
        <f>IF(Data_Mentah!F187="Yes",1,0)</f>
        <v>1</v>
      </c>
      <c r="G187" s="5">
        <f>IF(Data_Mentah!G187="Yes",1,0)</f>
        <v>1</v>
      </c>
      <c r="H187" s="5">
        <f>IF(Data_Mentah!H187="Yes",1,0)</f>
        <v>1</v>
      </c>
      <c r="I187" s="5">
        <f>IF(Data_Mentah!I187="Yes",1,0)</f>
        <v>1</v>
      </c>
      <c r="J187" s="5">
        <f>IF(Data_Mentah!J187="Yes",1,0)</f>
        <v>1</v>
      </c>
      <c r="K187" s="5">
        <f>IF(Data_Mentah!K187="Yes",1,0)</f>
        <v>0</v>
      </c>
      <c r="L187" s="5">
        <f>IF(Data_Mentah!L187="Yes",1,0)</f>
        <v>1</v>
      </c>
      <c r="M187" s="5">
        <f>IF(Data_Mentah!M187="Yes",1,0)</f>
        <v>1</v>
      </c>
      <c r="N187" s="5">
        <f>IF(Data_Mentah!N187="Yes",1,0)</f>
        <v>1</v>
      </c>
      <c r="O187" s="5">
        <f>IF(Data_Mentah!O187="Yes",1,0)</f>
        <v>0</v>
      </c>
      <c r="P187" s="5">
        <f>IF(Data_Mentah!P187="Yes",1,0)</f>
        <v>0</v>
      </c>
      <c r="Q187" s="6">
        <f>IF(Data_Mentah!Q187="Positive",1,0)</f>
        <v>1</v>
      </c>
      <c r="T187">
        <f t="shared" si="5"/>
        <v>1</v>
      </c>
      <c r="V187">
        <f t="shared" si="6"/>
        <v>0</v>
      </c>
    </row>
    <row r="188" spans="1:22" ht="15.75" customHeight="1" x14ac:dyDescent="0.2">
      <c r="A188" s="7">
        <v>58</v>
      </c>
      <c r="B188" s="8">
        <f>IF(Data_Mentah!B188="Male",1,0)</f>
        <v>0</v>
      </c>
      <c r="C188" s="8">
        <f>IF(Data_Mentah!C188="Yes",1,0)</f>
        <v>0</v>
      </c>
      <c r="D188" s="8">
        <f>IF(Data_Mentah!D188="Yes",1,0)</f>
        <v>1</v>
      </c>
      <c r="E188" s="8">
        <f>IF(Data_Mentah!E188="Yes",1,0)</f>
        <v>1</v>
      </c>
      <c r="F188" s="8">
        <f>IF(Data_Mentah!F188="Yes",1,0)</f>
        <v>0</v>
      </c>
      <c r="G188" s="8">
        <f>IF(Data_Mentah!G188="Yes",1,0)</f>
        <v>0</v>
      </c>
      <c r="H188" s="8">
        <f>IF(Data_Mentah!H188="Yes",1,0)</f>
        <v>1</v>
      </c>
      <c r="I188" s="8">
        <f>IF(Data_Mentah!I188="Yes",1,0)</f>
        <v>1</v>
      </c>
      <c r="J188" s="8">
        <f>IF(Data_Mentah!J188="Yes",1,0)</f>
        <v>1</v>
      </c>
      <c r="K188" s="8">
        <f>IF(Data_Mentah!K188="Yes",1,0)</f>
        <v>0</v>
      </c>
      <c r="L188" s="8">
        <f>IF(Data_Mentah!L188="Yes",1,0)</f>
        <v>0</v>
      </c>
      <c r="M188" s="8">
        <f>IF(Data_Mentah!M188="Yes",1,0)</f>
        <v>0</v>
      </c>
      <c r="N188" s="8">
        <f>IF(Data_Mentah!N188="Yes",1,0)</f>
        <v>1</v>
      </c>
      <c r="O188" s="8">
        <f>IF(Data_Mentah!O188="Yes",1,0)</f>
        <v>1</v>
      </c>
      <c r="P188" s="8">
        <f>IF(Data_Mentah!P188="Yes",1,0)</f>
        <v>0</v>
      </c>
      <c r="Q188" s="9">
        <f>IF(Data_Mentah!Q188="Positive",1,0)</f>
        <v>1</v>
      </c>
      <c r="T188">
        <f t="shared" si="5"/>
        <v>0</v>
      </c>
      <c r="V188">
        <f t="shared" si="6"/>
        <v>0</v>
      </c>
    </row>
    <row r="189" spans="1:22" ht="15.75" customHeight="1" x14ac:dyDescent="0.2">
      <c r="A189" s="4">
        <v>51</v>
      </c>
      <c r="B189" s="5">
        <f>IF(Data_Mentah!B189="Male",1,0)</f>
        <v>1</v>
      </c>
      <c r="C189" s="5">
        <f>IF(Data_Mentah!C189="Yes",1,0)</f>
        <v>1</v>
      </c>
      <c r="D189" s="5">
        <f>IF(Data_Mentah!D189="Yes",1,0)</f>
        <v>0</v>
      </c>
      <c r="E189" s="5">
        <f>IF(Data_Mentah!E189="Yes",1,0)</f>
        <v>1</v>
      </c>
      <c r="F189" s="5">
        <f>IF(Data_Mentah!F189="Yes",1,0)</f>
        <v>1</v>
      </c>
      <c r="G189" s="5">
        <f>IF(Data_Mentah!G189="Yes",1,0)</f>
        <v>1</v>
      </c>
      <c r="H189" s="5">
        <f>IF(Data_Mentah!H189="Yes",1,0)</f>
        <v>0</v>
      </c>
      <c r="I189" s="5">
        <f>IF(Data_Mentah!I189="Yes",1,0)</f>
        <v>0</v>
      </c>
      <c r="J189" s="5">
        <f>IF(Data_Mentah!J189="Yes",1,0)</f>
        <v>0</v>
      </c>
      <c r="K189" s="5">
        <f>IF(Data_Mentah!K189="Yes",1,0)</f>
        <v>1</v>
      </c>
      <c r="L189" s="5">
        <f>IF(Data_Mentah!L189="Yes",1,0)</f>
        <v>1</v>
      </c>
      <c r="M189" s="5">
        <f>IF(Data_Mentah!M189="Yes",1,0)</f>
        <v>1</v>
      </c>
      <c r="N189" s="5">
        <f>IF(Data_Mentah!N189="Yes",1,0)</f>
        <v>1</v>
      </c>
      <c r="O189" s="5">
        <f>IF(Data_Mentah!O189="Yes",1,0)</f>
        <v>1</v>
      </c>
      <c r="P189" s="5">
        <f>IF(Data_Mentah!P189="Yes",1,0)</f>
        <v>0</v>
      </c>
      <c r="Q189" s="6">
        <f>IF(Data_Mentah!Q189="Positive",1,0)</f>
        <v>1</v>
      </c>
      <c r="T189">
        <f t="shared" si="5"/>
        <v>1</v>
      </c>
      <c r="V189">
        <f t="shared" si="6"/>
        <v>0</v>
      </c>
    </row>
    <row r="190" spans="1:22" ht="15.75" customHeight="1" x14ac:dyDescent="0.2">
      <c r="A190" s="7">
        <v>40</v>
      </c>
      <c r="B190" s="8">
        <f>IF(Data_Mentah!B190="Male",1,0)</f>
        <v>1</v>
      </c>
      <c r="C190" s="8">
        <f>IF(Data_Mentah!C190="Yes",1,0)</f>
        <v>1</v>
      </c>
      <c r="D190" s="8">
        <f>IF(Data_Mentah!D190="Yes",1,0)</f>
        <v>0</v>
      </c>
      <c r="E190" s="8">
        <f>IF(Data_Mentah!E190="Yes",1,0)</f>
        <v>1</v>
      </c>
      <c r="F190" s="8">
        <f>IF(Data_Mentah!F190="Yes",1,0)</f>
        <v>1</v>
      </c>
      <c r="G190" s="8">
        <f>IF(Data_Mentah!G190="Yes",1,0)</f>
        <v>1</v>
      </c>
      <c r="H190" s="8">
        <f>IF(Data_Mentah!H190="Yes",1,0)</f>
        <v>1</v>
      </c>
      <c r="I190" s="8">
        <f>IF(Data_Mentah!I190="Yes",1,0)</f>
        <v>0</v>
      </c>
      <c r="J190" s="8">
        <f>IF(Data_Mentah!J190="Yes",1,0)</f>
        <v>0</v>
      </c>
      <c r="K190" s="8">
        <f>IF(Data_Mentah!K190="Yes",1,0)</f>
        <v>1</v>
      </c>
      <c r="L190" s="8">
        <f>IF(Data_Mentah!L190="Yes",1,0)</f>
        <v>1</v>
      </c>
      <c r="M190" s="8">
        <f>IF(Data_Mentah!M190="Yes",1,0)</f>
        <v>1</v>
      </c>
      <c r="N190" s="8">
        <f>IF(Data_Mentah!N190="Yes",1,0)</f>
        <v>1</v>
      </c>
      <c r="O190" s="8">
        <f>IF(Data_Mentah!O190="Yes",1,0)</f>
        <v>1</v>
      </c>
      <c r="P190" s="8">
        <f>IF(Data_Mentah!P190="Yes",1,0)</f>
        <v>0</v>
      </c>
      <c r="Q190" s="9">
        <f>IF(Data_Mentah!Q190="Positive",1,0)</f>
        <v>1</v>
      </c>
      <c r="T190">
        <f t="shared" si="5"/>
        <v>1</v>
      </c>
      <c r="V190">
        <f t="shared" si="6"/>
        <v>0</v>
      </c>
    </row>
    <row r="191" spans="1:22" ht="15.75" customHeight="1" x14ac:dyDescent="0.2">
      <c r="A191" s="4">
        <v>47</v>
      </c>
      <c r="B191" s="5">
        <f>IF(Data_Mentah!B191="Male",1,0)</f>
        <v>0</v>
      </c>
      <c r="C191" s="5">
        <f>IF(Data_Mentah!C191="Yes",1,0)</f>
        <v>1</v>
      </c>
      <c r="D191" s="5">
        <f>IF(Data_Mentah!D191="Yes",1,0)</f>
        <v>0</v>
      </c>
      <c r="E191" s="5">
        <f>IF(Data_Mentah!E191="Yes",1,0)</f>
        <v>1</v>
      </c>
      <c r="F191" s="5">
        <f>IF(Data_Mentah!F191="Yes",1,0)</f>
        <v>1</v>
      </c>
      <c r="G191" s="5">
        <f>IF(Data_Mentah!G191="Yes",1,0)</f>
        <v>1</v>
      </c>
      <c r="H191" s="5">
        <f>IF(Data_Mentah!H191="Yes",1,0)</f>
        <v>1</v>
      </c>
      <c r="I191" s="5">
        <f>IF(Data_Mentah!I191="Yes",1,0)</f>
        <v>1</v>
      </c>
      <c r="J191" s="5">
        <f>IF(Data_Mentah!J191="Yes",1,0)</f>
        <v>1</v>
      </c>
      <c r="K191" s="5">
        <f>IF(Data_Mentah!K191="Yes",1,0)</f>
        <v>0</v>
      </c>
      <c r="L191" s="5">
        <f>IF(Data_Mentah!L191="Yes",1,0)</f>
        <v>1</v>
      </c>
      <c r="M191" s="5">
        <f>IF(Data_Mentah!M191="Yes",1,0)</f>
        <v>0</v>
      </c>
      <c r="N191" s="5">
        <f>IF(Data_Mentah!N191="Yes",1,0)</f>
        <v>0</v>
      </c>
      <c r="O191" s="5">
        <f>IF(Data_Mentah!O191="Yes",1,0)</f>
        <v>1</v>
      </c>
      <c r="P191" s="5">
        <f>IF(Data_Mentah!P191="Yes",1,0)</f>
        <v>0</v>
      </c>
      <c r="Q191" s="6">
        <f>IF(Data_Mentah!Q191="Positive",1,0)</f>
        <v>1</v>
      </c>
      <c r="T191">
        <f t="shared" si="5"/>
        <v>1</v>
      </c>
      <c r="V191">
        <f t="shared" si="6"/>
        <v>0</v>
      </c>
    </row>
    <row r="192" spans="1:22" ht="15.75" customHeight="1" x14ac:dyDescent="0.2">
      <c r="A192" s="7">
        <v>62</v>
      </c>
      <c r="B192" s="8">
        <f>IF(Data_Mentah!B192="Male",1,0)</f>
        <v>1</v>
      </c>
      <c r="C192" s="8">
        <f>IF(Data_Mentah!C192="Yes",1,0)</f>
        <v>0</v>
      </c>
      <c r="D192" s="8">
        <f>IF(Data_Mentah!D192="Yes",1,0)</f>
        <v>1</v>
      </c>
      <c r="E192" s="8">
        <f>IF(Data_Mentah!E192="Yes",1,0)</f>
        <v>1</v>
      </c>
      <c r="F192" s="8">
        <f>IF(Data_Mentah!F192="Yes",1,0)</f>
        <v>1</v>
      </c>
      <c r="G192" s="8">
        <f>IF(Data_Mentah!G192="Yes",1,0)</f>
        <v>1</v>
      </c>
      <c r="H192" s="8">
        <f>IF(Data_Mentah!H192="Yes",1,0)</f>
        <v>0</v>
      </c>
      <c r="I192" s="8">
        <f>IF(Data_Mentah!I192="Yes",1,0)</f>
        <v>1</v>
      </c>
      <c r="J192" s="8">
        <f>IF(Data_Mentah!J192="Yes",1,0)</f>
        <v>1</v>
      </c>
      <c r="K192" s="8">
        <f>IF(Data_Mentah!K192="Yes",1,0)</f>
        <v>0</v>
      </c>
      <c r="L192" s="8">
        <f>IF(Data_Mentah!L192="Yes",1,0)</f>
        <v>0</v>
      </c>
      <c r="M192" s="8">
        <f>IF(Data_Mentah!M192="Yes",1,0)</f>
        <v>1</v>
      </c>
      <c r="N192" s="8">
        <f>IF(Data_Mentah!N192="Yes",1,0)</f>
        <v>0</v>
      </c>
      <c r="O192" s="8">
        <f>IF(Data_Mentah!O192="Yes",1,0)</f>
        <v>1</v>
      </c>
      <c r="P192" s="8">
        <f>IF(Data_Mentah!P192="Yes",1,0)</f>
        <v>1</v>
      </c>
      <c r="Q192" s="9">
        <f>IF(Data_Mentah!Q192="Positive",1,0)</f>
        <v>1</v>
      </c>
      <c r="T192">
        <f t="shared" si="5"/>
        <v>1</v>
      </c>
      <c r="V192">
        <f t="shared" si="6"/>
        <v>0</v>
      </c>
    </row>
    <row r="193" spans="1:22" ht="15.75" customHeight="1" x14ac:dyDescent="0.2">
      <c r="A193" s="4">
        <v>49</v>
      </c>
      <c r="B193" s="5">
        <f>IF(Data_Mentah!B193="Male",1,0)</f>
        <v>1</v>
      </c>
      <c r="C193" s="5">
        <f>IF(Data_Mentah!C193="Yes",1,0)</f>
        <v>1</v>
      </c>
      <c r="D193" s="5">
        <f>IF(Data_Mentah!D193="Yes",1,0)</f>
        <v>1</v>
      </c>
      <c r="E193" s="5">
        <f>IF(Data_Mentah!E193="Yes",1,0)</f>
        <v>0</v>
      </c>
      <c r="F193" s="5">
        <f>IF(Data_Mentah!F193="Yes",1,0)</f>
        <v>0</v>
      </c>
      <c r="G193" s="5">
        <f>IF(Data_Mentah!G193="Yes",1,0)</f>
        <v>0</v>
      </c>
      <c r="H193" s="5">
        <f>IF(Data_Mentah!H193="Yes",1,0)</f>
        <v>0</v>
      </c>
      <c r="I193" s="5">
        <f>IF(Data_Mentah!I193="Yes",1,0)</f>
        <v>1</v>
      </c>
      <c r="J193" s="5">
        <f>IF(Data_Mentah!J193="Yes",1,0)</f>
        <v>0</v>
      </c>
      <c r="K193" s="5">
        <f>IF(Data_Mentah!K193="Yes",1,0)</f>
        <v>0</v>
      </c>
      <c r="L193" s="5">
        <f>IF(Data_Mentah!L193="Yes",1,0)</f>
        <v>0</v>
      </c>
      <c r="M193" s="5">
        <f>IF(Data_Mentah!M193="Yes",1,0)</f>
        <v>0</v>
      </c>
      <c r="N193" s="5">
        <f>IF(Data_Mentah!N193="Yes",1,0)</f>
        <v>0</v>
      </c>
      <c r="O193" s="5">
        <f>IF(Data_Mentah!O193="Yes",1,0)</f>
        <v>0</v>
      </c>
      <c r="P193" s="5">
        <f>IF(Data_Mentah!P193="Yes",1,0)</f>
        <v>0</v>
      </c>
      <c r="Q193" s="6">
        <f>IF(Data_Mentah!Q193="Positive",1,0)</f>
        <v>1</v>
      </c>
      <c r="T193">
        <f t="shared" si="5"/>
        <v>0</v>
      </c>
      <c r="V193">
        <f t="shared" si="6"/>
        <v>0</v>
      </c>
    </row>
    <row r="194" spans="1:22" ht="15.75" customHeight="1" x14ac:dyDescent="0.2">
      <c r="A194" s="7">
        <v>53</v>
      </c>
      <c r="B194" s="8">
        <f>IF(Data_Mentah!B194="Male",1,0)</f>
        <v>1</v>
      </c>
      <c r="C194" s="8">
        <f>IF(Data_Mentah!C194="Yes",1,0)</f>
        <v>0</v>
      </c>
      <c r="D194" s="8">
        <f>IF(Data_Mentah!D194="Yes",1,0)</f>
        <v>1</v>
      </c>
      <c r="E194" s="8">
        <f>IF(Data_Mentah!E194="Yes",1,0)</f>
        <v>0</v>
      </c>
      <c r="F194" s="8">
        <f>IF(Data_Mentah!F194="Yes",1,0)</f>
        <v>0</v>
      </c>
      <c r="G194" s="8">
        <f>IF(Data_Mentah!G194="Yes",1,0)</f>
        <v>0</v>
      </c>
      <c r="H194" s="8">
        <f>IF(Data_Mentah!H194="Yes",1,0)</f>
        <v>0</v>
      </c>
      <c r="I194" s="8">
        <f>IF(Data_Mentah!I194="Yes",1,0)</f>
        <v>0</v>
      </c>
      <c r="J194" s="8">
        <f>IF(Data_Mentah!J194="Yes",1,0)</f>
        <v>0</v>
      </c>
      <c r="K194" s="8">
        <f>IF(Data_Mentah!K194="Yes",1,0)</f>
        <v>1</v>
      </c>
      <c r="L194" s="8">
        <f>IF(Data_Mentah!L194="Yes",1,0)</f>
        <v>1</v>
      </c>
      <c r="M194" s="8">
        <f>IF(Data_Mentah!M194="Yes",1,0)</f>
        <v>0</v>
      </c>
      <c r="N194" s="8">
        <f>IF(Data_Mentah!N194="Yes",1,0)</f>
        <v>0</v>
      </c>
      <c r="O194" s="8">
        <f>IF(Data_Mentah!O194="Yes",1,0)</f>
        <v>0</v>
      </c>
      <c r="P194" s="8">
        <f>IF(Data_Mentah!P194="Yes",1,0)</f>
        <v>0</v>
      </c>
      <c r="Q194" s="9">
        <f>IF(Data_Mentah!Q194="Positive",1,0)</f>
        <v>1</v>
      </c>
      <c r="T194">
        <f t="shared" si="5"/>
        <v>0</v>
      </c>
      <c r="V194">
        <f t="shared" si="6"/>
        <v>0</v>
      </c>
    </row>
    <row r="195" spans="1:22" ht="15.75" customHeight="1" x14ac:dyDescent="0.2">
      <c r="A195" s="4">
        <v>68</v>
      </c>
      <c r="B195" s="5">
        <f>IF(Data_Mentah!B195="Male",1,0)</f>
        <v>1</v>
      </c>
      <c r="C195" s="5">
        <f>IF(Data_Mentah!C195="Yes",1,0)</f>
        <v>1</v>
      </c>
      <c r="D195" s="5">
        <f>IF(Data_Mentah!D195="Yes",1,0)</f>
        <v>0</v>
      </c>
      <c r="E195" s="5">
        <f>IF(Data_Mentah!E195="Yes",1,0)</f>
        <v>0</v>
      </c>
      <c r="F195" s="5">
        <f>IF(Data_Mentah!F195="Yes",1,0)</f>
        <v>1</v>
      </c>
      <c r="G195" s="5">
        <f>IF(Data_Mentah!G195="Yes",1,0)</f>
        <v>0</v>
      </c>
      <c r="H195" s="5">
        <f>IF(Data_Mentah!H195="Yes",1,0)</f>
        <v>1</v>
      </c>
      <c r="I195" s="5">
        <f>IF(Data_Mentah!I195="Yes",1,0)</f>
        <v>1</v>
      </c>
      <c r="J195" s="5">
        <f>IF(Data_Mentah!J195="Yes",1,0)</f>
        <v>1</v>
      </c>
      <c r="K195" s="5">
        <f>IF(Data_Mentah!K195="Yes",1,0)</f>
        <v>0</v>
      </c>
      <c r="L195" s="5">
        <f>IF(Data_Mentah!L195="Yes",1,0)</f>
        <v>1</v>
      </c>
      <c r="M195" s="5">
        <f>IF(Data_Mentah!M195="Yes",1,0)</f>
        <v>0</v>
      </c>
      <c r="N195" s="5">
        <f>IF(Data_Mentah!N195="Yes",1,0)</f>
        <v>0</v>
      </c>
      <c r="O195" s="5">
        <f>IF(Data_Mentah!O195="Yes",1,0)</f>
        <v>0</v>
      </c>
      <c r="P195" s="5">
        <f>IF(Data_Mentah!P195="Yes",1,0)</f>
        <v>0</v>
      </c>
      <c r="Q195" s="6">
        <f>IF(Data_Mentah!Q195="Positive",1,0)</f>
        <v>1</v>
      </c>
      <c r="T195">
        <f t="shared" si="5"/>
        <v>1</v>
      </c>
      <c r="V195">
        <f t="shared" si="6"/>
        <v>0</v>
      </c>
    </row>
    <row r="196" spans="1:22" ht="15.75" customHeight="1" x14ac:dyDescent="0.2">
      <c r="A196" s="7">
        <v>61</v>
      </c>
      <c r="B196" s="8">
        <f>IF(Data_Mentah!B196="Male",1,0)</f>
        <v>1</v>
      </c>
      <c r="C196" s="8">
        <f>IF(Data_Mentah!C196="Yes",1,0)</f>
        <v>0</v>
      </c>
      <c r="D196" s="8">
        <f>IF(Data_Mentah!D196="Yes",1,0)</f>
        <v>0</v>
      </c>
      <c r="E196" s="8">
        <f>IF(Data_Mentah!E196="Yes",1,0)</f>
        <v>1</v>
      </c>
      <c r="F196" s="8">
        <f>IF(Data_Mentah!F196="Yes",1,0)</f>
        <v>1</v>
      </c>
      <c r="G196" s="8">
        <f>IF(Data_Mentah!G196="Yes",1,0)</f>
        <v>1</v>
      </c>
      <c r="H196" s="8">
        <f>IF(Data_Mentah!H196="Yes",1,0)</f>
        <v>1</v>
      </c>
      <c r="I196" s="8">
        <f>IF(Data_Mentah!I196="Yes",1,0)</f>
        <v>1</v>
      </c>
      <c r="J196" s="8">
        <f>IF(Data_Mentah!J196="Yes",1,0)</f>
        <v>1</v>
      </c>
      <c r="K196" s="8">
        <f>IF(Data_Mentah!K196="Yes",1,0)</f>
        <v>1</v>
      </c>
      <c r="L196" s="8">
        <f>IF(Data_Mentah!L196="Yes",1,0)</f>
        <v>1</v>
      </c>
      <c r="M196" s="8">
        <f>IF(Data_Mentah!M196="Yes",1,0)</f>
        <v>0</v>
      </c>
      <c r="N196" s="8">
        <f>IF(Data_Mentah!N196="Yes",1,0)</f>
        <v>0</v>
      </c>
      <c r="O196" s="8">
        <f>IF(Data_Mentah!O196="Yes",1,0)</f>
        <v>0</v>
      </c>
      <c r="P196" s="8">
        <f>IF(Data_Mentah!P196="Yes",1,0)</f>
        <v>0</v>
      </c>
      <c r="Q196" s="9">
        <f>IF(Data_Mentah!Q196="Positive",1,0)</f>
        <v>1</v>
      </c>
      <c r="T196">
        <f t="shared" si="5"/>
        <v>1</v>
      </c>
      <c r="V196">
        <f t="shared" si="6"/>
        <v>0</v>
      </c>
    </row>
    <row r="197" spans="1:22" ht="15.75" customHeight="1" x14ac:dyDescent="0.2">
      <c r="A197" s="4">
        <v>39</v>
      </c>
      <c r="B197" s="5">
        <f>IF(Data_Mentah!B197="Male",1,0)</f>
        <v>1</v>
      </c>
      <c r="C197" s="5">
        <f>IF(Data_Mentah!C197="Yes",1,0)</f>
        <v>1</v>
      </c>
      <c r="D197" s="5">
        <f>IF(Data_Mentah!D197="Yes",1,0)</f>
        <v>0</v>
      </c>
      <c r="E197" s="5">
        <f>IF(Data_Mentah!E197="Yes",1,0)</f>
        <v>0</v>
      </c>
      <c r="F197" s="5">
        <f>IF(Data_Mentah!F197="Yes",1,0)</f>
        <v>0</v>
      </c>
      <c r="G197" s="5">
        <f>IF(Data_Mentah!G197="Yes",1,0)</f>
        <v>1</v>
      </c>
      <c r="H197" s="5">
        <f>IF(Data_Mentah!H197="Yes",1,0)</f>
        <v>0</v>
      </c>
      <c r="I197" s="5">
        <f>IF(Data_Mentah!I197="Yes",1,0)</f>
        <v>1</v>
      </c>
      <c r="J197" s="5">
        <f>IF(Data_Mentah!J197="Yes",1,0)</f>
        <v>0</v>
      </c>
      <c r="K197" s="5">
        <f>IF(Data_Mentah!K197="Yes",1,0)</f>
        <v>0</v>
      </c>
      <c r="L197" s="5">
        <f>IF(Data_Mentah!L197="Yes",1,0)</f>
        <v>0</v>
      </c>
      <c r="M197" s="5">
        <f>IF(Data_Mentah!M197="Yes",1,0)</f>
        <v>1</v>
      </c>
      <c r="N197" s="5">
        <f>IF(Data_Mentah!N197="Yes",1,0)</f>
        <v>0</v>
      </c>
      <c r="O197" s="5">
        <f>IF(Data_Mentah!O197="Yes",1,0)</f>
        <v>1</v>
      </c>
      <c r="P197" s="5">
        <f>IF(Data_Mentah!P197="Yes",1,0)</f>
        <v>0</v>
      </c>
      <c r="Q197" s="6">
        <f>IF(Data_Mentah!Q197="Positive",1,0)</f>
        <v>1</v>
      </c>
      <c r="T197">
        <f t="shared" si="5"/>
        <v>1</v>
      </c>
      <c r="V197">
        <f t="shared" si="6"/>
        <v>0</v>
      </c>
    </row>
    <row r="198" spans="1:22" ht="15.75" customHeight="1" x14ac:dyDescent="0.2">
      <c r="A198" s="7">
        <v>38</v>
      </c>
      <c r="B198" s="8">
        <f>IF(Data_Mentah!B198="Male",1,0)</f>
        <v>1</v>
      </c>
      <c r="C198" s="8">
        <f>IF(Data_Mentah!C198="Yes",1,0)</f>
        <v>0</v>
      </c>
      <c r="D198" s="8">
        <f>IF(Data_Mentah!D198="Yes",1,0)</f>
        <v>0</v>
      </c>
      <c r="E198" s="8">
        <f>IF(Data_Mentah!E198="Yes",1,0)</f>
        <v>0</v>
      </c>
      <c r="F198" s="8">
        <f>IF(Data_Mentah!F198="Yes",1,0)</f>
        <v>0</v>
      </c>
      <c r="G198" s="8">
        <f>IF(Data_Mentah!G198="Yes",1,0)</f>
        <v>1</v>
      </c>
      <c r="H198" s="8">
        <f>IF(Data_Mentah!H198="Yes",1,0)</f>
        <v>0</v>
      </c>
      <c r="I198" s="8">
        <f>IF(Data_Mentah!I198="Yes",1,0)</f>
        <v>1</v>
      </c>
      <c r="J198" s="8">
        <f>IF(Data_Mentah!J198="Yes",1,0)</f>
        <v>0</v>
      </c>
      <c r="K198" s="8">
        <f>IF(Data_Mentah!K198="Yes",1,0)</f>
        <v>0</v>
      </c>
      <c r="L198" s="8">
        <f>IF(Data_Mentah!L198="Yes",1,0)</f>
        <v>0</v>
      </c>
      <c r="M198" s="8">
        <f>IF(Data_Mentah!M198="Yes",1,0)</f>
        <v>1</v>
      </c>
      <c r="N198" s="8">
        <f>IF(Data_Mentah!N198="Yes",1,0)</f>
        <v>0</v>
      </c>
      <c r="O198" s="8">
        <f>IF(Data_Mentah!O198="Yes",1,0)</f>
        <v>1</v>
      </c>
      <c r="P198" s="8">
        <f>IF(Data_Mentah!P198="Yes",1,0)</f>
        <v>0</v>
      </c>
      <c r="Q198" s="9">
        <f>IF(Data_Mentah!Q198="Positive",1,0)</f>
        <v>1</v>
      </c>
      <c r="T198">
        <f t="shared" si="5"/>
        <v>0</v>
      </c>
      <c r="V198">
        <f t="shared" si="6"/>
        <v>0</v>
      </c>
    </row>
    <row r="199" spans="1:22" ht="15.75" customHeight="1" x14ac:dyDescent="0.2">
      <c r="A199" s="4">
        <v>44</v>
      </c>
      <c r="B199" s="5">
        <f>IF(Data_Mentah!B199="Male",1,0)</f>
        <v>0</v>
      </c>
      <c r="C199" s="5">
        <f>IF(Data_Mentah!C199="Yes",1,0)</f>
        <v>1</v>
      </c>
      <c r="D199" s="5">
        <f>IF(Data_Mentah!D199="Yes",1,0)</f>
        <v>0</v>
      </c>
      <c r="E199" s="5">
        <f>IF(Data_Mentah!E199="Yes",1,0)</f>
        <v>0</v>
      </c>
      <c r="F199" s="5">
        <f>IF(Data_Mentah!F199="Yes",1,0)</f>
        <v>0</v>
      </c>
      <c r="G199" s="5">
        <f>IF(Data_Mentah!G199="Yes",1,0)</f>
        <v>1</v>
      </c>
      <c r="H199" s="5">
        <f>IF(Data_Mentah!H199="Yes",1,0)</f>
        <v>0</v>
      </c>
      <c r="I199" s="5">
        <f>IF(Data_Mentah!I199="Yes",1,0)</f>
        <v>0</v>
      </c>
      <c r="J199" s="5">
        <f>IF(Data_Mentah!J199="Yes",1,0)</f>
        <v>0</v>
      </c>
      <c r="K199" s="5">
        <f>IF(Data_Mentah!K199="Yes",1,0)</f>
        <v>1</v>
      </c>
      <c r="L199" s="5">
        <f>IF(Data_Mentah!L199="Yes",1,0)</f>
        <v>0</v>
      </c>
      <c r="M199" s="5">
        <f>IF(Data_Mentah!M199="Yes",1,0)</f>
        <v>0</v>
      </c>
      <c r="N199" s="5">
        <f>IF(Data_Mentah!N199="Yes",1,0)</f>
        <v>0</v>
      </c>
      <c r="O199" s="5">
        <f>IF(Data_Mentah!O199="Yes",1,0)</f>
        <v>1</v>
      </c>
      <c r="P199" s="5">
        <f>IF(Data_Mentah!P199="Yes",1,0)</f>
        <v>0</v>
      </c>
      <c r="Q199" s="6">
        <f>IF(Data_Mentah!Q199="Positive",1,0)</f>
        <v>1</v>
      </c>
      <c r="T199">
        <f t="shared" si="5"/>
        <v>0</v>
      </c>
      <c r="V199">
        <f t="shared" si="6"/>
        <v>0</v>
      </c>
    </row>
    <row r="200" spans="1:22" ht="15.75" customHeight="1" x14ac:dyDescent="0.2">
      <c r="A200" s="7">
        <v>45</v>
      </c>
      <c r="B200" s="8">
        <f>IF(Data_Mentah!B200="Male",1,0)</f>
        <v>0</v>
      </c>
      <c r="C200" s="8">
        <f>IF(Data_Mentah!C200="Yes",1,0)</f>
        <v>1</v>
      </c>
      <c r="D200" s="8">
        <f>IF(Data_Mentah!D200="Yes",1,0)</f>
        <v>0</v>
      </c>
      <c r="E200" s="8">
        <f>IF(Data_Mentah!E200="Yes",1,0)</f>
        <v>1</v>
      </c>
      <c r="F200" s="8">
        <f>IF(Data_Mentah!F200="Yes",1,0)</f>
        <v>0</v>
      </c>
      <c r="G200" s="8">
        <f>IF(Data_Mentah!G200="Yes",1,0)</f>
        <v>1</v>
      </c>
      <c r="H200" s="8">
        <f>IF(Data_Mentah!H200="Yes",1,0)</f>
        <v>0</v>
      </c>
      <c r="I200" s="8">
        <f>IF(Data_Mentah!I200="Yes",1,0)</f>
        <v>0</v>
      </c>
      <c r="J200" s="8">
        <f>IF(Data_Mentah!J200="Yes",1,0)</f>
        <v>0</v>
      </c>
      <c r="K200" s="8">
        <f>IF(Data_Mentah!K200="Yes",1,0)</f>
        <v>1</v>
      </c>
      <c r="L200" s="8">
        <f>IF(Data_Mentah!L200="Yes",1,0)</f>
        <v>0</v>
      </c>
      <c r="M200" s="8">
        <f>IF(Data_Mentah!M200="Yes",1,0)</f>
        <v>0</v>
      </c>
      <c r="N200" s="8">
        <f>IF(Data_Mentah!N200="Yes",1,0)</f>
        <v>1</v>
      </c>
      <c r="O200" s="8">
        <f>IF(Data_Mentah!O200="Yes",1,0)</f>
        <v>0</v>
      </c>
      <c r="P200" s="8">
        <f>IF(Data_Mentah!P200="Yes",1,0)</f>
        <v>1</v>
      </c>
      <c r="Q200" s="9">
        <f>IF(Data_Mentah!Q200="Positive",1,0)</f>
        <v>1</v>
      </c>
      <c r="T200">
        <f t="shared" si="5"/>
        <v>0</v>
      </c>
      <c r="V200">
        <f t="shared" si="6"/>
        <v>0</v>
      </c>
    </row>
    <row r="201" spans="1:22" ht="15.75" customHeight="1" x14ac:dyDescent="0.2">
      <c r="A201" s="4">
        <v>50</v>
      </c>
      <c r="B201" s="5">
        <f>IF(Data_Mentah!B201="Male",1,0)</f>
        <v>0</v>
      </c>
      <c r="C201" s="5">
        <f>IF(Data_Mentah!C201="Yes",1,0)</f>
        <v>1</v>
      </c>
      <c r="D201" s="5">
        <f>IF(Data_Mentah!D201="Yes",1,0)</f>
        <v>1</v>
      </c>
      <c r="E201" s="5">
        <f>IF(Data_Mentah!E201="Yes",1,0)</f>
        <v>1</v>
      </c>
      <c r="F201" s="5">
        <f>IF(Data_Mentah!F201="Yes",1,0)</f>
        <v>1</v>
      </c>
      <c r="G201" s="5">
        <f>IF(Data_Mentah!G201="Yes",1,0)</f>
        <v>0</v>
      </c>
      <c r="H201" s="5">
        <f>IF(Data_Mentah!H201="Yes",1,0)</f>
        <v>0</v>
      </c>
      <c r="I201" s="5">
        <f>IF(Data_Mentah!I201="Yes",1,0)</f>
        <v>1</v>
      </c>
      <c r="J201" s="5">
        <f>IF(Data_Mentah!J201="Yes",1,0)</f>
        <v>1</v>
      </c>
      <c r="K201" s="5">
        <f>IF(Data_Mentah!K201="Yes",1,0)</f>
        <v>1</v>
      </c>
      <c r="L201" s="5">
        <f>IF(Data_Mentah!L201="Yes",1,0)</f>
        <v>0</v>
      </c>
      <c r="M201" s="5">
        <f>IF(Data_Mentah!M201="Yes",1,0)</f>
        <v>0</v>
      </c>
      <c r="N201" s="5">
        <f>IF(Data_Mentah!N201="Yes",1,0)</f>
        <v>1</v>
      </c>
      <c r="O201" s="5">
        <f>IF(Data_Mentah!O201="Yes",1,0)</f>
        <v>0</v>
      </c>
      <c r="P201" s="5">
        <f>IF(Data_Mentah!P201="Yes",1,0)</f>
        <v>1</v>
      </c>
      <c r="Q201" s="6">
        <f>IF(Data_Mentah!Q201="Positive",1,0)</f>
        <v>1</v>
      </c>
      <c r="T201">
        <f t="shared" si="5"/>
        <v>1</v>
      </c>
      <c r="V201">
        <f t="shared" si="6"/>
        <v>0</v>
      </c>
    </row>
    <row r="202" spans="1:22" ht="15.75" customHeight="1" x14ac:dyDescent="0.2">
      <c r="A202" s="7">
        <v>42</v>
      </c>
      <c r="B202" s="8">
        <f>IF(Data_Mentah!B202="Male",1,0)</f>
        <v>1</v>
      </c>
      <c r="C202" s="8">
        <f>IF(Data_Mentah!C202="Yes",1,0)</f>
        <v>0</v>
      </c>
      <c r="D202" s="8">
        <f>IF(Data_Mentah!D202="Yes",1,0)</f>
        <v>1</v>
      </c>
      <c r="E202" s="8">
        <f>IF(Data_Mentah!E202="Yes",1,0)</f>
        <v>1</v>
      </c>
      <c r="F202" s="8">
        <f>IF(Data_Mentah!F202="Yes",1,0)</f>
        <v>1</v>
      </c>
      <c r="G202" s="8">
        <f>IF(Data_Mentah!G202="Yes",1,0)</f>
        <v>0</v>
      </c>
      <c r="H202" s="8">
        <f>IF(Data_Mentah!H202="Yes",1,0)</f>
        <v>0</v>
      </c>
      <c r="I202" s="8">
        <f>IF(Data_Mentah!I202="Yes",1,0)</f>
        <v>1</v>
      </c>
      <c r="J202" s="8">
        <f>IF(Data_Mentah!J202="Yes",1,0)</f>
        <v>1</v>
      </c>
      <c r="K202" s="8">
        <f>IF(Data_Mentah!K202="Yes",1,0)</f>
        <v>0</v>
      </c>
      <c r="L202" s="8">
        <f>IF(Data_Mentah!L202="Yes",1,0)</f>
        <v>0</v>
      </c>
      <c r="M202" s="8">
        <f>IF(Data_Mentah!M202="Yes",1,0)</f>
        <v>1</v>
      </c>
      <c r="N202" s="8">
        <f>IF(Data_Mentah!N202="Yes",1,0)</f>
        <v>1</v>
      </c>
      <c r="O202" s="8">
        <f>IF(Data_Mentah!O202="Yes",1,0)</f>
        <v>0</v>
      </c>
      <c r="P202" s="8">
        <f>IF(Data_Mentah!P202="Yes",1,0)</f>
        <v>0</v>
      </c>
      <c r="Q202" s="9">
        <f>IF(Data_Mentah!Q202="Positive",1,0)</f>
        <v>0</v>
      </c>
      <c r="T202">
        <f t="shared" si="5"/>
        <v>0</v>
      </c>
      <c r="V202">
        <f t="shared" si="6"/>
        <v>0</v>
      </c>
    </row>
    <row r="203" spans="1:22" ht="15.75" customHeight="1" x14ac:dyDescent="0.2">
      <c r="A203" s="4">
        <v>55</v>
      </c>
      <c r="B203" s="5">
        <f>IF(Data_Mentah!B203="Male",1,0)</f>
        <v>1</v>
      </c>
      <c r="C203" s="5">
        <f>IF(Data_Mentah!C203="Yes",1,0)</f>
        <v>0</v>
      </c>
      <c r="D203" s="5">
        <f>IF(Data_Mentah!D203="Yes",1,0)</f>
        <v>0</v>
      </c>
      <c r="E203" s="5">
        <f>IF(Data_Mentah!E203="Yes",1,0)</f>
        <v>1</v>
      </c>
      <c r="F203" s="5">
        <f>IF(Data_Mentah!F203="Yes",1,0)</f>
        <v>0</v>
      </c>
      <c r="G203" s="5">
        <f>IF(Data_Mentah!G203="Yes",1,0)</f>
        <v>0</v>
      </c>
      <c r="H203" s="5">
        <f>IF(Data_Mentah!H203="Yes",1,0)</f>
        <v>0</v>
      </c>
      <c r="I203" s="5">
        <f>IF(Data_Mentah!I203="Yes",1,0)</f>
        <v>0</v>
      </c>
      <c r="J203" s="5">
        <f>IF(Data_Mentah!J203="Yes",1,0)</f>
        <v>0</v>
      </c>
      <c r="K203" s="5">
        <f>IF(Data_Mentah!K203="Yes",1,0)</f>
        <v>0</v>
      </c>
      <c r="L203" s="5">
        <f>IF(Data_Mentah!L203="Yes",1,0)</f>
        <v>0</v>
      </c>
      <c r="M203" s="5">
        <f>IF(Data_Mentah!M203="Yes",1,0)</f>
        <v>0</v>
      </c>
      <c r="N203" s="5">
        <f>IF(Data_Mentah!N203="Yes",1,0)</f>
        <v>0</v>
      </c>
      <c r="O203" s="5">
        <f>IF(Data_Mentah!O203="Yes",1,0)</f>
        <v>0</v>
      </c>
      <c r="P203" s="5">
        <f>IF(Data_Mentah!P203="Yes",1,0)</f>
        <v>0</v>
      </c>
      <c r="Q203" s="6">
        <f>IF(Data_Mentah!Q203="Positive",1,0)</f>
        <v>0</v>
      </c>
      <c r="T203">
        <f t="shared" si="5"/>
        <v>0</v>
      </c>
      <c r="V203">
        <f t="shared" si="6"/>
        <v>0</v>
      </c>
    </row>
    <row r="204" spans="1:22" ht="15.75" customHeight="1" x14ac:dyDescent="0.2">
      <c r="A204" s="7">
        <v>57</v>
      </c>
      <c r="B204" s="8">
        <f>IF(Data_Mentah!B204="Male",1,0)</f>
        <v>1</v>
      </c>
      <c r="C204" s="8">
        <f>IF(Data_Mentah!C204="Yes",1,0)</f>
        <v>0</v>
      </c>
      <c r="D204" s="8">
        <f>IF(Data_Mentah!D204="Yes",1,0)</f>
        <v>0</v>
      </c>
      <c r="E204" s="8">
        <f>IF(Data_Mentah!E204="Yes",1,0)</f>
        <v>0</v>
      </c>
      <c r="F204" s="8">
        <f>IF(Data_Mentah!F204="Yes",1,0)</f>
        <v>0</v>
      </c>
      <c r="G204" s="8">
        <f>IF(Data_Mentah!G204="Yes",1,0)</f>
        <v>0</v>
      </c>
      <c r="H204" s="8">
        <f>IF(Data_Mentah!H204="Yes",1,0)</f>
        <v>0</v>
      </c>
      <c r="I204" s="8">
        <f>IF(Data_Mentah!I204="Yes",1,0)</f>
        <v>0</v>
      </c>
      <c r="J204" s="8">
        <f>IF(Data_Mentah!J204="Yes",1,0)</f>
        <v>0</v>
      </c>
      <c r="K204" s="8">
        <f>IF(Data_Mentah!K204="Yes",1,0)</f>
        <v>0</v>
      </c>
      <c r="L204" s="8">
        <f>IF(Data_Mentah!L204="Yes",1,0)</f>
        <v>0</v>
      </c>
      <c r="M204" s="8">
        <f>IF(Data_Mentah!M204="Yes",1,0)</f>
        <v>0</v>
      </c>
      <c r="N204" s="8">
        <f>IF(Data_Mentah!N204="Yes",1,0)</f>
        <v>0</v>
      </c>
      <c r="O204" s="8">
        <f>IF(Data_Mentah!O204="Yes",1,0)</f>
        <v>0</v>
      </c>
      <c r="P204" s="8">
        <f>IF(Data_Mentah!P204="Yes",1,0)</f>
        <v>0</v>
      </c>
      <c r="Q204" s="9">
        <f>IF(Data_Mentah!Q204="Positive",1,0)</f>
        <v>0</v>
      </c>
      <c r="T204">
        <f t="shared" si="5"/>
        <v>0</v>
      </c>
      <c r="V204">
        <f t="shared" si="6"/>
        <v>0</v>
      </c>
    </row>
    <row r="205" spans="1:22" ht="15.75" customHeight="1" x14ac:dyDescent="0.2">
      <c r="A205" s="4">
        <v>62</v>
      </c>
      <c r="B205" s="5">
        <f>IF(Data_Mentah!B205="Male",1,0)</f>
        <v>1</v>
      </c>
      <c r="C205" s="5">
        <f>IF(Data_Mentah!C205="Yes",1,0)</f>
        <v>0</v>
      </c>
      <c r="D205" s="5">
        <f>IF(Data_Mentah!D205="Yes",1,0)</f>
        <v>0</v>
      </c>
      <c r="E205" s="5">
        <f>IF(Data_Mentah!E205="Yes",1,0)</f>
        <v>0</v>
      </c>
      <c r="F205" s="5">
        <f>IF(Data_Mentah!F205="Yes",1,0)</f>
        <v>0</v>
      </c>
      <c r="G205" s="5">
        <f>IF(Data_Mentah!G205="Yes",1,0)</f>
        <v>0</v>
      </c>
      <c r="H205" s="5">
        <f>IF(Data_Mentah!H205="Yes",1,0)</f>
        <v>0</v>
      </c>
      <c r="I205" s="5">
        <f>IF(Data_Mentah!I205="Yes",1,0)</f>
        <v>0</v>
      </c>
      <c r="J205" s="5">
        <f>IF(Data_Mentah!J205="Yes",1,0)</f>
        <v>0</v>
      </c>
      <c r="K205" s="5">
        <f>IF(Data_Mentah!K205="Yes",1,0)</f>
        <v>0</v>
      </c>
      <c r="L205" s="5">
        <f>IF(Data_Mentah!L205="Yes",1,0)</f>
        <v>0</v>
      </c>
      <c r="M205" s="5">
        <f>IF(Data_Mentah!M205="Yes",1,0)</f>
        <v>0</v>
      </c>
      <c r="N205" s="5">
        <f>IF(Data_Mentah!N205="Yes",1,0)</f>
        <v>0</v>
      </c>
      <c r="O205" s="5">
        <f>IF(Data_Mentah!O205="Yes",1,0)</f>
        <v>0</v>
      </c>
      <c r="P205" s="5">
        <f>IF(Data_Mentah!P205="Yes",1,0)</f>
        <v>0</v>
      </c>
      <c r="Q205" s="6">
        <f>IF(Data_Mentah!Q205="Positive",1,0)</f>
        <v>0</v>
      </c>
      <c r="T205">
        <f t="shared" si="5"/>
        <v>0</v>
      </c>
      <c r="V205">
        <f t="shared" si="6"/>
        <v>0</v>
      </c>
    </row>
    <row r="206" spans="1:22" ht="15.75" customHeight="1" x14ac:dyDescent="0.2">
      <c r="A206" s="7">
        <v>33</v>
      </c>
      <c r="B206" s="8">
        <f>IF(Data_Mentah!B206="Male",1,0)</f>
        <v>1</v>
      </c>
      <c r="C206" s="8">
        <f>IF(Data_Mentah!C206="Yes",1,0)</f>
        <v>0</v>
      </c>
      <c r="D206" s="8">
        <f>IF(Data_Mentah!D206="Yes",1,0)</f>
        <v>0</v>
      </c>
      <c r="E206" s="8">
        <f>IF(Data_Mentah!E206="Yes",1,0)</f>
        <v>0</v>
      </c>
      <c r="F206" s="8">
        <f>IF(Data_Mentah!F206="Yes",1,0)</f>
        <v>0</v>
      </c>
      <c r="G206" s="8">
        <f>IF(Data_Mentah!G206="Yes",1,0)</f>
        <v>0</v>
      </c>
      <c r="H206" s="8">
        <f>IF(Data_Mentah!H206="Yes",1,0)</f>
        <v>0</v>
      </c>
      <c r="I206" s="8">
        <f>IF(Data_Mentah!I206="Yes",1,0)</f>
        <v>0</v>
      </c>
      <c r="J206" s="8">
        <f>IF(Data_Mentah!J206="Yes",1,0)</f>
        <v>0</v>
      </c>
      <c r="K206" s="8">
        <f>IF(Data_Mentah!K206="Yes",1,0)</f>
        <v>0</v>
      </c>
      <c r="L206" s="8">
        <f>IF(Data_Mentah!L206="Yes",1,0)</f>
        <v>0</v>
      </c>
      <c r="M206" s="8">
        <f>IF(Data_Mentah!M206="Yes",1,0)</f>
        <v>0</v>
      </c>
      <c r="N206" s="8">
        <f>IF(Data_Mentah!N206="Yes",1,0)</f>
        <v>0</v>
      </c>
      <c r="O206" s="8">
        <f>IF(Data_Mentah!O206="Yes",1,0)</f>
        <v>0</v>
      </c>
      <c r="P206" s="8">
        <f>IF(Data_Mentah!P206="Yes",1,0)</f>
        <v>0</v>
      </c>
      <c r="Q206" s="9">
        <f>IF(Data_Mentah!Q206="Positive",1,0)</f>
        <v>0</v>
      </c>
      <c r="T206">
        <f t="shared" si="5"/>
        <v>0</v>
      </c>
      <c r="V206">
        <f t="shared" si="6"/>
        <v>0</v>
      </c>
    </row>
    <row r="207" spans="1:22" ht="15.75" customHeight="1" x14ac:dyDescent="0.2">
      <c r="A207" s="4">
        <v>55</v>
      </c>
      <c r="B207" s="5">
        <f>IF(Data_Mentah!B207="Male",1,0)</f>
        <v>1</v>
      </c>
      <c r="C207" s="5">
        <f>IF(Data_Mentah!C207="Yes",1,0)</f>
        <v>1</v>
      </c>
      <c r="D207" s="5">
        <f>IF(Data_Mentah!D207="Yes",1,0)</f>
        <v>0</v>
      </c>
      <c r="E207" s="5">
        <f>IF(Data_Mentah!E207="Yes",1,0)</f>
        <v>0</v>
      </c>
      <c r="F207" s="5">
        <f>IF(Data_Mentah!F207="Yes",1,0)</f>
        <v>1</v>
      </c>
      <c r="G207" s="5">
        <f>IF(Data_Mentah!G207="Yes",1,0)</f>
        <v>1</v>
      </c>
      <c r="H207" s="5">
        <f>IF(Data_Mentah!H207="Yes",1,0)</f>
        <v>0</v>
      </c>
      <c r="I207" s="5">
        <f>IF(Data_Mentah!I207="Yes",1,0)</f>
        <v>1</v>
      </c>
      <c r="J207" s="5">
        <f>IF(Data_Mentah!J207="Yes",1,0)</f>
        <v>1</v>
      </c>
      <c r="K207" s="5">
        <f>IF(Data_Mentah!K207="Yes",1,0)</f>
        <v>1</v>
      </c>
      <c r="L207" s="5">
        <f>IF(Data_Mentah!L207="Yes",1,0)</f>
        <v>1</v>
      </c>
      <c r="M207" s="5">
        <f>IF(Data_Mentah!M207="Yes",1,0)</f>
        <v>0</v>
      </c>
      <c r="N207" s="5">
        <f>IF(Data_Mentah!N207="Yes",1,0)</f>
        <v>1</v>
      </c>
      <c r="O207" s="5">
        <f>IF(Data_Mentah!O207="Yes",1,0)</f>
        <v>1</v>
      </c>
      <c r="P207" s="5">
        <f>IF(Data_Mentah!P207="Yes",1,0)</f>
        <v>1</v>
      </c>
      <c r="Q207" s="6">
        <f>IF(Data_Mentah!Q207="Positive",1,0)</f>
        <v>0</v>
      </c>
      <c r="T207">
        <f t="shared" si="5"/>
        <v>1</v>
      </c>
      <c r="V207">
        <f t="shared" si="6"/>
        <v>0</v>
      </c>
    </row>
    <row r="208" spans="1:22" ht="15.75" customHeight="1" x14ac:dyDescent="0.2">
      <c r="A208" s="7">
        <v>48</v>
      </c>
      <c r="B208" s="8">
        <f>IF(Data_Mentah!B208="Male",1,0)</f>
        <v>1</v>
      </c>
      <c r="C208" s="8">
        <f>IF(Data_Mentah!C208="Yes",1,0)</f>
        <v>0</v>
      </c>
      <c r="D208" s="8">
        <f>IF(Data_Mentah!D208="Yes",1,0)</f>
        <v>0</v>
      </c>
      <c r="E208" s="8">
        <f>IF(Data_Mentah!E208="Yes",1,0)</f>
        <v>0</v>
      </c>
      <c r="F208" s="8">
        <f>IF(Data_Mentah!F208="Yes",1,0)</f>
        <v>1</v>
      </c>
      <c r="G208" s="8">
        <f>IF(Data_Mentah!G208="Yes",1,0)</f>
        <v>0</v>
      </c>
      <c r="H208" s="8">
        <f>IF(Data_Mentah!H208="Yes",1,0)</f>
        <v>0</v>
      </c>
      <c r="I208" s="8">
        <f>IF(Data_Mentah!I208="Yes",1,0)</f>
        <v>0</v>
      </c>
      <c r="J208" s="8">
        <f>IF(Data_Mentah!J208="Yes",1,0)</f>
        <v>0</v>
      </c>
      <c r="K208" s="8">
        <f>IF(Data_Mentah!K208="Yes",1,0)</f>
        <v>0</v>
      </c>
      <c r="L208" s="8">
        <f>IF(Data_Mentah!L208="Yes",1,0)</f>
        <v>0</v>
      </c>
      <c r="M208" s="8">
        <f>IF(Data_Mentah!M208="Yes",1,0)</f>
        <v>1</v>
      </c>
      <c r="N208" s="8">
        <f>IF(Data_Mentah!N208="Yes",1,0)</f>
        <v>1</v>
      </c>
      <c r="O208" s="8">
        <f>IF(Data_Mentah!O208="Yes",1,0)</f>
        <v>0</v>
      </c>
      <c r="P208" s="8">
        <f>IF(Data_Mentah!P208="Yes",1,0)</f>
        <v>0</v>
      </c>
      <c r="Q208" s="9">
        <f>IF(Data_Mentah!Q208="Positive",1,0)</f>
        <v>0</v>
      </c>
      <c r="T208">
        <f t="shared" si="5"/>
        <v>0</v>
      </c>
      <c r="V208">
        <f t="shared" si="6"/>
        <v>0</v>
      </c>
    </row>
    <row r="209" spans="1:22" ht="15.75" customHeight="1" x14ac:dyDescent="0.2">
      <c r="A209" s="4">
        <v>56</v>
      </c>
      <c r="B209" s="5">
        <f>IF(Data_Mentah!B209="Male",1,0)</f>
        <v>1</v>
      </c>
      <c r="C209" s="5">
        <f>IF(Data_Mentah!C209="Yes",1,0)</f>
        <v>0</v>
      </c>
      <c r="D209" s="5">
        <f>IF(Data_Mentah!D209="Yes",1,0)</f>
        <v>0</v>
      </c>
      <c r="E209" s="5">
        <f>IF(Data_Mentah!E209="Yes",1,0)</f>
        <v>0</v>
      </c>
      <c r="F209" s="5">
        <f>IF(Data_Mentah!F209="Yes",1,0)</f>
        <v>0</v>
      </c>
      <c r="G209" s="5">
        <f>IF(Data_Mentah!G209="Yes",1,0)</f>
        <v>1</v>
      </c>
      <c r="H209" s="5">
        <f>IF(Data_Mentah!H209="Yes",1,0)</f>
        <v>0</v>
      </c>
      <c r="I209" s="5">
        <f>IF(Data_Mentah!I209="Yes",1,0)</f>
        <v>0</v>
      </c>
      <c r="J209" s="5">
        <f>IF(Data_Mentah!J209="Yes",1,0)</f>
        <v>1</v>
      </c>
      <c r="K209" s="5">
        <f>IF(Data_Mentah!K209="Yes",1,0)</f>
        <v>0</v>
      </c>
      <c r="L209" s="5">
        <f>IF(Data_Mentah!L209="Yes",1,0)</f>
        <v>1</v>
      </c>
      <c r="M209" s="5">
        <f>IF(Data_Mentah!M209="Yes",1,0)</f>
        <v>0</v>
      </c>
      <c r="N209" s="5">
        <f>IF(Data_Mentah!N209="Yes",1,0)</f>
        <v>0</v>
      </c>
      <c r="O209" s="5">
        <f>IF(Data_Mentah!O209="Yes",1,0)</f>
        <v>1</v>
      </c>
      <c r="P209" s="5">
        <f>IF(Data_Mentah!P209="Yes",1,0)</f>
        <v>1</v>
      </c>
      <c r="Q209" s="6">
        <f>IF(Data_Mentah!Q209="Positive",1,0)</f>
        <v>0</v>
      </c>
      <c r="T209">
        <f t="shared" si="5"/>
        <v>0</v>
      </c>
      <c r="V209">
        <f t="shared" si="6"/>
        <v>0</v>
      </c>
    </row>
    <row r="210" spans="1:22" ht="15.75" customHeight="1" x14ac:dyDescent="0.2">
      <c r="A210" s="7">
        <v>38</v>
      </c>
      <c r="B210" s="8">
        <f>IF(Data_Mentah!B210="Male",1,0)</f>
        <v>1</v>
      </c>
      <c r="C210" s="8">
        <f>IF(Data_Mentah!C210="Yes",1,0)</f>
        <v>0</v>
      </c>
      <c r="D210" s="8">
        <f>IF(Data_Mentah!D210="Yes",1,0)</f>
        <v>0</v>
      </c>
      <c r="E210" s="8">
        <f>IF(Data_Mentah!E210="Yes",1,0)</f>
        <v>1</v>
      </c>
      <c r="F210" s="8">
        <f>IF(Data_Mentah!F210="Yes",1,0)</f>
        <v>1</v>
      </c>
      <c r="G210" s="8">
        <f>IF(Data_Mentah!G210="Yes",1,0)</f>
        <v>0</v>
      </c>
      <c r="H210" s="8">
        <f>IF(Data_Mentah!H210="Yes",1,0)</f>
        <v>1</v>
      </c>
      <c r="I210" s="8">
        <f>IF(Data_Mentah!I210="Yes",1,0)</f>
        <v>0</v>
      </c>
      <c r="J210" s="8">
        <f>IF(Data_Mentah!J210="Yes",1,0)</f>
        <v>0</v>
      </c>
      <c r="K210" s="8">
        <f>IF(Data_Mentah!K210="Yes",1,0)</f>
        <v>0</v>
      </c>
      <c r="L210" s="8">
        <f>IF(Data_Mentah!L210="Yes",1,0)</f>
        <v>1</v>
      </c>
      <c r="M210" s="8">
        <f>IF(Data_Mentah!M210="Yes",1,0)</f>
        <v>0</v>
      </c>
      <c r="N210" s="8">
        <f>IF(Data_Mentah!N210="Yes",1,0)</f>
        <v>0</v>
      </c>
      <c r="O210" s="8">
        <f>IF(Data_Mentah!O210="Yes",1,0)</f>
        <v>1</v>
      </c>
      <c r="P210" s="8">
        <f>IF(Data_Mentah!P210="Yes",1,0)</f>
        <v>0</v>
      </c>
      <c r="Q210" s="9">
        <f>IF(Data_Mentah!Q210="Positive",1,0)</f>
        <v>0</v>
      </c>
      <c r="T210">
        <f t="shared" si="5"/>
        <v>1</v>
      </c>
      <c r="V210">
        <f t="shared" si="6"/>
        <v>0</v>
      </c>
    </row>
    <row r="211" spans="1:22" ht="15.75" customHeight="1" x14ac:dyDescent="0.2">
      <c r="A211" s="4">
        <v>28</v>
      </c>
      <c r="B211" s="5">
        <f>IF(Data_Mentah!B211="Male",1,0)</f>
        <v>1</v>
      </c>
      <c r="C211" s="5">
        <f>IF(Data_Mentah!C211="Yes",1,0)</f>
        <v>0</v>
      </c>
      <c r="D211" s="5">
        <f>IF(Data_Mentah!D211="Yes",1,0)</f>
        <v>0</v>
      </c>
      <c r="E211" s="5">
        <f>IF(Data_Mentah!E211="Yes",1,0)</f>
        <v>1</v>
      </c>
      <c r="F211" s="5">
        <f>IF(Data_Mentah!F211="Yes",1,0)</f>
        <v>0</v>
      </c>
      <c r="G211" s="5">
        <f>IF(Data_Mentah!G211="Yes",1,0)</f>
        <v>0</v>
      </c>
      <c r="H211" s="5">
        <f>IF(Data_Mentah!H211="Yes",1,0)</f>
        <v>1</v>
      </c>
      <c r="I211" s="5">
        <f>IF(Data_Mentah!I211="Yes",1,0)</f>
        <v>0</v>
      </c>
      <c r="J211" s="5">
        <f>IF(Data_Mentah!J211="Yes",1,0)</f>
        <v>0</v>
      </c>
      <c r="K211" s="5">
        <f>IF(Data_Mentah!K211="Yes",1,0)</f>
        <v>0</v>
      </c>
      <c r="L211" s="5">
        <f>IF(Data_Mentah!L211="Yes",1,0)</f>
        <v>1</v>
      </c>
      <c r="M211" s="5">
        <f>IF(Data_Mentah!M211="Yes",1,0)</f>
        <v>0</v>
      </c>
      <c r="N211" s="5">
        <f>IF(Data_Mentah!N211="Yes",1,0)</f>
        <v>0</v>
      </c>
      <c r="O211" s="5">
        <f>IF(Data_Mentah!O211="Yes",1,0)</f>
        <v>1</v>
      </c>
      <c r="P211" s="5">
        <f>IF(Data_Mentah!P211="Yes",1,0)</f>
        <v>0</v>
      </c>
      <c r="Q211" s="6">
        <f>IF(Data_Mentah!Q211="Positive",1,0)</f>
        <v>0</v>
      </c>
      <c r="T211">
        <f t="shared" si="5"/>
        <v>0</v>
      </c>
      <c r="V211">
        <f t="shared" si="6"/>
        <v>0</v>
      </c>
    </row>
    <row r="212" spans="1:22" ht="15.75" customHeight="1" x14ac:dyDescent="0.2">
      <c r="A212" s="7">
        <v>68</v>
      </c>
      <c r="B212" s="8">
        <f>IF(Data_Mentah!B212="Male",1,0)</f>
        <v>1</v>
      </c>
      <c r="C212" s="8">
        <f>IF(Data_Mentah!C212="Yes",1,0)</f>
        <v>0</v>
      </c>
      <c r="D212" s="8">
        <f>IF(Data_Mentah!D212="Yes",1,0)</f>
        <v>0</v>
      </c>
      <c r="E212" s="8">
        <f>IF(Data_Mentah!E212="Yes",1,0)</f>
        <v>0</v>
      </c>
      <c r="F212" s="8">
        <f>IF(Data_Mentah!F212="Yes",1,0)</f>
        <v>1</v>
      </c>
      <c r="G212" s="8">
        <f>IF(Data_Mentah!G212="Yes",1,0)</f>
        <v>0</v>
      </c>
      <c r="H212" s="8">
        <f>IF(Data_Mentah!H212="Yes",1,0)</f>
        <v>1</v>
      </c>
      <c r="I212" s="8">
        <f>IF(Data_Mentah!I212="Yes",1,0)</f>
        <v>0</v>
      </c>
      <c r="J212" s="8">
        <f>IF(Data_Mentah!J212="Yes",1,0)</f>
        <v>0</v>
      </c>
      <c r="K212" s="8">
        <f>IF(Data_Mentah!K212="Yes",1,0)</f>
        <v>0</v>
      </c>
      <c r="L212" s="8">
        <f>IF(Data_Mentah!L212="Yes",1,0)</f>
        <v>0</v>
      </c>
      <c r="M212" s="8">
        <f>IF(Data_Mentah!M212="Yes",1,0)</f>
        <v>0</v>
      </c>
      <c r="N212" s="8">
        <f>IF(Data_Mentah!N212="Yes",1,0)</f>
        <v>0</v>
      </c>
      <c r="O212" s="8">
        <f>IF(Data_Mentah!O212="Yes",1,0)</f>
        <v>0</v>
      </c>
      <c r="P212" s="8">
        <f>IF(Data_Mentah!P212="Yes",1,0)</f>
        <v>0</v>
      </c>
      <c r="Q212" s="9">
        <f>IF(Data_Mentah!Q212="Positive",1,0)</f>
        <v>0</v>
      </c>
      <c r="T212">
        <f t="shared" si="5"/>
        <v>0</v>
      </c>
      <c r="V212">
        <f t="shared" si="6"/>
        <v>0</v>
      </c>
    </row>
    <row r="213" spans="1:22" ht="15.75" customHeight="1" x14ac:dyDescent="0.2">
      <c r="A213" s="4">
        <v>35</v>
      </c>
      <c r="B213" s="5">
        <f>IF(Data_Mentah!B213="Male",1,0)</f>
        <v>1</v>
      </c>
      <c r="C213" s="5">
        <f>IF(Data_Mentah!C213="Yes",1,0)</f>
        <v>0</v>
      </c>
      <c r="D213" s="5">
        <f>IF(Data_Mentah!D213="Yes",1,0)</f>
        <v>0</v>
      </c>
      <c r="E213" s="5">
        <f>IF(Data_Mentah!E213="Yes",1,0)</f>
        <v>0</v>
      </c>
      <c r="F213" s="5">
        <f>IF(Data_Mentah!F213="Yes",1,0)</f>
        <v>1</v>
      </c>
      <c r="G213" s="5">
        <f>IF(Data_Mentah!G213="Yes",1,0)</f>
        <v>0</v>
      </c>
      <c r="H213" s="5">
        <f>IF(Data_Mentah!H213="Yes",1,0)</f>
        <v>0</v>
      </c>
      <c r="I213" s="5">
        <f>IF(Data_Mentah!I213="Yes",1,0)</f>
        <v>0</v>
      </c>
      <c r="J213" s="5">
        <f>IF(Data_Mentah!J213="Yes",1,0)</f>
        <v>0</v>
      </c>
      <c r="K213" s="5">
        <f>IF(Data_Mentah!K213="Yes",1,0)</f>
        <v>1</v>
      </c>
      <c r="L213" s="5">
        <f>IF(Data_Mentah!L213="Yes",1,0)</f>
        <v>0</v>
      </c>
      <c r="M213" s="5">
        <f>IF(Data_Mentah!M213="Yes",1,0)</f>
        <v>0</v>
      </c>
      <c r="N213" s="5">
        <f>IF(Data_Mentah!N213="Yes",1,0)</f>
        <v>0</v>
      </c>
      <c r="O213" s="5">
        <f>IF(Data_Mentah!O213="Yes",1,0)</f>
        <v>0</v>
      </c>
      <c r="P213" s="5">
        <f>IF(Data_Mentah!P213="Yes",1,0)</f>
        <v>0</v>
      </c>
      <c r="Q213" s="6">
        <f>IF(Data_Mentah!Q213="Positive",1,0)</f>
        <v>0</v>
      </c>
      <c r="T213">
        <f t="shared" si="5"/>
        <v>0</v>
      </c>
      <c r="V213">
        <f t="shared" si="6"/>
        <v>0</v>
      </c>
    </row>
    <row r="214" spans="1:22" ht="15.75" customHeight="1" x14ac:dyDescent="0.2">
      <c r="A214" s="7">
        <v>45</v>
      </c>
      <c r="B214" s="8">
        <f>IF(Data_Mentah!B214="Male",1,0)</f>
        <v>1</v>
      </c>
      <c r="C214" s="8">
        <f>IF(Data_Mentah!C214="Yes",1,0)</f>
        <v>0</v>
      </c>
      <c r="D214" s="8">
        <f>IF(Data_Mentah!D214="Yes",1,0)</f>
        <v>0</v>
      </c>
      <c r="E214" s="8">
        <f>IF(Data_Mentah!E214="Yes",1,0)</f>
        <v>0</v>
      </c>
      <c r="F214" s="8">
        <f>IF(Data_Mentah!F214="Yes",1,0)</f>
        <v>0</v>
      </c>
      <c r="G214" s="8">
        <f>IF(Data_Mentah!G214="Yes",1,0)</f>
        <v>0</v>
      </c>
      <c r="H214" s="8">
        <f>IF(Data_Mentah!H214="Yes",1,0)</f>
        <v>0</v>
      </c>
      <c r="I214" s="8">
        <f>IF(Data_Mentah!I214="Yes",1,0)</f>
        <v>0</v>
      </c>
      <c r="J214" s="8">
        <f>IF(Data_Mentah!J214="Yes",1,0)</f>
        <v>0</v>
      </c>
      <c r="K214" s="8">
        <f>IF(Data_Mentah!K214="Yes",1,0)</f>
        <v>1</v>
      </c>
      <c r="L214" s="8">
        <f>IF(Data_Mentah!L214="Yes",1,0)</f>
        <v>0</v>
      </c>
      <c r="M214" s="8">
        <f>IF(Data_Mentah!M214="Yes",1,0)</f>
        <v>0</v>
      </c>
      <c r="N214" s="8">
        <f>IF(Data_Mentah!N214="Yes",1,0)</f>
        <v>0</v>
      </c>
      <c r="O214" s="8">
        <f>IF(Data_Mentah!O214="Yes",1,0)</f>
        <v>0</v>
      </c>
      <c r="P214" s="8">
        <f>IF(Data_Mentah!P214="Yes",1,0)</f>
        <v>0</v>
      </c>
      <c r="Q214" s="9">
        <f>IF(Data_Mentah!Q214="Positive",1,0)</f>
        <v>0</v>
      </c>
      <c r="T214">
        <f t="shared" si="5"/>
        <v>0</v>
      </c>
      <c r="V214">
        <f t="shared" si="6"/>
        <v>0</v>
      </c>
    </row>
    <row r="215" spans="1:22" ht="15.75" customHeight="1" x14ac:dyDescent="0.2">
      <c r="A215" s="4">
        <v>48</v>
      </c>
      <c r="B215" s="5">
        <f>IF(Data_Mentah!B215="Male",1,0)</f>
        <v>1</v>
      </c>
      <c r="C215" s="5">
        <f>IF(Data_Mentah!C215="Yes",1,0)</f>
        <v>0</v>
      </c>
      <c r="D215" s="5">
        <f>IF(Data_Mentah!D215="Yes",1,0)</f>
        <v>1</v>
      </c>
      <c r="E215" s="5">
        <f>IF(Data_Mentah!E215="Yes",1,0)</f>
        <v>0</v>
      </c>
      <c r="F215" s="5">
        <f>IF(Data_Mentah!F215="Yes",1,0)</f>
        <v>0</v>
      </c>
      <c r="G215" s="5">
        <f>IF(Data_Mentah!G215="Yes",1,0)</f>
        <v>0</v>
      </c>
      <c r="H215" s="5">
        <f>IF(Data_Mentah!H215="Yes",1,0)</f>
        <v>0</v>
      </c>
      <c r="I215" s="5">
        <f>IF(Data_Mentah!I215="Yes",1,0)</f>
        <v>0</v>
      </c>
      <c r="J215" s="5">
        <f>IF(Data_Mentah!J215="Yes",1,0)</f>
        <v>1</v>
      </c>
      <c r="K215" s="5">
        <f>IF(Data_Mentah!K215="Yes",1,0)</f>
        <v>0</v>
      </c>
      <c r="L215" s="5">
        <f>IF(Data_Mentah!L215="Yes",1,0)</f>
        <v>0</v>
      </c>
      <c r="M215" s="5">
        <f>IF(Data_Mentah!M215="Yes",1,0)</f>
        <v>1</v>
      </c>
      <c r="N215" s="5">
        <f>IF(Data_Mentah!N215="Yes",1,0)</f>
        <v>0</v>
      </c>
      <c r="O215" s="5">
        <f>IF(Data_Mentah!O215="Yes",1,0)</f>
        <v>0</v>
      </c>
      <c r="P215" s="5">
        <f>IF(Data_Mentah!P215="Yes",1,0)</f>
        <v>1</v>
      </c>
      <c r="Q215" s="6">
        <f>IF(Data_Mentah!Q215="Positive",1,0)</f>
        <v>0</v>
      </c>
      <c r="T215">
        <f t="shared" si="5"/>
        <v>0</v>
      </c>
      <c r="V215">
        <f t="shared" si="6"/>
        <v>0</v>
      </c>
    </row>
    <row r="216" spans="1:22" ht="15.75" customHeight="1" x14ac:dyDescent="0.2">
      <c r="A216" s="7">
        <v>40</v>
      </c>
      <c r="B216" s="8">
        <f>IF(Data_Mentah!B216="Male",1,0)</f>
        <v>1</v>
      </c>
      <c r="C216" s="8">
        <f>IF(Data_Mentah!C216="Yes",1,0)</f>
        <v>0</v>
      </c>
      <c r="D216" s="8">
        <f>IF(Data_Mentah!D216="Yes",1,0)</f>
        <v>0</v>
      </c>
      <c r="E216" s="8">
        <f>IF(Data_Mentah!E216="Yes",1,0)</f>
        <v>0</v>
      </c>
      <c r="F216" s="8">
        <f>IF(Data_Mentah!F216="Yes",1,0)</f>
        <v>0</v>
      </c>
      <c r="G216" s="8">
        <f>IF(Data_Mentah!G216="Yes",1,0)</f>
        <v>0</v>
      </c>
      <c r="H216" s="8">
        <f>IF(Data_Mentah!H216="Yes",1,0)</f>
        <v>0</v>
      </c>
      <c r="I216" s="8">
        <f>IF(Data_Mentah!I216="Yes",1,0)</f>
        <v>0</v>
      </c>
      <c r="J216" s="8">
        <f>IF(Data_Mentah!J216="Yes",1,0)</f>
        <v>1</v>
      </c>
      <c r="K216" s="8">
        <f>IF(Data_Mentah!K216="Yes",1,0)</f>
        <v>0</v>
      </c>
      <c r="L216" s="8">
        <f>IF(Data_Mentah!L216="Yes",1,0)</f>
        <v>0</v>
      </c>
      <c r="M216" s="8">
        <f>IF(Data_Mentah!M216="Yes",1,0)</f>
        <v>0</v>
      </c>
      <c r="N216" s="8">
        <f>IF(Data_Mentah!N216="Yes",1,0)</f>
        <v>0</v>
      </c>
      <c r="O216" s="8">
        <f>IF(Data_Mentah!O216="Yes",1,0)</f>
        <v>1</v>
      </c>
      <c r="P216" s="8">
        <f>IF(Data_Mentah!P216="Yes",1,0)</f>
        <v>0</v>
      </c>
      <c r="Q216" s="9">
        <f>IF(Data_Mentah!Q216="Positive",1,0)</f>
        <v>0</v>
      </c>
      <c r="T216">
        <f t="shared" si="5"/>
        <v>0</v>
      </c>
      <c r="V216">
        <f t="shared" si="6"/>
        <v>0</v>
      </c>
    </row>
    <row r="217" spans="1:22" ht="15.75" customHeight="1" x14ac:dyDescent="0.2">
      <c r="A217" s="4">
        <v>57</v>
      </c>
      <c r="B217" s="5">
        <f>IF(Data_Mentah!B217="Male",1,0)</f>
        <v>1</v>
      </c>
      <c r="C217" s="5">
        <f>IF(Data_Mentah!C217="Yes",1,0)</f>
        <v>0</v>
      </c>
      <c r="D217" s="5">
        <f>IF(Data_Mentah!D217="Yes",1,0)</f>
        <v>0</v>
      </c>
      <c r="E217" s="5">
        <f>IF(Data_Mentah!E217="Yes",1,0)</f>
        <v>0</v>
      </c>
      <c r="F217" s="5">
        <f>IF(Data_Mentah!F217="Yes",1,0)</f>
        <v>0</v>
      </c>
      <c r="G217" s="5">
        <f>IF(Data_Mentah!G217="Yes",1,0)</f>
        <v>1</v>
      </c>
      <c r="H217" s="5">
        <f>IF(Data_Mentah!H217="Yes",1,0)</f>
        <v>1</v>
      </c>
      <c r="I217" s="5">
        <f>IF(Data_Mentah!I217="Yes",1,0)</f>
        <v>0</v>
      </c>
      <c r="J217" s="5">
        <f>IF(Data_Mentah!J217="Yes",1,0)</f>
        <v>0</v>
      </c>
      <c r="K217" s="5">
        <f>IF(Data_Mentah!K217="Yes",1,0)</f>
        <v>0</v>
      </c>
      <c r="L217" s="5">
        <f>IF(Data_Mentah!L217="Yes",1,0)</f>
        <v>0</v>
      </c>
      <c r="M217" s="5">
        <f>IF(Data_Mentah!M217="Yes",1,0)</f>
        <v>0</v>
      </c>
      <c r="N217" s="5">
        <f>IF(Data_Mentah!N217="Yes",1,0)</f>
        <v>0</v>
      </c>
      <c r="O217" s="5">
        <f>IF(Data_Mentah!O217="Yes",1,0)</f>
        <v>0</v>
      </c>
      <c r="P217" s="5">
        <f>IF(Data_Mentah!P217="Yes",1,0)</f>
        <v>0</v>
      </c>
      <c r="Q217" s="6">
        <f>IF(Data_Mentah!Q217="Positive",1,0)</f>
        <v>0</v>
      </c>
      <c r="T217">
        <f t="shared" si="5"/>
        <v>0</v>
      </c>
      <c r="V217">
        <f t="shared" si="6"/>
        <v>0</v>
      </c>
    </row>
    <row r="218" spans="1:22" ht="15.75" customHeight="1" x14ac:dyDescent="0.2">
      <c r="A218" s="7">
        <v>41</v>
      </c>
      <c r="B218" s="8">
        <f>IF(Data_Mentah!B218="Male",1,0)</f>
        <v>1</v>
      </c>
      <c r="C218" s="8">
        <f>IF(Data_Mentah!C218="Yes",1,0)</f>
        <v>0</v>
      </c>
      <c r="D218" s="8">
        <f>IF(Data_Mentah!D218="Yes",1,0)</f>
        <v>0</v>
      </c>
      <c r="E218" s="8">
        <f>IF(Data_Mentah!E218="Yes",1,0)</f>
        <v>0</v>
      </c>
      <c r="F218" s="8">
        <f>IF(Data_Mentah!F218="Yes",1,0)</f>
        <v>0</v>
      </c>
      <c r="G218" s="8">
        <f>IF(Data_Mentah!G218="Yes",1,0)</f>
        <v>1</v>
      </c>
      <c r="H218" s="8">
        <f>IF(Data_Mentah!H218="Yes",1,0)</f>
        <v>0</v>
      </c>
      <c r="I218" s="8">
        <f>IF(Data_Mentah!I218="Yes",1,0)</f>
        <v>1</v>
      </c>
      <c r="J218" s="8">
        <f>IF(Data_Mentah!J218="Yes",1,0)</f>
        <v>0</v>
      </c>
      <c r="K218" s="8">
        <f>IF(Data_Mentah!K218="Yes",1,0)</f>
        <v>0</v>
      </c>
      <c r="L218" s="8">
        <f>IF(Data_Mentah!L218="Yes",1,0)</f>
        <v>0</v>
      </c>
      <c r="M218" s="8">
        <f>IF(Data_Mentah!M218="Yes",1,0)</f>
        <v>0</v>
      </c>
      <c r="N218" s="8">
        <f>IF(Data_Mentah!N218="Yes",1,0)</f>
        <v>1</v>
      </c>
      <c r="O218" s="8">
        <f>IF(Data_Mentah!O218="Yes",1,0)</f>
        <v>0</v>
      </c>
      <c r="P218" s="8">
        <f>IF(Data_Mentah!P218="Yes",1,0)</f>
        <v>0</v>
      </c>
      <c r="Q218" s="9">
        <f>IF(Data_Mentah!Q218="Positive",1,0)</f>
        <v>0</v>
      </c>
      <c r="T218">
        <f t="shared" si="5"/>
        <v>0</v>
      </c>
      <c r="V218">
        <f t="shared" si="6"/>
        <v>0</v>
      </c>
    </row>
    <row r="219" spans="1:22" ht="15.75" customHeight="1" x14ac:dyDescent="0.2">
      <c r="A219" s="4">
        <v>37</v>
      </c>
      <c r="B219" s="5">
        <f>IF(Data_Mentah!B219="Male",1,0)</f>
        <v>1</v>
      </c>
      <c r="C219" s="5">
        <f>IF(Data_Mentah!C219="Yes",1,0)</f>
        <v>1</v>
      </c>
      <c r="D219" s="5">
        <f>IF(Data_Mentah!D219="Yes",1,0)</f>
        <v>0</v>
      </c>
      <c r="E219" s="5">
        <f>IF(Data_Mentah!E219="Yes",1,0)</f>
        <v>0</v>
      </c>
      <c r="F219" s="5">
        <f>IF(Data_Mentah!F219="Yes",1,0)</f>
        <v>0</v>
      </c>
      <c r="G219" s="5">
        <f>IF(Data_Mentah!G219="Yes",1,0)</f>
        <v>1</v>
      </c>
      <c r="H219" s="5">
        <f>IF(Data_Mentah!H219="Yes",1,0)</f>
        <v>0</v>
      </c>
      <c r="I219" s="5">
        <f>IF(Data_Mentah!I219="Yes",1,0)</f>
        <v>1</v>
      </c>
      <c r="J219" s="5">
        <f>IF(Data_Mentah!J219="Yes",1,0)</f>
        <v>1</v>
      </c>
      <c r="K219" s="5">
        <f>IF(Data_Mentah!K219="Yes",1,0)</f>
        <v>0</v>
      </c>
      <c r="L219" s="5">
        <f>IF(Data_Mentah!L219="Yes",1,0)</f>
        <v>1</v>
      </c>
      <c r="M219" s="5">
        <f>IF(Data_Mentah!M219="Yes",1,0)</f>
        <v>1</v>
      </c>
      <c r="N219" s="5">
        <f>IF(Data_Mentah!N219="Yes",1,0)</f>
        <v>1</v>
      </c>
      <c r="O219" s="5">
        <f>IF(Data_Mentah!O219="Yes",1,0)</f>
        <v>1</v>
      </c>
      <c r="P219" s="5">
        <f>IF(Data_Mentah!P219="Yes",1,0)</f>
        <v>0</v>
      </c>
      <c r="Q219" s="6">
        <f>IF(Data_Mentah!Q219="Positive",1,0)</f>
        <v>0</v>
      </c>
      <c r="T219">
        <f t="shared" si="5"/>
        <v>1</v>
      </c>
      <c r="V219">
        <f t="shared" si="6"/>
        <v>0</v>
      </c>
    </row>
    <row r="220" spans="1:22" ht="15.75" customHeight="1" x14ac:dyDescent="0.2">
      <c r="A220" s="7">
        <v>54</v>
      </c>
      <c r="B220" s="8">
        <f>IF(Data_Mentah!B220="Male",1,0)</f>
        <v>1</v>
      </c>
      <c r="C220" s="8">
        <f>IF(Data_Mentah!C220="Yes",1,0)</f>
        <v>0</v>
      </c>
      <c r="D220" s="8">
        <f>IF(Data_Mentah!D220="Yes",1,0)</f>
        <v>0</v>
      </c>
      <c r="E220" s="8">
        <f>IF(Data_Mentah!E220="Yes",1,0)</f>
        <v>0</v>
      </c>
      <c r="F220" s="8">
        <f>IF(Data_Mentah!F220="Yes",1,0)</f>
        <v>0</v>
      </c>
      <c r="G220" s="8">
        <f>IF(Data_Mentah!G220="Yes",1,0)</f>
        <v>0</v>
      </c>
      <c r="H220" s="8">
        <f>IF(Data_Mentah!H220="Yes",1,0)</f>
        <v>0</v>
      </c>
      <c r="I220" s="8">
        <f>IF(Data_Mentah!I220="Yes",1,0)</f>
        <v>0</v>
      </c>
      <c r="J220" s="8">
        <f>IF(Data_Mentah!J220="Yes",1,0)</f>
        <v>0</v>
      </c>
      <c r="K220" s="8">
        <f>IF(Data_Mentah!K220="Yes",1,0)</f>
        <v>0</v>
      </c>
      <c r="L220" s="8">
        <f>IF(Data_Mentah!L220="Yes",1,0)</f>
        <v>0</v>
      </c>
      <c r="M220" s="8">
        <f>IF(Data_Mentah!M220="Yes",1,0)</f>
        <v>0</v>
      </c>
      <c r="N220" s="8">
        <f>IF(Data_Mentah!N220="Yes",1,0)</f>
        <v>0</v>
      </c>
      <c r="O220" s="8">
        <f>IF(Data_Mentah!O220="Yes",1,0)</f>
        <v>0</v>
      </c>
      <c r="P220" s="8">
        <f>IF(Data_Mentah!P220="Yes",1,0)</f>
        <v>0</v>
      </c>
      <c r="Q220" s="9">
        <f>IF(Data_Mentah!Q220="Positive",1,0)</f>
        <v>0</v>
      </c>
      <c r="T220">
        <f t="shared" si="5"/>
        <v>0</v>
      </c>
      <c r="V220">
        <f t="shared" si="6"/>
        <v>0</v>
      </c>
    </row>
    <row r="221" spans="1:22" ht="15.75" customHeight="1" x14ac:dyDescent="0.2">
      <c r="A221" s="4">
        <v>49</v>
      </c>
      <c r="B221" s="5">
        <f>IF(Data_Mentah!B221="Male",1,0)</f>
        <v>1</v>
      </c>
      <c r="C221" s="5">
        <f>IF(Data_Mentah!C221="Yes",1,0)</f>
        <v>0</v>
      </c>
      <c r="D221" s="5">
        <f>IF(Data_Mentah!D221="Yes",1,0)</f>
        <v>0</v>
      </c>
      <c r="E221" s="5">
        <f>IF(Data_Mentah!E221="Yes",1,0)</f>
        <v>0</v>
      </c>
      <c r="F221" s="5">
        <f>IF(Data_Mentah!F221="Yes",1,0)</f>
        <v>0</v>
      </c>
      <c r="G221" s="5">
        <f>IF(Data_Mentah!G221="Yes",1,0)</f>
        <v>0</v>
      </c>
      <c r="H221" s="5">
        <f>IF(Data_Mentah!H221="Yes",1,0)</f>
        <v>0</v>
      </c>
      <c r="I221" s="5">
        <f>IF(Data_Mentah!I221="Yes",1,0)</f>
        <v>0</v>
      </c>
      <c r="J221" s="5">
        <f>IF(Data_Mentah!J221="Yes",1,0)</f>
        <v>0</v>
      </c>
      <c r="K221" s="5">
        <f>IF(Data_Mentah!K221="Yes",1,0)</f>
        <v>0</v>
      </c>
      <c r="L221" s="5">
        <f>IF(Data_Mentah!L221="Yes",1,0)</f>
        <v>0</v>
      </c>
      <c r="M221" s="5">
        <f>IF(Data_Mentah!M221="Yes",1,0)</f>
        <v>0</v>
      </c>
      <c r="N221" s="5">
        <f>IF(Data_Mentah!N221="Yes",1,0)</f>
        <v>0</v>
      </c>
      <c r="O221" s="5">
        <f>IF(Data_Mentah!O221="Yes",1,0)</f>
        <v>0</v>
      </c>
      <c r="P221" s="5">
        <f>IF(Data_Mentah!P221="Yes",1,0)</f>
        <v>0</v>
      </c>
      <c r="Q221" s="6">
        <f>IF(Data_Mentah!Q221="Positive",1,0)</f>
        <v>0</v>
      </c>
      <c r="T221">
        <f t="shared" si="5"/>
        <v>0</v>
      </c>
      <c r="V221">
        <f t="shared" si="6"/>
        <v>0</v>
      </c>
    </row>
    <row r="222" spans="1:22" ht="15.75" customHeight="1" x14ac:dyDescent="0.2">
      <c r="A222" s="7">
        <v>48</v>
      </c>
      <c r="B222" s="8">
        <f>IF(Data_Mentah!B222="Male",1,0)</f>
        <v>1</v>
      </c>
      <c r="C222" s="8">
        <f>IF(Data_Mentah!C222="Yes",1,0)</f>
        <v>0</v>
      </c>
      <c r="D222" s="8">
        <f>IF(Data_Mentah!D222="Yes",1,0)</f>
        <v>0</v>
      </c>
      <c r="E222" s="8">
        <f>IF(Data_Mentah!E222="Yes",1,0)</f>
        <v>0</v>
      </c>
      <c r="F222" s="8">
        <f>IF(Data_Mentah!F222="Yes",1,0)</f>
        <v>0</v>
      </c>
      <c r="G222" s="8">
        <f>IF(Data_Mentah!G222="Yes",1,0)</f>
        <v>0</v>
      </c>
      <c r="H222" s="8">
        <f>IF(Data_Mentah!H222="Yes",1,0)</f>
        <v>0</v>
      </c>
      <c r="I222" s="8">
        <f>IF(Data_Mentah!I222="Yes",1,0)</f>
        <v>0</v>
      </c>
      <c r="J222" s="8">
        <f>IF(Data_Mentah!J222="Yes",1,0)</f>
        <v>0</v>
      </c>
      <c r="K222" s="8">
        <f>IF(Data_Mentah!K222="Yes",1,0)</f>
        <v>0</v>
      </c>
      <c r="L222" s="8">
        <f>IF(Data_Mentah!L222="Yes",1,0)</f>
        <v>0</v>
      </c>
      <c r="M222" s="8">
        <f>IF(Data_Mentah!M222="Yes",1,0)</f>
        <v>0</v>
      </c>
      <c r="N222" s="8">
        <f>IF(Data_Mentah!N222="Yes",1,0)</f>
        <v>0</v>
      </c>
      <c r="O222" s="8">
        <f>IF(Data_Mentah!O222="Yes",1,0)</f>
        <v>0</v>
      </c>
      <c r="P222" s="8">
        <f>IF(Data_Mentah!P222="Yes",1,0)</f>
        <v>0</v>
      </c>
      <c r="Q222" s="9">
        <f>IF(Data_Mentah!Q222="Positive",1,0)</f>
        <v>0</v>
      </c>
      <c r="T222">
        <f t="shared" si="5"/>
        <v>0</v>
      </c>
      <c r="V222">
        <f t="shared" si="6"/>
        <v>0</v>
      </c>
    </row>
    <row r="223" spans="1:22" ht="15.75" customHeight="1" x14ac:dyDescent="0.2">
      <c r="A223" s="4">
        <v>60</v>
      </c>
      <c r="B223" s="5">
        <f>IF(Data_Mentah!B223="Male",1,0)</f>
        <v>1</v>
      </c>
      <c r="C223" s="5">
        <f>IF(Data_Mentah!C223="Yes",1,0)</f>
        <v>0</v>
      </c>
      <c r="D223" s="5">
        <f>IF(Data_Mentah!D223="Yes",1,0)</f>
        <v>0</v>
      </c>
      <c r="E223" s="5">
        <f>IF(Data_Mentah!E223="Yes",1,0)</f>
        <v>0</v>
      </c>
      <c r="F223" s="5">
        <f>IF(Data_Mentah!F223="Yes",1,0)</f>
        <v>1</v>
      </c>
      <c r="G223" s="5">
        <f>IF(Data_Mentah!G223="Yes",1,0)</f>
        <v>0</v>
      </c>
      <c r="H223" s="5">
        <f>IF(Data_Mentah!H223="Yes",1,0)</f>
        <v>1</v>
      </c>
      <c r="I223" s="5">
        <f>IF(Data_Mentah!I223="Yes",1,0)</f>
        <v>0</v>
      </c>
      <c r="J223" s="5">
        <f>IF(Data_Mentah!J223="Yes",1,0)</f>
        <v>1</v>
      </c>
      <c r="K223" s="5">
        <f>IF(Data_Mentah!K223="Yes",1,0)</f>
        <v>0</v>
      </c>
      <c r="L223" s="5">
        <f>IF(Data_Mentah!L223="Yes",1,0)</f>
        <v>1</v>
      </c>
      <c r="M223" s="5">
        <f>IF(Data_Mentah!M223="Yes",1,0)</f>
        <v>0</v>
      </c>
      <c r="N223" s="5">
        <f>IF(Data_Mentah!N223="Yes",1,0)</f>
        <v>0</v>
      </c>
      <c r="O223" s="5">
        <f>IF(Data_Mentah!O223="Yes",1,0)</f>
        <v>1</v>
      </c>
      <c r="P223" s="5">
        <f>IF(Data_Mentah!P223="Yes",1,0)</f>
        <v>0</v>
      </c>
      <c r="Q223" s="6">
        <f>IF(Data_Mentah!Q223="Positive",1,0)</f>
        <v>0</v>
      </c>
      <c r="T223">
        <f t="shared" si="5"/>
        <v>1</v>
      </c>
      <c r="V223">
        <f t="shared" si="6"/>
        <v>0</v>
      </c>
    </row>
    <row r="224" spans="1:22" ht="15.75" customHeight="1" x14ac:dyDescent="0.2">
      <c r="A224" s="7">
        <v>63</v>
      </c>
      <c r="B224" s="8">
        <f>IF(Data_Mentah!B224="Male",1,0)</f>
        <v>1</v>
      </c>
      <c r="C224" s="8">
        <f>IF(Data_Mentah!C224="Yes",1,0)</f>
        <v>0</v>
      </c>
      <c r="D224" s="8">
        <f>IF(Data_Mentah!D224="Yes",1,0)</f>
        <v>0</v>
      </c>
      <c r="E224" s="8">
        <f>IF(Data_Mentah!E224="Yes",1,0)</f>
        <v>1</v>
      </c>
      <c r="F224" s="8">
        <f>IF(Data_Mentah!F224="Yes",1,0)</f>
        <v>0</v>
      </c>
      <c r="G224" s="8">
        <f>IF(Data_Mentah!G224="Yes",1,0)</f>
        <v>0</v>
      </c>
      <c r="H224" s="8">
        <f>IF(Data_Mentah!H224="Yes",1,0)</f>
        <v>0</v>
      </c>
      <c r="I224" s="8">
        <f>IF(Data_Mentah!I224="Yes",1,0)</f>
        <v>0</v>
      </c>
      <c r="J224" s="8">
        <f>IF(Data_Mentah!J224="Yes",1,0)</f>
        <v>0</v>
      </c>
      <c r="K224" s="8">
        <f>IF(Data_Mentah!K224="Yes",1,0)</f>
        <v>0</v>
      </c>
      <c r="L224" s="8">
        <f>IF(Data_Mentah!L224="Yes",1,0)</f>
        <v>0</v>
      </c>
      <c r="M224" s="8">
        <f>IF(Data_Mentah!M224="Yes",1,0)</f>
        <v>0</v>
      </c>
      <c r="N224" s="8">
        <f>IF(Data_Mentah!N224="Yes",1,0)</f>
        <v>0</v>
      </c>
      <c r="O224" s="8">
        <f>IF(Data_Mentah!O224="Yes",1,0)</f>
        <v>0</v>
      </c>
      <c r="P224" s="8">
        <f>IF(Data_Mentah!P224="Yes",1,0)</f>
        <v>1</v>
      </c>
      <c r="Q224" s="9">
        <f>IF(Data_Mentah!Q224="Positive",1,0)</f>
        <v>0</v>
      </c>
      <c r="T224">
        <f t="shared" si="5"/>
        <v>0</v>
      </c>
      <c r="V224">
        <f t="shared" si="6"/>
        <v>0</v>
      </c>
    </row>
    <row r="225" spans="1:22" ht="15.75" customHeight="1" x14ac:dyDescent="0.2">
      <c r="A225" s="4">
        <v>35</v>
      </c>
      <c r="B225" s="5">
        <f>IF(Data_Mentah!B225="Male",1,0)</f>
        <v>1</v>
      </c>
      <c r="C225" s="5">
        <f>IF(Data_Mentah!C225="Yes",1,0)</f>
        <v>0</v>
      </c>
      <c r="D225" s="5">
        <f>IF(Data_Mentah!D225="Yes",1,0)</f>
        <v>0</v>
      </c>
      <c r="E225" s="5">
        <f>IF(Data_Mentah!E225="Yes",1,0)</f>
        <v>0</v>
      </c>
      <c r="F225" s="5">
        <f>IF(Data_Mentah!F225="Yes",1,0)</f>
        <v>1</v>
      </c>
      <c r="G225" s="5">
        <f>IF(Data_Mentah!G225="Yes",1,0)</f>
        <v>1</v>
      </c>
      <c r="H225" s="5">
        <f>IF(Data_Mentah!H225="Yes",1,0)</f>
        <v>0</v>
      </c>
      <c r="I225" s="5">
        <f>IF(Data_Mentah!I225="Yes",1,0)</f>
        <v>1</v>
      </c>
      <c r="J225" s="5">
        <f>IF(Data_Mentah!J225="Yes",1,0)</f>
        <v>1</v>
      </c>
      <c r="K225" s="5">
        <f>IF(Data_Mentah!K225="Yes",1,0)</f>
        <v>0</v>
      </c>
      <c r="L225" s="5">
        <f>IF(Data_Mentah!L225="Yes",1,0)</f>
        <v>1</v>
      </c>
      <c r="M225" s="5">
        <f>IF(Data_Mentah!M225="Yes",1,0)</f>
        <v>0</v>
      </c>
      <c r="N225" s="5">
        <f>IF(Data_Mentah!N225="Yes",1,0)</f>
        <v>1</v>
      </c>
      <c r="O225" s="5">
        <f>IF(Data_Mentah!O225="Yes",1,0)</f>
        <v>0</v>
      </c>
      <c r="P225" s="5">
        <f>IF(Data_Mentah!P225="Yes",1,0)</f>
        <v>1</v>
      </c>
      <c r="Q225" s="6">
        <f>IF(Data_Mentah!Q225="Positive",1,0)</f>
        <v>0</v>
      </c>
      <c r="T225">
        <f t="shared" si="5"/>
        <v>1</v>
      </c>
      <c r="V225">
        <f t="shared" si="6"/>
        <v>0</v>
      </c>
    </row>
    <row r="226" spans="1:22" ht="15.75" customHeight="1" x14ac:dyDescent="0.2">
      <c r="A226" s="7">
        <v>30</v>
      </c>
      <c r="B226" s="8">
        <f>IF(Data_Mentah!B226="Male",1,0)</f>
        <v>1</v>
      </c>
      <c r="C226" s="8">
        <f>IF(Data_Mentah!C226="Yes",1,0)</f>
        <v>0</v>
      </c>
      <c r="D226" s="8">
        <f>IF(Data_Mentah!D226="Yes",1,0)</f>
        <v>0</v>
      </c>
      <c r="E226" s="8">
        <f>IF(Data_Mentah!E226="Yes",1,0)</f>
        <v>0</v>
      </c>
      <c r="F226" s="8">
        <f>IF(Data_Mentah!F226="Yes",1,0)</f>
        <v>1</v>
      </c>
      <c r="G226" s="8">
        <f>IF(Data_Mentah!G226="Yes",1,0)</f>
        <v>1</v>
      </c>
      <c r="H226" s="8">
        <f>IF(Data_Mentah!H226="Yes",1,0)</f>
        <v>0</v>
      </c>
      <c r="I226" s="8">
        <f>IF(Data_Mentah!I226="Yes",1,0)</f>
        <v>1</v>
      </c>
      <c r="J226" s="8">
        <f>IF(Data_Mentah!J226="Yes",1,0)</f>
        <v>1</v>
      </c>
      <c r="K226" s="8">
        <f>IF(Data_Mentah!K226="Yes",1,0)</f>
        <v>0</v>
      </c>
      <c r="L226" s="8">
        <f>IF(Data_Mentah!L226="Yes",1,0)</f>
        <v>1</v>
      </c>
      <c r="M226" s="8">
        <f>IF(Data_Mentah!M226="Yes",1,0)</f>
        <v>0</v>
      </c>
      <c r="N226" s="8">
        <f>IF(Data_Mentah!N226="Yes",1,0)</f>
        <v>0</v>
      </c>
      <c r="O226" s="8">
        <f>IF(Data_Mentah!O226="Yes",1,0)</f>
        <v>1</v>
      </c>
      <c r="P226" s="8">
        <f>IF(Data_Mentah!P226="Yes",1,0)</f>
        <v>0</v>
      </c>
      <c r="Q226" s="9">
        <f>IF(Data_Mentah!Q226="Positive",1,0)</f>
        <v>0</v>
      </c>
      <c r="T226">
        <f t="shared" si="5"/>
        <v>1</v>
      </c>
      <c r="V226">
        <f t="shared" si="6"/>
        <v>0</v>
      </c>
    </row>
    <row r="227" spans="1:22" ht="15.75" customHeight="1" x14ac:dyDescent="0.2">
      <c r="A227" s="4">
        <v>53</v>
      </c>
      <c r="B227" s="5">
        <f>IF(Data_Mentah!B227="Male",1,0)</f>
        <v>1</v>
      </c>
      <c r="C227" s="5">
        <f>IF(Data_Mentah!C227="Yes",1,0)</f>
        <v>0</v>
      </c>
      <c r="D227" s="5">
        <f>IF(Data_Mentah!D227="Yes",1,0)</f>
        <v>0</v>
      </c>
      <c r="E227" s="5">
        <f>IF(Data_Mentah!E227="Yes",1,0)</f>
        <v>0</v>
      </c>
      <c r="F227" s="5">
        <f>IF(Data_Mentah!F227="Yes",1,0)</f>
        <v>1</v>
      </c>
      <c r="G227" s="5">
        <f>IF(Data_Mentah!G227="Yes",1,0)</f>
        <v>0</v>
      </c>
      <c r="H227" s="5">
        <f>IF(Data_Mentah!H227="Yes",1,0)</f>
        <v>0</v>
      </c>
      <c r="I227" s="5">
        <f>IF(Data_Mentah!I227="Yes",1,0)</f>
        <v>0</v>
      </c>
      <c r="J227" s="5">
        <f>IF(Data_Mentah!J227="Yes",1,0)</f>
        <v>0</v>
      </c>
      <c r="K227" s="5">
        <f>IF(Data_Mentah!K227="Yes",1,0)</f>
        <v>0</v>
      </c>
      <c r="L227" s="5">
        <f>IF(Data_Mentah!L227="Yes",1,0)</f>
        <v>0</v>
      </c>
      <c r="M227" s="5">
        <f>IF(Data_Mentah!M227="Yes",1,0)</f>
        <v>0</v>
      </c>
      <c r="N227" s="5">
        <f>IF(Data_Mentah!N227="Yes",1,0)</f>
        <v>0</v>
      </c>
      <c r="O227" s="5">
        <f>IF(Data_Mentah!O227="Yes",1,0)</f>
        <v>0</v>
      </c>
      <c r="P227" s="5">
        <f>IF(Data_Mentah!P227="Yes",1,0)</f>
        <v>0</v>
      </c>
      <c r="Q227" s="6">
        <f>IF(Data_Mentah!Q227="Positive",1,0)</f>
        <v>0</v>
      </c>
      <c r="T227">
        <f t="shared" si="5"/>
        <v>0</v>
      </c>
      <c r="V227">
        <f t="shared" si="6"/>
        <v>0</v>
      </c>
    </row>
    <row r="228" spans="1:22" ht="15.75" customHeight="1" x14ac:dyDescent="0.2">
      <c r="A228" s="7">
        <v>50</v>
      </c>
      <c r="B228" s="8">
        <f>IF(Data_Mentah!B228="Male",1,0)</f>
        <v>1</v>
      </c>
      <c r="C228" s="8">
        <f>IF(Data_Mentah!C228="Yes",1,0)</f>
        <v>0</v>
      </c>
      <c r="D228" s="8">
        <f>IF(Data_Mentah!D228="Yes",1,0)</f>
        <v>0</v>
      </c>
      <c r="E228" s="8">
        <f>IF(Data_Mentah!E228="Yes",1,0)</f>
        <v>0</v>
      </c>
      <c r="F228" s="8">
        <f>IF(Data_Mentah!F228="Yes",1,0)</f>
        <v>0</v>
      </c>
      <c r="G228" s="8">
        <f>IF(Data_Mentah!G228="Yes",1,0)</f>
        <v>0</v>
      </c>
      <c r="H228" s="8">
        <f>IF(Data_Mentah!H228="Yes",1,0)</f>
        <v>0</v>
      </c>
      <c r="I228" s="8">
        <f>IF(Data_Mentah!I228="Yes",1,0)</f>
        <v>0</v>
      </c>
      <c r="J228" s="8">
        <f>IF(Data_Mentah!J228="Yes",1,0)</f>
        <v>1</v>
      </c>
      <c r="K228" s="8">
        <f>IF(Data_Mentah!K228="Yes",1,0)</f>
        <v>0</v>
      </c>
      <c r="L228" s="8">
        <f>IF(Data_Mentah!L228="Yes",1,0)</f>
        <v>0</v>
      </c>
      <c r="M228" s="8">
        <f>IF(Data_Mentah!M228="Yes",1,0)</f>
        <v>0</v>
      </c>
      <c r="N228" s="8">
        <f>IF(Data_Mentah!N228="Yes",1,0)</f>
        <v>0</v>
      </c>
      <c r="O228" s="8">
        <f>IF(Data_Mentah!O228="Yes",1,0)</f>
        <v>0</v>
      </c>
      <c r="P228" s="8">
        <f>IF(Data_Mentah!P228="Yes",1,0)</f>
        <v>0</v>
      </c>
      <c r="Q228" s="9">
        <f>IF(Data_Mentah!Q228="Positive",1,0)</f>
        <v>0</v>
      </c>
      <c r="T228">
        <f t="shared" si="5"/>
        <v>0</v>
      </c>
      <c r="V228">
        <f t="shared" si="6"/>
        <v>0</v>
      </c>
    </row>
    <row r="229" spans="1:22" ht="15.75" customHeight="1" x14ac:dyDescent="0.2">
      <c r="A229" s="4">
        <v>50</v>
      </c>
      <c r="B229" s="5">
        <f>IF(Data_Mentah!B229="Male",1,0)</f>
        <v>1</v>
      </c>
      <c r="C229" s="5">
        <f>IF(Data_Mentah!C229="Yes",1,0)</f>
        <v>0</v>
      </c>
      <c r="D229" s="5">
        <f>IF(Data_Mentah!D229="Yes",1,0)</f>
        <v>0</v>
      </c>
      <c r="E229" s="5">
        <f>IF(Data_Mentah!E229="Yes",1,0)</f>
        <v>1</v>
      </c>
      <c r="F229" s="5">
        <f>IF(Data_Mentah!F229="Yes",1,0)</f>
        <v>1</v>
      </c>
      <c r="G229" s="5">
        <f>IF(Data_Mentah!G229="Yes",1,0)</f>
        <v>0</v>
      </c>
      <c r="H229" s="5">
        <f>IF(Data_Mentah!H229="Yes",1,0)</f>
        <v>0</v>
      </c>
      <c r="I229" s="5">
        <f>IF(Data_Mentah!I229="Yes",1,0)</f>
        <v>0</v>
      </c>
      <c r="J229" s="5">
        <f>IF(Data_Mentah!J229="Yes",1,0)</f>
        <v>0</v>
      </c>
      <c r="K229" s="5">
        <f>IF(Data_Mentah!K229="Yes",1,0)</f>
        <v>0</v>
      </c>
      <c r="L229" s="5">
        <f>IF(Data_Mentah!L229="Yes",1,0)</f>
        <v>0</v>
      </c>
      <c r="M229" s="5">
        <f>IF(Data_Mentah!M229="Yes",1,0)</f>
        <v>0</v>
      </c>
      <c r="N229" s="5">
        <f>IF(Data_Mentah!N229="Yes",1,0)</f>
        <v>0</v>
      </c>
      <c r="O229" s="5">
        <f>IF(Data_Mentah!O229="Yes",1,0)</f>
        <v>0</v>
      </c>
      <c r="P229" s="5">
        <f>IF(Data_Mentah!P229="Yes",1,0)</f>
        <v>0</v>
      </c>
      <c r="Q229" s="6">
        <f>IF(Data_Mentah!Q229="Positive",1,0)</f>
        <v>0</v>
      </c>
      <c r="T229">
        <f t="shared" si="5"/>
        <v>0</v>
      </c>
      <c r="V229">
        <f t="shared" si="6"/>
        <v>0</v>
      </c>
    </row>
    <row r="230" spans="1:22" ht="15.75" customHeight="1" x14ac:dyDescent="0.2">
      <c r="A230" s="7">
        <v>35</v>
      </c>
      <c r="B230" s="8">
        <f>IF(Data_Mentah!B230="Male",1,0)</f>
        <v>1</v>
      </c>
      <c r="C230" s="8">
        <f>IF(Data_Mentah!C230="Yes",1,0)</f>
        <v>0</v>
      </c>
      <c r="D230" s="8">
        <f>IF(Data_Mentah!D230="Yes",1,0)</f>
        <v>0</v>
      </c>
      <c r="E230" s="8">
        <f>IF(Data_Mentah!E230="Yes",1,0)</f>
        <v>0</v>
      </c>
      <c r="F230" s="8">
        <f>IF(Data_Mentah!F230="Yes",1,0)</f>
        <v>1</v>
      </c>
      <c r="G230" s="8">
        <f>IF(Data_Mentah!G230="Yes",1,0)</f>
        <v>0</v>
      </c>
      <c r="H230" s="8">
        <f>IF(Data_Mentah!H230="Yes",1,0)</f>
        <v>0</v>
      </c>
      <c r="I230" s="8">
        <f>IF(Data_Mentah!I230="Yes",1,0)</f>
        <v>0</v>
      </c>
      <c r="J230" s="8">
        <f>IF(Data_Mentah!J230="Yes",1,0)</f>
        <v>1</v>
      </c>
      <c r="K230" s="8">
        <f>IF(Data_Mentah!K230="Yes",1,0)</f>
        <v>1</v>
      </c>
      <c r="L230" s="8">
        <f>IF(Data_Mentah!L230="Yes",1,0)</f>
        <v>1</v>
      </c>
      <c r="M230" s="8">
        <f>IF(Data_Mentah!M230="Yes",1,0)</f>
        <v>1</v>
      </c>
      <c r="N230" s="8">
        <f>IF(Data_Mentah!N230="Yes",1,0)</f>
        <v>0</v>
      </c>
      <c r="O230" s="8">
        <f>IF(Data_Mentah!O230="Yes",1,0)</f>
        <v>0</v>
      </c>
      <c r="P230" s="8">
        <f>IF(Data_Mentah!P230="Yes",1,0)</f>
        <v>0</v>
      </c>
      <c r="Q230" s="9">
        <f>IF(Data_Mentah!Q230="Positive",1,0)</f>
        <v>0</v>
      </c>
      <c r="T230">
        <f t="shared" si="5"/>
        <v>0</v>
      </c>
      <c r="V230">
        <f t="shared" si="6"/>
        <v>0</v>
      </c>
    </row>
    <row r="231" spans="1:22" ht="15.75" customHeight="1" x14ac:dyDescent="0.2">
      <c r="A231" s="4">
        <v>40</v>
      </c>
      <c r="B231" s="5">
        <f>IF(Data_Mentah!B231="Male",1,0)</f>
        <v>1</v>
      </c>
      <c r="C231" s="5">
        <f>IF(Data_Mentah!C231="Yes",1,0)</f>
        <v>0</v>
      </c>
      <c r="D231" s="5">
        <f>IF(Data_Mentah!D231="Yes",1,0)</f>
        <v>0</v>
      </c>
      <c r="E231" s="5">
        <f>IF(Data_Mentah!E231="Yes",1,0)</f>
        <v>0</v>
      </c>
      <c r="F231" s="5">
        <f>IF(Data_Mentah!F231="Yes",1,0)</f>
        <v>0</v>
      </c>
      <c r="G231" s="5">
        <f>IF(Data_Mentah!G231="Yes",1,0)</f>
        <v>0</v>
      </c>
      <c r="H231" s="5">
        <f>IF(Data_Mentah!H231="Yes",1,0)</f>
        <v>0</v>
      </c>
      <c r="I231" s="5">
        <f>IF(Data_Mentah!I231="Yes",1,0)</f>
        <v>0</v>
      </c>
      <c r="J231" s="5">
        <f>IF(Data_Mentah!J231="Yes",1,0)</f>
        <v>1</v>
      </c>
      <c r="K231" s="5">
        <f>IF(Data_Mentah!K231="Yes",1,0)</f>
        <v>0</v>
      </c>
      <c r="L231" s="5">
        <f>IF(Data_Mentah!L231="Yes",1,0)</f>
        <v>1</v>
      </c>
      <c r="M231" s="5">
        <f>IF(Data_Mentah!M231="Yes",1,0)</f>
        <v>0</v>
      </c>
      <c r="N231" s="5">
        <f>IF(Data_Mentah!N231="Yes",1,0)</f>
        <v>0</v>
      </c>
      <c r="O231" s="5">
        <f>IF(Data_Mentah!O231="Yes",1,0)</f>
        <v>1</v>
      </c>
      <c r="P231" s="5">
        <f>IF(Data_Mentah!P231="Yes",1,0)</f>
        <v>0</v>
      </c>
      <c r="Q231" s="6">
        <f>IF(Data_Mentah!Q231="Positive",1,0)</f>
        <v>0</v>
      </c>
      <c r="T231">
        <f t="shared" si="5"/>
        <v>0</v>
      </c>
      <c r="V231">
        <f t="shared" si="6"/>
        <v>0</v>
      </c>
    </row>
    <row r="232" spans="1:22" ht="15.75" customHeight="1" x14ac:dyDescent="0.2">
      <c r="A232" s="7">
        <v>31</v>
      </c>
      <c r="B232" s="8">
        <f>IF(Data_Mentah!B232="Male",1,0)</f>
        <v>1</v>
      </c>
      <c r="C232" s="8">
        <f>IF(Data_Mentah!C232="Yes",1,0)</f>
        <v>0</v>
      </c>
      <c r="D232" s="8">
        <f>IF(Data_Mentah!D232="Yes",1,0)</f>
        <v>0</v>
      </c>
      <c r="E232" s="8">
        <f>IF(Data_Mentah!E232="Yes",1,0)</f>
        <v>1</v>
      </c>
      <c r="F232" s="8">
        <f>IF(Data_Mentah!F232="Yes",1,0)</f>
        <v>1</v>
      </c>
      <c r="G232" s="8">
        <f>IF(Data_Mentah!G232="Yes",1,0)</f>
        <v>0</v>
      </c>
      <c r="H232" s="8">
        <f>IF(Data_Mentah!H232="Yes",1,0)</f>
        <v>1</v>
      </c>
      <c r="I232" s="8">
        <f>IF(Data_Mentah!I232="Yes",1,0)</f>
        <v>0</v>
      </c>
      <c r="J232" s="8">
        <f>IF(Data_Mentah!J232="Yes",1,0)</f>
        <v>0</v>
      </c>
      <c r="K232" s="8">
        <f>IF(Data_Mentah!K232="Yes",1,0)</f>
        <v>0</v>
      </c>
      <c r="L232" s="8">
        <f>IF(Data_Mentah!L232="Yes",1,0)</f>
        <v>0</v>
      </c>
      <c r="M232" s="8">
        <f>IF(Data_Mentah!M232="Yes",1,0)</f>
        <v>0</v>
      </c>
      <c r="N232" s="8">
        <f>IF(Data_Mentah!N232="Yes",1,0)</f>
        <v>0</v>
      </c>
      <c r="O232" s="8">
        <f>IF(Data_Mentah!O232="Yes",1,0)</f>
        <v>0</v>
      </c>
      <c r="P232" s="8">
        <f>IF(Data_Mentah!P232="Yes",1,0)</f>
        <v>0</v>
      </c>
      <c r="Q232" s="9">
        <f>IF(Data_Mentah!Q232="Positive",1,0)</f>
        <v>0</v>
      </c>
      <c r="T232">
        <f t="shared" si="5"/>
        <v>0</v>
      </c>
      <c r="V232">
        <f t="shared" si="6"/>
        <v>0</v>
      </c>
    </row>
    <row r="233" spans="1:22" ht="15.75" customHeight="1" x14ac:dyDescent="0.2">
      <c r="A233" s="4">
        <v>35</v>
      </c>
      <c r="B233" s="5">
        <f>IF(Data_Mentah!B233="Male",1,0)</f>
        <v>1</v>
      </c>
      <c r="C233" s="5">
        <f>IF(Data_Mentah!C233="Yes",1,0)</f>
        <v>0</v>
      </c>
      <c r="D233" s="5">
        <f>IF(Data_Mentah!D233="Yes",1,0)</f>
        <v>0</v>
      </c>
      <c r="E233" s="5">
        <f>IF(Data_Mentah!E233="Yes",1,0)</f>
        <v>0</v>
      </c>
      <c r="F233" s="5">
        <f>IF(Data_Mentah!F233="Yes",1,0)</f>
        <v>1</v>
      </c>
      <c r="G233" s="5">
        <f>IF(Data_Mentah!G233="Yes",1,0)</f>
        <v>0</v>
      </c>
      <c r="H233" s="5">
        <f>IF(Data_Mentah!H233="Yes",1,0)</f>
        <v>0</v>
      </c>
      <c r="I233" s="5">
        <f>IF(Data_Mentah!I233="Yes",1,0)</f>
        <v>0</v>
      </c>
      <c r="J233" s="5">
        <f>IF(Data_Mentah!J233="Yes",1,0)</f>
        <v>0</v>
      </c>
      <c r="K233" s="5">
        <f>IF(Data_Mentah!K233="Yes",1,0)</f>
        <v>0</v>
      </c>
      <c r="L233" s="5">
        <f>IF(Data_Mentah!L233="Yes",1,0)</f>
        <v>0</v>
      </c>
      <c r="M233" s="5">
        <f>IF(Data_Mentah!M233="Yes",1,0)</f>
        <v>0</v>
      </c>
      <c r="N233" s="5">
        <f>IF(Data_Mentah!N233="Yes",1,0)</f>
        <v>0</v>
      </c>
      <c r="O233" s="5">
        <f>IF(Data_Mentah!O233="Yes",1,0)</f>
        <v>0</v>
      </c>
      <c r="P233" s="5">
        <f>IF(Data_Mentah!P233="Yes",1,0)</f>
        <v>0</v>
      </c>
      <c r="Q233" s="6">
        <f>IF(Data_Mentah!Q233="Positive",1,0)</f>
        <v>0</v>
      </c>
      <c r="T233">
        <f t="shared" si="5"/>
        <v>0</v>
      </c>
      <c r="V233">
        <f t="shared" si="6"/>
        <v>0</v>
      </c>
    </row>
    <row r="234" spans="1:22" ht="15.75" customHeight="1" x14ac:dyDescent="0.2">
      <c r="A234" s="7">
        <v>39</v>
      </c>
      <c r="B234" s="8">
        <f>IF(Data_Mentah!B234="Male",1,0)</f>
        <v>1</v>
      </c>
      <c r="C234" s="8">
        <f>IF(Data_Mentah!C234="Yes",1,0)</f>
        <v>0</v>
      </c>
      <c r="D234" s="8">
        <f>IF(Data_Mentah!D234="Yes",1,0)</f>
        <v>1</v>
      </c>
      <c r="E234" s="8">
        <f>IF(Data_Mentah!E234="Yes",1,0)</f>
        <v>0</v>
      </c>
      <c r="F234" s="8">
        <f>IF(Data_Mentah!F234="Yes",1,0)</f>
        <v>1</v>
      </c>
      <c r="G234" s="8">
        <f>IF(Data_Mentah!G234="Yes",1,0)</f>
        <v>1</v>
      </c>
      <c r="H234" s="8">
        <f>IF(Data_Mentah!H234="Yes",1,0)</f>
        <v>0</v>
      </c>
      <c r="I234" s="8">
        <f>IF(Data_Mentah!I234="Yes",1,0)</f>
        <v>1</v>
      </c>
      <c r="J234" s="8">
        <f>IF(Data_Mentah!J234="Yes",1,0)</f>
        <v>1</v>
      </c>
      <c r="K234" s="8">
        <f>IF(Data_Mentah!K234="Yes",1,0)</f>
        <v>0</v>
      </c>
      <c r="L234" s="8">
        <f>IF(Data_Mentah!L234="Yes",1,0)</f>
        <v>1</v>
      </c>
      <c r="M234" s="8">
        <f>IF(Data_Mentah!M234="Yes",1,0)</f>
        <v>0</v>
      </c>
      <c r="N234" s="8">
        <f>IF(Data_Mentah!N234="Yes",1,0)</f>
        <v>1</v>
      </c>
      <c r="O234" s="8">
        <f>IF(Data_Mentah!O234="Yes",1,0)</f>
        <v>1</v>
      </c>
      <c r="P234" s="8">
        <f>IF(Data_Mentah!P234="Yes",1,0)</f>
        <v>0</v>
      </c>
      <c r="Q234" s="9">
        <f>IF(Data_Mentah!Q234="Positive",1,0)</f>
        <v>0</v>
      </c>
      <c r="T234">
        <f t="shared" si="5"/>
        <v>1</v>
      </c>
      <c r="V234">
        <f t="shared" si="6"/>
        <v>0</v>
      </c>
    </row>
    <row r="235" spans="1:22" ht="15.75" customHeight="1" x14ac:dyDescent="0.2">
      <c r="A235" s="4">
        <v>48</v>
      </c>
      <c r="B235" s="5">
        <f>IF(Data_Mentah!B235="Male",1,0)</f>
        <v>1</v>
      </c>
      <c r="C235" s="5">
        <f>IF(Data_Mentah!C235="Yes",1,0)</f>
        <v>0</v>
      </c>
      <c r="D235" s="5">
        <f>IF(Data_Mentah!D235="Yes",1,0)</f>
        <v>0</v>
      </c>
      <c r="E235" s="5">
        <f>IF(Data_Mentah!E235="Yes",1,0)</f>
        <v>0</v>
      </c>
      <c r="F235" s="5">
        <f>IF(Data_Mentah!F235="Yes",1,0)</f>
        <v>1</v>
      </c>
      <c r="G235" s="5">
        <f>IF(Data_Mentah!G235="Yes",1,0)</f>
        <v>0</v>
      </c>
      <c r="H235" s="5">
        <f>IF(Data_Mentah!H235="Yes",1,0)</f>
        <v>0</v>
      </c>
      <c r="I235" s="5">
        <f>IF(Data_Mentah!I235="Yes",1,0)</f>
        <v>0</v>
      </c>
      <c r="J235" s="5">
        <f>IF(Data_Mentah!J235="Yes",1,0)</f>
        <v>1</v>
      </c>
      <c r="K235" s="5">
        <f>IF(Data_Mentah!K235="Yes",1,0)</f>
        <v>0</v>
      </c>
      <c r="L235" s="5">
        <f>IF(Data_Mentah!L235="Yes",1,0)</f>
        <v>1</v>
      </c>
      <c r="M235" s="5">
        <f>IF(Data_Mentah!M235="Yes",1,0)</f>
        <v>1</v>
      </c>
      <c r="N235" s="5">
        <f>IF(Data_Mentah!N235="Yes",1,0)</f>
        <v>1</v>
      </c>
      <c r="O235" s="5">
        <f>IF(Data_Mentah!O235="Yes",1,0)</f>
        <v>1</v>
      </c>
      <c r="P235" s="5">
        <f>IF(Data_Mentah!P235="Yes",1,0)</f>
        <v>0</v>
      </c>
      <c r="Q235" s="6">
        <f>IF(Data_Mentah!Q235="Positive",1,0)</f>
        <v>0</v>
      </c>
      <c r="T235">
        <f t="shared" si="5"/>
        <v>1</v>
      </c>
      <c r="V235">
        <f t="shared" si="6"/>
        <v>0</v>
      </c>
    </row>
    <row r="236" spans="1:22" ht="15.75" customHeight="1" x14ac:dyDescent="0.2">
      <c r="A236" s="7">
        <v>85</v>
      </c>
      <c r="B236" s="8">
        <f>IF(Data_Mentah!B236="Male",1,0)</f>
        <v>1</v>
      </c>
      <c r="C236" s="8">
        <f>IF(Data_Mentah!C236="Yes",1,0)</f>
        <v>0</v>
      </c>
      <c r="D236" s="8">
        <f>IF(Data_Mentah!D236="Yes",1,0)</f>
        <v>0</v>
      </c>
      <c r="E236" s="8">
        <f>IF(Data_Mentah!E236="Yes",1,0)</f>
        <v>0</v>
      </c>
      <c r="F236" s="8">
        <f>IF(Data_Mentah!F236="Yes",1,0)</f>
        <v>1</v>
      </c>
      <c r="G236" s="8">
        <f>IF(Data_Mentah!G236="Yes",1,0)</f>
        <v>1</v>
      </c>
      <c r="H236" s="8">
        <f>IF(Data_Mentah!H236="Yes",1,0)</f>
        <v>0</v>
      </c>
      <c r="I236" s="8">
        <f>IF(Data_Mentah!I236="Yes",1,0)</f>
        <v>0</v>
      </c>
      <c r="J236" s="8">
        <f>IF(Data_Mentah!J236="Yes",1,0)</f>
        <v>1</v>
      </c>
      <c r="K236" s="8">
        <f>IF(Data_Mentah!K236="Yes",1,0)</f>
        <v>0</v>
      </c>
      <c r="L236" s="8">
        <f>IF(Data_Mentah!L236="Yes",1,0)</f>
        <v>1</v>
      </c>
      <c r="M236" s="8">
        <f>IF(Data_Mentah!M236="Yes",1,0)</f>
        <v>0</v>
      </c>
      <c r="N236" s="8">
        <f>IF(Data_Mentah!N236="Yes",1,0)</f>
        <v>0</v>
      </c>
      <c r="O236" s="8">
        <f>IF(Data_Mentah!O236="Yes",1,0)</f>
        <v>1</v>
      </c>
      <c r="P236" s="8">
        <f>IF(Data_Mentah!P236="Yes",1,0)</f>
        <v>0</v>
      </c>
      <c r="Q236" s="9">
        <f>IF(Data_Mentah!Q236="Positive",1,0)</f>
        <v>0</v>
      </c>
      <c r="T236">
        <f t="shared" si="5"/>
        <v>1</v>
      </c>
      <c r="V236">
        <f t="shared" si="6"/>
        <v>0</v>
      </c>
    </row>
    <row r="237" spans="1:22" ht="15.75" customHeight="1" x14ac:dyDescent="0.2">
      <c r="A237" s="4">
        <v>90</v>
      </c>
      <c r="B237" s="5">
        <f>IF(Data_Mentah!B237="Male",1,0)</f>
        <v>1</v>
      </c>
      <c r="C237" s="5">
        <f>IF(Data_Mentah!C237="Yes",1,0)</f>
        <v>0</v>
      </c>
      <c r="D237" s="5">
        <f>IF(Data_Mentah!D237="Yes",1,0)</f>
        <v>0</v>
      </c>
      <c r="E237" s="5">
        <f>IF(Data_Mentah!E237="Yes",1,0)</f>
        <v>0</v>
      </c>
      <c r="F237" s="5">
        <f>IF(Data_Mentah!F237="Yes",1,0)</f>
        <v>0</v>
      </c>
      <c r="G237" s="5">
        <f>IF(Data_Mentah!G237="Yes",1,0)</f>
        <v>0</v>
      </c>
      <c r="H237" s="5">
        <f>IF(Data_Mentah!H237="Yes",1,0)</f>
        <v>0</v>
      </c>
      <c r="I237" s="5">
        <f>IF(Data_Mentah!I237="Yes",1,0)</f>
        <v>0</v>
      </c>
      <c r="J237" s="5">
        <f>IF(Data_Mentah!J237="Yes",1,0)</f>
        <v>0</v>
      </c>
      <c r="K237" s="5">
        <f>IF(Data_Mentah!K237="Yes",1,0)</f>
        <v>0</v>
      </c>
      <c r="L237" s="5">
        <f>IF(Data_Mentah!L237="Yes",1,0)</f>
        <v>0</v>
      </c>
      <c r="M237" s="5">
        <f>IF(Data_Mentah!M237="Yes",1,0)</f>
        <v>0</v>
      </c>
      <c r="N237" s="5">
        <f>IF(Data_Mentah!N237="Yes",1,0)</f>
        <v>0</v>
      </c>
      <c r="O237" s="5">
        <f>IF(Data_Mentah!O237="Yes",1,0)</f>
        <v>0</v>
      </c>
      <c r="P237" s="5">
        <f>IF(Data_Mentah!P237="Yes",1,0)</f>
        <v>0</v>
      </c>
      <c r="Q237" s="6">
        <f>IF(Data_Mentah!Q237="Positive",1,0)</f>
        <v>0</v>
      </c>
      <c r="T237">
        <f t="shared" si="5"/>
        <v>0</v>
      </c>
      <c r="V237">
        <f t="shared" si="6"/>
        <v>0</v>
      </c>
    </row>
    <row r="238" spans="1:22" ht="15.75" customHeight="1" x14ac:dyDescent="0.2">
      <c r="A238" s="7">
        <v>72</v>
      </c>
      <c r="B238" s="8">
        <f>IF(Data_Mentah!B238="Male",1,0)</f>
        <v>1</v>
      </c>
      <c r="C238" s="8">
        <f>IF(Data_Mentah!C238="Yes",1,0)</f>
        <v>0</v>
      </c>
      <c r="D238" s="8">
        <f>IF(Data_Mentah!D238="Yes",1,0)</f>
        <v>0</v>
      </c>
      <c r="E238" s="8">
        <f>IF(Data_Mentah!E238="Yes",1,0)</f>
        <v>0</v>
      </c>
      <c r="F238" s="8">
        <f>IF(Data_Mentah!F238="Yes",1,0)</f>
        <v>1</v>
      </c>
      <c r="G238" s="8">
        <f>IF(Data_Mentah!G238="Yes",1,0)</f>
        <v>1</v>
      </c>
      <c r="H238" s="8">
        <f>IF(Data_Mentah!H238="Yes",1,0)</f>
        <v>0</v>
      </c>
      <c r="I238" s="8">
        <f>IF(Data_Mentah!I238="Yes",1,0)</f>
        <v>1</v>
      </c>
      <c r="J238" s="8">
        <f>IF(Data_Mentah!J238="Yes",1,0)</f>
        <v>1</v>
      </c>
      <c r="K238" s="8">
        <f>IF(Data_Mentah!K238="Yes",1,0)</f>
        <v>0</v>
      </c>
      <c r="L238" s="8">
        <f>IF(Data_Mentah!L238="Yes",1,0)</f>
        <v>1</v>
      </c>
      <c r="M238" s="8">
        <f>IF(Data_Mentah!M238="Yes",1,0)</f>
        <v>0</v>
      </c>
      <c r="N238" s="8">
        <f>IF(Data_Mentah!N238="Yes",1,0)</f>
        <v>1</v>
      </c>
      <c r="O238" s="8">
        <f>IF(Data_Mentah!O238="Yes",1,0)</f>
        <v>1</v>
      </c>
      <c r="P238" s="8">
        <f>IF(Data_Mentah!P238="Yes",1,0)</f>
        <v>0</v>
      </c>
      <c r="Q238" s="9">
        <f>IF(Data_Mentah!Q238="Positive",1,0)</f>
        <v>0</v>
      </c>
      <c r="T238">
        <f t="shared" si="5"/>
        <v>1</v>
      </c>
      <c r="V238">
        <f t="shared" si="6"/>
        <v>0</v>
      </c>
    </row>
    <row r="239" spans="1:22" ht="15.75" customHeight="1" x14ac:dyDescent="0.2">
      <c r="A239" s="4">
        <v>70</v>
      </c>
      <c r="B239" s="5">
        <f>IF(Data_Mentah!B239="Male",1,0)</f>
        <v>1</v>
      </c>
      <c r="C239" s="5">
        <f>IF(Data_Mentah!C239="Yes",1,0)</f>
        <v>0</v>
      </c>
      <c r="D239" s="5">
        <f>IF(Data_Mentah!D239="Yes",1,0)</f>
        <v>0</v>
      </c>
      <c r="E239" s="5">
        <f>IF(Data_Mentah!E239="Yes",1,0)</f>
        <v>0</v>
      </c>
      <c r="F239" s="5">
        <f>IF(Data_Mentah!F239="Yes",1,0)</f>
        <v>1</v>
      </c>
      <c r="G239" s="5">
        <f>IF(Data_Mentah!G239="Yes",1,0)</f>
        <v>0</v>
      </c>
      <c r="H239" s="5">
        <f>IF(Data_Mentah!H239="Yes",1,0)</f>
        <v>0</v>
      </c>
      <c r="I239" s="5">
        <f>IF(Data_Mentah!I239="Yes",1,0)</f>
        <v>1</v>
      </c>
      <c r="J239" s="5">
        <f>IF(Data_Mentah!J239="Yes",1,0)</f>
        <v>1</v>
      </c>
      <c r="K239" s="5">
        <f>IF(Data_Mentah!K239="Yes",1,0)</f>
        <v>0</v>
      </c>
      <c r="L239" s="5">
        <f>IF(Data_Mentah!L239="Yes",1,0)</f>
        <v>1</v>
      </c>
      <c r="M239" s="5">
        <f>IF(Data_Mentah!M239="Yes",1,0)</f>
        <v>1</v>
      </c>
      <c r="N239" s="5">
        <f>IF(Data_Mentah!N239="Yes",1,0)</f>
        <v>1</v>
      </c>
      <c r="O239" s="5">
        <f>IF(Data_Mentah!O239="Yes",1,0)</f>
        <v>1</v>
      </c>
      <c r="P239" s="5">
        <f>IF(Data_Mentah!P239="Yes",1,0)</f>
        <v>0</v>
      </c>
      <c r="Q239" s="6">
        <f>IF(Data_Mentah!Q239="Positive",1,0)</f>
        <v>0</v>
      </c>
      <c r="T239">
        <f t="shared" si="5"/>
        <v>1</v>
      </c>
      <c r="V239">
        <f t="shared" si="6"/>
        <v>0</v>
      </c>
    </row>
    <row r="240" spans="1:22" ht="15.75" customHeight="1" x14ac:dyDescent="0.2">
      <c r="A240" s="7">
        <v>69</v>
      </c>
      <c r="B240" s="8">
        <f>IF(Data_Mentah!B240="Male",1,0)</f>
        <v>1</v>
      </c>
      <c r="C240" s="8">
        <f>IF(Data_Mentah!C240="Yes",1,0)</f>
        <v>0</v>
      </c>
      <c r="D240" s="8">
        <f>IF(Data_Mentah!D240="Yes",1,0)</f>
        <v>0</v>
      </c>
      <c r="E240" s="8">
        <f>IF(Data_Mentah!E240="Yes",1,0)</f>
        <v>0</v>
      </c>
      <c r="F240" s="8">
        <f>IF(Data_Mentah!F240="Yes",1,0)</f>
        <v>0</v>
      </c>
      <c r="G240" s="8">
        <f>IF(Data_Mentah!G240="Yes",1,0)</f>
        <v>1</v>
      </c>
      <c r="H240" s="8">
        <f>IF(Data_Mentah!H240="Yes",1,0)</f>
        <v>0</v>
      </c>
      <c r="I240" s="8">
        <f>IF(Data_Mentah!I240="Yes",1,0)</f>
        <v>1</v>
      </c>
      <c r="J240" s="8">
        <f>IF(Data_Mentah!J240="Yes",1,0)</f>
        <v>1</v>
      </c>
      <c r="K240" s="8">
        <f>IF(Data_Mentah!K240="Yes",1,0)</f>
        <v>0</v>
      </c>
      <c r="L240" s="8">
        <f>IF(Data_Mentah!L240="Yes",1,0)</f>
        <v>1</v>
      </c>
      <c r="M240" s="8">
        <f>IF(Data_Mentah!M240="Yes",1,0)</f>
        <v>0</v>
      </c>
      <c r="N240" s="8">
        <f>IF(Data_Mentah!N240="Yes",1,0)</f>
        <v>1</v>
      </c>
      <c r="O240" s="8">
        <f>IF(Data_Mentah!O240="Yes",1,0)</f>
        <v>1</v>
      </c>
      <c r="P240" s="8">
        <f>IF(Data_Mentah!P240="Yes",1,0)</f>
        <v>0</v>
      </c>
      <c r="Q240" s="9">
        <f>IF(Data_Mentah!Q240="Positive",1,0)</f>
        <v>0</v>
      </c>
      <c r="T240">
        <f t="shared" si="5"/>
        <v>1</v>
      </c>
      <c r="V240">
        <f t="shared" si="6"/>
        <v>0</v>
      </c>
    </row>
    <row r="241" spans="1:22" ht="15.75" customHeight="1" x14ac:dyDescent="0.2">
      <c r="A241" s="4">
        <v>58</v>
      </c>
      <c r="B241" s="5">
        <f>IF(Data_Mentah!B241="Male",1,0)</f>
        <v>1</v>
      </c>
      <c r="C241" s="5">
        <f>IF(Data_Mentah!C241="Yes",1,0)</f>
        <v>0</v>
      </c>
      <c r="D241" s="5">
        <f>IF(Data_Mentah!D241="Yes",1,0)</f>
        <v>0</v>
      </c>
      <c r="E241" s="5">
        <f>IF(Data_Mentah!E241="Yes",1,0)</f>
        <v>0</v>
      </c>
      <c r="F241" s="5">
        <f>IF(Data_Mentah!F241="Yes",1,0)</f>
        <v>1</v>
      </c>
      <c r="G241" s="5">
        <f>IF(Data_Mentah!G241="Yes",1,0)</f>
        <v>0</v>
      </c>
      <c r="H241" s="5">
        <f>IF(Data_Mentah!H241="Yes",1,0)</f>
        <v>0</v>
      </c>
      <c r="I241" s="5">
        <f>IF(Data_Mentah!I241="Yes",1,0)</f>
        <v>0</v>
      </c>
      <c r="J241" s="5">
        <f>IF(Data_Mentah!J241="Yes",1,0)</f>
        <v>0</v>
      </c>
      <c r="K241" s="5">
        <f>IF(Data_Mentah!K241="Yes",1,0)</f>
        <v>0</v>
      </c>
      <c r="L241" s="5">
        <f>IF(Data_Mentah!L241="Yes",1,0)</f>
        <v>0</v>
      </c>
      <c r="M241" s="5">
        <f>IF(Data_Mentah!M241="Yes",1,0)</f>
        <v>0</v>
      </c>
      <c r="N241" s="5">
        <f>IF(Data_Mentah!N241="Yes",1,0)</f>
        <v>0</v>
      </c>
      <c r="O241" s="5">
        <f>IF(Data_Mentah!O241="Yes",1,0)</f>
        <v>0</v>
      </c>
      <c r="P241" s="5">
        <f>IF(Data_Mentah!P241="Yes",1,0)</f>
        <v>0</v>
      </c>
      <c r="Q241" s="6">
        <f>IF(Data_Mentah!Q241="Positive",1,0)</f>
        <v>0</v>
      </c>
      <c r="T241">
        <f t="shared" si="5"/>
        <v>0</v>
      </c>
      <c r="V241">
        <f t="shared" si="6"/>
        <v>0</v>
      </c>
    </row>
    <row r="242" spans="1:22" ht="15.75" customHeight="1" x14ac:dyDescent="0.2">
      <c r="A242" s="7">
        <v>54</v>
      </c>
      <c r="B242" s="8">
        <f>IF(Data_Mentah!B242="Male",1,0)</f>
        <v>1</v>
      </c>
      <c r="C242" s="8">
        <f>IF(Data_Mentah!C242="Yes",1,0)</f>
        <v>0</v>
      </c>
      <c r="D242" s="8">
        <f>IF(Data_Mentah!D242="Yes",1,0)</f>
        <v>0</v>
      </c>
      <c r="E242" s="8">
        <f>IF(Data_Mentah!E242="Yes",1,0)</f>
        <v>0</v>
      </c>
      <c r="F242" s="8">
        <f>IF(Data_Mentah!F242="Yes",1,0)</f>
        <v>1</v>
      </c>
      <c r="G242" s="8">
        <f>IF(Data_Mentah!G242="Yes",1,0)</f>
        <v>0</v>
      </c>
      <c r="H242" s="8">
        <f>IF(Data_Mentah!H242="Yes",1,0)</f>
        <v>0</v>
      </c>
      <c r="I242" s="8">
        <f>IF(Data_Mentah!I242="Yes",1,0)</f>
        <v>0</v>
      </c>
      <c r="J242" s="8">
        <f>IF(Data_Mentah!J242="Yes",1,0)</f>
        <v>1</v>
      </c>
      <c r="K242" s="8">
        <f>IF(Data_Mentah!K242="Yes",1,0)</f>
        <v>0</v>
      </c>
      <c r="L242" s="8">
        <f>IF(Data_Mentah!L242="Yes",1,0)</f>
        <v>0</v>
      </c>
      <c r="M242" s="8">
        <f>IF(Data_Mentah!M242="Yes",1,0)</f>
        <v>1</v>
      </c>
      <c r="N242" s="8">
        <f>IF(Data_Mentah!N242="Yes",1,0)</f>
        <v>0</v>
      </c>
      <c r="O242" s="8">
        <f>IF(Data_Mentah!O242="Yes",1,0)</f>
        <v>1</v>
      </c>
      <c r="P242" s="8">
        <f>IF(Data_Mentah!P242="Yes",1,0)</f>
        <v>0</v>
      </c>
      <c r="Q242" s="9">
        <f>IF(Data_Mentah!Q242="Positive",1,0)</f>
        <v>0</v>
      </c>
      <c r="T242">
        <f t="shared" si="5"/>
        <v>0</v>
      </c>
      <c r="V242">
        <f t="shared" si="6"/>
        <v>0</v>
      </c>
    </row>
    <row r="243" spans="1:22" ht="15.75" customHeight="1" x14ac:dyDescent="0.2">
      <c r="A243" s="4">
        <v>64</v>
      </c>
      <c r="B243" s="5">
        <f>IF(Data_Mentah!B243="Male",1,0)</f>
        <v>1</v>
      </c>
      <c r="C243" s="5">
        <f>IF(Data_Mentah!C243="Yes",1,0)</f>
        <v>1</v>
      </c>
      <c r="D243" s="5">
        <f>IF(Data_Mentah!D243="Yes",1,0)</f>
        <v>0</v>
      </c>
      <c r="E243" s="5">
        <f>IF(Data_Mentah!E243="Yes",1,0)</f>
        <v>0</v>
      </c>
      <c r="F243" s="5">
        <f>IF(Data_Mentah!F243="Yes",1,0)</f>
        <v>0</v>
      </c>
      <c r="G243" s="5">
        <f>IF(Data_Mentah!G243="Yes",1,0)</f>
        <v>0</v>
      </c>
      <c r="H243" s="5">
        <f>IF(Data_Mentah!H243="Yes",1,0)</f>
        <v>0</v>
      </c>
      <c r="I243" s="5">
        <f>IF(Data_Mentah!I243="Yes",1,0)</f>
        <v>1</v>
      </c>
      <c r="J243" s="5">
        <f>IF(Data_Mentah!J243="Yes",1,0)</f>
        <v>1</v>
      </c>
      <c r="K243" s="5">
        <f>IF(Data_Mentah!K243="Yes",1,0)</f>
        <v>1</v>
      </c>
      <c r="L243" s="5">
        <f>IF(Data_Mentah!L243="Yes",1,0)</f>
        <v>1</v>
      </c>
      <c r="M243" s="5">
        <f>IF(Data_Mentah!M243="Yes",1,0)</f>
        <v>0</v>
      </c>
      <c r="N243" s="5">
        <f>IF(Data_Mentah!N243="Yes",1,0)</f>
        <v>1</v>
      </c>
      <c r="O243" s="5">
        <f>IF(Data_Mentah!O243="Yes",1,0)</f>
        <v>1</v>
      </c>
      <c r="P243" s="5">
        <f>IF(Data_Mentah!P243="Yes",1,0)</f>
        <v>1</v>
      </c>
      <c r="Q243" s="6">
        <f>IF(Data_Mentah!Q243="Positive",1,0)</f>
        <v>0</v>
      </c>
      <c r="T243">
        <f t="shared" si="5"/>
        <v>1</v>
      </c>
      <c r="V243">
        <f t="shared" si="6"/>
        <v>0</v>
      </c>
    </row>
    <row r="244" spans="1:22" ht="15.75" customHeight="1" x14ac:dyDescent="0.2">
      <c r="A244" s="7">
        <v>36</v>
      </c>
      <c r="B244" s="8">
        <f>IF(Data_Mentah!B244="Male",1,0)</f>
        <v>1</v>
      </c>
      <c r="C244" s="8">
        <f>IF(Data_Mentah!C244="Yes",1,0)</f>
        <v>0</v>
      </c>
      <c r="D244" s="8">
        <f>IF(Data_Mentah!D244="Yes",1,0)</f>
        <v>0</v>
      </c>
      <c r="E244" s="8">
        <f>IF(Data_Mentah!E244="Yes",1,0)</f>
        <v>0</v>
      </c>
      <c r="F244" s="8">
        <f>IF(Data_Mentah!F244="Yes",1,0)</f>
        <v>1</v>
      </c>
      <c r="G244" s="8">
        <f>IF(Data_Mentah!G244="Yes",1,0)</f>
        <v>0</v>
      </c>
      <c r="H244" s="8">
        <f>IF(Data_Mentah!H244="Yes",1,0)</f>
        <v>0</v>
      </c>
      <c r="I244" s="8">
        <f>IF(Data_Mentah!I244="Yes",1,0)</f>
        <v>1</v>
      </c>
      <c r="J244" s="8">
        <f>IF(Data_Mentah!J244="Yes",1,0)</f>
        <v>1</v>
      </c>
      <c r="K244" s="8">
        <f>IF(Data_Mentah!K244="Yes",1,0)</f>
        <v>0</v>
      </c>
      <c r="L244" s="8">
        <f>IF(Data_Mentah!L244="Yes",1,0)</f>
        <v>1</v>
      </c>
      <c r="M244" s="8">
        <f>IF(Data_Mentah!M244="Yes",1,0)</f>
        <v>0</v>
      </c>
      <c r="N244" s="8">
        <f>IF(Data_Mentah!N244="Yes",1,0)</f>
        <v>1</v>
      </c>
      <c r="O244" s="8">
        <f>IF(Data_Mentah!O244="Yes",1,0)</f>
        <v>1</v>
      </c>
      <c r="P244" s="8">
        <f>IF(Data_Mentah!P244="Yes",1,0)</f>
        <v>0</v>
      </c>
      <c r="Q244" s="9">
        <f>IF(Data_Mentah!Q244="Positive",1,0)</f>
        <v>0</v>
      </c>
      <c r="T244">
        <f t="shared" ref="T244:T307" si="7">IF((O244 + I244 + F244 + L244 + C244) &gt;= 3, 1, 0)</f>
        <v>1</v>
      </c>
      <c r="V244">
        <f t="shared" ref="V244:V307" si="8">IF(LOWER(TRIM(Q244))="positive",1,0)</f>
        <v>0</v>
      </c>
    </row>
    <row r="245" spans="1:22" ht="15.75" customHeight="1" x14ac:dyDescent="0.2">
      <c r="A245" s="4">
        <v>43</v>
      </c>
      <c r="B245" s="5">
        <f>IF(Data_Mentah!B245="Male",1,0)</f>
        <v>1</v>
      </c>
      <c r="C245" s="5">
        <f>IF(Data_Mentah!C245="Yes",1,0)</f>
        <v>0</v>
      </c>
      <c r="D245" s="5">
        <f>IF(Data_Mentah!D245="Yes",1,0)</f>
        <v>0</v>
      </c>
      <c r="E245" s="5">
        <f>IF(Data_Mentah!E245="Yes",1,0)</f>
        <v>0</v>
      </c>
      <c r="F245" s="5">
        <f>IF(Data_Mentah!F245="Yes",1,0)</f>
        <v>1</v>
      </c>
      <c r="G245" s="5">
        <f>IF(Data_Mentah!G245="Yes",1,0)</f>
        <v>0</v>
      </c>
      <c r="H245" s="5">
        <f>IF(Data_Mentah!H245="Yes",1,0)</f>
        <v>0</v>
      </c>
      <c r="I245" s="5">
        <f>IF(Data_Mentah!I245="Yes",1,0)</f>
        <v>0</v>
      </c>
      <c r="J245" s="5">
        <f>IF(Data_Mentah!J245="Yes",1,0)</f>
        <v>0</v>
      </c>
      <c r="K245" s="5">
        <f>IF(Data_Mentah!K245="Yes",1,0)</f>
        <v>0</v>
      </c>
      <c r="L245" s="5">
        <f>IF(Data_Mentah!L245="Yes",1,0)</f>
        <v>0</v>
      </c>
      <c r="M245" s="5">
        <f>IF(Data_Mentah!M245="Yes",1,0)</f>
        <v>0</v>
      </c>
      <c r="N245" s="5">
        <f>IF(Data_Mentah!N245="Yes",1,0)</f>
        <v>0</v>
      </c>
      <c r="O245" s="5">
        <f>IF(Data_Mentah!O245="Yes",1,0)</f>
        <v>0</v>
      </c>
      <c r="P245" s="5">
        <f>IF(Data_Mentah!P245="Yes",1,0)</f>
        <v>0</v>
      </c>
      <c r="Q245" s="6">
        <f>IF(Data_Mentah!Q245="Positive",1,0)</f>
        <v>0</v>
      </c>
      <c r="T245">
        <f t="shared" si="7"/>
        <v>0</v>
      </c>
      <c r="V245">
        <f t="shared" si="8"/>
        <v>0</v>
      </c>
    </row>
    <row r="246" spans="1:22" ht="15.75" customHeight="1" x14ac:dyDescent="0.2">
      <c r="A246" s="7">
        <v>31</v>
      </c>
      <c r="B246" s="8">
        <f>IF(Data_Mentah!B246="Male",1,0)</f>
        <v>1</v>
      </c>
      <c r="C246" s="8">
        <f>IF(Data_Mentah!C246="Yes",1,0)</f>
        <v>0</v>
      </c>
      <c r="D246" s="8">
        <f>IF(Data_Mentah!D246="Yes",1,0)</f>
        <v>0</v>
      </c>
      <c r="E246" s="8">
        <f>IF(Data_Mentah!E246="Yes",1,0)</f>
        <v>0</v>
      </c>
      <c r="F246" s="8">
        <f>IF(Data_Mentah!F246="Yes",1,0)</f>
        <v>1</v>
      </c>
      <c r="G246" s="8">
        <f>IF(Data_Mentah!G246="Yes",1,0)</f>
        <v>0</v>
      </c>
      <c r="H246" s="8">
        <f>IF(Data_Mentah!H246="Yes",1,0)</f>
        <v>0</v>
      </c>
      <c r="I246" s="8">
        <f>IF(Data_Mentah!I246="Yes",1,0)</f>
        <v>0</v>
      </c>
      <c r="J246" s="8">
        <f>IF(Data_Mentah!J246="Yes",1,0)</f>
        <v>1</v>
      </c>
      <c r="K246" s="8">
        <f>IF(Data_Mentah!K246="Yes",1,0)</f>
        <v>0</v>
      </c>
      <c r="L246" s="8">
        <f>IF(Data_Mentah!L246="Yes",1,0)</f>
        <v>1</v>
      </c>
      <c r="M246" s="8">
        <f>IF(Data_Mentah!M246="Yes",1,0)</f>
        <v>0</v>
      </c>
      <c r="N246" s="8">
        <f>IF(Data_Mentah!N246="Yes",1,0)</f>
        <v>1</v>
      </c>
      <c r="O246" s="8">
        <f>IF(Data_Mentah!O246="Yes",1,0)</f>
        <v>1</v>
      </c>
      <c r="P246" s="8">
        <f>IF(Data_Mentah!P246="Yes",1,0)</f>
        <v>0</v>
      </c>
      <c r="Q246" s="9">
        <f>IF(Data_Mentah!Q246="Positive",1,0)</f>
        <v>0</v>
      </c>
      <c r="T246">
        <f t="shared" si="7"/>
        <v>1</v>
      </c>
      <c r="V246">
        <f t="shared" si="8"/>
        <v>0</v>
      </c>
    </row>
    <row r="247" spans="1:22" ht="15.75" customHeight="1" x14ac:dyDescent="0.2">
      <c r="A247" s="4">
        <v>66</v>
      </c>
      <c r="B247" s="5">
        <f>IF(Data_Mentah!B247="Male",1,0)</f>
        <v>1</v>
      </c>
      <c r="C247" s="5">
        <f>IF(Data_Mentah!C247="Yes",1,0)</f>
        <v>0</v>
      </c>
      <c r="D247" s="5">
        <f>IF(Data_Mentah!D247="Yes",1,0)</f>
        <v>0</v>
      </c>
      <c r="E247" s="5">
        <f>IF(Data_Mentah!E247="Yes",1,0)</f>
        <v>0</v>
      </c>
      <c r="F247" s="5">
        <f>IF(Data_Mentah!F247="Yes",1,0)</f>
        <v>0</v>
      </c>
      <c r="G247" s="5">
        <f>IF(Data_Mentah!G247="Yes",1,0)</f>
        <v>0</v>
      </c>
      <c r="H247" s="5">
        <f>IF(Data_Mentah!H247="Yes",1,0)</f>
        <v>0</v>
      </c>
      <c r="I247" s="5">
        <f>IF(Data_Mentah!I247="Yes",1,0)</f>
        <v>0</v>
      </c>
      <c r="J247" s="5">
        <f>IF(Data_Mentah!J247="Yes",1,0)</f>
        <v>0</v>
      </c>
      <c r="K247" s="5">
        <f>IF(Data_Mentah!K247="Yes",1,0)</f>
        <v>0</v>
      </c>
      <c r="L247" s="5">
        <f>IF(Data_Mentah!L247="Yes",1,0)</f>
        <v>0</v>
      </c>
      <c r="M247" s="5">
        <f>IF(Data_Mentah!M247="Yes",1,0)</f>
        <v>0</v>
      </c>
      <c r="N247" s="5">
        <f>IF(Data_Mentah!N247="Yes",1,0)</f>
        <v>0</v>
      </c>
      <c r="O247" s="5">
        <f>IF(Data_Mentah!O247="Yes",1,0)</f>
        <v>0</v>
      </c>
      <c r="P247" s="5">
        <f>IF(Data_Mentah!P247="Yes",1,0)</f>
        <v>0</v>
      </c>
      <c r="Q247" s="6">
        <f>IF(Data_Mentah!Q247="Positive",1,0)</f>
        <v>0</v>
      </c>
      <c r="T247">
        <f t="shared" si="7"/>
        <v>0</v>
      </c>
      <c r="V247">
        <f t="shared" si="8"/>
        <v>0</v>
      </c>
    </row>
    <row r="248" spans="1:22" ht="15.75" customHeight="1" x14ac:dyDescent="0.2">
      <c r="A248" s="7">
        <v>61</v>
      </c>
      <c r="B248" s="8">
        <f>IF(Data_Mentah!B248="Male",1,0)</f>
        <v>1</v>
      </c>
      <c r="C248" s="8">
        <f>IF(Data_Mentah!C248="Yes",1,0)</f>
        <v>0</v>
      </c>
      <c r="D248" s="8">
        <f>IF(Data_Mentah!D248="Yes",1,0)</f>
        <v>0</v>
      </c>
      <c r="E248" s="8">
        <f>IF(Data_Mentah!E248="Yes",1,0)</f>
        <v>0</v>
      </c>
      <c r="F248" s="8">
        <f>IF(Data_Mentah!F248="Yes",1,0)</f>
        <v>1</v>
      </c>
      <c r="G248" s="8">
        <f>IF(Data_Mentah!G248="Yes",1,0)</f>
        <v>0</v>
      </c>
      <c r="H248" s="8">
        <f>IF(Data_Mentah!H248="Yes",1,0)</f>
        <v>0</v>
      </c>
      <c r="I248" s="8">
        <f>IF(Data_Mentah!I248="Yes",1,0)</f>
        <v>0</v>
      </c>
      <c r="J248" s="8">
        <f>IF(Data_Mentah!J248="Yes",1,0)</f>
        <v>1</v>
      </c>
      <c r="K248" s="8">
        <f>IF(Data_Mentah!K248="Yes",1,0)</f>
        <v>0</v>
      </c>
      <c r="L248" s="8">
        <f>IF(Data_Mentah!L248="Yes",1,0)</f>
        <v>1</v>
      </c>
      <c r="M248" s="8">
        <f>IF(Data_Mentah!M248="Yes",1,0)</f>
        <v>0</v>
      </c>
      <c r="N248" s="8">
        <f>IF(Data_Mentah!N248="Yes",1,0)</f>
        <v>0</v>
      </c>
      <c r="O248" s="8">
        <f>IF(Data_Mentah!O248="Yes",1,0)</f>
        <v>1</v>
      </c>
      <c r="P248" s="8">
        <f>IF(Data_Mentah!P248="Yes",1,0)</f>
        <v>0</v>
      </c>
      <c r="Q248" s="9">
        <f>IF(Data_Mentah!Q248="Positive",1,0)</f>
        <v>0</v>
      </c>
      <c r="T248">
        <f t="shared" si="7"/>
        <v>1</v>
      </c>
      <c r="V248">
        <f t="shared" si="8"/>
        <v>0</v>
      </c>
    </row>
    <row r="249" spans="1:22" ht="15.75" customHeight="1" x14ac:dyDescent="0.2">
      <c r="A249" s="4">
        <v>58</v>
      </c>
      <c r="B249" s="5">
        <f>IF(Data_Mentah!B249="Male",1,0)</f>
        <v>1</v>
      </c>
      <c r="C249" s="5">
        <f>IF(Data_Mentah!C249="Yes",1,0)</f>
        <v>0</v>
      </c>
      <c r="D249" s="5">
        <f>IF(Data_Mentah!D249="Yes",1,0)</f>
        <v>0</v>
      </c>
      <c r="E249" s="5">
        <f>IF(Data_Mentah!E249="Yes",1,0)</f>
        <v>0</v>
      </c>
      <c r="F249" s="5">
        <f>IF(Data_Mentah!F249="Yes",1,0)</f>
        <v>1</v>
      </c>
      <c r="G249" s="5">
        <f>IF(Data_Mentah!G249="Yes",1,0)</f>
        <v>1</v>
      </c>
      <c r="H249" s="5">
        <f>IF(Data_Mentah!H249="Yes",1,0)</f>
        <v>0</v>
      </c>
      <c r="I249" s="5">
        <f>IF(Data_Mentah!I249="Yes",1,0)</f>
        <v>1</v>
      </c>
      <c r="J249" s="5">
        <f>IF(Data_Mentah!J249="Yes",1,0)</f>
        <v>1</v>
      </c>
      <c r="K249" s="5">
        <f>IF(Data_Mentah!K249="Yes",1,0)</f>
        <v>0</v>
      </c>
      <c r="L249" s="5">
        <f>IF(Data_Mentah!L249="Yes",1,0)</f>
        <v>1</v>
      </c>
      <c r="M249" s="5">
        <f>IF(Data_Mentah!M249="Yes",1,0)</f>
        <v>1</v>
      </c>
      <c r="N249" s="5">
        <f>IF(Data_Mentah!N249="Yes",1,0)</f>
        <v>1</v>
      </c>
      <c r="O249" s="5">
        <f>IF(Data_Mentah!O249="Yes",1,0)</f>
        <v>1</v>
      </c>
      <c r="P249" s="5">
        <f>IF(Data_Mentah!P249="Yes",1,0)</f>
        <v>0</v>
      </c>
      <c r="Q249" s="6">
        <f>IF(Data_Mentah!Q249="Positive",1,0)</f>
        <v>0</v>
      </c>
      <c r="T249">
        <f t="shared" si="7"/>
        <v>1</v>
      </c>
      <c r="V249">
        <f t="shared" si="8"/>
        <v>0</v>
      </c>
    </row>
    <row r="250" spans="1:22" ht="15.75" customHeight="1" x14ac:dyDescent="0.2">
      <c r="A250" s="7">
        <v>69</v>
      </c>
      <c r="B250" s="8">
        <f>IF(Data_Mentah!B250="Male",1,0)</f>
        <v>1</v>
      </c>
      <c r="C250" s="8">
        <f>IF(Data_Mentah!C250="Yes",1,0)</f>
        <v>0</v>
      </c>
      <c r="D250" s="8">
        <f>IF(Data_Mentah!D250="Yes",1,0)</f>
        <v>0</v>
      </c>
      <c r="E250" s="8">
        <f>IF(Data_Mentah!E250="Yes",1,0)</f>
        <v>0</v>
      </c>
      <c r="F250" s="8">
        <f>IF(Data_Mentah!F250="Yes",1,0)</f>
        <v>0</v>
      </c>
      <c r="G250" s="8">
        <f>IF(Data_Mentah!G250="Yes",1,0)</f>
        <v>0</v>
      </c>
      <c r="H250" s="8">
        <f>IF(Data_Mentah!H250="Yes",1,0)</f>
        <v>0</v>
      </c>
      <c r="I250" s="8">
        <f>IF(Data_Mentah!I250="Yes",1,0)</f>
        <v>0</v>
      </c>
      <c r="J250" s="8">
        <f>IF(Data_Mentah!J250="Yes",1,0)</f>
        <v>0</v>
      </c>
      <c r="K250" s="8">
        <f>IF(Data_Mentah!K250="Yes",1,0)</f>
        <v>0</v>
      </c>
      <c r="L250" s="8">
        <f>IF(Data_Mentah!L250="Yes",1,0)</f>
        <v>0</v>
      </c>
      <c r="M250" s="8">
        <f>IF(Data_Mentah!M250="Yes",1,0)</f>
        <v>0</v>
      </c>
      <c r="N250" s="8">
        <f>IF(Data_Mentah!N250="Yes",1,0)</f>
        <v>0</v>
      </c>
      <c r="O250" s="8">
        <f>IF(Data_Mentah!O250="Yes",1,0)</f>
        <v>1</v>
      </c>
      <c r="P250" s="8">
        <f>IF(Data_Mentah!P250="Yes",1,0)</f>
        <v>0</v>
      </c>
      <c r="Q250" s="9">
        <f>IF(Data_Mentah!Q250="Positive",1,0)</f>
        <v>0</v>
      </c>
      <c r="T250">
        <f t="shared" si="7"/>
        <v>0</v>
      </c>
      <c r="V250">
        <f t="shared" si="8"/>
        <v>0</v>
      </c>
    </row>
    <row r="251" spans="1:22" ht="15.75" customHeight="1" x14ac:dyDescent="0.2">
      <c r="A251" s="4">
        <v>40</v>
      </c>
      <c r="B251" s="5">
        <f>IF(Data_Mentah!B251="Male",1,0)</f>
        <v>0</v>
      </c>
      <c r="C251" s="5">
        <f>IF(Data_Mentah!C251="Yes",1,0)</f>
        <v>1</v>
      </c>
      <c r="D251" s="5">
        <f>IF(Data_Mentah!D251="Yes",1,0)</f>
        <v>1</v>
      </c>
      <c r="E251" s="5">
        <f>IF(Data_Mentah!E251="Yes",1,0)</f>
        <v>1</v>
      </c>
      <c r="F251" s="5">
        <f>IF(Data_Mentah!F251="Yes",1,0)</f>
        <v>1</v>
      </c>
      <c r="G251" s="5">
        <f>IF(Data_Mentah!G251="Yes",1,0)</f>
        <v>0</v>
      </c>
      <c r="H251" s="5">
        <f>IF(Data_Mentah!H251="Yes",1,0)</f>
        <v>0</v>
      </c>
      <c r="I251" s="5">
        <f>IF(Data_Mentah!I251="Yes",1,0)</f>
        <v>1</v>
      </c>
      <c r="J251" s="5">
        <f>IF(Data_Mentah!J251="Yes",1,0)</f>
        <v>0</v>
      </c>
      <c r="K251" s="5">
        <f>IF(Data_Mentah!K251="Yes",1,0)</f>
        <v>0</v>
      </c>
      <c r="L251" s="5">
        <f>IF(Data_Mentah!L251="Yes",1,0)</f>
        <v>0</v>
      </c>
      <c r="M251" s="5">
        <f>IF(Data_Mentah!M251="Yes",1,0)</f>
        <v>1</v>
      </c>
      <c r="N251" s="5">
        <f>IF(Data_Mentah!N251="Yes",1,0)</f>
        <v>0</v>
      </c>
      <c r="O251" s="5">
        <f>IF(Data_Mentah!O251="Yes",1,0)</f>
        <v>0</v>
      </c>
      <c r="P251" s="5">
        <f>IF(Data_Mentah!P251="Yes",1,0)</f>
        <v>1</v>
      </c>
      <c r="Q251" s="6">
        <f>IF(Data_Mentah!Q251="Positive",1,0)</f>
        <v>1</v>
      </c>
      <c r="T251">
        <f t="shared" si="7"/>
        <v>1</v>
      </c>
      <c r="V251">
        <f t="shared" si="8"/>
        <v>0</v>
      </c>
    </row>
    <row r="252" spans="1:22" ht="15.75" customHeight="1" x14ac:dyDescent="0.2">
      <c r="A252" s="7">
        <v>28</v>
      </c>
      <c r="B252" s="8">
        <f>IF(Data_Mentah!B252="Male",1,0)</f>
        <v>0</v>
      </c>
      <c r="C252" s="8">
        <f>IF(Data_Mentah!C252="Yes",1,0)</f>
        <v>1</v>
      </c>
      <c r="D252" s="8">
        <f>IF(Data_Mentah!D252="Yes",1,0)</f>
        <v>1</v>
      </c>
      <c r="E252" s="8">
        <f>IF(Data_Mentah!E252="Yes",1,0)</f>
        <v>1</v>
      </c>
      <c r="F252" s="8">
        <f>IF(Data_Mentah!F252="Yes",1,0)</f>
        <v>1</v>
      </c>
      <c r="G252" s="8">
        <f>IF(Data_Mentah!G252="Yes",1,0)</f>
        <v>1</v>
      </c>
      <c r="H252" s="8">
        <f>IF(Data_Mentah!H252="Yes",1,0)</f>
        <v>0</v>
      </c>
      <c r="I252" s="8">
        <f>IF(Data_Mentah!I252="Yes",1,0)</f>
        <v>0</v>
      </c>
      <c r="J252" s="8">
        <f>IF(Data_Mentah!J252="Yes",1,0)</f>
        <v>0</v>
      </c>
      <c r="K252" s="8">
        <f>IF(Data_Mentah!K252="Yes",1,0)</f>
        <v>0</v>
      </c>
      <c r="L252" s="8">
        <f>IF(Data_Mentah!L252="Yes",1,0)</f>
        <v>0</v>
      </c>
      <c r="M252" s="8">
        <f>IF(Data_Mentah!M252="Yes",1,0)</f>
        <v>1</v>
      </c>
      <c r="N252" s="8">
        <f>IF(Data_Mentah!N252="Yes",1,0)</f>
        <v>0</v>
      </c>
      <c r="O252" s="8">
        <f>IF(Data_Mentah!O252="Yes",1,0)</f>
        <v>0</v>
      </c>
      <c r="P252" s="8">
        <f>IF(Data_Mentah!P252="Yes",1,0)</f>
        <v>0</v>
      </c>
      <c r="Q252" s="9">
        <f>IF(Data_Mentah!Q252="Positive",1,0)</f>
        <v>1</v>
      </c>
      <c r="T252">
        <f t="shared" si="7"/>
        <v>0</v>
      </c>
      <c r="V252">
        <f t="shared" si="8"/>
        <v>0</v>
      </c>
    </row>
    <row r="253" spans="1:22" ht="15.75" customHeight="1" x14ac:dyDescent="0.2">
      <c r="A253" s="4">
        <v>37</v>
      </c>
      <c r="B253" s="5">
        <f>IF(Data_Mentah!B253="Male",1,0)</f>
        <v>0</v>
      </c>
      <c r="C253" s="5">
        <f>IF(Data_Mentah!C253="Yes",1,0)</f>
        <v>1</v>
      </c>
      <c r="D253" s="5">
        <f>IF(Data_Mentah!D253="Yes",1,0)</f>
        <v>1</v>
      </c>
      <c r="E253" s="5">
        <f>IF(Data_Mentah!E253="Yes",1,0)</f>
        <v>1</v>
      </c>
      <c r="F253" s="5">
        <f>IF(Data_Mentah!F253="Yes",1,0)</f>
        <v>0</v>
      </c>
      <c r="G253" s="5">
        <f>IF(Data_Mentah!G253="Yes",1,0)</f>
        <v>1</v>
      </c>
      <c r="H253" s="5">
        <f>IF(Data_Mentah!H253="Yes",1,0)</f>
        <v>0</v>
      </c>
      <c r="I253" s="5">
        <f>IF(Data_Mentah!I253="Yes",1,0)</f>
        <v>0</v>
      </c>
      <c r="J253" s="5">
        <f>IF(Data_Mentah!J253="Yes",1,0)</f>
        <v>1</v>
      </c>
      <c r="K253" s="5">
        <f>IF(Data_Mentah!K253="Yes",1,0)</f>
        <v>0</v>
      </c>
      <c r="L253" s="5">
        <f>IF(Data_Mentah!L253="Yes",1,0)</f>
        <v>1</v>
      </c>
      <c r="M253" s="5">
        <f>IF(Data_Mentah!M253="Yes",1,0)</f>
        <v>1</v>
      </c>
      <c r="N253" s="5">
        <f>IF(Data_Mentah!N253="Yes",1,0)</f>
        <v>0</v>
      </c>
      <c r="O253" s="5">
        <f>IF(Data_Mentah!O253="Yes",1,0)</f>
        <v>0</v>
      </c>
      <c r="P253" s="5">
        <f>IF(Data_Mentah!P253="Yes",1,0)</f>
        <v>0</v>
      </c>
      <c r="Q253" s="6">
        <f>IF(Data_Mentah!Q253="Positive",1,0)</f>
        <v>1</v>
      </c>
      <c r="T253">
        <f t="shared" si="7"/>
        <v>0</v>
      </c>
      <c r="V253">
        <f t="shared" si="8"/>
        <v>0</v>
      </c>
    </row>
    <row r="254" spans="1:22" ht="15.75" customHeight="1" x14ac:dyDescent="0.2">
      <c r="A254" s="7">
        <v>34</v>
      </c>
      <c r="B254" s="8">
        <f>IF(Data_Mentah!B254="Male",1,0)</f>
        <v>0</v>
      </c>
      <c r="C254" s="8">
        <f>IF(Data_Mentah!C254="Yes",1,0)</f>
        <v>1</v>
      </c>
      <c r="D254" s="8">
        <f>IF(Data_Mentah!D254="Yes",1,0)</f>
        <v>1</v>
      </c>
      <c r="E254" s="8">
        <f>IF(Data_Mentah!E254="Yes",1,0)</f>
        <v>1</v>
      </c>
      <c r="F254" s="8">
        <f>IF(Data_Mentah!F254="Yes",1,0)</f>
        <v>1</v>
      </c>
      <c r="G254" s="8">
        <f>IF(Data_Mentah!G254="Yes",1,0)</f>
        <v>1</v>
      </c>
      <c r="H254" s="8">
        <f>IF(Data_Mentah!H254="Yes",1,0)</f>
        <v>0</v>
      </c>
      <c r="I254" s="8">
        <f>IF(Data_Mentah!I254="Yes",1,0)</f>
        <v>0</v>
      </c>
      <c r="J254" s="8">
        <f>IF(Data_Mentah!J254="Yes",1,0)</f>
        <v>1</v>
      </c>
      <c r="K254" s="8">
        <f>IF(Data_Mentah!K254="Yes",1,0)</f>
        <v>1</v>
      </c>
      <c r="L254" s="8">
        <f>IF(Data_Mentah!L254="Yes",1,0)</f>
        <v>1</v>
      </c>
      <c r="M254" s="8">
        <f>IF(Data_Mentah!M254="Yes",1,0)</f>
        <v>1</v>
      </c>
      <c r="N254" s="8">
        <f>IF(Data_Mentah!N254="Yes",1,0)</f>
        <v>0</v>
      </c>
      <c r="O254" s="8">
        <f>IF(Data_Mentah!O254="Yes",1,0)</f>
        <v>0</v>
      </c>
      <c r="P254" s="8">
        <f>IF(Data_Mentah!P254="Yes",1,0)</f>
        <v>0</v>
      </c>
      <c r="Q254" s="9">
        <f>IF(Data_Mentah!Q254="Positive",1,0)</f>
        <v>1</v>
      </c>
      <c r="T254">
        <f t="shared" si="7"/>
        <v>1</v>
      </c>
      <c r="V254">
        <f t="shared" si="8"/>
        <v>0</v>
      </c>
    </row>
    <row r="255" spans="1:22" ht="15.75" customHeight="1" x14ac:dyDescent="0.2">
      <c r="A255" s="4">
        <v>30</v>
      </c>
      <c r="B255" s="5">
        <f>IF(Data_Mentah!B255="Male",1,0)</f>
        <v>0</v>
      </c>
      <c r="C255" s="5">
        <f>IF(Data_Mentah!C255="Yes",1,0)</f>
        <v>1</v>
      </c>
      <c r="D255" s="5">
        <f>IF(Data_Mentah!D255="Yes",1,0)</f>
        <v>1</v>
      </c>
      <c r="E255" s="5">
        <f>IF(Data_Mentah!E255="Yes",1,0)</f>
        <v>1</v>
      </c>
      <c r="F255" s="5">
        <f>IF(Data_Mentah!F255="Yes",1,0)</f>
        <v>1</v>
      </c>
      <c r="G255" s="5">
        <f>IF(Data_Mentah!G255="Yes",1,0)</f>
        <v>1</v>
      </c>
      <c r="H255" s="5">
        <f>IF(Data_Mentah!H255="Yes",1,0)</f>
        <v>0</v>
      </c>
      <c r="I255" s="5">
        <f>IF(Data_Mentah!I255="Yes",1,0)</f>
        <v>1</v>
      </c>
      <c r="J255" s="5">
        <f>IF(Data_Mentah!J255="Yes",1,0)</f>
        <v>0</v>
      </c>
      <c r="K255" s="5">
        <f>IF(Data_Mentah!K255="Yes",1,0)</f>
        <v>0</v>
      </c>
      <c r="L255" s="5">
        <f>IF(Data_Mentah!L255="Yes",1,0)</f>
        <v>0</v>
      </c>
      <c r="M255" s="5">
        <f>IF(Data_Mentah!M255="Yes",1,0)</f>
        <v>1</v>
      </c>
      <c r="N255" s="5">
        <f>IF(Data_Mentah!N255="Yes",1,0)</f>
        <v>1</v>
      </c>
      <c r="O255" s="5">
        <f>IF(Data_Mentah!O255="Yes",1,0)</f>
        <v>0</v>
      </c>
      <c r="P255" s="5">
        <f>IF(Data_Mentah!P255="Yes",1,0)</f>
        <v>1</v>
      </c>
      <c r="Q255" s="6">
        <f>IF(Data_Mentah!Q255="Positive",1,0)</f>
        <v>1</v>
      </c>
      <c r="T255">
        <f t="shared" si="7"/>
        <v>1</v>
      </c>
      <c r="V255">
        <f t="shared" si="8"/>
        <v>0</v>
      </c>
    </row>
    <row r="256" spans="1:22" ht="15.75" customHeight="1" x14ac:dyDescent="0.2">
      <c r="A256" s="7">
        <v>67</v>
      </c>
      <c r="B256" s="8">
        <f>IF(Data_Mentah!B256="Male",1,0)</f>
        <v>0</v>
      </c>
      <c r="C256" s="8">
        <f>IF(Data_Mentah!C256="Yes",1,0)</f>
        <v>1</v>
      </c>
      <c r="D256" s="8">
        <f>IF(Data_Mentah!D256="Yes",1,0)</f>
        <v>1</v>
      </c>
      <c r="E256" s="8">
        <f>IF(Data_Mentah!E256="Yes",1,0)</f>
        <v>0</v>
      </c>
      <c r="F256" s="8">
        <f>IF(Data_Mentah!F256="Yes",1,0)</f>
        <v>1</v>
      </c>
      <c r="G256" s="8">
        <f>IF(Data_Mentah!G256="Yes",1,0)</f>
        <v>0</v>
      </c>
      <c r="H256" s="8">
        <f>IF(Data_Mentah!H256="Yes",1,0)</f>
        <v>0</v>
      </c>
      <c r="I256" s="8">
        <f>IF(Data_Mentah!I256="Yes",1,0)</f>
        <v>1</v>
      </c>
      <c r="J256" s="8">
        <f>IF(Data_Mentah!J256="Yes",1,0)</f>
        <v>0</v>
      </c>
      <c r="K256" s="8">
        <f>IF(Data_Mentah!K256="Yes",1,0)</f>
        <v>0</v>
      </c>
      <c r="L256" s="8">
        <f>IF(Data_Mentah!L256="Yes",1,0)</f>
        <v>0</v>
      </c>
      <c r="M256" s="8">
        <f>IF(Data_Mentah!M256="Yes",1,0)</f>
        <v>0</v>
      </c>
      <c r="N256" s="8">
        <f>IF(Data_Mentah!N256="Yes",1,0)</f>
        <v>0</v>
      </c>
      <c r="O256" s="8">
        <f>IF(Data_Mentah!O256="Yes",1,0)</f>
        <v>0</v>
      </c>
      <c r="P256" s="8">
        <f>IF(Data_Mentah!P256="Yes",1,0)</f>
        <v>0</v>
      </c>
      <c r="Q256" s="9">
        <f>IF(Data_Mentah!Q256="Positive",1,0)</f>
        <v>1</v>
      </c>
      <c r="T256">
        <f t="shared" si="7"/>
        <v>1</v>
      </c>
      <c r="V256">
        <f t="shared" si="8"/>
        <v>0</v>
      </c>
    </row>
    <row r="257" spans="1:22" ht="15.75" customHeight="1" x14ac:dyDescent="0.2">
      <c r="A257" s="4">
        <v>60</v>
      </c>
      <c r="B257" s="5">
        <f>IF(Data_Mentah!B257="Male",1,0)</f>
        <v>0</v>
      </c>
      <c r="C257" s="5">
        <f>IF(Data_Mentah!C257="Yes",1,0)</f>
        <v>0</v>
      </c>
      <c r="D257" s="5">
        <f>IF(Data_Mentah!D257="Yes",1,0)</f>
        <v>0</v>
      </c>
      <c r="E257" s="5">
        <f>IF(Data_Mentah!E257="Yes",1,0)</f>
        <v>1</v>
      </c>
      <c r="F257" s="5">
        <f>IF(Data_Mentah!F257="Yes",1,0)</f>
        <v>1</v>
      </c>
      <c r="G257" s="5">
        <f>IF(Data_Mentah!G257="Yes",1,0)</f>
        <v>1</v>
      </c>
      <c r="H257" s="5">
        <f>IF(Data_Mentah!H257="Yes",1,0)</f>
        <v>0</v>
      </c>
      <c r="I257" s="5">
        <f>IF(Data_Mentah!I257="Yes",1,0)</f>
        <v>0</v>
      </c>
      <c r="J257" s="5">
        <f>IF(Data_Mentah!J257="Yes",1,0)</f>
        <v>0</v>
      </c>
      <c r="K257" s="5">
        <f>IF(Data_Mentah!K257="Yes",1,0)</f>
        <v>0</v>
      </c>
      <c r="L257" s="5">
        <f>IF(Data_Mentah!L257="Yes",1,0)</f>
        <v>0</v>
      </c>
      <c r="M257" s="5">
        <f>IF(Data_Mentah!M257="Yes",1,0)</f>
        <v>0</v>
      </c>
      <c r="N257" s="5">
        <f>IF(Data_Mentah!N257="Yes",1,0)</f>
        <v>1</v>
      </c>
      <c r="O257" s="5">
        <f>IF(Data_Mentah!O257="Yes",1,0)</f>
        <v>0</v>
      </c>
      <c r="P257" s="5">
        <f>IF(Data_Mentah!P257="Yes",1,0)</f>
        <v>0</v>
      </c>
      <c r="Q257" s="6">
        <f>IF(Data_Mentah!Q257="Positive",1,0)</f>
        <v>1</v>
      </c>
      <c r="T257">
        <f t="shared" si="7"/>
        <v>0</v>
      </c>
      <c r="V257">
        <f t="shared" si="8"/>
        <v>0</v>
      </c>
    </row>
    <row r="258" spans="1:22" ht="15.75" customHeight="1" x14ac:dyDescent="0.2">
      <c r="A258" s="7">
        <v>58</v>
      </c>
      <c r="B258" s="8">
        <f>IF(Data_Mentah!B258="Male",1,0)</f>
        <v>0</v>
      </c>
      <c r="C258" s="8">
        <f>IF(Data_Mentah!C258="Yes",1,0)</f>
        <v>1</v>
      </c>
      <c r="D258" s="8">
        <f>IF(Data_Mentah!D258="Yes",1,0)</f>
        <v>1</v>
      </c>
      <c r="E258" s="8">
        <f>IF(Data_Mentah!E258="Yes",1,0)</f>
        <v>0</v>
      </c>
      <c r="F258" s="8">
        <f>IF(Data_Mentah!F258="Yes",1,0)</f>
        <v>1</v>
      </c>
      <c r="G258" s="8">
        <f>IF(Data_Mentah!G258="Yes",1,0)</f>
        <v>1</v>
      </c>
      <c r="H258" s="8">
        <f>IF(Data_Mentah!H258="Yes",1,0)</f>
        <v>0</v>
      </c>
      <c r="I258" s="8">
        <f>IF(Data_Mentah!I258="Yes",1,0)</f>
        <v>0</v>
      </c>
      <c r="J258" s="8">
        <f>IF(Data_Mentah!J258="Yes",1,0)</f>
        <v>0</v>
      </c>
      <c r="K258" s="8">
        <f>IF(Data_Mentah!K258="Yes",1,0)</f>
        <v>0</v>
      </c>
      <c r="L258" s="8">
        <f>IF(Data_Mentah!L258="Yes",1,0)</f>
        <v>1</v>
      </c>
      <c r="M258" s="8">
        <f>IF(Data_Mentah!M258="Yes",1,0)</f>
        <v>1</v>
      </c>
      <c r="N258" s="8">
        <f>IF(Data_Mentah!N258="Yes",1,0)</f>
        <v>0</v>
      </c>
      <c r="O258" s="8">
        <f>IF(Data_Mentah!O258="Yes",1,0)</f>
        <v>0</v>
      </c>
      <c r="P258" s="8">
        <f>IF(Data_Mentah!P258="Yes",1,0)</f>
        <v>0</v>
      </c>
      <c r="Q258" s="9">
        <f>IF(Data_Mentah!Q258="Positive",1,0)</f>
        <v>1</v>
      </c>
      <c r="T258">
        <f t="shared" si="7"/>
        <v>1</v>
      </c>
      <c r="V258">
        <f t="shared" si="8"/>
        <v>0</v>
      </c>
    </row>
    <row r="259" spans="1:22" ht="15.75" customHeight="1" x14ac:dyDescent="0.2">
      <c r="A259" s="4">
        <v>54</v>
      </c>
      <c r="B259" s="5">
        <f>IF(Data_Mentah!B259="Male",1,0)</f>
        <v>0</v>
      </c>
      <c r="C259" s="5">
        <f>IF(Data_Mentah!C259="Yes",1,0)</f>
        <v>1</v>
      </c>
      <c r="D259" s="5">
        <f>IF(Data_Mentah!D259="Yes",1,0)</f>
        <v>1</v>
      </c>
      <c r="E259" s="5">
        <f>IF(Data_Mentah!E259="Yes",1,0)</f>
        <v>0</v>
      </c>
      <c r="F259" s="5">
        <f>IF(Data_Mentah!F259="Yes",1,0)</f>
        <v>1</v>
      </c>
      <c r="G259" s="5">
        <f>IF(Data_Mentah!G259="Yes",1,0)</f>
        <v>0</v>
      </c>
      <c r="H259" s="5">
        <f>IF(Data_Mentah!H259="Yes",1,0)</f>
        <v>0</v>
      </c>
      <c r="I259" s="5">
        <f>IF(Data_Mentah!I259="Yes",1,0)</f>
        <v>1</v>
      </c>
      <c r="J259" s="5">
        <f>IF(Data_Mentah!J259="Yes",1,0)</f>
        <v>1</v>
      </c>
      <c r="K259" s="5">
        <f>IF(Data_Mentah!K259="Yes",1,0)</f>
        <v>0</v>
      </c>
      <c r="L259" s="5">
        <f>IF(Data_Mentah!L259="Yes",1,0)</f>
        <v>1</v>
      </c>
      <c r="M259" s="5">
        <f>IF(Data_Mentah!M259="Yes",1,0)</f>
        <v>1</v>
      </c>
      <c r="N259" s="5">
        <f>IF(Data_Mentah!N259="Yes",1,0)</f>
        <v>0</v>
      </c>
      <c r="O259" s="5">
        <f>IF(Data_Mentah!O259="Yes",1,0)</f>
        <v>0</v>
      </c>
      <c r="P259" s="5">
        <f>IF(Data_Mentah!P259="Yes",1,0)</f>
        <v>0</v>
      </c>
      <c r="Q259" s="6">
        <f>IF(Data_Mentah!Q259="Positive",1,0)</f>
        <v>1</v>
      </c>
      <c r="T259">
        <f t="shared" si="7"/>
        <v>1</v>
      </c>
      <c r="V259">
        <f t="shared" si="8"/>
        <v>0</v>
      </c>
    </row>
    <row r="260" spans="1:22" ht="15.75" customHeight="1" x14ac:dyDescent="0.2">
      <c r="A260" s="7">
        <v>43</v>
      </c>
      <c r="B260" s="8">
        <f>IF(Data_Mentah!B260="Male",1,0)</f>
        <v>0</v>
      </c>
      <c r="C260" s="8">
        <f>IF(Data_Mentah!C260="Yes",1,0)</f>
        <v>1</v>
      </c>
      <c r="D260" s="8">
        <f>IF(Data_Mentah!D260="Yes",1,0)</f>
        <v>1</v>
      </c>
      <c r="E260" s="8">
        <f>IF(Data_Mentah!E260="Yes",1,0)</f>
        <v>1</v>
      </c>
      <c r="F260" s="8">
        <f>IF(Data_Mentah!F260="Yes",1,0)</f>
        <v>1</v>
      </c>
      <c r="G260" s="8">
        <f>IF(Data_Mentah!G260="Yes",1,0)</f>
        <v>1</v>
      </c>
      <c r="H260" s="8">
        <f>IF(Data_Mentah!H260="Yes",1,0)</f>
        <v>0</v>
      </c>
      <c r="I260" s="8">
        <f>IF(Data_Mentah!I260="Yes",1,0)</f>
        <v>1</v>
      </c>
      <c r="J260" s="8">
        <f>IF(Data_Mentah!J260="Yes",1,0)</f>
        <v>1</v>
      </c>
      <c r="K260" s="8">
        <f>IF(Data_Mentah!K260="Yes",1,0)</f>
        <v>0</v>
      </c>
      <c r="L260" s="8">
        <f>IF(Data_Mentah!L260="Yes",1,0)</f>
        <v>1</v>
      </c>
      <c r="M260" s="8">
        <f>IF(Data_Mentah!M260="Yes",1,0)</f>
        <v>1</v>
      </c>
      <c r="N260" s="8">
        <f>IF(Data_Mentah!N260="Yes",1,0)</f>
        <v>1</v>
      </c>
      <c r="O260" s="8">
        <f>IF(Data_Mentah!O260="Yes",1,0)</f>
        <v>0</v>
      </c>
      <c r="P260" s="8">
        <f>IF(Data_Mentah!P260="Yes",1,0)</f>
        <v>0</v>
      </c>
      <c r="Q260" s="9">
        <f>IF(Data_Mentah!Q260="Positive",1,0)</f>
        <v>1</v>
      </c>
      <c r="T260">
        <f t="shared" si="7"/>
        <v>1</v>
      </c>
      <c r="V260">
        <f t="shared" si="8"/>
        <v>0</v>
      </c>
    </row>
    <row r="261" spans="1:22" ht="15.75" customHeight="1" x14ac:dyDescent="0.2">
      <c r="A261" s="4">
        <v>39</v>
      </c>
      <c r="B261" s="5">
        <f>IF(Data_Mentah!B261="Male",1,0)</f>
        <v>1</v>
      </c>
      <c r="C261" s="5">
        <f>IF(Data_Mentah!C261="Yes",1,0)</f>
        <v>1</v>
      </c>
      <c r="D261" s="5">
        <f>IF(Data_Mentah!D261="Yes",1,0)</f>
        <v>0</v>
      </c>
      <c r="E261" s="5">
        <f>IF(Data_Mentah!E261="Yes",1,0)</f>
        <v>0</v>
      </c>
      <c r="F261" s="5">
        <f>IF(Data_Mentah!F261="Yes",1,0)</f>
        <v>1</v>
      </c>
      <c r="G261" s="5">
        <f>IF(Data_Mentah!G261="Yes",1,0)</f>
        <v>0</v>
      </c>
      <c r="H261" s="5">
        <f>IF(Data_Mentah!H261="Yes",1,0)</f>
        <v>1</v>
      </c>
      <c r="I261" s="5">
        <f>IF(Data_Mentah!I261="Yes",1,0)</f>
        <v>1</v>
      </c>
      <c r="J261" s="5">
        <f>IF(Data_Mentah!J261="Yes",1,0)</f>
        <v>1</v>
      </c>
      <c r="K261" s="5">
        <f>IF(Data_Mentah!K261="Yes",1,0)</f>
        <v>1</v>
      </c>
      <c r="L261" s="5">
        <f>IF(Data_Mentah!L261="Yes",1,0)</f>
        <v>0</v>
      </c>
      <c r="M261" s="5">
        <f>IF(Data_Mentah!M261="Yes",1,0)</f>
        <v>1</v>
      </c>
      <c r="N261" s="5">
        <f>IF(Data_Mentah!N261="Yes",1,0)</f>
        <v>1</v>
      </c>
      <c r="O261" s="5">
        <f>IF(Data_Mentah!O261="Yes",1,0)</f>
        <v>1</v>
      </c>
      <c r="P261" s="5">
        <f>IF(Data_Mentah!P261="Yes",1,0)</f>
        <v>1</v>
      </c>
      <c r="Q261" s="6">
        <f>IF(Data_Mentah!Q261="Positive",1,0)</f>
        <v>1</v>
      </c>
      <c r="T261">
        <f t="shared" si="7"/>
        <v>1</v>
      </c>
      <c r="V261">
        <f t="shared" si="8"/>
        <v>0</v>
      </c>
    </row>
    <row r="262" spans="1:22" ht="15.75" customHeight="1" x14ac:dyDescent="0.2">
      <c r="A262" s="7">
        <v>40</v>
      </c>
      <c r="B262" s="8">
        <f>IF(Data_Mentah!B262="Male",1,0)</f>
        <v>1</v>
      </c>
      <c r="C262" s="8">
        <f>IF(Data_Mentah!C262="Yes",1,0)</f>
        <v>0</v>
      </c>
      <c r="D262" s="8">
        <f>IF(Data_Mentah!D262="Yes",1,0)</f>
        <v>1</v>
      </c>
      <c r="E262" s="8">
        <f>IF(Data_Mentah!E262="Yes",1,0)</f>
        <v>0</v>
      </c>
      <c r="F262" s="8">
        <f>IF(Data_Mentah!F262="Yes",1,0)</f>
        <v>0</v>
      </c>
      <c r="G262" s="8">
        <f>IF(Data_Mentah!G262="Yes",1,0)</f>
        <v>0</v>
      </c>
      <c r="H262" s="8">
        <f>IF(Data_Mentah!H262="Yes",1,0)</f>
        <v>0</v>
      </c>
      <c r="I262" s="8">
        <f>IF(Data_Mentah!I262="Yes",1,0)</f>
        <v>0</v>
      </c>
      <c r="J262" s="8">
        <f>IF(Data_Mentah!J262="Yes",1,0)</f>
        <v>0</v>
      </c>
      <c r="K262" s="8">
        <f>IF(Data_Mentah!K262="Yes",1,0)</f>
        <v>0</v>
      </c>
      <c r="L262" s="8">
        <f>IF(Data_Mentah!L262="Yes",1,0)</f>
        <v>0</v>
      </c>
      <c r="M262" s="8">
        <f>IF(Data_Mentah!M262="Yes",1,0)</f>
        <v>0</v>
      </c>
      <c r="N262" s="8">
        <f>IF(Data_Mentah!N262="Yes",1,0)</f>
        <v>0</v>
      </c>
      <c r="O262" s="8">
        <f>IF(Data_Mentah!O262="Yes",1,0)</f>
        <v>0</v>
      </c>
      <c r="P262" s="8">
        <f>IF(Data_Mentah!P262="Yes",1,0)</f>
        <v>0</v>
      </c>
      <c r="Q262" s="9">
        <f>IF(Data_Mentah!Q262="Positive",1,0)</f>
        <v>1</v>
      </c>
      <c r="T262">
        <f t="shared" si="7"/>
        <v>0</v>
      </c>
      <c r="V262">
        <f t="shared" si="8"/>
        <v>0</v>
      </c>
    </row>
    <row r="263" spans="1:22" ht="15.75" customHeight="1" x14ac:dyDescent="0.2">
      <c r="A263" s="4">
        <v>43</v>
      </c>
      <c r="B263" s="5">
        <f>IF(Data_Mentah!B263="Male",1,0)</f>
        <v>1</v>
      </c>
      <c r="C263" s="5">
        <f>IF(Data_Mentah!C263="Yes",1,0)</f>
        <v>1</v>
      </c>
      <c r="D263" s="5">
        <f>IF(Data_Mentah!D263="Yes",1,0)</f>
        <v>1</v>
      </c>
      <c r="E263" s="5">
        <f>IF(Data_Mentah!E263="Yes",1,0)</f>
        <v>1</v>
      </c>
      <c r="F263" s="5">
        <f>IF(Data_Mentah!F263="Yes",1,0)</f>
        <v>1</v>
      </c>
      <c r="G263" s="5">
        <f>IF(Data_Mentah!G263="Yes",1,0)</f>
        <v>0</v>
      </c>
      <c r="H263" s="5">
        <f>IF(Data_Mentah!H263="Yes",1,0)</f>
        <v>1</v>
      </c>
      <c r="I263" s="5">
        <f>IF(Data_Mentah!I263="Yes",1,0)</f>
        <v>0</v>
      </c>
      <c r="J263" s="5">
        <f>IF(Data_Mentah!J263="Yes",1,0)</f>
        <v>0</v>
      </c>
      <c r="K263" s="5">
        <f>IF(Data_Mentah!K263="Yes",1,0)</f>
        <v>1</v>
      </c>
      <c r="L263" s="5">
        <f>IF(Data_Mentah!L263="Yes",1,0)</f>
        <v>0</v>
      </c>
      <c r="M263" s="5">
        <f>IF(Data_Mentah!M263="Yes",1,0)</f>
        <v>1</v>
      </c>
      <c r="N263" s="5">
        <f>IF(Data_Mentah!N263="Yes",1,0)</f>
        <v>0</v>
      </c>
      <c r="O263" s="5">
        <f>IF(Data_Mentah!O263="Yes",1,0)</f>
        <v>0</v>
      </c>
      <c r="P263" s="5">
        <f>IF(Data_Mentah!P263="Yes",1,0)</f>
        <v>0</v>
      </c>
      <c r="Q263" s="6">
        <f>IF(Data_Mentah!Q263="Positive",1,0)</f>
        <v>1</v>
      </c>
      <c r="T263">
        <f t="shared" si="7"/>
        <v>0</v>
      </c>
      <c r="V263">
        <f t="shared" si="8"/>
        <v>0</v>
      </c>
    </row>
    <row r="264" spans="1:22" ht="15.75" customHeight="1" x14ac:dyDescent="0.2">
      <c r="A264" s="7">
        <v>49</v>
      </c>
      <c r="B264" s="8">
        <f>IF(Data_Mentah!B264="Male",1,0)</f>
        <v>1</v>
      </c>
      <c r="C264" s="8">
        <f>IF(Data_Mentah!C264="Yes",1,0)</f>
        <v>1</v>
      </c>
      <c r="D264" s="8">
        <f>IF(Data_Mentah!D264="Yes",1,0)</f>
        <v>1</v>
      </c>
      <c r="E264" s="8">
        <f>IF(Data_Mentah!E264="Yes",1,0)</f>
        <v>1</v>
      </c>
      <c r="F264" s="8">
        <f>IF(Data_Mentah!F264="Yes",1,0)</f>
        <v>0</v>
      </c>
      <c r="G264" s="8">
        <f>IF(Data_Mentah!G264="Yes",1,0)</f>
        <v>1</v>
      </c>
      <c r="H264" s="8">
        <f>IF(Data_Mentah!H264="Yes",1,0)</f>
        <v>1</v>
      </c>
      <c r="I264" s="8">
        <f>IF(Data_Mentah!I264="Yes",1,0)</f>
        <v>0</v>
      </c>
      <c r="J264" s="8">
        <f>IF(Data_Mentah!J264="Yes",1,0)</f>
        <v>0</v>
      </c>
      <c r="K264" s="8">
        <f>IF(Data_Mentah!K264="Yes",1,0)</f>
        <v>0</v>
      </c>
      <c r="L264" s="8">
        <f>IF(Data_Mentah!L264="Yes",1,0)</f>
        <v>1</v>
      </c>
      <c r="M264" s="8">
        <f>IF(Data_Mentah!M264="Yes",1,0)</f>
        <v>0</v>
      </c>
      <c r="N264" s="8">
        <f>IF(Data_Mentah!N264="Yes",1,0)</f>
        <v>0</v>
      </c>
      <c r="O264" s="8">
        <f>IF(Data_Mentah!O264="Yes",1,0)</f>
        <v>0</v>
      </c>
      <c r="P264" s="8">
        <f>IF(Data_Mentah!P264="Yes",1,0)</f>
        <v>0</v>
      </c>
      <c r="Q264" s="9">
        <f>IF(Data_Mentah!Q264="Positive",1,0)</f>
        <v>1</v>
      </c>
      <c r="T264">
        <f t="shared" si="7"/>
        <v>0</v>
      </c>
      <c r="V264">
        <f t="shared" si="8"/>
        <v>0</v>
      </c>
    </row>
    <row r="265" spans="1:22" ht="15.75" customHeight="1" x14ac:dyDescent="0.2">
      <c r="A265" s="4">
        <v>47</v>
      </c>
      <c r="B265" s="5">
        <f>IF(Data_Mentah!B265="Male",1,0)</f>
        <v>1</v>
      </c>
      <c r="C265" s="5">
        <f>IF(Data_Mentah!C265="Yes",1,0)</f>
        <v>1</v>
      </c>
      <c r="D265" s="5">
        <f>IF(Data_Mentah!D265="Yes",1,0)</f>
        <v>0</v>
      </c>
      <c r="E265" s="5">
        <f>IF(Data_Mentah!E265="Yes",1,0)</f>
        <v>1</v>
      </c>
      <c r="F265" s="5">
        <f>IF(Data_Mentah!F265="Yes",1,0)</f>
        <v>1</v>
      </c>
      <c r="G265" s="5">
        <f>IF(Data_Mentah!G265="Yes",1,0)</f>
        <v>0</v>
      </c>
      <c r="H265" s="5">
        <f>IF(Data_Mentah!H265="Yes",1,0)</f>
        <v>1</v>
      </c>
      <c r="I265" s="5">
        <f>IF(Data_Mentah!I265="Yes",1,0)</f>
        <v>0</v>
      </c>
      <c r="J265" s="5">
        <f>IF(Data_Mentah!J265="Yes",1,0)</f>
        <v>1</v>
      </c>
      <c r="K265" s="5">
        <f>IF(Data_Mentah!K265="Yes",1,0)</f>
        <v>1</v>
      </c>
      <c r="L265" s="5">
        <f>IF(Data_Mentah!L265="Yes",1,0)</f>
        <v>0</v>
      </c>
      <c r="M265" s="5">
        <f>IF(Data_Mentah!M265="Yes",1,0)</f>
        <v>0</v>
      </c>
      <c r="N265" s="5">
        <f>IF(Data_Mentah!N265="Yes",1,0)</f>
        <v>0</v>
      </c>
      <c r="O265" s="5">
        <f>IF(Data_Mentah!O265="Yes",1,0)</f>
        <v>1</v>
      </c>
      <c r="P265" s="5">
        <f>IF(Data_Mentah!P265="Yes",1,0)</f>
        <v>0</v>
      </c>
      <c r="Q265" s="6">
        <f>IF(Data_Mentah!Q265="Positive",1,0)</f>
        <v>1</v>
      </c>
      <c r="T265">
        <f t="shared" si="7"/>
        <v>1</v>
      </c>
      <c r="V265">
        <f t="shared" si="8"/>
        <v>0</v>
      </c>
    </row>
    <row r="266" spans="1:22" ht="15.75" customHeight="1" x14ac:dyDescent="0.2">
      <c r="A266" s="7">
        <v>45</v>
      </c>
      <c r="B266" s="8">
        <f>IF(Data_Mentah!B266="Male",1,0)</f>
        <v>0</v>
      </c>
      <c r="C266" s="8">
        <f>IF(Data_Mentah!C266="Yes",1,0)</f>
        <v>1</v>
      </c>
      <c r="D266" s="8">
        <f>IF(Data_Mentah!D266="Yes",1,0)</f>
        <v>1</v>
      </c>
      <c r="E266" s="8">
        <f>IF(Data_Mentah!E266="Yes",1,0)</f>
        <v>1</v>
      </c>
      <c r="F266" s="8">
        <f>IF(Data_Mentah!F266="Yes",1,0)</f>
        <v>1</v>
      </c>
      <c r="G266" s="8">
        <f>IF(Data_Mentah!G266="Yes",1,0)</f>
        <v>1</v>
      </c>
      <c r="H266" s="8">
        <f>IF(Data_Mentah!H266="Yes",1,0)</f>
        <v>0</v>
      </c>
      <c r="I266" s="8">
        <f>IF(Data_Mentah!I266="Yes",1,0)</f>
        <v>1</v>
      </c>
      <c r="J266" s="8">
        <f>IF(Data_Mentah!J266="Yes",1,0)</f>
        <v>1</v>
      </c>
      <c r="K266" s="8">
        <f>IF(Data_Mentah!K266="Yes",1,0)</f>
        <v>1</v>
      </c>
      <c r="L266" s="8">
        <f>IF(Data_Mentah!L266="Yes",1,0)</f>
        <v>1</v>
      </c>
      <c r="M266" s="8">
        <f>IF(Data_Mentah!M266="Yes",1,0)</f>
        <v>1</v>
      </c>
      <c r="N266" s="8">
        <f>IF(Data_Mentah!N266="Yes",1,0)</f>
        <v>1</v>
      </c>
      <c r="O266" s="8">
        <f>IF(Data_Mentah!O266="Yes",1,0)</f>
        <v>0</v>
      </c>
      <c r="P266" s="8">
        <f>IF(Data_Mentah!P266="Yes",1,0)</f>
        <v>0</v>
      </c>
      <c r="Q266" s="9">
        <f>IF(Data_Mentah!Q266="Positive",1,0)</f>
        <v>1</v>
      </c>
      <c r="T266">
        <f t="shared" si="7"/>
        <v>1</v>
      </c>
      <c r="V266">
        <f t="shared" si="8"/>
        <v>0</v>
      </c>
    </row>
    <row r="267" spans="1:22" ht="15.75" customHeight="1" x14ac:dyDescent="0.2">
      <c r="A267" s="4">
        <v>57</v>
      </c>
      <c r="B267" s="5">
        <f>IF(Data_Mentah!B267="Male",1,0)</f>
        <v>0</v>
      </c>
      <c r="C267" s="5">
        <f>IF(Data_Mentah!C267="Yes",1,0)</f>
        <v>0</v>
      </c>
      <c r="D267" s="5">
        <f>IF(Data_Mentah!D267="Yes",1,0)</f>
        <v>0</v>
      </c>
      <c r="E267" s="5">
        <f>IF(Data_Mentah!E267="Yes",1,0)</f>
        <v>0</v>
      </c>
      <c r="F267" s="5">
        <f>IF(Data_Mentah!F267="Yes",1,0)</f>
        <v>0</v>
      </c>
      <c r="G267" s="5">
        <f>IF(Data_Mentah!G267="Yes",1,0)</f>
        <v>0</v>
      </c>
      <c r="H267" s="5">
        <f>IF(Data_Mentah!H267="Yes",1,0)</f>
        <v>0</v>
      </c>
      <c r="I267" s="5">
        <f>IF(Data_Mentah!I267="Yes",1,0)</f>
        <v>1</v>
      </c>
      <c r="J267" s="5">
        <f>IF(Data_Mentah!J267="Yes",1,0)</f>
        <v>0</v>
      </c>
      <c r="K267" s="5">
        <f>IF(Data_Mentah!K267="Yes",1,0)</f>
        <v>0</v>
      </c>
      <c r="L267" s="5">
        <f>IF(Data_Mentah!L267="Yes",1,0)</f>
        <v>0</v>
      </c>
      <c r="M267" s="5">
        <f>IF(Data_Mentah!M267="Yes",1,0)</f>
        <v>1</v>
      </c>
      <c r="N267" s="5">
        <f>IF(Data_Mentah!N267="Yes",1,0)</f>
        <v>1</v>
      </c>
      <c r="O267" s="5">
        <f>IF(Data_Mentah!O267="Yes",1,0)</f>
        <v>0</v>
      </c>
      <c r="P267" s="5">
        <f>IF(Data_Mentah!P267="Yes",1,0)</f>
        <v>0</v>
      </c>
      <c r="Q267" s="6">
        <f>IF(Data_Mentah!Q267="Positive",1,0)</f>
        <v>1</v>
      </c>
      <c r="T267">
        <f t="shared" si="7"/>
        <v>0</v>
      </c>
      <c r="V267">
        <f t="shared" si="8"/>
        <v>0</v>
      </c>
    </row>
    <row r="268" spans="1:22" ht="15.75" customHeight="1" x14ac:dyDescent="0.2">
      <c r="A268" s="7">
        <v>72</v>
      </c>
      <c r="B268" s="8">
        <f>IF(Data_Mentah!B268="Male",1,0)</f>
        <v>0</v>
      </c>
      <c r="C268" s="8">
        <f>IF(Data_Mentah!C268="Yes",1,0)</f>
        <v>1</v>
      </c>
      <c r="D268" s="8">
        <f>IF(Data_Mentah!D268="Yes",1,0)</f>
        <v>1</v>
      </c>
      <c r="E268" s="8">
        <f>IF(Data_Mentah!E268="Yes",1,0)</f>
        <v>0</v>
      </c>
      <c r="F268" s="8">
        <f>IF(Data_Mentah!F268="Yes",1,0)</f>
        <v>1</v>
      </c>
      <c r="G268" s="8">
        <f>IF(Data_Mentah!G268="Yes",1,0)</f>
        <v>1</v>
      </c>
      <c r="H268" s="8">
        <f>IF(Data_Mentah!H268="Yes",1,0)</f>
        <v>0</v>
      </c>
      <c r="I268" s="8">
        <f>IF(Data_Mentah!I268="Yes",1,0)</f>
        <v>1</v>
      </c>
      <c r="J268" s="8">
        <f>IF(Data_Mentah!J268="Yes",1,0)</f>
        <v>1</v>
      </c>
      <c r="K268" s="8">
        <f>IF(Data_Mentah!K268="Yes",1,0)</f>
        <v>0</v>
      </c>
      <c r="L268" s="8">
        <f>IF(Data_Mentah!L268="Yes",1,0)</f>
        <v>1</v>
      </c>
      <c r="M268" s="8">
        <f>IF(Data_Mentah!M268="Yes",1,0)</f>
        <v>1</v>
      </c>
      <c r="N268" s="8">
        <f>IF(Data_Mentah!N268="Yes",1,0)</f>
        <v>0</v>
      </c>
      <c r="O268" s="8">
        <f>IF(Data_Mentah!O268="Yes",1,0)</f>
        <v>0</v>
      </c>
      <c r="P268" s="8">
        <f>IF(Data_Mentah!P268="Yes",1,0)</f>
        <v>0</v>
      </c>
      <c r="Q268" s="9">
        <f>IF(Data_Mentah!Q268="Positive",1,0)</f>
        <v>1</v>
      </c>
      <c r="T268">
        <f t="shared" si="7"/>
        <v>1</v>
      </c>
      <c r="V268">
        <f t="shared" si="8"/>
        <v>0</v>
      </c>
    </row>
    <row r="269" spans="1:22" ht="15.75" customHeight="1" x14ac:dyDescent="0.2">
      <c r="A269" s="4">
        <v>30</v>
      </c>
      <c r="B269" s="5">
        <f>IF(Data_Mentah!B269="Male",1,0)</f>
        <v>0</v>
      </c>
      <c r="C269" s="5">
        <f>IF(Data_Mentah!C269="Yes",1,0)</f>
        <v>0</v>
      </c>
      <c r="D269" s="5">
        <f>IF(Data_Mentah!D269="Yes",1,0)</f>
        <v>0</v>
      </c>
      <c r="E269" s="5">
        <f>IF(Data_Mentah!E269="Yes",1,0)</f>
        <v>0</v>
      </c>
      <c r="F269" s="5">
        <f>IF(Data_Mentah!F269="Yes",1,0)</f>
        <v>0</v>
      </c>
      <c r="G269" s="5">
        <f>IF(Data_Mentah!G269="Yes",1,0)</f>
        <v>0</v>
      </c>
      <c r="H269" s="5">
        <f>IF(Data_Mentah!H269="Yes",1,0)</f>
        <v>0</v>
      </c>
      <c r="I269" s="5">
        <f>IF(Data_Mentah!I269="Yes",1,0)</f>
        <v>0</v>
      </c>
      <c r="J269" s="5">
        <f>IF(Data_Mentah!J269="Yes",1,0)</f>
        <v>0</v>
      </c>
      <c r="K269" s="5">
        <f>IF(Data_Mentah!K269="Yes",1,0)</f>
        <v>0</v>
      </c>
      <c r="L269" s="5">
        <f>IF(Data_Mentah!L269="Yes",1,0)</f>
        <v>0</v>
      </c>
      <c r="M269" s="5">
        <f>IF(Data_Mentah!M269="Yes",1,0)</f>
        <v>0</v>
      </c>
      <c r="N269" s="5">
        <f>IF(Data_Mentah!N269="Yes",1,0)</f>
        <v>0</v>
      </c>
      <c r="O269" s="5">
        <f>IF(Data_Mentah!O269="Yes",1,0)</f>
        <v>0</v>
      </c>
      <c r="P269" s="5">
        <f>IF(Data_Mentah!P269="Yes",1,0)</f>
        <v>0</v>
      </c>
      <c r="Q269" s="6">
        <f>IF(Data_Mentah!Q269="Positive",1,0)</f>
        <v>1</v>
      </c>
      <c r="T269">
        <f t="shared" si="7"/>
        <v>0</v>
      </c>
      <c r="V269">
        <f t="shared" si="8"/>
        <v>0</v>
      </c>
    </row>
    <row r="270" spans="1:22" ht="15.75" customHeight="1" x14ac:dyDescent="0.2">
      <c r="A270" s="7">
        <v>27</v>
      </c>
      <c r="B270" s="8">
        <f>IF(Data_Mentah!B270="Male",1,0)</f>
        <v>0</v>
      </c>
      <c r="C270" s="8">
        <f>IF(Data_Mentah!C270="Yes",1,0)</f>
        <v>0</v>
      </c>
      <c r="D270" s="8">
        <f>IF(Data_Mentah!D270="Yes",1,0)</f>
        <v>0</v>
      </c>
      <c r="E270" s="8">
        <f>IF(Data_Mentah!E270="Yes",1,0)</f>
        <v>0</v>
      </c>
      <c r="F270" s="8">
        <f>IF(Data_Mentah!F270="Yes",1,0)</f>
        <v>0</v>
      </c>
      <c r="G270" s="8">
        <f>IF(Data_Mentah!G270="Yes",1,0)</f>
        <v>1</v>
      </c>
      <c r="H270" s="8">
        <f>IF(Data_Mentah!H270="Yes",1,0)</f>
        <v>0</v>
      </c>
      <c r="I270" s="8">
        <f>IF(Data_Mentah!I270="Yes",1,0)</f>
        <v>1</v>
      </c>
      <c r="J270" s="8">
        <f>IF(Data_Mentah!J270="Yes",1,0)</f>
        <v>1</v>
      </c>
      <c r="K270" s="8">
        <f>IF(Data_Mentah!K270="Yes",1,0)</f>
        <v>0</v>
      </c>
      <c r="L270" s="8">
        <f>IF(Data_Mentah!L270="Yes",1,0)</f>
        <v>0</v>
      </c>
      <c r="M270" s="8">
        <f>IF(Data_Mentah!M270="Yes",1,0)</f>
        <v>1</v>
      </c>
      <c r="N270" s="8">
        <f>IF(Data_Mentah!N270="Yes",1,0)</f>
        <v>0</v>
      </c>
      <c r="O270" s="8">
        <f>IF(Data_Mentah!O270="Yes",1,0)</f>
        <v>0</v>
      </c>
      <c r="P270" s="8">
        <f>IF(Data_Mentah!P270="Yes",1,0)</f>
        <v>0</v>
      </c>
      <c r="Q270" s="9">
        <f>IF(Data_Mentah!Q270="Positive",1,0)</f>
        <v>1</v>
      </c>
      <c r="T270">
        <f t="shared" si="7"/>
        <v>0</v>
      </c>
      <c r="V270">
        <f t="shared" si="8"/>
        <v>0</v>
      </c>
    </row>
    <row r="271" spans="1:22" ht="15.75" customHeight="1" x14ac:dyDescent="0.2">
      <c r="A271" s="4">
        <v>38</v>
      </c>
      <c r="B271" s="5">
        <f>IF(Data_Mentah!B271="Male",1,0)</f>
        <v>0</v>
      </c>
      <c r="C271" s="5">
        <f>IF(Data_Mentah!C271="Yes",1,0)</f>
        <v>1</v>
      </c>
      <c r="D271" s="5">
        <f>IF(Data_Mentah!D271="Yes",1,0)</f>
        <v>1</v>
      </c>
      <c r="E271" s="5">
        <f>IF(Data_Mentah!E271="Yes",1,0)</f>
        <v>1</v>
      </c>
      <c r="F271" s="5">
        <f>IF(Data_Mentah!F271="Yes",1,0)</f>
        <v>1</v>
      </c>
      <c r="G271" s="5">
        <f>IF(Data_Mentah!G271="Yes",1,0)</f>
        <v>1</v>
      </c>
      <c r="H271" s="5">
        <f>IF(Data_Mentah!H271="Yes",1,0)</f>
        <v>0</v>
      </c>
      <c r="I271" s="5">
        <f>IF(Data_Mentah!I271="Yes",1,0)</f>
        <v>1</v>
      </c>
      <c r="J271" s="5">
        <f>IF(Data_Mentah!J271="Yes",1,0)</f>
        <v>1</v>
      </c>
      <c r="K271" s="5">
        <f>IF(Data_Mentah!K271="Yes",1,0)</f>
        <v>1</v>
      </c>
      <c r="L271" s="5">
        <f>IF(Data_Mentah!L271="Yes",1,0)</f>
        <v>1</v>
      </c>
      <c r="M271" s="5">
        <f>IF(Data_Mentah!M271="Yes",1,0)</f>
        <v>1</v>
      </c>
      <c r="N271" s="5">
        <f>IF(Data_Mentah!N271="Yes",1,0)</f>
        <v>1</v>
      </c>
      <c r="O271" s="5">
        <f>IF(Data_Mentah!O271="Yes",1,0)</f>
        <v>0</v>
      </c>
      <c r="P271" s="5">
        <f>IF(Data_Mentah!P271="Yes",1,0)</f>
        <v>0</v>
      </c>
      <c r="Q271" s="6">
        <f>IF(Data_Mentah!Q271="Positive",1,0)</f>
        <v>1</v>
      </c>
      <c r="T271">
        <f t="shared" si="7"/>
        <v>1</v>
      </c>
      <c r="V271">
        <f t="shared" si="8"/>
        <v>0</v>
      </c>
    </row>
    <row r="272" spans="1:22" ht="15.75" customHeight="1" x14ac:dyDescent="0.2">
      <c r="A272" s="7">
        <v>43</v>
      </c>
      <c r="B272" s="8">
        <f>IF(Data_Mentah!B272="Male",1,0)</f>
        <v>0</v>
      </c>
      <c r="C272" s="8">
        <f>IF(Data_Mentah!C272="Yes",1,0)</f>
        <v>1</v>
      </c>
      <c r="D272" s="8">
        <f>IF(Data_Mentah!D272="Yes",1,0)</f>
        <v>1</v>
      </c>
      <c r="E272" s="8">
        <f>IF(Data_Mentah!E272="Yes",1,0)</f>
        <v>1</v>
      </c>
      <c r="F272" s="8">
        <f>IF(Data_Mentah!F272="Yes",1,0)</f>
        <v>1</v>
      </c>
      <c r="G272" s="8">
        <f>IF(Data_Mentah!G272="Yes",1,0)</f>
        <v>0</v>
      </c>
      <c r="H272" s="8">
        <f>IF(Data_Mentah!H272="Yes",1,0)</f>
        <v>0</v>
      </c>
      <c r="I272" s="8">
        <f>IF(Data_Mentah!I272="Yes",1,0)</f>
        <v>1</v>
      </c>
      <c r="J272" s="8">
        <f>IF(Data_Mentah!J272="Yes",1,0)</f>
        <v>0</v>
      </c>
      <c r="K272" s="8">
        <f>IF(Data_Mentah!K272="Yes",1,0)</f>
        <v>0</v>
      </c>
      <c r="L272" s="8">
        <f>IF(Data_Mentah!L272="Yes",1,0)</f>
        <v>1</v>
      </c>
      <c r="M272" s="8">
        <f>IF(Data_Mentah!M272="Yes",1,0)</f>
        <v>1</v>
      </c>
      <c r="N272" s="8">
        <f>IF(Data_Mentah!N272="Yes",1,0)</f>
        <v>1</v>
      </c>
      <c r="O272" s="8">
        <f>IF(Data_Mentah!O272="Yes",1,0)</f>
        <v>0</v>
      </c>
      <c r="P272" s="8">
        <f>IF(Data_Mentah!P272="Yes",1,0)</f>
        <v>0</v>
      </c>
      <c r="Q272" s="9">
        <f>IF(Data_Mentah!Q272="Positive",1,0)</f>
        <v>1</v>
      </c>
      <c r="T272">
        <f t="shared" si="7"/>
        <v>1</v>
      </c>
      <c r="V272">
        <f t="shared" si="8"/>
        <v>0</v>
      </c>
    </row>
    <row r="273" spans="1:22" ht="15.75" customHeight="1" x14ac:dyDescent="0.2">
      <c r="A273" s="4">
        <v>40</v>
      </c>
      <c r="B273" s="5">
        <f>IF(Data_Mentah!B273="Male",1,0)</f>
        <v>1</v>
      </c>
      <c r="C273" s="5">
        <f>IF(Data_Mentah!C273="Yes",1,0)</f>
        <v>1</v>
      </c>
      <c r="D273" s="5">
        <f>IF(Data_Mentah!D273="Yes",1,0)</f>
        <v>1</v>
      </c>
      <c r="E273" s="5">
        <f>IF(Data_Mentah!E273="Yes",1,0)</f>
        <v>1</v>
      </c>
      <c r="F273" s="5">
        <f>IF(Data_Mentah!F273="Yes",1,0)</f>
        <v>1</v>
      </c>
      <c r="G273" s="5">
        <f>IF(Data_Mentah!G273="Yes",1,0)</f>
        <v>1</v>
      </c>
      <c r="H273" s="5">
        <f>IF(Data_Mentah!H273="Yes",1,0)</f>
        <v>0</v>
      </c>
      <c r="I273" s="5">
        <f>IF(Data_Mentah!I273="Yes",1,0)</f>
        <v>1</v>
      </c>
      <c r="J273" s="5">
        <f>IF(Data_Mentah!J273="Yes",1,0)</f>
        <v>0</v>
      </c>
      <c r="K273" s="5">
        <f>IF(Data_Mentah!K273="Yes",1,0)</f>
        <v>0</v>
      </c>
      <c r="L273" s="5">
        <f>IF(Data_Mentah!L273="Yes",1,0)</f>
        <v>0</v>
      </c>
      <c r="M273" s="5">
        <f>IF(Data_Mentah!M273="Yes",1,0)</f>
        <v>1</v>
      </c>
      <c r="N273" s="5">
        <f>IF(Data_Mentah!N273="Yes",1,0)</f>
        <v>0</v>
      </c>
      <c r="O273" s="5">
        <f>IF(Data_Mentah!O273="Yes",1,0)</f>
        <v>0</v>
      </c>
      <c r="P273" s="5">
        <f>IF(Data_Mentah!P273="Yes",1,0)</f>
        <v>0</v>
      </c>
      <c r="Q273" s="6">
        <f>IF(Data_Mentah!Q273="Positive",1,0)</f>
        <v>1</v>
      </c>
      <c r="T273">
        <f t="shared" si="7"/>
        <v>1</v>
      </c>
      <c r="V273">
        <f t="shared" si="8"/>
        <v>0</v>
      </c>
    </row>
    <row r="274" spans="1:22" ht="15.75" customHeight="1" x14ac:dyDescent="0.2">
      <c r="A274" s="7">
        <v>55</v>
      </c>
      <c r="B274" s="8">
        <f>IF(Data_Mentah!B274="Male",1,0)</f>
        <v>1</v>
      </c>
      <c r="C274" s="8">
        <f>IF(Data_Mentah!C274="Yes",1,0)</f>
        <v>0</v>
      </c>
      <c r="D274" s="8">
        <f>IF(Data_Mentah!D274="Yes",1,0)</f>
        <v>0</v>
      </c>
      <c r="E274" s="8">
        <f>IF(Data_Mentah!E274="Yes",1,0)</f>
        <v>0</v>
      </c>
      <c r="F274" s="8">
        <f>IF(Data_Mentah!F274="Yes",1,0)</f>
        <v>0</v>
      </c>
      <c r="G274" s="8">
        <f>IF(Data_Mentah!G274="Yes",1,0)</f>
        <v>0</v>
      </c>
      <c r="H274" s="8">
        <f>IF(Data_Mentah!H274="Yes",1,0)</f>
        <v>0</v>
      </c>
      <c r="I274" s="8">
        <f>IF(Data_Mentah!I274="Yes",1,0)</f>
        <v>0</v>
      </c>
      <c r="J274" s="8">
        <f>IF(Data_Mentah!J274="Yes",1,0)</f>
        <v>1</v>
      </c>
      <c r="K274" s="8">
        <f>IF(Data_Mentah!K274="Yes",1,0)</f>
        <v>0</v>
      </c>
      <c r="L274" s="8">
        <f>IF(Data_Mentah!L274="Yes",1,0)</f>
        <v>0</v>
      </c>
      <c r="M274" s="8">
        <f>IF(Data_Mentah!M274="Yes",1,0)</f>
        <v>0</v>
      </c>
      <c r="N274" s="8">
        <f>IF(Data_Mentah!N274="Yes",1,0)</f>
        <v>0</v>
      </c>
      <c r="O274" s="8">
        <f>IF(Data_Mentah!O274="Yes",1,0)</f>
        <v>1</v>
      </c>
      <c r="P274" s="8">
        <f>IF(Data_Mentah!P274="Yes",1,0)</f>
        <v>0</v>
      </c>
      <c r="Q274" s="9">
        <f>IF(Data_Mentah!Q274="Positive",1,0)</f>
        <v>0</v>
      </c>
      <c r="T274">
        <f t="shared" si="7"/>
        <v>0</v>
      </c>
      <c r="V274">
        <f t="shared" si="8"/>
        <v>0</v>
      </c>
    </row>
    <row r="275" spans="1:22" ht="15.75" customHeight="1" x14ac:dyDescent="0.2">
      <c r="A275" s="4">
        <v>68</v>
      </c>
      <c r="B275" s="5">
        <f>IF(Data_Mentah!B275="Male",1,0)</f>
        <v>1</v>
      </c>
      <c r="C275" s="5">
        <f>IF(Data_Mentah!C275="Yes",1,0)</f>
        <v>0</v>
      </c>
      <c r="D275" s="5">
        <f>IF(Data_Mentah!D275="Yes",1,0)</f>
        <v>0</v>
      </c>
      <c r="E275" s="5">
        <f>IF(Data_Mentah!E275="Yes",1,0)</f>
        <v>0</v>
      </c>
      <c r="F275" s="5">
        <f>IF(Data_Mentah!F275="Yes",1,0)</f>
        <v>0</v>
      </c>
      <c r="G275" s="5">
        <f>IF(Data_Mentah!G275="Yes",1,0)</f>
        <v>1</v>
      </c>
      <c r="H275" s="5">
        <f>IF(Data_Mentah!H275="Yes",1,0)</f>
        <v>1</v>
      </c>
      <c r="I275" s="5">
        <f>IF(Data_Mentah!I275="Yes",1,0)</f>
        <v>0</v>
      </c>
      <c r="J275" s="5">
        <f>IF(Data_Mentah!J275="Yes",1,0)</f>
        <v>0</v>
      </c>
      <c r="K275" s="5">
        <f>IF(Data_Mentah!K275="Yes",1,0)</f>
        <v>0</v>
      </c>
      <c r="L275" s="5">
        <f>IF(Data_Mentah!L275="Yes",1,0)</f>
        <v>0</v>
      </c>
      <c r="M275" s="5">
        <f>IF(Data_Mentah!M275="Yes",1,0)</f>
        <v>0</v>
      </c>
      <c r="N275" s="5">
        <f>IF(Data_Mentah!N275="Yes",1,0)</f>
        <v>0</v>
      </c>
      <c r="O275" s="5">
        <f>IF(Data_Mentah!O275="Yes",1,0)</f>
        <v>0</v>
      </c>
      <c r="P275" s="5">
        <f>IF(Data_Mentah!P275="Yes",1,0)</f>
        <v>0</v>
      </c>
      <c r="Q275" s="6">
        <f>IF(Data_Mentah!Q275="Positive",1,0)</f>
        <v>0</v>
      </c>
      <c r="T275">
        <f t="shared" si="7"/>
        <v>0</v>
      </c>
      <c r="V275">
        <f t="shared" si="8"/>
        <v>0</v>
      </c>
    </row>
    <row r="276" spans="1:22" ht="15.75" customHeight="1" x14ac:dyDescent="0.2">
      <c r="A276" s="7">
        <v>29</v>
      </c>
      <c r="B276" s="8">
        <f>IF(Data_Mentah!B276="Male",1,0)</f>
        <v>1</v>
      </c>
      <c r="C276" s="8">
        <f>IF(Data_Mentah!C276="Yes",1,0)</f>
        <v>0</v>
      </c>
      <c r="D276" s="8">
        <f>IF(Data_Mentah!D276="Yes",1,0)</f>
        <v>0</v>
      </c>
      <c r="E276" s="8">
        <f>IF(Data_Mentah!E276="Yes",1,0)</f>
        <v>0</v>
      </c>
      <c r="F276" s="8">
        <f>IF(Data_Mentah!F276="Yes",1,0)</f>
        <v>0</v>
      </c>
      <c r="G276" s="8">
        <f>IF(Data_Mentah!G276="Yes",1,0)</f>
        <v>1</v>
      </c>
      <c r="H276" s="8">
        <f>IF(Data_Mentah!H276="Yes",1,0)</f>
        <v>0</v>
      </c>
      <c r="I276" s="8">
        <f>IF(Data_Mentah!I276="Yes",1,0)</f>
        <v>1</v>
      </c>
      <c r="J276" s="8">
        <f>IF(Data_Mentah!J276="Yes",1,0)</f>
        <v>0</v>
      </c>
      <c r="K276" s="8">
        <f>IF(Data_Mentah!K276="Yes",1,0)</f>
        <v>0</v>
      </c>
      <c r="L276" s="8">
        <f>IF(Data_Mentah!L276="Yes",1,0)</f>
        <v>0</v>
      </c>
      <c r="M276" s="8">
        <f>IF(Data_Mentah!M276="Yes",1,0)</f>
        <v>0</v>
      </c>
      <c r="N276" s="8">
        <f>IF(Data_Mentah!N276="Yes",1,0)</f>
        <v>1</v>
      </c>
      <c r="O276" s="8">
        <f>IF(Data_Mentah!O276="Yes",1,0)</f>
        <v>0</v>
      </c>
      <c r="P276" s="8">
        <f>IF(Data_Mentah!P276="Yes",1,0)</f>
        <v>0</v>
      </c>
      <c r="Q276" s="9">
        <f>IF(Data_Mentah!Q276="Positive",1,0)</f>
        <v>0</v>
      </c>
      <c r="T276">
        <f t="shared" si="7"/>
        <v>0</v>
      </c>
      <c r="V276">
        <f t="shared" si="8"/>
        <v>0</v>
      </c>
    </row>
    <row r="277" spans="1:22" ht="15.75" customHeight="1" x14ac:dyDescent="0.2">
      <c r="A277" s="4">
        <v>37</v>
      </c>
      <c r="B277" s="5">
        <f>IF(Data_Mentah!B277="Male",1,0)</f>
        <v>1</v>
      </c>
      <c r="C277" s="5">
        <f>IF(Data_Mentah!C277="Yes",1,0)</f>
        <v>1</v>
      </c>
      <c r="D277" s="5">
        <f>IF(Data_Mentah!D277="Yes",1,0)</f>
        <v>0</v>
      </c>
      <c r="E277" s="5">
        <f>IF(Data_Mentah!E277="Yes",1,0)</f>
        <v>0</v>
      </c>
      <c r="F277" s="5">
        <f>IF(Data_Mentah!F277="Yes",1,0)</f>
        <v>0</v>
      </c>
      <c r="G277" s="5">
        <f>IF(Data_Mentah!G277="Yes",1,0)</f>
        <v>1</v>
      </c>
      <c r="H277" s="5">
        <f>IF(Data_Mentah!H277="Yes",1,0)</f>
        <v>0</v>
      </c>
      <c r="I277" s="5">
        <f>IF(Data_Mentah!I277="Yes",1,0)</f>
        <v>1</v>
      </c>
      <c r="J277" s="5">
        <f>IF(Data_Mentah!J277="Yes",1,0)</f>
        <v>1</v>
      </c>
      <c r="K277" s="5">
        <f>IF(Data_Mentah!K277="Yes",1,0)</f>
        <v>0</v>
      </c>
      <c r="L277" s="5">
        <f>IF(Data_Mentah!L277="Yes",1,0)</f>
        <v>1</v>
      </c>
      <c r="M277" s="5">
        <f>IF(Data_Mentah!M277="Yes",1,0)</f>
        <v>1</v>
      </c>
      <c r="N277" s="5">
        <f>IF(Data_Mentah!N277="Yes",1,0)</f>
        <v>1</v>
      </c>
      <c r="O277" s="5">
        <f>IF(Data_Mentah!O277="Yes",1,0)</f>
        <v>1</v>
      </c>
      <c r="P277" s="5">
        <f>IF(Data_Mentah!P277="Yes",1,0)</f>
        <v>0</v>
      </c>
      <c r="Q277" s="6">
        <f>IF(Data_Mentah!Q277="Positive",1,0)</f>
        <v>0</v>
      </c>
      <c r="T277">
        <f t="shared" si="7"/>
        <v>1</v>
      </c>
      <c r="V277">
        <f t="shared" si="8"/>
        <v>0</v>
      </c>
    </row>
    <row r="278" spans="1:22" ht="15.75" customHeight="1" x14ac:dyDescent="0.2">
      <c r="A278" s="7">
        <v>30</v>
      </c>
      <c r="B278" s="8">
        <f>IF(Data_Mentah!B278="Male",1,0)</f>
        <v>1</v>
      </c>
      <c r="C278" s="8">
        <f>IF(Data_Mentah!C278="Yes",1,0)</f>
        <v>0</v>
      </c>
      <c r="D278" s="8">
        <f>IF(Data_Mentah!D278="Yes",1,0)</f>
        <v>0</v>
      </c>
      <c r="E278" s="8">
        <f>IF(Data_Mentah!E278="Yes",1,0)</f>
        <v>0</v>
      </c>
      <c r="F278" s="8">
        <f>IF(Data_Mentah!F278="Yes",1,0)</f>
        <v>0</v>
      </c>
      <c r="G278" s="8">
        <f>IF(Data_Mentah!G278="Yes",1,0)</f>
        <v>0</v>
      </c>
      <c r="H278" s="8">
        <f>IF(Data_Mentah!H278="Yes",1,0)</f>
        <v>0</v>
      </c>
      <c r="I278" s="8">
        <f>IF(Data_Mentah!I278="Yes",1,0)</f>
        <v>0</v>
      </c>
      <c r="J278" s="8">
        <f>IF(Data_Mentah!J278="Yes",1,0)</f>
        <v>0</v>
      </c>
      <c r="K278" s="8">
        <f>IF(Data_Mentah!K278="Yes",1,0)</f>
        <v>0</v>
      </c>
      <c r="L278" s="8">
        <f>IF(Data_Mentah!L278="Yes",1,0)</f>
        <v>0</v>
      </c>
      <c r="M278" s="8">
        <f>IF(Data_Mentah!M278="Yes",1,0)</f>
        <v>0</v>
      </c>
      <c r="N278" s="8">
        <f>IF(Data_Mentah!N278="Yes",1,0)</f>
        <v>0</v>
      </c>
      <c r="O278" s="8">
        <f>IF(Data_Mentah!O278="Yes",1,0)</f>
        <v>0</v>
      </c>
      <c r="P278" s="8">
        <f>IF(Data_Mentah!P278="Yes",1,0)</f>
        <v>0</v>
      </c>
      <c r="Q278" s="9">
        <f>IF(Data_Mentah!Q278="Positive",1,0)</f>
        <v>0</v>
      </c>
      <c r="T278">
        <f t="shared" si="7"/>
        <v>0</v>
      </c>
      <c r="V278">
        <f t="shared" si="8"/>
        <v>0</v>
      </c>
    </row>
    <row r="279" spans="1:22" ht="15.75" customHeight="1" x14ac:dyDescent="0.2">
      <c r="A279" s="4">
        <v>45</v>
      </c>
      <c r="B279" s="5">
        <f>IF(Data_Mentah!B279="Male",1,0)</f>
        <v>1</v>
      </c>
      <c r="C279" s="5">
        <f>IF(Data_Mentah!C279="Yes",1,0)</f>
        <v>0</v>
      </c>
      <c r="D279" s="5">
        <f>IF(Data_Mentah!D279="Yes",1,0)</f>
        <v>0</v>
      </c>
      <c r="E279" s="5">
        <f>IF(Data_Mentah!E279="Yes",1,0)</f>
        <v>0</v>
      </c>
      <c r="F279" s="5">
        <f>IF(Data_Mentah!F279="Yes",1,0)</f>
        <v>0</v>
      </c>
      <c r="G279" s="5">
        <f>IF(Data_Mentah!G279="Yes",1,0)</f>
        <v>0</v>
      </c>
      <c r="H279" s="5">
        <f>IF(Data_Mentah!H279="Yes",1,0)</f>
        <v>0</v>
      </c>
      <c r="I279" s="5">
        <f>IF(Data_Mentah!I279="Yes",1,0)</f>
        <v>0</v>
      </c>
      <c r="J279" s="5">
        <f>IF(Data_Mentah!J279="Yes",1,0)</f>
        <v>0</v>
      </c>
      <c r="K279" s="5">
        <f>IF(Data_Mentah!K279="Yes",1,0)</f>
        <v>0</v>
      </c>
      <c r="L279" s="5">
        <f>IF(Data_Mentah!L279="Yes",1,0)</f>
        <v>0</v>
      </c>
      <c r="M279" s="5">
        <f>IF(Data_Mentah!M279="Yes",1,0)</f>
        <v>0</v>
      </c>
      <c r="N279" s="5">
        <f>IF(Data_Mentah!N279="Yes",1,0)</f>
        <v>0</v>
      </c>
      <c r="O279" s="5">
        <f>IF(Data_Mentah!O279="Yes",1,0)</f>
        <v>0</v>
      </c>
      <c r="P279" s="5">
        <f>IF(Data_Mentah!P279="Yes",1,0)</f>
        <v>0</v>
      </c>
      <c r="Q279" s="6">
        <f>IF(Data_Mentah!Q279="Positive",1,0)</f>
        <v>0</v>
      </c>
      <c r="T279">
        <f t="shared" si="7"/>
        <v>0</v>
      </c>
      <c r="V279">
        <f t="shared" si="8"/>
        <v>0</v>
      </c>
    </row>
    <row r="280" spans="1:22" ht="15.75" customHeight="1" x14ac:dyDescent="0.2">
      <c r="A280" s="7">
        <v>47</v>
      </c>
      <c r="B280" s="8">
        <f>IF(Data_Mentah!B280="Male",1,0)</f>
        <v>1</v>
      </c>
      <c r="C280" s="8">
        <f>IF(Data_Mentah!C280="Yes",1,0)</f>
        <v>0</v>
      </c>
      <c r="D280" s="8">
        <f>IF(Data_Mentah!D280="Yes",1,0)</f>
        <v>0</v>
      </c>
      <c r="E280" s="8">
        <f>IF(Data_Mentah!E280="Yes",1,0)</f>
        <v>0</v>
      </c>
      <c r="F280" s="8">
        <f>IF(Data_Mentah!F280="Yes",1,0)</f>
        <v>0</v>
      </c>
      <c r="G280" s="8">
        <f>IF(Data_Mentah!G280="Yes",1,0)</f>
        <v>0</v>
      </c>
      <c r="H280" s="8">
        <f>IF(Data_Mentah!H280="Yes",1,0)</f>
        <v>0</v>
      </c>
      <c r="I280" s="8">
        <f>IF(Data_Mentah!I280="Yes",1,0)</f>
        <v>0</v>
      </c>
      <c r="J280" s="8">
        <f>IF(Data_Mentah!J280="Yes",1,0)</f>
        <v>0</v>
      </c>
      <c r="K280" s="8">
        <f>IF(Data_Mentah!K280="Yes",1,0)</f>
        <v>0</v>
      </c>
      <c r="L280" s="8">
        <f>IF(Data_Mentah!L280="Yes",1,0)</f>
        <v>0</v>
      </c>
      <c r="M280" s="8">
        <f>IF(Data_Mentah!M280="Yes",1,0)</f>
        <v>0</v>
      </c>
      <c r="N280" s="8">
        <f>IF(Data_Mentah!N280="Yes",1,0)</f>
        <v>0</v>
      </c>
      <c r="O280" s="8">
        <f>IF(Data_Mentah!O280="Yes",1,0)</f>
        <v>0</v>
      </c>
      <c r="P280" s="8">
        <f>IF(Data_Mentah!P280="Yes",1,0)</f>
        <v>0</v>
      </c>
      <c r="Q280" s="9">
        <f>IF(Data_Mentah!Q280="Positive",1,0)</f>
        <v>0</v>
      </c>
      <c r="T280">
        <f t="shared" si="7"/>
        <v>0</v>
      </c>
      <c r="V280">
        <f t="shared" si="8"/>
        <v>0</v>
      </c>
    </row>
    <row r="281" spans="1:22" ht="15.75" customHeight="1" x14ac:dyDescent="0.2">
      <c r="A281" s="4">
        <v>35</v>
      </c>
      <c r="B281" s="5">
        <f>IF(Data_Mentah!B281="Male",1,0)</f>
        <v>1</v>
      </c>
      <c r="C281" s="5">
        <f>IF(Data_Mentah!C281="Yes",1,0)</f>
        <v>0</v>
      </c>
      <c r="D281" s="5">
        <f>IF(Data_Mentah!D281="Yes",1,0)</f>
        <v>0</v>
      </c>
      <c r="E281" s="5">
        <f>IF(Data_Mentah!E281="Yes",1,0)</f>
        <v>0</v>
      </c>
      <c r="F281" s="5">
        <f>IF(Data_Mentah!F281="Yes",1,0)</f>
        <v>1</v>
      </c>
      <c r="G281" s="5">
        <f>IF(Data_Mentah!G281="Yes",1,0)</f>
        <v>0</v>
      </c>
      <c r="H281" s="5">
        <f>IF(Data_Mentah!H281="Yes",1,0)</f>
        <v>1</v>
      </c>
      <c r="I281" s="5">
        <f>IF(Data_Mentah!I281="Yes",1,0)</f>
        <v>0</v>
      </c>
      <c r="J281" s="5">
        <f>IF(Data_Mentah!J281="Yes",1,0)</f>
        <v>1</v>
      </c>
      <c r="K281" s="5">
        <f>IF(Data_Mentah!K281="Yes",1,0)</f>
        <v>0</v>
      </c>
      <c r="L281" s="5">
        <f>IF(Data_Mentah!L281="Yes",1,0)</f>
        <v>1</v>
      </c>
      <c r="M281" s="5">
        <f>IF(Data_Mentah!M281="Yes",1,0)</f>
        <v>0</v>
      </c>
      <c r="N281" s="5">
        <f>IF(Data_Mentah!N281="Yes",1,0)</f>
        <v>0</v>
      </c>
      <c r="O281" s="5">
        <f>IF(Data_Mentah!O281="Yes",1,0)</f>
        <v>1</v>
      </c>
      <c r="P281" s="5">
        <f>IF(Data_Mentah!P281="Yes",1,0)</f>
        <v>0</v>
      </c>
      <c r="Q281" s="6">
        <f>IF(Data_Mentah!Q281="Positive",1,0)</f>
        <v>0</v>
      </c>
      <c r="T281">
        <f t="shared" si="7"/>
        <v>1</v>
      </c>
      <c r="V281">
        <f t="shared" si="8"/>
        <v>0</v>
      </c>
    </row>
    <row r="282" spans="1:22" ht="15.75" customHeight="1" x14ac:dyDescent="0.2">
      <c r="A282" s="7">
        <v>32</v>
      </c>
      <c r="B282" s="8">
        <f>IF(Data_Mentah!B282="Male",1,0)</f>
        <v>1</v>
      </c>
      <c r="C282" s="8">
        <f>IF(Data_Mentah!C282="Yes",1,0)</f>
        <v>0</v>
      </c>
      <c r="D282" s="8">
        <f>IF(Data_Mentah!D282="Yes",1,0)</f>
        <v>0</v>
      </c>
      <c r="E282" s="8">
        <f>IF(Data_Mentah!E282="Yes",1,0)</f>
        <v>1</v>
      </c>
      <c r="F282" s="8">
        <f>IF(Data_Mentah!F282="Yes",1,0)</f>
        <v>0</v>
      </c>
      <c r="G282" s="8">
        <f>IF(Data_Mentah!G282="Yes",1,0)</f>
        <v>0</v>
      </c>
      <c r="H282" s="8">
        <f>IF(Data_Mentah!H282="Yes",1,0)</f>
        <v>0</v>
      </c>
      <c r="I282" s="8">
        <f>IF(Data_Mentah!I282="Yes",1,0)</f>
        <v>0</v>
      </c>
      <c r="J282" s="8">
        <f>IF(Data_Mentah!J282="Yes",1,0)</f>
        <v>0</v>
      </c>
      <c r="K282" s="8">
        <f>IF(Data_Mentah!K282="Yes",1,0)</f>
        <v>0</v>
      </c>
      <c r="L282" s="8">
        <f>IF(Data_Mentah!L282="Yes",1,0)</f>
        <v>0</v>
      </c>
      <c r="M282" s="8">
        <f>IF(Data_Mentah!M282="Yes",1,0)</f>
        <v>0</v>
      </c>
      <c r="N282" s="8">
        <f>IF(Data_Mentah!N282="Yes",1,0)</f>
        <v>0</v>
      </c>
      <c r="O282" s="8">
        <f>IF(Data_Mentah!O282="Yes",1,0)</f>
        <v>0</v>
      </c>
      <c r="P282" s="8">
        <f>IF(Data_Mentah!P282="Yes",1,0)</f>
        <v>1</v>
      </c>
      <c r="Q282" s="9">
        <f>IF(Data_Mentah!Q282="Positive",1,0)</f>
        <v>0</v>
      </c>
      <c r="T282">
        <f t="shared" si="7"/>
        <v>0</v>
      </c>
      <c r="V282">
        <f t="shared" si="8"/>
        <v>0</v>
      </c>
    </row>
    <row r="283" spans="1:22" ht="15.75" customHeight="1" x14ac:dyDescent="0.2">
      <c r="A283" s="4">
        <v>56</v>
      </c>
      <c r="B283" s="5">
        <f>IF(Data_Mentah!B283="Male",1,0)</f>
        <v>1</v>
      </c>
      <c r="C283" s="5">
        <f>IF(Data_Mentah!C283="Yes",1,0)</f>
        <v>0</v>
      </c>
      <c r="D283" s="5">
        <f>IF(Data_Mentah!D283="Yes",1,0)</f>
        <v>0</v>
      </c>
      <c r="E283" s="5">
        <f>IF(Data_Mentah!E283="Yes",1,0)</f>
        <v>0</v>
      </c>
      <c r="F283" s="5">
        <f>IF(Data_Mentah!F283="Yes",1,0)</f>
        <v>0</v>
      </c>
      <c r="G283" s="5">
        <f>IF(Data_Mentah!G283="Yes",1,0)</f>
        <v>0</v>
      </c>
      <c r="H283" s="5">
        <f>IF(Data_Mentah!H283="Yes",1,0)</f>
        <v>0</v>
      </c>
      <c r="I283" s="5">
        <f>IF(Data_Mentah!I283="Yes",1,0)</f>
        <v>0</v>
      </c>
      <c r="J283" s="5">
        <f>IF(Data_Mentah!J283="Yes",1,0)</f>
        <v>1</v>
      </c>
      <c r="K283" s="5">
        <f>IF(Data_Mentah!K283="Yes",1,0)</f>
        <v>0</v>
      </c>
      <c r="L283" s="5">
        <f>IF(Data_Mentah!L283="Yes",1,0)</f>
        <v>0</v>
      </c>
      <c r="M283" s="5">
        <f>IF(Data_Mentah!M283="Yes",1,0)</f>
        <v>0</v>
      </c>
      <c r="N283" s="5">
        <f>IF(Data_Mentah!N283="Yes",1,0)</f>
        <v>0</v>
      </c>
      <c r="O283" s="5">
        <f>IF(Data_Mentah!O283="Yes",1,0)</f>
        <v>1</v>
      </c>
      <c r="P283" s="5">
        <f>IF(Data_Mentah!P283="Yes",1,0)</f>
        <v>0</v>
      </c>
      <c r="Q283" s="6">
        <f>IF(Data_Mentah!Q283="Positive",1,0)</f>
        <v>0</v>
      </c>
      <c r="T283">
        <f t="shared" si="7"/>
        <v>0</v>
      </c>
      <c r="V283">
        <f t="shared" si="8"/>
        <v>0</v>
      </c>
    </row>
    <row r="284" spans="1:22" ht="15.75" customHeight="1" x14ac:dyDescent="0.2">
      <c r="A284" s="7">
        <v>50</v>
      </c>
      <c r="B284" s="8">
        <f>IF(Data_Mentah!B284="Male",1,0)</f>
        <v>1</v>
      </c>
      <c r="C284" s="8">
        <f>IF(Data_Mentah!C284="Yes",1,0)</f>
        <v>0</v>
      </c>
      <c r="D284" s="8">
        <f>IF(Data_Mentah!D284="Yes",1,0)</f>
        <v>0</v>
      </c>
      <c r="E284" s="8">
        <f>IF(Data_Mentah!E284="Yes",1,0)</f>
        <v>0</v>
      </c>
      <c r="F284" s="8">
        <f>IF(Data_Mentah!F284="Yes",1,0)</f>
        <v>0</v>
      </c>
      <c r="G284" s="8">
        <f>IF(Data_Mentah!G284="Yes",1,0)</f>
        <v>1</v>
      </c>
      <c r="H284" s="8">
        <f>IF(Data_Mentah!H284="Yes",1,0)</f>
        <v>1</v>
      </c>
      <c r="I284" s="8">
        <f>IF(Data_Mentah!I284="Yes",1,0)</f>
        <v>0</v>
      </c>
      <c r="J284" s="8">
        <f>IF(Data_Mentah!J284="Yes",1,0)</f>
        <v>0</v>
      </c>
      <c r="K284" s="8">
        <f>IF(Data_Mentah!K284="Yes",1,0)</f>
        <v>0</v>
      </c>
      <c r="L284" s="8">
        <f>IF(Data_Mentah!L284="Yes",1,0)</f>
        <v>0</v>
      </c>
      <c r="M284" s="8">
        <f>IF(Data_Mentah!M284="Yes",1,0)</f>
        <v>0</v>
      </c>
      <c r="N284" s="8">
        <f>IF(Data_Mentah!N284="Yes",1,0)</f>
        <v>0</v>
      </c>
      <c r="O284" s="8">
        <f>IF(Data_Mentah!O284="Yes",1,0)</f>
        <v>0</v>
      </c>
      <c r="P284" s="8">
        <f>IF(Data_Mentah!P284="Yes",1,0)</f>
        <v>0</v>
      </c>
      <c r="Q284" s="9">
        <f>IF(Data_Mentah!Q284="Positive",1,0)</f>
        <v>0</v>
      </c>
      <c r="T284">
        <f t="shared" si="7"/>
        <v>0</v>
      </c>
      <c r="V284">
        <f t="shared" si="8"/>
        <v>0</v>
      </c>
    </row>
    <row r="285" spans="1:22" ht="15.75" customHeight="1" x14ac:dyDescent="0.2">
      <c r="A285" s="4">
        <v>52</v>
      </c>
      <c r="B285" s="5">
        <f>IF(Data_Mentah!B285="Male",1,0)</f>
        <v>1</v>
      </c>
      <c r="C285" s="5">
        <f>IF(Data_Mentah!C285="Yes",1,0)</f>
        <v>0</v>
      </c>
      <c r="D285" s="5">
        <f>IF(Data_Mentah!D285="Yes",1,0)</f>
        <v>0</v>
      </c>
      <c r="E285" s="5">
        <f>IF(Data_Mentah!E285="Yes",1,0)</f>
        <v>0</v>
      </c>
      <c r="F285" s="5">
        <f>IF(Data_Mentah!F285="Yes",1,0)</f>
        <v>0</v>
      </c>
      <c r="G285" s="5">
        <f>IF(Data_Mentah!G285="Yes",1,0)</f>
        <v>1</v>
      </c>
      <c r="H285" s="5">
        <f>IF(Data_Mentah!H285="Yes",1,0)</f>
        <v>0</v>
      </c>
      <c r="I285" s="5">
        <f>IF(Data_Mentah!I285="Yes",1,0)</f>
        <v>1</v>
      </c>
      <c r="J285" s="5">
        <f>IF(Data_Mentah!J285="Yes",1,0)</f>
        <v>0</v>
      </c>
      <c r="K285" s="5">
        <f>IF(Data_Mentah!K285="Yes",1,0)</f>
        <v>0</v>
      </c>
      <c r="L285" s="5">
        <f>IF(Data_Mentah!L285="Yes",1,0)</f>
        <v>0</v>
      </c>
      <c r="M285" s="5">
        <f>IF(Data_Mentah!M285="Yes",1,0)</f>
        <v>0</v>
      </c>
      <c r="N285" s="5">
        <f>IF(Data_Mentah!N285="Yes",1,0)</f>
        <v>1</v>
      </c>
      <c r="O285" s="5">
        <f>IF(Data_Mentah!O285="Yes",1,0)</f>
        <v>0</v>
      </c>
      <c r="P285" s="5">
        <f>IF(Data_Mentah!P285="Yes",1,0)</f>
        <v>0</v>
      </c>
      <c r="Q285" s="6">
        <f>IF(Data_Mentah!Q285="Positive",1,0)</f>
        <v>0</v>
      </c>
      <c r="T285">
        <f t="shared" si="7"/>
        <v>0</v>
      </c>
      <c r="V285">
        <f t="shared" si="8"/>
        <v>0</v>
      </c>
    </row>
    <row r="286" spans="1:22" ht="15.75" customHeight="1" x14ac:dyDescent="0.2">
      <c r="A286" s="7">
        <v>26</v>
      </c>
      <c r="B286" s="8">
        <f>IF(Data_Mentah!B286="Male",1,0)</f>
        <v>1</v>
      </c>
      <c r="C286" s="8">
        <f>IF(Data_Mentah!C286="Yes",1,0)</f>
        <v>1</v>
      </c>
      <c r="D286" s="8">
        <f>IF(Data_Mentah!D286="Yes",1,0)</f>
        <v>0</v>
      </c>
      <c r="E286" s="8">
        <f>IF(Data_Mentah!E286="Yes",1,0)</f>
        <v>0</v>
      </c>
      <c r="F286" s="8">
        <f>IF(Data_Mentah!F286="Yes",1,0)</f>
        <v>0</v>
      </c>
      <c r="G286" s="8">
        <f>IF(Data_Mentah!G286="Yes",1,0)</f>
        <v>1</v>
      </c>
      <c r="H286" s="8">
        <f>IF(Data_Mentah!H286="Yes",1,0)</f>
        <v>0</v>
      </c>
      <c r="I286" s="8">
        <f>IF(Data_Mentah!I286="Yes",1,0)</f>
        <v>1</v>
      </c>
      <c r="J286" s="8">
        <f>IF(Data_Mentah!J286="Yes",1,0)</f>
        <v>1</v>
      </c>
      <c r="K286" s="8">
        <f>IF(Data_Mentah!K286="Yes",1,0)</f>
        <v>0</v>
      </c>
      <c r="L286" s="8">
        <f>IF(Data_Mentah!L286="Yes",1,0)</f>
        <v>1</v>
      </c>
      <c r="M286" s="8">
        <f>IF(Data_Mentah!M286="Yes",1,0)</f>
        <v>1</v>
      </c>
      <c r="N286" s="8">
        <f>IF(Data_Mentah!N286="Yes",1,0)</f>
        <v>1</v>
      </c>
      <c r="O286" s="8">
        <f>IF(Data_Mentah!O286="Yes",1,0)</f>
        <v>1</v>
      </c>
      <c r="P286" s="8">
        <f>IF(Data_Mentah!P286="Yes",1,0)</f>
        <v>0</v>
      </c>
      <c r="Q286" s="9">
        <f>IF(Data_Mentah!Q286="Positive",1,0)</f>
        <v>0</v>
      </c>
      <c r="T286">
        <f t="shared" si="7"/>
        <v>1</v>
      </c>
      <c r="V286">
        <f t="shared" si="8"/>
        <v>0</v>
      </c>
    </row>
    <row r="287" spans="1:22" ht="15.75" customHeight="1" x14ac:dyDescent="0.2">
      <c r="A287" s="4">
        <v>60</v>
      </c>
      <c r="B287" s="5">
        <f>IF(Data_Mentah!B287="Male",1,0)</f>
        <v>1</v>
      </c>
      <c r="C287" s="5">
        <f>IF(Data_Mentah!C287="Yes",1,0)</f>
        <v>0</v>
      </c>
      <c r="D287" s="5">
        <f>IF(Data_Mentah!D287="Yes",1,0)</f>
        <v>0</v>
      </c>
      <c r="E287" s="5">
        <f>IF(Data_Mentah!E287="Yes",1,0)</f>
        <v>0</v>
      </c>
      <c r="F287" s="5">
        <f>IF(Data_Mentah!F287="Yes",1,0)</f>
        <v>0</v>
      </c>
      <c r="G287" s="5">
        <f>IF(Data_Mentah!G287="Yes",1,0)</f>
        <v>0</v>
      </c>
      <c r="H287" s="5">
        <f>IF(Data_Mentah!H287="Yes",1,0)</f>
        <v>0</v>
      </c>
      <c r="I287" s="5">
        <f>IF(Data_Mentah!I287="Yes",1,0)</f>
        <v>0</v>
      </c>
      <c r="J287" s="5">
        <f>IF(Data_Mentah!J287="Yes",1,0)</f>
        <v>0</v>
      </c>
      <c r="K287" s="5">
        <f>IF(Data_Mentah!K287="Yes",1,0)</f>
        <v>0</v>
      </c>
      <c r="L287" s="5">
        <f>IF(Data_Mentah!L287="Yes",1,0)</f>
        <v>0</v>
      </c>
      <c r="M287" s="5">
        <f>IF(Data_Mentah!M287="Yes",1,0)</f>
        <v>0</v>
      </c>
      <c r="N287" s="5">
        <f>IF(Data_Mentah!N287="Yes",1,0)</f>
        <v>0</v>
      </c>
      <c r="O287" s="5">
        <f>IF(Data_Mentah!O287="Yes",1,0)</f>
        <v>0</v>
      </c>
      <c r="P287" s="5">
        <f>IF(Data_Mentah!P287="Yes",1,0)</f>
        <v>0</v>
      </c>
      <c r="Q287" s="6">
        <f>IF(Data_Mentah!Q287="Positive",1,0)</f>
        <v>0</v>
      </c>
      <c r="T287">
        <f t="shared" si="7"/>
        <v>0</v>
      </c>
      <c r="V287">
        <f t="shared" si="8"/>
        <v>0</v>
      </c>
    </row>
    <row r="288" spans="1:22" ht="15.75" customHeight="1" x14ac:dyDescent="0.2">
      <c r="A288" s="7">
        <v>65</v>
      </c>
      <c r="B288" s="8">
        <f>IF(Data_Mentah!B288="Male",1,0)</f>
        <v>1</v>
      </c>
      <c r="C288" s="8">
        <f>IF(Data_Mentah!C288="Yes",1,0)</f>
        <v>0</v>
      </c>
      <c r="D288" s="8">
        <f>IF(Data_Mentah!D288="Yes",1,0)</f>
        <v>0</v>
      </c>
      <c r="E288" s="8">
        <f>IF(Data_Mentah!E288="Yes",1,0)</f>
        <v>0</v>
      </c>
      <c r="F288" s="8">
        <f>IF(Data_Mentah!F288="Yes",1,0)</f>
        <v>0</v>
      </c>
      <c r="G288" s="8">
        <f>IF(Data_Mentah!G288="Yes",1,0)</f>
        <v>0</v>
      </c>
      <c r="H288" s="8">
        <f>IF(Data_Mentah!H288="Yes",1,0)</f>
        <v>0</v>
      </c>
      <c r="I288" s="8">
        <f>IF(Data_Mentah!I288="Yes",1,0)</f>
        <v>0</v>
      </c>
      <c r="J288" s="8">
        <f>IF(Data_Mentah!J288="Yes",1,0)</f>
        <v>0</v>
      </c>
      <c r="K288" s="8">
        <f>IF(Data_Mentah!K288="Yes",1,0)</f>
        <v>0</v>
      </c>
      <c r="L288" s="8">
        <f>IF(Data_Mentah!L288="Yes",1,0)</f>
        <v>0</v>
      </c>
      <c r="M288" s="8">
        <f>IF(Data_Mentah!M288="Yes",1,0)</f>
        <v>0</v>
      </c>
      <c r="N288" s="8">
        <f>IF(Data_Mentah!N288="Yes",1,0)</f>
        <v>0</v>
      </c>
      <c r="O288" s="8">
        <f>IF(Data_Mentah!O288="Yes",1,0)</f>
        <v>0</v>
      </c>
      <c r="P288" s="8">
        <f>IF(Data_Mentah!P288="Yes",1,0)</f>
        <v>0</v>
      </c>
      <c r="Q288" s="9">
        <f>IF(Data_Mentah!Q288="Positive",1,0)</f>
        <v>0</v>
      </c>
      <c r="T288">
        <f t="shared" si="7"/>
        <v>0</v>
      </c>
      <c r="V288">
        <f t="shared" si="8"/>
        <v>0</v>
      </c>
    </row>
    <row r="289" spans="1:22" ht="15.75" customHeight="1" x14ac:dyDescent="0.2">
      <c r="A289" s="4">
        <v>72</v>
      </c>
      <c r="B289" s="5">
        <f>IF(Data_Mentah!B289="Male",1,0)</f>
        <v>1</v>
      </c>
      <c r="C289" s="5">
        <f>IF(Data_Mentah!C289="Yes",1,0)</f>
        <v>0</v>
      </c>
      <c r="D289" s="5">
        <f>IF(Data_Mentah!D289="Yes",1,0)</f>
        <v>0</v>
      </c>
      <c r="E289" s="5">
        <f>IF(Data_Mentah!E289="Yes",1,0)</f>
        <v>0</v>
      </c>
      <c r="F289" s="5">
        <f>IF(Data_Mentah!F289="Yes",1,0)</f>
        <v>0</v>
      </c>
      <c r="G289" s="5">
        <f>IF(Data_Mentah!G289="Yes",1,0)</f>
        <v>0</v>
      </c>
      <c r="H289" s="5">
        <f>IF(Data_Mentah!H289="Yes",1,0)</f>
        <v>0</v>
      </c>
      <c r="I289" s="5">
        <f>IF(Data_Mentah!I289="Yes",1,0)</f>
        <v>0</v>
      </c>
      <c r="J289" s="5">
        <f>IF(Data_Mentah!J289="Yes",1,0)</f>
        <v>0</v>
      </c>
      <c r="K289" s="5">
        <f>IF(Data_Mentah!K289="Yes",1,0)</f>
        <v>0</v>
      </c>
      <c r="L289" s="5">
        <f>IF(Data_Mentah!L289="Yes",1,0)</f>
        <v>0</v>
      </c>
      <c r="M289" s="5">
        <f>IF(Data_Mentah!M289="Yes",1,0)</f>
        <v>0</v>
      </c>
      <c r="N289" s="5">
        <f>IF(Data_Mentah!N289="Yes",1,0)</f>
        <v>0</v>
      </c>
      <c r="O289" s="5">
        <f>IF(Data_Mentah!O289="Yes",1,0)</f>
        <v>0</v>
      </c>
      <c r="P289" s="5">
        <f>IF(Data_Mentah!P289="Yes",1,0)</f>
        <v>0</v>
      </c>
      <c r="Q289" s="6">
        <f>IF(Data_Mentah!Q289="Positive",1,0)</f>
        <v>0</v>
      </c>
      <c r="T289">
        <f t="shared" si="7"/>
        <v>0</v>
      </c>
      <c r="V289">
        <f t="shared" si="8"/>
        <v>0</v>
      </c>
    </row>
    <row r="290" spans="1:22" ht="15.75" customHeight="1" x14ac:dyDescent="0.2">
      <c r="A290" s="7">
        <v>30</v>
      </c>
      <c r="B290" s="8">
        <f>IF(Data_Mentah!B290="Male",1,0)</f>
        <v>1</v>
      </c>
      <c r="C290" s="8">
        <f>IF(Data_Mentah!C290="Yes",1,0)</f>
        <v>0</v>
      </c>
      <c r="D290" s="8">
        <f>IF(Data_Mentah!D290="Yes",1,0)</f>
        <v>0</v>
      </c>
      <c r="E290" s="8">
        <f>IF(Data_Mentah!E290="Yes",1,0)</f>
        <v>0</v>
      </c>
      <c r="F290" s="8">
        <f>IF(Data_Mentah!F290="Yes",1,0)</f>
        <v>1</v>
      </c>
      <c r="G290" s="8">
        <f>IF(Data_Mentah!G290="Yes",1,0)</f>
        <v>0</v>
      </c>
      <c r="H290" s="8">
        <f>IF(Data_Mentah!H290="Yes",1,0)</f>
        <v>1</v>
      </c>
      <c r="I290" s="8">
        <f>IF(Data_Mentah!I290="Yes",1,0)</f>
        <v>0</v>
      </c>
      <c r="J290" s="8">
        <f>IF(Data_Mentah!J290="Yes",1,0)</f>
        <v>1</v>
      </c>
      <c r="K290" s="8">
        <f>IF(Data_Mentah!K290="Yes",1,0)</f>
        <v>0</v>
      </c>
      <c r="L290" s="8">
        <f>IF(Data_Mentah!L290="Yes",1,0)</f>
        <v>1</v>
      </c>
      <c r="M290" s="8">
        <f>IF(Data_Mentah!M290="Yes",1,0)</f>
        <v>0</v>
      </c>
      <c r="N290" s="8">
        <f>IF(Data_Mentah!N290="Yes",1,0)</f>
        <v>0</v>
      </c>
      <c r="O290" s="8">
        <f>IF(Data_Mentah!O290="Yes",1,0)</f>
        <v>1</v>
      </c>
      <c r="P290" s="8">
        <f>IF(Data_Mentah!P290="Yes",1,0)</f>
        <v>0</v>
      </c>
      <c r="Q290" s="9">
        <f>IF(Data_Mentah!Q290="Positive",1,0)</f>
        <v>0</v>
      </c>
      <c r="T290">
        <f t="shared" si="7"/>
        <v>1</v>
      </c>
      <c r="V290">
        <f t="shared" si="8"/>
        <v>0</v>
      </c>
    </row>
    <row r="291" spans="1:22" ht="15.75" customHeight="1" x14ac:dyDescent="0.2">
      <c r="A291" s="4">
        <v>45</v>
      </c>
      <c r="B291" s="5">
        <f>IF(Data_Mentah!B291="Male",1,0)</f>
        <v>1</v>
      </c>
      <c r="C291" s="5">
        <f>IF(Data_Mentah!C291="Yes",1,0)</f>
        <v>0</v>
      </c>
      <c r="D291" s="5">
        <f>IF(Data_Mentah!D291="Yes",1,0)</f>
        <v>0</v>
      </c>
      <c r="E291" s="5">
        <f>IF(Data_Mentah!E291="Yes",1,0)</f>
        <v>1</v>
      </c>
      <c r="F291" s="5">
        <f>IF(Data_Mentah!F291="Yes",1,0)</f>
        <v>0</v>
      </c>
      <c r="G291" s="5">
        <f>IF(Data_Mentah!G291="Yes",1,0)</f>
        <v>0</v>
      </c>
      <c r="H291" s="5">
        <f>IF(Data_Mentah!H291="Yes",1,0)</f>
        <v>0</v>
      </c>
      <c r="I291" s="5">
        <f>IF(Data_Mentah!I291="Yes",1,0)</f>
        <v>0</v>
      </c>
      <c r="J291" s="5">
        <f>IF(Data_Mentah!J291="Yes",1,0)</f>
        <v>0</v>
      </c>
      <c r="K291" s="5">
        <f>IF(Data_Mentah!K291="Yes",1,0)</f>
        <v>0</v>
      </c>
      <c r="L291" s="5">
        <f>IF(Data_Mentah!L291="Yes",1,0)</f>
        <v>0</v>
      </c>
      <c r="M291" s="5">
        <f>IF(Data_Mentah!M291="Yes",1,0)</f>
        <v>0</v>
      </c>
      <c r="N291" s="5">
        <f>IF(Data_Mentah!N291="Yes",1,0)</f>
        <v>0</v>
      </c>
      <c r="O291" s="5">
        <f>IF(Data_Mentah!O291="Yes",1,0)</f>
        <v>0</v>
      </c>
      <c r="P291" s="5">
        <f>IF(Data_Mentah!P291="Yes",1,0)</f>
        <v>1</v>
      </c>
      <c r="Q291" s="6">
        <f>IF(Data_Mentah!Q291="Positive",1,0)</f>
        <v>0</v>
      </c>
      <c r="T291">
        <f t="shared" si="7"/>
        <v>0</v>
      </c>
      <c r="V291">
        <f t="shared" si="8"/>
        <v>0</v>
      </c>
    </row>
    <row r="292" spans="1:22" ht="15.75" customHeight="1" x14ac:dyDescent="0.2">
      <c r="A292" s="7">
        <v>65</v>
      </c>
      <c r="B292" s="8">
        <f>IF(Data_Mentah!B292="Male",1,0)</f>
        <v>1</v>
      </c>
      <c r="C292" s="8">
        <f>IF(Data_Mentah!C292="Yes",1,0)</f>
        <v>0</v>
      </c>
      <c r="D292" s="8">
        <f>IF(Data_Mentah!D292="Yes",1,0)</f>
        <v>0</v>
      </c>
      <c r="E292" s="8">
        <f>IF(Data_Mentah!E292="Yes",1,0)</f>
        <v>0</v>
      </c>
      <c r="F292" s="8">
        <f>IF(Data_Mentah!F292="Yes",1,0)</f>
        <v>1</v>
      </c>
      <c r="G292" s="8">
        <f>IF(Data_Mentah!G292="Yes",1,0)</f>
        <v>0</v>
      </c>
      <c r="H292" s="8">
        <f>IF(Data_Mentah!H292="Yes",1,0)</f>
        <v>0</v>
      </c>
      <c r="I292" s="8">
        <f>IF(Data_Mentah!I292="Yes",1,0)</f>
        <v>0</v>
      </c>
      <c r="J292" s="8">
        <f>IF(Data_Mentah!J292="Yes",1,0)</f>
        <v>1</v>
      </c>
      <c r="K292" s="8">
        <f>IF(Data_Mentah!K292="Yes",1,0)</f>
        <v>0</v>
      </c>
      <c r="L292" s="8">
        <f>IF(Data_Mentah!L292="Yes",1,0)</f>
        <v>1</v>
      </c>
      <c r="M292" s="8">
        <f>IF(Data_Mentah!M292="Yes",1,0)</f>
        <v>0</v>
      </c>
      <c r="N292" s="8">
        <f>IF(Data_Mentah!N292="Yes",1,0)</f>
        <v>1</v>
      </c>
      <c r="O292" s="8">
        <f>IF(Data_Mentah!O292="Yes",1,0)</f>
        <v>1</v>
      </c>
      <c r="P292" s="8">
        <f>IF(Data_Mentah!P292="Yes",1,0)</f>
        <v>0</v>
      </c>
      <c r="Q292" s="9">
        <f>IF(Data_Mentah!Q292="Positive",1,0)</f>
        <v>0</v>
      </c>
      <c r="T292">
        <f t="shared" si="7"/>
        <v>1</v>
      </c>
      <c r="V292">
        <f t="shared" si="8"/>
        <v>0</v>
      </c>
    </row>
    <row r="293" spans="1:22" ht="15.75" customHeight="1" x14ac:dyDescent="0.2">
      <c r="A293" s="4">
        <v>70</v>
      </c>
      <c r="B293" s="5">
        <f>IF(Data_Mentah!B293="Male",1,0)</f>
        <v>1</v>
      </c>
      <c r="C293" s="5">
        <f>IF(Data_Mentah!C293="Yes",1,0)</f>
        <v>0</v>
      </c>
      <c r="D293" s="5">
        <f>IF(Data_Mentah!D293="Yes",1,0)</f>
        <v>0</v>
      </c>
      <c r="E293" s="5">
        <f>IF(Data_Mentah!E293="Yes",1,0)</f>
        <v>0</v>
      </c>
      <c r="F293" s="5">
        <f>IF(Data_Mentah!F293="Yes",1,0)</f>
        <v>0</v>
      </c>
      <c r="G293" s="5">
        <f>IF(Data_Mentah!G293="Yes",1,0)</f>
        <v>0</v>
      </c>
      <c r="H293" s="5">
        <f>IF(Data_Mentah!H293="Yes",1,0)</f>
        <v>0</v>
      </c>
      <c r="I293" s="5">
        <f>IF(Data_Mentah!I293="Yes",1,0)</f>
        <v>0</v>
      </c>
      <c r="J293" s="5">
        <f>IF(Data_Mentah!J293="Yes",1,0)</f>
        <v>0</v>
      </c>
      <c r="K293" s="5">
        <f>IF(Data_Mentah!K293="Yes",1,0)</f>
        <v>0</v>
      </c>
      <c r="L293" s="5">
        <f>IF(Data_Mentah!L293="Yes",1,0)</f>
        <v>0</v>
      </c>
      <c r="M293" s="5">
        <f>IF(Data_Mentah!M293="Yes",1,0)</f>
        <v>0</v>
      </c>
      <c r="N293" s="5">
        <f>IF(Data_Mentah!N293="Yes",1,0)</f>
        <v>0</v>
      </c>
      <c r="O293" s="5">
        <f>IF(Data_Mentah!O293="Yes",1,0)</f>
        <v>0</v>
      </c>
      <c r="P293" s="5">
        <f>IF(Data_Mentah!P293="Yes",1,0)</f>
        <v>0</v>
      </c>
      <c r="Q293" s="6">
        <f>IF(Data_Mentah!Q293="Positive",1,0)</f>
        <v>0</v>
      </c>
      <c r="T293">
        <f t="shared" si="7"/>
        <v>0</v>
      </c>
      <c r="V293">
        <f t="shared" si="8"/>
        <v>0</v>
      </c>
    </row>
    <row r="294" spans="1:22" ht="15.75" customHeight="1" x14ac:dyDescent="0.2">
      <c r="A294" s="7">
        <v>35</v>
      </c>
      <c r="B294" s="8">
        <f>IF(Data_Mentah!B294="Male",1,0)</f>
        <v>1</v>
      </c>
      <c r="C294" s="8">
        <f>IF(Data_Mentah!C294="Yes",1,0)</f>
        <v>0</v>
      </c>
      <c r="D294" s="8">
        <f>IF(Data_Mentah!D294="Yes",1,0)</f>
        <v>0</v>
      </c>
      <c r="E294" s="8">
        <f>IF(Data_Mentah!E294="Yes",1,0)</f>
        <v>0</v>
      </c>
      <c r="F294" s="8">
        <f>IF(Data_Mentah!F294="Yes",1,0)</f>
        <v>1</v>
      </c>
      <c r="G294" s="8">
        <f>IF(Data_Mentah!G294="Yes",1,0)</f>
        <v>0</v>
      </c>
      <c r="H294" s="8">
        <f>IF(Data_Mentah!H294="Yes",1,0)</f>
        <v>0</v>
      </c>
      <c r="I294" s="8">
        <f>IF(Data_Mentah!I294="Yes",1,0)</f>
        <v>0</v>
      </c>
      <c r="J294" s="8">
        <f>IF(Data_Mentah!J294="Yes",1,0)</f>
        <v>1</v>
      </c>
      <c r="K294" s="8">
        <f>IF(Data_Mentah!K294="Yes",1,0)</f>
        <v>0</v>
      </c>
      <c r="L294" s="8">
        <f>IF(Data_Mentah!L294="Yes",1,0)</f>
        <v>1</v>
      </c>
      <c r="M294" s="8">
        <f>IF(Data_Mentah!M294="Yes",1,0)</f>
        <v>0</v>
      </c>
      <c r="N294" s="8">
        <f>IF(Data_Mentah!N294="Yes",1,0)</f>
        <v>0</v>
      </c>
      <c r="O294" s="8">
        <f>IF(Data_Mentah!O294="Yes",1,0)</f>
        <v>1</v>
      </c>
      <c r="P294" s="8">
        <f>IF(Data_Mentah!P294="Yes",1,0)</f>
        <v>0</v>
      </c>
      <c r="Q294" s="9">
        <f>IF(Data_Mentah!Q294="Positive",1,0)</f>
        <v>0</v>
      </c>
      <c r="T294">
        <f t="shared" si="7"/>
        <v>1</v>
      </c>
      <c r="V294">
        <f t="shared" si="8"/>
        <v>0</v>
      </c>
    </row>
    <row r="295" spans="1:22" ht="15.75" customHeight="1" x14ac:dyDescent="0.2">
      <c r="A295" s="4">
        <v>54</v>
      </c>
      <c r="B295" s="5">
        <f>IF(Data_Mentah!B295="Male",1,0)</f>
        <v>1</v>
      </c>
      <c r="C295" s="5">
        <f>IF(Data_Mentah!C295="Yes",1,0)</f>
        <v>0</v>
      </c>
      <c r="D295" s="5">
        <f>IF(Data_Mentah!D295="Yes",1,0)</f>
        <v>0</v>
      </c>
      <c r="E295" s="5">
        <f>IF(Data_Mentah!E295="Yes",1,0)</f>
        <v>0</v>
      </c>
      <c r="F295" s="5">
        <f>IF(Data_Mentah!F295="Yes",1,0)</f>
        <v>1</v>
      </c>
      <c r="G295" s="5">
        <f>IF(Data_Mentah!G295="Yes",1,0)</f>
        <v>1</v>
      </c>
      <c r="H295" s="5">
        <f>IF(Data_Mentah!H295="Yes",1,0)</f>
        <v>0</v>
      </c>
      <c r="I295" s="5">
        <f>IF(Data_Mentah!I295="Yes",1,0)</f>
        <v>1</v>
      </c>
      <c r="J295" s="5">
        <f>IF(Data_Mentah!J295="Yes",1,0)</f>
        <v>1</v>
      </c>
      <c r="K295" s="5">
        <f>IF(Data_Mentah!K295="Yes",1,0)</f>
        <v>0</v>
      </c>
      <c r="L295" s="5">
        <f>IF(Data_Mentah!L295="Yes",1,0)</f>
        <v>1</v>
      </c>
      <c r="M295" s="5">
        <f>IF(Data_Mentah!M295="Yes",1,0)</f>
        <v>1</v>
      </c>
      <c r="N295" s="5">
        <f>IF(Data_Mentah!N295="Yes",1,0)</f>
        <v>1</v>
      </c>
      <c r="O295" s="5">
        <f>IF(Data_Mentah!O295="Yes",1,0)</f>
        <v>1</v>
      </c>
      <c r="P295" s="5">
        <f>IF(Data_Mentah!P295="Yes",1,0)</f>
        <v>0</v>
      </c>
      <c r="Q295" s="6">
        <f>IF(Data_Mentah!Q295="Positive",1,0)</f>
        <v>0</v>
      </c>
      <c r="T295">
        <f t="shared" si="7"/>
        <v>1</v>
      </c>
      <c r="V295">
        <f t="shared" si="8"/>
        <v>0</v>
      </c>
    </row>
    <row r="296" spans="1:22" ht="15.75" customHeight="1" x14ac:dyDescent="0.2">
      <c r="A296" s="7">
        <v>30</v>
      </c>
      <c r="B296" s="8">
        <f>IF(Data_Mentah!B296="Male",1,0)</f>
        <v>1</v>
      </c>
      <c r="C296" s="8">
        <f>IF(Data_Mentah!C296="Yes",1,0)</f>
        <v>0</v>
      </c>
      <c r="D296" s="8">
        <f>IF(Data_Mentah!D296="Yes",1,0)</f>
        <v>0</v>
      </c>
      <c r="E296" s="8">
        <f>IF(Data_Mentah!E296="Yes",1,0)</f>
        <v>0</v>
      </c>
      <c r="F296" s="8">
        <f>IF(Data_Mentah!F296="Yes",1,0)</f>
        <v>0</v>
      </c>
      <c r="G296" s="8">
        <f>IF(Data_Mentah!G296="Yes",1,0)</f>
        <v>0</v>
      </c>
      <c r="H296" s="8">
        <f>IF(Data_Mentah!H296="Yes",1,0)</f>
        <v>0</v>
      </c>
      <c r="I296" s="8">
        <f>IF(Data_Mentah!I296="Yes",1,0)</f>
        <v>0</v>
      </c>
      <c r="J296" s="8">
        <f>IF(Data_Mentah!J296="Yes",1,0)</f>
        <v>0</v>
      </c>
      <c r="K296" s="8">
        <f>IF(Data_Mentah!K296="Yes",1,0)</f>
        <v>0</v>
      </c>
      <c r="L296" s="8">
        <f>IF(Data_Mentah!L296="Yes",1,0)</f>
        <v>0</v>
      </c>
      <c r="M296" s="8">
        <f>IF(Data_Mentah!M296="Yes",1,0)</f>
        <v>0</v>
      </c>
      <c r="N296" s="8">
        <f>IF(Data_Mentah!N296="Yes",1,0)</f>
        <v>0</v>
      </c>
      <c r="O296" s="8">
        <f>IF(Data_Mentah!O296="Yes",1,0)</f>
        <v>1</v>
      </c>
      <c r="P296" s="8">
        <f>IF(Data_Mentah!P296="Yes",1,0)</f>
        <v>0</v>
      </c>
      <c r="Q296" s="9">
        <f>IF(Data_Mentah!Q296="Positive",1,0)</f>
        <v>0</v>
      </c>
      <c r="T296">
        <f t="shared" si="7"/>
        <v>0</v>
      </c>
      <c r="V296">
        <f t="shared" si="8"/>
        <v>0</v>
      </c>
    </row>
    <row r="297" spans="1:22" ht="15.75" customHeight="1" x14ac:dyDescent="0.2">
      <c r="A297" s="4">
        <v>46</v>
      </c>
      <c r="B297" s="5">
        <f>IF(Data_Mentah!B297="Male",1,0)</f>
        <v>0</v>
      </c>
      <c r="C297" s="5">
        <f>IF(Data_Mentah!C297="Yes",1,0)</f>
        <v>1</v>
      </c>
      <c r="D297" s="5">
        <f>IF(Data_Mentah!D297="Yes",1,0)</f>
        <v>1</v>
      </c>
      <c r="E297" s="5">
        <f>IF(Data_Mentah!E297="Yes",1,0)</f>
        <v>1</v>
      </c>
      <c r="F297" s="5">
        <f>IF(Data_Mentah!F297="Yes",1,0)</f>
        <v>1</v>
      </c>
      <c r="G297" s="5">
        <f>IF(Data_Mentah!G297="Yes",1,0)</f>
        <v>0</v>
      </c>
      <c r="H297" s="5">
        <f>IF(Data_Mentah!H297="Yes",1,0)</f>
        <v>0</v>
      </c>
      <c r="I297" s="5">
        <f>IF(Data_Mentah!I297="Yes",1,0)</f>
        <v>1</v>
      </c>
      <c r="J297" s="5">
        <f>IF(Data_Mentah!J297="Yes",1,0)</f>
        <v>0</v>
      </c>
      <c r="K297" s="5">
        <f>IF(Data_Mentah!K297="Yes",1,0)</f>
        <v>0</v>
      </c>
      <c r="L297" s="5">
        <f>IF(Data_Mentah!L297="Yes",1,0)</f>
        <v>0</v>
      </c>
      <c r="M297" s="5">
        <f>IF(Data_Mentah!M297="Yes",1,0)</f>
        <v>1</v>
      </c>
      <c r="N297" s="5">
        <f>IF(Data_Mentah!N297="Yes",1,0)</f>
        <v>0</v>
      </c>
      <c r="O297" s="5">
        <f>IF(Data_Mentah!O297="Yes",1,0)</f>
        <v>0</v>
      </c>
      <c r="P297" s="5">
        <f>IF(Data_Mentah!P297="Yes",1,0)</f>
        <v>1</v>
      </c>
      <c r="Q297" s="6">
        <f>IF(Data_Mentah!Q297="Positive",1,0)</f>
        <v>1</v>
      </c>
      <c r="T297">
        <f t="shared" si="7"/>
        <v>1</v>
      </c>
      <c r="V297">
        <f t="shared" si="8"/>
        <v>0</v>
      </c>
    </row>
    <row r="298" spans="1:22" ht="15.75" customHeight="1" x14ac:dyDescent="0.2">
      <c r="A298" s="7">
        <v>53</v>
      </c>
      <c r="B298" s="8">
        <f>IF(Data_Mentah!B298="Male",1,0)</f>
        <v>0</v>
      </c>
      <c r="C298" s="8">
        <f>IF(Data_Mentah!C298="Yes",1,0)</f>
        <v>1</v>
      </c>
      <c r="D298" s="8">
        <f>IF(Data_Mentah!D298="Yes",1,0)</f>
        <v>1</v>
      </c>
      <c r="E298" s="8">
        <f>IF(Data_Mentah!E298="Yes",1,0)</f>
        <v>1</v>
      </c>
      <c r="F298" s="8">
        <f>IF(Data_Mentah!F298="Yes",1,0)</f>
        <v>1</v>
      </c>
      <c r="G298" s="8">
        <f>IF(Data_Mentah!G298="Yes",1,0)</f>
        <v>1</v>
      </c>
      <c r="H298" s="8">
        <f>IF(Data_Mentah!H298="Yes",1,0)</f>
        <v>0</v>
      </c>
      <c r="I298" s="8">
        <f>IF(Data_Mentah!I298="Yes",1,0)</f>
        <v>0</v>
      </c>
      <c r="J298" s="8">
        <f>IF(Data_Mentah!J298="Yes",1,0)</f>
        <v>0</v>
      </c>
      <c r="K298" s="8">
        <f>IF(Data_Mentah!K298="Yes",1,0)</f>
        <v>0</v>
      </c>
      <c r="L298" s="8">
        <f>IF(Data_Mentah!L298="Yes",1,0)</f>
        <v>0</v>
      </c>
      <c r="M298" s="8">
        <f>IF(Data_Mentah!M298="Yes",1,0)</f>
        <v>1</v>
      </c>
      <c r="N298" s="8">
        <f>IF(Data_Mentah!N298="Yes",1,0)</f>
        <v>0</v>
      </c>
      <c r="O298" s="8">
        <f>IF(Data_Mentah!O298="Yes",1,0)</f>
        <v>0</v>
      </c>
      <c r="P298" s="8">
        <f>IF(Data_Mentah!P298="Yes",1,0)</f>
        <v>0</v>
      </c>
      <c r="Q298" s="9">
        <f>IF(Data_Mentah!Q298="Positive",1,0)</f>
        <v>1</v>
      </c>
      <c r="T298">
        <f t="shared" si="7"/>
        <v>0</v>
      </c>
      <c r="V298">
        <f t="shared" si="8"/>
        <v>0</v>
      </c>
    </row>
    <row r="299" spans="1:22" ht="15.75" customHeight="1" x14ac:dyDescent="0.2">
      <c r="A299" s="4">
        <v>42</v>
      </c>
      <c r="B299" s="5">
        <f>IF(Data_Mentah!B299="Male",1,0)</f>
        <v>0</v>
      </c>
      <c r="C299" s="5">
        <f>IF(Data_Mentah!C299="Yes",1,0)</f>
        <v>1</v>
      </c>
      <c r="D299" s="5">
        <f>IF(Data_Mentah!D299="Yes",1,0)</f>
        <v>1</v>
      </c>
      <c r="E299" s="5">
        <f>IF(Data_Mentah!E299="Yes",1,0)</f>
        <v>1</v>
      </c>
      <c r="F299" s="5">
        <f>IF(Data_Mentah!F299="Yes",1,0)</f>
        <v>0</v>
      </c>
      <c r="G299" s="5">
        <f>IF(Data_Mentah!G299="Yes",1,0)</f>
        <v>1</v>
      </c>
      <c r="H299" s="5">
        <f>IF(Data_Mentah!H299="Yes",1,0)</f>
        <v>0</v>
      </c>
      <c r="I299" s="5">
        <f>IF(Data_Mentah!I299="Yes",1,0)</f>
        <v>0</v>
      </c>
      <c r="J299" s="5">
        <f>IF(Data_Mentah!J299="Yes",1,0)</f>
        <v>1</v>
      </c>
      <c r="K299" s="5">
        <f>IF(Data_Mentah!K299="Yes",1,0)</f>
        <v>0</v>
      </c>
      <c r="L299" s="5">
        <f>IF(Data_Mentah!L299="Yes",1,0)</f>
        <v>1</v>
      </c>
      <c r="M299" s="5">
        <f>IF(Data_Mentah!M299="Yes",1,0)</f>
        <v>1</v>
      </c>
      <c r="N299" s="5">
        <f>IF(Data_Mentah!N299="Yes",1,0)</f>
        <v>0</v>
      </c>
      <c r="O299" s="5">
        <f>IF(Data_Mentah!O299="Yes",1,0)</f>
        <v>0</v>
      </c>
      <c r="P299" s="5">
        <f>IF(Data_Mentah!P299="Yes",1,0)</f>
        <v>0</v>
      </c>
      <c r="Q299" s="6">
        <f>IF(Data_Mentah!Q299="Positive",1,0)</f>
        <v>1</v>
      </c>
      <c r="T299">
        <f t="shared" si="7"/>
        <v>0</v>
      </c>
      <c r="V299">
        <f t="shared" si="8"/>
        <v>0</v>
      </c>
    </row>
    <row r="300" spans="1:22" ht="15.75" customHeight="1" x14ac:dyDescent="0.2">
      <c r="A300" s="7">
        <v>55</v>
      </c>
      <c r="B300" s="8">
        <f>IF(Data_Mentah!B300="Male",1,0)</f>
        <v>0</v>
      </c>
      <c r="C300" s="8">
        <f>IF(Data_Mentah!C300="Yes",1,0)</f>
        <v>1</v>
      </c>
      <c r="D300" s="8">
        <f>IF(Data_Mentah!D300="Yes",1,0)</f>
        <v>1</v>
      </c>
      <c r="E300" s="8">
        <f>IF(Data_Mentah!E300="Yes",1,0)</f>
        <v>1</v>
      </c>
      <c r="F300" s="8">
        <f>IF(Data_Mentah!F300="Yes",1,0)</f>
        <v>1</v>
      </c>
      <c r="G300" s="8">
        <f>IF(Data_Mentah!G300="Yes",1,0)</f>
        <v>1</v>
      </c>
      <c r="H300" s="8">
        <f>IF(Data_Mentah!H300="Yes",1,0)</f>
        <v>0</v>
      </c>
      <c r="I300" s="8">
        <f>IF(Data_Mentah!I300="Yes",1,0)</f>
        <v>0</v>
      </c>
      <c r="J300" s="8">
        <f>IF(Data_Mentah!J300="Yes",1,0)</f>
        <v>1</v>
      </c>
      <c r="K300" s="8">
        <f>IF(Data_Mentah!K300="Yes",1,0)</f>
        <v>1</v>
      </c>
      <c r="L300" s="8">
        <f>IF(Data_Mentah!L300="Yes",1,0)</f>
        <v>1</v>
      </c>
      <c r="M300" s="8">
        <f>IF(Data_Mentah!M300="Yes",1,0)</f>
        <v>1</v>
      </c>
      <c r="N300" s="8">
        <f>IF(Data_Mentah!N300="Yes",1,0)</f>
        <v>0</v>
      </c>
      <c r="O300" s="8">
        <f>IF(Data_Mentah!O300="Yes",1,0)</f>
        <v>0</v>
      </c>
      <c r="P300" s="8">
        <f>IF(Data_Mentah!P300="Yes",1,0)</f>
        <v>0</v>
      </c>
      <c r="Q300" s="9">
        <f>IF(Data_Mentah!Q300="Positive",1,0)</f>
        <v>1</v>
      </c>
      <c r="T300">
        <f t="shared" si="7"/>
        <v>1</v>
      </c>
      <c r="V300">
        <f t="shared" si="8"/>
        <v>0</v>
      </c>
    </row>
    <row r="301" spans="1:22" ht="15.75" customHeight="1" x14ac:dyDescent="0.2">
      <c r="A301" s="4">
        <v>48</v>
      </c>
      <c r="B301" s="5">
        <f>IF(Data_Mentah!B301="Male",1,0)</f>
        <v>0</v>
      </c>
      <c r="C301" s="5">
        <f>IF(Data_Mentah!C301="Yes",1,0)</f>
        <v>1</v>
      </c>
      <c r="D301" s="5">
        <f>IF(Data_Mentah!D301="Yes",1,0)</f>
        <v>1</v>
      </c>
      <c r="E301" s="5">
        <f>IF(Data_Mentah!E301="Yes",1,0)</f>
        <v>1</v>
      </c>
      <c r="F301" s="5">
        <f>IF(Data_Mentah!F301="Yes",1,0)</f>
        <v>1</v>
      </c>
      <c r="G301" s="5">
        <f>IF(Data_Mentah!G301="Yes",1,0)</f>
        <v>1</v>
      </c>
      <c r="H301" s="5">
        <f>IF(Data_Mentah!H301="Yes",1,0)</f>
        <v>0</v>
      </c>
      <c r="I301" s="5">
        <f>IF(Data_Mentah!I301="Yes",1,0)</f>
        <v>1</v>
      </c>
      <c r="J301" s="5">
        <f>IF(Data_Mentah!J301="Yes",1,0)</f>
        <v>0</v>
      </c>
      <c r="K301" s="5">
        <f>IF(Data_Mentah!K301="Yes",1,0)</f>
        <v>0</v>
      </c>
      <c r="L301" s="5">
        <f>IF(Data_Mentah!L301="Yes",1,0)</f>
        <v>0</v>
      </c>
      <c r="M301" s="5">
        <f>IF(Data_Mentah!M301="Yes",1,0)</f>
        <v>1</v>
      </c>
      <c r="N301" s="5">
        <f>IF(Data_Mentah!N301="Yes",1,0)</f>
        <v>1</v>
      </c>
      <c r="O301" s="5">
        <f>IF(Data_Mentah!O301="Yes",1,0)</f>
        <v>0</v>
      </c>
      <c r="P301" s="5">
        <f>IF(Data_Mentah!P301="Yes",1,0)</f>
        <v>1</v>
      </c>
      <c r="Q301" s="6">
        <f>IF(Data_Mentah!Q301="Positive",1,0)</f>
        <v>1</v>
      </c>
      <c r="T301">
        <f t="shared" si="7"/>
        <v>1</v>
      </c>
      <c r="V301">
        <f t="shared" si="8"/>
        <v>0</v>
      </c>
    </row>
    <row r="302" spans="1:22" ht="15.75" customHeight="1" x14ac:dyDescent="0.2">
      <c r="A302" s="7">
        <v>55</v>
      </c>
      <c r="B302" s="8">
        <f>IF(Data_Mentah!B302="Male",1,0)</f>
        <v>0</v>
      </c>
      <c r="C302" s="8">
        <f>IF(Data_Mentah!C302="Yes",1,0)</f>
        <v>1</v>
      </c>
      <c r="D302" s="8">
        <f>IF(Data_Mentah!D302="Yes",1,0)</f>
        <v>1</v>
      </c>
      <c r="E302" s="8">
        <f>IF(Data_Mentah!E302="Yes",1,0)</f>
        <v>0</v>
      </c>
      <c r="F302" s="8">
        <f>IF(Data_Mentah!F302="Yes",1,0)</f>
        <v>1</v>
      </c>
      <c r="G302" s="8">
        <f>IF(Data_Mentah!G302="Yes",1,0)</f>
        <v>0</v>
      </c>
      <c r="H302" s="8">
        <f>IF(Data_Mentah!H302="Yes",1,0)</f>
        <v>0</v>
      </c>
      <c r="I302" s="8">
        <f>IF(Data_Mentah!I302="Yes",1,0)</f>
        <v>1</v>
      </c>
      <c r="J302" s="8">
        <f>IF(Data_Mentah!J302="Yes",1,0)</f>
        <v>0</v>
      </c>
      <c r="K302" s="8">
        <f>IF(Data_Mentah!K302="Yes",1,0)</f>
        <v>0</v>
      </c>
      <c r="L302" s="8">
        <f>IF(Data_Mentah!L302="Yes",1,0)</f>
        <v>0</v>
      </c>
      <c r="M302" s="8">
        <f>IF(Data_Mentah!M302="Yes",1,0)</f>
        <v>0</v>
      </c>
      <c r="N302" s="8">
        <f>IF(Data_Mentah!N302="Yes",1,0)</f>
        <v>0</v>
      </c>
      <c r="O302" s="8">
        <f>IF(Data_Mentah!O302="Yes",1,0)</f>
        <v>0</v>
      </c>
      <c r="P302" s="8">
        <f>IF(Data_Mentah!P302="Yes",1,0)</f>
        <v>0</v>
      </c>
      <c r="Q302" s="9">
        <f>IF(Data_Mentah!Q302="Positive",1,0)</f>
        <v>1</v>
      </c>
      <c r="T302">
        <f t="shared" si="7"/>
        <v>1</v>
      </c>
      <c r="V302">
        <f t="shared" si="8"/>
        <v>0</v>
      </c>
    </row>
    <row r="303" spans="1:22" ht="15.75" customHeight="1" x14ac:dyDescent="0.2">
      <c r="A303" s="4">
        <v>39</v>
      </c>
      <c r="B303" s="5">
        <f>IF(Data_Mentah!B303="Male",1,0)</f>
        <v>0</v>
      </c>
      <c r="C303" s="5">
        <f>IF(Data_Mentah!C303="Yes",1,0)</f>
        <v>0</v>
      </c>
      <c r="D303" s="5">
        <f>IF(Data_Mentah!D303="Yes",1,0)</f>
        <v>0</v>
      </c>
      <c r="E303" s="5">
        <f>IF(Data_Mentah!E303="Yes",1,0)</f>
        <v>1</v>
      </c>
      <c r="F303" s="5">
        <f>IF(Data_Mentah!F303="Yes",1,0)</f>
        <v>1</v>
      </c>
      <c r="G303" s="5">
        <f>IF(Data_Mentah!G303="Yes",1,0)</f>
        <v>1</v>
      </c>
      <c r="H303" s="5">
        <f>IF(Data_Mentah!H303="Yes",1,0)</f>
        <v>0</v>
      </c>
      <c r="I303" s="5">
        <f>IF(Data_Mentah!I303="Yes",1,0)</f>
        <v>0</v>
      </c>
      <c r="J303" s="5">
        <f>IF(Data_Mentah!J303="Yes",1,0)</f>
        <v>0</v>
      </c>
      <c r="K303" s="5">
        <f>IF(Data_Mentah!K303="Yes",1,0)</f>
        <v>0</v>
      </c>
      <c r="L303" s="5">
        <f>IF(Data_Mentah!L303="Yes",1,0)</f>
        <v>0</v>
      </c>
      <c r="M303" s="5">
        <f>IF(Data_Mentah!M303="Yes",1,0)</f>
        <v>0</v>
      </c>
      <c r="N303" s="5">
        <f>IF(Data_Mentah!N303="Yes",1,0)</f>
        <v>1</v>
      </c>
      <c r="O303" s="5">
        <f>IF(Data_Mentah!O303="Yes",1,0)</f>
        <v>0</v>
      </c>
      <c r="P303" s="5">
        <f>IF(Data_Mentah!P303="Yes",1,0)</f>
        <v>0</v>
      </c>
      <c r="Q303" s="6">
        <f>IF(Data_Mentah!Q303="Positive",1,0)</f>
        <v>1</v>
      </c>
      <c r="T303">
        <f t="shared" si="7"/>
        <v>0</v>
      </c>
      <c r="V303">
        <f t="shared" si="8"/>
        <v>0</v>
      </c>
    </row>
    <row r="304" spans="1:22" ht="15.75" customHeight="1" x14ac:dyDescent="0.2">
      <c r="A304" s="7">
        <v>43</v>
      </c>
      <c r="B304" s="8">
        <f>IF(Data_Mentah!B304="Male",1,0)</f>
        <v>0</v>
      </c>
      <c r="C304" s="8">
        <f>IF(Data_Mentah!C304="Yes",1,0)</f>
        <v>1</v>
      </c>
      <c r="D304" s="8">
        <f>IF(Data_Mentah!D304="Yes",1,0)</f>
        <v>0</v>
      </c>
      <c r="E304" s="8">
        <f>IF(Data_Mentah!E304="Yes",1,0)</f>
        <v>0</v>
      </c>
      <c r="F304" s="8">
        <f>IF(Data_Mentah!F304="Yes",1,0)</f>
        <v>0</v>
      </c>
      <c r="G304" s="8">
        <f>IF(Data_Mentah!G304="Yes",1,0)</f>
        <v>1</v>
      </c>
      <c r="H304" s="8">
        <f>IF(Data_Mentah!H304="Yes",1,0)</f>
        <v>0</v>
      </c>
      <c r="I304" s="8">
        <f>IF(Data_Mentah!I304="Yes",1,0)</f>
        <v>0</v>
      </c>
      <c r="J304" s="8">
        <f>IF(Data_Mentah!J304="Yes",1,0)</f>
        <v>0</v>
      </c>
      <c r="K304" s="8">
        <f>IF(Data_Mentah!K304="Yes",1,0)</f>
        <v>1</v>
      </c>
      <c r="L304" s="8">
        <f>IF(Data_Mentah!L304="Yes",1,0)</f>
        <v>0</v>
      </c>
      <c r="M304" s="8">
        <f>IF(Data_Mentah!M304="Yes",1,0)</f>
        <v>0</v>
      </c>
      <c r="N304" s="8">
        <f>IF(Data_Mentah!N304="Yes",1,0)</f>
        <v>0</v>
      </c>
      <c r="O304" s="8">
        <f>IF(Data_Mentah!O304="Yes",1,0)</f>
        <v>1</v>
      </c>
      <c r="P304" s="8">
        <f>IF(Data_Mentah!P304="Yes",1,0)</f>
        <v>0</v>
      </c>
      <c r="Q304" s="9">
        <f>IF(Data_Mentah!Q304="Positive",1,0)</f>
        <v>1</v>
      </c>
      <c r="T304">
        <f t="shared" si="7"/>
        <v>0</v>
      </c>
      <c r="V304">
        <f t="shared" si="8"/>
        <v>0</v>
      </c>
    </row>
    <row r="305" spans="1:22" ht="15.75" customHeight="1" x14ac:dyDescent="0.2">
      <c r="A305" s="4">
        <v>35</v>
      </c>
      <c r="B305" s="5">
        <f>IF(Data_Mentah!B305="Male",1,0)</f>
        <v>0</v>
      </c>
      <c r="C305" s="5">
        <f>IF(Data_Mentah!C305="Yes",1,0)</f>
        <v>1</v>
      </c>
      <c r="D305" s="5">
        <f>IF(Data_Mentah!D305="Yes",1,0)</f>
        <v>0</v>
      </c>
      <c r="E305" s="5">
        <f>IF(Data_Mentah!E305="Yes",1,0)</f>
        <v>1</v>
      </c>
      <c r="F305" s="5">
        <f>IF(Data_Mentah!F305="Yes",1,0)</f>
        <v>0</v>
      </c>
      <c r="G305" s="5">
        <f>IF(Data_Mentah!G305="Yes",1,0)</f>
        <v>1</v>
      </c>
      <c r="H305" s="5">
        <f>IF(Data_Mentah!H305="Yes",1,0)</f>
        <v>0</v>
      </c>
      <c r="I305" s="5">
        <f>IF(Data_Mentah!I305="Yes",1,0)</f>
        <v>0</v>
      </c>
      <c r="J305" s="5">
        <f>IF(Data_Mentah!J305="Yes",1,0)</f>
        <v>0</v>
      </c>
      <c r="K305" s="5">
        <f>IF(Data_Mentah!K305="Yes",1,0)</f>
        <v>1</v>
      </c>
      <c r="L305" s="5">
        <f>IF(Data_Mentah!L305="Yes",1,0)</f>
        <v>0</v>
      </c>
      <c r="M305" s="5">
        <f>IF(Data_Mentah!M305="Yes",1,0)</f>
        <v>0</v>
      </c>
      <c r="N305" s="5">
        <f>IF(Data_Mentah!N305="Yes",1,0)</f>
        <v>1</v>
      </c>
      <c r="O305" s="5">
        <f>IF(Data_Mentah!O305="Yes",1,0)</f>
        <v>0</v>
      </c>
      <c r="P305" s="5">
        <f>IF(Data_Mentah!P305="Yes",1,0)</f>
        <v>1</v>
      </c>
      <c r="Q305" s="6">
        <f>IF(Data_Mentah!Q305="Positive",1,0)</f>
        <v>1</v>
      </c>
      <c r="T305">
        <f t="shared" si="7"/>
        <v>0</v>
      </c>
      <c r="V305">
        <f t="shared" si="8"/>
        <v>0</v>
      </c>
    </row>
    <row r="306" spans="1:22" ht="15.75" customHeight="1" x14ac:dyDescent="0.2">
      <c r="A306" s="7">
        <v>47</v>
      </c>
      <c r="B306" s="8">
        <f>IF(Data_Mentah!B306="Male",1,0)</f>
        <v>0</v>
      </c>
      <c r="C306" s="8">
        <f>IF(Data_Mentah!C306="Yes",1,0)</f>
        <v>1</v>
      </c>
      <c r="D306" s="8">
        <f>IF(Data_Mentah!D306="Yes",1,0)</f>
        <v>1</v>
      </c>
      <c r="E306" s="8">
        <f>IF(Data_Mentah!E306="Yes",1,0)</f>
        <v>1</v>
      </c>
      <c r="F306" s="8">
        <f>IF(Data_Mentah!F306="Yes",1,0)</f>
        <v>1</v>
      </c>
      <c r="G306" s="8">
        <f>IF(Data_Mentah!G306="Yes",1,0)</f>
        <v>0</v>
      </c>
      <c r="H306" s="8">
        <f>IF(Data_Mentah!H306="Yes",1,0)</f>
        <v>0</v>
      </c>
      <c r="I306" s="8">
        <f>IF(Data_Mentah!I306="Yes",1,0)</f>
        <v>1</v>
      </c>
      <c r="J306" s="8">
        <f>IF(Data_Mentah!J306="Yes",1,0)</f>
        <v>1</v>
      </c>
      <c r="K306" s="8">
        <f>IF(Data_Mentah!K306="Yes",1,0)</f>
        <v>1</v>
      </c>
      <c r="L306" s="8">
        <f>IF(Data_Mentah!L306="Yes",1,0)</f>
        <v>0</v>
      </c>
      <c r="M306" s="8">
        <f>IF(Data_Mentah!M306="Yes",1,0)</f>
        <v>0</v>
      </c>
      <c r="N306" s="8">
        <f>IF(Data_Mentah!N306="Yes",1,0)</f>
        <v>1</v>
      </c>
      <c r="O306" s="8">
        <f>IF(Data_Mentah!O306="Yes",1,0)</f>
        <v>0</v>
      </c>
      <c r="P306" s="8">
        <f>IF(Data_Mentah!P306="Yes",1,0)</f>
        <v>1</v>
      </c>
      <c r="Q306" s="9">
        <f>IF(Data_Mentah!Q306="Positive",1,0)</f>
        <v>1</v>
      </c>
      <c r="T306">
        <f t="shared" si="7"/>
        <v>1</v>
      </c>
      <c r="V306">
        <f t="shared" si="8"/>
        <v>0</v>
      </c>
    </row>
    <row r="307" spans="1:22" ht="15.75" customHeight="1" x14ac:dyDescent="0.2">
      <c r="A307" s="4">
        <v>50</v>
      </c>
      <c r="B307" s="5">
        <f>IF(Data_Mentah!B307="Male",1,0)</f>
        <v>1</v>
      </c>
      <c r="C307" s="5">
        <f>IF(Data_Mentah!C307="Yes",1,0)</f>
        <v>0</v>
      </c>
      <c r="D307" s="5">
        <f>IF(Data_Mentah!D307="Yes",1,0)</f>
        <v>1</v>
      </c>
      <c r="E307" s="5">
        <f>IF(Data_Mentah!E307="Yes",1,0)</f>
        <v>1</v>
      </c>
      <c r="F307" s="5">
        <f>IF(Data_Mentah!F307="Yes",1,0)</f>
        <v>1</v>
      </c>
      <c r="G307" s="5">
        <f>IF(Data_Mentah!G307="Yes",1,0)</f>
        <v>0</v>
      </c>
      <c r="H307" s="5">
        <f>IF(Data_Mentah!H307="Yes",1,0)</f>
        <v>0</v>
      </c>
      <c r="I307" s="5">
        <f>IF(Data_Mentah!I307="Yes",1,0)</f>
        <v>1</v>
      </c>
      <c r="J307" s="5">
        <f>IF(Data_Mentah!J307="Yes",1,0)</f>
        <v>1</v>
      </c>
      <c r="K307" s="5">
        <f>IF(Data_Mentah!K307="Yes",1,0)</f>
        <v>0</v>
      </c>
      <c r="L307" s="5">
        <f>IF(Data_Mentah!L307="Yes",1,0)</f>
        <v>0</v>
      </c>
      <c r="M307" s="5">
        <f>IF(Data_Mentah!M307="Yes",1,0)</f>
        <v>1</v>
      </c>
      <c r="N307" s="5">
        <f>IF(Data_Mentah!N307="Yes",1,0)</f>
        <v>1</v>
      </c>
      <c r="O307" s="5">
        <f>IF(Data_Mentah!O307="Yes",1,0)</f>
        <v>0</v>
      </c>
      <c r="P307" s="5">
        <f>IF(Data_Mentah!P307="Yes",1,0)</f>
        <v>0</v>
      </c>
      <c r="Q307" s="6">
        <f>IF(Data_Mentah!Q307="Positive",1,0)</f>
        <v>0</v>
      </c>
      <c r="T307">
        <f t="shared" si="7"/>
        <v>0</v>
      </c>
      <c r="V307">
        <f t="shared" si="8"/>
        <v>0</v>
      </c>
    </row>
    <row r="308" spans="1:22" ht="15.75" customHeight="1" x14ac:dyDescent="0.2">
      <c r="A308" s="7">
        <v>48</v>
      </c>
      <c r="B308" s="8">
        <f>IF(Data_Mentah!B308="Male",1,0)</f>
        <v>1</v>
      </c>
      <c r="C308" s="8">
        <f>IF(Data_Mentah!C308="Yes",1,0)</f>
        <v>0</v>
      </c>
      <c r="D308" s="8">
        <f>IF(Data_Mentah!D308="Yes",1,0)</f>
        <v>0</v>
      </c>
      <c r="E308" s="8">
        <f>IF(Data_Mentah!E308="Yes",1,0)</f>
        <v>1</v>
      </c>
      <c r="F308" s="8">
        <f>IF(Data_Mentah!F308="Yes",1,0)</f>
        <v>0</v>
      </c>
      <c r="G308" s="8">
        <f>IF(Data_Mentah!G308="Yes",1,0)</f>
        <v>0</v>
      </c>
      <c r="H308" s="8">
        <f>IF(Data_Mentah!H308="Yes",1,0)</f>
        <v>0</v>
      </c>
      <c r="I308" s="8">
        <f>IF(Data_Mentah!I308="Yes",1,0)</f>
        <v>0</v>
      </c>
      <c r="J308" s="8">
        <f>IF(Data_Mentah!J308="Yes",1,0)</f>
        <v>0</v>
      </c>
      <c r="K308" s="8">
        <f>IF(Data_Mentah!K308="Yes",1,0)</f>
        <v>0</v>
      </c>
      <c r="L308" s="8">
        <f>IF(Data_Mentah!L308="Yes",1,0)</f>
        <v>0</v>
      </c>
      <c r="M308" s="8">
        <f>IF(Data_Mentah!M308="Yes",1,0)</f>
        <v>0</v>
      </c>
      <c r="N308" s="8">
        <f>IF(Data_Mentah!N308="Yes",1,0)</f>
        <v>0</v>
      </c>
      <c r="O308" s="8">
        <f>IF(Data_Mentah!O308="Yes",1,0)</f>
        <v>0</v>
      </c>
      <c r="P308" s="8">
        <f>IF(Data_Mentah!P308="Yes",1,0)</f>
        <v>0</v>
      </c>
      <c r="Q308" s="9">
        <f>IF(Data_Mentah!Q308="Positive",1,0)</f>
        <v>0</v>
      </c>
      <c r="T308">
        <f t="shared" ref="T308:T371" si="9">IF((O308 + I308 + F308 + L308 + C308) &gt;= 3, 1, 0)</f>
        <v>0</v>
      </c>
      <c r="V308">
        <f t="shared" ref="V308:V371" si="10">IF(LOWER(TRIM(Q308))="positive",1,0)</f>
        <v>0</v>
      </c>
    </row>
    <row r="309" spans="1:22" ht="15.75" customHeight="1" x14ac:dyDescent="0.2">
      <c r="A309" s="4">
        <v>35</v>
      </c>
      <c r="B309" s="5">
        <f>IF(Data_Mentah!B309="Male",1,0)</f>
        <v>1</v>
      </c>
      <c r="C309" s="5">
        <f>IF(Data_Mentah!C309="Yes",1,0)</f>
        <v>0</v>
      </c>
      <c r="D309" s="5">
        <f>IF(Data_Mentah!D309="Yes",1,0)</f>
        <v>0</v>
      </c>
      <c r="E309" s="5">
        <f>IF(Data_Mentah!E309="Yes",1,0)</f>
        <v>0</v>
      </c>
      <c r="F309" s="5">
        <f>IF(Data_Mentah!F309="Yes",1,0)</f>
        <v>0</v>
      </c>
      <c r="G309" s="5">
        <f>IF(Data_Mentah!G309="Yes",1,0)</f>
        <v>0</v>
      </c>
      <c r="H309" s="5">
        <f>IF(Data_Mentah!H309="Yes",1,0)</f>
        <v>0</v>
      </c>
      <c r="I309" s="5">
        <f>IF(Data_Mentah!I309="Yes",1,0)</f>
        <v>0</v>
      </c>
      <c r="J309" s="5">
        <f>IF(Data_Mentah!J309="Yes",1,0)</f>
        <v>0</v>
      </c>
      <c r="K309" s="5">
        <f>IF(Data_Mentah!K309="Yes",1,0)</f>
        <v>0</v>
      </c>
      <c r="L309" s="5">
        <f>IF(Data_Mentah!L309="Yes",1,0)</f>
        <v>0</v>
      </c>
      <c r="M309" s="5">
        <f>IF(Data_Mentah!M309="Yes",1,0)</f>
        <v>0</v>
      </c>
      <c r="N309" s="5">
        <f>IF(Data_Mentah!N309="Yes",1,0)</f>
        <v>0</v>
      </c>
      <c r="O309" s="5">
        <f>IF(Data_Mentah!O309="Yes",1,0)</f>
        <v>0</v>
      </c>
      <c r="P309" s="5">
        <f>IF(Data_Mentah!P309="Yes",1,0)</f>
        <v>0</v>
      </c>
      <c r="Q309" s="6">
        <f>IF(Data_Mentah!Q309="Positive",1,0)</f>
        <v>0</v>
      </c>
      <c r="T309">
        <f t="shared" si="9"/>
        <v>0</v>
      </c>
      <c r="V309">
        <f t="shared" si="10"/>
        <v>0</v>
      </c>
    </row>
    <row r="310" spans="1:22" ht="15.75" customHeight="1" x14ac:dyDescent="0.2">
      <c r="A310" s="7">
        <v>62</v>
      </c>
      <c r="B310" s="8">
        <f>IF(Data_Mentah!B310="Male",1,0)</f>
        <v>1</v>
      </c>
      <c r="C310" s="8">
        <f>IF(Data_Mentah!C310="Yes",1,0)</f>
        <v>0</v>
      </c>
      <c r="D310" s="8">
        <f>IF(Data_Mentah!D310="Yes",1,0)</f>
        <v>0</v>
      </c>
      <c r="E310" s="8">
        <f>IF(Data_Mentah!E310="Yes",1,0)</f>
        <v>0</v>
      </c>
      <c r="F310" s="8">
        <f>IF(Data_Mentah!F310="Yes",1,0)</f>
        <v>0</v>
      </c>
      <c r="G310" s="8">
        <f>IF(Data_Mentah!G310="Yes",1,0)</f>
        <v>0</v>
      </c>
      <c r="H310" s="8">
        <f>IF(Data_Mentah!H310="Yes",1,0)</f>
        <v>0</v>
      </c>
      <c r="I310" s="8">
        <f>IF(Data_Mentah!I310="Yes",1,0)</f>
        <v>0</v>
      </c>
      <c r="J310" s="8">
        <f>IF(Data_Mentah!J310="Yes",1,0)</f>
        <v>0</v>
      </c>
      <c r="K310" s="8">
        <f>IF(Data_Mentah!K310="Yes",1,0)</f>
        <v>0</v>
      </c>
      <c r="L310" s="8">
        <f>IF(Data_Mentah!L310="Yes",1,0)</f>
        <v>0</v>
      </c>
      <c r="M310" s="8">
        <f>IF(Data_Mentah!M310="Yes",1,0)</f>
        <v>0</v>
      </c>
      <c r="N310" s="8">
        <f>IF(Data_Mentah!N310="Yes",1,0)</f>
        <v>0</v>
      </c>
      <c r="O310" s="8">
        <f>IF(Data_Mentah!O310="Yes",1,0)</f>
        <v>0</v>
      </c>
      <c r="P310" s="8">
        <f>IF(Data_Mentah!P310="Yes",1,0)</f>
        <v>0</v>
      </c>
      <c r="Q310" s="9">
        <f>IF(Data_Mentah!Q310="Positive",1,0)</f>
        <v>0</v>
      </c>
      <c r="T310">
        <f t="shared" si="9"/>
        <v>0</v>
      </c>
      <c r="V310">
        <f t="shared" si="10"/>
        <v>0</v>
      </c>
    </row>
    <row r="311" spans="1:22" ht="15.75" customHeight="1" x14ac:dyDescent="0.2">
      <c r="A311" s="4">
        <v>33</v>
      </c>
      <c r="B311" s="5">
        <f>IF(Data_Mentah!B311="Male",1,0)</f>
        <v>1</v>
      </c>
      <c r="C311" s="5">
        <f>IF(Data_Mentah!C311="Yes",1,0)</f>
        <v>0</v>
      </c>
      <c r="D311" s="5">
        <f>IF(Data_Mentah!D311="Yes",1,0)</f>
        <v>0</v>
      </c>
      <c r="E311" s="5">
        <f>IF(Data_Mentah!E311="Yes",1,0)</f>
        <v>0</v>
      </c>
      <c r="F311" s="5">
        <f>IF(Data_Mentah!F311="Yes",1,0)</f>
        <v>0</v>
      </c>
      <c r="G311" s="5">
        <f>IF(Data_Mentah!G311="Yes",1,0)</f>
        <v>0</v>
      </c>
      <c r="H311" s="5">
        <f>IF(Data_Mentah!H311="Yes",1,0)</f>
        <v>0</v>
      </c>
      <c r="I311" s="5">
        <f>IF(Data_Mentah!I311="Yes",1,0)</f>
        <v>0</v>
      </c>
      <c r="J311" s="5">
        <f>IF(Data_Mentah!J311="Yes",1,0)</f>
        <v>0</v>
      </c>
      <c r="K311" s="5">
        <f>IF(Data_Mentah!K311="Yes",1,0)</f>
        <v>0</v>
      </c>
      <c r="L311" s="5">
        <f>IF(Data_Mentah!L311="Yes",1,0)</f>
        <v>0</v>
      </c>
      <c r="M311" s="5">
        <f>IF(Data_Mentah!M311="Yes",1,0)</f>
        <v>0</v>
      </c>
      <c r="N311" s="5">
        <f>IF(Data_Mentah!N311="Yes",1,0)</f>
        <v>0</v>
      </c>
      <c r="O311" s="5">
        <f>IF(Data_Mentah!O311="Yes",1,0)</f>
        <v>0</v>
      </c>
      <c r="P311" s="5">
        <f>IF(Data_Mentah!P311="Yes",1,0)</f>
        <v>0</v>
      </c>
      <c r="Q311" s="6">
        <f>IF(Data_Mentah!Q311="Positive",1,0)</f>
        <v>0</v>
      </c>
      <c r="T311">
        <f t="shared" si="9"/>
        <v>0</v>
      </c>
      <c r="V311">
        <f t="shared" si="10"/>
        <v>0</v>
      </c>
    </row>
    <row r="312" spans="1:22" ht="15.75" customHeight="1" x14ac:dyDescent="0.2">
      <c r="A312" s="7">
        <v>55</v>
      </c>
      <c r="B312" s="8">
        <f>IF(Data_Mentah!B312="Male",1,0)</f>
        <v>1</v>
      </c>
      <c r="C312" s="8">
        <f>IF(Data_Mentah!C312="Yes",1,0)</f>
        <v>1</v>
      </c>
      <c r="D312" s="8">
        <f>IF(Data_Mentah!D312="Yes",1,0)</f>
        <v>0</v>
      </c>
      <c r="E312" s="8">
        <f>IF(Data_Mentah!E312="Yes",1,0)</f>
        <v>0</v>
      </c>
      <c r="F312" s="8">
        <f>IF(Data_Mentah!F312="Yes",1,0)</f>
        <v>1</v>
      </c>
      <c r="G312" s="8">
        <f>IF(Data_Mentah!G312="Yes",1,0)</f>
        <v>1</v>
      </c>
      <c r="H312" s="8">
        <f>IF(Data_Mentah!H312="Yes",1,0)</f>
        <v>0</v>
      </c>
      <c r="I312" s="8">
        <f>IF(Data_Mentah!I312="Yes",1,0)</f>
        <v>1</v>
      </c>
      <c r="J312" s="8">
        <f>IF(Data_Mentah!J312="Yes",1,0)</f>
        <v>1</v>
      </c>
      <c r="K312" s="8">
        <f>IF(Data_Mentah!K312="Yes",1,0)</f>
        <v>1</v>
      </c>
      <c r="L312" s="8">
        <f>IF(Data_Mentah!L312="Yes",1,0)</f>
        <v>1</v>
      </c>
      <c r="M312" s="8">
        <f>IF(Data_Mentah!M312="Yes",1,0)</f>
        <v>0</v>
      </c>
      <c r="N312" s="8">
        <f>IF(Data_Mentah!N312="Yes",1,0)</f>
        <v>1</v>
      </c>
      <c r="O312" s="8">
        <f>IF(Data_Mentah!O312="Yes",1,0)</f>
        <v>1</v>
      </c>
      <c r="P312" s="8">
        <f>IF(Data_Mentah!P312="Yes",1,0)</f>
        <v>1</v>
      </c>
      <c r="Q312" s="9">
        <f>IF(Data_Mentah!Q312="Positive",1,0)</f>
        <v>0</v>
      </c>
      <c r="T312">
        <f t="shared" si="9"/>
        <v>1</v>
      </c>
      <c r="V312">
        <f t="shared" si="10"/>
        <v>0</v>
      </c>
    </row>
    <row r="313" spans="1:22" ht="15.75" customHeight="1" x14ac:dyDescent="0.2">
      <c r="A313" s="4">
        <v>48</v>
      </c>
      <c r="B313" s="5">
        <f>IF(Data_Mentah!B313="Male",1,0)</f>
        <v>1</v>
      </c>
      <c r="C313" s="5">
        <f>IF(Data_Mentah!C313="Yes",1,0)</f>
        <v>0</v>
      </c>
      <c r="D313" s="5">
        <f>IF(Data_Mentah!D313="Yes",1,0)</f>
        <v>0</v>
      </c>
      <c r="E313" s="5">
        <f>IF(Data_Mentah!E313="Yes",1,0)</f>
        <v>0</v>
      </c>
      <c r="F313" s="5">
        <f>IF(Data_Mentah!F313="Yes",1,0)</f>
        <v>1</v>
      </c>
      <c r="G313" s="5">
        <f>IF(Data_Mentah!G313="Yes",1,0)</f>
        <v>0</v>
      </c>
      <c r="H313" s="5">
        <f>IF(Data_Mentah!H313="Yes",1,0)</f>
        <v>0</v>
      </c>
      <c r="I313" s="5">
        <f>IF(Data_Mentah!I313="Yes",1,0)</f>
        <v>0</v>
      </c>
      <c r="J313" s="5">
        <f>IF(Data_Mentah!J313="Yes",1,0)</f>
        <v>0</v>
      </c>
      <c r="K313" s="5">
        <f>IF(Data_Mentah!K313="Yes",1,0)</f>
        <v>0</v>
      </c>
      <c r="L313" s="5">
        <f>IF(Data_Mentah!L313="Yes",1,0)</f>
        <v>0</v>
      </c>
      <c r="M313" s="5">
        <f>IF(Data_Mentah!M313="Yes",1,0)</f>
        <v>1</v>
      </c>
      <c r="N313" s="5">
        <f>IF(Data_Mentah!N313="Yes",1,0)</f>
        <v>1</v>
      </c>
      <c r="O313" s="5">
        <f>IF(Data_Mentah!O313="Yes",1,0)</f>
        <v>0</v>
      </c>
      <c r="P313" s="5">
        <f>IF(Data_Mentah!P313="Yes",1,0)</f>
        <v>0</v>
      </c>
      <c r="Q313" s="6">
        <f>IF(Data_Mentah!Q313="Positive",1,0)</f>
        <v>0</v>
      </c>
      <c r="T313">
        <f t="shared" si="9"/>
        <v>0</v>
      </c>
      <c r="V313">
        <f t="shared" si="10"/>
        <v>0</v>
      </c>
    </row>
    <row r="314" spans="1:22" ht="15.75" customHeight="1" x14ac:dyDescent="0.2">
      <c r="A314" s="7">
        <v>56</v>
      </c>
      <c r="B314" s="8">
        <f>IF(Data_Mentah!B314="Male",1,0)</f>
        <v>1</v>
      </c>
      <c r="C314" s="8">
        <f>IF(Data_Mentah!C314="Yes",1,0)</f>
        <v>0</v>
      </c>
      <c r="D314" s="8">
        <f>IF(Data_Mentah!D314="Yes",1,0)</f>
        <v>0</v>
      </c>
      <c r="E314" s="8">
        <f>IF(Data_Mentah!E314="Yes",1,0)</f>
        <v>0</v>
      </c>
      <c r="F314" s="8">
        <f>IF(Data_Mentah!F314="Yes",1,0)</f>
        <v>0</v>
      </c>
      <c r="G314" s="8">
        <f>IF(Data_Mentah!G314="Yes",1,0)</f>
        <v>1</v>
      </c>
      <c r="H314" s="8">
        <f>IF(Data_Mentah!H314="Yes",1,0)</f>
        <v>0</v>
      </c>
      <c r="I314" s="8">
        <f>IF(Data_Mentah!I314="Yes",1,0)</f>
        <v>0</v>
      </c>
      <c r="J314" s="8">
        <f>IF(Data_Mentah!J314="Yes",1,0)</f>
        <v>1</v>
      </c>
      <c r="K314" s="8">
        <f>IF(Data_Mentah!K314="Yes",1,0)</f>
        <v>0</v>
      </c>
      <c r="L314" s="8">
        <f>IF(Data_Mentah!L314="Yes",1,0)</f>
        <v>1</v>
      </c>
      <c r="M314" s="8">
        <f>IF(Data_Mentah!M314="Yes",1,0)</f>
        <v>0</v>
      </c>
      <c r="N314" s="8">
        <f>IF(Data_Mentah!N314="Yes",1,0)</f>
        <v>0</v>
      </c>
      <c r="O314" s="8">
        <f>IF(Data_Mentah!O314="Yes",1,0)</f>
        <v>1</v>
      </c>
      <c r="P314" s="8">
        <f>IF(Data_Mentah!P314="Yes",1,0)</f>
        <v>1</v>
      </c>
      <c r="Q314" s="9">
        <f>IF(Data_Mentah!Q314="Positive",1,0)</f>
        <v>0</v>
      </c>
      <c r="T314">
        <f t="shared" si="9"/>
        <v>0</v>
      </c>
      <c r="V314">
        <f t="shared" si="10"/>
        <v>0</v>
      </c>
    </row>
    <row r="315" spans="1:22" ht="15.75" customHeight="1" x14ac:dyDescent="0.2">
      <c r="A315" s="4">
        <v>38</v>
      </c>
      <c r="B315" s="5">
        <f>IF(Data_Mentah!B315="Male",1,0)</f>
        <v>1</v>
      </c>
      <c r="C315" s="5">
        <f>IF(Data_Mentah!C315="Yes",1,0)</f>
        <v>0</v>
      </c>
      <c r="D315" s="5">
        <f>IF(Data_Mentah!D315="Yes",1,0)</f>
        <v>0</v>
      </c>
      <c r="E315" s="5">
        <f>IF(Data_Mentah!E315="Yes",1,0)</f>
        <v>1</v>
      </c>
      <c r="F315" s="5">
        <f>IF(Data_Mentah!F315="Yes",1,0)</f>
        <v>1</v>
      </c>
      <c r="G315" s="5">
        <f>IF(Data_Mentah!G315="Yes",1,0)</f>
        <v>0</v>
      </c>
      <c r="H315" s="5">
        <f>IF(Data_Mentah!H315="Yes",1,0)</f>
        <v>1</v>
      </c>
      <c r="I315" s="5">
        <f>IF(Data_Mentah!I315="Yes",1,0)</f>
        <v>0</v>
      </c>
      <c r="J315" s="5">
        <f>IF(Data_Mentah!J315="Yes",1,0)</f>
        <v>0</v>
      </c>
      <c r="K315" s="5">
        <f>IF(Data_Mentah!K315="Yes",1,0)</f>
        <v>0</v>
      </c>
      <c r="L315" s="5">
        <f>IF(Data_Mentah!L315="Yes",1,0)</f>
        <v>1</v>
      </c>
      <c r="M315" s="5">
        <f>IF(Data_Mentah!M315="Yes",1,0)</f>
        <v>0</v>
      </c>
      <c r="N315" s="5">
        <f>IF(Data_Mentah!N315="Yes",1,0)</f>
        <v>0</v>
      </c>
      <c r="O315" s="5">
        <f>IF(Data_Mentah!O315="Yes",1,0)</f>
        <v>1</v>
      </c>
      <c r="P315" s="5">
        <f>IF(Data_Mentah!P315="Yes",1,0)</f>
        <v>0</v>
      </c>
      <c r="Q315" s="6">
        <f>IF(Data_Mentah!Q315="Positive",1,0)</f>
        <v>0</v>
      </c>
      <c r="T315">
        <f t="shared" si="9"/>
        <v>1</v>
      </c>
      <c r="V315">
        <f t="shared" si="10"/>
        <v>0</v>
      </c>
    </row>
    <row r="316" spans="1:22" ht="15.75" customHeight="1" x14ac:dyDescent="0.2">
      <c r="A316" s="7">
        <v>28</v>
      </c>
      <c r="B316" s="8">
        <f>IF(Data_Mentah!B316="Male",1,0)</f>
        <v>1</v>
      </c>
      <c r="C316" s="8">
        <f>IF(Data_Mentah!C316="Yes",1,0)</f>
        <v>0</v>
      </c>
      <c r="D316" s="8">
        <f>IF(Data_Mentah!D316="Yes",1,0)</f>
        <v>0</v>
      </c>
      <c r="E316" s="8">
        <f>IF(Data_Mentah!E316="Yes",1,0)</f>
        <v>1</v>
      </c>
      <c r="F316" s="8">
        <f>IF(Data_Mentah!F316="Yes",1,0)</f>
        <v>0</v>
      </c>
      <c r="G316" s="8">
        <f>IF(Data_Mentah!G316="Yes",1,0)</f>
        <v>0</v>
      </c>
      <c r="H316" s="8">
        <f>IF(Data_Mentah!H316="Yes",1,0)</f>
        <v>1</v>
      </c>
      <c r="I316" s="8">
        <f>IF(Data_Mentah!I316="Yes",1,0)</f>
        <v>0</v>
      </c>
      <c r="J316" s="8">
        <f>IF(Data_Mentah!J316="Yes",1,0)</f>
        <v>0</v>
      </c>
      <c r="K316" s="8">
        <f>IF(Data_Mentah!K316="Yes",1,0)</f>
        <v>0</v>
      </c>
      <c r="L316" s="8">
        <f>IF(Data_Mentah!L316="Yes",1,0)</f>
        <v>1</v>
      </c>
      <c r="M316" s="8">
        <f>IF(Data_Mentah!M316="Yes",1,0)</f>
        <v>0</v>
      </c>
      <c r="N316" s="8">
        <f>IF(Data_Mentah!N316="Yes",1,0)</f>
        <v>0</v>
      </c>
      <c r="O316" s="8">
        <f>IF(Data_Mentah!O316="Yes",1,0)</f>
        <v>1</v>
      </c>
      <c r="P316" s="8">
        <f>IF(Data_Mentah!P316="Yes",1,0)</f>
        <v>0</v>
      </c>
      <c r="Q316" s="9">
        <f>IF(Data_Mentah!Q316="Positive",1,0)</f>
        <v>0</v>
      </c>
      <c r="T316">
        <f t="shared" si="9"/>
        <v>0</v>
      </c>
      <c r="V316">
        <f t="shared" si="10"/>
        <v>0</v>
      </c>
    </row>
    <row r="317" spans="1:22" ht="15.75" customHeight="1" x14ac:dyDescent="0.2">
      <c r="A317" s="4">
        <v>68</v>
      </c>
      <c r="B317" s="5">
        <f>IF(Data_Mentah!B317="Male",1,0)</f>
        <v>0</v>
      </c>
      <c r="C317" s="5">
        <f>IF(Data_Mentah!C317="Yes",1,0)</f>
        <v>0</v>
      </c>
      <c r="D317" s="5">
        <f>IF(Data_Mentah!D317="Yes",1,0)</f>
        <v>0</v>
      </c>
      <c r="E317" s="5">
        <f>IF(Data_Mentah!E317="Yes",1,0)</f>
        <v>0</v>
      </c>
      <c r="F317" s="5">
        <f>IF(Data_Mentah!F317="Yes",1,0)</f>
        <v>0</v>
      </c>
      <c r="G317" s="5">
        <f>IF(Data_Mentah!G317="Yes",1,0)</f>
        <v>0</v>
      </c>
      <c r="H317" s="5">
        <f>IF(Data_Mentah!H317="Yes",1,0)</f>
        <v>0</v>
      </c>
      <c r="I317" s="5">
        <f>IF(Data_Mentah!I317="Yes",1,0)</f>
        <v>0</v>
      </c>
      <c r="J317" s="5">
        <f>IF(Data_Mentah!J317="Yes",1,0)</f>
        <v>0</v>
      </c>
      <c r="K317" s="5">
        <f>IF(Data_Mentah!K317="Yes",1,0)</f>
        <v>0</v>
      </c>
      <c r="L317" s="5">
        <f>IF(Data_Mentah!L317="Yes",1,0)</f>
        <v>0</v>
      </c>
      <c r="M317" s="5">
        <f>IF(Data_Mentah!M317="Yes",1,0)</f>
        <v>0</v>
      </c>
      <c r="N317" s="5">
        <f>IF(Data_Mentah!N317="Yes",1,0)</f>
        <v>0</v>
      </c>
      <c r="O317" s="5">
        <f>IF(Data_Mentah!O317="Yes",1,0)</f>
        <v>0</v>
      </c>
      <c r="P317" s="5">
        <f>IF(Data_Mentah!P317="Yes",1,0)</f>
        <v>0</v>
      </c>
      <c r="Q317" s="6">
        <f>IF(Data_Mentah!Q317="Positive",1,0)</f>
        <v>0</v>
      </c>
      <c r="T317">
        <f t="shared" si="9"/>
        <v>0</v>
      </c>
      <c r="V317">
        <f t="shared" si="10"/>
        <v>0</v>
      </c>
    </row>
    <row r="318" spans="1:22" ht="15.75" customHeight="1" x14ac:dyDescent="0.2">
      <c r="A318" s="7">
        <v>35</v>
      </c>
      <c r="B318" s="8">
        <f>IF(Data_Mentah!B318="Male",1,0)</f>
        <v>0</v>
      </c>
      <c r="C318" s="8">
        <f>IF(Data_Mentah!C318="Yes",1,0)</f>
        <v>0</v>
      </c>
      <c r="D318" s="8">
        <f>IF(Data_Mentah!D318="Yes",1,0)</f>
        <v>0</v>
      </c>
      <c r="E318" s="8">
        <f>IF(Data_Mentah!E318="Yes",1,0)</f>
        <v>0</v>
      </c>
      <c r="F318" s="8">
        <f>IF(Data_Mentah!F318="Yes",1,0)</f>
        <v>1</v>
      </c>
      <c r="G318" s="8">
        <f>IF(Data_Mentah!G318="Yes",1,0)</f>
        <v>0</v>
      </c>
      <c r="H318" s="8">
        <f>IF(Data_Mentah!H318="Yes",1,0)</f>
        <v>1</v>
      </c>
      <c r="I318" s="8">
        <f>IF(Data_Mentah!I318="Yes",1,0)</f>
        <v>0</v>
      </c>
      <c r="J318" s="8">
        <f>IF(Data_Mentah!J318="Yes",1,0)</f>
        <v>1</v>
      </c>
      <c r="K318" s="8">
        <f>IF(Data_Mentah!K318="Yes",1,0)</f>
        <v>0</v>
      </c>
      <c r="L318" s="8">
        <f>IF(Data_Mentah!L318="Yes",1,0)</f>
        <v>1</v>
      </c>
      <c r="M318" s="8">
        <f>IF(Data_Mentah!M318="Yes",1,0)</f>
        <v>1</v>
      </c>
      <c r="N318" s="8">
        <f>IF(Data_Mentah!N318="Yes",1,0)</f>
        <v>0</v>
      </c>
      <c r="O318" s="8">
        <f>IF(Data_Mentah!O318="Yes",1,0)</f>
        <v>1</v>
      </c>
      <c r="P318" s="8">
        <f>IF(Data_Mentah!P318="Yes",1,0)</f>
        <v>0</v>
      </c>
      <c r="Q318" s="9">
        <f>IF(Data_Mentah!Q318="Positive",1,0)</f>
        <v>0</v>
      </c>
      <c r="T318">
        <f t="shared" si="9"/>
        <v>1</v>
      </c>
      <c r="V318">
        <f t="shared" si="10"/>
        <v>0</v>
      </c>
    </row>
    <row r="319" spans="1:22" ht="15.75" customHeight="1" x14ac:dyDescent="0.2">
      <c r="A319" s="4">
        <v>45</v>
      </c>
      <c r="B319" s="5">
        <f>IF(Data_Mentah!B319="Male",1,0)</f>
        <v>0</v>
      </c>
      <c r="C319" s="5">
        <f>IF(Data_Mentah!C319="Yes",1,0)</f>
        <v>0</v>
      </c>
      <c r="D319" s="5">
        <f>IF(Data_Mentah!D319="Yes",1,0)</f>
        <v>0</v>
      </c>
      <c r="E319" s="5">
        <f>IF(Data_Mentah!E319="Yes",1,0)</f>
        <v>0</v>
      </c>
      <c r="F319" s="5">
        <f>IF(Data_Mentah!F319="Yes",1,0)</f>
        <v>1</v>
      </c>
      <c r="G319" s="5">
        <f>IF(Data_Mentah!G319="Yes",1,0)</f>
        <v>0</v>
      </c>
      <c r="H319" s="5">
        <f>IF(Data_Mentah!H319="Yes",1,0)</f>
        <v>0</v>
      </c>
      <c r="I319" s="5">
        <f>IF(Data_Mentah!I319="Yes",1,0)</f>
        <v>0</v>
      </c>
      <c r="J319" s="5">
        <f>IF(Data_Mentah!J319="Yes",1,0)</f>
        <v>0</v>
      </c>
      <c r="K319" s="5">
        <f>IF(Data_Mentah!K319="Yes",1,0)</f>
        <v>1</v>
      </c>
      <c r="L319" s="5">
        <f>IF(Data_Mentah!L319="Yes",1,0)</f>
        <v>0</v>
      </c>
      <c r="M319" s="5">
        <f>IF(Data_Mentah!M319="Yes",1,0)</f>
        <v>0</v>
      </c>
      <c r="N319" s="5">
        <f>IF(Data_Mentah!N319="Yes",1,0)</f>
        <v>0</v>
      </c>
      <c r="O319" s="5">
        <f>IF(Data_Mentah!O319="Yes",1,0)</f>
        <v>0</v>
      </c>
      <c r="P319" s="5">
        <f>IF(Data_Mentah!P319="Yes",1,0)</f>
        <v>0</v>
      </c>
      <c r="Q319" s="6">
        <f>IF(Data_Mentah!Q319="Positive",1,0)</f>
        <v>0</v>
      </c>
      <c r="T319">
        <f t="shared" si="9"/>
        <v>0</v>
      </c>
      <c r="V319">
        <f t="shared" si="10"/>
        <v>0</v>
      </c>
    </row>
    <row r="320" spans="1:22" ht="15.75" customHeight="1" x14ac:dyDescent="0.2">
      <c r="A320" s="7">
        <v>48</v>
      </c>
      <c r="B320" s="8">
        <f>IF(Data_Mentah!B320="Male",1,0)</f>
        <v>0</v>
      </c>
      <c r="C320" s="8">
        <f>IF(Data_Mentah!C320="Yes",1,0)</f>
        <v>0</v>
      </c>
      <c r="D320" s="8">
        <f>IF(Data_Mentah!D320="Yes",1,0)</f>
        <v>0</v>
      </c>
      <c r="E320" s="8">
        <f>IF(Data_Mentah!E320="Yes",1,0)</f>
        <v>0</v>
      </c>
      <c r="F320" s="8">
        <f>IF(Data_Mentah!F320="Yes",1,0)</f>
        <v>0</v>
      </c>
      <c r="G320" s="8">
        <f>IF(Data_Mentah!G320="Yes",1,0)</f>
        <v>1</v>
      </c>
      <c r="H320" s="8">
        <f>IF(Data_Mentah!H320="Yes",1,0)</f>
        <v>0</v>
      </c>
      <c r="I320" s="8">
        <f>IF(Data_Mentah!I320="Yes",1,0)</f>
        <v>0</v>
      </c>
      <c r="J320" s="8">
        <f>IF(Data_Mentah!J320="Yes",1,0)</f>
        <v>0</v>
      </c>
      <c r="K320" s="8">
        <f>IF(Data_Mentah!K320="Yes",1,0)</f>
        <v>0</v>
      </c>
      <c r="L320" s="8">
        <f>IF(Data_Mentah!L320="Yes",1,0)</f>
        <v>0</v>
      </c>
      <c r="M320" s="8">
        <f>IF(Data_Mentah!M320="Yes",1,0)</f>
        <v>1</v>
      </c>
      <c r="N320" s="8">
        <f>IF(Data_Mentah!N320="Yes",1,0)</f>
        <v>0</v>
      </c>
      <c r="O320" s="8">
        <f>IF(Data_Mentah!O320="Yes",1,0)</f>
        <v>0</v>
      </c>
      <c r="P320" s="8">
        <f>IF(Data_Mentah!P320="Yes",1,0)</f>
        <v>0</v>
      </c>
      <c r="Q320" s="9">
        <f>IF(Data_Mentah!Q320="Positive",1,0)</f>
        <v>0</v>
      </c>
      <c r="T320">
        <f t="shared" si="9"/>
        <v>0</v>
      </c>
      <c r="V320">
        <f t="shared" si="10"/>
        <v>0</v>
      </c>
    </row>
    <row r="321" spans="1:22" ht="15.75" customHeight="1" x14ac:dyDescent="0.2">
      <c r="A321" s="4">
        <v>40</v>
      </c>
      <c r="B321" s="5">
        <f>IF(Data_Mentah!B321="Male",1,0)</f>
        <v>0</v>
      </c>
      <c r="C321" s="5">
        <f>IF(Data_Mentah!C321="Yes",1,0)</f>
        <v>0</v>
      </c>
      <c r="D321" s="5">
        <f>IF(Data_Mentah!D321="Yes",1,0)</f>
        <v>0</v>
      </c>
      <c r="E321" s="5">
        <f>IF(Data_Mentah!E321="Yes",1,0)</f>
        <v>1</v>
      </c>
      <c r="F321" s="5">
        <f>IF(Data_Mentah!F321="Yes",1,0)</f>
        <v>0</v>
      </c>
      <c r="G321" s="5">
        <f>IF(Data_Mentah!G321="Yes",1,0)</f>
        <v>0</v>
      </c>
      <c r="H321" s="5">
        <f>IF(Data_Mentah!H321="Yes",1,0)</f>
        <v>0</v>
      </c>
      <c r="I321" s="5">
        <f>IF(Data_Mentah!I321="Yes",1,0)</f>
        <v>0</v>
      </c>
      <c r="J321" s="5">
        <f>IF(Data_Mentah!J321="Yes",1,0)</f>
        <v>0</v>
      </c>
      <c r="K321" s="5">
        <f>IF(Data_Mentah!K321="Yes",1,0)</f>
        <v>0</v>
      </c>
      <c r="L321" s="5">
        <f>IF(Data_Mentah!L321="Yes",1,0)</f>
        <v>0</v>
      </c>
      <c r="M321" s="5">
        <f>IF(Data_Mentah!M321="Yes",1,0)</f>
        <v>0</v>
      </c>
      <c r="N321" s="5">
        <f>IF(Data_Mentah!N321="Yes",1,0)</f>
        <v>0</v>
      </c>
      <c r="O321" s="5">
        <f>IF(Data_Mentah!O321="Yes",1,0)</f>
        <v>0</v>
      </c>
      <c r="P321" s="5">
        <f>IF(Data_Mentah!P321="Yes",1,0)</f>
        <v>0</v>
      </c>
      <c r="Q321" s="6">
        <f>IF(Data_Mentah!Q321="Positive",1,0)</f>
        <v>0</v>
      </c>
      <c r="T321">
        <f t="shared" si="9"/>
        <v>0</v>
      </c>
      <c r="V321">
        <f t="shared" si="10"/>
        <v>0</v>
      </c>
    </row>
    <row r="322" spans="1:22" ht="15.75" customHeight="1" x14ac:dyDescent="0.2">
      <c r="A322" s="7">
        <v>57</v>
      </c>
      <c r="B322" s="8">
        <f>IF(Data_Mentah!B322="Male",1,0)</f>
        <v>0</v>
      </c>
      <c r="C322" s="8">
        <f>IF(Data_Mentah!C322="Yes",1,0)</f>
        <v>0</v>
      </c>
      <c r="D322" s="8">
        <f>IF(Data_Mentah!D322="Yes",1,0)</f>
        <v>0</v>
      </c>
      <c r="E322" s="8">
        <f>IF(Data_Mentah!E322="Yes",1,0)</f>
        <v>0</v>
      </c>
      <c r="F322" s="8">
        <f>IF(Data_Mentah!F322="Yes",1,0)</f>
        <v>1</v>
      </c>
      <c r="G322" s="8">
        <f>IF(Data_Mentah!G322="Yes",1,0)</f>
        <v>0</v>
      </c>
      <c r="H322" s="8">
        <f>IF(Data_Mentah!H322="Yes",1,0)</f>
        <v>0</v>
      </c>
      <c r="I322" s="8">
        <f>IF(Data_Mentah!I322="Yes",1,0)</f>
        <v>0</v>
      </c>
      <c r="J322" s="8">
        <f>IF(Data_Mentah!J322="Yes",1,0)</f>
        <v>1</v>
      </c>
      <c r="K322" s="8">
        <f>IF(Data_Mentah!K322="Yes",1,0)</f>
        <v>0</v>
      </c>
      <c r="L322" s="8">
        <f>IF(Data_Mentah!L322="Yes",1,0)</f>
        <v>1</v>
      </c>
      <c r="M322" s="8">
        <f>IF(Data_Mentah!M322="Yes",1,0)</f>
        <v>0</v>
      </c>
      <c r="N322" s="8">
        <f>IF(Data_Mentah!N322="Yes",1,0)</f>
        <v>0</v>
      </c>
      <c r="O322" s="8">
        <f>IF(Data_Mentah!O322="Yes",1,0)</f>
        <v>1</v>
      </c>
      <c r="P322" s="8">
        <f>IF(Data_Mentah!P322="Yes",1,0)</f>
        <v>0</v>
      </c>
      <c r="Q322" s="9">
        <f>IF(Data_Mentah!Q322="Positive",1,0)</f>
        <v>0</v>
      </c>
      <c r="T322">
        <f t="shared" si="9"/>
        <v>1</v>
      </c>
      <c r="V322">
        <f t="shared" si="10"/>
        <v>0</v>
      </c>
    </row>
    <row r="323" spans="1:22" ht="15.75" customHeight="1" x14ac:dyDescent="0.2">
      <c r="A323" s="4">
        <v>47</v>
      </c>
      <c r="B323" s="5">
        <f>IF(Data_Mentah!B323="Male",1,0)</f>
        <v>0</v>
      </c>
      <c r="C323" s="5">
        <f>IF(Data_Mentah!C323="Yes",1,0)</f>
        <v>0</v>
      </c>
      <c r="D323" s="5">
        <f>IF(Data_Mentah!D323="Yes",1,0)</f>
        <v>0</v>
      </c>
      <c r="E323" s="5">
        <f>IF(Data_Mentah!E323="Yes",1,0)</f>
        <v>0</v>
      </c>
      <c r="F323" s="5">
        <f>IF(Data_Mentah!F323="Yes",1,0)</f>
        <v>0</v>
      </c>
      <c r="G323" s="5">
        <f>IF(Data_Mentah!G323="Yes",1,0)</f>
        <v>0</v>
      </c>
      <c r="H323" s="5">
        <f>IF(Data_Mentah!H323="Yes",1,0)</f>
        <v>0</v>
      </c>
      <c r="I323" s="5">
        <f>IF(Data_Mentah!I323="Yes",1,0)</f>
        <v>0</v>
      </c>
      <c r="J323" s="5">
        <f>IF(Data_Mentah!J323="Yes",1,0)</f>
        <v>0</v>
      </c>
      <c r="K323" s="5">
        <f>IF(Data_Mentah!K323="Yes",1,0)</f>
        <v>0</v>
      </c>
      <c r="L323" s="5">
        <f>IF(Data_Mentah!L323="Yes",1,0)</f>
        <v>0</v>
      </c>
      <c r="M323" s="5">
        <f>IF(Data_Mentah!M323="Yes",1,0)</f>
        <v>0</v>
      </c>
      <c r="N323" s="5">
        <f>IF(Data_Mentah!N323="Yes",1,0)</f>
        <v>0</v>
      </c>
      <c r="O323" s="5">
        <f>IF(Data_Mentah!O323="Yes",1,0)</f>
        <v>0</v>
      </c>
      <c r="P323" s="5">
        <f>IF(Data_Mentah!P323="Yes",1,0)</f>
        <v>0</v>
      </c>
      <c r="Q323" s="6">
        <f>IF(Data_Mentah!Q323="Positive",1,0)</f>
        <v>0</v>
      </c>
      <c r="T323">
        <f t="shared" si="9"/>
        <v>0</v>
      </c>
      <c r="V323">
        <f t="shared" si="10"/>
        <v>0</v>
      </c>
    </row>
    <row r="324" spans="1:22" ht="15.75" customHeight="1" x14ac:dyDescent="0.2">
      <c r="A324" s="7">
        <v>45</v>
      </c>
      <c r="B324" s="8">
        <f>IF(Data_Mentah!B324="Male",1,0)</f>
        <v>1</v>
      </c>
      <c r="C324" s="8">
        <f>IF(Data_Mentah!C324="Yes",1,0)</f>
        <v>0</v>
      </c>
      <c r="D324" s="8">
        <f>IF(Data_Mentah!D324="Yes",1,0)</f>
        <v>0</v>
      </c>
      <c r="E324" s="8">
        <f>IF(Data_Mentah!E324="Yes",1,0)</f>
        <v>0</v>
      </c>
      <c r="F324" s="8">
        <f>IF(Data_Mentah!F324="Yes",1,0)</f>
        <v>1</v>
      </c>
      <c r="G324" s="8">
        <f>IF(Data_Mentah!G324="Yes",1,0)</f>
        <v>1</v>
      </c>
      <c r="H324" s="8">
        <f>IF(Data_Mentah!H324="Yes",1,0)</f>
        <v>0</v>
      </c>
      <c r="I324" s="8">
        <f>IF(Data_Mentah!I324="Yes",1,0)</f>
        <v>1</v>
      </c>
      <c r="J324" s="8">
        <f>IF(Data_Mentah!J324="Yes",1,0)</f>
        <v>1</v>
      </c>
      <c r="K324" s="8">
        <f>IF(Data_Mentah!K324="Yes",1,0)</f>
        <v>1</v>
      </c>
      <c r="L324" s="8">
        <f>IF(Data_Mentah!L324="Yes",1,0)</f>
        <v>1</v>
      </c>
      <c r="M324" s="8">
        <f>IF(Data_Mentah!M324="Yes",1,0)</f>
        <v>0</v>
      </c>
      <c r="N324" s="8">
        <f>IF(Data_Mentah!N324="Yes",1,0)</f>
        <v>1</v>
      </c>
      <c r="O324" s="8">
        <f>IF(Data_Mentah!O324="Yes",1,0)</f>
        <v>1</v>
      </c>
      <c r="P324" s="8">
        <f>IF(Data_Mentah!P324="Yes",1,0)</f>
        <v>0</v>
      </c>
      <c r="Q324" s="9">
        <f>IF(Data_Mentah!Q324="Positive",1,0)</f>
        <v>0</v>
      </c>
      <c r="T324">
        <f t="shared" si="9"/>
        <v>1</v>
      </c>
      <c r="V324">
        <f t="shared" si="10"/>
        <v>0</v>
      </c>
    </row>
    <row r="325" spans="1:22" ht="15.75" customHeight="1" x14ac:dyDescent="0.2">
      <c r="A325" s="4">
        <v>57</v>
      </c>
      <c r="B325" s="5">
        <f>IF(Data_Mentah!B325="Male",1,0)</f>
        <v>1</v>
      </c>
      <c r="C325" s="5">
        <f>IF(Data_Mentah!C325="Yes",1,0)</f>
        <v>1</v>
      </c>
      <c r="D325" s="5">
        <f>IF(Data_Mentah!D325="Yes",1,0)</f>
        <v>0</v>
      </c>
      <c r="E325" s="5">
        <f>IF(Data_Mentah!E325="Yes",1,0)</f>
        <v>1</v>
      </c>
      <c r="F325" s="5">
        <f>IF(Data_Mentah!F325="Yes",1,0)</f>
        <v>1</v>
      </c>
      <c r="G325" s="5">
        <f>IF(Data_Mentah!G325="Yes",1,0)</f>
        <v>0</v>
      </c>
      <c r="H325" s="5">
        <f>IF(Data_Mentah!H325="Yes",1,0)</f>
        <v>1</v>
      </c>
      <c r="I325" s="5">
        <f>IF(Data_Mentah!I325="Yes",1,0)</f>
        <v>0</v>
      </c>
      <c r="J325" s="5">
        <f>IF(Data_Mentah!J325="Yes",1,0)</f>
        <v>1</v>
      </c>
      <c r="K325" s="5">
        <f>IF(Data_Mentah!K325="Yes",1,0)</f>
        <v>0</v>
      </c>
      <c r="L325" s="5">
        <f>IF(Data_Mentah!L325="Yes",1,0)</f>
        <v>1</v>
      </c>
      <c r="M325" s="5">
        <f>IF(Data_Mentah!M325="Yes",1,0)</f>
        <v>0</v>
      </c>
      <c r="N325" s="5">
        <f>IF(Data_Mentah!N325="Yes",1,0)</f>
        <v>0</v>
      </c>
      <c r="O325" s="5">
        <f>IF(Data_Mentah!O325="Yes",1,0)</f>
        <v>1</v>
      </c>
      <c r="P325" s="5">
        <f>IF(Data_Mentah!P325="Yes",1,0)</f>
        <v>1</v>
      </c>
      <c r="Q325" s="6">
        <f>IF(Data_Mentah!Q325="Positive",1,0)</f>
        <v>0</v>
      </c>
      <c r="T325">
        <f t="shared" si="9"/>
        <v>1</v>
      </c>
      <c r="V325">
        <f t="shared" si="10"/>
        <v>0</v>
      </c>
    </row>
    <row r="326" spans="1:22" ht="15.75" customHeight="1" x14ac:dyDescent="0.2">
      <c r="A326" s="7">
        <v>72</v>
      </c>
      <c r="B326" s="8">
        <f>IF(Data_Mentah!B326="Male",1,0)</f>
        <v>1</v>
      </c>
      <c r="C326" s="8">
        <f>IF(Data_Mentah!C326="Yes",1,0)</f>
        <v>0</v>
      </c>
      <c r="D326" s="8">
        <f>IF(Data_Mentah!D326="Yes",1,0)</f>
        <v>0</v>
      </c>
      <c r="E326" s="8">
        <f>IF(Data_Mentah!E326="Yes",1,0)</f>
        <v>0</v>
      </c>
      <c r="F326" s="8">
        <f>IF(Data_Mentah!F326="Yes",1,0)</f>
        <v>0</v>
      </c>
      <c r="G326" s="8">
        <f>IF(Data_Mentah!G326="Yes",1,0)</f>
        <v>0</v>
      </c>
      <c r="H326" s="8">
        <f>IF(Data_Mentah!H326="Yes",1,0)</f>
        <v>0</v>
      </c>
      <c r="I326" s="8">
        <f>IF(Data_Mentah!I326="Yes",1,0)</f>
        <v>0</v>
      </c>
      <c r="J326" s="8">
        <f>IF(Data_Mentah!J326="Yes",1,0)</f>
        <v>0</v>
      </c>
      <c r="K326" s="8">
        <f>IF(Data_Mentah!K326="Yes",1,0)</f>
        <v>0</v>
      </c>
      <c r="L326" s="8">
        <f>IF(Data_Mentah!L326="Yes",1,0)</f>
        <v>0</v>
      </c>
      <c r="M326" s="8">
        <f>IF(Data_Mentah!M326="Yes",1,0)</f>
        <v>0</v>
      </c>
      <c r="N326" s="8">
        <f>IF(Data_Mentah!N326="Yes",1,0)</f>
        <v>0</v>
      </c>
      <c r="O326" s="8">
        <f>IF(Data_Mentah!O326="Yes",1,0)</f>
        <v>0</v>
      </c>
      <c r="P326" s="8">
        <f>IF(Data_Mentah!P326="Yes",1,0)</f>
        <v>0</v>
      </c>
      <c r="Q326" s="9">
        <f>IF(Data_Mentah!Q326="Positive",1,0)</f>
        <v>0</v>
      </c>
      <c r="T326">
        <f t="shared" si="9"/>
        <v>0</v>
      </c>
      <c r="V326">
        <f t="shared" si="10"/>
        <v>0</v>
      </c>
    </row>
    <row r="327" spans="1:22" ht="15.75" customHeight="1" x14ac:dyDescent="0.2">
      <c r="A327" s="4">
        <v>30</v>
      </c>
      <c r="B327" s="5">
        <f>IF(Data_Mentah!B327="Male",1,0)</f>
        <v>1</v>
      </c>
      <c r="C327" s="5">
        <f>IF(Data_Mentah!C327="Yes",1,0)</f>
        <v>0</v>
      </c>
      <c r="D327" s="5">
        <f>IF(Data_Mentah!D327="Yes",1,0)</f>
        <v>0</v>
      </c>
      <c r="E327" s="5">
        <f>IF(Data_Mentah!E327="Yes",1,0)</f>
        <v>0</v>
      </c>
      <c r="F327" s="5">
        <f>IF(Data_Mentah!F327="Yes",1,0)</f>
        <v>1</v>
      </c>
      <c r="G327" s="5">
        <f>IF(Data_Mentah!G327="Yes",1,0)</f>
        <v>0</v>
      </c>
      <c r="H327" s="5">
        <f>IF(Data_Mentah!H327="Yes",1,0)</f>
        <v>1</v>
      </c>
      <c r="I327" s="5">
        <f>IF(Data_Mentah!I327="Yes",1,0)</f>
        <v>0</v>
      </c>
      <c r="J327" s="5">
        <f>IF(Data_Mentah!J327="Yes",1,0)</f>
        <v>1</v>
      </c>
      <c r="K327" s="5">
        <f>IF(Data_Mentah!K327="Yes",1,0)</f>
        <v>0</v>
      </c>
      <c r="L327" s="5">
        <f>IF(Data_Mentah!L327="Yes",1,0)</f>
        <v>0</v>
      </c>
      <c r="M327" s="5">
        <f>IF(Data_Mentah!M327="Yes",1,0)</f>
        <v>0</v>
      </c>
      <c r="N327" s="5">
        <f>IF(Data_Mentah!N327="Yes",1,0)</f>
        <v>0</v>
      </c>
      <c r="O327" s="5">
        <f>IF(Data_Mentah!O327="Yes",1,0)</f>
        <v>1</v>
      </c>
      <c r="P327" s="5">
        <f>IF(Data_Mentah!P327="Yes",1,0)</f>
        <v>0</v>
      </c>
      <c r="Q327" s="6">
        <f>IF(Data_Mentah!Q327="Positive",1,0)</f>
        <v>0</v>
      </c>
      <c r="T327">
        <f t="shared" si="9"/>
        <v>0</v>
      </c>
      <c r="V327">
        <f t="shared" si="10"/>
        <v>0</v>
      </c>
    </row>
    <row r="328" spans="1:22" ht="15.75" customHeight="1" x14ac:dyDescent="0.2">
      <c r="A328" s="7">
        <v>27</v>
      </c>
      <c r="B328" s="8">
        <f>IF(Data_Mentah!B328="Male",1,0)</f>
        <v>1</v>
      </c>
      <c r="C328" s="8">
        <f>IF(Data_Mentah!C328="Yes",1,0)</f>
        <v>0</v>
      </c>
      <c r="D328" s="8">
        <f>IF(Data_Mentah!D328="Yes",1,0)</f>
        <v>0</v>
      </c>
      <c r="E328" s="8">
        <f>IF(Data_Mentah!E328="Yes",1,0)</f>
        <v>0</v>
      </c>
      <c r="F328" s="8">
        <f>IF(Data_Mentah!F328="Yes",1,0)</f>
        <v>1</v>
      </c>
      <c r="G328" s="8">
        <f>IF(Data_Mentah!G328="Yes",1,0)</f>
        <v>0</v>
      </c>
      <c r="H328" s="8">
        <f>IF(Data_Mentah!H328="Yes",1,0)</f>
        <v>0</v>
      </c>
      <c r="I328" s="8">
        <f>IF(Data_Mentah!I328="Yes",1,0)</f>
        <v>1</v>
      </c>
      <c r="J328" s="8">
        <f>IF(Data_Mentah!J328="Yes",1,0)</f>
        <v>1</v>
      </c>
      <c r="K328" s="8">
        <f>IF(Data_Mentah!K328="Yes",1,0)</f>
        <v>0</v>
      </c>
      <c r="L328" s="8">
        <f>IF(Data_Mentah!L328="Yes",1,0)</f>
        <v>1</v>
      </c>
      <c r="M328" s="8">
        <f>IF(Data_Mentah!M328="Yes",1,0)</f>
        <v>0</v>
      </c>
      <c r="N328" s="8">
        <f>IF(Data_Mentah!N328="Yes",1,0)</f>
        <v>1</v>
      </c>
      <c r="O328" s="8">
        <f>IF(Data_Mentah!O328="Yes",1,0)</f>
        <v>1</v>
      </c>
      <c r="P328" s="8">
        <f>IF(Data_Mentah!P328="Yes",1,0)</f>
        <v>0</v>
      </c>
      <c r="Q328" s="9">
        <f>IF(Data_Mentah!Q328="Positive",1,0)</f>
        <v>0</v>
      </c>
      <c r="T328">
        <f t="shared" si="9"/>
        <v>1</v>
      </c>
      <c r="V328">
        <f t="shared" si="10"/>
        <v>0</v>
      </c>
    </row>
    <row r="329" spans="1:22" ht="15.75" customHeight="1" x14ac:dyDescent="0.2">
      <c r="A329" s="4">
        <v>38</v>
      </c>
      <c r="B329" s="5">
        <f>IF(Data_Mentah!B329="Male",1,0)</f>
        <v>1</v>
      </c>
      <c r="C329" s="5">
        <f>IF(Data_Mentah!C329="Yes",1,0)</f>
        <v>0</v>
      </c>
      <c r="D329" s="5">
        <f>IF(Data_Mentah!D329="Yes",1,0)</f>
        <v>0</v>
      </c>
      <c r="E329" s="5">
        <f>IF(Data_Mentah!E329="Yes",1,0)</f>
        <v>0</v>
      </c>
      <c r="F329" s="5">
        <f>IF(Data_Mentah!F329="Yes",1,0)</f>
        <v>0</v>
      </c>
      <c r="G329" s="5">
        <f>IF(Data_Mentah!G329="Yes",1,0)</f>
        <v>0</v>
      </c>
      <c r="H329" s="5">
        <f>IF(Data_Mentah!H329="Yes",1,0)</f>
        <v>0</v>
      </c>
      <c r="I329" s="5">
        <f>IF(Data_Mentah!I329="Yes",1,0)</f>
        <v>0</v>
      </c>
      <c r="J329" s="5">
        <f>IF(Data_Mentah!J329="Yes",1,0)</f>
        <v>0</v>
      </c>
      <c r="K329" s="5">
        <f>IF(Data_Mentah!K329="Yes",1,0)</f>
        <v>1</v>
      </c>
      <c r="L329" s="5">
        <f>IF(Data_Mentah!L329="Yes",1,0)</f>
        <v>0</v>
      </c>
      <c r="M329" s="5">
        <f>IF(Data_Mentah!M329="Yes",1,0)</f>
        <v>1</v>
      </c>
      <c r="N329" s="5">
        <f>IF(Data_Mentah!N329="Yes",1,0)</f>
        <v>0</v>
      </c>
      <c r="O329" s="5">
        <f>IF(Data_Mentah!O329="Yes",1,0)</f>
        <v>0</v>
      </c>
      <c r="P329" s="5">
        <f>IF(Data_Mentah!P329="Yes",1,0)</f>
        <v>1</v>
      </c>
      <c r="Q329" s="6">
        <f>IF(Data_Mentah!Q329="Positive",1,0)</f>
        <v>0</v>
      </c>
      <c r="T329">
        <f t="shared" si="9"/>
        <v>0</v>
      </c>
      <c r="V329">
        <f t="shared" si="10"/>
        <v>0</v>
      </c>
    </row>
    <row r="330" spans="1:22" ht="15.75" customHeight="1" x14ac:dyDescent="0.2">
      <c r="A330" s="7">
        <v>43</v>
      </c>
      <c r="B330" s="8">
        <f>IF(Data_Mentah!B330="Male",1,0)</f>
        <v>1</v>
      </c>
      <c r="C330" s="8">
        <f>IF(Data_Mentah!C330="Yes",1,0)</f>
        <v>0</v>
      </c>
      <c r="D330" s="8">
        <f>IF(Data_Mentah!D330="Yes",1,0)</f>
        <v>1</v>
      </c>
      <c r="E330" s="8">
        <f>IF(Data_Mentah!E330="Yes",1,0)</f>
        <v>0</v>
      </c>
      <c r="F330" s="8">
        <f>IF(Data_Mentah!F330="Yes",1,0)</f>
        <v>0</v>
      </c>
      <c r="G330" s="8">
        <f>IF(Data_Mentah!G330="Yes",1,0)</f>
        <v>0</v>
      </c>
      <c r="H330" s="8">
        <f>IF(Data_Mentah!H330="Yes",1,0)</f>
        <v>0</v>
      </c>
      <c r="I330" s="8">
        <f>IF(Data_Mentah!I330="Yes",1,0)</f>
        <v>1</v>
      </c>
      <c r="J330" s="8">
        <f>IF(Data_Mentah!J330="Yes",1,0)</f>
        <v>1</v>
      </c>
      <c r="K330" s="8">
        <f>IF(Data_Mentah!K330="Yes",1,0)</f>
        <v>0</v>
      </c>
      <c r="L330" s="8">
        <f>IF(Data_Mentah!L330="Yes",1,0)</f>
        <v>0</v>
      </c>
      <c r="M330" s="8">
        <f>IF(Data_Mentah!M330="Yes",1,0)</f>
        <v>0</v>
      </c>
      <c r="N330" s="8">
        <f>IF(Data_Mentah!N330="Yes",1,0)</f>
        <v>1</v>
      </c>
      <c r="O330" s="8">
        <f>IF(Data_Mentah!O330="Yes",1,0)</f>
        <v>0</v>
      </c>
      <c r="P330" s="8">
        <f>IF(Data_Mentah!P330="Yes",1,0)</f>
        <v>0</v>
      </c>
      <c r="Q330" s="9">
        <f>IF(Data_Mentah!Q330="Positive",1,0)</f>
        <v>0</v>
      </c>
      <c r="T330">
        <f t="shared" si="9"/>
        <v>0</v>
      </c>
      <c r="V330">
        <f t="shared" si="10"/>
        <v>0</v>
      </c>
    </row>
    <row r="331" spans="1:22" ht="15.75" customHeight="1" x14ac:dyDescent="0.2">
      <c r="A331" s="4">
        <v>40</v>
      </c>
      <c r="B331" s="5">
        <f>IF(Data_Mentah!B331="Male",1,0)</f>
        <v>1</v>
      </c>
      <c r="C331" s="5">
        <f>IF(Data_Mentah!C331="Yes",1,0)</f>
        <v>0</v>
      </c>
      <c r="D331" s="5">
        <f>IF(Data_Mentah!D331="Yes",1,0)</f>
        <v>0</v>
      </c>
      <c r="E331" s="5">
        <f>IF(Data_Mentah!E331="Yes",1,0)</f>
        <v>1</v>
      </c>
      <c r="F331" s="5">
        <f>IF(Data_Mentah!F331="Yes",1,0)</f>
        <v>1</v>
      </c>
      <c r="G331" s="5">
        <f>IF(Data_Mentah!G331="Yes",1,0)</f>
        <v>1</v>
      </c>
      <c r="H331" s="5">
        <f>IF(Data_Mentah!H331="Yes",1,0)</f>
        <v>0</v>
      </c>
      <c r="I331" s="5">
        <f>IF(Data_Mentah!I331="Yes",1,0)</f>
        <v>1</v>
      </c>
      <c r="J331" s="5">
        <f>IF(Data_Mentah!J331="Yes",1,0)</f>
        <v>1</v>
      </c>
      <c r="K331" s="5">
        <f>IF(Data_Mentah!K331="Yes",1,0)</f>
        <v>0</v>
      </c>
      <c r="L331" s="5">
        <f>IF(Data_Mentah!L331="Yes",1,0)</f>
        <v>1</v>
      </c>
      <c r="M331" s="5">
        <f>IF(Data_Mentah!M331="Yes",1,0)</f>
        <v>0</v>
      </c>
      <c r="N331" s="5">
        <f>IF(Data_Mentah!N331="Yes",1,0)</f>
        <v>1</v>
      </c>
      <c r="O331" s="5">
        <f>IF(Data_Mentah!O331="Yes",1,0)</f>
        <v>1</v>
      </c>
      <c r="P331" s="5">
        <f>IF(Data_Mentah!P331="Yes",1,0)</f>
        <v>0</v>
      </c>
      <c r="Q331" s="6">
        <f>IF(Data_Mentah!Q331="Positive",1,0)</f>
        <v>0</v>
      </c>
      <c r="T331">
        <f t="shared" si="9"/>
        <v>1</v>
      </c>
      <c r="V331">
        <f t="shared" si="10"/>
        <v>0</v>
      </c>
    </row>
    <row r="332" spans="1:22" ht="15.75" customHeight="1" x14ac:dyDescent="0.2">
      <c r="A332" s="7">
        <v>47</v>
      </c>
      <c r="B332" s="8">
        <f>IF(Data_Mentah!B332="Male",1,0)</f>
        <v>0</v>
      </c>
      <c r="C332" s="8">
        <f>IF(Data_Mentah!C332="Yes",1,0)</f>
        <v>0</v>
      </c>
      <c r="D332" s="8">
        <f>IF(Data_Mentah!D332="Yes",1,0)</f>
        <v>0</v>
      </c>
      <c r="E332" s="8">
        <f>IF(Data_Mentah!E332="Yes",1,0)</f>
        <v>0</v>
      </c>
      <c r="F332" s="8">
        <f>IF(Data_Mentah!F332="Yes",1,0)</f>
        <v>0</v>
      </c>
      <c r="G332" s="8">
        <f>IF(Data_Mentah!G332="Yes",1,0)</f>
        <v>0</v>
      </c>
      <c r="H332" s="8">
        <f>IF(Data_Mentah!H332="Yes",1,0)</f>
        <v>1</v>
      </c>
      <c r="I332" s="8">
        <f>IF(Data_Mentah!I332="Yes",1,0)</f>
        <v>0</v>
      </c>
      <c r="J332" s="8">
        <f>IF(Data_Mentah!J332="Yes",1,0)</f>
        <v>1</v>
      </c>
      <c r="K332" s="8">
        <f>IF(Data_Mentah!K332="Yes",1,0)</f>
        <v>0</v>
      </c>
      <c r="L332" s="8">
        <f>IF(Data_Mentah!L332="Yes",1,0)</f>
        <v>1</v>
      </c>
      <c r="M332" s="8">
        <f>IF(Data_Mentah!M332="Yes",1,0)</f>
        <v>0</v>
      </c>
      <c r="N332" s="8">
        <f>IF(Data_Mentah!N332="Yes",1,0)</f>
        <v>0</v>
      </c>
      <c r="O332" s="8">
        <f>IF(Data_Mentah!O332="Yes",1,0)</f>
        <v>1</v>
      </c>
      <c r="P332" s="8">
        <f>IF(Data_Mentah!P332="Yes",1,0)</f>
        <v>0</v>
      </c>
      <c r="Q332" s="9">
        <f>IF(Data_Mentah!Q332="Positive",1,0)</f>
        <v>0</v>
      </c>
      <c r="T332">
        <f t="shared" si="9"/>
        <v>0</v>
      </c>
      <c r="V332">
        <f t="shared" si="10"/>
        <v>0</v>
      </c>
    </row>
    <row r="333" spans="1:22" ht="15.75" customHeight="1" x14ac:dyDescent="0.2">
      <c r="A333" s="4">
        <v>45</v>
      </c>
      <c r="B333" s="5">
        <f>IF(Data_Mentah!B333="Male",1,0)</f>
        <v>0</v>
      </c>
      <c r="C333" s="5">
        <f>IF(Data_Mentah!C333="Yes",1,0)</f>
        <v>0</v>
      </c>
      <c r="D333" s="5">
        <f>IF(Data_Mentah!D333="Yes",1,0)</f>
        <v>0</v>
      </c>
      <c r="E333" s="5">
        <f>IF(Data_Mentah!E333="Yes",1,0)</f>
        <v>0</v>
      </c>
      <c r="F333" s="5">
        <f>IF(Data_Mentah!F333="Yes",1,0)</f>
        <v>1</v>
      </c>
      <c r="G333" s="5">
        <f>IF(Data_Mentah!G333="Yes",1,0)</f>
        <v>0</v>
      </c>
      <c r="H333" s="5">
        <f>IF(Data_Mentah!H333="Yes",1,0)</f>
        <v>0</v>
      </c>
      <c r="I333" s="5">
        <f>IF(Data_Mentah!I333="Yes",1,0)</f>
        <v>1</v>
      </c>
      <c r="J333" s="5">
        <f>IF(Data_Mentah!J333="Yes",1,0)</f>
        <v>1</v>
      </c>
      <c r="K333" s="5">
        <f>IF(Data_Mentah!K333="Yes",1,0)</f>
        <v>0</v>
      </c>
      <c r="L333" s="5">
        <f>IF(Data_Mentah!L333="Yes",1,0)</f>
        <v>1</v>
      </c>
      <c r="M333" s="5">
        <f>IF(Data_Mentah!M333="Yes",1,0)</f>
        <v>0</v>
      </c>
      <c r="N333" s="5">
        <f>IF(Data_Mentah!N333="Yes",1,0)</f>
        <v>1</v>
      </c>
      <c r="O333" s="5">
        <f>IF(Data_Mentah!O333="Yes",1,0)</f>
        <v>1</v>
      </c>
      <c r="P333" s="5">
        <f>IF(Data_Mentah!P333="Yes",1,0)</f>
        <v>1</v>
      </c>
      <c r="Q333" s="6">
        <f>IF(Data_Mentah!Q333="Positive",1,0)</f>
        <v>0</v>
      </c>
      <c r="T333">
        <f t="shared" si="9"/>
        <v>1</v>
      </c>
      <c r="V333">
        <f t="shared" si="10"/>
        <v>0</v>
      </c>
    </row>
    <row r="334" spans="1:22" ht="15.75" customHeight="1" x14ac:dyDescent="0.2">
      <c r="A334" s="7">
        <v>57</v>
      </c>
      <c r="B334" s="8">
        <f>IF(Data_Mentah!B334="Male",1,0)</f>
        <v>0</v>
      </c>
      <c r="C334" s="8">
        <f>IF(Data_Mentah!C334="Yes",1,0)</f>
        <v>0</v>
      </c>
      <c r="D334" s="8">
        <f>IF(Data_Mentah!D334="Yes",1,0)</f>
        <v>0</v>
      </c>
      <c r="E334" s="8">
        <f>IF(Data_Mentah!E334="Yes",1,0)</f>
        <v>0</v>
      </c>
      <c r="F334" s="8">
        <f>IF(Data_Mentah!F334="Yes",1,0)</f>
        <v>1</v>
      </c>
      <c r="G334" s="8">
        <f>IF(Data_Mentah!G334="Yes",1,0)</f>
        <v>0</v>
      </c>
      <c r="H334" s="8">
        <f>IF(Data_Mentah!H334="Yes",1,0)</f>
        <v>0</v>
      </c>
      <c r="I334" s="8">
        <f>IF(Data_Mentah!I334="Yes",1,0)</f>
        <v>1</v>
      </c>
      <c r="J334" s="8">
        <f>IF(Data_Mentah!J334="Yes",1,0)</f>
        <v>1</v>
      </c>
      <c r="K334" s="8">
        <f>IF(Data_Mentah!K334="Yes",1,0)</f>
        <v>0</v>
      </c>
      <c r="L334" s="8">
        <f>IF(Data_Mentah!L334="Yes",1,0)</f>
        <v>1</v>
      </c>
      <c r="M334" s="8">
        <f>IF(Data_Mentah!M334="Yes",1,0)</f>
        <v>0</v>
      </c>
      <c r="N334" s="8">
        <f>IF(Data_Mentah!N334="Yes",1,0)</f>
        <v>0</v>
      </c>
      <c r="O334" s="8">
        <f>IF(Data_Mentah!O334="Yes",1,0)</f>
        <v>1</v>
      </c>
      <c r="P334" s="8">
        <f>IF(Data_Mentah!P334="Yes",1,0)</f>
        <v>0</v>
      </c>
      <c r="Q334" s="9">
        <f>IF(Data_Mentah!Q334="Positive",1,0)</f>
        <v>0</v>
      </c>
      <c r="T334">
        <f t="shared" si="9"/>
        <v>1</v>
      </c>
      <c r="V334">
        <f t="shared" si="10"/>
        <v>0</v>
      </c>
    </row>
    <row r="335" spans="1:22" ht="15.75" customHeight="1" x14ac:dyDescent="0.2">
      <c r="A335" s="4">
        <v>72</v>
      </c>
      <c r="B335" s="5">
        <f>IF(Data_Mentah!B335="Male",1,0)</f>
        <v>1</v>
      </c>
      <c r="C335" s="5">
        <f>IF(Data_Mentah!C335="Yes",1,0)</f>
        <v>0</v>
      </c>
      <c r="D335" s="5">
        <f>IF(Data_Mentah!D335="Yes",1,0)</f>
        <v>0</v>
      </c>
      <c r="E335" s="5">
        <f>IF(Data_Mentah!E335="Yes",1,0)</f>
        <v>0</v>
      </c>
      <c r="F335" s="5">
        <f>IF(Data_Mentah!F335="Yes",1,0)</f>
        <v>0</v>
      </c>
      <c r="G335" s="5">
        <f>IF(Data_Mentah!G335="Yes",1,0)</f>
        <v>0</v>
      </c>
      <c r="H335" s="5">
        <f>IF(Data_Mentah!H335="Yes",1,0)</f>
        <v>0</v>
      </c>
      <c r="I335" s="5">
        <f>IF(Data_Mentah!I335="Yes",1,0)</f>
        <v>0</v>
      </c>
      <c r="J335" s="5">
        <f>IF(Data_Mentah!J335="Yes",1,0)</f>
        <v>0</v>
      </c>
      <c r="K335" s="5">
        <f>IF(Data_Mentah!K335="Yes",1,0)</f>
        <v>0</v>
      </c>
      <c r="L335" s="5">
        <f>IF(Data_Mentah!L335="Yes",1,0)</f>
        <v>0</v>
      </c>
      <c r="M335" s="5">
        <f>IF(Data_Mentah!M335="Yes",1,0)</f>
        <v>0</v>
      </c>
      <c r="N335" s="5">
        <f>IF(Data_Mentah!N335="Yes",1,0)</f>
        <v>0</v>
      </c>
      <c r="O335" s="5">
        <f>IF(Data_Mentah!O335="Yes",1,0)</f>
        <v>0</v>
      </c>
      <c r="P335" s="5">
        <f>IF(Data_Mentah!P335="Yes",1,0)</f>
        <v>0</v>
      </c>
      <c r="Q335" s="6">
        <f>IF(Data_Mentah!Q335="Positive",1,0)</f>
        <v>0</v>
      </c>
      <c r="T335">
        <f t="shared" si="9"/>
        <v>0</v>
      </c>
      <c r="V335">
        <f t="shared" si="10"/>
        <v>0</v>
      </c>
    </row>
    <row r="336" spans="1:22" ht="15.75" customHeight="1" x14ac:dyDescent="0.2">
      <c r="A336" s="7">
        <v>30</v>
      </c>
      <c r="B336" s="8">
        <f>IF(Data_Mentah!B336="Male",1,0)</f>
        <v>1</v>
      </c>
      <c r="C336" s="8">
        <f>IF(Data_Mentah!C336="Yes",1,0)</f>
        <v>0</v>
      </c>
      <c r="D336" s="8">
        <f>IF(Data_Mentah!D336="Yes",1,0)</f>
        <v>0</v>
      </c>
      <c r="E336" s="8">
        <f>IF(Data_Mentah!E336="Yes",1,0)</f>
        <v>0</v>
      </c>
      <c r="F336" s="8">
        <f>IF(Data_Mentah!F336="Yes",1,0)</f>
        <v>1</v>
      </c>
      <c r="G336" s="8">
        <f>IF(Data_Mentah!G336="Yes",1,0)</f>
        <v>0</v>
      </c>
      <c r="H336" s="8">
        <f>IF(Data_Mentah!H336="Yes",1,0)</f>
        <v>0</v>
      </c>
      <c r="I336" s="8">
        <f>IF(Data_Mentah!I336="Yes",1,0)</f>
        <v>0</v>
      </c>
      <c r="J336" s="8">
        <f>IF(Data_Mentah!J336="Yes",1,0)</f>
        <v>1</v>
      </c>
      <c r="K336" s="8">
        <f>IF(Data_Mentah!K336="Yes",1,0)</f>
        <v>0</v>
      </c>
      <c r="L336" s="8">
        <f>IF(Data_Mentah!L336="Yes",1,0)</f>
        <v>1</v>
      </c>
      <c r="M336" s="8">
        <f>IF(Data_Mentah!M336="Yes",1,0)</f>
        <v>0</v>
      </c>
      <c r="N336" s="8">
        <f>IF(Data_Mentah!N336="Yes",1,0)</f>
        <v>0</v>
      </c>
      <c r="O336" s="8">
        <f>IF(Data_Mentah!O336="Yes",1,0)</f>
        <v>1</v>
      </c>
      <c r="P336" s="8">
        <f>IF(Data_Mentah!P336="Yes",1,0)</f>
        <v>0</v>
      </c>
      <c r="Q336" s="9">
        <f>IF(Data_Mentah!Q336="Positive",1,0)</f>
        <v>0</v>
      </c>
      <c r="T336">
        <f t="shared" si="9"/>
        <v>1</v>
      </c>
      <c r="V336">
        <f t="shared" si="10"/>
        <v>0</v>
      </c>
    </row>
    <row r="337" spans="1:22" ht="15.75" customHeight="1" x14ac:dyDescent="0.2">
      <c r="A337" s="4">
        <v>27</v>
      </c>
      <c r="B337" s="5">
        <f>IF(Data_Mentah!B337="Male",1,0)</f>
        <v>1</v>
      </c>
      <c r="C337" s="5">
        <f>IF(Data_Mentah!C337="Yes",1,0)</f>
        <v>0</v>
      </c>
      <c r="D337" s="5">
        <f>IF(Data_Mentah!D337="Yes",1,0)</f>
        <v>0</v>
      </c>
      <c r="E337" s="5">
        <f>IF(Data_Mentah!E337="Yes",1,0)</f>
        <v>0</v>
      </c>
      <c r="F337" s="5">
        <f>IF(Data_Mentah!F337="Yes",1,0)</f>
        <v>1</v>
      </c>
      <c r="G337" s="5">
        <f>IF(Data_Mentah!G337="Yes",1,0)</f>
        <v>1</v>
      </c>
      <c r="H337" s="5">
        <f>IF(Data_Mentah!H337="Yes",1,0)</f>
        <v>0</v>
      </c>
      <c r="I337" s="5">
        <f>IF(Data_Mentah!I337="Yes",1,0)</f>
        <v>1</v>
      </c>
      <c r="J337" s="5">
        <f>IF(Data_Mentah!J337="Yes",1,0)</f>
        <v>1</v>
      </c>
      <c r="K337" s="5">
        <f>IF(Data_Mentah!K337="Yes",1,0)</f>
        <v>0</v>
      </c>
      <c r="L337" s="5">
        <f>IF(Data_Mentah!L337="Yes",1,0)</f>
        <v>1</v>
      </c>
      <c r="M337" s="5">
        <f>IF(Data_Mentah!M337="Yes",1,0)</f>
        <v>1</v>
      </c>
      <c r="N337" s="5">
        <f>IF(Data_Mentah!N337="Yes",1,0)</f>
        <v>1</v>
      </c>
      <c r="O337" s="5">
        <f>IF(Data_Mentah!O337="Yes",1,0)</f>
        <v>1</v>
      </c>
      <c r="P337" s="5">
        <f>IF(Data_Mentah!P337="Yes",1,0)</f>
        <v>0</v>
      </c>
      <c r="Q337" s="6">
        <f>IF(Data_Mentah!Q337="Positive",1,0)</f>
        <v>0</v>
      </c>
      <c r="T337">
        <f t="shared" si="9"/>
        <v>1</v>
      </c>
      <c r="V337">
        <f t="shared" si="10"/>
        <v>0</v>
      </c>
    </row>
    <row r="338" spans="1:22" ht="15.75" customHeight="1" x14ac:dyDescent="0.2">
      <c r="A338" s="7">
        <v>38</v>
      </c>
      <c r="B338" s="8">
        <f>IF(Data_Mentah!B338="Male",1,0)</f>
        <v>1</v>
      </c>
      <c r="C338" s="8">
        <f>IF(Data_Mentah!C338="Yes",1,0)</f>
        <v>0</v>
      </c>
      <c r="D338" s="8">
        <f>IF(Data_Mentah!D338="Yes",1,0)</f>
        <v>0</v>
      </c>
      <c r="E338" s="8">
        <f>IF(Data_Mentah!E338="Yes",1,0)</f>
        <v>0</v>
      </c>
      <c r="F338" s="8">
        <f>IF(Data_Mentah!F338="Yes",1,0)</f>
        <v>0</v>
      </c>
      <c r="G338" s="8">
        <f>IF(Data_Mentah!G338="Yes",1,0)</f>
        <v>0</v>
      </c>
      <c r="H338" s="8">
        <f>IF(Data_Mentah!H338="Yes",1,0)</f>
        <v>0</v>
      </c>
      <c r="I338" s="8">
        <f>IF(Data_Mentah!I338="Yes",1,0)</f>
        <v>0</v>
      </c>
      <c r="J338" s="8">
        <f>IF(Data_Mentah!J338="Yes",1,0)</f>
        <v>0</v>
      </c>
      <c r="K338" s="8">
        <f>IF(Data_Mentah!K338="Yes",1,0)</f>
        <v>0</v>
      </c>
      <c r="L338" s="8">
        <f>IF(Data_Mentah!L338="Yes",1,0)</f>
        <v>0</v>
      </c>
      <c r="M338" s="8">
        <f>IF(Data_Mentah!M338="Yes",1,0)</f>
        <v>0</v>
      </c>
      <c r="N338" s="8">
        <f>IF(Data_Mentah!N338="Yes",1,0)</f>
        <v>0</v>
      </c>
      <c r="O338" s="8">
        <f>IF(Data_Mentah!O338="Yes",1,0)</f>
        <v>1</v>
      </c>
      <c r="P338" s="8">
        <f>IF(Data_Mentah!P338="Yes",1,0)</f>
        <v>0</v>
      </c>
      <c r="Q338" s="9">
        <f>IF(Data_Mentah!Q338="Positive",1,0)</f>
        <v>0</v>
      </c>
      <c r="T338">
        <f t="shared" si="9"/>
        <v>0</v>
      </c>
      <c r="V338">
        <f t="shared" si="10"/>
        <v>0</v>
      </c>
    </row>
    <row r="339" spans="1:22" ht="15.75" customHeight="1" x14ac:dyDescent="0.2">
      <c r="A339" s="4">
        <v>43</v>
      </c>
      <c r="B339" s="5">
        <f>IF(Data_Mentah!B339="Male",1,0)</f>
        <v>0</v>
      </c>
      <c r="C339" s="5">
        <f>IF(Data_Mentah!C339="Yes",1,0)</f>
        <v>1</v>
      </c>
      <c r="D339" s="5">
        <f>IF(Data_Mentah!D339="Yes",1,0)</f>
        <v>1</v>
      </c>
      <c r="E339" s="5">
        <f>IF(Data_Mentah!E339="Yes",1,0)</f>
        <v>1</v>
      </c>
      <c r="F339" s="5">
        <f>IF(Data_Mentah!F339="Yes",1,0)</f>
        <v>1</v>
      </c>
      <c r="G339" s="5">
        <f>IF(Data_Mentah!G339="Yes",1,0)</f>
        <v>0</v>
      </c>
      <c r="H339" s="5">
        <f>IF(Data_Mentah!H339="Yes",1,0)</f>
        <v>0</v>
      </c>
      <c r="I339" s="5">
        <f>IF(Data_Mentah!I339="Yes",1,0)</f>
        <v>1</v>
      </c>
      <c r="J339" s="5">
        <f>IF(Data_Mentah!J339="Yes",1,0)</f>
        <v>0</v>
      </c>
      <c r="K339" s="5">
        <f>IF(Data_Mentah!K339="Yes",1,0)</f>
        <v>0</v>
      </c>
      <c r="L339" s="5">
        <f>IF(Data_Mentah!L339="Yes",1,0)</f>
        <v>0</v>
      </c>
      <c r="M339" s="5">
        <f>IF(Data_Mentah!M339="Yes",1,0)</f>
        <v>1</v>
      </c>
      <c r="N339" s="5">
        <f>IF(Data_Mentah!N339="Yes",1,0)</f>
        <v>0</v>
      </c>
      <c r="O339" s="5">
        <f>IF(Data_Mentah!O339="Yes",1,0)</f>
        <v>0</v>
      </c>
      <c r="P339" s="5">
        <f>IF(Data_Mentah!P339="Yes",1,0)</f>
        <v>1</v>
      </c>
      <c r="Q339" s="6">
        <f>IF(Data_Mentah!Q339="Positive",1,0)</f>
        <v>1</v>
      </c>
      <c r="T339">
        <f t="shared" si="9"/>
        <v>1</v>
      </c>
      <c r="V339">
        <f t="shared" si="10"/>
        <v>0</v>
      </c>
    </row>
    <row r="340" spans="1:22" ht="15.75" customHeight="1" x14ac:dyDescent="0.2">
      <c r="A340" s="7">
        <v>40</v>
      </c>
      <c r="B340" s="8">
        <f>IF(Data_Mentah!B340="Male",1,0)</f>
        <v>0</v>
      </c>
      <c r="C340" s="8">
        <f>IF(Data_Mentah!C340="Yes",1,0)</f>
        <v>1</v>
      </c>
      <c r="D340" s="8">
        <f>IF(Data_Mentah!D340="Yes",1,0)</f>
        <v>1</v>
      </c>
      <c r="E340" s="8">
        <f>IF(Data_Mentah!E340="Yes",1,0)</f>
        <v>1</v>
      </c>
      <c r="F340" s="8">
        <f>IF(Data_Mentah!F340="Yes",1,0)</f>
        <v>1</v>
      </c>
      <c r="G340" s="8">
        <f>IF(Data_Mentah!G340="Yes",1,0)</f>
        <v>1</v>
      </c>
      <c r="H340" s="8">
        <f>IF(Data_Mentah!H340="Yes",1,0)</f>
        <v>0</v>
      </c>
      <c r="I340" s="8">
        <f>IF(Data_Mentah!I340="Yes",1,0)</f>
        <v>0</v>
      </c>
      <c r="J340" s="8">
        <f>IF(Data_Mentah!J340="Yes",1,0)</f>
        <v>0</v>
      </c>
      <c r="K340" s="8">
        <f>IF(Data_Mentah!K340="Yes",1,0)</f>
        <v>0</v>
      </c>
      <c r="L340" s="8">
        <f>IF(Data_Mentah!L340="Yes",1,0)</f>
        <v>0</v>
      </c>
      <c r="M340" s="8">
        <f>IF(Data_Mentah!M340="Yes",1,0)</f>
        <v>1</v>
      </c>
      <c r="N340" s="8">
        <f>IF(Data_Mentah!N340="Yes",1,0)</f>
        <v>0</v>
      </c>
      <c r="O340" s="8">
        <f>IF(Data_Mentah!O340="Yes",1,0)</f>
        <v>0</v>
      </c>
      <c r="P340" s="8">
        <f>IF(Data_Mentah!P340="Yes",1,0)</f>
        <v>0</v>
      </c>
      <c r="Q340" s="9">
        <f>IF(Data_Mentah!Q340="Positive",1,0)</f>
        <v>1</v>
      </c>
      <c r="T340">
        <f t="shared" si="9"/>
        <v>0</v>
      </c>
      <c r="V340">
        <f t="shared" si="10"/>
        <v>0</v>
      </c>
    </row>
    <row r="341" spans="1:22" ht="15.75" customHeight="1" x14ac:dyDescent="0.2">
      <c r="A341" s="4">
        <v>54</v>
      </c>
      <c r="B341" s="5">
        <f>IF(Data_Mentah!B341="Male",1,0)</f>
        <v>0</v>
      </c>
      <c r="C341" s="5">
        <f>IF(Data_Mentah!C341="Yes",1,0)</f>
        <v>1</v>
      </c>
      <c r="D341" s="5">
        <f>IF(Data_Mentah!D341="Yes",1,0)</f>
        <v>1</v>
      </c>
      <c r="E341" s="5">
        <f>IF(Data_Mentah!E341="Yes",1,0)</f>
        <v>1</v>
      </c>
      <c r="F341" s="5">
        <f>IF(Data_Mentah!F341="Yes",1,0)</f>
        <v>0</v>
      </c>
      <c r="G341" s="5">
        <f>IF(Data_Mentah!G341="Yes",1,0)</f>
        <v>1</v>
      </c>
      <c r="H341" s="5">
        <f>IF(Data_Mentah!H341="Yes",1,0)</f>
        <v>0</v>
      </c>
      <c r="I341" s="5">
        <f>IF(Data_Mentah!I341="Yes",1,0)</f>
        <v>0</v>
      </c>
      <c r="J341" s="5">
        <f>IF(Data_Mentah!J341="Yes",1,0)</f>
        <v>1</v>
      </c>
      <c r="K341" s="5">
        <f>IF(Data_Mentah!K341="Yes",1,0)</f>
        <v>0</v>
      </c>
      <c r="L341" s="5">
        <f>IF(Data_Mentah!L341="Yes",1,0)</f>
        <v>1</v>
      </c>
      <c r="M341" s="5">
        <f>IF(Data_Mentah!M341="Yes",1,0)</f>
        <v>1</v>
      </c>
      <c r="N341" s="5">
        <f>IF(Data_Mentah!N341="Yes",1,0)</f>
        <v>0</v>
      </c>
      <c r="O341" s="5">
        <f>IF(Data_Mentah!O341="Yes",1,0)</f>
        <v>0</v>
      </c>
      <c r="P341" s="5">
        <f>IF(Data_Mentah!P341="Yes",1,0)</f>
        <v>0</v>
      </c>
      <c r="Q341" s="6">
        <f>IF(Data_Mentah!Q341="Positive",1,0)</f>
        <v>1</v>
      </c>
      <c r="T341">
        <f t="shared" si="9"/>
        <v>0</v>
      </c>
      <c r="V341">
        <f t="shared" si="10"/>
        <v>0</v>
      </c>
    </row>
    <row r="342" spans="1:22" ht="15.75" customHeight="1" x14ac:dyDescent="0.2">
      <c r="A342" s="7">
        <v>30</v>
      </c>
      <c r="B342" s="8">
        <f>IF(Data_Mentah!B342="Male",1,0)</f>
        <v>0</v>
      </c>
      <c r="C342" s="8">
        <f>IF(Data_Mentah!C342="Yes",1,0)</f>
        <v>1</v>
      </c>
      <c r="D342" s="8">
        <f>IF(Data_Mentah!D342="Yes",1,0)</f>
        <v>1</v>
      </c>
      <c r="E342" s="8">
        <f>IF(Data_Mentah!E342="Yes",1,0)</f>
        <v>1</v>
      </c>
      <c r="F342" s="8">
        <f>IF(Data_Mentah!F342="Yes",1,0)</f>
        <v>1</v>
      </c>
      <c r="G342" s="8">
        <f>IF(Data_Mentah!G342="Yes",1,0)</f>
        <v>1</v>
      </c>
      <c r="H342" s="8">
        <f>IF(Data_Mentah!H342="Yes",1,0)</f>
        <v>0</v>
      </c>
      <c r="I342" s="8">
        <f>IF(Data_Mentah!I342="Yes",1,0)</f>
        <v>0</v>
      </c>
      <c r="J342" s="8">
        <f>IF(Data_Mentah!J342="Yes",1,0)</f>
        <v>1</v>
      </c>
      <c r="K342" s="8">
        <f>IF(Data_Mentah!K342="Yes",1,0)</f>
        <v>1</v>
      </c>
      <c r="L342" s="8">
        <f>IF(Data_Mentah!L342="Yes",1,0)</f>
        <v>1</v>
      </c>
      <c r="M342" s="8">
        <f>IF(Data_Mentah!M342="Yes",1,0)</f>
        <v>1</v>
      </c>
      <c r="N342" s="8">
        <f>IF(Data_Mentah!N342="Yes",1,0)</f>
        <v>0</v>
      </c>
      <c r="O342" s="8">
        <f>IF(Data_Mentah!O342="Yes",1,0)</f>
        <v>0</v>
      </c>
      <c r="P342" s="8">
        <f>IF(Data_Mentah!P342="Yes",1,0)</f>
        <v>0</v>
      </c>
      <c r="Q342" s="9">
        <f>IF(Data_Mentah!Q342="Positive",1,0)</f>
        <v>1</v>
      </c>
      <c r="T342">
        <f t="shared" si="9"/>
        <v>1</v>
      </c>
      <c r="V342">
        <f t="shared" si="10"/>
        <v>0</v>
      </c>
    </row>
    <row r="343" spans="1:22" ht="15.75" customHeight="1" x14ac:dyDescent="0.2">
      <c r="A343" s="4">
        <v>46</v>
      </c>
      <c r="B343" s="5">
        <f>IF(Data_Mentah!B343="Male",1,0)</f>
        <v>0</v>
      </c>
      <c r="C343" s="5">
        <f>IF(Data_Mentah!C343="Yes",1,0)</f>
        <v>1</v>
      </c>
      <c r="D343" s="5">
        <f>IF(Data_Mentah!D343="Yes",1,0)</f>
        <v>1</v>
      </c>
      <c r="E343" s="5">
        <f>IF(Data_Mentah!E343="Yes",1,0)</f>
        <v>1</v>
      </c>
      <c r="F343" s="5">
        <f>IF(Data_Mentah!F343="Yes",1,0)</f>
        <v>1</v>
      </c>
      <c r="G343" s="5">
        <f>IF(Data_Mentah!G343="Yes",1,0)</f>
        <v>1</v>
      </c>
      <c r="H343" s="5">
        <f>IF(Data_Mentah!H343="Yes",1,0)</f>
        <v>0</v>
      </c>
      <c r="I343" s="5">
        <f>IF(Data_Mentah!I343="Yes",1,0)</f>
        <v>1</v>
      </c>
      <c r="J343" s="5">
        <f>IF(Data_Mentah!J343="Yes",1,0)</f>
        <v>0</v>
      </c>
      <c r="K343" s="5">
        <f>IF(Data_Mentah!K343="Yes",1,0)</f>
        <v>0</v>
      </c>
      <c r="L343" s="5">
        <f>IF(Data_Mentah!L343="Yes",1,0)</f>
        <v>0</v>
      </c>
      <c r="M343" s="5">
        <f>IF(Data_Mentah!M343="Yes",1,0)</f>
        <v>1</v>
      </c>
      <c r="N343" s="5">
        <f>IF(Data_Mentah!N343="Yes",1,0)</f>
        <v>1</v>
      </c>
      <c r="O343" s="5">
        <f>IF(Data_Mentah!O343="Yes",1,0)</f>
        <v>0</v>
      </c>
      <c r="P343" s="5">
        <f>IF(Data_Mentah!P343="Yes",1,0)</f>
        <v>1</v>
      </c>
      <c r="Q343" s="6">
        <f>IF(Data_Mentah!Q343="Positive",1,0)</f>
        <v>1</v>
      </c>
      <c r="T343">
        <f t="shared" si="9"/>
        <v>1</v>
      </c>
      <c r="V343">
        <f t="shared" si="10"/>
        <v>0</v>
      </c>
    </row>
    <row r="344" spans="1:22" ht="15.75" customHeight="1" x14ac:dyDescent="0.2">
      <c r="A344" s="7">
        <v>53</v>
      </c>
      <c r="B344" s="8">
        <f>IF(Data_Mentah!B344="Male",1,0)</f>
        <v>0</v>
      </c>
      <c r="C344" s="8">
        <f>IF(Data_Mentah!C344="Yes",1,0)</f>
        <v>1</v>
      </c>
      <c r="D344" s="8">
        <f>IF(Data_Mentah!D344="Yes",1,0)</f>
        <v>1</v>
      </c>
      <c r="E344" s="8">
        <f>IF(Data_Mentah!E344="Yes",1,0)</f>
        <v>0</v>
      </c>
      <c r="F344" s="8">
        <f>IF(Data_Mentah!F344="Yes",1,0)</f>
        <v>1</v>
      </c>
      <c r="G344" s="8">
        <f>IF(Data_Mentah!G344="Yes",1,0)</f>
        <v>0</v>
      </c>
      <c r="H344" s="8">
        <f>IF(Data_Mentah!H344="Yes",1,0)</f>
        <v>0</v>
      </c>
      <c r="I344" s="8">
        <f>IF(Data_Mentah!I344="Yes",1,0)</f>
        <v>1</v>
      </c>
      <c r="J344" s="8">
        <f>IF(Data_Mentah!J344="Yes",1,0)</f>
        <v>0</v>
      </c>
      <c r="K344" s="8">
        <f>IF(Data_Mentah!K344="Yes",1,0)</f>
        <v>0</v>
      </c>
      <c r="L344" s="8">
        <f>IF(Data_Mentah!L344="Yes",1,0)</f>
        <v>0</v>
      </c>
      <c r="M344" s="8">
        <f>IF(Data_Mentah!M344="Yes",1,0)</f>
        <v>0</v>
      </c>
      <c r="N344" s="8">
        <f>IF(Data_Mentah!N344="Yes",1,0)</f>
        <v>0</v>
      </c>
      <c r="O344" s="8">
        <f>IF(Data_Mentah!O344="Yes",1,0)</f>
        <v>0</v>
      </c>
      <c r="P344" s="8">
        <f>IF(Data_Mentah!P344="Yes",1,0)</f>
        <v>0</v>
      </c>
      <c r="Q344" s="9">
        <f>IF(Data_Mentah!Q344="Positive",1,0)</f>
        <v>1</v>
      </c>
      <c r="T344">
        <f t="shared" si="9"/>
        <v>1</v>
      </c>
      <c r="V344">
        <f t="shared" si="10"/>
        <v>0</v>
      </c>
    </row>
    <row r="345" spans="1:22" ht="15.75" customHeight="1" x14ac:dyDescent="0.2">
      <c r="A345" s="4">
        <v>42</v>
      </c>
      <c r="B345" s="5">
        <f>IF(Data_Mentah!B345="Male",1,0)</f>
        <v>0</v>
      </c>
      <c r="C345" s="5">
        <f>IF(Data_Mentah!C345="Yes",1,0)</f>
        <v>0</v>
      </c>
      <c r="D345" s="5">
        <f>IF(Data_Mentah!D345="Yes",1,0)</f>
        <v>0</v>
      </c>
      <c r="E345" s="5">
        <f>IF(Data_Mentah!E345="Yes",1,0)</f>
        <v>1</v>
      </c>
      <c r="F345" s="5">
        <f>IF(Data_Mentah!F345="Yes",1,0)</f>
        <v>1</v>
      </c>
      <c r="G345" s="5">
        <f>IF(Data_Mentah!G345="Yes",1,0)</f>
        <v>1</v>
      </c>
      <c r="H345" s="5">
        <f>IF(Data_Mentah!H345="Yes",1,0)</f>
        <v>0</v>
      </c>
      <c r="I345" s="5">
        <f>IF(Data_Mentah!I345="Yes",1,0)</f>
        <v>0</v>
      </c>
      <c r="J345" s="5">
        <f>IF(Data_Mentah!J345="Yes",1,0)</f>
        <v>0</v>
      </c>
      <c r="K345" s="5">
        <f>IF(Data_Mentah!K345="Yes",1,0)</f>
        <v>0</v>
      </c>
      <c r="L345" s="5">
        <f>IF(Data_Mentah!L345="Yes",1,0)</f>
        <v>0</v>
      </c>
      <c r="M345" s="5">
        <f>IF(Data_Mentah!M345="Yes",1,0)</f>
        <v>0</v>
      </c>
      <c r="N345" s="5">
        <f>IF(Data_Mentah!N345="Yes",1,0)</f>
        <v>1</v>
      </c>
      <c r="O345" s="5">
        <f>IF(Data_Mentah!O345="Yes",1,0)</f>
        <v>0</v>
      </c>
      <c r="P345" s="5">
        <f>IF(Data_Mentah!P345="Yes",1,0)</f>
        <v>0</v>
      </c>
      <c r="Q345" s="6">
        <f>IF(Data_Mentah!Q345="Positive",1,0)</f>
        <v>1</v>
      </c>
      <c r="T345">
        <f t="shared" si="9"/>
        <v>0</v>
      </c>
      <c r="V345">
        <f t="shared" si="10"/>
        <v>0</v>
      </c>
    </row>
    <row r="346" spans="1:22" ht="15.75" customHeight="1" x14ac:dyDescent="0.2">
      <c r="A346" s="7">
        <v>55</v>
      </c>
      <c r="B346" s="8">
        <f>IF(Data_Mentah!B346="Male",1,0)</f>
        <v>0</v>
      </c>
      <c r="C346" s="8">
        <f>IF(Data_Mentah!C346="Yes",1,0)</f>
        <v>1</v>
      </c>
      <c r="D346" s="8">
        <f>IF(Data_Mentah!D346="Yes",1,0)</f>
        <v>0</v>
      </c>
      <c r="E346" s="8">
        <f>IF(Data_Mentah!E346="Yes",1,0)</f>
        <v>0</v>
      </c>
      <c r="F346" s="8">
        <f>IF(Data_Mentah!F346="Yes",1,0)</f>
        <v>0</v>
      </c>
      <c r="G346" s="8">
        <f>IF(Data_Mentah!G346="Yes",1,0)</f>
        <v>1</v>
      </c>
      <c r="H346" s="8">
        <f>IF(Data_Mentah!H346="Yes",1,0)</f>
        <v>0</v>
      </c>
      <c r="I346" s="8">
        <f>IF(Data_Mentah!I346="Yes",1,0)</f>
        <v>0</v>
      </c>
      <c r="J346" s="8">
        <f>IF(Data_Mentah!J346="Yes",1,0)</f>
        <v>0</v>
      </c>
      <c r="K346" s="8">
        <f>IF(Data_Mentah!K346="Yes",1,0)</f>
        <v>1</v>
      </c>
      <c r="L346" s="8">
        <f>IF(Data_Mentah!L346="Yes",1,0)</f>
        <v>0</v>
      </c>
      <c r="M346" s="8">
        <f>IF(Data_Mentah!M346="Yes",1,0)</f>
        <v>0</v>
      </c>
      <c r="N346" s="8">
        <f>IF(Data_Mentah!N346="Yes",1,0)</f>
        <v>0</v>
      </c>
      <c r="O346" s="8">
        <f>IF(Data_Mentah!O346="Yes",1,0)</f>
        <v>1</v>
      </c>
      <c r="P346" s="8">
        <f>IF(Data_Mentah!P346="Yes",1,0)</f>
        <v>0</v>
      </c>
      <c r="Q346" s="9">
        <f>IF(Data_Mentah!Q346="Positive",1,0)</f>
        <v>1</v>
      </c>
      <c r="T346">
        <f t="shared" si="9"/>
        <v>0</v>
      </c>
      <c r="V346">
        <f t="shared" si="10"/>
        <v>0</v>
      </c>
    </row>
    <row r="347" spans="1:22" ht="15.75" customHeight="1" x14ac:dyDescent="0.2">
      <c r="A347" s="4">
        <v>48</v>
      </c>
      <c r="B347" s="5">
        <f>IF(Data_Mentah!B347="Male",1,0)</f>
        <v>0</v>
      </c>
      <c r="C347" s="5">
        <f>IF(Data_Mentah!C347="Yes",1,0)</f>
        <v>1</v>
      </c>
      <c r="D347" s="5">
        <f>IF(Data_Mentah!D347="Yes",1,0)</f>
        <v>0</v>
      </c>
      <c r="E347" s="5">
        <f>IF(Data_Mentah!E347="Yes",1,0)</f>
        <v>1</v>
      </c>
      <c r="F347" s="5">
        <f>IF(Data_Mentah!F347="Yes",1,0)</f>
        <v>0</v>
      </c>
      <c r="G347" s="5">
        <f>IF(Data_Mentah!G347="Yes",1,0)</f>
        <v>1</v>
      </c>
      <c r="H347" s="5">
        <f>IF(Data_Mentah!H347="Yes",1,0)</f>
        <v>0</v>
      </c>
      <c r="I347" s="5">
        <f>IF(Data_Mentah!I347="Yes",1,0)</f>
        <v>0</v>
      </c>
      <c r="J347" s="5">
        <f>IF(Data_Mentah!J347="Yes",1,0)</f>
        <v>0</v>
      </c>
      <c r="K347" s="5">
        <f>IF(Data_Mentah!K347="Yes",1,0)</f>
        <v>1</v>
      </c>
      <c r="L347" s="5">
        <f>IF(Data_Mentah!L347="Yes",1,0)</f>
        <v>0</v>
      </c>
      <c r="M347" s="5">
        <f>IF(Data_Mentah!M347="Yes",1,0)</f>
        <v>0</v>
      </c>
      <c r="N347" s="5">
        <f>IF(Data_Mentah!N347="Yes",1,0)</f>
        <v>1</v>
      </c>
      <c r="O347" s="5">
        <f>IF(Data_Mentah!O347="Yes",1,0)</f>
        <v>0</v>
      </c>
      <c r="P347" s="5">
        <f>IF(Data_Mentah!P347="Yes",1,0)</f>
        <v>1</v>
      </c>
      <c r="Q347" s="6">
        <f>IF(Data_Mentah!Q347="Positive",1,0)</f>
        <v>1</v>
      </c>
      <c r="T347">
        <f t="shared" si="9"/>
        <v>0</v>
      </c>
      <c r="V347">
        <f t="shared" si="10"/>
        <v>0</v>
      </c>
    </row>
    <row r="348" spans="1:22" ht="15.75" customHeight="1" x14ac:dyDescent="0.2">
      <c r="A348" s="7">
        <v>55</v>
      </c>
      <c r="B348" s="8">
        <f>IF(Data_Mentah!B348="Male",1,0)</f>
        <v>0</v>
      </c>
      <c r="C348" s="8">
        <f>IF(Data_Mentah!C348="Yes",1,0)</f>
        <v>1</v>
      </c>
      <c r="D348" s="8">
        <f>IF(Data_Mentah!D348="Yes",1,0)</f>
        <v>1</v>
      </c>
      <c r="E348" s="8">
        <f>IF(Data_Mentah!E348="Yes",1,0)</f>
        <v>1</v>
      </c>
      <c r="F348" s="8">
        <f>IF(Data_Mentah!F348="Yes",1,0)</f>
        <v>1</v>
      </c>
      <c r="G348" s="8">
        <f>IF(Data_Mentah!G348="Yes",1,0)</f>
        <v>0</v>
      </c>
      <c r="H348" s="8">
        <f>IF(Data_Mentah!H348="Yes",1,0)</f>
        <v>0</v>
      </c>
      <c r="I348" s="8">
        <f>IF(Data_Mentah!I348="Yes",1,0)</f>
        <v>1</v>
      </c>
      <c r="J348" s="8">
        <f>IF(Data_Mentah!J348="Yes",1,0)</f>
        <v>1</v>
      </c>
      <c r="K348" s="8">
        <f>IF(Data_Mentah!K348="Yes",1,0)</f>
        <v>1</v>
      </c>
      <c r="L348" s="8">
        <f>IF(Data_Mentah!L348="Yes",1,0)</f>
        <v>0</v>
      </c>
      <c r="M348" s="8">
        <f>IF(Data_Mentah!M348="Yes",1,0)</f>
        <v>0</v>
      </c>
      <c r="N348" s="8">
        <f>IF(Data_Mentah!N348="Yes",1,0)</f>
        <v>1</v>
      </c>
      <c r="O348" s="8">
        <f>IF(Data_Mentah!O348="Yes",1,0)</f>
        <v>0</v>
      </c>
      <c r="P348" s="8">
        <f>IF(Data_Mentah!P348="Yes",1,0)</f>
        <v>1</v>
      </c>
      <c r="Q348" s="9">
        <f>IF(Data_Mentah!Q348="Positive",1,0)</f>
        <v>1</v>
      </c>
      <c r="T348">
        <f t="shared" si="9"/>
        <v>1</v>
      </c>
      <c r="V348">
        <f t="shared" si="10"/>
        <v>0</v>
      </c>
    </row>
    <row r="349" spans="1:22" ht="15.75" customHeight="1" x14ac:dyDescent="0.2">
      <c r="A349" s="4">
        <v>39</v>
      </c>
      <c r="B349" s="5">
        <f>IF(Data_Mentah!B349="Male",1,0)</f>
        <v>1</v>
      </c>
      <c r="C349" s="5">
        <f>IF(Data_Mentah!C349="Yes",1,0)</f>
        <v>0</v>
      </c>
      <c r="D349" s="5">
        <f>IF(Data_Mentah!D349="Yes",1,0)</f>
        <v>1</v>
      </c>
      <c r="E349" s="5">
        <f>IF(Data_Mentah!E349="Yes",1,0)</f>
        <v>1</v>
      </c>
      <c r="F349" s="5">
        <f>IF(Data_Mentah!F349="Yes",1,0)</f>
        <v>1</v>
      </c>
      <c r="G349" s="5">
        <f>IF(Data_Mentah!G349="Yes",1,0)</f>
        <v>0</v>
      </c>
      <c r="H349" s="5">
        <f>IF(Data_Mentah!H349="Yes",1,0)</f>
        <v>0</v>
      </c>
      <c r="I349" s="5">
        <f>IF(Data_Mentah!I349="Yes",1,0)</f>
        <v>1</v>
      </c>
      <c r="J349" s="5">
        <f>IF(Data_Mentah!J349="Yes",1,0)</f>
        <v>1</v>
      </c>
      <c r="K349" s="5">
        <f>IF(Data_Mentah!K349="Yes",1,0)</f>
        <v>0</v>
      </c>
      <c r="L349" s="5">
        <f>IF(Data_Mentah!L349="Yes",1,0)</f>
        <v>0</v>
      </c>
      <c r="M349" s="5">
        <f>IF(Data_Mentah!M349="Yes",1,0)</f>
        <v>1</v>
      </c>
      <c r="N349" s="5">
        <f>IF(Data_Mentah!N349="Yes",1,0)</f>
        <v>1</v>
      </c>
      <c r="O349" s="5">
        <f>IF(Data_Mentah!O349="Yes",1,0)</f>
        <v>0</v>
      </c>
      <c r="P349" s="5">
        <f>IF(Data_Mentah!P349="Yes",1,0)</f>
        <v>0</v>
      </c>
      <c r="Q349" s="6">
        <f>IF(Data_Mentah!Q349="Positive",1,0)</f>
        <v>0</v>
      </c>
      <c r="T349">
        <f t="shared" si="9"/>
        <v>0</v>
      </c>
      <c r="V349">
        <f t="shared" si="10"/>
        <v>0</v>
      </c>
    </row>
    <row r="350" spans="1:22" ht="15.75" customHeight="1" x14ac:dyDescent="0.2">
      <c r="A350" s="7">
        <v>43</v>
      </c>
      <c r="B350" s="8">
        <f>IF(Data_Mentah!B350="Male",1,0)</f>
        <v>1</v>
      </c>
      <c r="C350" s="8">
        <f>IF(Data_Mentah!C350="Yes",1,0)</f>
        <v>0</v>
      </c>
      <c r="D350" s="8">
        <f>IF(Data_Mentah!D350="Yes",1,0)</f>
        <v>0</v>
      </c>
      <c r="E350" s="8">
        <f>IF(Data_Mentah!E350="Yes",1,0)</f>
        <v>1</v>
      </c>
      <c r="F350" s="8">
        <f>IF(Data_Mentah!F350="Yes",1,0)</f>
        <v>0</v>
      </c>
      <c r="G350" s="8">
        <f>IF(Data_Mentah!G350="Yes",1,0)</f>
        <v>0</v>
      </c>
      <c r="H350" s="8">
        <f>IF(Data_Mentah!H350="Yes",1,0)</f>
        <v>0</v>
      </c>
      <c r="I350" s="8">
        <f>IF(Data_Mentah!I350="Yes",1,0)</f>
        <v>0</v>
      </c>
      <c r="J350" s="8">
        <f>IF(Data_Mentah!J350="Yes",1,0)</f>
        <v>0</v>
      </c>
      <c r="K350" s="8">
        <f>IF(Data_Mentah!K350="Yes",1,0)</f>
        <v>0</v>
      </c>
      <c r="L350" s="8">
        <f>IF(Data_Mentah!L350="Yes",1,0)</f>
        <v>0</v>
      </c>
      <c r="M350" s="8">
        <f>IF(Data_Mentah!M350="Yes",1,0)</f>
        <v>0</v>
      </c>
      <c r="N350" s="8">
        <f>IF(Data_Mentah!N350="Yes",1,0)</f>
        <v>0</v>
      </c>
      <c r="O350" s="8">
        <f>IF(Data_Mentah!O350="Yes",1,0)</f>
        <v>0</v>
      </c>
      <c r="P350" s="8">
        <f>IF(Data_Mentah!P350="Yes",1,0)</f>
        <v>0</v>
      </c>
      <c r="Q350" s="9">
        <f>IF(Data_Mentah!Q350="Positive",1,0)</f>
        <v>0</v>
      </c>
      <c r="T350">
        <f t="shared" si="9"/>
        <v>0</v>
      </c>
      <c r="V350">
        <f t="shared" si="10"/>
        <v>0</v>
      </c>
    </row>
    <row r="351" spans="1:22" ht="15.75" customHeight="1" x14ac:dyDescent="0.2">
      <c r="A351" s="4">
        <v>35</v>
      </c>
      <c r="B351" s="5">
        <f>IF(Data_Mentah!B351="Male",1,0)</f>
        <v>1</v>
      </c>
      <c r="C351" s="5">
        <f>IF(Data_Mentah!C351="Yes",1,0)</f>
        <v>0</v>
      </c>
      <c r="D351" s="5">
        <f>IF(Data_Mentah!D351="Yes",1,0)</f>
        <v>0</v>
      </c>
      <c r="E351" s="5">
        <f>IF(Data_Mentah!E351="Yes",1,0)</f>
        <v>0</v>
      </c>
      <c r="F351" s="5">
        <f>IF(Data_Mentah!F351="Yes",1,0)</f>
        <v>0</v>
      </c>
      <c r="G351" s="5">
        <f>IF(Data_Mentah!G351="Yes",1,0)</f>
        <v>0</v>
      </c>
      <c r="H351" s="5">
        <f>IF(Data_Mentah!H351="Yes",1,0)</f>
        <v>0</v>
      </c>
      <c r="I351" s="5">
        <f>IF(Data_Mentah!I351="Yes",1,0)</f>
        <v>0</v>
      </c>
      <c r="J351" s="5">
        <f>IF(Data_Mentah!J351="Yes",1,0)</f>
        <v>0</v>
      </c>
      <c r="K351" s="5">
        <f>IF(Data_Mentah!K351="Yes",1,0)</f>
        <v>0</v>
      </c>
      <c r="L351" s="5">
        <f>IF(Data_Mentah!L351="Yes",1,0)</f>
        <v>0</v>
      </c>
      <c r="M351" s="5">
        <f>IF(Data_Mentah!M351="Yes",1,0)</f>
        <v>0</v>
      </c>
      <c r="N351" s="5">
        <f>IF(Data_Mentah!N351="Yes",1,0)</f>
        <v>0</v>
      </c>
      <c r="O351" s="5">
        <f>IF(Data_Mentah!O351="Yes",1,0)</f>
        <v>0</v>
      </c>
      <c r="P351" s="5">
        <f>IF(Data_Mentah!P351="Yes",1,0)</f>
        <v>0</v>
      </c>
      <c r="Q351" s="6">
        <f>IF(Data_Mentah!Q351="Positive",1,0)</f>
        <v>0</v>
      </c>
      <c r="T351">
        <f t="shared" si="9"/>
        <v>0</v>
      </c>
      <c r="V351">
        <f t="shared" si="10"/>
        <v>0</v>
      </c>
    </row>
    <row r="352" spans="1:22" ht="15.75" customHeight="1" x14ac:dyDescent="0.2">
      <c r="A352" s="7">
        <v>47</v>
      </c>
      <c r="B352" s="8">
        <f>IF(Data_Mentah!B352="Male",1,0)</f>
        <v>1</v>
      </c>
      <c r="C352" s="8">
        <f>IF(Data_Mentah!C352="Yes",1,0)</f>
        <v>0</v>
      </c>
      <c r="D352" s="8">
        <f>IF(Data_Mentah!D352="Yes",1,0)</f>
        <v>0</v>
      </c>
      <c r="E352" s="8">
        <f>IF(Data_Mentah!E352="Yes",1,0)</f>
        <v>0</v>
      </c>
      <c r="F352" s="8">
        <f>IF(Data_Mentah!F352="Yes",1,0)</f>
        <v>0</v>
      </c>
      <c r="G352" s="8">
        <f>IF(Data_Mentah!G352="Yes",1,0)</f>
        <v>0</v>
      </c>
      <c r="H352" s="8">
        <f>IF(Data_Mentah!H352="Yes",1,0)</f>
        <v>0</v>
      </c>
      <c r="I352" s="8">
        <f>IF(Data_Mentah!I352="Yes",1,0)</f>
        <v>0</v>
      </c>
      <c r="J352" s="8">
        <f>IF(Data_Mentah!J352="Yes",1,0)</f>
        <v>0</v>
      </c>
      <c r="K352" s="8">
        <f>IF(Data_Mentah!K352="Yes",1,0)</f>
        <v>0</v>
      </c>
      <c r="L352" s="8">
        <f>IF(Data_Mentah!L352="Yes",1,0)</f>
        <v>0</v>
      </c>
      <c r="M352" s="8">
        <f>IF(Data_Mentah!M352="Yes",1,0)</f>
        <v>0</v>
      </c>
      <c r="N352" s="8">
        <f>IF(Data_Mentah!N352="Yes",1,0)</f>
        <v>0</v>
      </c>
      <c r="O352" s="8">
        <f>IF(Data_Mentah!O352="Yes",1,0)</f>
        <v>0</v>
      </c>
      <c r="P352" s="8">
        <f>IF(Data_Mentah!P352="Yes",1,0)</f>
        <v>0</v>
      </c>
      <c r="Q352" s="9">
        <f>IF(Data_Mentah!Q352="Positive",1,0)</f>
        <v>0</v>
      </c>
      <c r="T352">
        <f t="shared" si="9"/>
        <v>0</v>
      </c>
      <c r="V352">
        <f t="shared" si="10"/>
        <v>0</v>
      </c>
    </row>
    <row r="353" spans="1:22" ht="15.75" customHeight="1" x14ac:dyDescent="0.2">
      <c r="A353" s="4">
        <v>61</v>
      </c>
      <c r="B353" s="5">
        <f>IF(Data_Mentah!B353="Male",1,0)</f>
        <v>1</v>
      </c>
      <c r="C353" s="5">
        <f>IF(Data_Mentah!C353="Yes",1,0)</f>
        <v>0</v>
      </c>
      <c r="D353" s="5">
        <f>IF(Data_Mentah!D353="Yes",1,0)</f>
        <v>0</v>
      </c>
      <c r="E353" s="5">
        <f>IF(Data_Mentah!E353="Yes",1,0)</f>
        <v>0</v>
      </c>
      <c r="F353" s="5">
        <f>IF(Data_Mentah!F353="Yes",1,0)</f>
        <v>0</v>
      </c>
      <c r="G353" s="5">
        <f>IF(Data_Mentah!G353="Yes",1,0)</f>
        <v>0</v>
      </c>
      <c r="H353" s="5">
        <f>IF(Data_Mentah!H353="Yes",1,0)</f>
        <v>0</v>
      </c>
      <c r="I353" s="5">
        <f>IF(Data_Mentah!I353="Yes",1,0)</f>
        <v>0</v>
      </c>
      <c r="J353" s="5">
        <f>IF(Data_Mentah!J353="Yes",1,0)</f>
        <v>0</v>
      </c>
      <c r="K353" s="5">
        <f>IF(Data_Mentah!K353="Yes",1,0)</f>
        <v>0</v>
      </c>
      <c r="L353" s="5">
        <f>IF(Data_Mentah!L353="Yes",1,0)</f>
        <v>0</v>
      </c>
      <c r="M353" s="5">
        <f>IF(Data_Mentah!M353="Yes",1,0)</f>
        <v>0</v>
      </c>
      <c r="N353" s="5">
        <f>IF(Data_Mentah!N353="Yes",1,0)</f>
        <v>0</v>
      </c>
      <c r="O353" s="5">
        <f>IF(Data_Mentah!O353="Yes",1,0)</f>
        <v>0</v>
      </c>
      <c r="P353" s="5">
        <f>IF(Data_Mentah!P353="Yes",1,0)</f>
        <v>0</v>
      </c>
      <c r="Q353" s="6">
        <f>IF(Data_Mentah!Q353="Positive",1,0)</f>
        <v>0</v>
      </c>
      <c r="T353">
        <f t="shared" si="9"/>
        <v>0</v>
      </c>
      <c r="V353">
        <f t="shared" si="10"/>
        <v>0</v>
      </c>
    </row>
    <row r="354" spans="1:22" ht="15.75" customHeight="1" x14ac:dyDescent="0.2">
      <c r="A354" s="7">
        <v>58</v>
      </c>
      <c r="B354" s="8">
        <f>IF(Data_Mentah!B354="Male",1,0)</f>
        <v>1</v>
      </c>
      <c r="C354" s="8">
        <f>IF(Data_Mentah!C354="Yes",1,0)</f>
        <v>1</v>
      </c>
      <c r="D354" s="8">
        <f>IF(Data_Mentah!D354="Yes",1,0)</f>
        <v>0</v>
      </c>
      <c r="E354" s="8">
        <f>IF(Data_Mentah!E354="Yes",1,0)</f>
        <v>0</v>
      </c>
      <c r="F354" s="8">
        <f>IF(Data_Mentah!F354="Yes",1,0)</f>
        <v>1</v>
      </c>
      <c r="G354" s="8">
        <f>IF(Data_Mentah!G354="Yes",1,0)</f>
        <v>1</v>
      </c>
      <c r="H354" s="8">
        <f>IF(Data_Mentah!H354="Yes",1,0)</f>
        <v>0</v>
      </c>
      <c r="I354" s="8">
        <f>IF(Data_Mentah!I354="Yes",1,0)</f>
        <v>1</v>
      </c>
      <c r="J354" s="8">
        <f>IF(Data_Mentah!J354="Yes",1,0)</f>
        <v>1</v>
      </c>
      <c r="K354" s="8">
        <f>IF(Data_Mentah!K354="Yes",1,0)</f>
        <v>1</v>
      </c>
      <c r="L354" s="8">
        <f>IF(Data_Mentah!L354="Yes",1,0)</f>
        <v>1</v>
      </c>
      <c r="M354" s="8">
        <f>IF(Data_Mentah!M354="Yes",1,0)</f>
        <v>0</v>
      </c>
      <c r="N354" s="8">
        <f>IF(Data_Mentah!N354="Yes",1,0)</f>
        <v>1</v>
      </c>
      <c r="O354" s="8">
        <f>IF(Data_Mentah!O354="Yes",1,0)</f>
        <v>1</v>
      </c>
      <c r="P354" s="8">
        <f>IF(Data_Mentah!P354="Yes",1,0)</f>
        <v>1</v>
      </c>
      <c r="Q354" s="9">
        <f>IF(Data_Mentah!Q354="Positive",1,0)</f>
        <v>0</v>
      </c>
      <c r="T354">
        <f t="shared" si="9"/>
        <v>1</v>
      </c>
      <c r="V354">
        <f t="shared" si="10"/>
        <v>0</v>
      </c>
    </row>
    <row r="355" spans="1:22" ht="15.75" customHeight="1" x14ac:dyDescent="0.2">
      <c r="A355" s="4">
        <v>69</v>
      </c>
      <c r="B355" s="5">
        <f>IF(Data_Mentah!B355="Male",1,0)</f>
        <v>1</v>
      </c>
      <c r="C355" s="5">
        <f>IF(Data_Mentah!C355="Yes",1,0)</f>
        <v>0</v>
      </c>
      <c r="D355" s="5">
        <f>IF(Data_Mentah!D355="Yes",1,0)</f>
        <v>0</v>
      </c>
      <c r="E355" s="5">
        <f>IF(Data_Mentah!E355="Yes",1,0)</f>
        <v>0</v>
      </c>
      <c r="F355" s="5">
        <f>IF(Data_Mentah!F355="Yes",1,0)</f>
        <v>1</v>
      </c>
      <c r="G355" s="5">
        <f>IF(Data_Mentah!G355="Yes",1,0)</f>
        <v>0</v>
      </c>
      <c r="H355" s="5">
        <f>IF(Data_Mentah!H355="Yes",1,0)</f>
        <v>0</v>
      </c>
      <c r="I355" s="5">
        <f>IF(Data_Mentah!I355="Yes",1,0)</f>
        <v>0</v>
      </c>
      <c r="J355" s="5">
        <f>IF(Data_Mentah!J355="Yes",1,0)</f>
        <v>0</v>
      </c>
      <c r="K355" s="5">
        <f>IF(Data_Mentah!K355="Yes",1,0)</f>
        <v>0</v>
      </c>
      <c r="L355" s="5">
        <f>IF(Data_Mentah!L355="Yes",1,0)</f>
        <v>0</v>
      </c>
      <c r="M355" s="5">
        <f>IF(Data_Mentah!M355="Yes",1,0)</f>
        <v>1</v>
      </c>
      <c r="N355" s="5">
        <f>IF(Data_Mentah!N355="Yes",1,0)</f>
        <v>1</v>
      </c>
      <c r="O355" s="5">
        <f>IF(Data_Mentah!O355="Yes",1,0)</f>
        <v>0</v>
      </c>
      <c r="P355" s="5">
        <f>IF(Data_Mentah!P355="Yes",1,0)</f>
        <v>0</v>
      </c>
      <c r="Q355" s="6">
        <f>IF(Data_Mentah!Q355="Positive",1,0)</f>
        <v>0</v>
      </c>
      <c r="T355">
        <f t="shared" si="9"/>
        <v>0</v>
      </c>
      <c r="V355">
        <f t="shared" si="10"/>
        <v>0</v>
      </c>
    </row>
    <row r="356" spans="1:22" ht="15.75" customHeight="1" x14ac:dyDescent="0.2">
      <c r="A356" s="7">
        <v>40</v>
      </c>
      <c r="B356" s="8">
        <f>IF(Data_Mentah!B356="Male",1,0)</f>
        <v>1</v>
      </c>
      <c r="C356" s="8">
        <f>IF(Data_Mentah!C356="Yes",1,0)</f>
        <v>0</v>
      </c>
      <c r="D356" s="8">
        <f>IF(Data_Mentah!D356="Yes",1,0)</f>
        <v>0</v>
      </c>
      <c r="E356" s="8">
        <f>IF(Data_Mentah!E356="Yes",1,0)</f>
        <v>0</v>
      </c>
      <c r="F356" s="8">
        <f>IF(Data_Mentah!F356="Yes",1,0)</f>
        <v>0</v>
      </c>
      <c r="G356" s="8">
        <f>IF(Data_Mentah!G356="Yes",1,0)</f>
        <v>1</v>
      </c>
      <c r="H356" s="8">
        <f>IF(Data_Mentah!H356="Yes",1,0)</f>
        <v>0</v>
      </c>
      <c r="I356" s="8">
        <f>IF(Data_Mentah!I356="Yes",1,0)</f>
        <v>0</v>
      </c>
      <c r="J356" s="8">
        <f>IF(Data_Mentah!J356="Yes",1,0)</f>
        <v>1</v>
      </c>
      <c r="K356" s="8">
        <f>IF(Data_Mentah!K356="Yes",1,0)</f>
        <v>0</v>
      </c>
      <c r="L356" s="8">
        <f>IF(Data_Mentah!L356="Yes",1,0)</f>
        <v>1</v>
      </c>
      <c r="M356" s="8">
        <f>IF(Data_Mentah!M356="Yes",1,0)</f>
        <v>0</v>
      </c>
      <c r="N356" s="8">
        <f>IF(Data_Mentah!N356="Yes",1,0)</f>
        <v>0</v>
      </c>
      <c r="O356" s="8">
        <f>IF(Data_Mentah!O356="Yes",1,0)</f>
        <v>1</v>
      </c>
      <c r="P356" s="8">
        <f>IF(Data_Mentah!P356="Yes",1,0)</f>
        <v>1</v>
      </c>
      <c r="Q356" s="9">
        <f>IF(Data_Mentah!Q356="Positive",1,0)</f>
        <v>0</v>
      </c>
      <c r="T356">
        <f t="shared" si="9"/>
        <v>0</v>
      </c>
      <c r="V356">
        <f t="shared" si="10"/>
        <v>0</v>
      </c>
    </row>
    <row r="357" spans="1:22" ht="15.75" customHeight="1" x14ac:dyDescent="0.2">
      <c r="A357" s="4">
        <v>28</v>
      </c>
      <c r="B357" s="5">
        <f>IF(Data_Mentah!B357="Male",1,0)</f>
        <v>1</v>
      </c>
      <c r="C357" s="5">
        <f>IF(Data_Mentah!C357="Yes",1,0)</f>
        <v>0</v>
      </c>
      <c r="D357" s="5">
        <f>IF(Data_Mentah!D357="Yes",1,0)</f>
        <v>0</v>
      </c>
      <c r="E357" s="5">
        <f>IF(Data_Mentah!E357="Yes",1,0)</f>
        <v>1</v>
      </c>
      <c r="F357" s="5">
        <f>IF(Data_Mentah!F357="Yes",1,0)</f>
        <v>1</v>
      </c>
      <c r="G357" s="5">
        <f>IF(Data_Mentah!G357="Yes",1,0)</f>
        <v>0</v>
      </c>
      <c r="H357" s="5">
        <f>IF(Data_Mentah!H357="Yes",1,0)</f>
        <v>1</v>
      </c>
      <c r="I357" s="5">
        <f>IF(Data_Mentah!I357="Yes",1,0)</f>
        <v>0</v>
      </c>
      <c r="J357" s="5">
        <f>IF(Data_Mentah!J357="Yes",1,0)</f>
        <v>0</v>
      </c>
      <c r="K357" s="5">
        <f>IF(Data_Mentah!K357="Yes",1,0)</f>
        <v>0</v>
      </c>
      <c r="L357" s="5">
        <f>IF(Data_Mentah!L357="Yes",1,0)</f>
        <v>1</v>
      </c>
      <c r="M357" s="5">
        <f>IF(Data_Mentah!M357="Yes",1,0)</f>
        <v>0</v>
      </c>
      <c r="N357" s="5">
        <f>IF(Data_Mentah!N357="Yes",1,0)</f>
        <v>0</v>
      </c>
      <c r="O357" s="5">
        <f>IF(Data_Mentah!O357="Yes",1,0)</f>
        <v>1</v>
      </c>
      <c r="P357" s="5">
        <f>IF(Data_Mentah!P357="Yes",1,0)</f>
        <v>0</v>
      </c>
      <c r="Q357" s="6">
        <f>IF(Data_Mentah!Q357="Positive",1,0)</f>
        <v>0</v>
      </c>
      <c r="T357">
        <f t="shared" si="9"/>
        <v>1</v>
      </c>
      <c r="V357">
        <f t="shared" si="10"/>
        <v>0</v>
      </c>
    </row>
    <row r="358" spans="1:22" ht="15.75" customHeight="1" x14ac:dyDescent="0.2">
      <c r="A358" s="7">
        <v>37</v>
      </c>
      <c r="B358" s="8">
        <f>IF(Data_Mentah!B358="Male",1,0)</f>
        <v>1</v>
      </c>
      <c r="C358" s="8">
        <f>IF(Data_Mentah!C358="Yes",1,0)</f>
        <v>0</v>
      </c>
      <c r="D358" s="8">
        <f>IF(Data_Mentah!D358="Yes",1,0)</f>
        <v>0</v>
      </c>
      <c r="E358" s="8">
        <f>IF(Data_Mentah!E358="Yes",1,0)</f>
        <v>1</v>
      </c>
      <c r="F358" s="8">
        <f>IF(Data_Mentah!F358="Yes",1,0)</f>
        <v>0</v>
      </c>
      <c r="G358" s="8">
        <f>IF(Data_Mentah!G358="Yes",1,0)</f>
        <v>0</v>
      </c>
      <c r="H358" s="8">
        <f>IF(Data_Mentah!H358="Yes",1,0)</f>
        <v>1</v>
      </c>
      <c r="I358" s="8">
        <f>IF(Data_Mentah!I358="Yes",1,0)</f>
        <v>0</v>
      </c>
      <c r="J358" s="8">
        <f>IF(Data_Mentah!J358="Yes",1,0)</f>
        <v>0</v>
      </c>
      <c r="K358" s="8">
        <f>IF(Data_Mentah!K358="Yes",1,0)</f>
        <v>0</v>
      </c>
      <c r="L358" s="8">
        <f>IF(Data_Mentah!L358="Yes",1,0)</f>
        <v>1</v>
      </c>
      <c r="M358" s="8">
        <f>IF(Data_Mentah!M358="Yes",1,0)</f>
        <v>0</v>
      </c>
      <c r="N358" s="8">
        <f>IF(Data_Mentah!N358="Yes",1,0)</f>
        <v>0</v>
      </c>
      <c r="O358" s="8">
        <f>IF(Data_Mentah!O358="Yes",1,0)</f>
        <v>1</v>
      </c>
      <c r="P358" s="8">
        <f>IF(Data_Mentah!P358="Yes",1,0)</f>
        <v>0</v>
      </c>
      <c r="Q358" s="9">
        <f>IF(Data_Mentah!Q358="Positive",1,0)</f>
        <v>0</v>
      </c>
      <c r="T358">
        <f t="shared" si="9"/>
        <v>0</v>
      </c>
      <c r="V358">
        <f t="shared" si="10"/>
        <v>0</v>
      </c>
    </row>
    <row r="359" spans="1:22" ht="15.75" customHeight="1" x14ac:dyDescent="0.2">
      <c r="A359" s="4">
        <v>34</v>
      </c>
      <c r="B359" s="5">
        <f>IF(Data_Mentah!B359="Male",1,0)</f>
        <v>0</v>
      </c>
      <c r="C359" s="5">
        <f>IF(Data_Mentah!C359="Yes",1,0)</f>
        <v>0</v>
      </c>
      <c r="D359" s="5">
        <f>IF(Data_Mentah!D359="Yes",1,0)</f>
        <v>0</v>
      </c>
      <c r="E359" s="5">
        <f>IF(Data_Mentah!E359="Yes",1,0)</f>
        <v>0</v>
      </c>
      <c r="F359" s="5">
        <f>IF(Data_Mentah!F359="Yes",1,0)</f>
        <v>0</v>
      </c>
      <c r="G359" s="5">
        <f>IF(Data_Mentah!G359="Yes",1,0)</f>
        <v>0</v>
      </c>
      <c r="H359" s="5">
        <f>IF(Data_Mentah!H359="Yes",1,0)</f>
        <v>0</v>
      </c>
      <c r="I359" s="5">
        <f>IF(Data_Mentah!I359="Yes",1,0)</f>
        <v>0</v>
      </c>
      <c r="J359" s="5">
        <f>IF(Data_Mentah!J359="Yes",1,0)</f>
        <v>0</v>
      </c>
      <c r="K359" s="5">
        <f>IF(Data_Mentah!K359="Yes",1,0)</f>
        <v>0</v>
      </c>
      <c r="L359" s="5">
        <f>IF(Data_Mentah!L359="Yes",1,0)</f>
        <v>0</v>
      </c>
      <c r="M359" s="5">
        <f>IF(Data_Mentah!M359="Yes",1,0)</f>
        <v>0</v>
      </c>
      <c r="N359" s="5">
        <f>IF(Data_Mentah!N359="Yes",1,0)</f>
        <v>0</v>
      </c>
      <c r="O359" s="5">
        <f>IF(Data_Mentah!O359="Yes",1,0)</f>
        <v>0</v>
      </c>
      <c r="P359" s="5">
        <f>IF(Data_Mentah!P359="Yes",1,0)</f>
        <v>0</v>
      </c>
      <c r="Q359" s="6">
        <f>IF(Data_Mentah!Q359="Positive",1,0)</f>
        <v>0</v>
      </c>
      <c r="T359">
        <f t="shared" si="9"/>
        <v>0</v>
      </c>
      <c r="V359">
        <f t="shared" si="10"/>
        <v>0</v>
      </c>
    </row>
    <row r="360" spans="1:22" ht="15.75" customHeight="1" x14ac:dyDescent="0.2">
      <c r="A360" s="7">
        <v>30</v>
      </c>
      <c r="B360" s="8">
        <f>IF(Data_Mentah!B360="Male",1,0)</f>
        <v>1</v>
      </c>
      <c r="C360" s="8">
        <f>IF(Data_Mentah!C360="Yes",1,0)</f>
        <v>1</v>
      </c>
      <c r="D360" s="8">
        <f>IF(Data_Mentah!D360="Yes",1,0)</f>
        <v>1</v>
      </c>
      <c r="E360" s="8">
        <f>IF(Data_Mentah!E360="Yes",1,0)</f>
        <v>1</v>
      </c>
      <c r="F360" s="8">
        <f>IF(Data_Mentah!F360="Yes",1,0)</f>
        <v>1</v>
      </c>
      <c r="G360" s="8">
        <f>IF(Data_Mentah!G360="Yes",1,0)</f>
        <v>0</v>
      </c>
      <c r="H360" s="8">
        <f>IF(Data_Mentah!H360="Yes",1,0)</f>
        <v>1</v>
      </c>
      <c r="I360" s="8">
        <f>IF(Data_Mentah!I360="Yes",1,0)</f>
        <v>0</v>
      </c>
      <c r="J360" s="8">
        <f>IF(Data_Mentah!J360="Yes",1,0)</f>
        <v>0</v>
      </c>
      <c r="K360" s="8">
        <f>IF(Data_Mentah!K360="Yes",1,0)</f>
        <v>1</v>
      </c>
      <c r="L360" s="8">
        <f>IF(Data_Mentah!L360="Yes",1,0)</f>
        <v>0</v>
      </c>
      <c r="M360" s="8">
        <f>IF(Data_Mentah!M360="Yes",1,0)</f>
        <v>1</v>
      </c>
      <c r="N360" s="8">
        <f>IF(Data_Mentah!N360="Yes",1,0)</f>
        <v>0</v>
      </c>
      <c r="O360" s="8">
        <f>IF(Data_Mentah!O360="Yes",1,0)</f>
        <v>0</v>
      </c>
      <c r="P360" s="8">
        <f>IF(Data_Mentah!P360="Yes",1,0)</f>
        <v>0</v>
      </c>
      <c r="Q360" s="9">
        <f>IF(Data_Mentah!Q360="Positive",1,0)</f>
        <v>1</v>
      </c>
      <c r="T360">
        <f t="shared" si="9"/>
        <v>0</v>
      </c>
      <c r="V360">
        <f t="shared" si="10"/>
        <v>0</v>
      </c>
    </row>
    <row r="361" spans="1:22" ht="15.75" customHeight="1" x14ac:dyDescent="0.2">
      <c r="A361" s="4">
        <v>67</v>
      </c>
      <c r="B361" s="5">
        <f>IF(Data_Mentah!B361="Male",1,0)</f>
        <v>1</v>
      </c>
      <c r="C361" s="5">
        <f>IF(Data_Mentah!C361="Yes",1,0)</f>
        <v>1</v>
      </c>
      <c r="D361" s="5">
        <f>IF(Data_Mentah!D361="Yes",1,0)</f>
        <v>1</v>
      </c>
      <c r="E361" s="5">
        <f>IF(Data_Mentah!E361="Yes",1,0)</f>
        <v>1</v>
      </c>
      <c r="F361" s="5">
        <f>IF(Data_Mentah!F361="Yes",1,0)</f>
        <v>0</v>
      </c>
      <c r="G361" s="5">
        <f>IF(Data_Mentah!G361="Yes",1,0)</f>
        <v>1</v>
      </c>
      <c r="H361" s="5">
        <f>IF(Data_Mentah!H361="Yes",1,0)</f>
        <v>1</v>
      </c>
      <c r="I361" s="5">
        <f>IF(Data_Mentah!I361="Yes",1,0)</f>
        <v>0</v>
      </c>
      <c r="J361" s="5">
        <f>IF(Data_Mentah!J361="Yes",1,0)</f>
        <v>0</v>
      </c>
      <c r="K361" s="5">
        <f>IF(Data_Mentah!K361="Yes",1,0)</f>
        <v>0</v>
      </c>
      <c r="L361" s="5">
        <f>IF(Data_Mentah!L361="Yes",1,0)</f>
        <v>1</v>
      </c>
      <c r="M361" s="5">
        <f>IF(Data_Mentah!M361="Yes",1,0)</f>
        <v>0</v>
      </c>
      <c r="N361" s="5">
        <f>IF(Data_Mentah!N361="Yes",1,0)</f>
        <v>0</v>
      </c>
      <c r="O361" s="5">
        <f>IF(Data_Mentah!O361="Yes",1,0)</f>
        <v>0</v>
      </c>
      <c r="P361" s="5">
        <f>IF(Data_Mentah!P361="Yes",1,0)</f>
        <v>0</v>
      </c>
      <c r="Q361" s="6">
        <f>IF(Data_Mentah!Q361="Positive",1,0)</f>
        <v>1</v>
      </c>
      <c r="T361">
        <f t="shared" si="9"/>
        <v>0</v>
      </c>
      <c r="V361">
        <f t="shared" si="10"/>
        <v>0</v>
      </c>
    </row>
    <row r="362" spans="1:22" ht="15.75" customHeight="1" x14ac:dyDescent="0.2">
      <c r="A362" s="7">
        <v>60</v>
      </c>
      <c r="B362" s="8">
        <f>IF(Data_Mentah!B362="Male",1,0)</f>
        <v>1</v>
      </c>
      <c r="C362" s="8">
        <f>IF(Data_Mentah!C362="Yes",1,0)</f>
        <v>1</v>
      </c>
      <c r="D362" s="8">
        <f>IF(Data_Mentah!D362="Yes",1,0)</f>
        <v>0</v>
      </c>
      <c r="E362" s="8">
        <f>IF(Data_Mentah!E362="Yes",1,0)</f>
        <v>1</v>
      </c>
      <c r="F362" s="8">
        <f>IF(Data_Mentah!F362="Yes",1,0)</f>
        <v>1</v>
      </c>
      <c r="G362" s="8">
        <f>IF(Data_Mentah!G362="Yes",1,0)</f>
        <v>0</v>
      </c>
      <c r="H362" s="8">
        <f>IF(Data_Mentah!H362="Yes",1,0)</f>
        <v>1</v>
      </c>
      <c r="I362" s="8">
        <f>IF(Data_Mentah!I362="Yes",1,0)</f>
        <v>0</v>
      </c>
      <c r="J362" s="8">
        <f>IF(Data_Mentah!J362="Yes",1,0)</f>
        <v>1</v>
      </c>
      <c r="K362" s="8">
        <f>IF(Data_Mentah!K362="Yes",1,0)</f>
        <v>1</v>
      </c>
      <c r="L362" s="8">
        <f>IF(Data_Mentah!L362="Yes",1,0)</f>
        <v>0</v>
      </c>
      <c r="M362" s="8">
        <f>IF(Data_Mentah!M362="Yes",1,0)</f>
        <v>0</v>
      </c>
      <c r="N362" s="8">
        <f>IF(Data_Mentah!N362="Yes",1,0)</f>
        <v>0</v>
      </c>
      <c r="O362" s="8">
        <f>IF(Data_Mentah!O362="Yes",1,0)</f>
        <v>1</v>
      </c>
      <c r="P362" s="8">
        <f>IF(Data_Mentah!P362="Yes",1,0)</f>
        <v>0</v>
      </c>
      <c r="Q362" s="9">
        <f>IF(Data_Mentah!Q362="Positive",1,0)</f>
        <v>1</v>
      </c>
      <c r="T362">
        <f t="shared" si="9"/>
        <v>1</v>
      </c>
      <c r="V362">
        <f t="shared" si="10"/>
        <v>0</v>
      </c>
    </row>
    <row r="363" spans="1:22" ht="15.75" customHeight="1" x14ac:dyDescent="0.2">
      <c r="A363" s="4">
        <v>58</v>
      </c>
      <c r="B363" s="5">
        <f>IF(Data_Mentah!B363="Male",1,0)</f>
        <v>0</v>
      </c>
      <c r="C363" s="5">
        <f>IF(Data_Mentah!C363="Yes",1,0)</f>
        <v>1</v>
      </c>
      <c r="D363" s="5">
        <f>IF(Data_Mentah!D363="Yes",1,0)</f>
        <v>1</v>
      </c>
      <c r="E363" s="5">
        <f>IF(Data_Mentah!E363="Yes",1,0)</f>
        <v>1</v>
      </c>
      <c r="F363" s="5">
        <f>IF(Data_Mentah!F363="Yes",1,0)</f>
        <v>1</v>
      </c>
      <c r="G363" s="5">
        <f>IF(Data_Mentah!G363="Yes",1,0)</f>
        <v>1</v>
      </c>
      <c r="H363" s="5">
        <f>IF(Data_Mentah!H363="Yes",1,0)</f>
        <v>0</v>
      </c>
      <c r="I363" s="5">
        <f>IF(Data_Mentah!I363="Yes",1,0)</f>
        <v>1</v>
      </c>
      <c r="J363" s="5">
        <f>IF(Data_Mentah!J363="Yes",1,0)</f>
        <v>1</v>
      </c>
      <c r="K363" s="5">
        <f>IF(Data_Mentah!K363="Yes",1,0)</f>
        <v>1</v>
      </c>
      <c r="L363" s="5">
        <f>IF(Data_Mentah!L363="Yes",1,0)</f>
        <v>1</v>
      </c>
      <c r="M363" s="5">
        <f>IF(Data_Mentah!M363="Yes",1,0)</f>
        <v>1</v>
      </c>
      <c r="N363" s="5">
        <f>IF(Data_Mentah!N363="Yes",1,0)</f>
        <v>1</v>
      </c>
      <c r="O363" s="5">
        <f>IF(Data_Mentah!O363="Yes",1,0)</f>
        <v>0</v>
      </c>
      <c r="P363" s="5">
        <f>IF(Data_Mentah!P363="Yes",1,0)</f>
        <v>0</v>
      </c>
      <c r="Q363" s="6">
        <f>IF(Data_Mentah!Q363="Positive",1,0)</f>
        <v>1</v>
      </c>
      <c r="T363">
        <f t="shared" si="9"/>
        <v>1</v>
      </c>
      <c r="V363">
        <f t="shared" si="10"/>
        <v>0</v>
      </c>
    </row>
    <row r="364" spans="1:22" ht="15.75" customHeight="1" x14ac:dyDescent="0.2">
      <c r="A364" s="7">
        <v>54</v>
      </c>
      <c r="B364" s="8">
        <f>IF(Data_Mentah!B364="Male",1,0)</f>
        <v>0</v>
      </c>
      <c r="C364" s="8">
        <f>IF(Data_Mentah!C364="Yes",1,0)</f>
        <v>0</v>
      </c>
      <c r="D364" s="8">
        <f>IF(Data_Mentah!D364="Yes",1,0)</f>
        <v>0</v>
      </c>
      <c r="E364" s="8">
        <f>IF(Data_Mentah!E364="Yes",1,0)</f>
        <v>0</v>
      </c>
      <c r="F364" s="8">
        <f>IF(Data_Mentah!F364="Yes",1,0)</f>
        <v>0</v>
      </c>
      <c r="G364" s="8">
        <f>IF(Data_Mentah!G364="Yes",1,0)</f>
        <v>0</v>
      </c>
      <c r="H364" s="8">
        <f>IF(Data_Mentah!H364="Yes",1,0)</f>
        <v>0</v>
      </c>
      <c r="I364" s="8">
        <f>IF(Data_Mentah!I364="Yes",1,0)</f>
        <v>1</v>
      </c>
      <c r="J364" s="8">
        <f>IF(Data_Mentah!J364="Yes",1,0)</f>
        <v>0</v>
      </c>
      <c r="K364" s="8">
        <f>IF(Data_Mentah!K364="Yes",1,0)</f>
        <v>0</v>
      </c>
      <c r="L364" s="8">
        <f>IF(Data_Mentah!L364="Yes",1,0)</f>
        <v>0</v>
      </c>
      <c r="M364" s="8">
        <f>IF(Data_Mentah!M364="Yes",1,0)</f>
        <v>1</v>
      </c>
      <c r="N364" s="8">
        <f>IF(Data_Mentah!N364="Yes",1,0)</f>
        <v>1</v>
      </c>
      <c r="O364" s="8">
        <f>IF(Data_Mentah!O364="Yes",1,0)</f>
        <v>0</v>
      </c>
      <c r="P364" s="8">
        <f>IF(Data_Mentah!P364="Yes",1,0)</f>
        <v>0</v>
      </c>
      <c r="Q364" s="9">
        <f>IF(Data_Mentah!Q364="Positive",1,0)</f>
        <v>1</v>
      </c>
      <c r="T364">
        <f t="shared" si="9"/>
        <v>0</v>
      </c>
      <c r="V364">
        <f t="shared" si="10"/>
        <v>0</v>
      </c>
    </row>
    <row r="365" spans="1:22" ht="15.75" customHeight="1" x14ac:dyDescent="0.2">
      <c r="A365" s="4">
        <v>43</v>
      </c>
      <c r="B365" s="5">
        <f>IF(Data_Mentah!B365="Male",1,0)</f>
        <v>0</v>
      </c>
      <c r="C365" s="5">
        <f>IF(Data_Mentah!C365="Yes",1,0)</f>
        <v>1</v>
      </c>
      <c r="D365" s="5">
        <f>IF(Data_Mentah!D365="Yes",1,0)</f>
        <v>1</v>
      </c>
      <c r="E365" s="5">
        <f>IF(Data_Mentah!E365="Yes",1,0)</f>
        <v>0</v>
      </c>
      <c r="F365" s="5">
        <f>IF(Data_Mentah!F365="Yes",1,0)</f>
        <v>1</v>
      </c>
      <c r="G365" s="5">
        <f>IF(Data_Mentah!G365="Yes",1,0)</f>
        <v>1</v>
      </c>
      <c r="H365" s="5">
        <f>IF(Data_Mentah!H365="Yes",1,0)</f>
        <v>0</v>
      </c>
      <c r="I365" s="5">
        <f>IF(Data_Mentah!I365="Yes",1,0)</f>
        <v>1</v>
      </c>
      <c r="J365" s="5">
        <f>IF(Data_Mentah!J365="Yes",1,0)</f>
        <v>1</v>
      </c>
      <c r="K365" s="5">
        <f>IF(Data_Mentah!K365="Yes",1,0)</f>
        <v>0</v>
      </c>
      <c r="L365" s="5">
        <f>IF(Data_Mentah!L365="Yes",1,0)</f>
        <v>1</v>
      </c>
      <c r="M365" s="5">
        <f>IF(Data_Mentah!M365="Yes",1,0)</f>
        <v>1</v>
      </c>
      <c r="N365" s="5">
        <f>IF(Data_Mentah!N365="Yes",1,0)</f>
        <v>0</v>
      </c>
      <c r="O365" s="5">
        <f>IF(Data_Mentah!O365="Yes",1,0)</f>
        <v>0</v>
      </c>
      <c r="P365" s="5">
        <f>IF(Data_Mentah!P365="Yes",1,0)</f>
        <v>0</v>
      </c>
      <c r="Q365" s="6">
        <f>IF(Data_Mentah!Q365="Positive",1,0)</f>
        <v>1</v>
      </c>
      <c r="T365">
        <f t="shared" si="9"/>
        <v>1</v>
      </c>
      <c r="V365">
        <f t="shared" si="10"/>
        <v>0</v>
      </c>
    </row>
    <row r="366" spans="1:22" ht="15.75" customHeight="1" x14ac:dyDescent="0.2">
      <c r="A366" s="7">
        <v>33</v>
      </c>
      <c r="B366" s="8">
        <f>IF(Data_Mentah!B366="Male",1,0)</f>
        <v>0</v>
      </c>
      <c r="C366" s="8">
        <f>IF(Data_Mentah!C366="Yes",1,0)</f>
        <v>0</v>
      </c>
      <c r="D366" s="8">
        <f>IF(Data_Mentah!D366="Yes",1,0)</f>
        <v>0</v>
      </c>
      <c r="E366" s="8">
        <f>IF(Data_Mentah!E366="Yes",1,0)</f>
        <v>0</v>
      </c>
      <c r="F366" s="8">
        <f>IF(Data_Mentah!F366="Yes",1,0)</f>
        <v>0</v>
      </c>
      <c r="G366" s="8">
        <f>IF(Data_Mentah!G366="Yes",1,0)</f>
        <v>0</v>
      </c>
      <c r="H366" s="8">
        <f>IF(Data_Mentah!H366="Yes",1,0)</f>
        <v>0</v>
      </c>
      <c r="I366" s="8">
        <f>IF(Data_Mentah!I366="Yes",1,0)</f>
        <v>0</v>
      </c>
      <c r="J366" s="8">
        <f>IF(Data_Mentah!J366="Yes",1,0)</f>
        <v>0</v>
      </c>
      <c r="K366" s="8">
        <f>IF(Data_Mentah!K366="Yes",1,0)</f>
        <v>0</v>
      </c>
      <c r="L366" s="8">
        <f>IF(Data_Mentah!L366="Yes",1,0)</f>
        <v>0</v>
      </c>
      <c r="M366" s="8">
        <f>IF(Data_Mentah!M366="Yes",1,0)</f>
        <v>0</v>
      </c>
      <c r="N366" s="8">
        <f>IF(Data_Mentah!N366="Yes",1,0)</f>
        <v>0</v>
      </c>
      <c r="O366" s="8">
        <f>IF(Data_Mentah!O366="Yes",1,0)</f>
        <v>0</v>
      </c>
      <c r="P366" s="8">
        <f>IF(Data_Mentah!P366="Yes",1,0)</f>
        <v>0</v>
      </c>
      <c r="Q366" s="9">
        <f>IF(Data_Mentah!Q366="Positive",1,0)</f>
        <v>1</v>
      </c>
      <c r="T366">
        <f t="shared" si="9"/>
        <v>0</v>
      </c>
      <c r="V366">
        <f t="shared" si="10"/>
        <v>0</v>
      </c>
    </row>
    <row r="367" spans="1:22" ht="15.75" customHeight="1" x14ac:dyDescent="0.2">
      <c r="A367" s="4">
        <v>55</v>
      </c>
      <c r="B367" s="5">
        <f>IF(Data_Mentah!B367="Male",1,0)</f>
        <v>0</v>
      </c>
      <c r="C367" s="5">
        <f>IF(Data_Mentah!C367="Yes",1,0)</f>
        <v>0</v>
      </c>
      <c r="D367" s="5">
        <f>IF(Data_Mentah!D367="Yes",1,0)</f>
        <v>0</v>
      </c>
      <c r="E367" s="5">
        <f>IF(Data_Mentah!E367="Yes",1,0)</f>
        <v>0</v>
      </c>
      <c r="F367" s="5">
        <f>IF(Data_Mentah!F367="Yes",1,0)</f>
        <v>0</v>
      </c>
      <c r="G367" s="5">
        <f>IF(Data_Mentah!G367="Yes",1,0)</f>
        <v>1</v>
      </c>
      <c r="H367" s="5">
        <f>IF(Data_Mentah!H367="Yes",1,0)</f>
        <v>0</v>
      </c>
      <c r="I367" s="5">
        <f>IF(Data_Mentah!I367="Yes",1,0)</f>
        <v>1</v>
      </c>
      <c r="J367" s="5">
        <f>IF(Data_Mentah!J367="Yes",1,0)</f>
        <v>1</v>
      </c>
      <c r="K367" s="5">
        <f>IF(Data_Mentah!K367="Yes",1,0)</f>
        <v>0</v>
      </c>
      <c r="L367" s="5">
        <f>IF(Data_Mentah!L367="Yes",1,0)</f>
        <v>0</v>
      </c>
      <c r="M367" s="5">
        <f>IF(Data_Mentah!M367="Yes",1,0)</f>
        <v>1</v>
      </c>
      <c r="N367" s="5">
        <f>IF(Data_Mentah!N367="Yes",1,0)</f>
        <v>0</v>
      </c>
      <c r="O367" s="5">
        <f>IF(Data_Mentah!O367="Yes",1,0)</f>
        <v>0</v>
      </c>
      <c r="P367" s="5">
        <f>IF(Data_Mentah!P367="Yes",1,0)</f>
        <v>0</v>
      </c>
      <c r="Q367" s="6">
        <f>IF(Data_Mentah!Q367="Positive",1,0)</f>
        <v>1</v>
      </c>
      <c r="T367">
        <f t="shared" si="9"/>
        <v>0</v>
      </c>
      <c r="V367">
        <f t="shared" si="10"/>
        <v>0</v>
      </c>
    </row>
    <row r="368" spans="1:22" ht="15.75" customHeight="1" x14ac:dyDescent="0.2">
      <c r="A368" s="7">
        <v>36</v>
      </c>
      <c r="B368" s="8">
        <f>IF(Data_Mentah!B368="Male",1,0)</f>
        <v>0</v>
      </c>
      <c r="C368" s="8">
        <f>IF(Data_Mentah!C368="Yes",1,0)</f>
        <v>1</v>
      </c>
      <c r="D368" s="8">
        <f>IF(Data_Mentah!D368="Yes",1,0)</f>
        <v>1</v>
      </c>
      <c r="E368" s="8">
        <f>IF(Data_Mentah!E368="Yes",1,0)</f>
        <v>1</v>
      </c>
      <c r="F368" s="8">
        <f>IF(Data_Mentah!F368="Yes",1,0)</f>
        <v>1</v>
      </c>
      <c r="G368" s="8">
        <f>IF(Data_Mentah!G368="Yes",1,0)</f>
        <v>1</v>
      </c>
      <c r="H368" s="8">
        <f>IF(Data_Mentah!H368="Yes",1,0)</f>
        <v>0</v>
      </c>
      <c r="I368" s="8">
        <f>IF(Data_Mentah!I368="Yes",1,0)</f>
        <v>1</v>
      </c>
      <c r="J368" s="8">
        <f>IF(Data_Mentah!J368="Yes",1,0)</f>
        <v>1</v>
      </c>
      <c r="K368" s="8">
        <f>IF(Data_Mentah!K368="Yes",1,0)</f>
        <v>1</v>
      </c>
      <c r="L368" s="8">
        <f>IF(Data_Mentah!L368="Yes",1,0)</f>
        <v>1</v>
      </c>
      <c r="M368" s="8">
        <f>IF(Data_Mentah!M368="Yes",1,0)</f>
        <v>1</v>
      </c>
      <c r="N368" s="8">
        <f>IF(Data_Mentah!N368="Yes",1,0)</f>
        <v>1</v>
      </c>
      <c r="O368" s="8">
        <f>IF(Data_Mentah!O368="Yes",1,0)</f>
        <v>0</v>
      </c>
      <c r="P368" s="8">
        <f>IF(Data_Mentah!P368="Yes",1,0)</f>
        <v>0</v>
      </c>
      <c r="Q368" s="9">
        <f>IF(Data_Mentah!Q368="Positive",1,0)</f>
        <v>1</v>
      </c>
      <c r="T368">
        <f t="shared" si="9"/>
        <v>1</v>
      </c>
      <c r="V368">
        <f t="shared" si="10"/>
        <v>0</v>
      </c>
    </row>
    <row r="369" spans="1:22" ht="15.75" customHeight="1" x14ac:dyDescent="0.2">
      <c r="A369" s="4">
        <v>28</v>
      </c>
      <c r="B369" s="5">
        <f>IF(Data_Mentah!B369="Male",1,0)</f>
        <v>0</v>
      </c>
      <c r="C369" s="5">
        <f>IF(Data_Mentah!C369="Yes",1,0)</f>
        <v>1</v>
      </c>
      <c r="D369" s="5">
        <f>IF(Data_Mentah!D369="Yes",1,0)</f>
        <v>1</v>
      </c>
      <c r="E369" s="5">
        <f>IF(Data_Mentah!E369="Yes",1,0)</f>
        <v>1</v>
      </c>
      <c r="F369" s="5">
        <f>IF(Data_Mentah!F369="Yes",1,0)</f>
        <v>1</v>
      </c>
      <c r="G369" s="5">
        <f>IF(Data_Mentah!G369="Yes",1,0)</f>
        <v>0</v>
      </c>
      <c r="H369" s="5">
        <f>IF(Data_Mentah!H369="Yes",1,0)</f>
        <v>0</v>
      </c>
      <c r="I369" s="5">
        <f>IF(Data_Mentah!I369="Yes",1,0)</f>
        <v>1</v>
      </c>
      <c r="J369" s="5">
        <f>IF(Data_Mentah!J369="Yes",1,0)</f>
        <v>0</v>
      </c>
      <c r="K369" s="5">
        <f>IF(Data_Mentah!K369="Yes",1,0)</f>
        <v>0</v>
      </c>
      <c r="L369" s="5">
        <f>IF(Data_Mentah!L369="Yes",1,0)</f>
        <v>1</v>
      </c>
      <c r="M369" s="5">
        <f>IF(Data_Mentah!M369="Yes",1,0)</f>
        <v>1</v>
      </c>
      <c r="N369" s="5">
        <f>IF(Data_Mentah!N369="Yes",1,0)</f>
        <v>1</v>
      </c>
      <c r="O369" s="5">
        <f>IF(Data_Mentah!O369="Yes",1,0)</f>
        <v>0</v>
      </c>
      <c r="P369" s="5">
        <f>IF(Data_Mentah!P369="Yes",1,0)</f>
        <v>0</v>
      </c>
      <c r="Q369" s="6">
        <f>IF(Data_Mentah!Q369="Positive",1,0)</f>
        <v>1</v>
      </c>
      <c r="T369">
        <f t="shared" si="9"/>
        <v>1</v>
      </c>
      <c r="V369">
        <f t="shared" si="10"/>
        <v>0</v>
      </c>
    </row>
    <row r="370" spans="1:22" ht="15.75" customHeight="1" x14ac:dyDescent="0.2">
      <c r="A370" s="7">
        <v>34</v>
      </c>
      <c r="B370" s="8">
        <f>IF(Data_Mentah!B370="Male",1,0)</f>
        <v>1</v>
      </c>
      <c r="C370" s="8">
        <f>IF(Data_Mentah!C370="Yes",1,0)</f>
        <v>1</v>
      </c>
      <c r="D370" s="8">
        <f>IF(Data_Mentah!D370="Yes",1,0)</f>
        <v>1</v>
      </c>
      <c r="E370" s="8">
        <f>IF(Data_Mentah!E370="Yes",1,0)</f>
        <v>1</v>
      </c>
      <c r="F370" s="8">
        <f>IF(Data_Mentah!F370="Yes",1,0)</f>
        <v>1</v>
      </c>
      <c r="G370" s="8">
        <f>IF(Data_Mentah!G370="Yes",1,0)</f>
        <v>1</v>
      </c>
      <c r="H370" s="8">
        <f>IF(Data_Mentah!H370="Yes",1,0)</f>
        <v>0</v>
      </c>
      <c r="I370" s="8">
        <f>IF(Data_Mentah!I370="Yes",1,0)</f>
        <v>1</v>
      </c>
      <c r="J370" s="8">
        <f>IF(Data_Mentah!J370="Yes",1,0)</f>
        <v>0</v>
      </c>
      <c r="K370" s="8">
        <f>IF(Data_Mentah!K370="Yes",1,0)</f>
        <v>0</v>
      </c>
      <c r="L370" s="8">
        <f>IF(Data_Mentah!L370="Yes",1,0)</f>
        <v>0</v>
      </c>
      <c r="M370" s="8">
        <f>IF(Data_Mentah!M370="Yes",1,0)</f>
        <v>1</v>
      </c>
      <c r="N370" s="8">
        <f>IF(Data_Mentah!N370="Yes",1,0)</f>
        <v>0</v>
      </c>
      <c r="O370" s="8">
        <f>IF(Data_Mentah!O370="Yes",1,0)</f>
        <v>0</v>
      </c>
      <c r="P370" s="8">
        <f>IF(Data_Mentah!P370="Yes",1,0)</f>
        <v>0</v>
      </c>
      <c r="Q370" s="9">
        <f>IF(Data_Mentah!Q370="Positive",1,0)</f>
        <v>1</v>
      </c>
      <c r="T370">
        <f t="shared" si="9"/>
        <v>1</v>
      </c>
      <c r="V370">
        <f t="shared" si="10"/>
        <v>0</v>
      </c>
    </row>
    <row r="371" spans="1:22" ht="15.75" customHeight="1" x14ac:dyDescent="0.2">
      <c r="A371" s="4">
        <v>65</v>
      </c>
      <c r="B371" s="5">
        <f>IF(Data_Mentah!B371="Male",1,0)</f>
        <v>1</v>
      </c>
      <c r="C371" s="5">
        <f>IF(Data_Mentah!C371="Yes",1,0)</f>
        <v>0</v>
      </c>
      <c r="D371" s="5">
        <f>IF(Data_Mentah!D371="Yes",1,0)</f>
        <v>0</v>
      </c>
      <c r="E371" s="5">
        <f>IF(Data_Mentah!E371="Yes",1,0)</f>
        <v>0</v>
      </c>
      <c r="F371" s="5">
        <f>IF(Data_Mentah!F371="Yes",1,0)</f>
        <v>0</v>
      </c>
      <c r="G371" s="5">
        <f>IF(Data_Mentah!G371="Yes",1,0)</f>
        <v>0</v>
      </c>
      <c r="H371" s="5">
        <f>IF(Data_Mentah!H371="Yes",1,0)</f>
        <v>0</v>
      </c>
      <c r="I371" s="5">
        <f>IF(Data_Mentah!I371="Yes",1,0)</f>
        <v>0</v>
      </c>
      <c r="J371" s="5">
        <f>IF(Data_Mentah!J371="Yes",1,0)</f>
        <v>1</v>
      </c>
      <c r="K371" s="5">
        <f>IF(Data_Mentah!K371="Yes",1,0)</f>
        <v>0</v>
      </c>
      <c r="L371" s="5">
        <f>IF(Data_Mentah!L371="Yes",1,0)</f>
        <v>0</v>
      </c>
      <c r="M371" s="5">
        <f>IF(Data_Mentah!M371="Yes",1,0)</f>
        <v>0</v>
      </c>
      <c r="N371" s="5">
        <f>IF(Data_Mentah!N371="Yes",1,0)</f>
        <v>0</v>
      </c>
      <c r="O371" s="5">
        <f>IF(Data_Mentah!O371="Yes",1,0)</f>
        <v>1</v>
      </c>
      <c r="P371" s="5">
        <f>IF(Data_Mentah!P371="Yes",1,0)</f>
        <v>0</v>
      </c>
      <c r="Q371" s="6">
        <f>IF(Data_Mentah!Q371="Positive",1,0)</f>
        <v>0</v>
      </c>
      <c r="T371">
        <f t="shared" si="9"/>
        <v>0</v>
      </c>
      <c r="V371">
        <f t="shared" si="10"/>
        <v>0</v>
      </c>
    </row>
    <row r="372" spans="1:22" ht="15.75" customHeight="1" x14ac:dyDescent="0.2">
      <c r="A372" s="7">
        <v>34</v>
      </c>
      <c r="B372" s="8">
        <f>IF(Data_Mentah!B372="Male",1,0)</f>
        <v>1</v>
      </c>
      <c r="C372" s="8">
        <f>IF(Data_Mentah!C372="Yes",1,0)</f>
        <v>0</v>
      </c>
      <c r="D372" s="8">
        <f>IF(Data_Mentah!D372="Yes",1,0)</f>
        <v>0</v>
      </c>
      <c r="E372" s="8">
        <f>IF(Data_Mentah!E372="Yes",1,0)</f>
        <v>0</v>
      </c>
      <c r="F372" s="8">
        <f>IF(Data_Mentah!F372="Yes",1,0)</f>
        <v>0</v>
      </c>
      <c r="G372" s="8">
        <f>IF(Data_Mentah!G372="Yes",1,0)</f>
        <v>1</v>
      </c>
      <c r="H372" s="8">
        <f>IF(Data_Mentah!H372="Yes",1,0)</f>
        <v>1</v>
      </c>
      <c r="I372" s="8">
        <f>IF(Data_Mentah!I372="Yes",1,0)</f>
        <v>0</v>
      </c>
      <c r="J372" s="8">
        <f>IF(Data_Mentah!J372="Yes",1,0)</f>
        <v>0</v>
      </c>
      <c r="K372" s="8">
        <f>IF(Data_Mentah!K372="Yes",1,0)</f>
        <v>0</v>
      </c>
      <c r="L372" s="8">
        <f>IF(Data_Mentah!L372="Yes",1,0)</f>
        <v>0</v>
      </c>
      <c r="M372" s="8">
        <f>IF(Data_Mentah!M372="Yes",1,0)</f>
        <v>0</v>
      </c>
      <c r="N372" s="8">
        <f>IF(Data_Mentah!N372="Yes",1,0)</f>
        <v>0</v>
      </c>
      <c r="O372" s="8">
        <f>IF(Data_Mentah!O372="Yes",1,0)</f>
        <v>0</v>
      </c>
      <c r="P372" s="8">
        <f>IF(Data_Mentah!P372="Yes",1,0)</f>
        <v>0</v>
      </c>
      <c r="Q372" s="9">
        <f>IF(Data_Mentah!Q372="Positive",1,0)</f>
        <v>0</v>
      </c>
      <c r="T372">
        <f t="shared" ref="T372:T435" si="11">IF((O372 + I372 + F372 + L372 + C372) &gt;= 3, 1, 0)</f>
        <v>0</v>
      </c>
      <c r="V372">
        <f t="shared" ref="V372:V435" si="12">IF(LOWER(TRIM(Q372))="positive",1,0)</f>
        <v>0</v>
      </c>
    </row>
    <row r="373" spans="1:22" ht="15.75" customHeight="1" x14ac:dyDescent="0.2">
      <c r="A373" s="4">
        <v>64</v>
      </c>
      <c r="B373" s="5">
        <f>IF(Data_Mentah!B373="Male",1,0)</f>
        <v>1</v>
      </c>
      <c r="C373" s="5">
        <f>IF(Data_Mentah!C373="Yes",1,0)</f>
        <v>0</v>
      </c>
      <c r="D373" s="5">
        <f>IF(Data_Mentah!D373="Yes",1,0)</f>
        <v>0</v>
      </c>
      <c r="E373" s="5">
        <f>IF(Data_Mentah!E373="Yes",1,0)</f>
        <v>0</v>
      </c>
      <c r="F373" s="5">
        <f>IF(Data_Mentah!F373="Yes",1,0)</f>
        <v>0</v>
      </c>
      <c r="G373" s="5">
        <f>IF(Data_Mentah!G373="Yes",1,0)</f>
        <v>1</v>
      </c>
      <c r="H373" s="5">
        <f>IF(Data_Mentah!H373="Yes",1,0)</f>
        <v>0</v>
      </c>
      <c r="I373" s="5">
        <f>IF(Data_Mentah!I373="Yes",1,0)</f>
        <v>1</v>
      </c>
      <c r="J373" s="5">
        <f>IF(Data_Mentah!J373="Yes",1,0)</f>
        <v>0</v>
      </c>
      <c r="K373" s="5">
        <f>IF(Data_Mentah!K373="Yes",1,0)</f>
        <v>0</v>
      </c>
      <c r="L373" s="5">
        <f>IF(Data_Mentah!L373="Yes",1,0)</f>
        <v>0</v>
      </c>
      <c r="M373" s="5">
        <f>IF(Data_Mentah!M373="Yes",1,0)</f>
        <v>0</v>
      </c>
      <c r="N373" s="5">
        <f>IF(Data_Mentah!N373="Yes",1,0)</f>
        <v>1</v>
      </c>
      <c r="O373" s="5">
        <f>IF(Data_Mentah!O373="Yes",1,0)</f>
        <v>0</v>
      </c>
      <c r="P373" s="5">
        <f>IF(Data_Mentah!P373="Yes",1,0)</f>
        <v>0</v>
      </c>
      <c r="Q373" s="6">
        <f>IF(Data_Mentah!Q373="Positive",1,0)</f>
        <v>0</v>
      </c>
      <c r="T373">
        <f t="shared" si="11"/>
        <v>0</v>
      </c>
      <c r="V373">
        <f t="shared" si="12"/>
        <v>0</v>
      </c>
    </row>
    <row r="374" spans="1:22" ht="15.75" customHeight="1" x14ac:dyDescent="0.2">
      <c r="A374" s="7">
        <v>44</v>
      </c>
      <c r="B374" s="8">
        <f>IF(Data_Mentah!B374="Male",1,0)</f>
        <v>1</v>
      </c>
      <c r="C374" s="8">
        <f>IF(Data_Mentah!C374="Yes",1,0)</f>
        <v>1</v>
      </c>
      <c r="D374" s="8">
        <f>IF(Data_Mentah!D374="Yes",1,0)</f>
        <v>0</v>
      </c>
      <c r="E374" s="8">
        <f>IF(Data_Mentah!E374="Yes",1,0)</f>
        <v>0</v>
      </c>
      <c r="F374" s="8">
        <f>IF(Data_Mentah!F374="Yes",1,0)</f>
        <v>0</v>
      </c>
      <c r="G374" s="8">
        <f>IF(Data_Mentah!G374="Yes",1,0)</f>
        <v>1</v>
      </c>
      <c r="H374" s="8">
        <f>IF(Data_Mentah!H374="Yes",1,0)</f>
        <v>0</v>
      </c>
      <c r="I374" s="8">
        <f>IF(Data_Mentah!I374="Yes",1,0)</f>
        <v>1</v>
      </c>
      <c r="J374" s="8">
        <f>IF(Data_Mentah!J374="Yes",1,0)</f>
        <v>1</v>
      </c>
      <c r="K374" s="8">
        <f>IF(Data_Mentah!K374="Yes",1,0)</f>
        <v>0</v>
      </c>
      <c r="L374" s="8">
        <f>IF(Data_Mentah!L374="Yes",1,0)</f>
        <v>1</v>
      </c>
      <c r="M374" s="8">
        <f>IF(Data_Mentah!M374="Yes",1,0)</f>
        <v>1</v>
      </c>
      <c r="N374" s="8">
        <f>IF(Data_Mentah!N374="Yes",1,0)</f>
        <v>1</v>
      </c>
      <c r="O374" s="8">
        <f>IF(Data_Mentah!O374="Yes",1,0)</f>
        <v>1</v>
      </c>
      <c r="P374" s="8">
        <f>IF(Data_Mentah!P374="Yes",1,0)</f>
        <v>0</v>
      </c>
      <c r="Q374" s="9">
        <f>IF(Data_Mentah!Q374="Positive",1,0)</f>
        <v>0</v>
      </c>
      <c r="T374">
        <f t="shared" si="11"/>
        <v>1</v>
      </c>
      <c r="V374">
        <f t="shared" si="12"/>
        <v>0</v>
      </c>
    </row>
    <row r="375" spans="1:22" ht="15.75" customHeight="1" x14ac:dyDescent="0.2">
      <c r="A375" s="4">
        <v>36</v>
      </c>
      <c r="B375" s="5">
        <f>IF(Data_Mentah!B375="Male",1,0)</f>
        <v>1</v>
      </c>
      <c r="C375" s="5">
        <f>IF(Data_Mentah!C375="Yes",1,0)</f>
        <v>0</v>
      </c>
      <c r="D375" s="5">
        <f>IF(Data_Mentah!D375="Yes",1,0)</f>
        <v>0</v>
      </c>
      <c r="E375" s="5">
        <f>IF(Data_Mentah!E375="Yes",1,0)</f>
        <v>0</v>
      </c>
      <c r="F375" s="5">
        <f>IF(Data_Mentah!F375="Yes",1,0)</f>
        <v>0</v>
      </c>
      <c r="G375" s="5">
        <f>IF(Data_Mentah!G375="Yes",1,0)</f>
        <v>0</v>
      </c>
      <c r="H375" s="5">
        <f>IF(Data_Mentah!H375="Yes",1,0)</f>
        <v>0</v>
      </c>
      <c r="I375" s="5">
        <f>IF(Data_Mentah!I375="Yes",1,0)</f>
        <v>0</v>
      </c>
      <c r="J375" s="5">
        <f>IF(Data_Mentah!J375="Yes",1,0)</f>
        <v>0</v>
      </c>
      <c r="K375" s="5">
        <f>IF(Data_Mentah!K375="Yes",1,0)</f>
        <v>0</v>
      </c>
      <c r="L375" s="5">
        <f>IF(Data_Mentah!L375="Yes",1,0)</f>
        <v>0</v>
      </c>
      <c r="M375" s="5">
        <f>IF(Data_Mentah!M375="Yes",1,0)</f>
        <v>0</v>
      </c>
      <c r="N375" s="5">
        <f>IF(Data_Mentah!N375="Yes",1,0)</f>
        <v>0</v>
      </c>
      <c r="O375" s="5">
        <f>IF(Data_Mentah!O375="Yes",1,0)</f>
        <v>0</v>
      </c>
      <c r="P375" s="5">
        <f>IF(Data_Mentah!P375="Yes",1,0)</f>
        <v>0</v>
      </c>
      <c r="Q375" s="6">
        <f>IF(Data_Mentah!Q375="Positive",1,0)</f>
        <v>0</v>
      </c>
      <c r="T375">
        <f t="shared" si="11"/>
        <v>0</v>
      </c>
      <c r="V375">
        <f t="shared" si="12"/>
        <v>0</v>
      </c>
    </row>
    <row r="376" spans="1:22" ht="15.75" customHeight="1" x14ac:dyDescent="0.2">
      <c r="A376" s="7">
        <v>43</v>
      </c>
      <c r="B376" s="8">
        <f>IF(Data_Mentah!B376="Male",1,0)</f>
        <v>1</v>
      </c>
      <c r="C376" s="8">
        <f>IF(Data_Mentah!C376="Yes",1,0)</f>
        <v>0</v>
      </c>
      <c r="D376" s="8">
        <f>IF(Data_Mentah!D376="Yes",1,0)</f>
        <v>0</v>
      </c>
      <c r="E376" s="8">
        <f>IF(Data_Mentah!E376="Yes",1,0)</f>
        <v>0</v>
      </c>
      <c r="F376" s="8">
        <f>IF(Data_Mentah!F376="Yes",1,0)</f>
        <v>0</v>
      </c>
      <c r="G376" s="8">
        <f>IF(Data_Mentah!G376="Yes",1,0)</f>
        <v>0</v>
      </c>
      <c r="H376" s="8">
        <f>IF(Data_Mentah!H376="Yes",1,0)</f>
        <v>0</v>
      </c>
      <c r="I376" s="8">
        <f>IF(Data_Mentah!I376="Yes",1,0)</f>
        <v>0</v>
      </c>
      <c r="J376" s="8">
        <f>IF(Data_Mentah!J376="Yes",1,0)</f>
        <v>0</v>
      </c>
      <c r="K376" s="8">
        <f>IF(Data_Mentah!K376="Yes",1,0)</f>
        <v>0</v>
      </c>
      <c r="L376" s="8">
        <f>IF(Data_Mentah!L376="Yes",1,0)</f>
        <v>0</v>
      </c>
      <c r="M376" s="8">
        <f>IF(Data_Mentah!M376="Yes",1,0)</f>
        <v>0</v>
      </c>
      <c r="N376" s="8">
        <f>IF(Data_Mentah!N376="Yes",1,0)</f>
        <v>0</v>
      </c>
      <c r="O376" s="8">
        <f>IF(Data_Mentah!O376="Yes",1,0)</f>
        <v>0</v>
      </c>
      <c r="P376" s="8">
        <f>IF(Data_Mentah!P376="Yes",1,0)</f>
        <v>0</v>
      </c>
      <c r="Q376" s="9">
        <f>IF(Data_Mentah!Q376="Positive",1,0)</f>
        <v>0</v>
      </c>
      <c r="T376">
        <f t="shared" si="11"/>
        <v>0</v>
      </c>
      <c r="V376">
        <f t="shared" si="12"/>
        <v>0</v>
      </c>
    </row>
    <row r="377" spans="1:22" ht="15.75" customHeight="1" x14ac:dyDescent="0.2">
      <c r="A377" s="4">
        <v>53</v>
      </c>
      <c r="B377" s="5">
        <f>IF(Data_Mentah!B377="Male",1,0)</f>
        <v>1</v>
      </c>
      <c r="C377" s="5">
        <f>IF(Data_Mentah!C377="Yes",1,0)</f>
        <v>0</v>
      </c>
      <c r="D377" s="5">
        <f>IF(Data_Mentah!D377="Yes",1,0)</f>
        <v>0</v>
      </c>
      <c r="E377" s="5">
        <f>IF(Data_Mentah!E377="Yes",1,0)</f>
        <v>0</v>
      </c>
      <c r="F377" s="5">
        <f>IF(Data_Mentah!F377="Yes",1,0)</f>
        <v>0</v>
      </c>
      <c r="G377" s="5">
        <f>IF(Data_Mentah!G377="Yes",1,0)</f>
        <v>0</v>
      </c>
      <c r="H377" s="5">
        <f>IF(Data_Mentah!H377="Yes",1,0)</f>
        <v>0</v>
      </c>
      <c r="I377" s="5">
        <f>IF(Data_Mentah!I377="Yes",1,0)</f>
        <v>0</v>
      </c>
      <c r="J377" s="5">
        <f>IF(Data_Mentah!J377="Yes",1,0)</f>
        <v>0</v>
      </c>
      <c r="K377" s="5">
        <f>IF(Data_Mentah!K377="Yes",1,0)</f>
        <v>0</v>
      </c>
      <c r="L377" s="5">
        <f>IF(Data_Mentah!L377="Yes",1,0)</f>
        <v>0</v>
      </c>
      <c r="M377" s="5">
        <f>IF(Data_Mentah!M377="Yes",1,0)</f>
        <v>0</v>
      </c>
      <c r="N377" s="5">
        <f>IF(Data_Mentah!N377="Yes",1,0)</f>
        <v>0</v>
      </c>
      <c r="O377" s="5">
        <f>IF(Data_Mentah!O377="Yes",1,0)</f>
        <v>0</v>
      </c>
      <c r="P377" s="5">
        <f>IF(Data_Mentah!P377="Yes",1,0)</f>
        <v>0</v>
      </c>
      <c r="Q377" s="6">
        <f>IF(Data_Mentah!Q377="Positive",1,0)</f>
        <v>0</v>
      </c>
      <c r="T377">
        <f t="shared" si="11"/>
        <v>0</v>
      </c>
      <c r="V377">
        <f t="shared" si="12"/>
        <v>0</v>
      </c>
    </row>
    <row r="378" spans="1:22" ht="15.75" customHeight="1" x14ac:dyDescent="0.2">
      <c r="A378" s="7">
        <v>47</v>
      </c>
      <c r="B378" s="8">
        <f>IF(Data_Mentah!B378="Male",1,0)</f>
        <v>1</v>
      </c>
      <c r="C378" s="8">
        <f>IF(Data_Mentah!C378="Yes",1,0)</f>
        <v>0</v>
      </c>
      <c r="D378" s="8">
        <f>IF(Data_Mentah!D378="Yes",1,0)</f>
        <v>0</v>
      </c>
      <c r="E378" s="8">
        <f>IF(Data_Mentah!E378="Yes",1,0)</f>
        <v>0</v>
      </c>
      <c r="F378" s="8">
        <f>IF(Data_Mentah!F378="Yes",1,0)</f>
        <v>1</v>
      </c>
      <c r="G378" s="8">
        <f>IF(Data_Mentah!G378="Yes",1,0)</f>
        <v>0</v>
      </c>
      <c r="H378" s="8">
        <f>IF(Data_Mentah!H378="Yes",1,0)</f>
        <v>1</v>
      </c>
      <c r="I378" s="8">
        <f>IF(Data_Mentah!I378="Yes",1,0)</f>
        <v>0</v>
      </c>
      <c r="J378" s="8">
        <f>IF(Data_Mentah!J378="Yes",1,0)</f>
        <v>1</v>
      </c>
      <c r="K378" s="8">
        <f>IF(Data_Mentah!K378="Yes",1,0)</f>
        <v>0</v>
      </c>
      <c r="L378" s="8">
        <f>IF(Data_Mentah!L378="Yes",1,0)</f>
        <v>1</v>
      </c>
      <c r="M378" s="8">
        <f>IF(Data_Mentah!M378="Yes",1,0)</f>
        <v>0</v>
      </c>
      <c r="N378" s="8">
        <f>IF(Data_Mentah!N378="Yes",1,0)</f>
        <v>0</v>
      </c>
      <c r="O378" s="8">
        <f>IF(Data_Mentah!O378="Yes",1,0)</f>
        <v>1</v>
      </c>
      <c r="P378" s="8">
        <f>IF(Data_Mentah!P378="Yes",1,0)</f>
        <v>0</v>
      </c>
      <c r="Q378" s="9">
        <f>IF(Data_Mentah!Q378="Positive",1,0)</f>
        <v>0</v>
      </c>
      <c r="T378">
        <f t="shared" si="11"/>
        <v>1</v>
      </c>
      <c r="V378">
        <f t="shared" si="12"/>
        <v>0</v>
      </c>
    </row>
    <row r="379" spans="1:22" ht="15.75" customHeight="1" x14ac:dyDescent="0.2">
      <c r="A379" s="4">
        <v>58</v>
      </c>
      <c r="B379" s="5">
        <f>IF(Data_Mentah!B379="Male",1,0)</f>
        <v>1</v>
      </c>
      <c r="C379" s="5">
        <f>IF(Data_Mentah!C379="Yes",1,0)</f>
        <v>0</v>
      </c>
      <c r="D379" s="5">
        <f>IF(Data_Mentah!D379="Yes",1,0)</f>
        <v>0</v>
      </c>
      <c r="E379" s="5">
        <f>IF(Data_Mentah!E379="Yes",1,0)</f>
        <v>1</v>
      </c>
      <c r="F379" s="5">
        <f>IF(Data_Mentah!F379="Yes",1,0)</f>
        <v>0</v>
      </c>
      <c r="G379" s="5">
        <f>IF(Data_Mentah!G379="Yes",1,0)</f>
        <v>0</v>
      </c>
      <c r="H379" s="5">
        <f>IF(Data_Mentah!H379="Yes",1,0)</f>
        <v>0</v>
      </c>
      <c r="I379" s="5">
        <f>IF(Data_Mentah!I379="Yes",1,0)</f>
        <v>0</v>
      </c>
      <c r="J379" s="5">
        <f>IF(Data_Mentah!J379="Yes",1,0)</f>
        <v>0</v>
      </c>
      <c r="K379" s="5">
        <f>IF(Data_Mentah!K379="Yes",1,0)</f>
        <v>0</v>
      </c>
      <c r="L379" s="5">
        <f>IF(Data_Mentah!L379="Yes",1,0)</f>
        <v>0</v>
      </c>
      <c r="M379" s="5">
        <f>IF(Data_Mentah!M379="Yes",1,0)</f>
        <v>0</v>
      </c>
      <c r="N379" s="5">
        <f>IF(Data_Mentah!N379="Yes",1,0)</f>
        <v>0</v>
      </c>
      <c r="O379" s="5">
        <f>IF(Data_Mentah!O379="Yes",1,0)</f>
        <v>0</v>
      </c>
      <c r="P379" s="5">
        <f>IF(Data_Mentah!P379="Yes",1,0)</f>
        <v>1</v>
      </c>
      <c r="Q379" s="6">
        <f>IF(Data_Mentah!Q379="Positive",1,0)</f>
        <v>0</v>
      </c>
      <c r="T379">
        <f t="shared" si="11"/>
        <v>0</v>
      </c>
      <c r="V379">
        <f t="shared" si="12"/>
        <v>0</v>
      </c>
    </row>
    <row r="380" spans="1:22" ht="15.75" customHeight="1" x14ac:dyDescent="0.2">
      <c r="A380" s="7">
        <v>56</v>
      </c>
      <c r="B380" s="8">
        <f>IF(Data_Mentah!B380="Male",1,0)</f>
        <v>1</v>
      </c>
      <c r="C380" s="8">
        <f>IF(Data_Mentah!C380="Yes",1,0)</f>
        <v>1</v>
      </c>
      <c r="D380" s="8">
        <f>IF(Data_Mentah!D380="Yes",1,0)</f>
        <v>1</v>
      </c>
      <c r="E380" s="8">
        <f>IF(Data_Mentah!E380="Yes",1,0)</f>
        <v>0</v>
      </c>
      <c r="F380" s="8">
        <f>IF(Data_Mentah!F380="Yes",1,0)</f>
        <v>0</v>
      </c>
      <c r="G380" s="8">
        <f>IF(Data_Mentah!G380="Yes",1,0)</f>
        <v>0</v>
      </c>
      <c r="H380" s="8">
        <f>IF(Data_Mentah!H380="Yes",1,0)</f>
        <v>0</v>
      </c>
      <c r="I380" s="8">
        <f>IF(Data_Mentah!I380="Yes",1,0)</f>
        <v>0</v>
      </c>
      <c r="J380" s="8">
        <f>IF(Data_Mentah!J380="Yes",1,0)</f>
        <v>0</v>
      </c>
      <c r="K380" s="8">
        <f>IF(Data_Mentah!K380="Yes",1,0)</f>
        <v>0</v>
      </c>
      <c r="L380" s="8">
        <f>IF(Data_Mentah!L380="Yes",1,0)</f>
        <v>0</v>
      </c>
      <c r="M380" s="8">
        <f>IF(Data_Mentah!M380="Yes",1,0)</f>
        <v>0</v>
      </c>
      <c r="N380" s="8">
        <f>IF(Data_Mentah!N380="Yes",1,0)</f>
        <v>1</v>
      </c>
      <c r="O380" s="8">
        <f>IF(Data_Mentah!O380="Yes",1,0)</f>
        <v>0</v>
      </c>
      <c r="P380" s="8">
        <f>IF(Data_Mentah!P380="Yes",1,0)</f>
        <v>0</v>
      </c>
      <c r="Q380" s="9">
        <f>IF(Data_Mentah!Q380="Positive",1,0)</f>
        <v>1</v>
      </c>
      <c r="T380">
        <f t="shared" si="11"/>
        <v>0</v>
      </c>
      <c r="V380">
        <f t="shared" si="12"/>
        <v>0</v>
      </c>
    </row>
    <row r="381" spans="1:22" ht="15.75" customHeight="1" x14ac:dyDescent="0.2">
      <c r="A381" s="4">
        <v>51</v>
      </c>
      <c r="B381" s="5">
        <f>IF(Data_Mentah!B381="Male",1,0)</f>
        <v>1</v>
      </c>
      <c r="C381" s="5">
        <f>IF(Data_Mentah!C381="Yes",1,0)</f>
        <v>1</v>
      </c>
      <c r="D381" s="5">
        <f>IF(Data_Mentah!D381="Yes",1,0)</f>
        <v>1</v>
      </c>
      <c r="E381" s="5">
        <f>IF(Data_Mentah!E381="Yes",1,0)</f>
        <v>0</v>
      </c>
      <c r="F381" s="5">
        <f>IF(Data_Mentah!F381="Yes",1,0)</f>
        <v>0</v>
      </c>
      <c r="G381" s="5">
        <f>IF(Data_Mentah!G381="Yes",1,0)</f>
        <v>1</v>
      </c>
      <c r="H381" s="5">
        <f>IF(Data_Mentah!H381="Yes",1,0)</f>
        <v>0</v>
      </c>
      <c r="I381" s="5">
        <f>IF(Data_Mentah!I381="Yes",1,0)</f>
        <v>1</v>
      </c>
      <c r="J381" s="5">
        <f>IF(Data_Mentah!J381="Yes",1,0)</f>
        <v>0</v>
      </c>
      <c r="K381" s="5">
        <f>IF(Data_Mentah!K381="Yes",1,0)</f>
        <v>1</v>
      </c>
      <c r="L381" s="5">
        <f>IF(Data_Mentah!L381="Yes",1,0)</f>
        <v>1</v>
      </c>
      <c r="M381" s="5">
        <f>IF(Data_Mentah!M381="Yes",1,0)</f>
        <v>1</v>
      </c>
      <c r="N381" s="5">
        <f>IF(Data_Mentah!N381="Yes",1,0)</f>
        <v>0</v>
      </c>
      <c r="O381" s="5">
        <f>IF(Data_Mentah!O381="Yes",1,0)</f>
        <v>1</v>
      </c>
      <c r="P381" s="5">
        <f>IF(Data_Mentah!P381="Yes",1,0)</f>
        <v>0</v>
      </c>
      <c r="Q381" s="6">
        <f>IF(Data_Mentah!Q381="Positive",1,0)</f>
        <v>1</v>
      </c>
      <c r="T381">
        <f t="shared" si="11"/>
        <v>1</v>
      </c>
      <c r="V381">
        <f t="shared" si="12"/>
        <v>0</v>
      </c>
    </row>
    <row r="382" spans="1:22" ht="15.75" customHeight="1" x14ac:dyDescent="0.2">
      <c r="A382" s="7">
        <v>59</v>
      </c>
      <c r="B382" s="8">
        <f>IF(Data_Mentah!B382="Male",1,0)</f>
        <v>1</v>
      </c>
      <c r="C382" s="8">
        <f>IF(Data_Mentah!C382="Yes",1,0)</f>
        <v>1</v>
      </c>
      <c r="D382" s="8">
        <f>IF(Data_Mentah!D382="Yes",1,0)</f>
        <v>1</v>
      </c>
      <c r="E382" s="8">
        <f>IF(Data_Mentah!E382="Yes",1,0)</f>
        <v>1</v>
      </c>
      <c r="F382" s="8">
        <f>IF(Data_Mentah!F382="Yes",1,0)</f>
        <v>0</v>
      </c>
      <c r="G382" s="8">
        <f>IF(Data_Mentah!G382="Yes",1,0)</f>
        <v>0</v>
      </c>
      <c r="H382" s="8">
        <f>IF(Data_Mentah!H382="Yes",1,0)</f>
        <v>0</v>
      </c>
      <c r="I382" s="8">
        <f>IF(Data_Mentah!I382="Yes",1,0)</f>
        <v>0</v>
      </c>
      <c r="J382" s="8">
        <f>IF(Data_Mentah!J382="Yes",1,0)</f>
        <v>1</v>
      </c>
      <c r="K382" s="8">
        <f>IF(Data_Mentah!K382="Yes",1,0)</f>
        <v>0</v>
      </c>
      <c r="L382" s="8">
        <f>IF(Data_Mentah!L382="Yes",1,0)</f>
        <v>0</v>
      </c>
      <c r="M382" s="8">
        <f>IF(Data_Mentah!M382="Yes",1,0)</f>
        <v>0</v>
      </c>
      <c r="N382" s="8">
        <f>IF(Data_Mentah!N382="Yes",1,0)</f>
        <v>0</v>
      </c>
      <c r="O382" s="8">
        <f>IF(Data_Mentah!O382="Yes",1,0)</f>
        <v>0</v>
      </c>
      <c r="P382" s="8">
        <f>IF(Data_Mentah!P382="Yes",1,0)</f>
        <v>0</v>
      </c>
      <c r="Q382" s="9">
        <f>IF(Data_Mentah!Q382="Positive",1,0)</f>
        <v>1</v>
      </c>
      <c r="T382">
        <f t="shared" si="11"/>
        <v>0</v>
      </c>
      <c r="V382">
        <f t="shared" si="12"/>
        <v>0</v>
      </c>
    </row>
    <row r="383" spans="1:22" ht="15.75" customHeight="1" x14ac:dyDescent="0.2">
      <c r="A383" s="4">
        <v>50</v>
      </c>
      <c r="B383" s="5">
        <f>IF(Data_Mentah!B383="Male",1,0)</f>
        <v>1</v>
      </c>
      <c r="C383" s="5">
        <f>IF(Data_Mentah!C383="Yes",1,0)</f>
        <v>1</v>
      </c>
      <c r="D383" s="5">
        <f>IF(Data_Mentah!D383="Yes",1,0)</f>
        <v>0</v>
      </c>
      <c r="E383" s="5">
        <f>IF(Data_Mentah!E383="Yes",1,0)</f>
        <v>1</v>
      </c>
      <c r="F383" s="5">
        <f>IF(Data_Mentah!F383="Yes",1,0)</f>
        <v>0</v>
      </c>
      <c r="G383" s="5">
        <f>IF(Data_Mentah!G383="Yes",1,0)</f>
        <v>0</v>
      </c>
      <c r="H383" s="5">
        <f>IF(Data_Mentah!H383="Yes",1,0)</f>
        <v>0</v>
      </c>
      <c r="I383" s="5">
        <f>IF(Data_Mentah!I383="Yes",1,0)</f>
        <v>0</v>
      </c>
      <c r="J383" s="5">
        <f>IF(Data_Mentah!J383="Yes",1,0)</f>
        <v>0</v>
      </c>
      <c r="K383" s="5">
        <f>IF(Data_Mentah!K383="Yes",1,0)</f>
        <v>0</v>
      </c>
      <c r="L383" s="5">
        <f>IF(Data_Mentah!L383="Yes",1,0)</f>
        <v>1</v>
      </c>
      <c r="M383" s="5">
        <f>IF(Data_Mentah!M383="Yes",1,0)</f>
        <v>1</v>
      </c>
      <c r="N383" s="5">
        <f>IF(Data_Mentah!N383="Yes",1,0)</f>
        <v>0</v>
      </c>
      <c r="O383" s="5">
        <f>IF(Data_Mentah!O383="Yes",1,0)</f>
        <v>0</v>
      </c>
      <c r="P383" s="5">
        <f>IF(Data_Mentah!P383="Yes",1,0)</f>
        <v>0</v>
      </c>
      <c r="Q383" s="6">
        <f>IF(Data_Mentah!Q383="Positive",1,0)</f>
        <v>1</v>
      </c>
      <c r="T383">
        <f t="shared" si="11"/>
        <v>0</v>
      </c>
      <c r="V383">
        <f t="shared" si="12"/>
        <v>0</v>
      </c>
    </row>
    <row r="384" spans="1:22" ht="15.75" customHeight="1" x14ac:dyDescent="0.2">
      <c r="A384" s="7">
        <v>30</v>
      </c>
      <c r="B384" s="8">
        <f>IF(Data_Mentah!B384="Male",1,0)</f>
        <v>1</v>
      </c>
      <c r="C384" s="8">
        <f>IF(Data_Mentah!C384="Yes",1,0)</f>
        <v>1</v>
      </c>
      <c r="D384" s="8">
        <f>IF(Data_Mentah!D384="Yes",1,0)</f>
        <v>1</v>
      </c>
      <c r="E384" s="8">
        <f>IF(Data_Mentah!E384="Yes",1,0)</f>
        <v>0</v>
      </c>
      <c r="F384" s="8">
        <f>IF(Data_Mentah!F384="Yes",1,0)</f>
        <v>0</v>
      </c>
      <c r="G384" s="8">
        <f>IF(Data_Mentah!G384="Yes",1,0)</f>
        <v>1</v>
      </c>
      <c r="H384" s="8">
        <f>IF(Data_Mentah!H384="Yes",1,0)</f>
        <v>0</v>
      </c>
      <c r="I384" s="8">
        <f>IF(Data_Mentah!I384="Yes",1,0)</f>
        <v>1</v>
      </c>
      <c r="J384" s="8">
        <f>IF(Data_Mentah!J384="Yes",1,0)</f>
        <v>1</v>
      </c>
      <c r="K384" s="8">
        <f>IF(Data_Mentah!K384="Yes",1,0)</f>
        <v>1</v>
      </c>
      <c r="L384" s="8">
        <f>IF(Data_Mentah!L384="Yes",1,0)</f>
        <v>0</v>
      </c>
      <c r="M384" s="8">
        <f>IF(Data_Mentah!M384="Yes",1,0)</f>
        <v>1</v>
      </c>
      <c r="N384" s="8">
        <f>IF(Data_Mentah!N384="Yes",1,0)</f>
        <v>0</v>
      </c>
      <c r="O384" s="8">
        <f>IF(Data_Mentah!O384="Yes",1,0)</f>
        <v>0</v>
      </c>
      <c r="P384" s="8">
        <f>IF(Data_Mentah!P384="Yes",1,0)</f>
        <v>0</v>
      </c>
      <c r="Q384" s="9">
        <f>IF(Data_Mentah!Q384="Positive",1,0)</f>
        <v>1</v>
      </c>
      <c r="T384">
        <f t="shared" si="11"/>
        <v>0</v>
      </c>
      <c r="V384">
        <f t="shared" si="12"/>
        <v>0</v>
      </c>
    </row>
    <row r="385" spans="1:22" ht="15.75" customHeight="1" x14ac:dyDescent="0.2">
      <c r="A385" s="4">
        <v>46</v>
      </c>
      <c r="B385" s="5">
        <f>IF(Data_Mentah!B385="Male",1,0)</f>
        <v>1</v>
      </c>
      <c r="C385" s="5">
        <f>IF(Data_Mentah!C385="Yes",1,0)</f>
        <v>1</v>
      </c>
      <c r="D385" s="5">
        <f>IF(Data_Mentah!D385="Yes",1,0)</f>
        <v>0</v>
      </c>
      <c r="E385" s="5">
        <f>IF(Data_Mentah!E385="Yes",1,0)</f>
        <v>0</v>
      </c>
      <c r="F385" s="5">
        <f>IF(Data_Mentah!F385="Yes",1,0)</f>
        <v>1</v>
      </c>
      <c r="G385" s="5">
        <f>IF(Data_Mentah!G385="Yes",1,0)</f>
        <v>1</v>
      </c>
      <c r="H385" s="5">
        <f>IF(Data_Mentah!H385="Yes",1,0)</f>
        <v>1</v>
      </c>
      <c r="I385" s="5">
        <f>IF(Data_Mentah!I385="Yes",1,0)</f>
        <v>1</v>
      </c>
      <c r="J385" s="5">
        <f>IF(Data_Mentah!J385="Yes",1,0)</f>
        <v>1</v>
      </c>
      <c r="K385" s="5">
        <f>IF(Data_Mentah!K385="Yes",1,0)</f>
        <v>1</v>
      </c>
      <c r="L385" s="5">
        <f>IF(Data_Mentah!L385="Yes",1,0)</f>
        <v>1</v>
      </c>
      <c r="M385" s="5">
        <f>IF(Data_Mentah!M385="Yes",1,0)</f>
        <v>1</v>
      </c>
      <c r="N385" s="5">
        <f>IF(Data_Mentah!N385="Yes",1,0)</f>
        <v>0</v>
      </c>
      <c r="O385" s="5">
        <f>IF(Data_Mentah!O385="Yes",1,0)</f>
        <v>0</v>
      </c>
      <c r="P385" s="5">
        <f>IF(Data_Mentah!P385="Yes",1,0)</f>
        <v>0</v>
      </c>
      <c r="Q385" s="6">
        <f>IF(Data_Mentah!Q385="Positive",1,0)</f>
        <v>1</v>
      </c>
      <c r="T385">
        <f t="shared" si="11"/>
        <v>1</v>
      </c>
      <c r="V385">
        <f t="shared" si="12"/>
        <v>0</v>
      </c>
    </row>
    <row r="386" spans="1:22" ht="15.75" customHeight="1" x14ac:dyDescent="0.2">
      <c r="A386" s="7">
        <v>53</v>
      </c>
      <c r="B386" s="8">
        <f>IF(Data_Mentah!B386="Male",1,0)</f>
        <v>1</v>
      </c>
      <c r="C386" s="8">
        <f>IF(Data_Mentah!C386="Yes",1,0)</f>
        <v>1</v>
      </c>
      <c r="D386" s="8">
        <f>IF(Data_Mentah!D386="Yes",1,0)</f>
        <v>1</v>
      </c>
      <c r="E386" s="8">
        <f>IF(Data_Mentah!E386="Yes",1,0)</f>
        <v>0</v>
      </c>
      <c r="F386" s="8">
        <f>IF(Data_Mentah!F386="Yes",1,0)</f>
        <v>0</v>
      </c>
      <c r="G386" s="8">
        <f>IF(Data_Mentah!G386="Yes",1,0)</f>
        <v>0</v>
      </c>
      <c r="H386" s="8">
        <f>IF(Data_Mentah!H386="Yes",1,0)</f>
        <v>1</v>
      </c>
      <c r="I386" s="8">
        <f>IF(Data_Mentah!I386="Yes",1,0)</f>
        <v>0</v>
      </c>
      <c r="J386" s="8">
        <f>IF(Data_Mentah!J386="Yes",1,0)</f>
        <v>1</v>
      </c>
      <c r="K386" s="8">
        <f>IF(Data_Mentah!K386="Yes",1,0)</f>
        <v>0</v>
      </c>
      <c r="L386" s="8">
        <f>IF(Data_Mentah!L386="Yes",1,0)</f>
        <v>0</v>
      </c>
      <c r="M386" s="8">
        <f>IF(Data_Mentah!M386="Yes",1,0)</f>
        <v>0</v>
      </c>
      <c r="N386" s="8">
        <f>IF(Data_Mentah!N386="Yes",1,0)</f>
        <v>1</v>
      </c>
      <c r="O386" s="8">
        <f>IF(Data_Mentah!O386="Yes",1,0)</f>
        <v>0</v>
      </c>
      <c r="P386" s="8">
        <f>IF(Data_Mentah!P386="Yes",1,0)</f>
        <v>1</v>
      </c>
      <c r="Q386" s="9">
        <f>IF(Data_Mentah!Q386="Positive",1,0)</f>
        <v>1</v>
      </c>
      <c r="T386">
        <f t="shared" si="11"/>
        <v>0</v>
      </c>
      <c r="V386">
        <f t="shared" si="12"/>
        <v>0</v>
      </c>
    </row>
    <row r="387" spans="1:22" ht="15.75" customHeight="1" x14ac:dyDescent="0.2">
      <c r="A387" s="4">
        <v>42</v>
      </c>
      <c r="B387" s="5">
        <f>IF(Data_Mentah!B387="Male",1,0)</f>
        <v>1</v>
      </c>
      <c r="C387" s="5">
        <f>IF(Data_Mentah!C387="Yes",1,0)</f>
        <v>1</v>
      </c>
      <c r="D387" s="5">
        <f>IF(Data_Mentah!D387="Yes",1,0)</f>
        <v>0</v>
      </c>
      <c r="E387" s="5">
        <f>IF(Data_Mentah!E387="Yes",1,0)</f>
        <v>0</v>
      </c>
      <c r="F387" s="5">
        <f>IF(Data_Mentah!F387="Yes",1,0)</f>
        <v>0</v>
      </c>
      <c r="G387" s="5">
        <f>IF(Data_Mentah!G387="Yes",1,0)</f>
        <v>0</v>
      </c>
      <c r="H387" s="5">
        <f>IF(Data_Mentah!H387="Yes",1,0)</f>
        <v>1</v>
      </c>
      <c r="I387" s="5">
        <f>IF(Data_Mentah!I387="Yes",1,0)</f>
        <v>0</v>
      </c>
      <c r="J387" s="5">
        <f>IF(Data_Mentah!J387="Yes",1,0)</f>
        <v>1</v>
      </c>
      <c r="K387" s="5">
        <f>IF(Data_Mentah!K387="Yes",1,0)</f>
        <v>0</v>
      </c>
      <c r="L387" s="5">
        <f>IF(Data_Mentah!L387="Yes",1,0)</f>
        <v>0</v>
      </c>
      <c r="M387" s="5">
        <f>IF(Data_Mentah!M387="Yes",1,0)</f>
        <v>0</v>
      </c>
      <c r="N387" s="5">
        <f>IF(Data_Mentah!N387="Yes",1,0)</f>
        <v>1</v>
      </c>
      <c r="O387" s="5">
        <f>IF(Data_Mentah!O387="Yes",1,0)</f>
        <v>0</v>
      </c>
      <c r="P387" s="5">
        <f>IF(Data_Mentah!P387="Yes",1,0)</f>
        <v>1</v>
      </c>
      <c r="Q387" s="6">
        <f>IF(Data_Mentah!Q387="Positive",1,0)</f>
        <v>1</v>
      </c>
      <c r="T387">
        <f t="shared" si="11"/>
        <v>0</v>
      </c>
      <c r="V387">
        <f t="shared" si="12"/>
        <v>0</v>
      </c>
    </row>
    <row r="388" spans="1:22" ht="15.75" customHeight="1" x14ac:dyDescent="0.2">
      <c r="A388" s="7">
        <v>55</v>
      </c>
      <c r="B388" s="8">
        <f>IF(Data_Mentah!B388="Male",1,0)</f>
        <v>1</v>
      </c>
      <c r="C388" s="8">
        <f>IF(Data_Mentah!C388="Yes",1,0)</f>
        <v>1</v>
      </c>
      <c r="D388" s="8">
        <f>IF(Data_Mentah!D388="Yes",1,0)</f>
        <v>0</v>
      </c>
      <c r="E388" s="8">
        <f>IF(Data_Mentah!E388="Yes",1,0)</f>
        <v>1</v>
      </c>
      <c r="F388" s="8">
        <f>IF(Data_Mentah!F388="Yes",1,0)</f>
        <v>1</v>
      </c>
      <c r="G388" s="8">
        <f>IF(Data_Mentah!G388="Yes",1,0)</f>
        <v>0</v>
      </c>
      <c r="H388" s="8">
        <f>IF(Data_Mentah!H388="Yes",1,0)</f>
        <v>1</v>
      </c>
      <c r="I388" s="8">
        <f>IF(Data_Mentah!I388="Yes",1,0)</f>
        <v>0</v>
      </c>
      <c r="J388" s="8">
        <f>IF(Data_Mentah!J388="Yes",1,0)</f>
        <v>1</v>
      </c>
      <c r="K388" s="8">
        <f>IF(Data_Mentah!K388="Yes",1,0)</f>
        <v>0</v>
      </c>
      <c r="L388" s="8">
        <f>IF(Data_Mentah!L388="Yes",1,0)</f>
        <v>1</v>
      </c>
      <c r="M388" s="8">
        <f>IF(Data_Mentah!M388="Yes",1,0)</f>
        <v>0</v>
      </c>
      <c r="N388" s="8">
        <f>IF(Data_Mentah!N388="Yes",1,0)</f>
        <v>0</v>
      </c>
      <c r="O388" s="8">
        <f>IF(Data_Mentah!O388="Yes",1,0)</f>
        <v>1</v>
      </c>
      <c r="P388" s="8">
        <f>IF(Data_Mentah!P388="Yes",1,0)</f>
        <v>1</v>
      </c>
      <c r="Q388" s="9">
        <f>IF(Data_Mentah!Q388="Positive",1,0)</f>
        <v>0</v>
      </c>
      <c r="T388">
        <f t="shared" si="11"/>
        <v>1</v>
      </c>
      <c r="V388">
        <f t="shared" si="12"/>
        <v>0</v>
      </c>
    </row>
    <row r="389" spans="1:22" ht="15.75" customHeight="1" x14ac:dyDescent="0.2">
      <c r="A389" s="4">
        <v>48</v>
      </c>
      <c r="B389" s="5">
        <f>IF(Data_Mentah!B389="Male",1,0)</f>
        <v>1</v>
      </c>
      <c r="C389" s="5">
        <f>IF(Data_Mentah!C389="Yes",1,0)</f>
        <v>0</v>
      </c>
      <c r="D389" s="5">
        <f>IF(Data_Mentah!D389="Yes",1,0)</f>
        <v>0</v>
      </c>
      <c r="E389" s="5">
        <f>IF(Data_Mentah!E389="Yes",1,0)</f>
        <v>0</v>
      </c>
      <c r="F389" s="5">
        <f>IF(Data_Mentah!F389="Yes",1,0)</f>
        <v>0</v>
      </c>
      <c r="G389" s="5">
        <f>IF(Data_Mentah!G389="Yes",1,0)</f>
        <v>0</v>
      </c>
      <c r="H389" s="5">
        <f>IF(Data_Mentah!H389="Yes",1,0)</f>
        <v>0</v>
      </c>
      <c r="I389" s="5">
        <f>IF(Data_Mentah!I389="Yes",1,0)</f>
        <v>0</v>
      </c>
      <c r="J389" s="5">
        <f>IF(Data_Mentah!J389="Yes",1,0)</f>
        <v>0</v>
      </c>
      <c r="K389" s="5">
        <f>IF(Data_Mentah!K389="Yes",1,0)</f>
        <v>0</v>
      </c>
      <c r="L389" s="5">
        <f>IF(Data_Mentah!L389="Yes",1,0)</f>
        <v>0</v>
      </c>
      <c r="M389" s="5">
        <f>IF(Data_Mentah!M389="Yes",1,0)</f>
        <v>0</v>
      </c>
      <c r="N389" s="5">
        <f>IF(Data_Mentah!N389="Yes",1,0)</f>
        <v>0</v>
      </c>
      <c r="O389" s="5">
        <f>IF(Data_Mentah!O389="Yes",1,0)</f>
        <v>0</v>
      </c>
      <c r="P389" s="5">
        <f>IF(Data_Mentah!P389="Yes",1,0)</f>
        <v>0</v>
      </c>
      <c r="Q389" s="6">
        <f>IF(Data_Mentah!Q389="Positive",1,0)</f>
        <v>0</v>
      </c>
      <c r="T389">
        <f t="shared" si="11"/>
        <v>0</v>
      </c>
      <c r="V389">
        <f t="shared" si="12"/>
        <v>0</v>
      </c>
    </row>
    <row r="390" spans="1:22" ht="15.75" customHeight="1" x14ac:dyDescent="0.2">
      <c r="A390" s="7">
        <v>55</v>
      </c>
      <c r="B390" s="8">
        <f>IF(Data_Mentah!B390="Male",1,0)</f>
        <v>1</v>
      </c>
      <c r="C390" s="8">
        <f>IF(Data_Mentah!C390="Yes",1,0)</f>
        <v>0</v>
      </c>
      <c r="D390" s="8">
        <f>IF(Data_Mentah!D390="Yes",1,0)</f>
        <v>0</v>
      </c>
      <c r="E390" s="8">
        <f>IF(Data_Mentah!E390="Yes",1,0)</f>
        <v>0</v>
      </c>
      <c r="F390" s="8">
        <f>IF(Data_Mentah!F390="Yes",1,0)</f>
        <v>1</v>
      </c>
      <c r="G390" s="8">
        <f>IF(Data_Mentah!G390="Yes",1,0)</f>
        <v>0</v>
      </c>
      <c r="H390" s="8">
        <f>IF(Data_Mentah!H390="Yes",1,0)</f>
        <v>1</v>
      </c>
      <c r="I390" s="8">
        <f>IF(Data_Mentah!I390="Yes",1,0)</f>
        <v>0</v>
      </c>
      <c r="J390" s="8">
        <f>IF(Data_Mentah!J390="Yes",1,0)</f>
        <v>1</v>
      </c>
      <c r="K390" s="8">
        <f>IF(Data_Mentah!K390="Yes",1,0)</f>
        <v>0</v>
      </c>
      <c r="L390" s="8">
        <f>IF(Data_Mentah!L390="Yes",1,0)</f>
        <v>0</v>
      </c>
      <c r="M390" s="8">
        <f>IF(Data_Mentah!M390="Yes",1,0)</f>
        <v>0</v>
      </c>
      <c r="N390" s="8">
        <f>IF(Data_Mentah!N390="Yes",1,0)</f>
        <v>0</v>
      </c>
      <c r="O390" s="8">
        <f>IF(Data_Mentah!O390="Yes",1,0)</f>
        <v>1</v>
      </c>
      <c r="P390" s="8">
        <f>IF(Data_Mentah!P390="Yes",1,0)</f>
        <v>0</v>
      </c>
      <c r="Q390" s="9">
        <f>IF(Data_Mentah!Q390="Positive",1,0)</f>
        <v>0</v>
      </c>
      <c r="T390">
        <f t="shared" si="11"/>
        <v>0</v>
      </c>
      <c r="V390">
        <f t="shared" si="12"/>
        <v>0</v>
      </c>
    </row>
    <row r="391" spans="1:22" ht="15.75" customHeight="1" x14ac:dyDescent="0.2">
      <c r="A391" s="4">
        <v>39</v>
      </c>
      <c r="B391" s="5">
        <f>IF(Data_Mentah!B391="Male",1,0)</f>
        <v>1</v>
      </c>
      <c r="C391" s="5">
        <f>IF(Data_Mentah!C391="Yes",1,0)</f>
        <v>0</v>
      </c>
      <c r="D391" s="5">
        <f>IF(Data_Mentah!D391="Yes",1,0)</f>
        <v>0</v>
      </c>
      <c r="E391" s="5">
        <f>IF(Data_Mentah!E391="Yes",1,0)</f>
        <v>0</v>
      </c>
      <c r="F391" s="5">
        <f>IF(Data_Mentah!F391="Yes",1,0)</f>
        <v>1</v>
      </c>
      <c r="G391" s="5">
        <f>IF(Data_Mentah!G391="Yes",1,0)</f>
        <v>0</v>
      </c>
      <c r="H391" s="5">
        <f>IF(Data_Mentah!H391="Yes",1,0)</f>
        <v>0</v>
      </c>
      <c r="I391" s="5">
        <f>IF(Data_Mentah!I391="Yes",1,0)</f>
        <v>1</v>
      </c>
      <c r="J391" s="5">
        <f>IF(Data_Mentah!J391="Yes",1,0)</f>
        <v>1</v>
      </c>
      <c r="K391" s="5">
        <f>IF(Data_Mentah!K391="Yes",1,0)</f>
        <v>0</v>
      </c>
      <c r="L391" s="5">
        <f>IF(Data_Mentah!L391="Yes",1,0)</f>
        <v>1</v>
      </c>
      <c r="M391" s="5">
        <f>IF(Data_Mentah!M391="Yes",1,0)</f>
        <v>0</v>
      </c>
      <c r="N391" s="5">
        <f>IF(Data_Mentah!N391="Yes",1,0)</f>
        <v>1</v>
      </c>
      <c r="O391" s="5">
        <f>IF(Data_Mentah!O391="Yes",1,0)</f>
        <v>1</v>
      </c>
      <c r="P391" s="5">
        <f>IF(Data_Mentah!P391="Yes",1,0)</f>
        <v>0</v>
      </c>
      <c r="Q391" s="6">
        <f>IF(Data_Mentah!Q391="Positive",1,0)</f>
        <v>0</v>
      </c>
      <c r="T391">
        <f t="shared" si="11"/>
        <v>1</v>
      </c>
      <c r="V391">
        <f t="shared" si="12"/>
        <v>0</v>
      </c>
    </row>
    <row r="392" spans="1:22" ht="15.75" customHeight="1" x14ac:dyDescent="0.2">
      <c r="A392" s="7">
        <v>43</v>
      </c>
      <c r="B392" s="8">
        <f>IF(Data_Mentah!B392="Male",1,0)</f>
        <v>1</v>
      </c>
      <c r="C392" s="8">
        <f>IF(Data_Mentah!C392="Yes",1,0)</f>
        <v>0</v>
      </c>
      <c r="D392" s="8">
        <f>IF(Data_Mentah!D392="Yes",1,0)</f>
        <v>0</v>
      </c>
      <c r="E392" s="8">
        <f>IF(Data_Mentah!E392="Yes",1,0)</f>
        <v>0</v>
      </c>
      <c r="F392" s="8">
        <f>IF(Data_Mentah!F392="Yes",1,0)</f>
        <v>0</v>
      </c>
      <c r="G392" s="8">
        <f>IF(Data_Mentah!G392="Yes",1,0)</f>
        <v>0</v>
      </c>
      <c r="H392" s="8">
        <f>IF(Data_Mentah!H392="Yes",1,0)</f>
        <v>0</v>
      </c>
      <c r="I392" s="8">
        <f>IF(Data_Mentah!I392="Yes",1,0)</f>
        <v>0</v>
      </c>
      <c r="J392" s="8">
        <f>IF(Data_Mentah!J392="Yes",1,0)</f>
        <v>0</v>
      </c>
      <c r="K392" s="8">
        <f>IF(Data_Mentah!K392="Yes",1,0)</f>
        <v>1</v>
      </c>
      <c r="L392" s="8">
        <f>IF(Data_Mentah!L392="Yes",1,0)</f>
        <v>0</v>
      </c>
      <c r="M392" s="8">
        <f>IF(Data_Mentah!M392="Yes",1,0)</f>
        <v>1</v>
      </c>
      <c r="N392" s="8">
        <f>IF(Data_Mentah!N392="Yes",1,0)</f>
        <v>0</v>
      </c>
      <c r="O392" s="8">
        <f>IF(Data_Mentah!O392="Yes",1,0)</f>
        <v>0</v>
      </c>
      <c r="P392" s="8">
        <f>IF(Data_Mentah!P392="Yes",1,0)</f>
        <v>1</v>
      </c>
      <c r="Q392" s="9">
        <f>IF(Data_Mentah!Q392="Positive",1,0)</f>
        <v>0</v>
      </c>
      <c r="T392">
        <f t="shared" si="11"/>
        <v>0</v>
      </c>
      <c r="V392">
        <f t="shared" si="12"/>
        <v>0</v>
      </c>
    </row>
    <row r="393" spans="1:22" ht="15.75" customHeight="1" x14ac:dyDescent="0.2">
      <c r="A393" s="4">
        <v>35</v>
      </c>
      <c r="B393" s="5">
        <f>IF(Data_Mentah!B393="Male",1,0)</f>
        <v>1</v>
      </c>
      <c r="C393" s="5">
        <f>IF(Data_Mentah!C393="Yes",1,0)</f>
        <v>0</v>
      </c>
      <c r="D393" s="5">
        <f>IF(Data_Mentah!D393="Yes",1,0)</f>
        <v>1</v>
      </c>
      <c r="E393" s="5">
        <f>IF(Data_Mentah!E393="Yes",1,0)</f>
        <v>0</v>
      </c>
      <c r="F393" s="5">
        <f>IF(Data_Mentah!F393="Yes",1,0)</f>
        <v>0</v>
      </c>
      <c r="G393" s="5">
        <f>IF(Data_Mentah!G393="Yes",1,0)</f>
        <v>0</v>
      </c>
      <c r="H393" s="5">
        <f>IF(Data_Mentah!H393="Yes",1,0)</f>
        <v>0</v>
      </c>
      <c r="I393" s="5">
        <f>IF(Data_Mentah!I393="Yes",1,0)</f>
        <v>1</v>
      </c>
      <c r="J393" s="5">
        <f>IF(Data_Mentah!J393="Yes",1,0)</f>
        <v>1</v>
      </c>
      <c r="K393" s="5">
        <f>IF(Data_Mentah!K393="Yes",1,0)</f>
        <v>0</v>
      </c>
      <c r="L393" s="5">
        <f>IF(Data_Mentah!L393="Yes",1,0)</f>
        <v>0</v>
      </c>
      <c r="M393" s="5">
        <f>IF(Data_Mentah!M393="Yes",1,0)</f>
        <v>0</v>
      </c>
      <c r="N393" s="5">
        <f>IF(Data_Mentah!N393="Yes",1,0)</f>
        <v>1</v>
      </c>
      <c r="O393" s="5">
        <f>IF(Data_Mentah!O393="Yes",1,0)</f>
        <v>0</v>
      </c>
      <c r="P393" s="5">
        <f>IF(Data_Mentah!P393="Yes",1,0)</f>
        <v>0</v>
      </c>
      <c r="Q393" s="6">
        <f>IF(Data_Mentah!Q393="Positive",1,0)</f>
        <v>0</v>
      </c>
      <c r="T393">
        <f t="shared" si="11"/>
        <v>0</v>
      </c>
      <c r="V393">
        <f t="shared" si="12"/>
        <v>0</v>
      </c>
    </row>
    <row r="394" spans="1:22" ht="15.75" customHeight="1" x14ac:dyDescent="0.2">
      <c r="A394" s="7">
        <v>47</v>
      </c>
      <c r="B394" s="8">
        <f>IF(Data_Mentah!B394="Male",1,0)</f>
        <v>1</v>
      </c>
      <c r="C394" s="8">
        <f>IF(Data_Mentah!C394="Yes",1,0)</f>
        <v>0</v>
      </c>
      <c r="D394" s="8">
        <f>IF(Data_Mentah!D394="Yes",1,0)</f>
        <v>0</v>
      </c>
      <c r="E394" s="8">
        <f>IF(Data_Mentah!E394="Yes",1,0)</f>
        <v>1</v>
      </c>
      <c r="F394" s="8">
        <f>IF(Data_Mentah!F394="Yes",1,0)</f>
        <v>1</v>
      </c>
      <c r="G394" s="8">
        <f>IF(Data_Mentah!G394="Yes",1,0)</f>
        <v>1</v>
      </c>
      <c r="H394" s="8">
        <f>IF(Data_Mentah!H394="Yes",1,0)</f>
        <v>0</v>
      </c>
      <c r="I394" s="8">
        <f>IF(Data_Mentah!I394="Yes",1,0)</f>
        <v>1</v>
      </c>
      <c r="J394" s="8">
        <f>IF(Data_Mentah!J394="Yes",1,0)</f>
        <v>1</v>
      </c>
      <c r="K394" s="8">
        <f>IF(Data_Mentah!K394="Yes",1,0)</f>
        <v>0</v>
      </c>
      <c r="L394" s="8">
        <f>IF(Data_Mentah!L394="Yes",1,0)</f>
        <v>1</v>
      </c>
      <c r="M394" s="8">
        <f>IF(Data_Mentah!M394="Yes",1,0)</f>
        <v>0</v>
      </c>
      <c r="N394" s="8">
        <f>IF(Data_Mentah!N394="Yes",1,0)</f>
        <v>1</v>
      </c>
      <c r="O394" s="8">
        <f>IF(Data_Mentah!O394="Yes",1,0)</f>
        <v>1</v>
      </c>
      <c r="P394" s="8">
        <f>IF(Data_Mentah!P394="Yes",1,0)</f>
        <v>0</v>
      </c>
      <c r="Q394" s="9">
        <f>IF(Data_Mentah!Q394="Positive",1,0)</f>
        <v>0</v>
      </c>
      <c r="T394">
        <f t="shared" si="11"/>
        <v>1</v>
      </c>
      <c r="V394">
        <f t="shared" si="12"/>
        <v>0</v>
      </c>
    </row>
    <row r="395" spans="1:22" ht="15.75" customHeight="1" x14ac:dyDescent="0.2">
      <c r="A395" s="4">
        <v>61</v>
      </c>
      <c r="B395" s="5">
        <f>IF(Data_Mentah!B395="Male",1,0)</f>
        <v>0</v>
      </c>
      <c r="C395" s="5">
        <f>IF(Data_Mentah!C395="Yes",1,0)</f>
        <v>0</v>
      </c>
      <c r="D395" s="5">
        <f>IF(Data_Mentah!D395="Yes",1,0)</f>
        <v>0</v>
      </c>
      <c r="E395" s="5">
        <f>IF(Data_Mentah!E395="Yes",1,0)</f>
        <v>0</v>
      </c>
      <c r="F395" s="5">
        <f>IF(Data_Mentah!F395="Yes",1,0)</f>
        <v>0</v>
      </c>
      <c r="G395" s="5">
        <f>IF(Data_Mentah!G395="Yes",1,0)</f>
        <v>0</v>
      </c>
      <c r="H395" s="5">
        <f>IF(Data_Mentah!H395="Yes",1,0)</f>
        <v>1</v>
      </c>
      <c r="I395" s="5">
        <f>IF(Data_Mentah!I395="Yes",1,0)</f>
        <v>0</v>
      </c>
      <c r="J395" s="5">
        <f>IF(Data_Mentah!J395="Yes",1,0)</f>
        <v>1</v>
      </c>
      <c r="K395" s="5">
        <f>IF(Data_Mentah!K395="Yes",1,0)</f>
        <v>0</v>
      </c>
      <c r="L395" s="5">
        <f>IF(Data_Mentah!L395="Yes",1,0)</f>
        <v>1</v>
      </c>
      <c r="M395" s="5">
        <f>IF(Data_Mentah!M395="Yes",1,0)</f>
        <v>0</v>
      </c>
      <c r="N395" s="5">
        <f>IF(Data_Mentah!N395="Yes",1,0)</f>
        <v>0</v>
      </c>
      <c r="O395" s="5">
        <f>IF(Data_Mentah!O395="Yes",1,0)</f>
        <v>1</v>
      </c>
      <c r="P395" s="5">
        <f>IF(Data_Mentah!P395="Yes",1,0)</f>
        <v>0</v>
      </c>
      <c r="Q395" s="6">
        <f>IF(Data_Mentah!Q395="Positive",1,0)</f>
        <v>0</v>
      </c>
      <c r="T395">
        <f t="shared" si="11"/>
        <v>0</v>
      </c>
      <c r="V395">
        <f t="shared" si="12"/>
        <v>0</v>
      </c>
    </row>
    <row r="396" spans="1:22" ht="15.75" customHeight="1" x14ac:dyDescent="0.2">
      <c r="A396" s="7">
        <v>58</v>
      </c>
      <c r="B396" s="8">
        <f>IF(Data_Mentah!B396="Male",1,0)</f>
        <v>0</v>
      </c>
      <c r="C396" s="8">
        <f>IF(Data_Mentah!C396="Yes",1,0)</f>
        <v>0</v>
      </c>
      <c r="D396" s="8">
        <f>IF(Data_Mentah!D396="Yes",1,0)</f>
        <v>0</v>
      </c>
      <c r="E396" s="8">
        <f>IF(Data_Mentah!E396="Yes",1,0)</f>
        <v>0</v>
      </c>
      <c r="F396" s="8">
        <f>IF(Data_Mentah!F396="Yes",1,0)</f>
        <v>1</v>
      </c>
      <c r="G396" s="8">
        <f>IF(Data_Mentah!G396="Yes",1,0)</f>
        <v>0</v>
      </c>
      <c r="H396" s="8">
        <f>IF(Data_Mentah!H396="Yes",1,0)</f>
        <v>0</v>
      </c>
      <c r="I396" s="8">
        <f>IF(Data_Mentah!I396="Yes",1,0)</f>
        <v>1</v>
      </c>
      <c r="J396" s="8">
        <f>IF(Data_Mentah!J396="Yes",1,0)</f>
        <v>1</v>
      </c>
      <c r="K396" s="8">
        <f>IF(Data_Mentah!K396="Yes",1,0)</f>
        <v>0</v>
      </c>
      <c r="L396" s="8">
        <f>IF(Data_Mentah!L396="Yes",1,0)</f>
        <v>1</v>
      </c>
      <c r="M396" s="8">
        <f>IF(Data_Mentah!M396="Yes",1,0)</f>
        <v>0</v>
      </c>
      <c r="N396" s="8">
        <f>IF(Data_Mentah!N396="Yes",1,0)</f>
        <v>1</v>
      </c>
      <c r="O396" s="8">
        <f>IF(Data_Mentah!O396="Yes",1,0)</f>
        <v>1</v>
      </c>
      <c r="P396" s="8">
        <f>IF(Data_Mentah!P396="Yes",1,0)</f>
        <v>1</v>
      </c>
      <c r="Q396" s="9">
        <f>IF(Data_Mentah!Q396="Positive",1,0)</f>
        <v>0</v>
      </c>
      <c r="T396">
        <f t="shared" si="11"/>
        <v>1</v>
      </c>
      <c r="V396">
        <f t="shared" si="12"/>
        <v>0</v>
      </c>
    </row>
    <row r="397" spans="1:22" ht="15.75" customHeight="1" x14ac:dyDescent="0.2">
      <c r="A397" s="4">
        <v>69</v>
      </c>
      <c r="B397" s="5">
        <f>IF(Data_Mentah!B397="Male",1,0)</f>
        <v>0</v>
      </c>
      <c r="C397" s="5">
        <f>IF(Data_Mentah!C397="Yes",1,0)</f>
        <v>0</v>
      </c>
      <c r="D397" s="5">
        <f>IF(Data_Mentah!D397="Yes",1,0)</f>
        <v>0</v>
      </c>
      <c r="E397" s="5">
        <f>IF(Data_Mentah!E397="Yes",1,0)</f>
        <v>0</v>
      </c>
      <c r="F397" s="5">
        <f>IF(Data_Mentah!F397="Yes",1,0)</f>
        <v>1</v>
      </c>
      <c r="G397" s="5">
        <f>IF(Data_Mentah!G397="Yes",1,0)</f>
        <v>0</v>
      </c>
      <c r="H397" s="5">
        <f>IF(Data_Mentah!H397="Yes",1,0)</f>
        <v>0</v>
      </c>
      <c r="I397" s="5">
        <f>IF(Data_Mentah!I397="Yes",1,0)</f>
        <v>1</v>
      </c>
      <c r="J397" s="5">
        <f>IF(Data_Mentah!J397="Yes",1,0)</f>
        <v>1</v>
      </c>
      <c r="K397" s="5">
        <f>IF(Data_Mentah!K397="Yes",1,0)</f>
        <v>0</v>
      </c>
      <c r="L397" s="5">
        <f>IF(Data_Mentah!L397="Yes",1,0)</f>
        <v>1</v>
      </c>
      <c r="M397" s="5">
        <f>IF(Data_Mentah!M397="Yes",1,0)</f>
        <v>0</v>
      </c>
      <c r="N397" s="5">
        <f>IF(Data_Mentah!N397="Yes",1,0)</f>
        <v>0</v>
      </c>
      <c r="O397" s="5">
        <f>IF(Data_Mentah!O397="Yes",1,0)</f>
        <v>1</v>
      </c>
      <c r="P397" s="5">
        <f>IF(Data_Mentah!P397="Yes",1,0)</f>
        <v>0</v>
      </c>
      <c r="Q397" s="6">
        <f>IF(Data_Mentah!Q397="Positive",1,0)</f>
        <v>0</v>
      </c>
      <c r="T397">
        <f t="shared" si="11"/>
        <v>1</v>
      </c>
      <c r="V397">
        <f t="shared" si="12"/>
        <v>0</v>
      </c>
    </row>
    <row r="398" spans="1:22" ht="15.75" customHeight="1" x14ac:dyDescent="0.2">
      <c r="A398" s="7">
        <v>40</v>
      </c>
      <c r="B398" s="8">
        <f>IF(Data_Mentah!B398="Male",1,0)</f>
        <v>1</v>
      </c>
      <c r="C398" s="8">
        <f>IF(Data_Mentah!C398="Yes",1,0)</f>
        <v>0</v>
      </c>
      <c r="D398" s="8">
        <f>IF(Data_Mentah!D398="Yes",1,0)</f>
        <v>0</v>
      </c>
      <c r="E398" s="8">
        <f>IF(Data_Mentah!E398="Yes",1,0)</f>
        <v>0</v>
      </c>
      <c r="F398" s="8">
        <f>IF(Data_Mentah!F398="Yes",1,0)</f>
        <v>0</v>
      </c>
      <c r="G398" s="8">
        <f>IF(Data_Mentah!G398="Yes",1,0)</f>
        <v>0</v>
      </c>
      <c r="H398" s="8">
        <f>IF(Data_Mentah!H398="Yes",1,0)</f>
        <v>0</v>
      </c>
      <c r="I398" s="8">
        <f>IF(Data_Mentah!I398="Yes",1,0)</f>
        <v>0</v>
      </c>
      <c r="J398" s="8">
        <f>IF(Data_Mentah!J398="Yes",1,0)</f>
        <v>0</v>
      </c>
      <c r="K398" s="8">
        <f>IF(Data_Mentah!K398="Yes",1,0)</f>
        <v>0</v>
      </c>
      <c r="L398" s="8">
        <f>IF(Data_Mentah!L398="Yes",1,0)</f>
        <v>0</v>
      </c>
      <c r="M398" s="8">
        <f>IF(Data_Mentah!M398="Yes",1,0)</f>
        <v>0</v>
      </c>
      <c r="N398" s="8">
        <f>IF(Data_Mentah!N398="Yes",1,0)</f>
        <v>0</v>
      </c>
      <c r="O398" s="8">
        <f>IF(Data_Mentah!O398="Yes",1,0)</f>
        <v>0</v>
      </c>
      <c r="P398" s="8">
        <f>IF(Data_Mentah!P398="Yes",1,0)</f>
        <v>0</v>
      </c>
      <c r="Q398" s="9">
        <f>IF(Data_Mentah!Q398="Positive",1,0)</f>
        <v>0</v>
      </c>
      <c r="T398">
        <f t="shared" si="11"/>
        <v>0</v>
      </c>
      <c r="V398">
        <f t="shared" si="12"/>
        <v>0</v>
      </c>
    </row>
    <row r="399" spans="1:22" ht="15.75" customHeight="1" x14ac:dyDescent="0.2">
      <c r="A399" s="4">
        <v>28</v>
      </c>
      <c r="B399" s="5">
        <f>IF(Data_Mentah!B399="Male",1,0)</f>
        <v>1</v>
      </c>
      <c r="C399" s="5">
        <f>IF(Data_Mentah!C399="Yes",1,0)</f>
        <v>0</v>
      </c>
      <c r="D399" s="5">
        <f>IF(Data_Mentah!D399="Yes",1,0)</f>
        <v>0</v>
      </c>
      <c r="E399" s="5">
        <f>IF(Data_Mentah!E399="Yes",1,0)</f>
        <v>0</v>
      </c>
      <c r="F399" s="5">
        <f>IF(Data_Mentah!F399="Yes",1,0)</f>
        <v>1</v>
      </c>
      <c r="G399" s="5">
        <f>IF(Data_Mentah!G399="Yes",1,0)</f>
        <v>0</v>
      </c>
      <c r="H399" s="5">
        <f>IF(Data_Mentah!H399="Yes",1,0)</f>
        <v>0</v>
      </c>
      <c r="I399" s="5">
        <f>IF(Data_Mentah!I399="Yes",1,0)</f>
        <v>0</v>
      </c>
      <c r="J399" s="5">
        <f>IF(Data_Mentah!J399="Yes",1,0)</f>
        <v>1</v>
      </c>
      <c r="K399" s="5">
        <f>IF(Data_Mentah!K399="Yes",1,0)</f>
        <v>0</v>
      </c>
      <c r="L399" s="5">
        <f>IF(Data_Mentah!L399="Yes",1,0)</f>
        <v>1</v>
      </c>
      <c r="M399" s="5">
        <f>IF(Data_Mentah!M399="Yes",1,0)</f>
        <v>0</v>
      </c>
      <c r="N399" s="5">
        <f>IF(Data_Mentah!N399="Yes",1,0)</f>
        <v>0</v>
      </c>
      <c r="O399" s="5">
        <f>IF(Data_Mentah!O399="Yes",1,0)</f>
        <v>1</v>
      </c>
      <c r="P399" s="5">
        <f>IF(Data_Mentah!P399="Yes",1,0)</f>
        <v>0</v>
      </c>
      <c r="Q399" s="6">
        <f>IF(Data_Mentah!Q399="Positive",1,0)</f>
        <v>0</v>
      </c>
      <c r="T399">
        <f t="shared" si="11"/>
        <v>1</v>
      </c>
      <c r="V399">
        <f t="shared" si="12"/>
        <v>0</v>
      </c>
    </row>
    <row r="400" spans="1:22" ht="15.75" customHeight="1" x14ac:dyDescent="0.2">
      <c r="A400" s="7">
        <v>37</v>
      </c>
      <c r="B400" s="8">
        <f>IF(Data_Mentah!B400="Male",1,0)</f>
        <v>1</v>
      </c>
      <c r="C400" s="8">
        <f>IF(Data_Mentah!C400="Yes",1,0)</f>
        <v>0</v>
      </c>
      <c r="D400" s="8">
        <f>IF(Data_Mentah!D400="Yes",1,0)</f>
        <v>0</v>
      </c>
      <c r="E400" s="8">
        <f>IF(Data_Mentah!E400="Yes",1,0)</f>
        <v>0</v>
      </c>
      <c r="F400" s="8">
        <f>IF(Data_Mentah!F400="Yes",1,0)</f>
        <v>1</v>
      </c>
      <c r="G400" s="8">
        <f>IF(Data_Mentah!G400="Yes",1,0)</f>
        <v>1</v>
      </c>
      <c r="H400" s="8">
        <f>IF(Data_Mentah!H400="Yes",1,0)</f>
        <v>0</v>
      </c>
      <c r="I400" s="8">
        <f>IF(Data_Mentah!I400="Yes",1,0)</f>
        <v>1</v>
      </c>
      <c r="J400" s="8">
        <f>IF(Data_Mentah!J400="Yes",1,0)</f>
        <v>1</v>
      </c>
      <c r="K400" s="8">
        <f>IF(Data_Mentah!K400="Yes",1,0)</f>
        <v>0</v>
      </c>
      <c r="L400" s="8">
        <f>IF(Data_Mentah!L400="Yes",1,0)</f>
        <v>1</v>
      </c>
      <c r="M400" s="8">
        <f>IF(Data_Mentah!M400="Yes",1,0)</f>
        <v>1</v>
      </c>
      <c r="N400" s="8">
        <f>IF(Data_Mentah!N400="Yes",1,0)</f>
        <v>1</v>
      </c>
      <c r="O400" s="8">
        <f>IF(Data_Mentah!O400="Yes",1,0)</f>
        <v>1</v>
      </c>
      <c r="P400" s="8">
        <f>IF(Data_Mentah!P400="Yes",1,0)</f>
        <v>0</v>
      </c>
      <c r="Q400" s="9">
        <f>IF(Data_Mentah!Q400="Positive",1,0)</f>
        <v>0</v>
      </c>
      <c r="T400">
        <f t="shared" si="11"/>
        <v>1</v>
      </c>
      <c r="V400">
        <f t="shared" si="12"/>
        <v>0</v>
      </c>
    </row>
    <row r="401" spans="1:22" ht="15.75" customHeight="1" x14ac:dyDescent="0.2">
      <c r="A401" s="4">
        <v>34</v>
      </c>
      <c r="B401" s="5">
        <f>IF(Data_Mentah!B401="Male",1,0)</f>
        <v>1</v>
      </c>
      <c r="C401" s="5">
        <f>IF(Data_Mentah!C401="Yes",1,0)</f>
        <v>0</v>
      </c>
      <c r="D401" s="5">
        <f>IF(Data_Mentah!D401="Yes",1,0)</f>
        <v>0</v>
      </c>
      <c r="E401" s="5">
        <f>IF(Data_Mentah!E401="Yes",1,0)</f>
        <v>0</v>
      </c>
      <c r="F401" s="5">
        <f>IF(Data_Mentah!F401="Yes",1,0)</f>
        <v>1</v>
      </c>
      <c r="G401" s="5">
        <f>IF(Data_Mentah!G401="Yes",1,0)</f>
        <v>1</v>
      </c>
      <c r="H401" s="5">
        <f>IF(Data_Mentah!H401="Yes",1,0)</f>
        <v>0</v>
      </c>
      <c r="I401" s="5">
        <f>IF(Data_Mentah!I401="Yes",1,0)</f>
        <v>1</v>
      </c>
      <c r="J401" s="5">
        <f>IF(Data_Mentah!J401="Yes",1,0)</f>
        <v>1</v>
      </c>
      <c r="K401" s="5">
        <f>IF(Data_Mentah!K401="Yes",1,0)</f>
        <v>1</v>
      </c>
      <c r="L401" s="5">
        <f>IF(Data_Mentah!L401="Yes",1,0)</f>
        <v>1</v>
      </c>
      <c r="M401" s="5">
        <f>IF(Data_Mentah!M401="Yes",1,0)</f>
        <v>0</v>
      </c>
      <c r="N401" s="5">
        <f>IF(Data_Mentah!N401="Yes",1,0)</f>
        <v>1</v>
      </c>
      <c r="O401" s="5">
        <f>IF(Data_Mentah!O401="Yes",1,0)</f>
        <v>1</v>
      </c>
      <c r="P401" s="5">
        <f>IF(Data_Mentah!P401="Yes",1,0)</f>
        <v>0</v>
      </c>
      <c r="Q401" s="6">
        <f>IF(Data_Mentah!Q401="Positive",1,0)</f>
        <v>0</v>
      </c>
      <c r="T401">
        <f t="shared" si="11"/>
        <v>1</v>
      </c>
      <c r="V401">
        <f t="shared" si="12"/>
        <v>0</v>
      </c>
    </row>
    <row r="402" spans="1:22" ht="15.75" customHeight="1" x14ac:dyDescent="0.2">
      <c r="A402" s="7">
        <v>30</v>
      </c>
      <c r="B402" s="8">
        <f>IF(Data_Mentah!B402="Male",1,0)</f>
        <v>1</v>
      </c>
      <c r="C402" s="8">
        <f>IF(Data_Mentah!C402="Yes",1,0)</f>
        <v>1</v>
      </c>
      <c r="D402" s="8">
        <f>IF(Data_Mentah!D402="Yes",1,0)</f>
        <v>0</v>
      </c>
      <c r="E402" s="8">
        <f>IF(Data_Mentah!E402="Yes",1,0)</f>
        <v>1</v>
      </c>
      <c r="F402" s="8">
        <f>IF(Data_Mentah!F402="Yes",1,0)</f>
        <v>1</v>
      </c>
      <c r="G402" s="8">
        <f>IF(Data_Mentah!G402="Yes",1,0)</f>
        <v>0</v>
      </c>
      <c r="H402" s="8">
        <f>IF(Data_Mentah!H402="Yes",1,0)</f>
        <v>1</v>
      </c>
      <c r="I402" s="8">
        <f>IF(Data_Mentah!I402="Yes",1,0)</f>
        <v>0</v>
      </c>
      <c r="J402" s="8">
        <f>IF(Data_Mentah!J402="Yes",1,0)</f>
        <v>1</v>
      </c>
      <c r="K402" s="8">
        <f>IF(Data_Mentah!K402="Yes",1,0)</f>
        <v>0</v>
      </c>
      <c r="L402" s="8">
        <f>IF(Data_Mentah!L402="Yes",1,0)</f>
        <v>1</v>
      </c>
      <c r="M402" s="8">
        <f>IF(Data_Mentah!M402="Yes",1,0)</f>
        <v>0</v>
      </c>
      <c r="N402" s="8">
        <f>IF(Data_Mentah!N402="Yes",1,0)</f>
        <v>0</v>
      </c>
      <c r="O402" s="8">
        <f>IF(Data_Mentah!O402="Yes",1,0)</f>
        <v>1</v>
      </c>
      <c r="P402" s="8">
        <f>IF(Data_Mentah!P402="Yes",1,0)</f>
        <v>1</v>
      </c>
      <c r="Q402" s="9">
        <f>IF(Data_Mentah!Q402="Positive",1,0)</f>
        <v>0</v>
      </c>
      <c r="T402">
        <f t="shared" si="11"/>
        <v>1</v>
      </c>
      <c r="V402">
        <f t="shared" si="12"/>
        <v>0</v>
      </c>
    </row>
    <row r="403" spans="1:22" ht="15.75" customHeight="1" x14ac:dyDescent="0.2">
      <c r="A403" s="4">
        <v>67</v>
      </c>
      <c r="B403" s="5">
        <f>IF(Data_Mentah!B403="Male",1,0)</f>
        <v>1</v>
      </c>
      <c r="C403" s="5">
        <f>IF(Data_Mentah!C403="Yes",1,0)</f>
        <v>0</v>
      </c>
      <c r="D403" s="5">
        <f>IF(Data_Mentah!D403="Yes",1,0)</f>
        <v>0</v>
      </c>
      <c r="E403" s="5">
        <f>IF(Data_Mentah!E403="Yes",1,0)</f>
        <v>0</v>
      </c>
      <c r="F403" s="5">
        <f>IF(Data_Mentah!F403="Yes",1,0)</f>
        <v>0</v>
      </c>
      <c r="G403" s="5">
        <f>IF(Data_Mentah!G403="Yes",1,0)</f>
        <v>0</v>
      </c>
      <c r="H403" s="5">
        <f>IF(Data_Mentah!H403="Yes",1,0)</f>
        <v>0</v>
      </c>
      <c r="I403" s="5">
        <f>IF(Data_Mentah!I403="Yes",1,0)</f>
        <v>0</v>
      </c>
      <c r="J403" s="5">
        <f>IF(Data_Mentah!J403="Yes",1,0)</f>
        <v>0</v>
      </c>
      <c r="K403" s="5">
        <f>IF(Data_Mentah!K403="Yes",1,0)</f>
        <v>0</v>
      </c>
      <c r="L403" s="5">
        <f>IF(Data_Mentah!L403="Yes",1,0)</f>
        <v>0</v>
      </c>
      <c r="M403" s="5">
        <f>IF(Data_Mentah!M403="Yes",1,0)</f>
        <v>0</v>
      </c>
      <c r="N403" s="5">
        <f>IF(Data_Mentah!N403="Yes",1,0)</f>
        <v>0</v>
      </c>
      <c r="O403" s="5">
        <f>IF(Data_Mentah!O403="Yes",1,0)</f>
        <v>0</v>
      </c>
      <c r="P403" s="5">
        <f>IF(Data_Mentah!P403="Yes",1,0)</f>
        <v>0</v>
      </c>
      <c r="Q403" s="6">
        <f>IF(Data_Mentah!Q403="Positive",1,0)</f>
        <v>0</v>
      </c>
      <c r="T403">
        <f t="shared" si="11"/>
        <v>0</v>
      </c>
      <c r="V403">
        <f t="shared" si="12"/>
        <v>0</v>
      </c>
    </row>
    <row r="404" spans="1:22" ht="15.75" customHeight="1" x14ac:dyDescent="0.2">
      <c r="A404" s="7">
        <v>60</v>
      </c>
      <c r="B404" s="8">
        <f>IF(Data_Mentah!B404="Male",1,0)</f>
        <v>1</v>
      </c>
      <c r="C404" s="8">
        <f>IF(Data_Mentah!C404="Yes",1,0)</f>
        <v>0</v>
      </c>
      <c r="D404" s="8">
        <f>IF(Data_Mentah!D404="Yes",1,0)</f>
        <v>0</v>
      </c>
      <c r="E404" s="8">
        <f>IF(Data_Mentah!E404="Yes",1,0)</f>
        <v>0</v>
      </c>
      <c r="F404" s="8">
        <f>IF(Data_Mentah!F404="Yes",1,0)</f>
        <v>1</v>
      </c>
      <c r="G404" s="8">
        <f>IF(Data_Mentah!G404="Yes",1,0)</f>
        <v>0</v>
      </c>
      <c r="H404" s="8">
        <f>IF(Data_Mentah!H404="Yes",1,0)</f>
        <v>1</v>
      </c>
      <c r="I404" s="8">
        <f>IF(Data_Mentah!I404="Yes",1,0)</f>
        <v>0</v>
      </c>
      <c r="J404" s="8">
        <f>IF(Data_Mentah!J404="Yes",1,0)</f>
        <v>1</v>
      </c>
      <c r="K404" s="8">
        <f>IF(Data_Mentah!K404="Yes",1,0)</f>
        <v>0</v>
      </c>
      <c r="L404" s="8">
        <f>IF(Data_Mentah!L404="Yes",1,0)</f>
        <v>0</v>
      </c>
      <c r="M404" s="8">
        <f>IF(Data_Mentah!M404="Yes",1,0)</f>
        <v>0</v>
      </c>
      <c r="N404" s="8">
        <f>IF(Data_Mentah!N404="Yes",1,0)</f>
        <v>0</v>
      </c>
      <c r="O404" s="8">
        <f>IF(Data_Mentah!O404="Yes",1,0)</f>
        <v>1</v>
      </c>
      <c r="P404" s="8">
        <f>IF(Data_Mentah!P404="Yes",1,0)</f>
        <v>0</v>
      </c>
      <c r="Q404" s="9">
        <f>IF(Data_Mentah!Q404="Positive",1,0)</f>
        <v>0</v>
      </c>
      <c r="T404">
        <f t="shared" si="11"/>
        <v>0</v>
      </c>
      <c r="V404">
        <f t="shared" si="12"/>
        <v>0</v>
      </c>
    </row>
    <row r="405" spans="1:22" ht="15.75" customHeight="1" x14ac:dyDescent="0.2">
      <c r="A405" s="4">
        <v>58</v>
      </c>
      <c r="B405" s="5">
        <f>IF(Data_Mentah!B405="Male",1,0)</f>
        <v>1</v>
      </c>
      <c r="C405" s="5">
        <f>IF(Data_Mentah!C405="Yes",1,0)</f>
        <v>0</v>
      </c>
      <c r="D405" s="5">
        <f>IF(Data_Mentah!D405="Yes",1,0)</f>
        <v>0</v>
      </c>
      <c r="E405" s="5">
        <f>IF(Data_Mentah!E405="Yes",1,0)</f>
        <v>0</v>
      </c>
      <c r="F405" s="5">
        <f>IF(Data_Mentah!F405="Yes",1,0)</f>
        <v>1</v>
      </c>
      <c r="G405" s="5">
        <f>IF(Data_Mentah!G405="Yes",1,0)</f>
        <v>0</v>
      </c>
      <c r="H405" s="5">
        <f>IF(Data_Mentah!H405="Yes",1,0)</f>
        <v>0</v>
      </c>
      <c r="I405" s="5">
        <f>IF(Data_Mentah!I405="Yes",1,0)</f>
        <v>1</v>
      </c>
      <c r="J405" s="5">
        <f>IF(Data_Mentah!J405="Yes",1,0)</f>
        <v>1</v>
      </c>
      <c r="K405" s="5">
        <f>IF(Data_Mentah!K405="Yes",1,0)</f>
        <v>0</v>
      </c>
      <c r="L405" s="5">
        <f>IF(Data_Mentah!L405="Yes",1,0)</f>
        <v>1</v>
      </c>
      <c r="M405" s="5">
        <f>IF(Data_Mentah!M405="Yes",1,0)</f>
        <v>0</v>
      </c>
      <c r="N405" s="5">
        <f>IF(Data_Mentah!N405="Yes",1,0)</f>
        <v>1</v>
      </c>
      <c r="O405" s="5">
        <f>IF(Data_Mentah!O405="Yes",1,0)</f>
        <v>1</v>
      </c>
      <c r="P405" s="5">
        <f>IF(Data_Mentah!P405="Yes",1,0)</f>
        <v>0</v>
      </c>
      <c r="Q405" s="6">
        <f>IF(Data_Mentah!Q405="Positive",1,0)</f>
        <v>0</v>
      </c>
      <c r="T405">
        <f t="shared" si="11"/>
        <v>1</v>
      </c>
      <c r="V405">
        <f t="shared" si="12"/>
        <v>0</v>
      </c>
    </row>
    <row r="406" spans="1:22" ht="15.75" customHeight="1" x14ac:dyDescent="0.2">
      <c r="A406" s="7">
        <v>54</v>
      </c>
      <c r="B406" s="8">
        <f>IF(Data_Mentah!B406="Male",1,0)</f>
        <v>1</v>
      </c>
      <c r="C406" s="8">
        <f>IF(Data_Mentah!C406="Yes",1,0)</f>
        <v>0</v>
      </c>
      <c r="D406" s="8">
        <f>IF(Data_Mentah!D406="Yes",1,0)</f>
        <v>0</v>
      </c>
      <c r="E406" s="8">
        <f>IF(Data_Mentah!E406="Yes",1,0)</f>
        <v>0</v>
      </c>
      <c r="F406" s="8">
        <f>IF(Data_Mentah!F406="Yes",1,0)</f>
        <v>0</v>
      </c>
      <c r="G406" s="8">
        <f>IF(Data_Mentah!G406="Yes",1,0)</f>
        <v>0</v>
      </c>
      <c r="H406" s="8">
        <f>IF(Data_Mentah!H406="Yes",1,0)</f>
        <v>0</v>
      </c>
      <c r="I406" s="8">
        <f>IF(Data_Mentah!I406="Yes",1,0)</f>
        <v>0</v>
      </c>
      <c r="J406" s="8">
        <f>IF(Data_Mentah!J406="Yes",1,0)</f>
        <v>0</v>
      </c>
      <c r="K406" s="8">
        <f>IF(Data_Mentah!K406="Yes",1,0)</f>
        <v>1</v>
      </c>
      <c r="L406" s="8">
        <f>IF(Data_Mentah!L406="Yes",1,0)</f>
        <v>0</v>
      </c>
      <c r="M406" s="8">
        <f>IF(Data_Mentah!M406="Yes",1,0)</f>
        <v>1</v>
      </c>
      <c r="N406" s="8">
        <f>IF(Data_Mentah!N406="Yes",1,0)</f>
        <v>0</v>
      </c>
      <c r="O406" s="8">
        <f>IF(Data_Mentah!O406="Yes",1,0)</f>
        <v>0</v>
      </c>
      <c r="P406" s="8">
        <f>IF(Data_Mentah!P406="Yes",1,0)</f>
        <v>1</v>
      </c>
      <c r="Q406" s="9">
        <f>IF(Data_Mentah!Q406="Positive",1,0)</f>
        <v>0</v>
      </c>
      <c r="T406">
        <f t="shared" si="11"/>
        <v>0</v>
      </c>
      <c r="V406">
        <f t="shared" si="12"/>
        <v>0</v>
      </c>
    </row>
    <row r="407" spans="1:22" ht="15.75" customHeight="1" x14ac:dyDescent="0.2">
      <c r="A407" s="4">
        <v>43</v>
      </c>
      <c r="B407" s="5">
        <f>IF(Data_Mentah!B407="Male",1,0)</f>
        <v>1</v>
      </c>
      <c r="C407" s="5">
        <f>IF(Data_Mentah!C407="Yes",1,0)</f>
        <v>0</v>
      </c>
      <c r="D407" s="5">
        <f>IF(Data_Mentah!D407="Yes",1,0)</f>
        <v>1</v>
      </c>
      <c r="E407" s="5">
        <f>IF(Data_Mentah!E407="Yes",1,0)</f>
        <v>0</v>
      </c>
      <c r="F407" s="5">
        <f>IF(Data_Mentah!F407="Yes",1,0)</f>
        <v>0</v>
      </c>
      <c r="G407" s="5">
        <f>IF(Data_Mentah!G407="Yes",1,0)</f>
        <v>0</v>
      </c>
      <c r="H407" s="5">
        <f>IF(Data_Mentah!H407="Yes",1,0)</f>
        <v>0</v>
      </c>
      <c r="I407" s="5">
        <f>IF(Data_Mentah!I407="Yes",1,0)</f>
        <v>1</v>
      </c>
      <c r="J407" s="5">
        <f>IF(Data_Mentah!J407="Yes",1,0)</f>
        <v>1</v>
      </c>
      <c r="K407" s="5">
        <f>IF(Data_Mentah!K407="Yes",1,0)</f>
        <v>0</v>
      </c>
      <c r="L407" s="5">
        <f>IF(Data_Mentah!L407="Yes",1,0)</f>
        <v>0</v>
      </c>
      <c r="M407" s="5">
        <f>IF(Data_Mentah!M407="Yes",1,0)</f>
        <v>0</v>
      </c>
      <c r="N407" s="5">
        <f>IF(Data_Mentah!N407="Yes",1,0)</f>
        <v>1</v>
      </c>
      <c r="O407" s="5">
        <f>IF(Data_Mentah!O407="Yes",1,0)</f>
        <v>0</v>
      </c>
      <c r="P407" s="5">
        <f>IF(Data_Mentah!P407="Yes",1,0)</f>
        <v>0</v>
      </c>
      <c r="Q407" s="6">
        <f>IF(Data_Mentah!Q407="Positive",1,0)</f>
        <v>0</v>
      </c>
      <c r="T407">
        <f t="shared" si="11"/>
        <v>0</v>
      </c>
      <c r="V407">
        <f t="shared" si="12"/>
        <v>0</v>
      </c>
    </row>
    <row r="408" spans="1:22" ht="15.75" customHeight="1" x14ac:dyDescent="0.2">
      <c r="A408" s="7">
        <v>33</v>
      </c>
      <c r="B408" s="8">
        <f>IF(Data_Mentah!B408="Male",1,0)</f>
        <v>1</v>
      </c>
      <c r="C408" s="8">
        <f>IF(Data_Mentah!C408="Yes",1,0)</f>
        <v>0</v>
      </c>
      <c r="D408" s="8">
        <f>IF(Data_Mentah!D408="Yes",1,0)</f>
        <v>0</v>
      </c>
      <c r="E408" s="8">
        <f>IF(Data_Mentah!E408="Yes",1,0)</f>
        <v>1</v>
      </c>
      <c r="F408" s="8">
        <f>IF(Data_Mentah!F408="Yes",1,0)</f>
        <v>1</v>
      </c>
      <c r="G408" s="8">
        <f>IF(Data_Mentah!G408="Yes",1,0)</f>
        <v>1</v>
      </c>
      <c r="H408" s="8">
        <f>IF(Data_Mentah!H408="Yes",1,0)</f>
        <v>0</v>
      </c>
      <c r="I408" s="8">
        <f>IF(Data_Mentah!I408="Yes",1,0)</f>
        <v>1</v>
      </c>
      <c r="J408" s="8">
        <f>IF(Data_Mentah!J408="Yes",1,0)</f>
        <v>1</v>
      </c>
      <c r="K408" s="8">
        <f>IF(Data_Mentah!K408="Yes",1,0)</f>
        <v>0</v>
      </c>
      <c r="L408" s="8">
        <f>IF(Data_Mentah!L408="Yes",1,0)</f>
        <v>1</v>
      </c>
      <c r="M408" s="8">
        <f>IF(Data_Mentah!M408="Yes",1,0)</f>
        <v>0</v>
      </c>
      <c r="N408" s="8">
        <f>IF(Data_Mentah!N408="Yes",1,0)</f>
        <v>1</v>
      </c>
      <c r="O408" s="8">
        <f>IF(Data_Mentah!O408="Yes",1,0)</f>
        <v>1</v>
      </c>
      <c r="P408" s="8">
        <f>IF(Data_Mentah!P408="Yes",1,0)</f>
        <v>0</v>
      </c>
      <c r="Q408" s="9">
        <f>IF(Data_Mentah!Q408="Positive",1,0)</f>
        <v>0</v>
      </c>
      <c r="T408">
        <f t="shared" si="11"/>
        <v>1</v>
      </c>
      <c r="V408">
        <f t="shared" si="12"/>
        <v>0</v>
      </c>
    </row>
    <row r="409" spans="1:22" ht="15.75" customHeight="1" x14ac:dyDescent="0.2">
      <c r="A409" s="4">
        <v>55</v>
      </c>
      <c r="B409" s="5">
        <f>IF(Data_Mentah!B409="Male",1,0)</f>
        <v>0</v>
      </c>
      <c r="C409" s="5">
        <f>IF(Data_Mentah!C409="Yes",1,0)</f>
        <v>0</v>
      </c>
      <c r="D409" s="5">
        <f>IF(Data_Mentah!D409="Yes",1,0)</f>
        <v>0</v>
      </c>
      <c r="E409" s="5">
        <f>IF(Data_Mentah!E409="Yes",1,0)</f>
        <v>0</v>
      </c>
      <c r="F409" s="5">
        <f>IF(Data_Mentah!F409="Yes",1,0)</f>
        <v>0</v>
      </c>
      <c r="G409" s="5">
        <f>IF(Data_Mentah!G409="Yes",1,0)</f>
        <v>0</v>
      </c>
      <c r="H409" s="5">
        <f>IF(Data_Mentah!H409="Yes",1,0)</f>
        <v>1</v>
      </c>
      <c r="I409" s="5">
        <f>IF(Data_Mentah!I409="Yes",1,0)</f>
        <v>0</v>
      </c>
      <c r="J409" s="5">
        <f>IF(Data_Mentah!J409="Yes",1,0)</f>
        <v>1</v>
      </c>
      <c r="K409" s="5">
        <f>IF(Data_Mentah!K409="Yes",1,0)</f>
        <v>0</v>
      </c>
      <c r="L409" s="5">
        <f>IF(Data_Mentah!L409="Yes",1,0)</f>
        <v>1</v>
      </c>
      <c r="M409" s="5">
        <f>IF(Data_Mentah!M409="Yes",1,0)</f>
        <v>0</v>
      </c>
      <c r="N409" s="5">
        <f>IF(Data_Mentah!N409="Yes",1,0)</f>
        <v>0</v>
      </c>
      <c r="O409" s="5">
        <f>IF(Data_Mentah!O409="Yes",1,0)</f>
        <v>1</v>
      </c>
      <c r="P409" s="5">
        <f>IF(Data_Mentah!P409="Yes",1,0)</f>
        <v>0</v>
      </c>
      <c r="Q409" s="6">
        <f>IF(Data_Mentah!Q409="Positive",1,0)</f>
        <v>0</v>
      </c>
      <c r="T409">
        <f t="shared" si="11"/>
        <v>0</v>
      </c>
      <c r="V409">
        <f t="shared" si="12"/>
        <v>0</v>
      </c>
    </row>
    <row r="410" spans="1:22" ht="15.75" customHeight="1" x14ac:dyDescent="0.2">
      <c r="A410" s="7">
        <v>48</v>
      </c>
      <c r="B410" s="8">
        <f>IF(Data_Mentah!B410="Male",1,0)</f>
        <v>0</v>
      </c>
      <c r="C410" s="8">
        <f>IF(Data_Mentah!C410="Yes",1,0)</f>
        <v>0</v>
      </c>
      <c r="D410" s="8">
        <f>IF(Data_Mentah!D410="Yes",1,0)</f>
        <v>0</v>
      </c>
      <c r="E410" s="8">
        <f>IF(Data_Mentah!E410="Yes",1,0)</f>
        <v>0</v>
      </c>
      <c r="F410" s="8">
        <f>IF(Data_Mentah!F410="Yes",1,0)</f>
        <v>1</v>
      </c>
      <c r="G410" s="8">
        <f>IF(Data_Mentah!G410="Yes",1,0)</f>
        <v>0</v>
      </c>
      <c r="H410" s="8">
        <f>IF(Data_Mentah!H410="Yes",1,0)</f>
        <v>0</v>
      </c>
      <c r="I410" s="8">
        <f>IF(Data_Mentah!I410="Yes",1,0)</f>
        <v>1</v>
      </c>
      <c r="J410" s="8">
        <f>IF(Data_Mentah!J410="Yes",1,0)</f>
        <v>1</v>
      </c>
      <c r="K410" s="8">
        <f>IF(Data_Mentah!K410="Yes",1,0)</f>
        <v>0</v>
      </c>
      <c r="L410" s="8">
        <f>IF(Data_Mentah!L410="Yes",1,0)</f>
        <v>1</v>
      </c>
      <c r="M410" s="8">
        <f>IF(Data_Mentah!M410="Yes",1,0)</f>
        <v>0</v>
      </c>
      <c r="N410" s="8">
        <f>IF(Data_Mentah!N410="Yes",1,0)</f>
        <v>1</v>
      </c>
      <c r="O410" s="8">
        <f>IF(Data_Mentah!O410="Yes",1,0)</f>
        <v>1</v>
      </c>
      <c r="P410" s="8">
        <f>IF(Data_Mentah!P410="Yes",1,0)</f>
        <v>1</v>
      </c>
      <c r="Q410" s="9">
        <f>IF(Data_Mentah!Q410="Positive",1,0)</f>
        <v>0</v>
      </c>
      <c r="T410">
        <f t="shared" si="11"/>
        <v>1</v>
      </c>
      <c r="V410">
        <f t="shared" si="12"/>
        <v>0</v>
      </c>
    </row>
    <row r="411" spans="1:22" ht="15.75" customHeight="1" x14ac:dyDescent="0.2">
      <c r="A411" s="4">
        <v>56</v>
      </c>
      <c r="B411" s="5">
        <f>IF(Data_Mentah!B411="Male",1,0)</f>
        <v>0</v>
      </c>
      <c r="C411" s="5">
        <f>IF(Data_Mentah!C411="Yes",1,0)</f>
        <v>0</v>
      </c>
      <c r="D411" s="5">
        <f>IF(Data_Mentah!D411="Yes",1,0)</f>
        <v>0</v>
      </c>
      <c r="E411" s="5">
        <f>IF(Data_Mentah!E411="Yes",1,0)</f>
        <v>0</v>
      </c>
      <c r="F411" s="5">
        <f>IF(Data_Mentah!F411="Yes",1,0)</f>
        <v>1</v>
      </c>
      <c r="G411" s="5">
        <f>IF(Data_Mentah!G411="Yes",1,0)</f>
        <v>0</v>
      </c>
      <c r="H411" s="5">
        <f>IF(Data_Mentah!H411="Yes",1,0)</f>
        <v>0</v>
      </c>
      <c r="I411" s="5">
        <f>IF(Data_Mentah!I411="Yes",1,0)</f>
        <v>1</v>
      </c>
      <c r="J411" s="5">
        <f>IF(Data_Mentah!J411="Yes",1,0)</f>
        <v>1</v>
      </c>
      <c r="K411" s="5">
        <f>IF(Data_Mentah!K411="Yes",1,0)</f>
        <v>0</v>
      </c>
      <c r="L411" s="5">
        <f>IF(Data_Mentah!L411="Yes",1,0)</f>
        <v>1</v>
      </c>
      <c r="M411" s="5">
        <f>IF(Data_Mentah!M411="Yes",1,0)</f>
        <v>0</v>
      </c>
      <c r="N411" s="5">
        <f>IF(Data_Mentah!N411="Yes",1,0)</f>
        <v>0</v>
      </c>
      <c r="O411" s="5">
        <f>IF(Data_Mentah!O411="Yes",1,0)</f>
        <v>1</v>
      </c>
      <c r="P411" s="5">
        <f>IF(Data_Mentah!P411="Yes",1,0)</f>
        <v>0</v>
      </c>
      <c r="Q411" s="6">
        <f>IF(Data_Mentah!Q411="Positive",1,0)</f>
        <v>0</v>
      </c>
      <c r="T411">
        <f t="shared" si="11"/>
        <v>1</v>
      </c>
      <c r="V411">
        <f t="shared" si="12"/>
        <v>0</v>
      </c>
    </row>
    <row r="412" spans="1:22" ht="15.75" customHeight="1" x14ac:dyDescent="0.2">
      <c r="A412" s="7">
        <v>38</v>
      </c>
      <c r="B412" s="8">
        <f>IF(Data_Mentah!B412="Male",1,0)</f>
        <v>1</v>
      </c>
      <c r="C412" s="8">
        <f>IF(Data_Mentah!C412="Yes",1,0)</f>
        <v>0</v>
      </c>
      <c r="D412" s="8">
        <f>IF(Data_Mentah!D412="Yes",1,0)</f>
        <v>0</v>
      </c>
      <c r="E412" s="8">
        <f>IF(Data_Mentah!E412="Yes",1,0)</f>
        <v>0</v>
      </c>
      <c r="F412" s="8">
        <f>IF(Data_Mentah!F412="Yes",1,0)</f>
        <v>0</v>
      </c>
      <c r="G412" s="8">
        <f>IF(Data_Mentah!G412="Yes",1,0)</f>
        <v>0</v>
      </c>
      <c r="H412" s="8">
        <f>IF(Data_Mentah!H412="Yes",1,0)</f>
        <v>0</v>
      </c>
      <c r="I412" s="8">
        <f>IF(Data_Mentah!I412="Yes",1,0)</f>
        <v>0</v>
      </c>
      <c r="J412" s="8">
        <f>IF(Data_Mentah!J412="Yes",1,0)</f>
        <v>0</v>
      </c>
      <c r="K412" s="8">
        <f>IF(Data_Mentah!K412="Yes",1,0)</f>
        <v>0</v>
      </c>
      <c r="L412" s="8">
        <f>IF(Data_Mentah!L412="Yes",1,0)</f>
        <v>0</v>
      </c>
      <c r="M412" s="8">
        <f>IF(Data_Mentah!M412="Yes",1,0)</f>
        <v>0</v>
      </c>
      <c r="N412" s="8">
        <f>IF(Data_Mentah!N412="Yes",1,0)</f>
        <v>0</v>
      </c>
      <c r="O412" s="8">
        <f>IF(Data_Mentah!O412="Yes",1,0)</f>
        <v>0</v>
      </c>
      <c r="P412" s="8">
        <f>IF(Data_Mentah!P412="Yes",1,0)</f>
        <v>0</v>
      </c>
      <c r="Q412" s="9">
        <f>IF(Data_Mentah!Q412="Positive",1,0)</f>
        <v>0</v>
      </c>
      <c r="T412">
        <f t="shared" si="11"/>
        <v>0</v>
      </c>
      <c r="V412">
        <f t="shared" si="12"/>
        <v>0</v>
      </c>
    </row>
    <row r="413" spans="1:22" ht="15.75" customHeight="1" x14ac:dyDescent="0.2">
      <c r="A413" s="4">
        <v>28</v>
      </c>
      <c r="B413" s="5">
        <f>IF(Data_Mentah!B413="Male",1,0)</f>
        <v>1</v>
      </c>
      <c r="C413" s="5">
        <f>IF(Data_Mentah!C413="Yes",1,0)</f>
        <v>0</v>
      </c>
      <c r="D413" s="5">
        <f>IF(Data_Mentah!D413="Yes",1,0)</f>
        <v>0</v>
      </c>
      <c r="E413" s="5">
        <f>IF(Data_Mentah!E413="Yes",1,0)</f>
        <v>0</v>
      </c>
      <c r="F413" s="5">
        <f>IF(Data_Mentah!F413="Yes",1,0)</f>
        <v>1</v>
      </c>
      <c r="G413" s="5">
        <f>IF(Data_Mentah!G413="Yes",1,0)</f>
        <v>0</v>
      </c>
      <c r="H413" s="5">
        <f>IF(Data_Mentah!H413="Yes",1,0)</f>
        <v>0</v>
      </c>
      <c r="I413" s="5">
        <f>IF(Data_Mentah!I413="Yes",1,0)</f>
        <v>0</v>
      </c>
      <c r="J413" s="5">
        <f>IF(Data_Mentah!J413="Yes",1,0)</f>
        <v>1</v>
      </c>
      <c r="K413" s="5">
        <f>IF(Data_Mentah!K413="Yes",1,0)</f>
        <v>0</v>
      </c>
      <c r="L413" s="5">
        <f>IF(Data_Mentah!L413="Yes",1,0)</f>
        <v>1</v>
      </c>
      <c r="M413" s="5">
        <f>IF(Data_Mentah!M413="Yes",1,0)</f>
        <v>0</v>
      </c>
      <c r="N413" s="5">
        <f>IF(Data_Mentah!N413="Yes",1,0)</f>
        <v>0</v>
      </c>
      <c r="O413" s="5">
        <f>IF(Data_Mentah!O413="Yes",1,0)</f>
        <v>1</v>
      </c>
      <c r="P413" s="5">
        <f>IF(Data_Mentah!P413="Yes",1,0)</f>
        <v>0</v>
      </c>
      <c r="Q413" s="6">
        <f>IF(Data_Mentah!Q413="Positive",1,0)</f>
        <v>0</v>
      </c>
      <c r="T413">
        <f t="shared" si="11"/>
        <v>1</v>
      </c>
      <c r="V413">
        <f t="shared" si="12"/>
        <v>0</v>
      </c>
    </row>
    <row r="414" spans="1:22" ht="15.75" customHeight="1" x14ac:dyDescent="0.2">
      <c r="A414" s="7">
        <v>68</v>
      </c>
      <c r="B414" s="8">
        <f>IF(Data_Mentah!B414="Male",1,0)</f>
        <v>1</v>
      </c>
      <c r="C414" s="8">
        <f>IF(Data_Mentah!C414="Yes",1,0)</f>
        <v>0</v>
      </c>
      <c r="D414" s="8">
        <f>IF(Data_Mentah!D414="Yes",1,0)</f>
        <v>0</v>
      </c>
      <c r="E414" s="8">
        <f>IF(Data_Mentah!E414="Yes",1,0)</f>
        <v>0</v>
      </c>
      <c r="F414" s="8">
        <f>IF(Data_Mentah!F414="Yes",1,0)</f>
        <v>1</v>
      </c>
      <c r="G414" s="8">
        <f>IF(Data_Mentah!G414="Yes",1,0)</f>
        <v>1</v>
      </c>
      <c r="H414" s="8">
        <f>IF(Data_Mentah!H414="Yes",1,0)</f>
        <v>0</v>
      </c>
      <c r="I414" s="8">
        <f>IF(Data_Mentah!I414="Yes",1,0)</f>
        <v>1</v>
      </c>
      <c r="J414" s="8">
        <f>IF(Data_Mentah!J414="Yes",1,0)</f>
        <v>1</v>
      </c>
      <c r="K414" s="8">
        <f>IF(Data_Mentah!K414="Yes",1,0)</f>
        <v>0</v>
      </c>
      <c r="L414" s="8">
        <f>IF(Data_Mentah!L414="Yes",1,0)</f>
        <v>1</v>
      </c>
      <c r="M414" s="8">
        <f>IF(Data_Mentah!M414="Yes",1,0)</f>
        <v>1</v>
      </c>
      <c r="N414" s="8">
        <f>IF(Data_Mentah!N414="Yes",1,0)</f>
        <v>1</v>
      </c>
      <c r="O414" s="8">
        <f>IF(Data_Mentah!O414="Yes",1,0)</f>
        <v>1</v>
      </c>
      <c r="P414" s="8">
        <f>IF(Data_Mentah!P414="Yes",1,0)</f>
        <v>0</v>
      </c>
      <c r="Q414" s="9">
        <f>IF(Data_Mentah!Q414="Positive",1,0)</f>
        <v>0</v>
      </c>
      <c r="T414">
        <f t="shared" si="11"/>
        <v>1</v>
      </c>
      <c r="V414">
        <f t="shared" si="12"/>
        <v>0</v>
      </c>
    </row>
    <row r="415" spans="1:22" ht="15.75" customHeight="1" x14ac:dyDescent="0.2">
      <c r="A415" s="4">
        <v>35</v>
      </c>
      <c r="B415" s="5">
        <f>IF(Data_Mentah!B415="Male",1,0)</f>
        <v>1</v>
      </c>
      <c r="C415" s="5">
        <f>IF(Data_Mentah!C415="Yes",1,0)</f>
        <v>0</v>
      </c>
      <c r="D415" s="5">
        <f>IF(Data_Mentah!D415="Yes",1,0)</f>
        <v>0</v>
      </c>
      <c r="E415" s="5">
        <f>IF(Data_Mentah!E415="Yes",1,0)</f>
        <v>0</v>
      </c>
      <c r="F415" s="5">
        <f>IF(Data_Mentah!F415="Yes",1,0)</f>
        <v>0</v>
      </c>
      <c r="G415" s="5">
        <f>IF(Data_Mentah!G415="Yes",1,0)</f>
        <v>0</v>
      </c>
      <c r="H415" s="5">
        <f>IF(Data_Mentah!H415="Yes",1,0)</f>
        <v>0</v>
      </c>
      <c r="I415" s="5">
        <f>IF(Data_Mentah!I415="Yes",1,0)</f>
        <v>0</v>
      </c>
      <c r="J415" s="5">
        <f>IF(Data_Mentah!J415="Yes",1,0)</f>
        <v>0</v>
      </c>
      <c r="K415" s="5">
        <f>IF(Data_Mentah!K415="Yes",1,0)</f>
        <v>0</v>
      </c>
      <c r="L415" s="5">
        <f>IF(Data_Mentah!L415="Yes",1,0)</f>
        <v>0</v>
      </c>
      <c r="M415" s="5">
        <f>IF(Data_Mentah!M415="Yes",1,0)</f>
        <v>0</v>
      </c>
      <c r="N415" s="5">
        <f>IF(Data_Mentah!N415="Yes",1,0)</f>
        <v>0</v>
      </c>
      <c r="O415" s="5">
        <f>IF(Data_Mentah!O415="Yes",1,0)</f>
        <v>1</v>
      </c>
      <c r="P415" s="5">
        <f>IF(Data_Mentah!P415="Yes",1,0)</f>
        <v>0</v>
      </c>
      <c r="Q415" s="6">
        <f>IF(Data_Mentah!Q415="Positive",1,0)</f>
        <v>0</v>
      </c>
      <c r="T415">
        <f t="shared" si="11"/>
        <v>0</v>
      </c>
      <c r="V415">
        <f t="shared" si="12"/>
        <v>0</v>
      </c>
    </row>
    <row r="416" spans="1:22" ht="15.75" customHeight="1" x14ac:dyDescent="0.2">
      <c r="A416" s="7">
        <v>45</v>
      </c>
      <c r="B416" s="8">
        <f>IF(Data_Mentah!B416="Male",1,0)</f>
        <v>0</v>
      </c>
      <c r="C416" s="8">
        <f>IF(Data_Mentah!C416="Yes",1,0)</f>
        <v>1</v>
      </c>
      <c r="D416" s="8">
        <f>IF(Data_Mentah!D416="Yes",1,0)</f>
        <v>1</v>
      </c>
      <c r="E416" s="8">
        <f>IF(Data_Mentah!E416="Yes",1,0)</f>
        <v>1</v>
      </c>
      <c r="F416" s="8">
        <f>IF(Data_Mentah!F416="Yes",1,0)</f>
        <v>1</v>
      </c>
      <c r="G416" s="8">
        <f>IF(Data_Mentah!G416="Yes",1,0)</f>
        <v>0</v>
      </c>
      <c r="H416" s="8">
        <f>IF(Data_Mentah!H416="Yes",1,0)</f>
        <v>0</v>
      </c>
      <c r="I416" s="8">
        <f>IF(Data_Mentah!I416="Yes",1,0)</f>
        <v>1</v>
      </c>
      <c r="J416" s="8">
        <f>IF(Data_Mentah!J416="Yes",1,0)</f>
        <v>0</v>
      </c>
      <c r="K416" s="8">
        <f>IF(Data_Mentah!K416="Yes",1,0)</f>
        <v>0</v>
      </c>
      <c r="L416" s="8">
        <f>IF(Data_Mentah!L416="Yes",1,0)</f>
        <v>0</v>
      </c>
      <c r="M416" s="8">
        <f>IF(Data_Mentah!M416="Yes",1,0)</f>
        <v>1</v>
      </c>
      <c r="N416" s="8">
        <f>IF(Data_Mentah!N416="Yes",1,0)</f>
        <v>0</v>
      </c>
      <c r="O416" s="8">
        <f>IF(Data_Mentah!O416="Yes",1,0)</f>
        <v>0</v>
      </c>
      <c r="P416" s="8">
        <f>IF(Data_Mentah!P416="Yes",1,0)</f>
        <v>1</v>
      </c>
      <c r="Q416" s="9">
        <f>IF(Data_Mentah!Q416="Positive",1,0)</f>
        <v>1</v>
      </c>
      <c r="T416">
        <f t="shared" si="11"/>
        <v>1</v>
      </c>
      <c r="V416">
        <f t="shared" si="12"/>
        <v>0</v>
      </c>
    </row>
    <row r="417" spans="1:22" ht="15.75" customHeight="1" x14ac:dyDescent="0.2">
      <c r="A417" s="4">
        <v>48</v>
      </c>
      <c r="B417" s="5">
        <f>IF(Data_Mentah!B417="Male",1,0)</f>
        <v>0</v>
      </c>
      <c r="C417" s="5">
        <f>IF(Data_Mentah!C417="Yes",1,0)</f>
        <v>1</v>
      </c>
      <c r="D417" s="5">
        <f>IF(Data_Mentah!D417="Yes",1,0)</f>
        <v>1</v>
      </c>
      <c r="E417" s="5">
        <f>IF(Data_Mentah!E417="Yes",1,0)</f>
        <v>1</v>
      </c>
      <c r="F417" s="5">
        <f>IF(Data_Mentah!F417="Yes",1,0)</f>
        <v>1</v>
      </c>
      <c r="G417" s="5">
        <f>IF(Data_Mentah!G417="Yes",1,0)</f>
        <v>1</v>
      </c>
      <c r="H417" s="5">
        <f>IF(Data_Mentah!H417="Yes",1,0)</f>
        <v>0</v>
      </c>
      <c r="I417" s="5">
        <f>IF(Data_Mentah!I417="Yes",1,0)</f>
        <v>0</v>
      </c>
      <c r="J417" s="5">
        <f>IF(Data_Mentah!J417="Yes",1,0)</f>
        <v>0</v>
      </c>
      <c r="K417" s="5">
        <f>IF(Data_Mentah!K417="Yes",1,0)</f>
        <v>0</v>
      </c>
      <c r="L417" s="5">
        <f>IF(Data_Mentah!L417="Yes",1,0)</f>
        <v>0</v>
      </c>
      <c r="M417" s="5">
        <f>IF(Data_Mentah!M417="Yes",1,0)</f>
        <v>1</v>
      </c>
      <c r="N417" s="5">
        <f>IF(Data_Mentah!N417="Yes",1,0)</f>
        <v>0</v>
      </c>
      <c r="O417" s="5">
        <f>IF(Data_Mentah!O417="Yes",1,0)</f>
        <v>0</v>
      </c>
      <c r="P417" s="5">
        <f>IF(Data_Mentah!P417="Yes",1,0)</f>
        <v>0</v>
      </c>
      <c r="Q417" s="6">
        <f>IF(Data_Mentah!Q417="Positive",1,0)</f>
        <v>1</v>
      </c>
      <c r="T417">
        <f t="shared" si="11"/>
        <v>0</v>
      </c>
      <c r="V417">
        <f t="shared" si="12"/>
        <v>0</v>
      </c>
    </row>
    <row r="418" spans="1:22" ht="15.75" customHeight="1" x14ac:dyDescent="0.2">
      <c r="A418" s="7">
        <v>40</v>
      </c>
      <c r="B418" s="8">
        <f>IF(Data_Mentah!B418="Male",1,0)</f>
        <v>0</v>
      </c>
      <c r="C418" s="8">
        <f>IF(Data_Mentah!C418="Yes",1,0)</f>
        <v>1</v>
      </c>
      <c r="D418" s="8">
        <f>IF(Data_Mentah!D418="Yes",1,0)</f>
        <v>1</v>
      </c>
      <c r="E418" s="8">
        <f>IF(Data_Mentah!E418="Yes",1,0)</f>
        <v>1</v>
      </c>
      <c r="F418" s="8">
        <f>IF(Data_Mentah!F418="Yes",1,0)</f>
        <v>0</v>
      </c>
      <c r="G418" s="8">
        <f>IF(Data_Mentah!G418="Yes",1,0)</f>
        <v>1</v>
      </c>
      <c r="H418" s="8">
        <f>IF(Data_Mentah!H418="Yes",1,0)</f>
        <v>0</v>
      </c>
      <c r="I418" s="8">
        <f>IF(Data_Mentah!I418="Yes",1,0)</f>
        <v>0</v>
      </c>
      <c r="J418" s="8">
        <f>IF(Data_Mentah!J418="Yes",1,0)</f>
        <v>1</v>
      </c>
      <c r="K418" s="8">
        <f>IF(Data_Mentah!K418="Yes",1,0)</f>
        <v>0</v>
      </c>
      <c r="L418" s="8">
        <f>IF(Data_Mentah!L418="Yes",1,0)</f>
        <v>1</v>
      </c>
      <c r="M418" s="8">
        <f>IF(Data_Mentah!M418="Yes",1,0)</f>
        <v>1</v>
      </c>
      <c r="N418" s="8">
        <f>IF(Data_Mentah!N418="Yes",1,0)</f>
        <v>0</v>
      </c>
      <c r="O418" s="8">
        <f>IF(Data_Mentah!O418="Yes",1,0)</f>
        <v>0</v>
      </c>
      <c r="P418" s="8">
        <f>IF(Data_Mentah!P418="Yes",1,0)</f>
        <v>0</v>
      </c>
      <c r="Q418" s="9">
        <f>IF(Data_Mentah!Q418="Positive",1,0)</f>
        <v>1</v>
      </c>
      <c r="T418">
        <f t="shared" si="11"/>
        <v>0</v>
      </c>
      <c r="V418">
        <f t="shared" si="12"/>
        <v>0</v>
      </c>
    </row>
    <row r="419" spans="1:22" ht="15.75" customHeight="1" x14ac:dyDescent="0.2">
      <c r="A419" s="4">
        <v>57</v>
      </c>
      <c r="B419" s="5">
        <f>IF(Data_Mentah!B419="Male",1,0)</f>
        <v>0</v>
      </c>
      <c r="C419" s="5">
        <f>IF(Data_Mentah!C419="Yes",1,0)</f>
        <v>1</v>
      </c>
      <c r="D419" s="5">
        <f>IF(Data_Mentah!D419="Yes",1,0)</f>
        <v>1</v>
      </c>
      <c r="E419" s="5">
        <f>IF(Data_Mentah!E419="Yes",1,0)</f>
        <v>1</v>
      </c>
      <c r="F419" s="5">
        <f>IF(Data_Mentah!F419="Yes",1,0)</f>
        <v>1</v>
      </c>
      <c r="G419" s="5">
        <f>IF(Data_Mentah!G419="Yes",1,0)</f>
        <v>1</v>
      </c>
      <c r="H419" s="5">
        <f>IF(Data_Mentah!H419="Yes",1,0)</f>
        <v>0</v>
      </c>
      <c r="I419" s="5">
        <f>IF(Data_Mentah!I419="Yes",1,0)</f>
        <v>0</v>
      </c>
      <c r="J419" s="5">
        <f>IF(Data_Mentah!J419="Yes",1,0)</f>
        <v>1</v>
      </c>
      <c r="K419" s="5">
        <f>IF(Data_Mentah!K419="Yes",1,0)</f>
        <v>1</v>
      </c>
      <c r="L419" s="5">
        <f>IF(Data_Mentah!L419="Yes",1,0)</f>
        <v>1</v>
      </c>
      <c r="M419" s="5">
        <f>IF(Data_Mentah!M419="Yes",1,0)</f>
        <v>1</v>
      </c>
      <c r="N419" s="5">
        <f>IF(Data_Mentah!N419="Yes",1,0)</f>
        <v>0</v>
      </c>
      <c r="O419" s="5">
        <f>IF(Data_Mentah!O419="Yes",1,0)</f>
        <v>0</v>
      </c>
      <c r="P419" s="5">
        <f>IF(Data_Mentah!P419="Yes",1,0)</f>
        <v>0</v>
      </c>
      <c r="Q419" s="6">
        <f>IF(Data_Mentah!Q419="Positive",1,0)</f>
        <v>1</v>
      </c>
      <c r="T419">
        <f t="shared" si="11"/>
        <v>1</v>
      </c>
      <c r="V419">
        <f t="shared" si="12"/>
        <v>0</v>
      </c>
    </row>
    <row r="420" spans="1:22" ht="15.75" customHeight="1" x14ac:dyDescent="0.2">
      <c r="A420" s="7">
        <v>47</v>
      </c>
      <c r="B420" s="8">
        <f>IF(Data_Mentah!B420="Male",1,0)</f>
        <v>0</v>
      </c>
      <c r="C420" s="8">
        <f>IF(Data_Mentah!C420="Yes",1,0)</f>
        <v>1</v>
      </c>
      <c r="D420" s="8">
        <f>IF(Data_Mentah!D420="Yes",1,0)</f>
        <v>1</v>
      </c>
      <c r="E420" s="8">
        <f>IF(Data_Mentah!E420="Yes",1,0)</f>
        <v>1</v>
      </c>
      <c r="F420" s="8">
        <f>IF(Data_Mentah!F420="Yes",1,0)</f>
        <v>1</v>
      </c>
      <c r="G420" s="8">
        <f>IF(Data_Mentah!G420="Yes",1,0)</f>
        <v>1</v>
      </c>
      <c r="H420" s="8">
        <f>IF(Data_Mentah!H420="Yes",1,0)</f>
        <v>0</v>
      </c>
      <c r="I420" s="8">
        <f>IF(Data_Mentah!I420="Yes",1,0)</f>
        <v>1</v>
      </c>
      <c r="J420" s="8">
        <f>IF(Data_Mentah!J420="Yes",1,0)</f>
        <v>0</v>
      </c>
      <c r="K420" s="8">
        <f>IF(Data_Mentah!K420="Yes",1,0)</f>
        <v>0</v>
      </c>
      <c r="L420" s="8">
        <f>IF(Data_Mentah!L420="Yes",1,0)</f>
        <v>0</v>
      </c>
      <c r="M420" s="8">
        <f>IF(Data_Mentah!M420="Yes",1,0)</f>
        <v>1</v>
      </c>
      <c r="N420" s="8">
        <f>IF(Data_Mentah!N420="Yes",1,0)</f>
        <v>1</v>
      </c>
      <c r="O420" s="8">
        <f>IF(Data_Mentah!O420="Yes",1,0)</f>
        <v>0</v>
      </c>
      <c r="P420" s="8">
        <f>IF(Data_Mentah!P420="Yes",1,0)</f>
        <v>1</v>
      </c>
      <c r="Q420" s="9">
        <f>IF(Data_Mentah!Q420="Positive",1,0)</f>
        <v>1</v>
      </c>
      <c r="T420">
        <f t="shared" si="11"/>
        <v>1</v>
      </c>
      <c r="V420">
        <f t="shared" si="12"/>
        <v>0</v>
      </c>
    </row>
    <row r="421" spans="1:22" ht="15.75" customHeight="1" x14ac:dyDescent="0.2">
      <c r="A421" s="4">
        <v>45</v>
      </c>
      <c r="B421" s="5">
        <f>IF(Data_Mentah!B421="Male",1,0)</f>
        <v>0</v>
      </c>
      <c r="C421" s="5">
        <f>IF(Data_Mentah!C421="Yes",1,0)</f>
        <v>1</v>
      </c>
      <c r="D421" s="5">
        <f>IF(Data_Mentah!D421="Yes",1,0)</f>
        <v>1</v>
      </c>
      <c r="E421" s="5">
        <f>IF(Data_Mentah!E421="Yes",1,0)</f>
        <v>0</v>
      </c>
      <c r="F421" s="5">
        <f>IF(Data_Mentah!F421="Yes",1,0)</f>
        <v>1</v>
      </c>
      <c r="G421" s="5">
        <f>IF(Data_Mentah!G421="Yes",1,0)</f>
        <v>0</v>
      </c>
      <c r="H421" s="5">
        <f>IF(Data_Mentah!H421="Yes",1,0)</f>
        <v>0</v>
      </c>
      <c r="I421" s="5">
        <f>IF(Data_Mentah!I421="Yes",1,0)</f>
        <v>1</v>
      </c>
      <c r="J421" s="5">
        <f>IF(Data_Mentah!J421="Yes",1,0)</f>
        <v>0</v>
      </c>
      <c r="K421" s="5">
        <f>IF(Data_Mentah!K421="Yes",1,0)</f>
        <v>0</v>
      </c>
      <c r="L421" s="5">
        <f>IF(Data_Mentah!L421="Yes",1,0)</f>
        <v>0</v>
      </c>
      <c r="M421" s="5">
        <f>IF(Data_Mentah!M421="Yes",1,0)</f>
        <v>0</v>
      </c>
      <c r="N421" s="5">
        <f>IF(Data_Mentah!N421="Yes",1,0)</f>
        <v>0</v>
      </c>
      <c r="O421" s="5">
        <f>IF(Data_Mentah!O421="Yes",1,0)</f>
        <v>0</v>
      </c>
      <c r="P421" s="5">
        <f>IF(Data_Mentah!P421="Yes",1,0)</f>
        <v>0</v>
      </c>
      <c r="Q421" s="6">
        <f>IF(Data_Mentah!Q421="Positive",1,0)</f>
        <v>1</v>
      </c>
      <c r="T421">
        <f t="shared" si="11"/>
        <v>1</v>
      </c>
      <c r="V421">
        <f t="shared" si="12"/>
        <v>0</v>
      </c>
    </row>
    <row r="422" spans="1:22" ht="15.75" customHeight="1" x14ac:dyDescent="0.2">
      <c r="A422" s="7">
        <v>57</v>
      </c>
      <c r="B422" s="8">
        <f>IF(Data_Mentah!B422="Male",1,0)</f>
        <v>0</v>
      </c>
      <c r="C422" s="8">
        <f>IF(Data_Mentah!C422="Yes",1,0)</f>
        <v>0</v>
      </c>
      <c r="D422" s="8">
        <f>IF(Data_Mentah!D422="Yes",1,0)</f>
        <v>0</v>
      </c>
      <c r="E422" s="8">
        <f>IF(Data_Mentah!E422="Yes",1,0)</f>
        <v>1</v>
      </c>
      <c r="F422" s="8">
        <f>IF(Data_Mentah!F422="Yes",1,0)</f>
        <v>1</v>
      </c>
      <c r="G422" s="8">
        <f>IF(Data_Mentah!G422="Yes",1,0)</f>
        <v>1</v>
      </c>
      <c r="H422" s="8">
        <f>IF(Data_Mentah!H422="Yes",1,0)</f>
        <v>0</v>
      </c>
      <c r="I422" s="8">
        <f>IF(Data_Mentah!I422="Yes",1,0)</f>
        <v>0</v>
      </c>
      <c r="J422" s="8">
        <f>IF(Data_Mentah!J422="Yes",1,0)</f>
        <v>0</v>
      </c>
      <c r="K422" s="8">
        <f>IF(Data_Mentah!K422="Yes",1,0)</f>
        <v>0</v>
      </c>
      <c r="L422" s="8">
        <f>IF(Data_Mentah!L422="Yes",1,0)</f>
        <v>0</v>
      </c>
      <c r="M422" s="8">
        <f>IF(Data_Mentah!M422="Yes",1,0)</f>
        <v>0</v>
      </c>
      <c r="N422" s="8">
        <f>IF(Data_Mentah!N422="Yes",1,0)</f>
        <v>1</v>
      </c>
      <c r="O422" s="8">
        <f>IF(Data_Mentah!O422="Yes",1,0)</f>
        <v>0</v>
      </c>
      <c r="P422" s="8">
        <f>IF(Data_Mentah!P422="Yes",1,0)</f>
        <v>0</v>
      </c>
      <c r="Q422" s="9">
        <f>IF(Data_Mentah!Q422="Positive",1,0)</f>
        <v>1</v>
      </c>
      <c r="T422">
        <f t="shared" si="11"/>
        <v>0</v>
      </c>
      <c r="V422">
        <f t="shared" si="12"/>
        <v>0</v>
      </c>
    </row>
    <row r="423" spans="1:22" ht="15.75" customHeight="1" x14ac:dyDescent="0.2">
      <c r="A423" s="4">
        <v>72</v>
      </c>
      <c r="B423" s="5">
        <f>IF(Data_Mentah!B423="Male",1,0)</f>
        <v>0</v>
      </c>
      <c r="C423" s="5">
        <f>IF(Data_Mentah!C423="Yes",1,0)</f>
        <v>1</v>
      </c>
      <c r="D423" s="5">
        <f>IF(Data_Mentah!D423="Yes",1,0)</f>
        <v>0</v>
      </c>
      <c r="E423" s="5">
        <f>IF(Data_Mentah!E423="Yes",1,0)</f>
        <v>0</v>
      </c>
      <c r="F423" s="5">
        <f>IF(Data_Mentah!F423="Yes",1,0)</f>
        <v>0</v>
      </c>
      <c r="G423" s="5">
        <f>IF(Data_Mentah!G423="Yes",1,0)</f>
        <v>1</v>
      </c>
      <c r="H423" s="5">
        <f>IF(Data_Mentah!H423="Yes",1,0)</f>
        <v>0</v>
      </c>
      <c r="I423" s="5">
        <f>IF(Data_Mentah!I423="Yes",1,0)</f>
        <v>0</v>
      </c>
      <c r="J423" s="5">
        <f>IF(Data_Mentah!J423="Yes",1,0)</f>
        <v>0</v>
      </c>
      <c r="K423" s="5">
        <f>IF(Data_Mentah!K423="Yes",1,0)</f>
        <v>1</v>
      </c>
      <c r="L423" s="5">
        <f>IF(Data_Mentah!L423="Yes",1,0)</f>
        <v>0</v>
      </c>
      <c r="M423" s="5">
        <f>IF(Data_Mentah!M423="Yes",1,0)</f>
        <v>0</v>
      </c>
      <c r="N423" s="5">
        <f>IF(Data_Mentah!N423="Yes",1,0)</f>
        <v>0</v>
      </c>
      <c r="O423" s="5">
        <f>IF(Data_Mentah!O423="Yes",1,0)</f>
        <v>1</v>
      </c>
      <c r="P423" s="5">
        <f>IF(Data_Mentah!P423="Yes",1,0)</f>
        <v>0</v>
      </c>
      <c r="Q423" s="6">
        <f>IF(Data_Mentah!Q423="Positive",1,0)</f>
        <v>1</v>
      </c>
      <c r="T423">
        <f t="shared" si="11"/>
        <v>0</v>
      </c>
      <c r="V423">
        <f t="shared" si="12"/>
        <v>0</v>
      </c>
    </row>
    <row r="424" spans="1:22" ht="15.75" customHeight="1" x14ac:dyDescent="0.2">
      <c r="A424" s="7">
        <v>30</v>
      </c>
      <c r="B424" s="8">
        <f>IF(Data_Mentah!B424="Male",1,0)</f>
        <v>1</v>
      </c>
      <c r="C424" s="8">
        <f>IF(Data_Mentah!C424="Yes",1,0)</f>
        <v>0</v>
      </c>
      <c r="D424" s="8">
        <f>IF(Data_Mentah!D424="Yes",1,0)</f>
        <v>1</v>
      </c>
      <c r="E424" s="8">
        <f>IF(Data_Mentah!E424="Yes",1,0)</f>
        <v>0</v>
      </c>
      <c r="F424" s="8">
        <f>IF(Data_Mentah!F424="Yes",1,0)</f>
        <v>1</v>
      </c>
      <c r="G424" s="8">
        <f>IF(Data_Mentah!G424="Yes",1,0)</f>
        <v>1</v>
      </c>
      <c r="H424" s="8">
        <f>IF(Data_Mentah!H424="Yes",1,0)</f>
        <v>0</v>
      </c>
      <c r="I424" s="8">
        <f>IF(Data_Mentah!I424="Yes",1,0)</f>
        <v>1</v>
      </c>
      <c r="J424" s="8">
        <f>IF(Data_Mentah!J424="Yes",1,0)</f>
        <v>0</v>
      </c>
      <c r="K424" s="8">
        <f>IF(Data_Mentah!K424="Yes",1,0)</f>
        <v>1</v>
      </c>
      <c r="L424" s="8">
        <f>IF(Data_Mentah!L424="Yes",1,0)</f>
        <v>1</v>
      </c>
      <c r="M424" s="8">
        <f>IF(Data_Mentah!M424="Yes",1,0)</f>
        <v>1</v>
      </c>
      <c r="N424" s="8">
        <f>IF(Data_Mentah!N424="Yes",1,0)</f>
        <v>1</v>
      </c>
      <c r="O424" s="8">
        <f>IF(Data_Mentah!O424="Yes",1,0)</f>
        <v>1</v>
      </c>
      <c r="P424" s="8">
        <f>IF(Data_Mentah!P424="Yes",1,0)</f>
        <v>1</v>
      </c>
      <c r="Q424" s="9">
        <f>IF(Data_Mentah!Q424="Positive",1,0)</f>
        <v>1</v>
      </c>
      <c r="T424">
        <f t="shared" si="11"/>
        <v>1</v>
      </c>
      <c r="V424">
        <f t="shared" si="12"/>
        <v>0</v>
      </c>
    </row>
    <row r="425" spans="1:22" ht="15.75" customHeight="1" x14ac:dyDescent="0.2">
      <c r="A425" s="4">
        <v>27</v>
      </c>
      <c r="B425" s="5">
        <f>IF(Data_Mentah!B425="Male",1,0)</f>
        <v>1</v>
      </c>
      <c r="C425" s="5">
        <f>IF(Data_Mentah!C425="Yes",1,0)</f>
        <v>1</v>
      </c>
      <c r="D425" s="5">
        <f>IF(Data_Mentah!D425="Yes",1,0)</f>
        <v>1</v>
      </c>
      <c r="E425" s="5">
        <f>IF(Data_Mentah!E425="Yes",1,0)</f>
        <v>0</v>
      </c>
      <c r="F425" s="5">
        <f>IF(Data_Mentah!F425="Yes",1,0)</f>
        <v>1</v>
      </c>
      <c r="G425" s="5">
        <f>IF(Data_Mentah!G425="Yes",1,0)</f>
        <v>1</v>
      </c>
      <c r="H425" s="5">
        <f>IF(Data_Mentah!H425="Yes",1,0)</f>
        <v>0</v>
      </c>
      <c r="I425" s="5">
        <f>IF(Data_Mentah!I425="Yes",1,0)</f>
        <v>1</v>
      </c>
      <c r="J425" s="5">
        <f>IF(Data_Mentah!J425="Yes",1,0)</f>
        <v>0</v>
      </c>
      <c r="K425" s="5">
        <f>IF(Data_Mentah!K425="Yes",1,0)</f>
        <v>0</v>
      </c>
      <c r="L425" s="5">
        <f>IF(Data_Mentah!L425="Yes",1,0)</f>
        <v>0</v>
      </c>
      <c r="M425" s="5">
        <f>IF(Data_Mentah!M425="Yes",1,0)</f>
        <v>1</v>
      </c>
      <c r="N425" s="5">
        <f>IF(Data_Mentah!N425="Yes",1,0)</f>
        <v>1</v>
      </c>
      <c r="O425" s="5">
        <f>IF(Data_Mentah!O425="Yes",1,0)</f>
        <v>0</v>
      </c>
      <c r="P425" s="5">
        <f>IF(Data_Mentah!P425="Yes",1,0)</f>
        <v>0</v>
      </c>
      <c r="Q425" s="6">
        <f>IF(Data_Mentah!Q425="Positive",1,0)</f>
        <v>1</v>
      </c>
      <c r="T425">
        <f t="shared" si="11"/>
        <v>1</v>
      </c>
      <c r="V425">
        <f t="shared" si="12"/>
        <v>0</v>
      </c>
    </row>
    <row r="426" spans="1:22" ht="15.75" customHeight="1" x14ac:dyDescent="0.2">
      <c r="A426" s="7">
        <v>38</v>
      </c>
      <c r="B426" s="8">
        <f>IF(Data_Mentah!B426="Male",1,0)</f>
        <v>1</v>
      </c>
      <c r="C426" s="8">
        <f>IF(Data_Mentah!C426="Yes",1,0)</f>
        <v>1</v>
      </c>
      <c r="D426" s="8">
        <f>IF(Data_Mentah!D426="Yes",1,0)</f>
        <v>1</v>
      </c>
      <c r="E426" s="8">
        <f>IF(Data_Mentah!E426="Yes",1,0)</f>
        <v>1</v>
      </c>
      <c r="F426" s="8">
        <f>IF(Data_Mentah!F426="Yes",1,0)</f>
        <v>1</v>
      </c>
      <c r="G426" s="8">
        <f>IF(Data_Mentah!G426="Yes",1,0)</f>
        <v>0</v>
      </c>
      <c r="H426" s="8">
        <f>IF(Data_Mentah!H426="Yes",1,0)</f>
        <v>1</v>
      </c>
      <c r="I426" s="8">
        <f>IF(Data_Mentah!I426="Yes",1,0)</f>
        <v>0</v>
      </c>
      <c r="J426" s="8">
        <f>IF(Data_Mentah!J426="Yes",1,0)</f>
        <v>0</v>
      </c>
      <c r="K426" s="8">
        <f>IF(Data_Mentah!K426="Yes",1,0)</f>
        <v>0</v>
      </c>
      <c r="L426" s="8">
        <f>IF(Data_Mentah!L426="Yes",1,0)</f>
        <v>0</v>
      </c>
      <c r="M426" s="8">
        <f>IF(Data_Mentah!M426="Yes",1,0)</f>
        <v>0</v>
      </c>
      <c r="N426" s="8">
        <f>IF(Data_Mentah!N426="Yes",1,0)</f>
        <v>0</v>
      </c>
      <c r="O426" s="8">
        <f>IF(Data_Mentah!O426="Yes",1,0)</f>
        <v>0</v>
      </c>
      <c r="P426" s="8">
        <f>IF(Data_Mentah!P426="Yes",1,0)</f>
        <v>0</v>
      </c>
      <c r="Q426" s="9">
        <f>IF(Data_Mentah!Q426="Positive",1,0)</f>
        <v>1</v>
      </c>
      <c r="T426">
        <f t="shared" si="11"/>
        <v>0</v>
      </c>
      <c r="V426">
        <f t="shared" si="12"/>
        <v>0</v>
      </c>
    </row>
    <row r="427" spans="1:22" ht="15.75" customHeight="1" x14ac:dyDescent="0.2">
      <c r="A427" s="4">
        <v>43</v>
      </c>
      <c r="B427" s="5">
        <f>IF(Data_Mentah!B427="Male",1,0)</f>
        <v>1</v>
      </c>
      <c r="C427" s="5">
        <f>IF(Data_Mentah!C427="Yes",1,0)</f>
        <v>1</v>
      </c>
      <c r="D427" s="5">
        <f>IF(Data_Mentah!D427="Yes",1,0)</f>
        <v>1</v>
      </c>
      <c r="E427" s="5">
        <f>IF(Data_Mentah!E427="Yes",1,0)</f>
        <v>0</v>
      </c>
      <c r="F427" s="5">
        <f>IF(Data_Mentah!F427="Yes",1,0)</f>
        <v>1</v>
      </c>
      <c r="G427" s="5">
        <f>IF(Data_Mentah!G427="Yes",1,0)</f>
        <v>1</v>
      </c>
      <c r="H427" s="5">
        <f>IF(Data_Mentah!H427="Yes",1,0)</f>
        <v>0</v>
      </c>
      <c r="I427" s="5">
        <f>IF(Data_Mentah!I427="Yes",1,0)</f>
        <v>1</v>
      </c>
      <c r="J427" s="5">
        <f>IF(Data_Mentah!J427="Yes",1,0)</f>
        <v>0</v>
      </c>
      <c r="K427" s="5">
        <f>IF(Data_Mentah!K427="Yes",1,0)</f>
        <v>1</v>
      </c>
      <c r="L427" s="5">
        <f>IF(Data_Mentah!L427="Yes",1,0)</f>
        <v>0</v>
      </c>
      <c r="M427" s="5">
        <f>IF(Data_Mentah!M427="Yes",1,0)</f>
        <v>1</v>
      </c>
      <c r="N427" s="5">
        <f>IF(Data_Mentah!N427="Yes",1,0)</f>
        <v>1</v>
      </c>
      <c r="O427" s="5">
        <f>IF(Data_Mentah!O427="Yes",1,0)</f>
        <v>0</v>
      </c>
      <c r="P427" s="5">
        <f>IF(Data_Mentah!P427="Yes",1,0)</f>
        <v>0</v>
      </c>
      <c r="Q427" s="6">
        <f>IF(Data_Mentah!Q427="Positive",1,0)</f>
        <v>1</v>
      </c>
      <c r="T427">
        <f t="shared" si="11"/>
        <v>1</v>
      </c>
      <c r="V427">
        <f t="shared" si="12"/>
        <v>0</v>
      </c>
    </row>
    <row r="428" spans="1:22" ht="15.75" customHeight="1" x14ac:dyDescent="0.2">
      <c r="A428" s="7">
        <v>40</v>
      </c>
      <c r="B428" s="8">
        <f>IF(Data_Mentah!B428="Male",1,0)</f>
        <v>1</v>
      </c>
      <c r="C428" s="8">
        <f>IF(Data_Mentah!C428="Yes",1,0)</f>
        <v>1</v>
      </c>
      <c r="D428" s="8">
        <f>IF(Data_Mentah!D428="Yes",1,0)</f>
        <v>1</v>
      </c>
      <c r="E428" s="8">
        <f>IF(Data_Mentah!E428="Yes",1,0)</f>
        <v>1</v>
      </c>
      <c r="F428" s="8">
        <f>IF(Data_Mentah!F428="Yes",1,0)</f>
        <v>1</v>
      </c>
      <c r="G428" s="8">
        <f>IF(Data_Mentah!G428="Yes",1,0)</f>
        <v>1</v>
      </c>
      <c r="H428" s="8">
        <f>IF(Data_Mentah!H428="Yes",1,0)</f>
        <v>1</v>
      </c>
      <c r="I428" s="8">
        <f>IF(Data_Mentah!I428="Yes",1,0)</f>
        <v>1</v>
      </c>
      <c r="J428" s="8">
        <f>IF(Data_Mentah!J428="Yes",1,0)</f>
        <v>1</v>
      </c>
      <c r="K428" s="8">
        <f>IF(Data_Mentah!K428="Yes",1,0)</f>
        <v>0</v>
      </c>
      <c r="L428" s="8">
        <f>IF(Data_Mentah!L428="Yes",1,0)</f>
        <v>1</v>
      </c>
      <c r="M428" s="8">
        <f>IF(Data_Mentah!M428="Yes",1,0)</f>
        <v>0</v>
      </c>
      <c r="N428" s="8">
        <f>IF(Data_Mentah!N428="Yes",1,0)</f>
        <v>1</v>
      </c>
      <c r="O428" s="8">
        <f>IF(Data_Mentah!O428="Yes",1,0)</f>
        <v>1</v>
      </c>
      <c r="P428" s="8">
        <f>IF(Data_Mentah!P428="Yes",1,0)</f>
        <v>0</v>
      </c>
      <c r="Q428" s="9">
        <f>IF(Data_Mentah!Q428="Positive",1,0)</f>
        <v>1</v>
      </c>
      <c r="T428">
        <f t="shared" si="11"/>
        <v>1</v>
      </c>
      <c r="V428">
        <f t="shared" si="12"/>
        <v>0</v>
      </c>
    </row>
    <row r="429" spans="1:22" ht="15.75" customHeight="1" x14ac:dyDescent="0.2">
      <c r="A429" s="4">
        <v>47</v>
      </c>
      <c r="B429" s="5">
        <f>IF(Data_Mentah!B429="Male",1,0)</f>
        <v>1</v>
      </c>
      <c r="C429" s="5">
        <f>IF(Data_Mentah!C429="Yes",1,0)</f>
        <v>1</v>
      </c>
      <c r="D429" s="5">
        <f>IF(Data_Mentah!D429="Yes",1,0)</f>
        <v>0</v>
      </c>
      <c r="E429" s="5">
        <f>IF(Data_Mentah!E429="Yes",1,0)</f>
        <v>1</v>
      </c>
      <c r="F429" s="5">
        <f>IF(Data_Mentah!F429="Yes",1,0)</f>
        <v>0</v>
      </c>
      <c r="G429" s="5">
        <f>IF(Data_Mentah!G429="Yes",1,0)</f>
        <v>0</v>
      </c>
      <c r="H429" s="5">
        <f>IF(Data_Mentah!H429="Yes",1,0)</f>
        <v>1</v>
      </c>
      <c r="I429" s="5">
        <f>IF(Data_Mentah!I429="Yes",1,0)</f>
        <v>0</v>
      </c>
      <c r="J429" s="5">
        <f>IF(Data_Mentah!J429="Yes",1,0)</f>
        <v>1</v>
      </c>
      <c r="K429" s="5">
        <f>IF(Data_Mentah!K429="Yes",1,0)</f>
        <v>1</v>
      </c>
      <c r="L429" s="5">
        <f>IF(Data_Mentah!L429="Yes",1,0)</f>
        <v>0</v>
      </c>
      <c r="M429" s="5">
        <f>IF(Data_Mentah!M429="Yes",1,0)</f>
        <v>0</v>
      </c>
      <c r="N429" s="5">
        <f>IF(Data_Mentah!N429="Yes",1,0)</f>
        <v>0</v>
      </c>
      <c r="O429" s="5">
        <f>IF(Data_Mentah!O429="Yes",1,0)</f>
        <v>1</v>
      </c>
      <c r="P429" s="5">
        <f>IF(Data_Mentah!P429="Yes",1,0)</f>
        <v>0</v>
      </c>
      <c r="Q429" s="6">
        <f>IF(Data_Mentah!Q429="Positive",1,0)</f>
        <v>1</v>
      </c>
      <c r="T429">
        <f t="shared" si="11"/>
        <v>0</v>
      </c>
      <c r="V429">
        <f t="shared" si="12"/>
        <v>0</v>
      </c>
    </row>
    <row r="430" spans="1:22" ht="15.75" customHeight="1" x14ac:dyDescent="0.2">
      <c r="A430" s="7">
        <v>62</v>
      </c>
      <c r="B430" s="8">
        <f>IF(Data_Mentah!B430="Male",1,0)</f>
        <v>1</v>
      </c>
      <c r="C430" s="8">
        <f>IF(Data_Mentah!C430="Yes",1,0)</f>
        <v>0</v>
      </c>
      <c r="D430" s="8">
        <f>IF(Data_Mentah!D430="Yes",1,0)</f>
        <v>1</v>
      </c>
      <c r="E430" s="8">
        <f>IF(Data_Mentah!E430="Yes",1,0)</f>
        <v>1</v>
      </c>
      <c r="F430" s="8">
        <f>IF(Data_Mentah!F430="Yes",1,0)</f>
        <v>1</v>
      </c>
      <c r="G430" s="8">
        <f>IF(Data_Mentah!G430="Yes",1,0)</f>
        <v>0</v>
      </c>
      <c r="H430" s="8">
        <f>IF(Data_Mentah!H430="Yes",1,0)</f>
        <v>0</v>
      </c>
      <c r="I430" s="8">
        <f>IF(Data_Mentah!I430="Yes",1,0)</f>
        <v>1</v>
      </c>
      <c r="J430" s="8">
        <f>IF(Data_Mentah!J430="Yes",1,0)</f>
        <v>1</v>
      </c>
      <c r="K430" s="8">
        <f>IF(Data_Mentah!K430="Yes",1,0)</f>
        <v>1</v>
      </c>
      <c r="L430" s="8">
        <f>IF(Data_Mentah!L430="Yes",1,0)</f>
        <v>1</v>
      </c>
      <c r="M430" s="8">
        <f>IF(Data_Mentah!M430="Yes",1,0)</f>
        <v>0</v>
      </c>
      <c r="N430" s="8">
        <f>IF(Data_Mentah!N430="Yes",1,0)</f>
        <v>0</v>
      </c>
      <c r="O430" s="8">
        <f>IF(Data_Mentah!O430="Yes",1,0)</f>
        <v>0</v>
      </c>
      <c r="P430" s="8">
        <f>IF(Data_Mentah!P430="Yes",1,0)</f>
        <v>0</v>
      </c>
      <c r="Q430" s="9">
        <f>IF(Data_Mentah!Q430="Positive",1,0)</f>
        <v>1</v>
      </c>
      <c r="T430">
        <f t="shared" si="11"/>
        <v>1</v>
      </c>
      <c r="V430">
        <f t="shared" si="12"/>
        <v>0</v>
      </c>
    </row>
    <row r="431" spans="1:22" ht="15.75" customHeight="1" x14ac:dyDescent="0.2">
      <c r="A431" s="4">
        <v>49</v>
      </c>
      <c r="B431" s="5">
        <f>IF(Data_Mentah!B431="Male",1,0)</f>
        <v>1</v>
      </c>
      <c r="C431" s="5">
        <f>IF(Data_Mentah!C431="Yes",1,0)</f>
        <v>1</v>
      </c>
      <c r="D431" s="5">
        <f>IF(Data_Mentah!D431="Yes",1,0)</f>
        <v>1</v>
      </c>
      <c r="E431" s="5">
        <f>IF(Data_Mentah!E431="Yes",1,0)</f>
        <v>1</v>
      </c>
      <c r="F431" s="5">
        <f>IF(Data_Mentah!F431="Yes",1,0)</f>
        <v>1</v>
      </c>
      <c r="G431" s="5">
        <f>IF(Data_Mentah!G431="Yes",1,0)</f>
        <v>1</v>
      </c>
      <c r="H431" s="5">
        <f>IF(Data_Mentah!H431="Yes",1,0)</f>
        <v>0</v>
      </c>
      <c r="I431" s="5">
        <f>IF(Data_Mentah!I431="Yes",1,0)</f>
        <v>1</v>
      </c>
      <c r="J431" s="5">
        <f>IF(Data_Mentah!J431="Yes",1,0)</f>
        <v>0</v>
      </c>
      <c r="K431" s="5">
        <f>IF(Data_Mentah!K431="Yes",1,0)</f>
        <v>0</v>
      </c>
      <c r="L431" s="5">
        <f>IF(Data_Mentah!L431="Yes",1,0)</f>
        <v>1</v>
      </c>
      <c r="M431" s="5">
        <f>IF(Data_Mentah!M431="Yes",1,0)</f>
        <v>1</v>
      </c>
      <c r="N431" s="5">
        <f>IF(Data_Mentah!N431="Yes",1,0)</f>
        <v>1</v>
      </c>
      <c r="O431" s="5">
        <f>IF(Data_Mentah!O431="Yes",1,0)</f>
        <v>0</v>
      </c>
      <c r="P431" s="5">
        <f>IF(Data_Mentah!P431="Yes",1,0)</f>
        <v>1</v>
      </c>
      <c r="Q431" s="6">
        <f>IF(Data_Mentah!Q431="Positive",1,0)</f>
        <v>1</v>
      </c>
      <c r="T431">
        <f t="shared" si="11"/>
        <v>1</v>
      </c>
      <c r="V431">
        <f t="shared" si="12"/>
        <v>0</v>
      </c>
    </row>
    <row r="432" spans="1:22" ht="15.75" customHeight="1" x14ac:dyDescent="0.2">
      <c r="A432" s="7">
        <v>53</v>
      </c>
      <c r="B432" s="8">
        <f>IF(Data_Mentah!B432="Male",1,0)</f>
        <v>1</v>
      </c>
      <c r="C432" s="8">
        <f>IF(Data_Mentah!C432="Yes",1,0)</f>
        <v>0</v>
      </c>
      <c r="D432" s="8">
        <f>IF(Data_Mentah!D432="Yes",1,0)</f>
        <v>0</v>
      </c>
      <c r="E432" s="8">
        <f>IF(Data_Mentah!E432="Yes",1,0)</f>
        <v>0</v>
      </c>
      <c r="F432" s="8">
        <f>IF(Data_Mentah!F432="Yes",1,0)</f>
        <v>0</v>
      </c>
      <c r="G432" s="8">
        <f>IF(Data_Mentah!G432="Yes",1,0)</f>
        <v>0</v>
      </c>
      <c r="H432" s="8">
        <f>IF(Data_Mentah!H432="Yes",1,0)</f>
        <v>1</v>
      </c>
      <c r="I432" s="8">
        <f>IF(Data_Mentah!I432="Yes",1,0)</f>
        <v>0</v>
      </c>
      <c r="J432" s="8">
        <f>IF(Data_Mentah!J432="Yes",1,0)</f>
        <v>0</v>
      </c>
      <c r="K432" s="8">
        <f>IF(Data_Mentah!K432="Yes",1,0)</f>
        <v>1</v>
      </c>
      <c r="L432" s="8">
        <f>IF(Data_Mentah!L432="Yes",1,0)</f>
        <v>1</v>
      </c>
      <c r="M432" s="8">
        <f>IF(Data_Mentah!M432="Yes",1,0)</f>
        <v>0</v>
      </c>
      <c r="N432" s="8">
        <f>IF(Data_Mentah!N432="Yes",1,0)</f>
        <v>0</v>
      </c>
      <c r="O432" s="8">
        <f>IF(Data_Mentah!O432="Yes",1,0)</f>
        <v>0</v>
      </c>
      <c r="P432" s="8">
        <f>IF(Data_Mentah!P432="Yes",1,0)</f>
        <v>1</v>
      </c>
      <c r="Q432" s="9">
        <f>IF(Data_Mentah!Q432="Positive",1,0)</f>
        <v>1</v>
      </c>
      <c r="T432">
        <f t="shared" si="11"/>
        <v>0</v>
      </c>
      <c r="V432">
        <f t="shared" si="12"/>
        <v>0</v>
      </c>
    </row>
    <row r="433" spans="1:22" ht="15.75" customHeight="1" x14ac:dyDescent="0.2">
      <c r="A433" s="4">
        <v>68</v>
      </c>
      <c r="B433" s="5">
        <f>IF(Data_Mentah!B433="Male",1,0)</f>
        <v>1</v>
      </c>
      <c r="C433" s="5">
        <f>IF(Data_Mentah!C433="Yes",1,0)</f>
        <v>0</v>
      </c>
      <c r="D433" s="5">
        <f>IF(Data_Mentah!D433="Yes",1,0)</f>
        <v>0</v>
      </c>
      <c r="E433" s="5">
        <f>IF(Data_Mentah!E433="Yes",1,0)</f>
        <v>0</v>
      </c>
      <c r="F433" s="5">
        <f>IF(Data_Mentah!F433="Yes",1,0)</f>
        <v>1</v>
      </c>
      <c r="G433" s="5">
        <f>IF(Data_Mentah!G433="Yes",1,0)</f>
        <v>1</v>
      </c>
      <c r="H433" s="5">
        <f>IF(Data_Mentah!H433="Yes",1,0)</f>
        <v>0</v>
      </c>
      <c r="I433" s="5">
        <f>IF(Data_Mentah!I433="Yes",1,0)</f>
        <v>0</v>
      </c>
      <c r="J433" s="5">
        <f>IF(Data_Mentah!J433="Yes",1,0)</f>
        <v>0</v>
      </c>
      <c r="K433" s="5">
        <f>IF(Data_Mentah!K433="Yes",1,0)</f>
        <v>1</v>
      </c>
      <c r="L433" s="5">
        <f>IF(Data_Mentah!L433="Yes",1,0)</f>
        <v>0</v>
      </c>
      <c r="M433" s="5">
        <f>IF(Data_Mentah!M433="Yes",1,0)</f>
        <v>0</v>
      </c>
      <c r="N433" s="5">
        <f>IF(Data_Mentah!N433="Yes",1,0)</f>
        <v>1</v>
      </c>
      <c r="O433" s="5">
        <f>IF(Data_Mentah!O433="Yes",1,0)</f>
        <v>0</v>
      </c>
      <c r="P433" s="5">
        <f>IF(Data_Mentah!P433="Yes",1,0)</f>
        <v>0</v>
      </c>
      <c r="Q433" s="6">
        <f>IF(Data_Mentah!Q433="Positive",1,0)</f>
        <v>1</v>
      </c>
      <c r="T433">
        <f t="shared" si="11"/>
        <v>0</v>
      </c>
      <c r="V433">
        <f t="shared" si="12"/>
        <v>0</v>
      </c>
    </row>
    <row r="434" spans="1:22" ht="15.75" customHeight="1" x14ac:dyDescent="0.2">
      <c r="A434" s="7">
        <v>61</v>
      </c>
      <c r="B434" s="8">
        <f>IF(Data_Mentah!B434="Male",1,0)</f>
        <v>1</v>
      </c>
      <c r="C434" s="8">
        <f>IF(Data_Mentah!C434="Yes",1,0)</f>
        <v>1</v>
      </c>
      <c r="D434" s="8">
        <f>IF(Data_Mentah!D434="Yes",1,0)</f>
        <v>1</v>
      </c>
      <c r="E434" s="8">
        <f>IF(Data_Mentah!E434="Yes",1,0)</f>
        <v>1</v>
      </c>
      <c r="F434" s="8">
        <f>IF(Data_Mentah!F434="Yes",1,0)</f>
        <v>1</v>
      </c>
      <c r="G434" s="8">
        <f>IF(Data_Mentah!G434="Yes",1,0)</f>
        <v>1</v>
      </c>
      <c r="H434" s="8">
        <f>IF(Data_Mentah!H434="Yes",1,0)</f>
        <v>0</v>
      </c>
      <c r="I434" s="8">
        <f>IF(Data_Mentah!I434="Yes",1,0)</f>
        <v>1</v>
      </c>
      <c r="J434" s="8">
        <f>IF(Data_Mentah!J434="Yes",1,0)</f>
        <v>1</v>
      </c>
      <c r="K434" s="8">
        <f>IF(Data_Mentah!K434="Yes",1,0)</f>
        <v>0</v>
      </c>
      <c r="L434" s="8">
        <f>IF(Data_Mentah!L434="Yes",1,0)</f>
        <v>1</v>
      </c>
      <c r="M434" s="8">
        <f>IF(Data_Mentah!M434="Yes",1,0)</f>
        <v>1</v>
      </c>
      <c r="N434" s="8">
        <f>IF(Data_Mentah!N434="Yes",1,0)</f>
        <v>1</v>
      </c>
      <c r="O434" s="8">
        <f>IF(Data_Mentah!O434="Yes",1,0)</f>
        <v>0</v>
      </c>
      <c r="P434" s="8">
        <f>IF(Data_Mentah!P434="Yes",1,0)</f>
        <v>0</v>
      </c>
      <c r="Q434" s="9">
        <f>IF(Data_Mentah!Q434="Positive",1,0)</f>
        <v>1</v>
      </c>
      <c r="T434">
        <f t="shared" si="11"/>
        <v>1</v>
      </c>
      <c r="V434">
        <f t="shared" si="12"/>
        <v>0</v>
      </c>
    </row>
    <row r="435" spans="1:22" ht="15.75" customHeight="1" x14ac:dyDescent="0.2">
      <c r="A435" s="4">
        <v>39</v>
      </c>
      <c r="B435" s="5">
        <f>IF(Data_Mentah!B435="Male",1,0)</f>
        <v>1</v>
      </c>
      <c r="C435" s="5">
        <f>IF(Data_Mentah!C435="Yes",1,0)</f>
        <v>0</v>
      </c>
      <c r="D435" s="5">
        <f>IF(Data_Mentah!D435="Yes",1,0)</f>
        <v>1</v>
      </c>
      <c r="E435" s="5">
        <f>IF(Data_Mentah!E435="Yes",1,0)</f>
        <v>0</v>
      </c>
      <c r="F435" s="5">
        <f>IF(Data_Mentah!F435="Yes",1,0)</f>
        <v>0</v>
      </c>
      <c r="G435" s="5">
        <f>IF(Data_Mentah!G435="Yes",1,0)</f>
        <v>0</v>
      </c>
      <c r="H435" s="5">
        <f>IF(Data_Mentah!H435="Yes",1,0)</f>
        <v>1</v>
      </c>
      <c r="I435" s="5">
        <f>IF(Data_Mentah!I435="Yes",1,0)</f>
        <v>0</v>
      </c>
      <c r="J435" s="5">
        <f>IF(Data_Mentah!J435="Yes",1,0)</f>
        <v>0</v>
      </c>
      <c r="K435" s="5">
        <f>IF(Data_Mentah!K435="Yes",1,0)</f>
        <v>0</v>
      </c>
      <c r="L435" s="5">
        <f>IF(Data_Mentah!L435="Yes",1,0)</f>
        <v>0</v>
      </c>
      <c r="M435" s="5">
        <f>IF(Data_Mentah!M435="Yes",1,0)</f>
        <v>0</v>
      </c>
      <c r="N435" s="5">
        <f>IF(Data_Mentah!N435="Yes",1,0)</f>
        <v>0</v>
      </c>
      <c r="O435" s="5">
        <f>IF(Data_Mentah!O435="Yes",1,0)</f>
        <v>1</v>
      </c>
      <c r="P435" s="5">
        <f>IF(Data_Mentah!P435="Yes",1,0)</f>
        <v>0</v>
      </c>
      <c r="Q435" s="6">
        <f>IF(Data_Mentah!Q435="Positive",1,0)</f>
        <v>1</v>
      </c>
      <c r="T435">
        <f t="shared" si="11"/>
        <v>0</v>
      </c>
      <c r="V435">
        <f t="shared" si="12"/>
        <v>0</v>
      </c>
    </row>
    <row r="436" spans="1:22" ht="15.75" customHeight="1" x14ac:dyDescent="0.2">
      <c r="A436" s="7">
        <v>38</v>
      </c>
      <c r="B436" s="8">
        <f>IF(Data_Mentah!B436="Male",1,0)</f>
        <v>1</v>
      </c>
      <c r="C436" s="8">
        <f>IF(Data_Mentah!C436="Yes",1,0)</f>
        <v>1</v>
      </c>
      <c r="D436" s="8">
        <f>IF(Data_Mentah!D436="Yes",1,0)</f>
        <v>1</v>
      </c>
      <c r="E436" s="8">
        <f>IF(Data_Mentah!E436="Yes",1,0)</f>
        <v>1</v>
      </c>
      <c r="F436" s="8">
        <f>IF(Data_Mentah!F436="Yes",1,0)</f>
        <v>1</v>
      </c>
      <c r="G436" s="8">
        <f>IF(Data_Mentah!G436="Yes",1,0)</f>
        <v>1</v>
      </c>
      <c r="H436" s="8">
        <f>IF(Data_Mentah!H436="Yes",1,0)</f>
        <v>0</v>
      </c>
      <c r="I436" s="8">
        <f>IF(Data_Mentah!I436="Yes",1,0)</f>
        <v>1</v>
      </c>
      <c r="J436" s="8">
        <f>IF(Data_Mentah!J436="Yes",1,0)</f>
        <v>0</v>
      </c>
      <c r="K436" s="8">
        <f>IF(Data_Mentah!K436="Yes",1,0)</f>
        <v>1</v>
      </c>
      <c r="L436" s="8">
        <f>IF(Data_Mentah!L436="Yes",1,0)</f>
        <v>0</v>
      </c>
      <c r="M436" s="8">
        <f>IF(Data_Mentah!M436="Yes",1,0)</f>
        <v>1</v>
      </c>
      <c r="N436" s="8">
        <f>IF(Data_Mentah!N436="Yes",1,0)</f>
        <v>0</v>
      </c>
      <c r="O436" s="8">
        <f>IF(Data_Mentah!O436="Yes",1,0)</f>
        <v>1</v>
      </c>
      <c r="P436" s="8">
        <f>IF(Data_Mentah!P436="Yes",1,0)</f>
        <v>0</v>
      </c>
      <c r="Q436" s="9">
        <f>IF(Data_Mentah!Q436="Positive",1,0)</f>
        <v>1</v>
      </c>
      <c r="T436">
        <f t="shared" ref="T436:T499" si="13">IF((O436 + I436 + F436 + L436 + C436) &gt;= 3, 1, 0)</f>
        <v>1</v>
      </c>
      <c r="V436">
        <f t="shared" ref="V436:V499" si="14">IF(LOWER(TRIM(Q436))="positive",1,0)</f>
        <v>0</v>
      </c>
    </row>
    <row r="437" spans="1:22" ht="15.75" customHeight="1" x14ac:dyDescent="0.2">
      <c r="A437" s="4">
        <v>44</v>
      </c>
      <c r="B437" s="5">
        <f>IF(Data_Mentah!B437="Male",1,0)</f>
        <v>1</v>
      </c>
      <c r="C437" s="5">
        <f>IF(Data_Mentah!C437="Yes",1,0)</f>
        <v>1</v>
      </c>
      <c r="D437" s="5">
        <f>IF(Data_Mentah!D437="Yes",1,0)</f>
        <v>1</v>
      </c>
      <c r="E437" s="5">
        <f>IF(Data_Mentah!E437="Yes",1,0)</f>
        <v>1</v>
      </c>
      <c r="F437" s="5">
        <f>IF(Data_Mentah!F437="Yes",1,0)</f>
        <v>1</v>
      </c>
      <c r="G437" s="5">
        <f>IF(Data_Mentah!G437="Yes",1,0)</f>
        <v>1</v>
      </c>
      <c r="H437" s="5">
        <f>IF(Data_Mentah!H437="Yes",1,0)</f>
        <v>0</v>
      </c>
      <c r="I437" s="5">
        <f>IF(Data_Mentah!I437="Yes",1,0)</f>
        <v>1</v>
      </c>
      <c r="J437" s="5">
        <f>IF(Data_Mentah!J437="Yes",1,0)</f>
        <v>0</v>
      </c>
      <c r="K437" s="5">
        <f>IF(Data_Mentah!K437="Yes",1,0)</f>
        <v>0</v>
      </c>
      <c r="L437" s="5">
        <f>IF(Data_Mentah!L437="Yes",1,0)</f>
        <v>0</v>
      </c>
      <c r="M437" s="5">
        <f>IF(Data_Mentah!M437="Yes",1,0)</f>
        <v>1</v>
      </c>
      <c r="N437" s="5">
        <f>IF(Data_Mentah!N437="Yes",1,0)</f>
        <v>0</v>
      </c>
      <c r="O437" s="5">
        <f>IF(Data_Mentah!O437="Yes",1,0)</f>
        <v>0</v>
      </c>
      <c r="P437" s="5">
        <f>IF(Data_Mentah!P437="Yes",1,0)</f>
        <v>0</v>
      </c>
      <c r="Q437" s="6">
        <f>IF(Data_Mentah!Q437="Positive",1,0)</f>
        <v>1</v>
      </c>
      <c r="T437">
        <f t="shared" si="13"/>
        <v>1</v>
      </c>
      <c r="V437">
        <f t="shared" si="14"/>
        <v>0</v>
      </c>
    </row>
    <row r="438" spans="1:22" ht="15.75" customHeight="1" x14ac:dyDescent="0.2">
      <c r="A438" s="7">
        <v>36</v>
      </c>
      <c r="B438" s="8">
        <f>IF(Data_Mentah!B438="Male",1,0)</f>
        <v>1</v>
      </c>
      <c r="C438" s="8">
        <f>IF(Data_Mentah!C438="Yes",1,0)</f>
        <v>1</v>
      </c>
      <c r="D438" s="8">
        <f>IF(Data_Mentah!D438="Yes",1,0)</f>
        <v>1</v>
      </c>
      <c r="E438" s="8">
        <f>IF(Data_Mentah!E438="Yes",1,0)</f>
        <v>1</v>
      </c>
      <c r="F438" s="8">
        <f>IF(Data_Mentah!F438="Yes",1,0)</f>
        <v>1</v>
      </c>
      <c r="G438" s="8">
        <f>IF(Data_Mentah!G438="Yes",1,0)</f>
        <v>1</v>
      </c>
      <c r="H438" s="8">
        <f>IF(Data_Mentah!H438="Yes",1,0)</f>
        <v>1</v>
      </c>
      <c r="I438" s="8">
        <f>IF(Data_Mentah!I438="Yes",1,0)</f>
        <v>1</v>
      </c>
      <c r="J438" s="8">
        <f>IF(Data_Mentah!J438="Yes",1,0)</f>
        <v>1</v>
      </c>
      <c r="K438" s="8">
        <f>IF(Data_Mentah!K438="Yes",1,0)</f>
        <v>1</v>
      </c>
      <c r="L438" s="8">
        <f>IF(Data_Mentah!L438="Yes",1,0)</f>
        <v>0</v>
      </c>
      <c r="M438" s="8">
        <f>IF(Data_Mentah!M438="Yes",1,0)</f>
        <v>0</v>
      </c>
      <c r="N438" s="8">
        <f>IF(Data_Mentah!N438="Yes",1,0)</f>
        <v>0</v>
      </c>
      <c r="O438" s="8">
        <f>IF(Data_Mentah!O438="Yes",1,0)</f>
        <v>0</v>
      </c>
      <c r="P438" s="8">
        <f>IF(Data_Mentah!P438="Yes",1,0)</f>
        <v>1</v>
      </c>
      <c r="Q438" s="9">
        <f>IF(Data_Mentah!Q438="Positive",1,0)</f>
        <v>1</v>
      </c>
      <c r="T438">
        <f t="shared" si="13"/>
        <v>1</v>
      </c>
      <c r="V438">
        <f t="shared" si="14"/>
        <v>0</v>
      </c>
    </row>
    <row r="439" spans="1:22" ht="15.75" customHeight="1" x14ac:dyDescent="0.2">
      <c r="A439" s="4">
        <v>43</v>
      </c>
      <c r="B439" s="5">
        <f>IF(Data_Mentah!B439="Male",1,0)</f>
        <v>1</v>
      </c>
      <c r="C439" s="5">
        <f>IF(Data_Mentah!C439="Yes",1,0)</f>
        <v>0</v>
      </c>
      <c r="D439" s="5">
        <f>IF(Data_Mentah!D439="Yes",1,0)</f>
        <v>0</v>
      </c>
      <c r="E439" s="5">
        <f>IF(Data_Mentah!E439="Yes",1,0)</f>
        <v>0</v>
      </c>
      <c r="F439" s="5">
        <f>IF(Data_Mentah!F439="Yes",1,0)</f>
        <v>1</v>
      </c>
      <c r="G439" s="5">
        <f>IF(Data_Mentah!G439="Yes",1,0)</f>
        <v>0</v>
      </c>
      <c r="H439" s="5">
        <f>IF(Data_Mentah!H439="Yes",1,0)</f>
        <v>0</v>
      </c>
      <c r="I439" s="5">
        <f>IF(Data_Mentah!I439="Yes",1,0)</f>
        <v>0</v>
      </c>
      <c r="J439" s="5">
        <f>IF(Data_Mentah!J439="Yes",1,0)</f>
        <v>0</v>
      </c>
      <c r="K439" s="5">
        <f>IF(Data_Mentah!K439="Yes",1,0)</f>
        <v>0</v>
      </c>
      <c r="L439" s="5">
        <f>IF(Data_Mentah!L439="Yes",1,0)</f>
        <v>1</v>
      </c>
      <c r="M439" s="5">
        <f>IF(Data_Mentah!M439="Yes",1,0)</f>
        <v>0</v>
      </c>
      <c r="N439" s="5">
        <f>IF(Data_Mentah!N439="Yes",1,0)</f>
        <v>0</v>
      </c>
      <c r="O439" s="5">
        <f>IF(Data_Mentah!O439="Yes",1,0)</f>
        <v>1</v>
      </c>
      <c r="P439" s="5">
        <f>IF(Data_Mentah!P439="Yes",1,0)</f>
        <v>0</v>
      </c>
      <c r="Q439" s="6">
        <f>IF(Data_Mentah!Q439="Positive",1,0)</f>
        <v>1</v>
      </c>
      <c r="T439">
        <f t="shared" si="13"/>
        <v>1</v>
      </c>
      <c r="V439">
        <f t="shared" si="14"/>
        <v>0</v>
      </c>
    </row>
    <row r="440" spans="1:22" ht="15.75" customHeight="1" x14ac:dyDescent="0.2">
      <c r="A440" s="7">
        <v>53</v>
      </c>
      <c r="B440" s="8">
        <f>IF(Data_Mentah!B440="Male",1,0)</f>
        <v>1</v>
      </c>
      <c r="C440" s="8">
        <f>IF(Data_Mentah!C440="Yes",1,0)</f>
        <v>1</v>
      </c>
      <c r="D440" s="8">
        <f>IF(Data_Mentah!D440="Yes",1,0)</f>
        <v>1</v>
      </c>
      <c r="E440" s="8">
        <f>IF(Data_Mentah!E440="Yes",1,0)</f>
        <v>1</v>
      </c>
      <c r="F440" s="8">
        <f>IF(Data_Mentah!F440="Yes",1,0)</f>
        <v>1</v>
      </c>
      <c r="G440" s="8">
        <f>IF(Data_Mentah!G440="Yes",1,0)</f>
        <v>0</v>
      </c>
      <c r="H440" s="8">
        <f>IF(Data_Mentah!H440="Yes",1,0)</f>
        <v>0</v>
      </c>
      <c r="I440" s="8">
        <f>IF(Data_Mentah!I440="Yes",1,0)</f>
        <v>1</v>
      </c>
      <c r="J440" s="8">
        <f>IF(Data_Mentah!J440="Yes",1,0)</f>
        <v>1</v>
      </c>
      <c r="K440" s="8">
        <f>IF(Data_Mentah!K440="Yes",1,0)</f>
        <v>1</v>
      </c>
      <c r="L440" s="8">
        <f>IF(Data_Mentah!L440="Yes",1,0)</f>
        <v>1</v>
      </c>
      <c r="M440" s="8">
        <f>IF(Data_Mentah!M440="Yes",1,0)</f>
        <v>1</v>
      </c>
      <c r="N440" s="8">
        <f>IF(Data_Mentah!N440="Yes",1,0)</f>
        <v>1</v>
      </c>
      <c r="O440" s="8">
        <f>IF(Data_Mentah!O440="Yes",1,0)</f>
        <v>0</v>
      </c>
      <c r="P440" s="8">
        <f>IF(Data_Mentah!P440="Yes",1,0)</f>
        <v>0</v>
      </c>
      <c r="Q440" s="9">
        <f>IF(Data_Mentah!Q440="Positive",1,0)</f>
        <v>1</v>
      </c>
      <c r="T440">
        <f t="shared" si="13"/>
        <v>1</v>
      </c>
      <c r="V440">
        <f t="shared" si="14"/>
        <v>0</v>
      </c>
    </row>
    <row r="441" spans="1:22" ht="15.75" customHeight="1" x14ac:dyDescent="0.2">
      <c r="A441" s="4">
        <v>47</v>
      </c>
      <c r="B441" s="5">
        <f>IF(Data_Mentah!B441="Male",1,0)</f>
        <v>1</v>
      </c>
      <c r="C441" s="5">
        <f>IF(Data_Mentah!C441="Yes",1,0)</f>
        <v>1</v>
      </c>
      <c r="D441" s="5">
        <f>IF(Data_Mentah!D441="Yes",1,0)</f>
        <v>1</v>
      </c>
      <c r="E441" s="5">
        <f>IF(Data_Mentah!E441="Yes",1,0)</f>
        <v>0</v>
      </c>
      <c r="F441" s="5">
        <f>IF(Data_Mentah!F441="Yes",1,0)</f>
        <v>1</v>
      </c>
      <c r="G441" s="5">
        <f>IF(Data_Mentah!G441="Yes",1,0)</f>
        <v>0</v>
      </c>
      <c r="H441" s="5">
        <f>IF(Data_Mentah!H441="Yes",1,0)</f>
        <v>0</v>
      </c>
      <c r="I441" s="5">
        <f>IF(Data_Mentah!I441="Yes",1,0)</f>
        <v>1</v>
      </c>
      <c r="J441" s="5">
        <f>IF(Data_Mentah!J441="Yes",1,0)</f>
        <v>1</v>
      </c>
      <c r="K441" s="5">
        <f>IF(Data_Mentah!K441="Yes",1,0)</f>
        <v>0</v>
      </c>
      <c r="L441" s="5">
        <f>IF(Data_Mentah!L441="Yes",1,0)</f>
        <v>0</v>
      </c>
      <c r="M441" s="5">
        <f>IF(Data_Mentah!M441="Yes",1,0)</f>
        <v>0</v>
      </c>
      <c r="N441" s="5">
        <f>IF(Data_Mentah!N441="Yes",1,0)</f>
        <v>0</v>
      </c>
      <c r="O441" s="5">
        <f>IF(Data_Mentah!O441="Yes",1,0)</f>
        <v>0</v>
      </c>
      <c r="P441" s="5">
        <f>IF(Data_Mentah!P441="Yes",1,0)</f>
        <v>0</v>
      </c>
      <c r="Q441" s="6">
        <f>IF(Data_Mentah!Q441="Positive",1,0)</f>
        <v>1</v>
      </c>
      <c r="T441">
        <f t="shared" si="13"/>
        <v>1</v>
      </c>
      <c r="V441">
        <f t="shared" si="14"/>
        <v>0</v>
      </c>
    </row>
    <row r="442" spans="1:22" ht="15.75" customHeight="1" x14ac:dyDescent="0.2">
      <c r="A442" s="7">
        <v>58</v>
      </c>
      <c r="B442" s="8">
        <f>IF(Data_Mentah!B442="Male",1,0)</f>
        <v>1</v>
      </c>
      <c r="C442" s="8">
        <f>IF(Data_Mentah!C442="Yes",1,0)</f>
        <v>1</v>
      </c>
      <c r="D442" s="8">
        <f>IF(Data_Mentah!D442="Yes",1,0)</f>
        <v>1</v>
      </c>
      <c r="E442" s="8">
        <f>IF(Data_Mentah!E442="Yes",1,0)</f>
        <v>0</v>
      </c>
      <c r="F442" s="8">
        <f>IF(Data_Mentah!F442="Yes",1,0)</f>
        <v>1</v>
      </c>
      <c r="G442" s="8">
        <f>IF(Data_Mentah!G442="Yes",1,0)</f>
        <v>0</v>
      </c>
      <c r="H442" s="8">
        <f>IF(Data_Mentah!H442="Yes",1,0)</f>
        <v>1</v>
      </c>
      <c r="I442" s="8">
        <f>IF(Data_Mentah!I442="Yes",1,0)</f>
        <v>1</v>
      </c>
      <c r="J442" s="8">
        <f>IF(Data_Mentah!J442="Yes",1,0)</f>
        <v>1</v>
      </c>
      <c r="K442" s="8">
        <f>IF(Data_Mentah!K442="Yes",1,0)</f>
        <v>0</v>
      </c>
      <c r="L442" s="8">
        <f>IF(Data_Mentah!L442="Yes",1,0)</f>
        <v>0</v>
      </c>
      <c r="M442" s="8">
        <f>IF(Data_Mentah!M442="Yes",1,0)</f>
        <v>0</v>
      </c>
      <c r="N442" s="8">
        <f>IF(Data_Mentah!N442="Yes",1,0)</f>
        <v>0</v>
      </c>
      <c r="O442" s="8">
        <f>IF(Data_Mentah!O442="Yes",1,0)</f>
        <v>0</v>
      </c>
      <c r="P442" s="8">
        <f>IF(Data_Mentah!P442="Yes",1,0)</f>
        <v>0</v>
      </c>
      <c r="Q442" s="9">
        <f>IF(Data_Mentah!Q442="Positive",1,0)</f>
        <v>1</v>
      </c>
      <c r="T442">
        <f t="shared" si="13"/>
        <v>1</v>
      </c>
      <c r="V442">
        <f t="shared" si="14"/>
        <v>0</v>
      </c>
    </row>
    <row r="443" spans="1:22" ht="15.75" customHeight="1" x14ac:dyDescent="0.2">
      <c r="A443" s="4">
        <v>56</v>
      </c>
      <c r="B443" s="5">
        <f>IF(Data_Mentah!B443="Male",1,0)</f>
        <v>1</v>
      </c>
      <c r="C443" s="5">
        <f>IF(Data_Mentah!C443="Yes",1,0)</f>
        <v>1</v>
      </c>
      <c r="D443" s="5">
        <f>IF(Data_Mentah!D443="Yes",1,0)</f>
        <v>0</v>
      </c>
      <c r="E443" s="5">
        <f>IF(Data_Mentah!E443="Yes",1,0)</f>
        <v>0</v>
      </c>
      <c r="F443" s="5">
        <f>IF(Data_Mentah!F443="Yes",1,0)</f>
        <v>0</v>
      </c>
      <c r="G443" s="5">
        <f>IF(Data_Mentah!G443="Yes",1,0)</f>
        <v>0</v>
      </c>
      <c r="H443" s="5">
        <f>IF(Data_Mentah!H443="Yes",1,0)</f>
        <v>0</v>
      </c>
      <c r="I443" s="5">
        <f>IF(Data_Mentah!I443="Yes",1,0)</f>
        <v>1</v>
      </c>
      <c r="J443" s="5">
        <f>IF(Data_Mentah!J443="Yes",1,0)</f>
        <v>0</v>
      </c>
      <c r="K443" s="5">
        <f>IF(Data_Mentah!K443="Yes",1,0)</f>
        <v>0</v>
      </c>
      <c r="L443" s="5">
        <f>IF(Data_Mentah!L443="Yes",1,0)</f>
        <v>0</v>
      </c>
      <c r="M443" s="5">
        <f>IF(Data_Mentah!M443="Yes",1,0)</f>
        <v>1</v>
      </c>
      <c r="N443" s="5">
        <f>IF(Data_Mentah!N443="Yes",1,0)</f>
        <v>0</v>
      </c>
      <c r="O443" s="5">
        <f>IF(Data_Mentah!O443="Yes",1,0)</f>
        <v>1</v>
      </c>
      <c r="P443" s="5">
        <f>IF(Data_Mentah!P443="Yes",1,0)</f>
        <v>0</v>
      </c>
      <c r="Q443" s="6">
        <f>IF(Data_Mentah!Q443="Positive",1,0)</f>
        <v>1</v>
      </c>
      <c r="T443">
        <f t="shared" si="13"/>
        <v>1</v>
      </c>
      <c r="V443">
        <f t="shared" si="14"/>
        <v>0</v>
      </c>
    </row>
    <row r="444" spans="1:22" ht="15.75" customHeight="1" x14ac:dyDescent="0.2">
      <c r="A444" s="7">
        <v>51</v>
      </c>
      <c r="B444" s="8">
        <f>IF(Data_Mentah!B444="Male",1,0)</f>
        <v>1</v>
      </c>
      <c r="C444" s="8">
        <f>IF(Data_Mentah!C444="Yes",1,0)</f>
        <v>1</v>
      </c>
      <c r="D444" s="8">
        <f>IF(Data_Mentah!D444="Yes",1,0)</f>
        <v>1</v>
      </c>
      <c r="E444" s="8">
        <f>IF(Data_Mentah!E444="Yes",1,0)</f>
        <v>1</v>
      </c>
      <c r="F444" s="8">
        <f>IF(Data_Mentah!F444="Yes",1,0)</f>
        <v>1</v>
      </c>
      <c r="G444" s="8">
        <f>IF(Data_Mentah!G444="Yes",1,0)</f>
        <v>1</v>
      </c>
      <c r="H444" s="8">
        <f>IF(Data_Mentah!H444="Yes",1,0)</f>
        <v>0</v>
      </c>
      <c r="I444" s="8">
        <f>IF(Data_Mentah!I444="Yes",1,0)</f>
        <v>1</v>
      </c>
      <c r="J444" s="8">
        <f>IF(Data_Mentah!J444="Yes",1,0)</f>
        <v>0</v>
      </c>
      <c r="K444" s="8">
        <f>IF(Data_Mentah!K444="Yes",1,0)</f>
        <v>0</v>
      </c>
      <c r="L444" s="8">
        <f>IF(Data_Mentah!L444="Yes",1,0)</f>
        <v>0</v>
      </c>
      <c r="M444" s="8">
        <f>IF(Data_Mentah!M444="Yes",1,0)</f>
        <v>0</v>
      </c>
      <c r="N444" s="8">
        <f>IF(Data_Mentah!N444="Yes",1,0)</f>
        <v>1</v>
      </c>
      <c r="O444" s="8">
        <f>IF(Data_Mentah!O444="Yes",1,0)</f>
        <v>1</v>
      </c>
      <c r="P444" s="8">
        <f>IF(Data_Mentah!P444="Yes",1,0)</f>
        <v>1</v>
      </c>
      <c r="Q444" s="9">
        <f>IF(Data_Mentah!Q444="Positive",1,0)</f>
        <v>1</v>
      </c>
      <c r="T444">
        <f t="shared" si="13"/>
        <v>1</v>
      </c>
      <c r="V444">
        <f t="shared" si="14"/>
        <v>0</v>
      </c>
    </row>
    <row r="445" spans="1:22" ht="15.75" customHeight="1" x14ac:dyDescent="0.2">
      <c r="A445" s="4">
        <v>59</v>
      </c>
      <c r="B445" s="5">
        <f>IF(Data_Mentah!B445="Male",1,0)</f>
        <v>1</v>
      </c>
      <c r="C445" s="5">
        <f>IF(Data_Mentah!C445="Yes",1,0)</f>
        <v>1</v>
      </c>
      <c r="D445" s="5">
        <f>IF(Data_Mentah!D445="Yes",1,0)</f>
        <v>0</v>
      </c>
      <c r="E445" s="5">
        <f>IF(Data_Mentah!E445="Yes",1,0)</f>
        <v>1</v>
      </c>
      <c r="F445" s="5">
        <f>IF(Data_Mentah!F445="Yes",1,0)</f>
        <v>0</v>
      </c>
      <c r="G445" s="5">
        <f>IF(Data_Mentah!G445="Yes",1,0)</f>
        <v>0</v>
      </c>
      <c r="H445" s="5">
        <f>IF(Data_Mentah!H445="Yes",1,0)</f>
        <v>0</v>
      </c>
      <c r="I445" s="5">
        <f>IF(Data_Mentah!I445="Yes",1,0)</f>
        <v>0</v>
      </c>
      <c r="J445" s="5">
        <f>IF(Data_Mentah!J445="Yes",1,0)</f>
        <v>0</v>
      </c>
      <c r="K445" s="5">
        <f>IF(Data_Mentah!K445="Yes",1,0)</f>
        <v>0</v>
      </c>
      <c r="L445" s="5">
        <f>IF(Data_Mentah!L445="Yes",1,0)</f>
        <v>0</v>
      </c>
      <c r="M445" s="5">
        <f>IF(Data_Mentah!M445="Yes",1,0)</f>
        <v>1</v>
      </c>
      <c r="N445" s="5">
        <f>IF(Data_Mentah!N445="Yes",1,0)</f>
        <v>0</v>
      </c>
      <c r="O445" s="5">
        <f>IF(Data_Mentah!O445="Yes",1,0)</f>
        <v>1</v>
      </c>
      <c r="P445" s="5">
        <f>IF(Data_Mentah!P445="Yes",1,0)</f>
        <v>0</v>
      </c>
      <c r="Q445" s="6">
        <f>IF(Data_Mentah!Q445="Positive",1,0)</f>
        <v>1</v>
      </c>
      <c r="T445">
        <f t="shared" si="13"/>
        <v>0</v>
      </c>
      <c r="V445">
        <f t="shared" si="14"/>
        <v>0</v>
      </c>
    </row>
    <row r="446" spans="1:22" ht="15.75" customHeight="1" x14ac:dyDescent="0.2">
      <c r="A446" s="7">
        <v>50</v>
      </c>
      <c r="B446" s="8">
        <f>IF(Data_Mentah!B446="Male",1,0)</f>
        <v>0</v>
      </c>
      <c r="C446" s="8">
        <f>IF(Data_Mentah!C446="Yes",1,0)</f>
        <v>1</v>
      </c>
      <c r="D446" s="8">
        <f>IF(Data_Mentah!D446="Yes",1,0)</f>
        <v>0</v>
      </c>
      <c r="E446" s="8">
        <f>IF(Data_Mentah!E446="Yes",1,0)</f>
        <v>1</v>
      </c>
      <c r="F446" s="8">
        <f>IF(Data_Mentah!F446="Yes",1,0)</f>
        <v>1</v>
      </c>
      <c r="G446" s="8">
        <f>IF(Data_Mentah!G446="Yes",1,0)</f>
        <v>1</v>
      </c>
      <c r="H446" s="8">
        <f>IF(Data_Mentah!H446="Yes",1,0)</f>
        <v>0</v>
      </c>
      <c r="I446" s="8">
        <f>IF(Data_Mentah!I446="Yes",1,0)</f>
        <v>0</v>
      </c>
      <c r="J446" s="8">
        <f>IF(Data_Mentah!J446="Yes",1,0)</f>
        <v>0</v>
      </c>
      <c r="K446" s="8">
        <f>IF(Data_Mentah!K446="Yes",1,0)</f>
        <v>0</v>
      </c>
      <c r="L446" s="8">
        <f>IF(Data_Mentah!L446="Yes",1,0)</f>
        <v>1</v>
      </c>
      <c r="M446" s="8">
        <f>IF(Data_Mentah!M446="Yes",1,0)</f>
        <v>0</v>
      </c>
      <c r="N446" s="8">
        <f>IF(Data_Mentah!N446="Yes",1,0)</f>
        <v>0</v>
      </c>
      <c r="O446" s="8">
        <f>IF(Data_Mentah!O446="Yes",1,0)</f>
        <v>0</v>
      </c>
      <c r="P446" s="8">
        <f>IF(Data_Mentah!P446="Yes",1,0)</f>
        <v>0</v>
      </c>
      <c r="Q446" s="9">
        <f>IF(Data_Mentah!Q446="Positive",1,0)</f>
        <v>1</v>
      </c>
      <c r="T446">
        <f t="shared" si="13"/>
        <v>1</v>
      </c>
      <c r="V446">
        <f t="shared" si="14"/>
        <v>0</v>
      </c>
    </row>
    <row r="447" spans="1:22" ht="15.75" customHeight="1" x14ac:dyDescent="0.2">
      <c r="A447" s="4">
        <v>30</v>
      </c>
      <c r="B447" s="5">
        <f>IF(Data_Mentah!B447="Male",1,0)</f>
        <v>0</v>
      </c>
      <c r="C447" s="5">
        <f>IF(Data_Mentah!C447="Yes",1,0)</f>
        <v>0</v>
      </c>
      <c r="D447" s="5">
        <f>IF(Data_Mentah!D447="Yes",1,0)</f>
        <v>1</v>
      </c>
      <c r="E447" s="5">
        <f>IF(Data_Mentah!E447="Yes",1,0)</f>
        <v>1</v>
      </c>
      <c r="F447" s="5">
        <f>IF(Data_Mentah!F447="Yes",1,0)</f>
        <v>0</v>
      </c>
      <c r="G447" s="5">
        <f>IF(Data_Mentah!G447="Yes",1,0)</f>
        <v>1</v>
      </c>
      <c r="H447" s="5">
        <f>IF(Data_Mentah!H447="Yes",1,0)</f>
        <v>1</v>
      </c>
      <c r="I447" s="5">
        <f>IF(Data_Mentah!I447="Yes",1,0)</f>
        <v>1</v>
      </c>
      <c r="J447" s="5">
        <f>IF(Data_Mentah!J447="Yes",1,0)</f>
        <v>1</v>
      </c>
      <c r="K447" s="5">
        <f>IF(Data_Mentah!K447="Yes",1,0)</f>
        <v>1</v>
      </c>
      <c r="L447" s="5">
        <f>IF(Data_Mentah!L447="Yes",1,0)</f>
        <v>1</v>
      </c>
      <c r="M447" s="5">
        <f>IF(Data_Mentah!M447="Yes",1,0)</f>
        <v>0</v>
      </c>
      <c r="N447" s="5">
        <f>IF(Data_Mentah!N447="Yes",1,0)</f>
        <v>1</v>
      </c>
      <c r="O447" s="5">
        <f>IF(Data_Mentah!O447="Yes",1,0)</f>
        <v>0</v>
      </c>
      <c r="P447" s="5">
        <f>IF(Data_Mentah!P447="Yes",1,0)</f>
        <v>0</v>
      </c>
      <c r="Q447" s="6">
        <f>IF(Data_Mentah!Q447="Positive",1,0)</f>
        <v>1</v>
      </c>
      <c r="T447">
        <f t="shared" si="13"/>
        <v>0</v>
      </c>
      <c r="V447">
        <f t="shared" si="14"/>
        <v>0</v>
      </c>
    </row>
    <row r="448" spans="1:22" ht="15.75" customHeight="1" x14ac:dyDescent="0.2">
      <c r="A448" s="7">
        <v>46</v>
      </c>
      <c r="B448" s="8">
        <f>IF(Data_Mentah!B448="Male",1,0)</f>
        <v>0</v>
      </c>
      <c r="C448" s="8">
        <f>IF(Data_Mentah!C448="Yes",1,0)</f>
        <v>1</v>
      </c>
      <c r="D448" s="8">
        <f>IF(Data_Mentah!D448="Yes",1,0)</f>
        <v>1</v>
      </c>
      <c r="E448" s="8">
        <f>IF(Data_Mentah!E448="Yes",1,0)</f>
        <v>1</v>
      </c>
      <c r="F448" s="8">
        <f>IF(Data_Mentah!F448="Yes",1,0)</f>
        <v>0</v>
      </c>
      <c r="G448" s="8">
        <f>IF(Data_Mentah!G448="Yes",1,0)</f>
        <v>1</v>
      </c>
      <c r="H448" s="8">
        <f>IF(Data_Mentah!H448="Yes",1,0)</f>
        <v>0</v>
      </c>
      <c r="I448" s="8">
        <f>IF(Data_Mentah!I448="Yes",1,0)</f>
        <v>0</v>
      </c>
      <c r="J448" s="8">
        <f>IF(Data_Mentah!J448="Yes",1,0)</f>
        <v>0</v>
      </c>
      <c r="K448" s="8">
        <f>IF(Data_Mentah!K448="Yes",1,0)</f>
        <v>0</v>
      </c>
      <c r="L448" s="8">
        <f>IF(Data_Mentah!L448="Yes",1,0)</f>
        <v>1</v>
      </c>
      <c r="M448" s="8">
        <f>IF(Data_Mentah!M448="Yes",1,0)</f>
        <v>1</v>
      </c>
      <c r="N448" s="8">
        <f>IF(Data_Mentah!N448="Yes",1,0)</f>
        <v>0</v>
      </c>
      <c r="O448" s="8">
        <f>IF(Data_Mentah!O448="Yes",1,0)</f>
        <v>0</v>
      </c>
      <c r="P448" s="8">
        <f>IF(Data_Mentah!P448="Yes",1,0)</f>
        <v>0</v>
      </c>
      <c r="Q448" s="9">
        <f>IF(Data_Mentah!Q448="Positive",1,0)</f>
        <v>1</v>
      </c>
      <c r="T448">
        <f t="shared" si="13"/>
        <v>0</v>
      </c>
      <c r="V448">
        <f t="shared" si="14"/>
        <v>0</v>
      </c>
    </row>
    <row r="449" spans="1:22" ht="15.75" customHeight="1" x14ac:dyDescent="0.2">
      <c r="A449" s="4">
        <v>53</v>
      </c>
      <c r="B449" s="5">
        <f>IF(Data_Mentah!B449="Male",1,0)</f>
        <v>0</v>
      </c>
      <c r="C449" s="5">
        <f>IF(Data_Mentah!C449="Yes",1,0)</f>
        <v>0</v>
      </c>
      <c r="D449" s="5">
        <f>IF(Data_Mentah!D449="Yes",1,0)</f>
        <v>1</v>
      </c>
      <c r="E449" s="5">
        <f>IF(Data_Mentah!E449="Yes",1,0)</f>
        <v>0</v>
      </c>
      <c r="F449" s="5">
        <f>IF(Data_Mentah!F449="Yes",1,0)</f>
        <v>1</v>
      </c>
      <c r="G449" s="5">
        <f>IF(Data_Mentah!G449="Yes",1,0)</f>
        <v>1</v>
      </c>
      <c r="H449" s="5">
        <f>IF(Data_Mentah!H449="Yes",1,0)</f>
        <v>0</v>
      </c>
      <c r="I449" s="5">
        <f>IF(Data_Mentah!I449="Yes",1,0)</f>
        <v>1</v>
      </c>
      <c r="J449" s="5">
        <f>IF(Data_Mentah!J449="Yes",1,0)</f>
        <v>1</v>
      </c>
      <c r="K449" s="5">
        <f>IF(Data_Mentah!K449="Yes",1,0)</f>
        <v>1</v>
      </c>
      <c r="L449" s="5">
        <f>IF(Data_Mentah!L449="Yes",1,0)</f>
        <v>1</v>
      </c>
      <c r="M449" s="5">
        <f>IF(Data_Mentah!M449="Yes",1,0)</f>
        <v>1</v>
      </c>
      <c r="N449" s="5">
        <f>IF(Data_Mentah!N449="Yes",1,0)</f>
        <v>1</v>
      </c>
      <c r="O449" s="5">
        <f>IF(Data_Mentah!O449="Yes",1,0)</f>
        <v>0</v>
      </c>
      <c r="P449" s="5">
        <f>IF(Data_Mentah!P449="Yes",1,0)</f>
        <v>0</v>
      </c>
      <c r="Q449" s="6">
        <f>IF(Data_Mentah!Q449="Positive",1,0)</f>
        <v>1</v>
      </c>
      <c r="T449">
        <f t="shared" si="13"/>
        <v>1</v>
      </c>
      <c r="V449">
        <f t="shared" si="14"/>
        <v>0</v>
      </c>
    </row>
    <row r="450" spans="1:22" ht="15.75" customHeight="1" x14ac:dyDescent="0.2">
      <c r="A450" s="7">
        <v>64</v>
      </c>
      <c r="B450" s="8">
        <f>IF(Data_Mentah!B450="Male",1,0)</f>
        <v>0</v>
      </c>
      <c r="C450" s="8">
        <f>IF(Data_Mentah!C450="Yes",1,0)</f>
        <v>1</v>
      </c>
      <c r="D450" s="8">
        <f>IF(Data_Mentah!D450="Yes",1,0)</f>
        <v>1</v>
      </c>
      <c r="E450" s="8">
        <f>IF(Data_Mentah!E450="Yes",1,0)</f>
        <v>1</v>
      </c>
      <c r="F450" s="8">
        <f>IF(Data_Mentah!F450="Yes",1,0)</f>
        <v>1</v>
      </c>
      <c r="G450" s="8">
        <f>IF(Data_Mentah!G450="Yes",1,0)</f>
        <v>1</v>
      </c>
      <c r="H450" s="8">
        <f>IF(Data_Mentah!H450="Yes",1,0)</f>
        <v>0</v>
      </c>
      <c r="I450" s="8">
        <f>IF(Data_Mentah!I450="Yes",1,0)</f>
        <v>0</v>
      </c>
      <c r="J450" s="8">
        <f>IF(Data_Mentah!J450="Yes",1,0)</f>
        <v>1</v>
      </c>
      <c r="K450" s="8">
        <f>IF(Data_Mentah!K450="Yes",1,0)</f>
        <v>0</v>
      </c>
      <c r="L450" s="8">
        <f>IF(Data_Mentah!L450="Yes",1,0)</f>
        <v>1</v>
      </c>
      <c r="M450" s="8">
        <f>IF(Data_Mentah!M450="Yes",1,0)</f>
        <v>1</v>
      </c>
      <c r="N450" s="8">
        <f>IF(Data_Mentah!N450="Yes",1,0)</f>
        <v>1</v>
      </c>
      <c r="O450" s="8">
        <f>IF(Data_Mentah!O450="Yes",1,0)</f>
        <v>0</v>
      </c>
      <c r="P450" s="8">
        <f>IF(Data_Mentah!P450="Yes",1,0)</f>
        <v>0</v>
      </c>
      <c r="Q450" s="9">
        <f>IF(Data_Mentah!Q450="Positive",1,0)</f>
        <v>1</v>
      </c>
      <c r="T450">
        <f t="shared" si="13"/>
        <v>1</v>
      </c>
      <c r="V450">
        <f t="shared" si="14"/>
        <v>0</v>
      </c>
    </row>
    <row r="451" spans="1:22" ht="15.75" customHeight="1" x14ac:dyDescent="0.2">
      <c r="A451" s="4">
        <v>44</v>
      </c>
      <c r="B451" s="5">
        <f>IF(Data_Mentah!B451="Male",1,0)</f>
        <v>0</v>
      </c>
      <c r="C451" s="5">
        <f>IF(Data_Mentah!C451="Yes",1,0)</f>
        <v>1</v>
      </c>
      <c r="D451" s="5">
        <f>IF(Data_Mentah!D451="Yes",1,0)</f>
        <v>1</v>
      </c>
      <c r="E451" s="5">
        <f>IF(Data_Mentah!E451="Yes",1,0)</f>
        <v>1</v>
      </c>
      <c r="F451" s="5">
        <f>IF(Data_Mentah!F451="Yes",1,0)</f>
        <v>1</v>
      </c>
      <c r="G451" s="5">
        <f>IF(Data_Mentah!G451="Yes",1,0)</f>
        <v>0</v>
      </c>
      <c r="H451" s="5">
        <f>IF(Data_Mentah!H451="Yes",1,0)</f>
        <v>0</v>
      </c>
      <c r="I451" s="5">
        <f>IF(Data_Mentah!I451="Yes",1,0)</f>
        <v>1</v>
      </c>
      <c r="J451" s="5">
        <f>IF(Data_Mentah!J451="Yes",1,0)</f>
        <v>1</v>
      </c>
      <c r="K451" s="5">
        <f>IF(Data_Mentah!K451="Yes",1,0)</f>
        <v>0</v>
      </c>
      <c r="L451" s="5">
        <f>IF(Data_Mentah!L451="Yes",1,0)</f>
        <v>0</v>
      </c>
      <c r="M451" s="5">
        <f>IF(Data_Mentah!M451="Yes",1,0)</f>
        <v>1</v>
      </c>
      <c r="N451" s="5">
        <f>IF(Data_Mentah!N451="Yes",1,0)</f>
        <v>1</v>
      </c>
      <c r="O451" s="5">
        <f>IF(Data_Mentah!O451="Yes",1,0)</f>
        <v>0</v>
      </c>
      <c r="P451" s="5">
        <f>IF(Data_Mentah!P451="Yes",1,0)</f>
        <v>0</v>
      </c>
      <c r="Q451" s="6">
        <f>IF(Data_Mentah!Q451="Positive",1,0)</f>
        <v>1</v>
      </c>
      <c r="T451">
        <f t="shared" si="13"/>
        <v>1</v>
      </c>
      <c r="V451">
        <f t="shared" si="14"/>
        <v>0</v>
      </c>
    </row>
    <row r="452" spans="1:22" ht="15.75" customHeight="1" x14ac:dyDescent="0.2">
      <c r="A452" s="7">
        <v>36</v>
      </c>
      <c r="B452" s="8">
        <f>IF(Data_Mentah!B452="Male",1,0)</f>
        <v>0</v>
      </c>
      <c r="C452" s="8">
        <f>IF(Data_Mentah!C452="Yes",1,0)</f>
        <v>0</v>
      </c>
      <c r="D452" s="8">
        <f>IF(Data_Mentah!D452="Yes",1,0)</f>
        <v>0</v>
      </c>
      <c r="E452" s="8">
        <f>IF(Data_Mentah!E452="Yes",1,0)</f>
        <v>1</v>
      </c>
      <c r="F452" s="8">
        <f>IF(Data_Mentah!F452="Yes",1,0)</f>
        <v>1</v>
      </c>
      <c r="G452" s="8">
        <f>IF(Data_Mentah!G452="Yes",1,0)</f>
        <v>0</v>
      </c>
      <c r="H452" s="8">
        <f>IF(Data_Mentah!H452="Yes",1,0)</f>
        <v>0</v>
      </c>
      <c r="I452" s="8">
        <f>IF(Data_Mentah!I452="Yes",1,0)</f>
        <v>1</v>
      </c>
      <c r="J452" s="8">
        <f>IF(Data_Mentah!J452="Yes",1,0)</f>
        <v>1</v>
      </c>
      <c r="K452" s="8">
        <f>IF(Data_Mentah!K452="Yes",1,0)</f>
        <v>0</v>
      </c>
      <c r="L452" s="8">
        <f>IF(Data_Mentah!L452="Yes",1,0)</f>
        <v>1</v>
      </c>
      <c r="M452" s="8">
        <f>IF(Data_Mentah!M452="Yes",1,0)</f>
        <v>1</v>
      </c>
      <c r="N452" s="8">
        <f>IF(Data_Mentah!N452="Yes",1,0)</f>
        <v>0</v>
      </c>
      <c r="O452" s="8">
        <f>IF(Data_Mentah!O452="Yes",1,0)</f>
        <v>0</v>
      </c>
      <c r="P452" s="8">
        <f>IF(Data_Mentah!P452="Yes",1,0)</f>
        <v>0</v>
      </c>
      <c r="Q452" s="9">
        <f>IF(Data_Mentah!Q452="Positive",1,0)</f>
        <v>1</v>
      </c>
      <c r="T452">
        <f t="shared" si="13"/>
        <v>1</v>
      </c>
      <c r="V452">
        <f t="shared" si="14"/>
        <v>0</v>
      </c>
    </row>
    <row r="453" spans="1:22" ht="15.75" customHeight="1" x14ac:dyDescent="0.2">
      <c r="A453" s="4">
        <v>43</v>
      </c>
      <c r="B453" s="5">
        <f>IF(Data_Mentah!B453="Male",1,0)</f>
        <v>0</v>
      </c>
      <c r="C453" s="5">
        <f>IF(Data_Mentah!C453="Yes",1,0)</f>
        <v>1</v>
      </c>
      <c r="D453" s="5">
        <f>IF(Data_Mentah!D453="Yes",1,0)</f>
        <v>1</v>
      </c>
      <c r="E453" s="5">
        <f>IF(Data_Mentah!E453="Yes",1,0)</f>
        <v>1</v>
      </c>
      <c r="F453" s="5">
        <f>IF(Data_Mentah!F453="Yes",1,0)</f>
        <v>1</v>
      </c>
      <c r="G453" s="5">
        <f>IF(Data_Mentah!G453="Yes",1,0)</f>
        <v>1</v>
      </c>
      <c r="H453" s="5">
        <f>IF(Data_Mentah!H453="Yes",1,0)</f>
        <v>0</v>
      </c>
      <c r="I453" s="5">
        <f>IF(Data_Mentah!I453="Yes",1,0)</f>
        <v>1</v>
      </c>
      <c r="J453" s="5">
        <f>IF(Data_Mentah!J453="Yes",1,0)</f>
        <v>1</v>
      </c>
      <c r="K453" s="5">
        <f>IF(Data_Mentah!K453="Yes",1,0)</f>
        <v>0</v>
      </c>
      <c r="L453" s="5">
        <f>IF(Data_Mentah!L453="Yes",1,0)</f>
        <v>1</v>
      </c>
      <c r="M453" s="5">
        <f>IF(Data_Mentah!M453="Yes",1,0)</f>
        <v>1</v>
      </c>
      <c r="N453" s="5">
        <f>IF(Data_Mentah!N453="Yes",1,0)</f>
        <v>1</v>
      </c>
      <c r="O453" s="5">
        <f>IF(Data_Mentah!O453="Yes",1,0)</f>
        <v>0</v>
      </c>
      <c r="P453" s="5">
        <f>IF(Data_Mentah!P453="Yes",1,0)</f>
        <v>1</v>
      </c>
      <c r="Q453" s="6">
        <f>IF(Data_Mentah!Q453="Positive",1,0)</f>
        <v>1</v>
      </c>
      <c r="T453">
        <f t="shared" si="13"/>
        <v>1</v>
      </c>
      <c r="V453">
        <f t="shared" si="14"/>
        <v>0</v>
      </c>
    </row>
    <row r="454" spans="1:22" ht="15.75" customHeight="1" x14ac:dyDescent="0.2">
      <c r="A454" s="7">
        <v>53</v>
      </c>
      <c r="B454" s="8">
        <f>IF(Data_Mentah!B454="Male",1,0)</f>
        <v>0</v>
      </c>
      <c r="C454" s="8">
        <f>IF(Data_Mentah!C454="Yes",1,0)</f>
        <v>1</v>
      </c>
      <c r="D454" s="8">
        <f>IF(Data_Mentah!D454="Yes",1,0)</f>
        <v>1</v>
      </c>
      <c r="E454" s="8">
        <f>IF(Data_Mentah!E454="Yes",1,0)</f>
        <v>1</v>
      </c>
      <c r="F454" s="8">
        <f>IF(Data_Mentah!F454="Yes",1,0)</f>
        <v>1</v>
      </c>
      <c r="G454" s="8">
        <f>IF(Data_Mentah!G454="Yes",1,0)</f>
        <v>1</v>
      </c>
      <c r="H454" s="8">
        <f>IF(Data_Mentah!H454="Yes",1,0)</f>
        <v>0</v>
      </c>
      <c r="I454" s="8">
        <f>IF(Data_Mentah!I454="Yes",1,0)</f>
        <v>1</v>
      </c>
      <c r="J454" s="8">
        <f>IF(Data_Mentah!J454="Yes",1,0)</f>
        <v>1</v>
      </c>
      <c r="K454" s="8">
        <f>IF(Data_Mentah!K454="Yes",1,0)</f>
        <v>1</v>
      </c>
      <c r="L454" s="8">
        <f>IF(Data_Mentah!L454="Yes",1,0)</f>
        <v>1</v>
      </c>
      <c r="M454" s="8">
        <f>IF(Data_Mentah!M454="Yes",1,0)</f>
        <v>1</v>
      </c>
      <c r="N454" s="8">
        <f>IF(Data_Mentah!N454="Yes",1,0)</f>
        <v>1</v>
      </c>
      <c r="O454" s="8">
        <f>IF(Data_Mentah!O454="Yes",1,0)</f>
        <v>0</v>
      </c>
      <c r="P454" s="8">
        <f>IF(Data_Mentah!P454="Yes",1,0)</f>
        <v>0</v>
      </c>
      <c r="Q454" s="9">
        <f>IF(Data_Mentah!Q454="Positive",1,0)</f>
        <v>1</v>
      </c>
      <c r="T454">
        <f t="shared" si="13"/>
        <v>1</v>
      </c>
      <c r="V454">
        <f t="shared" si="14"/>
        <v>0</v>
      </c>
    </row>
    <row r="455" spans="1:22" ht="15.75" customHeight="1" x14ac:dyDescent="0.2">
      <c r="A455" s="4">
        <v>47</v>
      </c>
      <c r="B455" s="5">
        <f>IF(Data_Mentah!B455="Male",1,0)</f>
        <v>0</v>
      </c>
      <c r="C455" s="5">
        <f>IF(Data_Mentah!C455="Yes",1,0)</f>
        <v>0</v>
      </c>
      <c r="D455" s="5">
        <f>IF(Data_Mentah!D455="Yes",1,0)</f>
        <v>0</v>
      </c>
      <c r="E455" s="5">
        <f>IF(Data_Mentah!E455="Yes",1,0)</f>
        <v>0</v>
      </c>
      <c r="F455" s="5">
        <f>IF(Data_Mentah!F455="Yes",1,0)</f>
        <v>0</v>
      </c>
      <c r="G455" s="5">
        <f>IF(Data_Mentah!G455="Yes",1,0)</f>
        <v>0</v>
      </c>
      <c r="H455" s="5">
        <f>IF(Data_Mentah!H455="Yes",1,0)</f>
        <v>0</v>
      </c>
      <c r="I455" s="5">
        <f>IF(Data_Mentah!I455="Yes",1,0)</f>
        <v>1</v>
      </c>
      <c r="J455" s="5">
        <f>IF(Data_Mentah!J455="Yes",1,0)</f>
        <v>0</v>
      </c>
      <c r="K455" s="5">
        <f>IF(Data_Mentah!K455="Yes",1,0)</f>
        <v>0</v>
      </c>
      <c r="L455" s="5">
        <f>IF(Data_Mentah!L455="Yes",1,0)</f>
        <v>0</v>
      </c>
      <c r="M455" s="5">
        <f>IF(Data_Mentah!M455="Yes",1,0)</f>
        <v>1</v>
      </c>
      <c r="N455" s="5">
        <f>IF(Data_Mentah!N455="Yes",1,0)</f>
        <v>1</v>
      </c>
      <c r="O455" s="5">
        <f>IF(Data_Mentah!O455="Yes",1,0)</f>
        <v>0</v>
      </c>
      <c r="P455" s="5">
        <f>IF(Data_Mentah!P455="Yes",1,0)</f>
        <v>0</v>
      </c>
      <c r="Q455" s="6">
        <f>IF(Data_Mentah!Q455="Positive",1,0)</f>
        <v>1</v>
      </c>
      <c r="T455">
        <f t="shared" si="13"/>
        <v>0</v>
      </c>
      <c r="V455">
        <f t="shared" si="14"/>
        <v>0</v>
      </c>
    </row>
    <row r="456" spans="1:22" ht="15.75" customHeight="1" x14ac:dyDescent="0.2">
      <c r="A456" s="7">
        <v>58</v>
      </c>
      <c r="B456" s="8">
        <f>IF(Data_Mentah!B456="Male",1,0)</f>
        <v>0</v>
      </c>
      <c r="C456" s="8">
        <f>IF(Data_Mentah!C456="Yes",1,0)</f>
        <v>1</v>
      </c>
      <c r="D456" s="8">
        <f>IF(Data_Mentah!D456="Yes",1,0)</f>
        <v>1</v>
      </c>
      <c r="E456" s="8">
        <f>IF(Data_Mentah!E456="Yes",1,0)</f>
        <v>0</v>
      </c>
      <c r="F456" s="8">
        <f>IF(Data_Mentah!F456="Yes",1,0)</f>
        <v>1</v>
      </c>
      <c r="G456" s="8">
        <f>IF(Data_Mentah!G456="Yes",1,0)</f>
        <v>1</v>
      </c>
      <c r="H456" s="8">
        <f>IF(Data_Mentah!H456="Yes",1,0)</f>
        <v>0</v>
      </c>
      <c r="I456" s="8">
        <f>IF(Data_Mentah!I456="Yes",1,0)</f>
        <v>1</v>
      </c>
      <c r="J456" s="8">
        <f>IF(Data_Mentah!J456="Yes",1,0)</f>
        <v>1</v>
      </c>
      <c r="K456" s="8">
        <f>IF(Data_Mentah!K456="Yes",1,0)</f>
        <v>0</v>
      </c>
      <c r="L456" s="8">
        <f>IF(Data_Mentah!L456="Yes",1,0)</f>
        <v>1</v>
      </c>
      <c r="M456" s="8">
        <f>IF(Data_Mentah!M456="Yes",1,0)</f>
        <v>1</v>
      </c>
      <c r="N456" s="8">
        <f>IF(Data_Mentah!N456="Yes",1,0)</f>
        <v>0</v>
      </c>
      <c r="O456" s="8">
        <f>IF(Data_Mentah!O456="Yes",1,0)</f>
        <v>0</v>
      </c>
      <c r="P456" s="8">
        <f>IF(Data_Mentah!P456="Yes",1,0)</f>
        <v>0</v>
      </c>
      <c r="Q456" s="9">
        <f>IF(Data_Mentah!Q456="Positive",1,0)</f>
        <v>1</v>
      </c>
      <c r="T456">
        <f t="shared" si="13"/>
        <v>1</v>
      </c>
      <c r="V456">
        <f t="shared" si="14"/>
        <v>0</v>
      </c>
    </row>
    <row r="457" spans="1:22" ht="15.75" customHeight="1" x14ac:dyDescent="0.2">
      <c r="A457" s="4">
        <v>56</v>
      </c>
      <c r="B457" s="5">
        <f>IF(Data_Mentah!B457="Male",1,0)</f>
        <v>0</v>
      </c>
      <c r="C457" s="5">
        <f>IF(Data_Mentah!C457="Yes",1,0)</f>
        <v>0</v>
      </c>
      <c r="D457" s="5">
        <f>IF(Data_Mentah!D457="Yes",1,0)</f>
        <v>0</v>
      </c>
      <c r="E457" s="5">
        <f>IF(Data_Mentah!E457="Yes",1,0)</f>
        <v>0</v>
      </c>
      <c r="F457" s="5">
        <f>IF(Data_Mentah!F457="Yes",1,0)</f>
        <v>0</v>
      </c>
      <c r="G457" s="5">
        <f>IF(Data_Mentah!G457="Yes",1,0)</f>
        <v>0</v>
      </c>
      <c r="H457" s="5">
        <f>IF(Data_Mentah!H457="Yes",1,0)</f>
        <v>0</v>
      </c>
      <c r="I457" s="5">
        <f>IF(Data_Mentah!I457="Yes",1,0)</f>
        <v>0</v>
      </c>
      <c r="J457" s="5">
        <f>IF(Data_Mentah!J457="Yes",1,0)</f>
        <v>0</v>
      </c>
      <c r="K457" s="5">
        <f>IF(Data_Mentah!K457="Yes",1,0)</f>
        <v>0</v>
      </c>
      <c r="L457" s="5">
        <f>IF(Data_Mentah!L457="Yes",1,0)</f>
        <v>0</v>
      </c>
      <c r="M457" s="5">
        <f>IF(Data_Mentah!M457="Yes",1,0)</f>
        <v>0</v>
      </c>
      <c r="N457" s="5">
        <f>IF(Data_Mentah!N457="Yes",1,0)</f>
        <v>0</v>
      </c>
      <c r="O457" s="5">
        <f>IF(Data_Mentah!O457="Yes",1,0)</f>
        <v>0</v>
      </c>
      <c r="P457" s="5">
        <f>IF(Data_Mentah!P457="Yes",1,0)</f>
        <v>0</v>
      </c>
      <c r="Q457" s="6">
        <f>IF(Data_Mentah!Q457="Positive",1,0)</f>
        <v>1</v>
      </c>
      <c r="T457">
        <f t="shared" si="13"/>
        <v>0</v>
      </c>
      <c r="V457">
        <f t="shared" si="14"/>
        <v>0</v>
      </c>
    </row>
    <row r="458" spans="1:22" ht="15.75" customHeight="1" x14ac:dyDescent="0.2">
      <c r="A458" s="7">
        <v>51</v>
      </c>
      <c r="B458" s="8">
        <f>IF(Data_Mentah!B458="Male",1,0)</f>
        <v>0</v>
      </c>
      <c r="C458" s="8">
        <f>IF(Data_Mentah!C458="Yes",1,0)</f>
        <v>0</v>
      </c>
      <c r="D458" s="8">
        <f>IF(Data_Mentah!D458="Yes",1,0)</f>
        <v>0</v>
      </c>
      <c r="E458" s="8">
        <f>IF(Data_Mentah!E458="Yes",1,0)</f>
        <v>0</v>
      </c>
      <c r="F458" s="8">
        <f>IF(Data_Mentah!F458="Yes",1,0)</f>
        <v>0</v>
      </c>
      <c r="G458" s="8">
        <f>IF(Data_Mentah!G458="Yes",1,0)</f>
        <v>1</v>
      </c>
      <c r="H458" s="8">
        <f>IF(Data_Mentah!H458="Yes",1,0)</f>
        <v>0</v>
      </c>
      <c r="I458" s="8">
        <f>IF(Data_Mentah!I458="Yes",1,0)</f>
        <v>1</v>
      </c>
      <c r="J458" s="8">
        <f>IF(Data_Mentah!J458="Yes",1,0)</f>
        <v>1</v>
      </c>
      <c r="K458" s="8">
        <f>IF(Data_Mentah!K458="Yes",1,0)</f>
        <v>0</v>
      </c>
      <c r="L458" s="8">
        <f>IF(Data_Mentah!L458="Yes",1,0)</f>
        <v>0</v>
      </c>
      <c r="M458" s="8">
        <f>IF(Data_Mentah!M458="Yes",1,0)</f>
        <v>1</v>
      </c>
      <c r="N458" s="8">
        <f>IF(Data_Mentah!N458="Yes",1,0)</f>
        <v>0</v>
      </c>
      <c r="O458" s="8">
        <f>IF(Data_Mentah!O458="Yes",1,0)</f>
        <v>0</v>
      </c>
      <c r="P458" s="8">
        <f>IF(Data_Mentah!P458="Yes",1,0)</f>
        <v>0</v>
      </c>
      <c r="Q458" s="9">
        <f>IF(Data_Mentah!Q458="Positive",1,0)</f>
        <v>1</v>
      </c>
      <c r="T458">
        <f t="shared" si="13"/>
        <v>0</v>
      </c>
      <c r="V458">
        <f t="shared" si="14"/>
        <v>0</v>
      </c>
    </row>
    <row r="459" spans="1:22" ht="15.75" customHeight="1" x14ac:dyDescent="0.2">
      <c r="A459" s="4">
        <v>59</v>
      </c>
      <c r="B459" s="5">
        <f>IF(Data_Mentah!B459="Male",1,0)</f>
        <v>0</v>
      </c>
      <c r="C459" s="5">
        <f>IF(Data_Mentah!C459="Yes",1,0)</f>
        <v>1</v>
      </c>
      <c r="D459" s="5">
        <f>IF(Data_Mentah!D459="Yes",1,0)</f>
        <v>1</v>
      </c>
      <c r="E459" s="5">
        <f>IF(Data_Mentah!E459="Yes",1,0)</f>
        <v>1</v>
      </c>
      <c r="F459" s="5">
        <f>IF(Data_Mentah!F459="Yes",1,0)</f>
        <v>1</v>
      </c>
      <c r="G459" s="5">
        <f>IF(Data_Mentah!G459="Yes",1,0)</f>
        <v>1</v>
      </c>
      <c r="H459" s="5">
        <f>IF(Data_Mentah!H459="Yes",1,0)</f>
        <v>0</v>
      </c>
      <c r="I459" s="5">
        <f>IF(Data_Mentah!I459="Yes",1,0)</f>
        <v>1</v>
      </c>
      <c r="J459" s="5">
        <f>IF(Data_Mentah!J459="Yes",1,0)</f>
        <v>1</v>
      </c>
      <c r="K459" s="5">
        <f>IF(Data_Mentah!K459="Yes",1,0)</f>
        <v>1</v>
      </c>
      <c r="L459" s="5">
        <f>IF(Data_Mentah!L459="Yes",1,0)</f>
        <v>1</v>
      </c>
      <c r="M459" s="5">
        <f>IF(Data_Mentah!M459="Yes",1,0)</f>
        <v>1</v>
      </c>
      <c r="N459" s="5">
        <f>IF(Data_Mentah!N459="Yes",1,0)</f>
        <v>1</v>
      </c>
      <c r="O459" s="5">
        <f>IF(Data_Mentah!O459="Yes",1,0)</f>
        <v>0</v>
      </c>
      <c r="P459" s="5">
        <f>IF(Data_Mentah!P459="Yes",1,0)</f>
        <v>0</v>
      </c>
      <c r="Q459" s="6">
        <f>IF(Data_Mentah!Q459="Positive",1,0)</f>
        <v>1</v>
      </c>
      <c r="T459">
        <f t="shared" si="13"/>
        <v>1</v>
      </c>
      <c r="V459">
        <f t="shared" si="14"/>
        <v>0</v>
      </c>
    </row>
    <row r="460" spans="1:22" ht="15.75" customHeight="1" x14ac:dyDescent="0.2">
      <c r="A460" s="7">
        <v>50</v>
      </c>
      <c r="B460" s="8">
        <f>IF(Data_Mentah!B460="Male",1,0)</f>
        <v>0</v>
      </c>
      <c r="C460" s="8">
        <f>IF(Data_Mentah!C460="Yes",1,0)</f>
        <v>1</v>
      </c>
      <c r="D460" s="8">
        <f>IF(Data_Mentah!D460="Yes",1,0)</f>
        <v>1</v>
      </c>
      <c r="E460" s="8">
        <f>IF(Data_Mentah!E460="Yes",1,0)</f>
        <v>1</v>
      </c>
      <c r="F460" s="8">
        <f>IF(Data_Mentah!F460="Yes",1,0)</f>
        <v>1</v>
      </c>
      <c r="G460" s="8">
        <f>IF(Data_Mentah!G460="Yes",1,0)</f>
        <v>0</v>
      </c>
      <c r="H460" s="8">
        <f>IF(Data_Mentah!H460="Yes",1,0)</f>
        <v>0</v>
      </c>
      <c r="I460" s="8">
        <f>IF(Data_Mentah!I460="Yes",1,0)</f>
        <v>1</v>
      </c>
      <c r="J460" s="8">
        <f>IF(Data_Mentah!J460="Yes",1,0)</f>
        <v>0</v>
      </c>
      <c r="K460" s="8">
        <f>IF(Data_Mentah!K460="Yes",1,0)</f>
        <v>0</v>
      </c>
      <c r="L460" s="8">
        <f>IF(Data_Mentah!L460="Yes",1,0)</f>
        <v>1</v>
      </c>
      <c r="M460" s="8">
        <f>IF(Data_Mentah!M460="Yes",1,0)</f>
        <v>1</v>
      </c>
      <c r="N460" s="8">
        <f>IF(Data_Mentah!N460="Yes",1,0)</f>
        <v>1</v>
      </c>
      <c r="O460" s="8">
        <f>IF(Data_Mentah!O460="Yes",1,0)</f>
        <v>0</v>
      </c>
      <c r="P460" s="8">
        <f>IF(Data_Mentah!P460="Yes",1,0)</f>
        <v>0</v>
      </c>
      <c r="Q460" s="9">
        <f>IF(Data_Mentah!Q460="Positive",1,0)</f>
        <v>1</v>
      </c>
      <c r="T460">
        <f t="shared" si="13"/>
        <v>1</v>
      </c>
      <c r="V460">
        <f t="shared" si="14"/>
        <v>0</v>
      </c>
    </row>
    <row r="461" spans="1:22" ht="15.75" customHeight="1" x14ac:dyDescent="0.2">
      <c r="A461" s="4">
        <v>30</v>
      </c>
      <c r="B461" s="5">
        <f>IF(Data_Mentah!B461="Male",1,0)</f>
        <v>1</v>
      </c>
      <c r="C461" s="5">
        <f>IF(Data_Mentah!C461="Yes",1,0)</f>
        <v>1</v>
      </c>
      <c r="D461" s="5">
        <f>IF(Data_Mentah!D461="Yes",1,0)</f>
        <v>1</v>
      </c>
      <c r="E461" s="5">
        <f>IF(Data_Mentah!E461="Yes",1,0)</f>
        <v>1</v>
      </c>
      <c r="F461" s="5">
        <f>IF(Data_Mentah!F461="Yes",1,0)</f>
        <v>1</v>
      </c>
      <c r="G461" s="5">
        <f>IF(Data_Mentah!G461="Yes",1,0)</f>
        <v>1</v>
      </c>
      <c r="H461" s="5">
        <f>IF(Data_Mentah!H461="Yes",1,0)</f>
        <v>0</v>
      </c>
      <c r="I461" s="5">
        <f>IF(Data_Mentah!I461="Yes",1,0)</f>
        <v>1</v>
      </c>
      <c r="J461" s="5">
        <f>IF(Data_Mentah!J461="Yes",1,0)</f>
        <v>0</v>
      </c>
      <c r="K461" s="5">
        <f>IF(Data_Mentah!K461="Yes",1,0)</f>
        <v>0</v>
      </c>
      <c r="L461" s="5">
        <f>IF(Data_Mentah!L461="Yes",1,0)</f>
        <v>0</v>
      </c>
      <c r="M461" s="5">
        <f>IF(Data_Mentah!M461="Yes",1,0)</f>
        <v>1</v>
      </c>
      <c r="N461" s="5">
        <f>IF(Data_Mentah!N461="Yes",1,0)</f>
        <v>0</v>
      </c>
      <c r="O461" s="5">
        <f>IF(Data_Mentah!O461="Yes",1,0)</f>
        <v>0</v>
      </c>
      <c r="P461" s="5">
        <f>IF(Data_Mentah!P461="Yes",1,0)</f>
        <v>0</v>
      </c>
      <c r="Q461" s="6">
        <f>IF(Data_Mentah!Q461="Positive",1,0)</f>
        <v>1</v>
      </c>
      <c r="T461">
        <f t="shared" si="13"/>
        <v>1</v>
      </c>
      <c r="V461">
        <f t="shared" si="14"/>
        <v>0</v>
      </c>
    </row>
    <row r="462" spans="1:22" ht="15.75" customHeight="1" x14ac:dyDescent="0.2">
      <c r="A462" s="7">
        <v>46</v>
      </c>
      <c r="B462" s="8">
        <f>IF(Data_Mentah!B462="Male",1,0)</f>
        <v>1</v>
      </c>
      <c r="C462" s="8">
        <f>IF(Data_Mentah!C462="Yes",1,0)</f>
        <v>0</v>
      </c>
      <c r="D462" s="8">
        <f>IF(Data_Mentah!D462="Yes",1,0)</f>
        <v>0</v>
      </c>
      <c r="E462" s="8">
        <f>IF(Data_Mentah!E462="Yes",1,0)</f>
        <v>0</v>
      </c>
      <c r="F462" s="8">
        <f>IF(Data_Mentah!F462="Yes",1,0)</f>
        <v>0</v>
      </c>
      <c r="G462" s="8">
        <f>IF(Data_Mentah!G462="Yes",1,0)</f>
        <v>0</v>
      </c>
      <c r="H462" s="8">
        <f>IF(Data_Mentah!H462="Yes",1,0)</f>
        <v>0</v>
      </c>
      <c r="I462" s="8">
        <f>IF(Data_Mentah!I462="Yes",1,0)</f>
        <v>0</v>
      </c>
      <c r="J462" s="8">
        <f>IF(Data_Mentah!J462="Yes",1,0)</f>
        <v>1</v>
      </c>
      <c r="K462" s="8">
        <f>IF(Data_Mentah!K462="Yes",1,0)</f>
        <v>0</v>
      </c>
      <c r="L462" s="8">
        <f>IF(Data_Mentah!L462="Yes",1,0)</f>
        <v>0</v>
      </c>
      <c r="M462" s="8">
        <f>IF(Data_Mentah!M462="Yes",1,0)</f>
        <v>0</v>
      </c>
      <c r="N462" s="8">
        <f>IF(Data_Mentah!N462="Yes",1,0)</f>
        <v>0</v>
      </c>
      <c r="O462" s="8">
        <f>IF(Data_Mentah!O462="Yes",1,0)</f>
        <v>1</v>
      </c>
      <c r="P462" s="8">
        <f>IF(Data_Mentah!P462="Yes",1,0)</f>
        <v>0</v>
      </c>
      <c r="Q462" s="9">
        <f>IF(Data_Mentah!Q462="Positive",1,0)</f>
        <v>0</v>
      </c>
      <c r="T462">
        <f t="shared" si="13"/>
        <v>0</v>
      </c>
      <c r="V462">
        <f t="shared" si="14"/>
        <v>0</v>
      </c>
    </row>
    <row r="463" spans="1:22" ht="15.75" customHeight="1" x14ac:dyDescent="0.2">
      <c r="A463" s="4">
        <v>53</v>
      </c>
      <c r="B463" s="5">
        <f>IF(Data_Mentah!B463="Male",1,0)</f>
        <v>1</v>
      </c>
      <c r="C463" s="5">
        <f>IF(Data_Mentah!C463="Yes",1,0)</f>
        <v>0</v>
      </c>
      <c r="D463" s="5">
        <f>IF(Data_Mentah!D463="Yes",1,0)</f>
        <v>0</v>
      </c>
      <c r="E463" s="5">
        <f>IF(Data_Mentah!E463="Yes",1,0)</f>
        <v>0</v>
      </c>
      <c r="F463" s="5">
        <f>IF(Data_Mentah!F463="Yes",1,0)</f>
        <v>0</v>
      </c>
      <c r="G463" s="5">
        <f>IF(Data_Mentah!G463="Yes",1,0)</f>
        <v>1</v>
      </c>
      <c r="H463" s="5">
        <f>IF(Data_Mentah!H463="Yes",1,0)</f>
        <v>1</v>
      </c>
      <c r="I463" s="5">
        <f>IF(Data_Mentah!I463="Yes",1,0)</f>
        <v>0</v>
      </c>
      <c r="J463" s="5">
        <f>IF(Data_Mentah!J463="Yes",1,0)</f>
        <v>0</v>
      </c>
      <c r="K463" s="5">
        <f>IF(Data_Mentah!K463="Yes",1,0)</f>
        <v>0</v>
      </c>
      <c r="L463" s="5">
        <f>IF(Data_Mentah!L463="Yes",1,0)</f>
        <v>0</v>
      </c>
      <c r="M463" s="5">
        <f>IF(Data_Mentah!M463="Yes",1,0)</f>
        <v>0</v>
      </c>
      <c r="N463" s="5">
        <f>IF(Data_Mentah!N463="Yes",1,0)</f>
        <v>0</v>
      </c>
      <c r="O463" s="5">
        <f>IF(Data_Mentah!O463="Yes",1,0)</f>
        <v>0</v>
      </c>
      <c r="P463" s="5">
        <f>IF(Data_Mentah!P463="Yes",1,0)</f>
        <v>0</v>
      </c>
      <c r="Q463" s="6">
        <f>IF(Data_Mentah!Q463="Positive",1,0)</f>
        <v>0</v>
      </c>
      <c r="T463">
        <f t="shared" si="13"/>
        <v>0</v>
      </c>
      <c r="V463">
        <f t="shared" si="14"/>
        <v>0</v>
      </c>
    </row>
    <row r="464" spans="1:22" ht="15.75" customHeight="1" x14ac:dyDescent="0.2">
      <c r="A464" s="7">
        <v>42</v>
      </c>
      <c r="B464" s="8">
        <f>IF(Data_Mentah!B464="Male",1,0)</f>
        <v>1</v>
      </c>
      <c r="C464" s="8">
        <f>IF(Data_Mentah!C464="Yes",1,0)</f>
        <v>0</v>
      </c>
      <c r="D464" s="8">
        <f>IF(Data_Mentah!D464="Yes",1,0)</f>
        <v>0</v>
      </c>
      <c r="E464" s="8">
        <f>IF(Data_Mentah!E464="Yes",1,0)</f>
        <v>0</v>
      </c>
      <c r="F464" s="8">
        <f>IF(Data_Mentah!F464="Yes",1,0)</f>
        <v>0</v>
      </c>
      <c r="G464" s="8">
        <f>IF(Data_Mentah!G464="Yes",1,0)</f>
        <v>1</v>
      </c>
      <c r="H464" s="8">
        <f>IF(Data_Mentah!H464="Yes",1,0)</f>
        <v>0</v>
      </c>
      <c r="I464" s="8">
        <f>IF(Data_Mentah!I464="Yes",1,0)</f>
        <v>1</v>
      </c>
      <c r="J464" s="8">
        <f>IF(Data_Mentah!J464="Yes",1,0)</f>
        <v>0</v>
      </c>
      <c r="K464" s="8">
        <f>IF(Data_Mentah!K464="Yes",1,0)</f>
        <v>0</v>
      </c>
      <c r="L464" s="8">
        <f>IF(Data_Mentah!L464="Yes",1,0)</f>
        <v>0</v>
      </c>
      <c r="M464" s="8">
        <f>IF(Data_Mentah!M464="Yes",1,0)</f>
        <v>0</v>
      </c>
      <c r="N464" s="8">
        <f>IF(Data_Mentah!N464="Yes",1,0)</f>
        <v>1</v>
      </c>
      <c r="O464" s="8">
        <f>IF(Data_Mentah!O464="Yes",1,0)</f>
        <v>0</v>
      </c>
      <c r="P464" s="8">
        <f>IF(Data_Mentah!P464="Yes",1,0)</f>
        <v>0</v>
      </c>
      <c r="Q464" s="9">
        <f>IF(Data_Mentah!Q464="Positive",1,0)</f>
        <v>0</v>
      </c>
      <c r="T464">
        <f t="shared" si="13"/>
        <v>0</v>
      </c>
      <c r="V464">
        <f t="shared" si="14"/>
        <v>0</v>
      </c>
    </row>
    <row r="465" spans="1:22" ht="15.75" customHeight="1" x14ac:dyDescent="0.2">
      <c r="A465" s="4">
        <v>55</v>
      </c>
      <c r="B465" s="5">
        <f>IF(Data_Mentah!B465="Male",1,0)</f>
        <v>1</v>
      </c>
      <c r="C465" s="5">
        <f>IF(Data_Mentah!C465="Yes",1,0)</f>
        <v>1</v>
      </c>
      <c r="D465" s="5">
        <f>IF(Data_Mentah!D465="Yes",1,0)</f>
        <v>0</v>
      </c>
      <c r="E465" s="5">
        <f>IF(Data_Mentah!E465="Yes",1,0)</f>
        <v>0</v>
      </c>
      <c r="F465" s="5">
        <f>IF(Data_Mentah!F465="Yes",1,0)</f>
        <v>0</v>
      </c>
      <c r="G465" s="5">
        <f>IF(Data_Mentah!G465="Yes",1,0)</f>
        <v>1</v>
      </c>
      <c r="H465" s="5">
        <f>IF(Data_Mentah!H465="Yes",1,0)</f>
        <v>0</v>
      </c>
      <c r="I465" s="5">
        <f>IF(Data_Mentah!I465="Yes",1,0)</f>
        <v>1</v>
      </c>
      <c r="J465" s="5">
        <f>IF(Data_Mentah!J465="Yes",1,0)</f>
        <v>1</v>
      </c>
      <c r="K465" s="5">
        <f>IF(Data_Mentah!K465="Yes",1,0)</f>
        <v>0</v>
      </c>
      <c r="L465" s="5">
        <f>IF(Data_Mentah!L465="Yes",1,0)</f>
        <v>1</v>
      </c>
      <c r="M465" s="5">
        <f>IF(Data_Mentah!M465="Yes",1,0)</f>
        <v>1</v>
      </c>
      <c r="N465" s="5">
        <f>IF(Data_Mentah!N465="Yes",1,0)</f>
        <v>1</v>
      </c>
      <c r="O465" s="5">
        <f>IF(Data_Mentah!O465="Yes",1,0)</f>
        <v>1</v>
      </c>
      <c r="P465" s="5">
        <f>IF(Data_Mentah!P465="Yes",1,0)</f>
        <v>0</v>
      </c>
      <c r="Q465" s="6">
        <f>IF(Data_Mentah!Q465="Positive",1,0)</f>
        <v>0</v>
      </c>
      <c r="T465">
        <f t="shared" si="13"/>
        <v>1</v>
      </c>
      <c r="V465">
        <f t="shared" si="14"/>
        <v>0</v>
      </c>
    </row>
    <row r="466" spans="1:22" ht="15.75" customHeight="1" x14ac:dyDescent="0.2">
      <c r="A466" s="7">
        <v>48</v>
      </c>
      <c r="B466" s="8">
        <f>IF(Data_Mentah!B466="Male",1,0)</f>
        <v>1</v>
      </c>
      <c r="C466" s="8">
        <f>IF(Data_Mentah!C466="Yes",1,0)</f>
        <v>0</v>
      </c>
      <c r="D466" s="8">
        <f>IF(Data_Mentah!D466="Yes",1,0)</f>
        <v>0</v>
      </c>
      <c r="E466" s="8">
        <f>IF(Data_Mentah!E466="Yes",1,0)</f>
        <v>0</v>
      </c>
      <c r="F466" s="8">
        <f>IF(Data_Mentah!F466="Yes",1,0)</f>
        <v>0</v>
      </c>
      <c r="G466" s="8">
        <f>IF(Data_Mentah!G466="Yes",1,0)</f>
        <v>0</v>
      </c>
      <c r="H466" s="8">
        <f>IF(Data_Mentah!H466="Yes",1,0)</f>
        <v>0</v>
      </c>
      <c r="I466" s="8">
        <f>IF(Data_Mentah!I466="Yes",1,0)</f>
        <v>0</v>
      </c>
      <c r="J466" s="8">
        <f>IF(Data_Mentah!J466="Yes",1,0)</f>
        <v>0</v>
      </c>
      <c r="K466" s="8">
        <f>IF(Data_Mentah!K466="Yes",1,0)</f>
        <v>0</v>
      </c>
      <c r="L466" s="8">
        <f>IF(Data_Mentah!L466="Yes",1,0)</f>
        <v>0</v>
      </c>
      <c r="M466" s="8">
        <f>IF(Data_Mentah!M466="Yes",1,0)</f>
        <v>0</v>
      </c>
      <c r="N466" s="8">
        <f>IF(Data_Mentah!N466="Yes",1,0)</f>
        <v>0</v>
      </c>
      <c r="O466" s="8">
        <f>IF(Data_Mentah!O466="Yes",1,0)</f>
        <v>0</v>
      </c>
      <c r="P466" s="8">
        <f>IF(Data_Mentah!P466="Yes",1,0)</f>
        <v>0</v>
      </c>
      <c r="Q466" s="9">
        <f>IF(Data_Mentah!Q466="Positive",1,0)</f>
        <v>0</v>
      </c>
      <c r="T466">
        <f t="shared" si="13"/>
        <v>0</v>
      </c>
      <c r="V466">
        <f t="shared" si="14"/>
        <v>0</v>
      </c>
    </row>
    <row r="467" spans="1:22" ht="15.75" customHeight="1" x14ac:dyDescent="0.2">
      <c r="A467" s="4">
        <v>55</v>
      </c>
      <c r="B467" s="5">
        <f>IF(Data_Mentah!B467="Male",1,0)</f>
        <v>1</v>
      </c>
      <c r="C467" s="5">
        <f>IF(Data_Mentah!C467="Yes",1,0)</f>
        <v>0</v>
      </c>
      <c r="D467" s="5">
        <f>IF(Data_Mentah!D467="Yes",1,0)</f>
        <v>0</v>
      </c>
      <c r="E467" s="5">
        <f>IF(Data_Mentah!E467="Yes",1,0)</f>
        <v>0</v>
      </c>
      <c r="F467" s="5">
        <f>IF(Data_Mentah!F467="Yes",1,0)</f>
        <v>0</v>
      </c>
      <c r="G467" s="5">
        <f>IF(Data_Mentah!G467="Yes",1,0)</f>
        <v>0</v>
      </c>
      <c r="H467" s="5">
        <f>IF(Data_Mentah!H467="Yes",1,0)</f>
        <v>0</v>
      </c>
      <c r="I467" s="5">
        <f>IF(Data_Mentah!I467="Yes",1,0)</f>
        <v>0</v>
      </c>
      <c r="J467" s="5">
        <f>IF(Data_Mentah!J467="Yes",1,0)</f>
        <v>0</v>
      </c>
      <c r="K467" s="5">
        <f>IF(Data_Mentah!K467="Yes",1,0)</f>
        <v>0</v>
      </c>
      <c r="L467" s="5">
        <f>IF(Data_Mentah!L467="Yes",1,0)</f>
        <v>0</v>
      </c>
      <c r="M467" s="5">
        <f>IF(Data_Mentah!M467="Yes",1,0)</f>
        <v>0</v>
      </c>
      <c r="N467" s="5">
        <f>IF(Data_Mentah!N467="Yes",1,0)</f>
        <v>0</v>
      </c>
      <c r="O467" s="5">
        <f>IF(Data_Mentah!O467="Yes",1,0)</f>
        <v>0</v>
      </c>
      <c r="P467" s="5">
        <f>IF(Data_Mentah!P467="Yes",1,0)</f>
        <v>0</v>
      </c>
      <c r="Q467" s="6">
        <f>IF(Data_Mentah!Q467="Positive",1,0)</f>
        <v>0</v>
      </c>
      <c r="T467">
        <f t="shared" si="13"/>
        <v>0</v>
      </c>
      <c r="V467">
        <f t="shared" si="14"/>
        <v>0</v>
      </c>
    </row>
    <row r="468" spans="1:22" ht="15.75" customHeight="1" x14ac:dyDescent="0.2">
      <c r="A468" s="7">
        <v>39</v>
      </c>
      <c r="B468" s="8">
        <f>IF(Data_Mentah!B468="Male",1,0)</f>
        <v>1</v>
      </c>
      <c r="C468" s="8">
        <f>IF(Data_Mentah!C468="Yes",1,0)</f>
        <v>0</v>
      </c>
      <c r="D468" s="8">
        <f>IF(Data_Mentah!D468="Yes",1,0)</f>
        <v>0</v>
      </c>
      <c r="E468" s="8">
        <f>IF(Data_Mentah!E468="Yes",1,0)</f>
        <v>0</v>
      </c>
      <c r="F468" s="8">
        <f>IF(Data_Mentah!F468="Yes",1,0)</f>
        <v>0</v>
      </c>
      <c r="G468" s="8">
        <f>IF(Data_Mentah!G468="Yes",1,0)</f>
        <v>0</v>
      </c>
      <c r="H468" s="8">
        <f>IF(Data_Mentah!H468="Yes",1,0)</f>
        <v>0</v>
      </c>
      <c r="I468" s="8">
        <f>IF(Data_Mentah!I468="Yes",1,0)</f>
        <v>0</v>
      </c>
      <c r="J468" s="8">
        <f>IF(Data_Mentah!J468="Yes",1,0)</f>
        <v>0</v>
      </c>
      <c r="K468" s="8">
        <f>IF(Data_Mentah!K468="Yes",1,0)</f>
        <v>0</v>
      </c>
      <c r="L468" s="8">
        <f>IF(Data_Mentah!L468="Yes",1,0)</f>
        <v>0</v>
      </c>
      <c r="M468" s="8">
        <f>IF(Data_Mentah!M468="Yes",1,0)</f>
        <v>0</v>
      </c>
      <c r="N468" s="8">
        <f>IF(Data_Mentah!N468="Yes",1,0)</f>
        <v>0</v>
      </c>
      <c r="O468" s="8">
        <f>IF(Data_Mentah!O468="Yes",1,0)</f>
        <v>0</v>
      </c>
      <c r="P468" s="8">
        <f>IF(Data_Mentah!P468="Yes",1,0)</f>
        <v>0</v>
      </c>
      <c r="Q468" s="9">
        <f>IF(Data_Mentah!Q468="Positive",1,0)</f>
        <v>0</v>
      </c>
      <c r="T468">
        <f t="shared" si="13"/>
        <v>0</v>
      </c>
      <c r="V468">
        <f t="shared" si="14"/>
        <v>0</v>
      </c>
    </row>
    <row r="469" spans="1:22" ht="15.75" customHeight="1" x14ac:dyDescent="0.2">
      <c r="A469" s="4">
        <v>43</v>
      </c>
      <c r="B469" s="5">
        <f>IF(Data_Mentah!B469="Male",1,0)</f>
        <v>1</v>
      </c>
      <c r="C469" s="5">
        <f>IF(Data_Mentah!C469="Yes",1,0)</f>
        <v>0</v>
      </c>
      <c r="D469" s="5">
        <f>IF(Data_Mentah!D469="Yes",1,0)</f>
        <v>0</v>
      </c>
      <c r="E469" s="5">
        <f>IF(Data_Mentah!E469="Yes",1,0)</f>
        <v>0</v>
      </c>
      <c r="F469" s="5">
        <f>IF(Data_Mentah!F469="Yes",1,0)</f>
        <v>1</v>
      </c>
      <c r="G469" s="5">
        <f>IF(Data_Mentah!G469="Yes",1,0)</f>
        <v>0</v>
      </c>
      <c r="H469" s="5">
        <f>IF(Data_Mentah!H469="Yes",1,0)</f>
        <v>1</v>
      </c>
      <c r="I469" s="5">
        <f>IF(Data_Mentah!I469="Yes",1,0)</f>
        <v>0</v>
      </c>
      <c r="J469" s="5">
        <f>IF(Data_Mentah!J469="Yes",1,0)</f>
        <v>1</v>
      </c>
      <c r="K469" s="5">
        <f>IF(Data_Mentah!K469="Yes",1,0)</f>
        <v>0</v>
      </c>
      <c r="L469" s="5">
        <f>IF(Data_Mentah!L469="Yes",1,0)</f>
        <v>1</v>
      </c>
      <c r="M469" s="5">
        <f>IF(Data_Mentah!M469="Yes",1,0)</f>
        <v>0</v>
      </c>
      <c r="N469" s="5">
        <f>IF(Data_Mentah!N469="Yes",1,0)</f>
        <v>0</v>
      </c>
      <c r="O469" s="5">
        <f>IF(Data_Mentah!O469="Yes",1,0)</f>
        <v>1</v>
      </c>
      <c r="P469" s="5">
        <f>IF(Data_Mentah!P469="Yes",1,0)</f>
        <v>0</v>
      </c>
      <c r="Q469" s="6">
        <f>IF(Data_Mentah!Q469="Positive",1,0)</f>
        <v>0</v>
      </c>
      <c r="T469">
        <f t="shared" si="13"/>
        <v>1</v>
      </c>
      <c r="V469">
        <f t="shared" si="14"/>
        <v>0</v>
      </c>
    </row>
    <row r="470" spans="1:22" ht="15.75" customHeight="1" x14ac:dyDescent="0.2">
      <c r="A470" s="7">
        <v>35</v>
      </c>
      <c r="B470" s="8">
        <f>IF(Data_Mentah!B470="Male",1,0)</f>
        <v>1</v>
      </c>
      <c r="C470" s="8">
        <f>IF(Data_Mentah!C470="Yes",1,0)</f>
        <v>0</v>
      </c>
      <c r="D470" s="8">
        <f>IF(Data_Mentah!D470="Yes",1,0)</f>
        <v>0</v>
      </c>
      <c r="E470" s="8">
        <f>IF(Data_Mentah!E470="Yes",1,0)</f>
        <v>1</v>
      </c>
      <c r="F470" s="8">
        <f>IF(Data_Mentah!F470="Yes",1,0)</f>
        <v>0</v>
      </c>
      <c r="G470" s="8">
        <f>IF(Data_Mentah!G470="Yes",1,0)</f>
        <v>0</v>
      </c>
      <c r="H470" s="8">
        <f>IF(Data_Mentah!H470="Yes",1,0)</f>
        <v>0</v>
      </c>
      <c r="I470" s="8">
        <f>IF(Data_Mentah!I470="Yes",1,0)</f>
        <v>0</v>
      </c>
      <c r="J470" s="8">
        <f>IF(Data_Mentah!J470="Yes",1,0)</f>
        <v>0</v>
      </c>
      <c r="K470" s="8">
        <f>IF(Data_Mentah!K470="Yes",1,0)</f>
        <v>0</v>
      </c>
      <c r="L470" s="8">
        <f>IF(Data_Mentah!L470="Yes",1,0)</f>
        <v>0</v>
      </c>
      <c r="M470" s="8">
        <f>IF(Data_Mentah!M470="Yes",1,0)</f>
        <v>0</v>
      </c>
      <c r="N470" s="8">
        <f>IF(Data_Mentah!N470="Yes",1,0)</f>
        <v>0</v>
      </c>
      <c r="O470" s="8">
        <f>IF(Data_Mentah!O470="Yes",1,0)</f>
        <v>0</v>
      </c>
      <c r="P470" s="8">
        <f>IF(Data_Mentah!P470="Yes",1,0)</f>
        <v>1</v>
      </c>
      <c r="Q470" s="9">
        <f>IF(Data_Mentah!Q470="Positive",1,0)</f>
        <v>0</v>
      </c>
      <c r="T470">
        <f t="shared" si="13"/>
        <v>0</v>
      </c>
      <c r="V470">
        <f t="shared" si="14"/>
        <v>0</v>
      </c>
    </row>
    <row r="471" spans="1:22" ht="15.75" customHeight="1" x14ac:dyDescent="0.2">
      <c r="A471" s="4">
        <v>47</v>
      </c>
      <c r="B471" s="5">
        <f>IF(Data_Mentah!B471="Male",1,0)</f>
        <v>1</v>
      </c>
      <c r="C471" s="5">
        <f>IF(Data_Mentah!C471="Yes",1,0)</f>
        <v>0</v>
      </c>
      <c r="D471" s="5">
        <f>IF(Data_Mentah!D471="Yes",1,0)</f>
        <v>0</v>
      </c>
      <c r="E471" s="5">
        <f>IF(Data_Mentah!E471="Yes",1,0)</f>
        <v>0</v>
      </c>
      <c r="F471" s="5">
        <f>IF(Data_Mentah!F471="Yes",1,0)</f>
        <v>0</v>
      </c>
      <c r="G471" s="5">
        <f>IF(Data_Mentah!G471="Yes",1,0)</f>
        <v>0</v>
      </c>
      <c r="H471" s="5">
        <f>IF(Data_Mentah!H471="Yes",1,0)</f>
        <v>0</v>
      </c>
      <c r="I471" s="5">
        <f>IF(Data_Mentah!I471="Yes",1,0)</f>
        <v>0</v>
      </c>
      <c r="J471" s="5">
        <f>IF(Data_Mentah!J471="Yes",1,0)</f>
        <v>1</v>
      </c>
      <c r="K471" s="5">
        <f>IF(Data_Mentah!K471="Yes",1,0)</f>
        <v>0</v>
      </c>
      <c r="L471" s="5">
        <f>IF(Data_Mentah!L471="Yes",1,0)</f>
        <v>0</v>
      </c>
      <c r="M471" s="5">
        <f>IF(Data_Mentah!M471="Yes",1,0)</f>
        <v>0</v>
      </c>
      <c r="N471" s="5">
        <f>IF(Data_Mentah!N471="Yes",1,0)</f>
        <v>0</v>
      </c>
      <c r="O471" s="5">
        <f>IF(Data_Mentah!O471="Yes",1,0)</f>
        <v>1</v>
      </c>
      <c r="P471" s="5">
        <f>IF(Data_Mentah!P471="Yes",1,0)</f>
        <v>0</v>
      </c>
      <c r="Q471" s="6">
        <f>IF(Data_Mentah!Q471="Positive",1,0)</f>
        <v>0</v>
      </c>
      <c r="T471">
        <f t="shared" si="13"/>
        <v>0</v>
      </c>
      <c r="V471">
        <f t="shared" si="14"/>
        <v>0</v>
      </c>
    </row>
    <row r="472" spans="1:22" ht="15.75" customHeight="1" x14ac:dyDescent="0.2">
      <c r="A472" s="7">
        <v>61</v>
      </c>
      <c r="B472" s="8">
        <f>IF(Data_Mentah!B472="Male",1,0)</f>
        <v>1</v>
      </c>
      <c r="C472" s="8">
        <f>IF(Data_Mentah!C472="Yes",1,0)</f>
        <v>0</v>
      </c>
      <c r="D472" s="8">
        <f>IF(Data_Mentah!D472="Yes",1,0)</f>
        <v>0</v>
      </c>
      <c r="E472" s="8">
        <f>IF(Data_Mentah!E472="Yes",1,0)</f>
        <v>0</v>
      </c>
      <c r="F472" s="8">
        <f>IF(Data_Mentah!F472="Yes",1,0)</f>
        <v>0</v>
      </c>
      <c r="G472" s="8">
        <f>IF(Data_Mentah!G472="Yes",1,0)</f>
        <v>1</v>
      </c>
      <c r="H472" s="8">
        <f>IF(Data_Mentah!H472="Yes",1,0)</f>
        <v>1</v>
      </c>
      <c r="I472" s="8">
        <f>IF(Data_Mentah!I472="Yes",1,0)</f>
        <v>0</v>
      </c>
      <c r="J472" s="8">
        <f>IF(Data_Mentah!J472="Yes",1,0)</f>
        <v>0</v>
      </c>
      <c r="K472" s="8">
        <f>IF(Data_Mentah!K472="Yes",1,0)</f>
        <v>0</v>
      </c>
      <c r="L472" s="8">
        <f>IF(Data_Mentah!L472="Yes",1,0)</f>
        <v>0</v>
      </c>
      <c r="M472" s="8">
        <f>IF(Data_Mentah!M472="Yes",1,0)</f>
        <v>0</v>
      </c>
      <c r="N472" s="8">
        <f>IF(Data_Mentah!N472="Yes",1,0)</f>
        <v>0</v>
      </c>
      <c r="O472" s="8">
        <f>IF(Data_Mentah!O472="Yes",1,0)</f>
        <v>0</v>
      </c>
      <c r="P472" s="8">
        <f>IF(Data_Mentah!P472="Yes",1,0)</f>
        <v>0</v>
      </c>
      <c r="Q472" s="9">
        <f>IF(Data_Mentah!Q472="Positive",1,0)</f>
        <v>0</v>
      </c>
      <c r="T472">
        <f t="shared" si="13"/>
        <v>0</v>
      </c>
      <c r="V472">
        <f t="shared" si="14"/>
        <v>0</v>
      </c>
    </row>
    <row r="473" spans="1:22" ht="15.75" customHeight="1" x14ac:dyDescent="0.2">
      <c r="A473" s="4">
        <v>67</v>
      </c>
      <c r="B473" s="5">
        <f>IF(Data_Mentah!B473="Male",1,0)</f>
        <v>1</v>
      </c>
      <c r="C473" s="5">
        <f>IF(Data_Mentah!C473="Yes",1,0)</f>
        <v>0</v>
      </c>
      <c r="D473" s="5">
        <f>IF(Data_Mentah!D473="Yes",1,0)</f>
        <v>0</v>
      </c>
      <c r="E473" s="5">
        <f>IF(Data_Mentah!E473="Yes",1,0)</f>
        <v>0</v>
      </c>
      <c r="F473" s="5">
        <f>IF(Data_Mentah!F473="Yes",1,0)</f>
        <v>0</v>
      </c>
      <c r="G473" s="5">
        <f>IF(Data_Mentah!G473="Yes",1,0)</f>
        <v>1</v>
      </c>
      <c r="H473" s="5">
        <f>IF(Data_Mentah!H473="Yes",1,0)</f>
        <v>0</v>
      </c>
      <c r="I473" s="5">
        <f>IF(Data_Mentah!I473="Yes",1,0)</f>
        <v>1</v>
      </c>
      <c r="J473" s="5">
        <f>IF(Data_Mentah!J473="Yes",1,0)</f>
        <v>0</v>
      </c>
      <c r="K473" s="5">
        <f>IF(Data_Mentah!K473="Yes",1,0)</f>
        <v>0</v>
      </c>
      <c r="L473" s="5">
        <f>IF(Data_Mentah!L473="Yes",1,0)</f>
        <v>0</v>
      </c>
      <c r="M473" s="5">
        <f>IF(Data_Mentah!M473="Yes",1,0)</f>
        <v>0</v>
      </c>
      <c r="N473" s="5">
        <f>IF(Data_Mentah!N473="Yes",1,0)</f>
        <v>1</v>
      </c>
      <c r="O473" s="5">
        <f>IF(Data_Mentah!O473="Yes",1,0)</f>
        <v>0</v>
      </c>
      <c r="P473" s="5">
        <f>IF(Data_Mentah!P473="Yes",1,0)</f>
        <v>0</v>
      </c>
      <c r="Q473" s="6">
        <f>IF(Data_Mentah!Q473="Positive",1,0)</f>
        <v>0</v>
      </c>
      <c r="T473">
        <f t="shared" si="13"/>
        <v>0</v>
      </c>
      <c r="V473">
        <f t="shared" si="14"/>
        <v>0</v>
      </c>
    </row>
    <row r="474" spans="1:22" ht="15.75" customHeight="1" x14ac:dyDescent="0.2">
      <c r="A474" s="7">
        <v>66</v>
      </c>
      <c r="B474" s="8">
        <f>IF(Data_Mentah!B474="Male",1,0)</f>
        <v>1</v>
      </c>
      <c r="C474" s="8">
        <f>IF(Data_Mentah!C474="Yes",1,0)</f>
        <v>1</v>
      </c>
      <c r="D474" s="8">
        <f>IF(Data_Mentah!D474="Yes",1,0)</f>
        <v>0</v>
      </c>
      <c r="E474" s="8">
        <f>IF(Data_Mentah!E474="Yes",1,0)</f>
        <v>0</v>
      </c>
      <c r="F474" s="8">
        <f>IF(Data_Mentah!F474="Yes",1,0)</f>
        <v>0</v>
      </c>
      <c r="G474" s="8">
        <f>IF(Data_Mentah!G474="Yes",1,0)</f>
        <v>1</v>
      </c>
      <c r="H474" s="8">
        <f>IF(Data_Mentah!H474="Yes",1,0)</f>
        <v>0</v>
      </c>
      <c r="I474" s="8">
        <f>IF(Data_Mentah!I474="Yes",1,0)</f>
        <v>1</v>
      </c>
      <c r="J474" s="8">
        <f>IF(Data_Mentah!J474="Yes",1,0)</f>
        <v>1</v>
      </c>
      <c r="K474" s="8">
        <f>IF(Data_Mentah!K474="Yes",1,0)</f>
        <v>0</v>
      </c>
      <c r="L474" s="8">
        <f>IF(Data_Mentah!L474="Yes",1,0)</f>
        <v>1</v>
      </c>
      <c r="M474" s="8">
        <f>IF(Data_Mentah!M474="Yes",1,0)</f>
        <v>1</v>
      </c>
      <c r="N474" s="8">
        <f>IF(Data_Mentah!N474="Yes",1,0)</f>
        <v>1</v>
      </c>
      <c r="O474" s="8">
        <f>IF(Data_Mentah!O474="Yes",1,0)</f>
        <v>1</v>
      </c>
      <c r="P474" s="8">
        <f>IF(Data_Mentah!P474="Yes",1,0)</f>
        <v>0</v>
      </c>
      <c r="Q474" s="9">
        <f>IF(Data_Mentah!Q474="Positive",1,0)</f>
        <v>0</v>
      </c>
      <c r="T474">
        <f t="shared" si="13"/>
        <v>1</v>
      </c>
      <c r="V474">
        <f t="shared" si="14"/>
        <v>0</v>
      </c>
    </row>
    <row r="475" spans="1:22" ht="15.75" customHeight="1" x14ac:dyDescent="0.2">
      <c r="A475" s="4">
        <v>43</v>
      </c>
      <c r="B475" s="5">
        <f>IF(Data_Mentah!B475="Male",1,0)</f>
        <v>1</v>
      </c>
      <c r="C475" s="5">
        <f>IF(Data_Mentah!C475="Yes",1,0)</f>
        <v>0</v>
      </c>
      <c r="D475" s="5">
        <f>IF(Data_Mentah!D475="Yes",1,0)</f>
        <v>0</v>
      </c>
      <c r="E475" s="5">
        <f>IF(Data_Mentah!E475="Yes",1,0)</f>
        <v>0</v>
      </c>
      <c r="F475" s="5">
        <f>IF(Data_Mentah!F475="Yes",1,0)</f>
        <v>0</v>
      </c>
      <c r="G475" s="5">
        <f>IF(Data_Mentah!G475="Yes",1,0)</f>
        <v>0</v>
      </c>
      <c r="H475" s="5">
        <f>IF(Data_Mentah!H475="Yes",1,0)</f>
        <v>0</v>
      </c>
      <c r="I475" s="5">
        <f>IF(Data_Mentah!I475="Yes",1,0)</f>
        <v>0</v>
      </c>
      <c r="J475" s="5">
        <f>IF(Data_Mentah!J475="Yes",1,0)</f>
        <v>0</v>
      </c>
      <c r="K475" s="5">
        <f>IF(Data_Mentah!K475="Yes",1,0)</f>
        <v>0</v>
      </c>
      <c r="L475" s="5">
        <f>IF(Data_Mentah!L475="Yes",1,0)</f>
        <v>0</v>
      </c>
      <c r="M475" s="5">
        <f>IF(Data_Mentah!M475="Yes",1,0)</f>
        <v>0</v>
      </c>
      <c r="N475" s="5">
        <f>IF(Data_Mentah!N475="Yes",1,0)</f>
        <v>0</v>
      </c>
      <c r="O475" s="5">
        <f>IF(Data_Mentah!O475="Yes",1,0)</f>
        <v>0</v>
      </c>
      <c r="P475" s="5">
        <f>IF(Data_Mentah!P475="Yes",1,0)</f>
        <v>0</v>
      </c>
      <c r="Q475" s="6">
        <f>IF(Data_Mentah!Q475="Positive",1,0)</f>
        <v>0</v>
      </c>
      <c r="T475">
        <f t="shared" si="13"/>
        <v>0</v>
      </c>
      <c r="V475">
        <f t="shared" si="14"/>
        <v>0</v>
      </c>
    </row>
    <row r="476" spans="1:22" ht="15.75" customHeight="1" x14ac:dyDescent="0.2">
      <c r="A476" s="7">
        <v>62</v>
      </c>
      <c r="B476" s="8">
        <f>IF(Data_Mentah!B476="Male",1,0)</f>
        <v>1</v>
      </c>
      <c r="C476" s="8">
        <f>IF(Data_Mentah!C476="Yes",1,0)</f>
        <v>0</v>
      </c>
      <c r="D476" s="8">
        <f>IF(Data_Mentah!D476="Yes",1,0)</f>
        <v>0</v>
      </c>
      <c r="E476" s="8">
        <f>IF(Data_Mentah!E476="Yes",1,0)</f>
        <v>0</v>
      </c>
      <c r="F476" s="8">
        <f>IF(Data_Mentah!F476="Yes",1,0)</f>
        <v>0</v>
      </c>
      <c r="G476" s="8">
        <f>IF(Data_Mentah!G476="Yes",1,0)</f>
        <v>0</v>
      </c>
      <c r="H476" s="8">
        <f>IF(Data_Mentah!H476="Yes",1,0)</f>
        <v>0</v>
      </c>
      <c r="I476" s="8">
        <f>IF(Data_Mentah!I476="Yes",1,0)</f>
        <v>0</v>
      </c>
      <c r="J476" s="8">
        <f>IF(Data_Mentah!J476="Yes",1,0)</f>
        <v>0</v>
      </c>
      <c r="K476" s="8">
        <f>IF(Data_Mentah!K476="Yes",1,0)</f>
        <v>0</v>
      </c>
      <c r="L476" s="8">
        <f>IF(Data_Mentah!L476="Yes",1,0)</f>
        <v>0</v>
      </c>
      <c r="M476" s="8">
        <f>IF(Data_Mentah!M476="Yes",1,0)</f>
        <v>0</v>
      </c>
      <c r="N476" s="8">
        <f>IF(Data_Mentah!N476="Yes",1,0)</f>
        <v>0</v>
      </c>
      <c r="O476" s="8">
        <f>IF(Data_Mentah!O476="Yes",1,0)</f>
        <v>0</v>
      </c>
      <c r="P476" s="8">
        <f>IF(Data_Mentah!P476="Yes",1,0)</f>
        <v>0</v>
      </c>
      <c r="Q476" s="9">
        <f>IF(Data_Mentah!Q476="Positive",1,0)</f>
        <v>0</v>
      </c>
      <c r="T476">
        <f t="shared" si="13"/>
        <v>0</v>
      </c>
      <c r="V476">
        <f t="shared" si="14"/>
        <v>0</v>
      </c>
    </row>
    <row r="477" spans="1:22" ht="15.75" customHeight="1" x14ac:dyDescent="0.2">
      <c r="A477" s="4">
        <v>54</v>
      </c>
      <c r="B477" s="5">
        <f>IF(Data_Mentah!B477="Male",1,0)</f>
        <v>1</v>
      </c>
      <c r="C477" s="5">
        <f>IF(Data_Mentah!C477="Yes",1,0)</f>
        <v>0</v>
      </c>
      <c r="D477" s="5">
        <f>IF(Data_Mentah!D477="Yes",1,0)</f>
        <v>0</v>
      </c>
      <c r="E477" s="5">
        <f>IF(Data_Mentah!E477="Yes",1,0)</f>
        <v>0</v>
      </c>
      <c r="F477" s="5">
        <f>IF(Data_Mentah!F477="Yes",1,0)</f>
        <v>0</v>
      </c>
      <c r="G477" s="5">
        <f>IF(Data_Mentah!G477="Yes",1,0)</f>
        <v>0</v>
      </c>
      <c r="H477" s="5">
        <f>IF(Data_Mentah!H477="Yes",1,0)</f>
        <v>0</v>
      </c>
      <c r="I477" s="5">
        <f>IF(Data_Mentah!I477="Yes",1,0)</f>
        <v>0</v>
      </c>
      <c r="J477" s="5">
        <f>IF(Data_Mentah!J477="Yes",1,0)</f>
        <v>0</v>
      </c>
      <c r="K477" s="5">
        <f>IF(Data_Mentah!K477="Yes",1,0)</f>
        <v>0</v>
      </c>
      <c r="L477" s="5">
        <f>IF(Data_Mentah!L477="Yes",1,0)</f>
        <v>0</v>
      </c>
      <c r="M477" s="5">
        <f>IF(Data_Mentah!M477="Yes",1,0)</f>
        <v>0</v>
      </c>
      <c r="N477" s="5">
        <f>IF(Data_Mentah!N477="Yes",1,0)</f>
        <v>0</v>
      </c>
      <c r="O477" s="5">
        <f>IF(Data_Mentah!O477="Yes",1,0)</f>
        <v>0</v>
      </c>
      <c r="P477" s="5">
        <f>IF(Data_Mentah!P477="Yes",1,0)</f>
        <v>0</v>
      </c>
      <c r="Q477" s="6">
        <f>IF(Data_Mentah!Q477="Positive",1,0)</f>
        <v>0</v>
      </c>
      <c r="T477">
        <f t="shared" si="13"/>
        <v>0</v>
      </c>
      <c r="V477">
        <f t="shared" si="14"/>
        <v>0</v>
      </c>
    </row>
    <row r="478" spans="1:22" ht="15.75" customHeight="1" x14ac:dyDescent="0.2">
      <c r="A478" s="7">
        <v>39</v>
      </c>
      <c r="B478" s="8">
        <f>IF(Data_Mentah!B478="Male",1,0)</f>
        <v>1</v>
      </c>
      <c r="C478" s="8">
        <f>IF(Data_Mentah!C478="Yes",1,0)</f>
        <v>0</v>
      </c>
      <c r="D478" s="8">
        <f>IF(Data_Mentah!D478="Yes",1,0)</f>
        <v>0</v>
      </c>
      <c r="E478" s="8">
        <f>IF(Data_Mentah!E478="Yes",1,0)</f>
        <v>0</v>
      </c>
      <c r="F478" s="8">
        <f>IF(Data_Mentah!F478="Yes",1,0)</f>
        <v>1</v>
      </c>
      <c r="G478" s="8">
        <f>IF(Data_Mentah!G478="Yes",1,0)</f>
        <v>0</v>
      </c>
      <c r="H478" s="8">
        <f>IF(Data_Mentah!H478="Yes",1,0)</f>
        <v>1</v>
      </c>
      <c r="I478" s="8">
        <f>IF(Data_Mentah!I478="Yes",1,0)</f>
        <v>0</v>
      </c>
      <c r="J478" s="8">
        <f>IF(Data_Mentah!J478="Yes",1,0)</f>
        <v>1</v>
      </c>
      <c r="K478" s="8">
        <f>IF(Data_Mentah!K478="Yes",1,0)</f>
        <v>0</v>
      </c>
      <c r="L478" s="8">
        <f>IF(Data_Mentah!L478="Yes",1,0)</f>
        <v>1</v>
      </c>
      <c r="M478" s="8">
        <f>IF(Data_Mentah!M478="Yes",1,0)</f>
        <v>0</v>
      </c>
      <c r="N478" s="8">
        <f>IF(Data_Mentah!N478="Yes",1,0)</f>
        <v>0</v>
      </c>
      <c r="O478" s="8">
        <f>IF(Data_Mentah!O478="Yes",1,0)</f>
        <v>1</v>
      </c>
      <c r="P478" s="8">
        <f>IF(Data_Mentah!P478="Yes",1,0)</f>
        <v>0</v>
      </c>
      <c r="Q478" s="9">
        <f>IF(Data_Mentah!Q478="Positive",1,0)</f>
        <v>0</v>
      </c>
      <c r="T478">
        <f t="shared" si="13"/>
        <v>1</v>
      </c>
      <c r="V478">
        <f t="shared" si="14"/>
        <v>0</v>
      </c>
    </row>
    <row r="479" spans="1:22" ht="15.75" customHeight="1" x14ac:dyDescent="0.2">
      <c r="A479" s="4">
        <v>48</v>
      </c>
      <c r="B479" s="5">
        <f>IF(Data_Mentah!B479="Male",1,0)</f>
        <v>1</v>
      </c>
      <c r="C479" s="5">
        <f>IF(Data_Mentah!C479="Yes",1,0)</f>
        <v>0</v>
      </c>
      <c r="D479" s="5">
        <f>IF(Data_Mentah!D479="Yes",1,0)</f>
        <v>0</v>
      </c>
      <c r="E479" s="5">
        <f>IF(Data_Mentah!E479="Yes",1,0)</f>
        <v>1</v>
      </c>
      <c r="F479" s="5">
        <f>IF(Data_Mentah!F479="Yes",1,0)</f>
        <v>0</v>
      </c>
      <c r="G479" s="5">
        <f>IF(Data_Mentah!G479="Yes",1,0)</f>
        <v>0</v>
      </c>
      <c r="H479" s="5">
        <f>IF(Data_Mentah!H479="Yes",1,0)</f>
        <v>0</v>
      </c>
      <c r="I479" s="5">
        <f>IF(Data_Mentah!I479="Yes",1,0)</f>
        <v>0</v>
      </c>
      <c r="J479" s="5">
        <f>IF(Data_Mentah!J479="Yes",1,0)</f>
        <v>0</v>
      </c>
      <c r="K479" s="5">
        <f>IF(Data_Mentah!K479="Yes",1,0)</f>
        <v>0</v>
      </c>
      <c r="L479" s="5">
        <f>IF(Data_Mentah!L479="Yes",1,0)</f>
        <v>0</v>
      </c>
      <c r="M479" s="5">
        <f>IF(Data_Mentah!M479="Yes",1,0)</f>
        <v>0</v>
      </c>
      <c r="N479" s="5">
        <f>IF(Data_Mentah!N479="Yes",1,0)</f>
        <v>0</v>
      </c>
      <c r="O479" s="5">
        <f>IF(Data_Mentah!O479="Yes",1,0)</f>
        <v>0</v>
      </c>
      <c r="P479" s="5">
        <f>IF(Data_Mentah!P479="Yes",1,0)</f>
        <v>1</v>
      </c>
      <c r="Q479" s="6">
        <f>IF(Data_Mentah!Q479="Positive",1,0)</f>
        <v>0</v>
      </c>
      <c r="T479">
        <f t="shared" si="13"/>
        <v>0</v>
      </c>
      <c r="V479">
        <f t="shared" si="14"/>
        <v>0</v>
      </c>
    </row>
    <row r="480" spans="1:22" ht="15.75" customHeight="1" x14ac:dyDescent="0.2">
      <c r="A480" s="7">
        <v>58</v>
      </c>
      <c r="B480" s="8">
        <f>IF(Data_Mentah!B480="Male",1,0)</f>
        <v>1</v>
      </c>
      <c r="C480" s="8">
        <f>IF(Data_Mentah!C480="Yes",1,0)</f>
        <v>0</v>
      </c>
      <c r="D480" s="8">
        <f>IF(Data_Mentah!D480="Yes",1,0)</f>
        <v>0</v>
      </c>
      <c r="E480" s="8">
        <f>IF(Data_Mentah!E480="Yes",1,0)</f>
        <v>0</v>
      </c>
      <c r="F480" s="8">
        <f>IF(Data_Mentah!F480="Yes",1,0)</f>
        <v>1</v>
      </c>
      <c r="G480" s="8">
        <f>IF(Data_Mentah!G480="Yes",1,0)</f>
        <v>0</v>
      </c>
      <c r="H480" s="8">
        <f>IF(Data_Mentah!H480="Yes",1,0)</f>
        <v>0</v>
      </c>
      <c r="I480" s="8">
        <f>IF(Data_Mentah!I480="Yes",1,0)</f>
        <v>0</v>
      </c>
      <c r="J480" s="8">
        <f>IF(Data_Mentah!J480="Yes",1,0)</f>
        <v>1</v>
      </c>
      <c r="K480" s="8">
        <f>IF(Data_Mentah!K480="Yes",1,0)</f>
        <v>0</v>
      </c>
      <c r="L480" s="8">
        <f>IF(Data_Mentah!L480="Yes",1,0)</f>
        <v>1</v>
      </c>
      <c r="M480" s="8">
        <f>IF(Data_Mentah!M480="Yes",1,0)</f>
        <v>0</v>
      </c>
      <c r="N480" s="8">
        <f>IF(Data_Mentah!N480="Yes",1,0)</f>
        <v>1</v>
      </c>
      <c r="O480" s="8">
        <f>IF(Data_Mentah!O480="Yes",1,0)</f>
        <v>1</v>
      </c>
      <c r="P480" s="8">
        <f>IF(Data_Mentah!P480="Yes",1,0)</f>
        <v>0</v>
      </c>
      <c r="Q480" s="9">
        <f>IF(Data_Mentah!Q480="Positive",1,0)</f>
        <v>0</v>
      </c>
      <c r="T480">
        <f t="shared" si="13"/>
        <v>1</v>
      </c>
      <c r="V480">
        <f t="shared" si="14"/>
        <v>0</v>
      </c>
    </row>
    <row r="481" spans="1:22" ht="15.75" customHeight="1" x14ac:dyDescent="0.2">
      <c r="A481" s="4">
        <v>32</v>
      </c>
      <c r="B481" s="5">
        <f>IF(Data_Mentah!B481="Male",1,0)</f>
        <v>1</v>
      </c>
      <c r="C481" s="5">
        <f>IF(Data_Mentah!C481="Yes",1,0)</f>
        <v>0</v>
      </c>
      <c r="D481" s="5">
        <f>IF(Data_Mentah!D481="Yes",1,0)</f>
        <v>0</v>
      </c>
      <c r="E481" s="5">
        <f>IF(Data_Mentah!E481="Yes",1,0)</f>
        <v>0</v>
      </c>
      <c r="F481" s="5">
        <f>IF(Data_Mentah!F481="Yes",1,0)</f>
        <v>0</v>
      </c>
      <c r="G481" s="5">
        <f>IF(Data_Mentah!G481="Yes",1,0)</f>
        <v>0</v>
      </c>
      <c r="H481" s="5">
        <f>IF(Data_Mentah!H481="Yes",1,0)</f>
        <v>0</v>
      </c>
      <c r="I481" s="5">
        <f>IF(Data_Mentah!I481="Yes",1,0)</f>
        <v>0</v>
      </c>
      <c r="J481" s="5">
        <f>IF(Data_Mentah!J481="Yes",1,0)</f>
        <v>0</v>
      </c>
      <c r="K481" s="5">
        <f>IF(Data_Mentah!K481="Yes",1,0)</f>
        <v>0</v>
      </c>
      <c r="L481" s="5">
        <f>IF(Data_Mentah!L481="Yes",1,0)</f>
        <v>0</v>
      </c>
      <c r="M481" s="5">
        <f>IF(Data_Mentah!M481="Yes",1,0)</f>
        <v>0</v>
      </c>
      <c r="N481" s="5">
        <f>IF(Data_Mentah!N481="Yes",1,0)</f>
        <v>0</v>
      </c>
      <c r="O481" s="5">
        <f>IF(Data_Mentah!O481="Yes",1,0)</f>
        <v>0</v>
      </c>
      <c r="P481" s="5">
        <f>IF(Data_Mentah!P481="Yes",1,0)</f>
        <v>0</v>
      </c>
      <c r="Q481" s="6">
        <f>IF(Data_Mentah!Q481="Positive",1,0)</f>
        <v>0</v>
      </c>
      <c r="T481">
        <f t="shared" si="13"/>
        <v>0</v>
      </c>
      <c r="V481">
        <f t="shared" si="14"/>
        <v>0</v>
      </c>
    </row>
    <row r="482" spans="1:22" ht="15.75" customHeight="1" x14ac:dyDescent="0.2">
      <c r="A482" s="7">
        <v>42</v>
      </c>
      <c r="B482" s="8">
        <f>IF(Data_Mentah!B482="Male",1,0)</f>
        <v>1</v>
      </c>
      <c r="C482" s="8">
        <f>IF(Data_Mentah!C482="Yes",1,0)</f>
        <v>0</v>
      </c>
      <c r="D482" s="8">
        <f>IF(Data_Mentah!D482="Yes",1,0)</f>
        <v>0</v>
      </c>
      <c r="E482" s="8">
        <f>IF(Data_Mentah!E482="Yes",1,0)</f>
        <v>0</v>
      </c>
      <c r="F482" s="8">
        <f>IF(Data_Mentah!F482="Yes",1,0)</f>
        <v>1</v>
      </c>
      <c r="G482" s="8">
        <f>IF(Data_Mentah!G482="Yes",1,0)</f>
        <v>0</v>
      </c>
      <c r="H482" s="8">
        <f>IF(Data_Mentah!H482="Yes",1,0)</f>
        <v>0</v>
      </c>
      <c r="I482" s="8">
        <f>IF(Data_Mentah!I482="Yes",1,0)</f>
        <v>0</v>
      </c>
      <c r="J482" s="8">
        <f>IF(Data_Mentah!J482="Yes",1,0)</f>
        <v>1</v>
      </c>
      <c r="K482" s="8">
        <f>IF(Data_Mentah!K482="Yes",1,0)</f>
        <v>0</v>
      </c>
      <c r="L482" s="8">
        <f>IF(Data_Mentah!L482="Yes",1,0)</f>
        <v>1</v>
      </c>
      <c r="M482" s="8">
        <f>IF(Data_Mentah!M482="Yes",1,0)</f>
        <v>0</v>
      </c>
      <c r="N482" s="8">
        <f>IF(Data_Mentah!N482="Yes",1,0)</f>
        <v>0</v>
      </c>
      <c r="O482" s="8">
        <f>IF(Data_Mentah!O482="Yes",1,0)</f>
        <v>1</v>
      </c>
      <c r="P482" s="8">
        <f>IF(Data_Mentah!P482="Yes",1,0)</f>
        <v>0</v>
      </c>
      <c r="Q482" s="9">
        <f>IF(Data_Mentah!Q482="Positive",1,0)</f>
        <v>0</v>
      </c>
      <c r="T482">
        <f t="shared" si="13"/>
        <v>1</v>
      </c>
      <c r="V482">
        <f t="shared" si="14"/>
        <v>0</v>
      </c>
    </row>
    <row r="483" spans="1:22" ht="15.75" customHeight="1" x14ac:dyDescent="0.2">
      <c r="A483" s="4">
        <v>52</v>
      </c>
      <c r="B483" s="5">
        <f>IF(Data_Mentah!B483="Male",1,0)</f>
        <v>1</v>
      </c>
      <c r="C483" s="5">
        <f>IF(Data_Mentah!C483="Yes",1,0)</f>
        <v>0</v>
      </c>
      <c r="D483" s="5">
        <f>IF(Data_Mentah!D483="Yes",1,0)</f>
        <v>0</v>
      </c>
      <c r="E483" s="5">
        <f>IF(Data_Mentah!E483="Yes",1,0)</f>
        <v>0</v>
      </c>
      <c r="F483" s="5">
        <f>IF(Data_Mentah!F483="Yes",1,0)</f>
        <v>1</v>
      </c>
      <c r="G483" s="5">
        <f>IF(Data_Mentah!G483="Yes",1,0)</f>
        <v>1</v>
      </c>
      <c r="H483" s="5">
        <f>IF(Data_Mentah!H483="Yes",1,0)</f>
        <v>0</v>
      </c>
      <c r="I483" s="5">
        <f>IF(Data_Mentah!I483="Yes",1,0)</f>
        <v>1</v>
      </c>
      <c r="J483" s="5">
        <f>IF(Data_Mentah!J483="Yes",1,0)</f>
        <v>1</v>
      </c>
      <c r="K483" s="5">
        <f>IF(Data_Mentah!K483="Yes",1,0)</f>
        <v>0</v>
      </c>
      <c r="L483" s="5">
        <f>IF(Data_Mentah!L483="Yes",1,0)</f>
        <v>1</v>
      </c>
      <c r="M483" s="5">
        <f>IF(Data_Mentah!M483="Yes",1,0)</f>
        <v>1</v>
      </c>
      <c r="N483" s="5">
        <f>IF(Data_Mentah!N483="Yes",1,0)</f>
        <v>1</v>
      </c>
      <c r="O483" s="5">
        <f>IF(Data_Mentah!O483="Yes",1,0)</f>
        <v>1</v>
      </c>
      <c r="P483" s="5">
        <f>IF(Data_Mentah!P483="Yes",1,0)</f>
        <v>0</v>
      </c>
      <c r="Q483" s="6">
        <f>IF(Data_Mentah!Q483="Positive",1,0)</f>
        <v>0</v>
      </c>
      <c r="T483">
        <f t="shared" si="13"/>
        <v>1</v>
      </c>
      <c r="V483">
        <f t="shared" si="14"/>
        <v>0</v>
      </c>
    </row>
    <row r="484" spans="1:22" ht="15.75" customHeight="1" x14ac:dyDescent="0.2">
      <c r="A484" s="7">
        <v>38</v>
      </c>
      <c r="B484" s="8">
        <f>IF(Data_Mentah!B484="Male",1,0)</f>
        <v>1</v>
      </c>
      <c r="C484" s="8">
        <f>IF(Data_Mentah!C484="Yes",1,0)</f>
        <v>0</v>
      </c>
      <c r="D484" s="8">
        <f>IF(Data_Mentah!D484="Yes",1,0)</f>
        <v>0</v>
      </c>
      <c r="E484" s="8">
        <f>IF(Data_Mentah!E484="Yes",1,0)</f>
        <v>0</v>
      </c>
      <c r="F484" s="8">
        <f>IF(Data_Mentah!F484="Yes",1,0)</f>
        <v>0</v>
      </c>
      <c r="G484" s="8">
        <f>IF(Data_Mentah!G484="Yes",1,0)</f>
        <v>0</v>
      </c>
      <c r="H484" s="8">
        <f>IF(Data_Mentah!H484="Yes",1,0)</f>
        <v>0</v>
      </c>
      <c r="I484" s="8">
        <f>IF(Data_Mentah!I484="Yes",1,0)</f>
        <v>0</v>
      </c>
      <c r="J484" s="8">
        <f>IF(Data_Mentah!J484="Yes",1,0)</f>
        <v>0</v>
      </c>
      <c r="K484" s="8">
        <f>IF(Data_Mentah!K484="Yes",1,0)</f>
        <v>0</v>
      </c>
      <c r="L484" s="8">
        <f>IF(Data_Mentah!L484="Yes",1,0)</f>
        <v>0</v>
      </c>
      <c r="M484" s="8">
        <f>IF(Data_Mentah!M484="Yes",1,0)</f>
        <v>0</v>
      </c>
      <c r="N484" s="8">
        <f>IF(Data_Mentah!N484="Yes",1,0)</f>
        <v>0</v>
      </c>
      <c r="O484" s="8">
        <f>IF(Data_Mentah!O484="Yes",1,0)</f>
        <v>1</v>
      </c>
      <c r="P484" s="8">
        <f>IF(Data_Mentah!P484="Yes",1,0)</f>
        <v>0</v>
      </c>
      <c r="Q484" s="9">
        <f>IF(Data_Mentah!Q484="Positive",1,0)</f>
        <v>0</v>
      </c>
      <c r="T484">
        <f t="shared" si="13"/>
        <v>0</v>
      </c>
      <c r="V484">
        <f t="shared" si="14"/>
        <v>0</v>
      </c>
    </row>
    <row r="485" spans="1:22" ht="15.75" customHeight="1" x14ac:dyDescent="0.2">
      <c r="A485" s="4">
        <v>53</v>
      </c>
      <c r="B485" s="5">
        <f>IF(Data_Mentah!B485="Male",1,0)</f>
        <v>0</v>
      </c>
      <c r="C485" s="5">
        <f>IF(Data_Mentah!C485="Yes",1,0)</f>
        <v>1</v>
      </c>
      <c r="D485" s="5">
        <f>IF(Data_Mentah!D485="Yes",1,0)</f>
        <v>1</v>
      </c>
      <c r="E485" s="5">
        <f>IF(Data_Mentah!E485="Yes",1,0)</f>
        <v>1</v>
      </c>
      <c r="F485" s="5">
        <f>IF(Data_Mentah!F485="Yes",1,0)</f>
        <v>1</v>
      </c>
      <c r="G485" s="5">
        <f>IF(Data_Mentah!G485="Yes",1,0)</f>
        <v>0</v>
      </c>
      <c r="H485" s="5">
        <f>IF(Data_Mentah!H485="Yes",1,0)</f>
        <v>0</v>
      </c>
      <c r="I485" s="5">
        <f>IF(Data_Mentah!I485="Yes",1,0)</f>
        <v>1</v>
      </c>
      <c r="J485" s="5">
        <f>IF(Data_Mentah!J485="Yes",1,0)</f>
        <v>0</v>
      </c>
      <c r="K485" s="5">
        <f>IF(Data_Mentah!K485="Yes",1,0)</f>
        <v>0</v>
      </c>
      <c r="L485" s="5">
        <f>IF(Data_Mentah!L485="Yes",1,0)</f>
        <v>0</v>
      </c>
      <c r="M485" s="5">
        <f>IF(Data_Mentah!M485="Yes",1,0)</f>
        <v>1</v>
      </c>
      <c r="N485" s="5">
        <f>IF(Data_Mentah!N485="Yes",1,0)</f>
        <v>0</v>
      </c>
      <c r="O485" s="5">
        <f>IF(Data_Mentah!O485="Yes",1,0)</f>
        <v>0</v>
      </c>
      <c r="P485" s="5">
        <f>IF(Data_Mentah!P485="Yes",1,0)</f>
        <v>1</v>
      </c>
      <c r="Q485" s="6">
        <f>IF(Data_Mentah!Q485="Positive",1,0)</f>
        <v>1</v>
      </c>
      <c r="T485">
        <f t="shared" si="13"/>
        <v>1</v>
      </c>
      <c r="V485">
        <f t="shared" si="14"/>
        <v>0</v>
      </c>
    </row>
    <row r="486" spans="1:22" ht="15.75" customHeight="1" x14ac:dyDescent="0.2">
      <c r="A486" s="7">
        <v>57</v>
      </c>
      <c r="B486" s="8">
        <f>IF(Data_Mentah!B486="Male",1,0)</f>
        <v>0</v>
      </c>
      <c r="C486" s="8">
        <f>IF(Data_Mentah!C486="Yes",1,0)</f>
        <v>1</v>
      </c>
      <c r="D486" s="8">
        <f>IF(Data_Mentah!D486="Yes",1,0)</f>
        <v>1</v>
      </c>
      <c r="E486" s="8">
        <f>IF(Data_Mentah!E486="Yes",1,0)</f>
        <v>1</v>
      </c>
      <c r="F486" s="8">
        <f>IF(Data_Mentah!F486="Yes",1,0)</f>
        <v>1</v>
      </c>
      <c r="G486" s="8">
        <f>IF(Data_Mentah!G486="Yes",1,0)</f>
        <v>1</v>
      </c>
      <c r="H486" s="8">
        <f>IF(Data_Mentah!H486="Yes",1,0)</f>
        <v>0</v>
      </c>
      <c r="I486" s="8">
        <f>IF(Data_Mentah!I486="Yes",1,0)</f>
        <v>0</v>
      </c>
      <c r="J486" s="8">
        <f>IF(Data_Mentah!J486="Yes",1,0)</f>
        <v>0</v>
      </c>
      <c r="K486" s="8">
        <f>IF(Data_Mentah!K486="Yes",1,0)</f>
        <v>0</v>
      </c>
      <c r="L486" s="8">
        <f>IF(Data_Mentah!L486="Yes",1,0)</f>
        <v>0</v>
      </c>
      <c r="M486" s="8">
        <f>IF(Data_Mentah!M486="Yes",1,0)</f>
        <v>1</v>
      </c>
      <c r="N486" s="8">
        <f>IF(Data_Mentah!N486="Yes",1,0)</f>
        <v>0</v>
      </c>
      <c r="O486" s="8">
        <f>IF(Data_Mentah!O486="Yes",1,0)</f>
        <v>0</v>
      </c>
      <c r="P486" s="8">
        <f>IF(Data_Mentah!P486="Yes",1,0)</f>
        <v>0</v>
      </c>
      <c r="Q486" s="9">
        <f>IF(Data_Mentah!Q486="Positive",1,0)</f>
        <v>1</v>
      </c>
      <c r="T486">
        <f t="shared" si="13"/>
        <v>0</v>
      </c>
      <c r="V486">
        <f t="shared" si="14"/>
        <v>0</v>
      </c>
    </row>
    <row r="487" spans="1:22" ht="15.75" customHeight="1" x14ac:dyDescent="0.2">
      <c r="A487" s="4">
        <v>41</v>
      </c>
      <c r="B487" s="5">
        <f>IF(Data_Mentah!B487="Male",1,0)</f>
        <v>0</v>
      </c>
      <c r="C487" s="5">
        <f>IF(Data_Mentah!C487="Yes",1,0)</f>
        <v>1</v>
      </c>
      <c r="D487" s="5">
        <f>IF(Data_Mentah!D487="Yes",1,0)</f>
        <v>1</v>
      </c>
      <c r="E487" s="5">
        <f>IF(Data_Mentah!E487="Yes",1,0)</f>
        <v>1</v>
      </c>
      <c r="F487" s="5">
        <f>IF(Data_Mentah!F487="Yes",1,0)</f>
        <v>0</v>
      </c>
      <c r="G487" s="5">
        <f>IF(Data_Mentah!G487="Yes",1,0)</f>
        <v>1</v>
      </c>
      <c r="H487" s="5">
        <f>IF(Data_Mentah!H487="Yes",1,0)</f>
        <v>0</v>
      </c>
      <c r="I487" s="5">
        <f>IF(Data_Mentah!I487="Yes",1,0)</f>
        <v>0</v>
      </c>
      <c r="J487" s="5">
        <f>IF(Data_Mentah!J487="Yes",1,0)</f>
        <v>1</v>
      </c>
      <c r="K487" s="5">
        <f>IF(Data_Mentah!K487="Yes",1,0)</f>
        <v>0</v>
      </c>
      <c r="L487" s="5">
        <f>IF(Data_Mentah!L487="Yes",1,0)</f>
        <v>1</v>
      </c>
      <c r="M487" s="5">
        <f>IF(Data_Mentah!M487="Yes",1,0)</f>
        <v>1</v>
      </c>
      <c r="N487" s="5">
        <f>IF(Data_Mentah!N487="Yes",1,0)</f>
        <v>0</v>
      </c>
      <c r="O487" s="5">
        <f>IF(Data_Mentah!O487="Yes",1,0)</f>
        <v>0</v>
      </c>
      <c r="P487" s="5">
        <f>IF(Data_Mentah!P487="Yes",1,0)</f>
        <v>0</v>
      </c>
      <c r="Q487" s="6">
        <f>IF(Data_Mentah!Q487="Positive",1,0)</f>
        <v>1</v>
      </c>
      <c r="T487">
        <f t="shared" si="13"/>
        <v>0</v>
      </c>
      <c r="V487">
        <f t="shared" si="14"/>
        <v>0</v>
      </c>
    </row>
    <row r="488" spans="1:22" ht="15.75" customHeight="1" x14ac:dyDescent="0.2">
      <c r="A488" s="7">
        <v>37</v>
      </c>
      <c r="B488" s="8">
        <f>IF(Data_Mentah!B488="Male",1,0)</f>
        <v>0</v>
      </c>
      <c r="C488" s="8">
        <f>IF(Data_Mentah!C488="Yes",1,0)</f>
        <v>1</v>
      </c>
      <c r="D488" s="8">
        <f>IF(Data_Mentah!D488="Yes",1,0)</f>
        <v>1</v>
      </c>
      <c r="E488" s="8">
        <f>IF(Data_Mentah!E488="Yes",1,0)</f>
        <v>1</v>
      </c>
      <c r="F488" s="8">
        <f>IF(Data_Mentah!F488="Yes",1,0)</f>
        <v>1</v>
      </c>
      <c r="G488" s="8">
        <f>IF(Data_Mentah!G488="Yes",1,0)</f>
        <v>1</v>
      </c>
      <c r="H488" s="8">
        <f>IF(Data_Mentah!H488="Yes",1,0)</f>
        <v>0</v>
      </c>
      <c r="I488" s="8">
        <f>IF(Data_Mentah!I488="Yes",1,0)</f>
        <v>0</v>
      </c>
      <c r="J488" s="8">
        <f>IF(Data_Mentah!J488="Yes",1,0)</f>
        <v>1</v>
      </c>
      <c r="K488" s="8">
        <f>IF(Data_Mentah!K488="Yes",1,0)</f>
        <v>1</v>
      </c>
      <c r="L488" s="8">
        <f>IF(Data_Mentah!L488="Yes",1,0)</f>
        <v>1</v>
      </c>
      <c r="M488" s="8">
        <f>IF(Data_Mentah!M488="Yes",1,0)</f>
        <v>1</v>
      </c>
      <c r="N488" s="8">
        <f>IF(Data_Mentah!N488="Yes",1,0)</f>
        <v>0</v>
      </c>
      <c r="O488" s="8">
        <f>IF(Data_Mentah!O488="Yes",1,0)</f>
        <v>0</v>
      </c>
      <c r="P488" s="8">
        <f>IF(Data_Mentah!P488="Yes",1,0)</f>
        <v>0</v>
      </c>
      <c r="Q488" s="9">
        <f>IF(Data_Mentah!Q488="Positive",1,0)</f>
        <v>1</v>
      </c>
      <c r="T488">
        <f t="shared" si="13"/>
        <v>1</v>
      </c>
      <c r="V488">
        <f t="shared" si="14"/>
        <v>0</v>
      </c>
    </row>
    <row r="489" spans="1:22" ht="15.75" customHeight="1" x14ac:dyDescent="0.2">
      <c r="A489" s="4">
        <v>54</v>
      </c>
      <c r="B489" s="5">
        <f>IF(Data_Mentah!B489="Male",1,0)</f>
        <v>0</v>
      </c>
      <c r="C489" s="5">
        <f>IF(Data_Mentah!C489="Yes",1,0)</f>
        <v>1</v>
      </c>
      <c r="D489" s="5">
        <f>IF(Data_Mentah!D489="Yes",1,0)</f>
        <v>1</v>
      </c>
      <c r="E489" s="5">
        <f>IF(Data_Mentah!E489="Yes",1,0)</f>
        <v>1</v>
      </c>
      <c r="F489" s="5">
        <f>IF(Data_Mentah!F489="Yes",1,0)</f>
        <v>1</v>
      </c>
      <c r="G489" s="5">
        <f>IF(Data_Mentah!G489="Yes",1,0)</f>
        <v>1</v>
      </c>
      <c r="H489" s="5">
        <f>IF(Data_Mentah!H489="Yes",1,0)</f>
        <v>0</v>
      </c>
      <c r="I489" s="5">
        <f>IF(Data_Mentah!I489="Yes",1,0)</f>
        <v>1</v>
      </c>
      <c r="J489" s="5">
        <f>IF(Data_Mentah!J489="Yes",1,0)</f>
        <v>0</v>
      </c>
      <c r="K489" s="5">
        <f>IF(Data_Mentah!K489="Yes",1,0)</f>
        <v>0</v>
      </c>
      <c r="L489" s="5">
        <f>IF(Data_Mentah!L489="Yes",1,0)</f>
        <v>0</v>
      </c>
      <c r="M489" s="5">
        <f>IF(Data_Mentah!M489="Yes",1,0)</f>
        <v>1</v>
      </c>
      <c r="N489" s="5">
        <f>IF(Data_Mentah!N489="Yes",1,0)</f>
        <v>1</v>
      </c>
      <c r="O489" s="5">
        <f>IF(Data_Mentah!O489="Yes",1,0)</f>
        <v>0</v>
      </c>
      <c r="P489" s="5">
        <f>IF(Data_Mentah!P489="Yes",1,0)</f>
        <v>1</v>
      </c>
      <c r="Q489" s="6">
        <f>IF(Data_Mentah!Q489="Positive",1,0)</f>
        <v>1</v>
      </c>
      <c r="T489">
        <f t="shared" si="13"/>
        <v>1</v>
      </c>
      <c r="V489">
        <f t="shared" si="14"/>
        <v>0</v>
      </c>
    </row>
    <row r="490" spans="1:22" ht="15.75" customHeight="1" x14ac:dyDescent="0.2">
      <c r="A490" s="7">
        <v>49</v>
      </c>
      <c r="B490" s="8">
        <f>IF(Data_Mentah!B490="Male",1,0)</f>
        <v>0</v>
      </c>
      <c r="C490" s="8">
        <f>IF(Data_Mentah!C490="Yes",1,0)</f>
        <v>0</v>
      </c>
      <c r="D490" s="8">
        <f>IF(Data_Mentah!D490="Yes",1,0)</f>
        <v>0</v>
      </c>
      <c r="E490" s="8">
        <f>IF(Data_Mentah!E490="Yes",1,0)</f>
        <v>0</v>
      </c>
      <c r="F490" s="8">
        <f>IF(Data_Mentah!F490="Yes",1,0)</f>
        <v>1</v>
      </c>
      <c r="G490" s="8">
        <f>IF(Data_Mentah!G490="Yes",1,0)</f>
        <v>0</v>
      </c>
      <c r="H490" s="8">
        <f>IF(Data_Mentah!H490="Yes",1,0)</f>
        <v>0</v>
      </c>
      <c r="I490" s="8">
        <f>IF(Data_Mentah!I490="Yes",1,0)</f>
        <v>1</v>
      </c>
      <c r="J490" s="8">
        <f>IF(Data_Mentah!J490="Yes",1,0)</f>
        <v>1</v>
      </c>
      <c r="K490" s="8">
        <f>IF(Data_Mentah!K490="Yes",1,0)</f>
        <v>0</v>
      </c>
      <c r="L490" s="8">
        <f>IF(Data_Mentah!L490="Yes",1,0)</f>
        <v>1</v>
      </c>
      <c r="M490" s="8">
        <f>IF(Data_Mentah!M490="Yes",1,0)</f>
        <v>0</v>
      </c>
      <c r="N490" s="8">
        <f>IF(Data_Mentah!N490="Yes",1,0)</f>
        <v>0</v>
      </c>
      <c r="O490" s="8">
        <f>IF(Data_Mentah!O490="Yes",1,0)</f>
        <v>1</v>
      </c>
      <c r="P490" s="8">
        <f>IF(Data_Mentah!P490="Yes",1,0)</f>
        <v>0</v>
      </c>
      <c r="Q490" s="9">
        <f>IF(Data_Mentah!Q490="Positive",1,0)</f>
        <v>0</v>
      </c>
      <c r="T490">
        <f t="shared" si="13"/>
        <v>1</v>
      </c>
      <c r="V490">
        <f t="shared" si="14"/>
        <v>0</v>
      </c>
    </row>
    <row r="491" spans="1:22" ht="15.75" customHeight="1" x14ac:dyDescent="0.2">
      <c r="A491" s="4">
        <v>48</v>
      </c>
      <c r="B491" s="5">
        <f>IF(Data_Mentah!B491="Male",1,0)</f>
        <v>1</v>
      </c>
      <c r="C491" s="5">
        <f>IF(Data_Mentah!C491="Yes",1,0)</f>
        <v>0</v>
      </c>
      <c r="D491" s="5">
        <f>IF(Data_Mentah!D491="Yes",1,0)</f>
        <v>0</v>
      </c>
      <c r="E491" s="5">
        <f>IF(Data_Mentah!E491="Yes",1,0)</f>
        <v>0</v>
      </c>
      <c r="F491" s="5">
        <f>IF(Data_Mentah!F491="Yes",1,0)</f>
        <v>0</v>
      </c>
      <c r="G491" s="5">
        <f>IF(Data_Mentah!G491="Yes",1,0)</f>
        <v>0</v>
      </c>
      <c r="H491" s="5">
        <f>IF(Data_Mentah!H491="Yes",1,0)</f>
        <v>0</v>
      </c>
      <c r="I491" s="5">
        <f>IF(Data_Mentah!I491="Yes",1,0)</f>
        <v>0</v>
      </c>
      <c r="J491" s="5">
        <f>IF(Data_Mentah!J491="Yes",1,0)</f>
        <v>0</v>
      </c>
      <c r="K491" s="5">
        <f>IF(Data_Mentah!K491="Yes",1,0)</f>
        <v>0</v>
      </c>
      <c r="L491" s="5">
        <f>IF(Data_Mentah!L491="Yes",1,0)</f>
        <v>0</v>
      </c>
      <c r="M491" s="5">
        <f>IF(Data_Mentah!M491="Yes",1,0)</f>
        <v>0</v>
      </c>
      <c r="N491" s="5">
        <f>IF(Data_Mentah!N491="Yes",1,0)</f>
        <v>0</v>
      </c>
      <c r="O491" s="5">
        <f>IF(Data_Mentah!O491="Yes",1,0)</f>
        <v>0</v>
      </c>
      <c r="P491" s="5">
        <f>IF(Data_Mentah!P491="Yes",1,0)</f>
        <v>0</v>
      </c>
      <c r="Q491" s="6">
        <f>IF(Data_Mentah!Q491="Positive",1,0)</f>
        <v>0</v>
      </c>
      <c r="T491">
        <f t="shared" si="13"/>
        <v>0</v>
      </c>
      <c r="V491">
        <f t="shared" si="14"/>
        <v>0</v>
      </c>
    </row>
    <row r="492" spans="1:22" ht="15.75" customHeight="1" x14ac:dyDescent="0.2">
      <c r="A492" s="7">
        <v>60</v>
      </c>
      <c r="B492" s="8">
        <f>IF(Data_Mentah!B492="Male",1,0)</f>
        <v>1</v>
      </c>
      <c r="C492" s="8">
        <f>IF(Data_Mentah!C492="Yes",1,0)</f>
        <v>0</v>
      </c>
      <c r="D492" s="8">
        <f>IF(Data_Mentah!D492="Yes",1,0)</f>
        <v>0</v>
      </c>
      <c r="E492" s="8">
        <f>IF(Data_Mentah!E492="Yes",1,0)</f>
        <v>0</v>
      </c>
      <c r="F492" s="8">
        <f>IF(Data_Mentah!F492="Yes",1,0)</f>
        <v>1</v>
      </c>
      <c r="G492" s="8">
        <f>IF(Data_Mentah!G492="Yes",1,0)</f>
        <v>0</v>
      </c>
      <c r="H492" s="8">
        <f>IF(Data_Mentah!H492="Yes",1,0)</f>
        <v>0</v>
      </c>
      <c r="I492" s="8">
        <f>IF(Data_Mentah!I492="Yes",1,0)</f>
        <v>0</v>
      </c>
      <c r="J492" s="8">
        <f>IF(Data_Mentah!J492="Yes",1,0)</f>
        <v>1</v>
      </c>
      <c r="K492" s="8">
        <f>IF(Data_Mentah!K492="Yes",1,0)</f>
        <v>0</v>
      </c>
      <c r="L492" s="8">
        <f>IF(Data_Mentah!L492="Yes",1,0)</f>
        <v>1</v>
      </c>
      <c r="M492" s="8">
        <f>IF(Data_Mentah!M492="Yes",1,0)</f>
        <v>0</v>
      </c>
      <c r="N492" s="8">
        <f>IF(Data_Mentah!N492="Yes",1,0)</f>
        <v>0</v>
      </c>
      <c r="O492" s="8">
        <f>IF(Data_Mentah!O492="Yes",1,0)</f>
        <v>1</v>
      </c>
      <c r="P492" s="8">
        <f>IF(Data_Mentah!P492="Yes",1,0)</f>
        <v>0</v>
      </c>
      <c r="Q492" s="9">
        <f>IF(Data_Mentah!Q492="Positive",1,0)</f>
        <v>0</v>
      </c>
      <c r="T492">
        <f t="shared" si="13"/>
        <v>1</v>
      </c>
      <c r="V492">
        <f t="shared" si="14"/>
        <v>0</v>
      </c>
    </row>
    <row r="493" spans="1:22" ht="15.75" customHeight="1" x14ac:dyDescent="0.2">
      <c r="A493" s="4">
        <v>63</v>
      </c>
      <c r="B493" s="5">
        <f>IF(Data_Mentah!B493="Male",1,0)</f>
        <v>1</v>
      </c>
      <c r="C493" s="5">
        <f>IF(Data_Mentah!C493="Yes",1,0)</f>
        <v>0</v>
      </c>
      <c r="D493" s="5">
        <f>IF(Data_Mentah!D493="Yes",1,0)</f>
        <v>0</v>
      </c>
      <c r="E493" s="5">
        <f>IF(Data_Mentah!E493="Yes",1,0)</f>
        <v>0</v>
      </c>
      <c r="F493" s="5">
        <f>IF(Data_Mentah!F493="Yes",1,0)</f>
        <v>1</v>
      </c>
      <c r="G493" s="5">
        <f>IF(Data_Mentah!G493="Yes",1,0)</f>
        <v>1</v>
      </c>
      <c r="H493" s="5">
        <f>IF(Data_Mentah!H493="Yes",1,0)</f>
        <v>0</v>
      </c>
      <c r="I493" s="5">
        <f>IF(Data_Mentah!I493="Yes",1,0)</f>
        <v>1</v>
      </c>
      <c r="J493" s="5">
        <f>IF(Data_Mentah!J493="Yes",1,0)</f>
        <v>1</v>
      </c>
      <c r="K493" s="5">
        <f>IF(Data_Mentah!K493="Yes",1,0)</f>
        <v>0</v>
      </c>
      <c r="L493" s="5">
        <f>IF(Data_Mentah!L493="Yes",1,0)</f>
        <v>1</v>
      </c>
      <c r="M493" s="5">
        <f>IF(Data_Mentah!M493="Yes",1,0)</f>
        <v>1</v>
      </c>
      <c r="N493" s="5">
        <f>IF(Data_Mentah!N493="Yes",1,0)</f>
        <v>1</v>
      </c>
      <c r="O493" s="5">
        <f>IF(Data_Mentah!O493="Yes",1,0)</f>
        <v>1</v>
      </c>
      <c r="P493" s="5">
        <f>IF(Data_Mentah!P493="Yes",1,0)</f>
        <v>0</v>
      </c>
      <c r="Q493" s="6">
        <f>IF(Data_Mentah!Q493="Positive",1,0)</f>
        <v>0</v>
      </c>
      <c r="T493">
        <f t="shared" si="13"/>
        <v>1</v>
      </c>
      <c r="V493">
        <f t="shared" si="14"/>
        <v>0</v>
      </c>
    </row>
    <row r="494" spans="1:22" ht="15.75" customHeight="1" x14ac:dyDescent="0.2">
      <c r="A494" s="7">
        <v>35</v>
      </c>
      <c r="B494" s="8">
        <f>IF(Data_Mentah!B494="Male",1,0)</f>
        <v>1</v>
      </c>
      <c r="C494" s="8">
        <f>IF(Data_Mentah!C494="Yes",1,0)</f>
        <v>0</v>
      </c>
      <c r="D494" s="8">
        <f>IF(Data_Mentah!D494="Yes",1,0)</f>
        <v>0</v>
      </c>
      <c r="E494" s="8">
        <f>IF(Data_Mentah!E494="Yes",1,0)</f>
        <v>0</v>
      </c>
      <c r="F494" s="8">
        <f>IF(Data_Mentah!F494="Yes",1,0)</f>
        <v>1</v>
      </c>
      <c r="G494" s="8">
        <f>IF(Data_Mentah!G494="Yes",1,0)</f>
        <v>1</v>
      </c>
      <c r="H494" s="8">
        <f>IF(Data_Mentah!H494="Yes",1,0)</f>
        <v>0</v>
      </c>
      <c r="I494" s="8">
        <f>IF(Data_Mentah!I494="Yes",1,0)</f>
        <v>1</v>
      </c>
      <c r="J494" s="8">
        <f>IF(Data_Mentah!J494="Yes",1,0)</f>
        <v>1</v>
      </c>
      <c r="K494" s="8">
        <f>IF(Data_Mentah!K494="Yes",1,0)</f>
        <v>1</v>
      </c>
      <c r="L494" s="8">
        <f>IF(Data_Mentah!L494="Yes",1,0)</f>
        <v>1</v>
      </c>
      <c r="M494" s="8">
        <f>IF(Data_Mentah!M494="Yes",1,0)</f>
        <v>0</v>
      </c>
      <c r="N494" s="8">
        <f>IF(Data_Mentah!N494="Yes",1,0)</f>
        <v>1</v>
      </c>
      <c r="O494" s="8">
        <f>IF(Data_Mentah!O494="Yes",1,0)</f>
        <v>1</v>
      </c>
      <c r="P494" s="8">
        <f>IF(Data_Mentah!P494="Yes",1,0)</f>
        <v>0</v>
      </c>
      <c r="Q494" s="9">
        <f>IF(Data_Mentah!Q494="Positive",1,0)</f>
        <v>0</v>
      </c>
      <c r="T494">
        <f t="shared" si="13"/>
        <v>1</v>
      </c>
      <c r="V494">
        <f t="shared" si="14"/>
        <v>0</v>
      </c>
    </row>
    <row r="495" spans="1:22" ht="15.75" customHeight="1" x14ac:dyDescent="0.2">
      <c r="A495" s="4">
        <v>30</v>
      </c>
      <c r="B495" s="5">
        <f>IF(Data_Mentah!B495="Male",1,0)</f>
        <v>1</v>
      </c>
      <c r="C495" s="5">
        <f>IF(Data_Mentah!C495="Yes",1,0)</f>
        <v>1</v>
      </c>
      <c r="D495" s="5">
        <f>IF(Data_Mentah!D495="Yes",1,0)</f>
        <v>0</v>
      </c>
      <c r="E495" s="5">
        <f>IF(Data_Mentah!E495="Yes",1,0)</f>
        <v>1</v>
      </c>
      <c r="F495" s="5">
        <f>IF(Data_Mentah!F495="Yes",1,0)</f>
        <v>1</v>
      </c>
      <c r="G495" s="5">
        <f>IF(Data_Mentah!G495="Yes",1,0)</f>
        <v>0</v>
      </c>
      <c r="H495" s="5">
        <f>IF(Data_Mentah!H495="Yes",1,0)</f>
        <v>1</v>
      </c>
      <c r="I495" s="5">
        <f>IF(Data_Mentah!I495="Yes",1,0)</f>
        <v>0</v>
      </c>
      <c r="J495" s="5">
        <f>IF(Data_Mentah!J495="Yes",1,0)</f>
        <v>1</v>
      </c>
      <c r="K495" s="5">
        <f>IF(Data_Mentah!K495="Yes",1,0)</f>
        <v>0</v>
      </c>
      <c r="L495" s="5">
        <f>IF(Data_Mentah!L495="Yes",1,0)</f>
        <v>1</v>
      </c>
      <c r="M495" s="5">
        <f>IF(Data_Mentah!M495="Yes",1,0)</f>
        <v>0</v>
      </c>
      <c r="N495" s="5">
        <f>IF(Data_Mentah!N495="Yes",1,0)</f>
        <v>0</v>
      </c>
      <c r="O495" s="5">
        <f>IF(Data_Mentah!O495="Yes",1,0)</f>
        <v>1</v>
      </c>
      <c r="P495" s="5">
        <f>IF(Data_Mentah!P495="Yes",1,0)</f>
        <v>1</v>
      </c>
      <c r="Q495" s="6">
        <f>IF(Data_Mentah!Q495="Positive",1,0)</f>
        <v>0</v>
      </c>
      <c r="T495">
        <f t="shared" si="13"/>
        <v>1</v>
      </c>
      <c r="V495">
        <f t="shared" si="14"/>
        <v>0</v>
      </c>
    </row>
    <row r="496" spans="1:22" ht="15.75" customHeight="1" x14ac:dyDescent="0.2">
      <c r="A496" s="7">
        <v>53</v>
      </c>
      <c r="B496" s="8">
        <f>IF(Data_Mentah!B496="Male",1,0)</f>
        <v>1</v>
      </c>
      <c r="C496" s="8">
        <f>IF(Data_Mentah!C496="Yes",1,0)</f>
        <v>0</v>
      </c>
      <c r="D496" s="8">
        <f>IF(Data_Mentah!D496="Yes",1,0)</f>
        <v>0</v>
      </c>
      <c r="E496" s="8">
        <f>IF(Data_Mentah!E496="Yes",1,0)</f>
        <v>0</v>
      </c>
      <c r="F496" s="8">
        <f>IF(Data_Mentah!F496="Yes",1,0)</f>
        <v>0</v>
      </c>
      <c r="G496" s="8">
        <f>IF(Data_Mentah!G496="Yes",1,0)</f>
        <v>0</v>
      </c>
      <c r="H496" s="8">
        <f>IF(Data_Mentah!H496="Yes",1,0)</f>
        <v>0</v>
      </c>
      <c r="I496" s="8">
        <f>IF(Data_Mentah!I496="Yes",1,0)</f>
        <v>0</v>
      </c>
      <c r="J496" s="8">
        <f>IF(Data_Mentah!J496="Yes",1,0)</f>
        <v>0</v>
      </c>
      <c r="K496" s="8">
        <f>IF(Data_Mentah!K496="Yes",1,0)</f>
        <v>0</v>
      </c>
      <c r="L496" s="8">
        <f>IF(Data_Mentah!L496="Yes",1,0)</f>
        <v>0</v>
      </c>
      <c r="M496" s="8">
        <f>IF(Data_Mentah!M496="Yes",1,0)</f>
        <v>0</v>
      </c>
      <c r="N496" s="8">
        <f>IF(Data_Mentah!N496="Yes",1,0)</f>
        <v>0</v>
      </c>
      <c r="O496" s="8">
        <f>IF(Data_Mentah!O496="Yes",1,0)</f>
        <v>0</v>
      </c>
      <c r="P496" s="8">
        <f>IF(Data_Mentah!P496="Yes",1,0)</f>
        <v>0</v>
      </c>
      <c r="Q496" s="9">
        <f>IF(Data_Mentah!Q496="Positive",1,0)</f>
        <v>0</v>
      </c>
      <c r="T496">
        <f t="shared" si="13"/>
        <v>0</v>
      </c>
      <c r="V496">
        <f t="shared" si="14"/>
        <v>0</v>
      </c>
    </row>
    <row r="497" spans="1:22" ht="15.75" customHeight="1" x14ac:dyDescent="0.2">
      <c r="A497" s="4">
        <v>50</v>
      </c>
      <c r="B497" s="5">
        <f>IF(Data_Mentah!B497="Male",1,0)</f>
        <v>1</v>
      </c>
      <c r="C497" s="5">
        <f>IF(Data_Mentah!C497="Yes",1,0)</f>
        <v>0</v>
      </c>
      <c r="D497" s="5">
        <f>IF(Data_Mentah!D497="Yes",1,0)</f>
        <v>0</v>
      </c>
      <c r="E497" s="5">
        <f>IF(Data_Mentah!E497="Yes",1,0)</f>
        <v>0</v>
      </c>
      <c r="F497" s="5">
        <f>IF(Data_Mentah!F497="Yes",1,0)</f>
        <v>1</v>
      </c>
      <c r="G497" s="5">
        <f>IF(Data_Mentah!G497="Yes",1,0)</f>
        <v>0</v>
      </c>
      <c r="H497" s="5">
        <f>IF(Data_Mentah!H497="Yes",1,0)</f>
        <v>1</v>
      </c>
      <c r="I497" s="5">
        <f>IF(Data_Mentah!I497="Yes",1,0)</f>
        <v>0</v>
      </c>
      <c r="J497" s="5">
        <f>IF(Data_Mentah!J497="Yes",1,0)</f>
        <v>1</v>
      </c>
      <c r="K497" s="5">
        <f>IF(Data_Mentah!K497="Yes",1,0)</f>
        <v>0</v>
      </c>
      <c r="L497" s="5">
        <f>IF(Data_Mentah!L497="Yes",1,0)</f>
        <v>0</v>
      </c>
      <c r="M497" s="5">
        <f>IF(Data_Mentah!M497="Yes",1,0)</f>
        <v>0</v>
      </c>
      <c r="N497" s="5">
        <f>IF(Data_Mentah!N497="Yes",1,0)</f>
        <v>0</v>
      </c>
      <c r="O497" s="5">
        <f>IF(Data_Mentah!O497="Yes",1,0)</f>
        <v>1</v>
      </c>
      <c r="P497" s="5">
        <f>IF(Data_Mentah!P497="Yes",1,0)</f>
        <v>0</v>
      </c>
      <c r="Q497" s="6">
        <f>IF(Data_Mentah!Q497="Positive",1,0)</f>
        <v>0</v>
      </c>
      <c r="T497">
        <f t="shared" si="13"/>
        <v>0</v>
      </c>
      <c r="V497">
        <f t="shared" si="14"/>
        <v>0</v>
      </c>
    </row>
    <row r="498" spans="1:22" ht="15.75" customHeight="1" x14ac:dyDescent="0.2">
      <c r="A498" s="7">
        <v>50</v>
      </c>
      <c r="B498" s="8">
        <f>IF(Data_Mentah!B498="Male",1,0)</f>
        <v>1</v>
      </c>
      <c r="C498" s="8">
        <f>IF(Data_Mentah!C498="Yes",1,0)</f>
        <v>0</v>
      </c>
      <c r="D498" s="8">
        <f>IF(Data_Mentah!D498="Yes",1,0)</f>
        <v>0</v>
      </c>
      <c r="E498" s="8">
        <f>IF(Data_Mentah!E498="Yes",1,0)</f>
        <v>0</v>
      </c>
      <c r="F498" s="8">
        <f>IF(Data_Mentah!F498="Yes",1,0)</f>
        <v>1</v>
      </c>
      <c r="G498" s="8">
        <f>IF(Data_Mentah!G498="Yes",1,0)</f>
        <v>0</v>
      </c>
      <c r="H498" s="8">
        <f>IF(Data_Mentah!H498="Yes",1,0)</f>
        <v>0</v>
      </c>
      <c r="I498" s="8">
        <f>IF(Data_Mentah!I498="Yes",1,0)</f>
        <v>1</v>
      </c>
      <c r="J498" s="8">
        <f>IF(Data_Mentah!J498="Yes",1,0)</f>
        <v>1</v>
      </c>
      <c r="K498" s="8">
        <f>IF(Data_Mentah!K498="Yes",1,0)</f>
        <v>0</v>
      </c>
      <c r="L498" s="8">
        <f>IF(Data_Mentah!L498="Yes",1,0)</f>
        <v>1</v>
      </c>
      <c r="M498" s="8">
        <f>IF(Data_Mentah!M498="Yes",1,0)</f>
        <v>0</v>
      </c>
      <c r="N498" s="8">
        <f>IF(Data_Mentah!N498="Yes",1,0)</f>
        <v>1</v>
      </c>
      <c r="O498" s="8">
        <f>IF(Data_Mentah!O498="Yes",1,0)</f>
        <v>1</v>
      </c>
      <c r="P498" s="8">
        <f>IF(Data_Mentah!P498="Yes",1,0)</f>
        <v>0</v>
      </c>
      <c r="Q498" s="9">
        <f>IF(Data_Mentah!Q498="Positive",1,0)</f>
        <v>0</v>
      </c>
      <c r="T498">
        <f t="shared" si="13"/>
        <v>1</v>
      </c>
      <c r="V498">
        <f t="shared" si="14"/>
        <v>0</v>
      </c>
    </row>
    <row r="499" spans="1:22" ht="15.75" customHeight="1" x14ac:dyDescent="0.2">
      <c r="A499" s="4">
        <v>35</v>
      </c>
      <c r="B499" s="5">
        <f>IF(Data_Mentah!B499="Male",1,0)</f>
        <v>1</v>
      </c>
      <c r="C499" s="5">
        <f>IF(Data_Mentah!C499="Yes",1,0)</f>
        <v>0</v>
      </c>
      <c r="D499" s="5">
        <f>IF(Data_Mentah!D499="Yes",1,0)</f>
        <v>0</v>
      </c>
      <c r="E499" s="5">
        <f>IF(Data_Mentah!E499="Yes",1,0)</f>
        <v>0</v>
      </c>
      <c r="F499" s="5">
        <f>IF(Data_Mentah!F499="Yes",1,0)</f>
        <v>0</v>
      </c>
      <c r="G499" s="5">
        <f>IF(Data_Mentah!G499="Yes",1,0)</f>
        <v>0</v>
      </c>
      <c r="H499" s="5">
        <f>IF(Data_Mentah!H499="Yes",1,0)</f>
        <v>0</v>
      </c>
      <c r="I499" s="5">
        <f>IF(Data_Mentah!I499="Yes",1,0)</f>
        <v>0</v>
      </c>
      <c r="J499" s="5">
        <f>IF(Data_Mentah!J499="Yes",1,0)</f>
        <v>0</v>
      </c>
      <c r="K499" s="5">
        <f>IF(Data_Mentah!K499="Yes",1,0)</f>
        <v>1</v>
      </c>
      <c r="L499" s="5">
        <f>IF(Data_Mentah!L499="Yes",1,0)</f>
        <v>0</v>
      </c>
      <c r="M499" s="5">
        <f>IF(Data_Mentah!M499="Yes",1,0)</f>
        <v>1</v>
      </c>
      <c r="N499" s="5">
        <f>IF(Data_Mentah!N499="Yes",1,0)</f>
        <v>0</v>
      </c>
      <c r="O499" s="5">
        <f>IF(Data_Mentah!O499="Yes",1,0)</f>
        <v>0</v>
      </c>
      <c r="P499" s="5">
        <f>IF(Data_Mentah!P499="Yes",1,0)</f>
        <v>1</v>
      </c>
      <c r="Q499" s="6">
        <f>IF(Data_Mentah!Q499="Positive",1,0)</f>
        <v>0</v>
      </c>
      <c r="T499">
        <f t="shared" si="13"/>
        <v>0</v>
      </c>
      <c r="V499">
        <f t="shared" si="14"/>
        <v>0</v>
      </c>
    </row>
    <row r="500" spans="1:22" ht="15.75" customHeight="1" x14ac:dyDescent="0.2">
      <c r="A500" s="7">
        <v>40</v>
      </c>
      <c r="B500" s="8">
        <f>IF(Data_Mentah!B500="Male",1,0)</f>
        <v>0</v>
      </c>
      <c r="C500" s="8">
        <f>IF(Data_Mentah!C500="Yes",1,0)</f>
        <v>1</v>
      </c>
      <c r="D500" s="8">
        <f>IF(Data_Mentah!D500="Yes",1,0)</f>
        <v>1</v>
      </c>
      <c r="E500" s="8">
        <f>IF(Data_Mentah!E500="Yes",1,0)</f>
        <v>0</v>
      </c>
      <c r="F500" s="8">
        <f>IF(Data_Mentah!F500="Yes",1,0)</f>
        <v>1</v>
      </c>
      <c r="G500" s="8">
        <f>IF(Data_Mentah!G500="Yes",1,0)</f>
        <v>1</v>
      </c>
      <c r="H500" s="8">
        <f>IF(Data_Mentah!H500="Yes",1,0)</f>
        <v>0</v>
      </c>
      <c r="I500" s="8">
        <f>IF(Data_Mentah!I500="Yes",1,0)</f>
        <v>1</v>
      </c>
      <c r="J500" s="8">
        <f>IF(Data_Mentah!J500="Yes",1,0)</f>
        <v>1</v>
      </c>
      <c r="K500" s="8">
        <f>IF(Data_Mentah!K500="Yes",1,0)</f>
        <v>0</v>
      </c>
      <c r="L500" s="8">
        <f>IF(Data_Mentah!L500="Yes",1,0)</f>
        <v>1</v>
      </c>
      <c r="M500" s="8">
        <f>IF(Data_Mentah!M500="Yes",1,0)</f>
        <v>1</v>
      </c>
      <c r="N500" s="8">
        <f>IF(Data_Mentah!N500="Yes",1,0)</f>
        <v>0</v>
      </c>
      <c r="O500" s="8">
        <f>IF(Data_Mentah!O500="Yes",1,0)</f>
        <v>0</v>
      </c>
      <c r="P500" s="8">
        <f>IF(Data_Mentah!P500="Yes",1,0)</f>
        <v>0</v>
      </c>
      <c r="Q500" s="9">
        <f>IF(Data_Mentah!Q500="Positive",1,0)</f>
        <v>1</v>
      </c>
      <c r="T500">
        <f t="shared" ref="T500:T563" si="15">IF((O500 + I500 + F500 + L500 + C500) &gt;= 3, 1, 0)</f>
        <v>1</v>
      </c>
      <c r="V500">
        <f t="shared" ref="V500:V563" si="16">IF(LOWER(TRIM(Q500))="positive",1,0)</f>
        <v>0</v>
      </c>
    </row>
    <row r="501" spans="1:22" ht="15.75" customHeight="1" x14ac:dyDescent="0.2">
      <c r="A501" s="4">
        <v>48</v>
      </c>
      <c r="B501" s="5">
        <f>IF(Data_Mentah!B501="Male",1,0)</f>
        <v>1</v>
      </c>
      <c r="C501" s="5">
        <f>IF(Data_Mentah!C501="Yes",1,0)</f>
        <v>0</v>
      </c>
      <c r="D501" s="5">
        <f>IF(Data_Mentah!D501="Yes",1,0)</f>
        <v>0</v>
      </c>
      <c r="E501" s="5">
        <f>IF(Data_Mentah!E501="Yes",1,0)</f>
        <v>0</v>
      </c>
      <c r="F501" s="5">
        <f>IF(Data_Mentah!F501="Yes",1,0)</f>
        <v>1</v>
      </c>
      <c r="G501" s="5">
        <f>IF(Data_Mentah!G501="Yes",1,0)</f>
        <v>1</v>
      </c>
      <c r="H501" s="5">
        <f>IF(Data_Mentah!H501="Yes",1,0)</f>
        <v>0</v>
      </c>
      <c r="I501" s="5">
        <f>IF(Data_Mentah!I501="Yes",1,0)</f>
        <v>1</v>
      </c>
      <c r="J501" s="5">
        <f>IF(Data_Mentah!J501="Yes",1,0)</f>
        <v>1</v>
      </c>
      <c r="K501" s="5">
        <f>IF(Data_Mentah!K501="Yes",1,0)</f>
        <v>1</v>
      </c>
      <c r="L501" s="5">
        <f>IF(Data_Mentah!L501="Yes",1,0)</f>
        <v>1</v>
      </c>
      <c r="M501" s="5">
        <f>IF(Data_Mentah!M501="Yes",1,0)</f>
        <v>0</v>
      </c>
      <c r="N501" s="5">
        <f>IF(Data_Mentah!N501="Yes",1,0)</f>
        <v>1</v>
      </c>
      <c r="O501" s="5">
        <f>IF(Data_Mentah!O501="Yes",1,0)</f>
        <v>1</v>
      </c>
      <c r="P501" s="5">
        <f>IF(Data_Mentah!P501="Yes",1,0)</f>
        <v>0</v>
      </c>
      <c r="Q501" s="6">
        <f>IF(Data_Mentah!Q501="Positive",1,0)</f>
        <v>0</v>
      </c>
      <c r="T501">
        <f t="shared" si="15"/>
        <v>1</v>
      </c>
      <c r="V501">
        <f t="shared" si="16"/>
        <v>0</v>
      </c>
    </row>
    <row r="502" spans="1:22" ht="15.75" customHeight="1" x14ac:dyDescent="0.2">
      <c r="A502" s="7">
        <v>60</v>
      </c>
      <c r="B502" s="8">
        <f>IF(Data_Mentah!B502="Male",1,0)</f>
        <v>1</v>
      </c>
      <c r="C502" s="8">
        <f>IF(Data_Mentah!C502="Yes",1,0)</f>
        <v>1</v>
      </c>
      <c r="D502" s="8">
        <f>IF(Data_Mentah!D502="Yes",1,0)</f>
        <v>0</v>
      </c>
      <c r="E502" s="8">
        <f>IF(Data_Mentah!E502="Yes",1,0)</f>
        <v>1</v>
      </c>
      <c r="F502" s="8">
        <f>IF(Data_Mentah!F502="Yes",1,0)</f>
        <v>0</v>
      </c>
      <c r="G502" s="8">
        <f>IF(Data_Mentah!G502="Yes",1,0)</f>
        <v>0</v>
      </c>
      <c r="H502" s="8">
        <f>IF(Data_Mentah!H502="Yes",1,0)</f>
        <v>1</v>
      </c>
      <c r="I502" s="8">
        <f>IF(Data_Mentah!I502="Yes",1,0)</f>
        <v>0</v>
      </c>
      <c r="J502" s="8">
        <f>IF(Data_Mentah!J502="Yes",1,0)</f>
        <v>1</v>
      </c>
      <c r="K502" s="8">
        <f>IF(Data_Mentah!K502="Yes",1,0)</f>
        <v>1</v>
      </c>
      <c r="L502" s="8">
        <f>IF(Data_Mentah!L502="Yes",1,0)</f>
        <v>0</v>
      </c>
      <c r="M502" s="8">
        <f>IF(Data_Mentah!M502="Yes",1,0)</f>
        <v>0</v>
      </c>
      <c r="N502" s="8">
        <f>IF(Data_Mentah!N502="Yes",1,0)</f>
        <v>0</v>
      </c>
      <c r="O502" s="8">
        <f>IF(Data_Mentah!O502="Yes",1,0)</f>
        <v>1</v>
      </c>
      <c r="P502" s="8">
        <f>IF(Data_Mentah!P502="Yes",1,0)</f>
        <v>0</v>
      </c>
      <c r="Q502" s="9">
        <f>IF(Data_Mentah!Q502="Positive",1,0)</f>
        <v>1</v>
      </c>
      <c r="T502">
        <f t="shared" si="15"/>
        <v>0</v>
      </c>
      <c r="V502">
        <f t="shared" si="16"/>
        <v>0</v>
      </c>
    </row>
    <row r="503" spans="1:22" ht="15.75" customHeight="1" x14ac:dyDescent="0.2">
      <c r="A503" s="4">
        <v>38</v>
      </c>
      <c r="B503" s="5">
        <f>IF(Data_Mentah!B503="Male",1,0)</f>
        <v>1</v>
      </c>
      <c r="C503" s="5">
        <f>IF(Data_Mentah!C503="Yes",1,0)</f>
        <v>0</v>
      </c>
      <c r="D503" s="5">
        <f>IF(Data_Mentah!D503="Yes",1,0)</f>
        <v>0</v>
      </c>
      <c r="E503" s="5">
        <f>IF(Data_Mentah!E503="Yes",1,0)</f>
        <v>0</v>
      </c>
      <c r="F503" s="5">
        <f>IF(Data_Mentah!F503="Yes",1,0)</f>
        <v>0</v>
      </c>
      <c r="G503" s="5">
        <f>IF(Data_Mentah!G503="Yes",1,0)</f>
        <v>1</v>
      </c>
      <c r="H503" s="5">
        <f>IF(Data_Mentah!H503="Yes",1,0)</f>
        <v>0</v>
      </c>
      <c r="I503" s="5">
        <f>IF(Data_Mentah!I503="Yes",1,0)</f>
        <v>1</v>
      </c>
      <c r="J503" s="5">
        <f>IF(Data_Mentah!J503="Yes",1,0)</f>
        <v>0</v>
      </c>
      <c r="K503" s="5">
        <f>IF(Data_Mentah!K503="Yes",1,0)</f>
        <v>0</v>
      </c>
      <c r="L503" s="5">
        <f>IF(Data_Mentah!L503="Yes",1,0)</f>
        <v>0</v>
      </c>
      <c r="M503" s="5">
        <f>IF(Data_Mentah!M503="Yes",1,0)</f>
        <v>0</v>
      </c>
      <c r="N503" s="5">
        <f>IF(Data_Mentah!N503="Yes",1,0)</f>
        <v>1</v>
      </c>
      <c r="O503" s="5">
        <f>IF(Data_Mentah!O503="Yes",1,0)</f>
        <v>0</v>
      </c>
      <c r="P503" s="5">
        <f>IF(Data_Mentah!P503="Yes",1,0)</f>
        <v>0</v>
      </c>
      <c r="Q503" s="6">
        <f>IF(Data_Mentah!Q503="Positive",1,0)</f>
        <v>0</v>
      </c>
      <c r="T503">
        <f t="shared" si="15"/>
        <v>0</v>
      </c>
      <c r="V503">
        <f t="shared" si="16"/>
        <v>0</v>
      </c>
    </row>
    <row r="504" spans="1:22" ht="15.75" customHeight="1" x14ac:dyDescent="0.2">
      <c r="A504" s="7">
        <v>28</v>
      </c>
      <c r="B504" s="8">
        <f>IF(Data_Mentah!B504="Male",1,0)</f>
        <v>1</v>
      </c>
      <c r="C504" s="8">
        <f>IF(Data_Mentah!C504="Yes",1,0)</f>
        <v>1</v>
      </c>
      <c r="D504" s="8">
        <f>IF(Data_Mentah!D504="Yes",1,0)</f>
        <v>0</v>
      </c>
      <c r="E504" s="8">
        <f>IF(Data_Mentah!E504="Yes",1,0)</f>
        <v>0</v>
      </c>
      <c r="F504" s="8">
        <f>IF(Data_Mentah!F504="Yes",1,0)</f>
        <v>0</v>
      </c>
      <c r="G504" s="8">
        <f>IF(Data_Mentah!G504="Yes",1,0)</f>
        <v>1</v>
      </c>
      <c r="H504" s="8">
        <f>IF(Data_Mentah!H504="Yes",1,0)</f>
        <v>0</v>
      </c>
      <c r="I504" s="8">
        <f>IF(Data_Mentah!I504="Yes",1,0)</f>
        <v>1</v>
      </c>
      <c r="J504" s="8">
        <f>IF(Data_Mentah!J504="Yes",1,0)</f>
        <v>1</v>
      </c>
      <c r="K504" s="8">
        <f>IF(Data_Mentah!K504="Yes",1,0)</f>
        <v>0</v>
      </c>
      <c r="L504" s="8">
        <f>IF(Data_Mentah!L504="Yes",1,0)</f>
        <v>1</v>
      </c>
      <c r="M504" s="8">
        <f>IF(Data_Mentah!M504="Yes",1,0)</f>
        <v>1</v>
      </c>
      <c r="N504" s="8">
        <f>IF(Data_Mentah!N504="Yes",1,0)</f>
        <v>1</v>
      </c>
      <c r="O504" s="8">
        <f>IF(Data_Mentah!O504="Yes",1,0)</f>
        <v>1</v>
      </c>
      <c r="P504" s="8">
        <f>IF(Data_Mentah!P504="Yes",1,0)</f>
        <v>0</v>
      </c>
      <c r="Q504" s="9">
        <f>IF(Data_Mentah!Q504="Positive",1,0)</f>
        <v>0</v>
      </c>
      <c r="T504">
        <f t="shared" si="15"/>
        <v>1</v>
      </c>
      <c r="V504">
        <f t="shared" si="16"/>
        <v>0</v>
      </c>
    </row>
    <row r="505" spans="1:22" ht="15.75" customHeight="1" x14ac:dyDescent="0.2">
      <c r="A505" s="4">
        <v>68</v>
      </c>
      <c r="B505" s="5">
        <f>IF(Data_Mentah!B505="Male",1,0)</f>
        <v>1</v>
      </c>
      <c r="C505" s="5">
        <f>IF(Data_Mentah!C505="Yes",1,0)</f>
        <v>0</v>
      </c>
      <c r="D505" s="5">
        <f>IF(Data_Mentah!D505="Yes",1,0)</f>
        <v>0</v>
      </c>
      <c r="E505" s="5">
        <f>IF(Data_Mentah!E505="Yes",1,0)</f>
        <v>0</v>
      </c>
      <c r="F505" s="5">
        <f>IF(Data_Mentah!F505="Yes",1,0)</f>
        <v>0</v>
      </c>
      <c r="G505" s="5">
        <f>IF(Data_Mentah!G505="Yes",1,0)</f>
        <v>0</v>
      </c>
      <c r="H505" s="5">
        <f>IF(Data_Mentah!H505="Yes",1,0)</f>
        <v>0</v>
      </c>
      <c r="I505" s="5">
        <f>IF(Data_Mentah!I505="Yes",1,0)</f>
        <v>0</v>
      </c>
      <c r="J505" s="5">
        <f>IF(Data_Mentah!J505="Yes",1,0)</f>
        <v>0</v>
      </c>
      <c r="K505" s="5">
        <f>IF(Data_Mentah!K505="Yes",1,0)</f>
        <v>0</v>
      </c>
      <c r="L505" s="5">
        <f>IF(Data_Mentah!L505="Yes",1,0)</f>
        <v>0</v>
      </c>
      <c r="M505" s="5">
        <f>IF(Data_Mentah!M505="Yes",1,0)</f>
        <v>0</v>
      </c>
      <c r="N505" s="5">
        <f>IF(Data_Mentah!N505="Yes",1,0)</f>
        <v>0</v>
      </c>
      <c r="O505" s="5">
        <f>IF(Data_Mentah!O505="Yes",1,0)</f>
        <v>0</v>
      </c>
      <c r="P505" s="5">
        <f>IF(Data_Mentah!P505="Yes",1,0)</f>
        <v>0</v>
      </c>
      <c r="Q505" s="6">
        <f>IF(Data_Mentah!Q505="Positive",1,0)</f>
        <v>0</v>
      </c>
      <c r="T505">
        <f t="shared" si="15"/>
        <v>0</v>
      </c>
      <c r="V505">
        <f t="shared" si="16"/>
        <v>0</v>
      </c>
    </row>
    <row r="506" spans="1:22" ht="15.75" customHeight="1" x14ac:dyDescent="0.2">
      <c r="A506" s="7">
        <v>35</v>
      </c>
      <c r="B506" s="8">
        <f>IF(Data_Mentah!B506="Male",1,0)</f>
        <v>1</v>
      </c>
      <c r="C506" s="8">
        <f>IF(Data_Mentah!C506="Yes",1,0)</f>
        <v>0</v>
      </c>
      <c r="D506" s="8">
        <f>IF(Data_Mentah!D506="Yes",1,0)</f>
        <v>0</v>
      </c>
      <c r="E506" s="8">
        <f>IF(Data_Mentah!E506="Yes",1,0)</f>
        <v>0</v>
      </c>
      <c r="F506" s="8">
        <f>IF(Data_Mentah!F506="Yes",1,0)</f>
        <v>0</v>
      </c>
      <c r="G506" s="8">
        <f>IF(Data_Mentah!G506="Yes",1,0)</f>
        <v>0</v>
      </c>
      <c r="H506" s="8">
        <f>IF(Data_Mentah!H506="Yes",1,0)</f>
        <v>0</v>
      </c>
      <c r="I506" s="8">
        <f>IF(Data_Mentah!I506="Yes",1,0)</f>
        <v>0</v>
      </c>
      <c r="J506" s="8">
        <f>IF(Data_Mentah!J506="Yes",1,0)</f>
        <v>0</v>
      </c>
      <c r="K506" s="8">
        <f>IF(Data_Mentah!K506="Yes",1,0)</f>
        <v>0</v>
      </c>
      <c r="L506" s="8">
        <f>IF(Data_Mentah!L506="Yes",1,0)</f>
        <v>0</v>
      </c>
      <c r="M506" s="8">
        <f>IF(Data_Mentah!M506="Yes",1,0)</f>
        <v>0</v>
      </c>
      <c r="N506" s="8">
        <f>IF(Data_Mentah!N506="Yes",1,0)</f>
        <v>0</v>
      </c>
      <c r="O506" s="8">
        <f>IF(Data_Mentah!O506="Yes",1,0)</f>
        <v>0</v>
      </c>
      <c r="P506" s="8">
        <f>IF(Data_Mentah!P506="Yes",1,0)</f>
        <v>0</v>
      </c>
      <c r="Q506" s="9">
        <f>IF(Data_Mentah!Q506="Positive",1,0)</f>
        <v>0</v>
      </c>
      <c r="T506">
        <f t="shared" si="15"/>
        <v>0</v>
      </c>
      <c r="V506">
        <f t="shared" si="16"/>
        <v>0</v>
      </c>
    </row>
    <row r="507" spans="1:22" ht="15.75" customHeight="1" x14ac:dyDescent="0.2">
      <c r="A507" s="4">
        <v>45</v>
      </c>
      <c r="B507" s="5">
        <f>IF(Data_Mentah!B507="Male",1,0)</f>
        <v>1</v>
      </c>
      <c r="C507" s="5">
        <f>IF(Data_Mentah!C507="Yes",1,0)</f>
        <v>0</v>
      </c>
      <c r="D507" s="5">
        <f>IF(Data_Mentah!D507="Yes",1,0)</f>
        <v>0</v>
      </c>
      <c r="E507" s="5">
        <f>IF(Data_Mentah!E507="Yes",1,0)</f>
        <v>0</v>
      </c>
      <c r="F507" s="5">
        <f>IF(Data_Mentah!F507="Yes",1,0)</f>
        <v>0</v>
      </c>
      <c r="G507" s="5">
        <f>IF(Data_Mentah!G507="Yes",1,0)</f>
        <v>0</v>
      </c>
      <c r="H507" s="5">
        <f>IF(Data_Mentah!H507="Yes",1,0)</f>
        <v>0</v>
      </c>
      <c r="I507" s="5">
        <f>IF(Data_Mentah!I507="Yes",1,0)</f>
        <v>0</v>
      </c>
      <c r="J507" s="5">
        <f>IF(Data_Mentah!J507="Yes",1,0)</f>
        <v>0</v>
      </c>
      <c r="K507" s="5">
        <f>IF(Data_Mentah!K507="Yes",1,0)</f>
        <v>0</v>
      </c>
      <c r="L507" s="5">
        <f>IF(Data_Mentah!L507="Yes",1,0)</f>
        <v>0</v>
      </c>
      <c r="M507" s="5">
        <f>IF(Data_Mentah!M507="Yes",1,0)</f>
        <v>0</v>
      </c>
      <c r="N507" s="5">
        <f>IF(Data_Mentah!N507="Yes",1,0)</f>
        <v>0</v>
      </c>
      <c r="O507" s="5">
        <f>IF(Data_Mentah!O507="Yes",1,0)</f>
        <v>0</v>
      </c>
      <c r="P507" s="5">
        <f>IF(Data_Mentah!P507="Yes",1,0)</f>
        <v>0</v>
      </c>
      <c r="Q507" s="6">
        <f>IF(Data_Mentah!Q507="Positive",1,0)</f>
        <v>0</v>
      </c>
      <c r="T507">
        <f t="shared" si="15"/>
        <v>0</v>
      </c>
      <c r="V507">
        <f t="shared" si="16"/>
        <v>0</v>
      </c>
    </row>
    <row r="508" spans="1:22" ht="15.75" customHeight="1" x14ac:dyDescent="0.2">
      <c r="A508" s="7">
        <v>48</v>
      </c>
      <c r="B508" s="8">
        <f>IF(Data_Mentah!B508="Male",1,0)</f>
        <v>1</v>
      </c>
      <c r="C508" s="8">
        <f>IF(Data_Mentah!C508="Yes",1,0)</f>
        <v>0</v>
      </c>
      <c r="D508" s="8">
        <f>IF(Data_Mentah!D508="Yes",1,0)</f>
        <v>0</v>
      </c>
      <c r="E508" s="8">
        <f>IF(Data_Mentah!E508="Yes",1,0)</f>
        <v>0</v>
      </c>
      <c r="F508" s="8">
        <f>IF(Data_Mentah!F508="Yes",1,0)</f>
        <v>1</v>
      </c>
      <c r="G508" s="8">
        <f>IF(Data_Mentah!G508="Yes",1,0)</f>
        <v>0</v>
      </c>
      <c r="H508" s="8">
        <f>IF(Data_Mentah!H508="Yes",1,0)</f>
        <v>1</v>
      </c>
      <c r="I508" s="8">
        <f>IF(Data_Mentah!I508="Yes",1,0)</f>
        <v>0</v>
      </c>
      <c r="J508" s="8">
        <f>IF(Data_Mentah!J508="Yes",1,0)</f>
        <v>1</v>
      </c>
      <c r="K508" s="8">
        <f>IF(Data_Mentah!K508="Yes",1,0)</f>
        <v>0</v>
      </c>
      <c r="L508" s="8">
        <f>IF(Data_Mentah!L508="Yes",1,0)</f>
        <v>1</v>
      </c>
      <c r="M508" s="8">
        <f>IF(Data_Mentah!M508="Yes",1,0)</f>
        <v>0</v>
      </c>
      <c r="N508" s="8">
        <f>IF(Data_Mentah!N508="Yes",1,0)</f>
        <v>0</v>
      </c>
      <c r="O508" s="8">
        <f>IF(Data_Mentah!O508="Yes",1,0)</f>
        <v>1</v>
      </c>
      <c r="P508" s="8">
        <f>IF(Data_Mentah!P508="Yes",1,0)</f>
        <v>0</v>
      </c>
      <c r="Q508" s="9">
        <f>IF(Data_Mentah!Q508="Positive",1,0)</f>
        <v>0</v>
      </c>
      <c r="T508">
        <f t="shared" si="15"/>
        <v>1</v>
      </c>
      <c r="V508">
        <f t="shared" si="16"/>
        <v>0</v>
      </c>
    </row>
    <row r="509" spans="1:22" ht="15.75" customHeight="1" x14ac:dyDescent="0.2">
      <c r="A509" s="4">
        <v>40</v>
      </c>
      <c r="B509" s="5">
        <f>IF(Data_Mentah!B509="Male",1,0)</f>
        <v>1</v>
      </c>
      <c r="C509" s="5">
        <f>IF(Data_Mentah!C509="Yes",1,0)</f>
        <v>0</v>
      </c>
      <c r="D509" s="5">
        <f>IF(Data_Mentah!D509="Yes",1,0)</f>
        <v>0</v>
      </c>
      <c r="E509" s="5">
        <f>IF(Data_Mentah!E509="Yes",1,0)</f>
        <v>1</v>
      </c>
      <c r="F509" s="5">
        <f>IF(Data_Mentah!F509="Yes",1,0)</f>
        <v>0</v>
      </c>
      <c r="G509" s="5">
        <f>IF(Data_Mentah!G509="Yes",1,0)</f>
        <v>0</v>
      </c>
      <c r="H509" s="5">
        <f>IF(Data_Mentah!H509="Yes",1,0)</f>
        <v>0</v>
      </c>
      <c r="I509" s="5">
        <f>IF(Data_Mentah!I509="Yes",1,0)</f>
        <v>0</v>
      </c>
      <c r="J509" s="5">
        <f>IF(Data_Mentah!J509="Yes",1,0)</f>
        <v>0</v>
      </c>
      <c r="K509" s="5">
        <f>IF(Data_Mentah!K509="Yes",1,0)</f>
        <v>0</v>
      </c>
      <c r="L509" s="5">
        <f>IF(Data_Mentah!L509="Yes",1,0)</f>
        <v>0</v>
      </c>
      <c r="M509" s="5">
        <f>IF(Data_Mentah!M509="Yes",1,0)</f>
        <v>0</v>
      </c>
      <c r="N509" s="5">
        <f>IF(Data_Mentah!N509="Yes",1,0)</f>
        <v>0</v>
      </c>
      <c r="O509" s="5">
        <f>IF(Data_Mentah!O509="Yes",1,0)</f>
        <v>0</v>
      </c>
      <c r="P509" s="5">
        <f>IF(Data_Mentah!P509="Yes",1,0)</f>
        <v>1</v>
      </c>
      <c r="Q509" s="6">
        <f>IF(Data_Mentah!Q509="Positive",1,0)</f>
        <v>0</v>
      </c>
      <c r="T509">
        <f t="shared" si="15"/>
        <v>0</v>
      </c>
      <c r="V509">
        <f t="shared" si="16"/>
        <v>0</v>
      </c>
    </row>
    <row r="510" spans="1:22" ht="15.75" customHeight="1" x14ac:dyDescent="0.2">
      <c r="A510" s="7">
        <v>57</v>
      </c>
      <c r="B510" s="8">
        <f>IF(Data_Mentah!B510="Male",1,0)</f>
        <v>1</v>
      </c>
      <c r="C510" s="8">
        <f>IF(Data_Mentah!C510="Yes",1,0)</f>
        <v>0</v>
      </c>
      <c r="D510" s="8">
        <f>IF(Data_Mentah!D510="Yes",1,0)</f>
        <v>0</v>
      </c>
      <c r="E510" s="8">
        <f>IF(Data_Mentah!E510="Yes",1,0)</f>
        <v>0</v>
      </c>
      <c r="F510" s="8">
        <f>IF(Data_Mentah!F510="Yes",1,0)</f>
        <v>1</v>
      </c>
      <c r="G510" s="8">
        <f>IF(Data_Mentah!G510="Yes",1,0)</f>
        <v>0</v>
      </c>
      <c r="H510" s="8">
        <f>IF(Data_Mentah!H510="Yes",1,0)</f>
        <v>0</v>
      </c>
      <c r="I510" s="8">
        <f>IF(Data_Mentah!I510="Yes",1,0)</f>
        <v>0</v>
      </c>
      <c r="J510" s="8">
        <f>IF(Data_Mentah!J510="Yes",1,0)</f>
        <v>1</v>
      </c>
      <c r="K510" s="8">
        <f>IF(Data_Mentah!K510="Yes",1,0)</f>
        <v>0</v>
      </c>
      <c r="L510" s="8">
        <f>IF(Data_Mentah!L510="Yes",1,0)</f>
        <v>1</v>
      </c>
      <c r="M510" s="8">
        <f>IF(Data_Mentah!M510="Yes",1,0)</f>
        <v>0</v>
      </c>
      <c r="N510" s="8">
        <f>IF(Data_Mentah!N510="Yes",1,0)</f>
        <v>1</v>
      </c>
      <c r="O510" s="8">
        <f>IF(Data_Mentah!O510="Yes",1,0)</f>
        <v>1</v>
      </c>
      <c r="P510" s="8">
        <f>IF(Data_Mentah!P510="Yes",1,0)</f>
        <v>0</v>
      </c>
      <c r="Q510" s="9">
        <f>IF(Data_Mentah!Q510="Positive",1,0)</f>
        <v>0</v>
      </c>
      <c r="T510">
        <f t="shared" si="15"/>
        <v>1</v>
      </c>
      <c r="V510">
        <f t="shared" si="16"/>
        <v>0</v>
      </c>
    </row>
    <row r="511" spans="1:22" ht="15.75" customHeight="1" x14ac:dyDescent="0.2">
      <c r="A511" s="4">
        <v>47</v>
      </c>
      <c r="B511" s="5">
        <f>IF(Data_Mentah!B511="Male",1,0)</f>
        <v>1</v>
      </c>
      <c r="C511" s="5">
        <f>IF(Data_Mentah!C511="Yes",1,0)</f>
        <v>0</v>
      </c>
      <c r="D511" s="5">
        <f>IF(Data_Mentah!D511="Yes",1,0)</f>
        <v>0</v>
      </c>
      <c r="E511" s="5">
        <f>IF(Data_Mentah!E511="Yes",1,0)</f>
        <v>0</v>
      </c>
      <c r="F511" s="5">
        <f>IF(Data_Mentah!F511="Yes",1,0)</f>
        <v>0</v>
      </c>
      <c r="G511" s="5">
        <f>IF(Data_Mentah!G511="Yes",1,0)</f>
        <v>0</v>
      </c>
      <c r="H511" s="5">
        <f>IF(Data_Mentah!H511="Yes",1,0)</f>
        <v>0</v>
      </c>
      <c r="I511" s="5">
        <f>IF(Data_Mentah!I511="Yes",1,0)</f>
        <v>0</v>
      </c>
      <c r="J511" s="5">
        <f>IF(Data_Mentah!J511="Yes",1,0)</f>
        <v>0</v>
      </c>
      <c r="K511" s="5">
        <f>IF(Data_Mentah!K511="Yes",1,0)</f>
        <v>0</v>
      </c>
      <c r="L511" s="5">
        <f>IF(Data_Mentah!L511="Yes",1,0)</f>
        <v>0</v>
      </c>
      <c r="M511" s="5">
        <f>IF(Data_Mentah!M511="Yes",1,0)</f>
        <v>0</v>
      </c>
      <c r="N511" s="5">
        <f>IF(Data_Mentah!N511="Yes",1,0)</f>
        <v>0</v>
      </c>
      <c r="O511" s="5">
        <f>IF(Data_Mentah!O511="Yes",1,0)</f>
        <v>0</v>
      </c>
      <c r="P511" s="5">
        <f>IF(Data_Mentah!P511="Yes",1,0)</f>
        <v>0</v>
      </c>
      <c r="Q511" s="6">
        <f>IF(Data_Mentah!Q511="Positive",1,0)</f>
        <v>0</v>
      </c>
      <c r="T511">
        <f t="shared" si="15"/>
        <v>0</v>
      </c>
      <c r="V511">
        <f t="shared" si="16"/>
        <v>0</v>
      </c>
    </row>
    <row r="512" spans="1:22" ht="15.75" customHeight="1" x14ac:dyDescent="0.2">
      <c r="A512" s="7">
        <v>45</v>
      </c>
      <c r="B512" s="8">
        <f>IF(Data_Mentah!B512="Male",1,0)</f>
        <v>1</v>
      </c>
      <c r="C512" s="8">
        <f>IF(Data_Mentah!C512="Yes",1,0)</f>
        <v>0</v>
      </c>
      <c r="D512" s="8">
        <f>IF(Data_Mentah!D512="Yes",1,0)</f>
        <v>0</v>
      </c>
      <c r="E512" s="8">
        <f>IF(Data_Mentah!E512="Yes",1,0)</f>
        <v>0</v>
      </c>
      <c r="F512" s="8">
        <f>IF(Data_Mentah!F512="Yes",1,0)</f>
        <v>1</v>
      </c>
      <c r="G512" s="8">
        <f>IF(Data_Mentah!G512="Yes",1,0)</f>
        <v>0</v>
      </c>
      <c r="H512" s="8">
        <f>IF(Data_Mentah!H512="Yes",1,0)</f>
        <v>0</v>
      </c>
      <c r="I512" s="8">
        <f>IF(Data_Mentah!I512="Yes",1,0)</f>
        <v>0</v>
      </c>
      <c r="J512" s="8">
        <f>IF(Data_Mentah!J512="Yes",1,0)</f>
        <v>1</v>
      </c>
      <c r="K512" s="8">
        <f>IF(Data_Mentah!K512="Yes",1,0)</f>
        <v>0</v>
      </c>
      <c r="L512" s="8">
        <f>IF(Data_Mentah!L512="Yes",1,0)</f>
        <v>1</v>
      </c>
      <c r="M512" s="8">
        <f>IF(Data_Mentah!M512="Yes",1,0)</f>
        <v>0</v>
      </c>
      <c r="N512" s="8">
        <f>IF(Data_Mentah!N512="Yes",1,0)</f>
        <v>0</v>
      </c>
      <c r="O512" s="8">
        <f>IF(Data_Mentah!O512="Yes",1,0)</f>
        <v>1</v>
      </c>
      <c r="P512" s="8">
        <f>IF(Data_Mentah!P512="Yes",1,0)</f>
        <v>0</v>
      </c>
      <c r="Q512" s="9">
        <f>IF(Data_Mentah!Q512="Positive",1,0)</f>
        <v>0</v>
      </c>
      <c r="T512">
        <f t="shared" si="15"/>
        <v>1</v>
      </c>
      <c r="V512">
        <f t="shared" si="16"/>
        <v>0</v>
      </c>
    </row>
    <row r="513" spans="1:22" ht="15.75" customHeight="1" x14ac:dyDescent="0.2">
      <c r="A513" s="4">
        <v>57</v>
      </c>
      <c r="B513" s="5">
        <f>IF(Data_Mentah!B513="Male",1,0)</f>
        <v>1</v>
      </c>
      <c r="C513" s="5">
        <f>IF(Data_Mentah!C513="Yes",1,0)</f>
        <v>0</v>
      </c>
      <c r="D513" s="5">
        <f>IF(Data_Mentah!D513="Yes",1,0)</f>
        <v>0</v>
      </c>
      <c r="E513" s="5">
        <f>IF(Data_Mentah!E513="Yes",1,0)</f>
        <v>0</v>
      </c>
      <c r="F513" s="5">
        <f>IF(Data_Mentah!F513="Yes",1,0)</f>
        <v>1</v>
      </c>
      <c r="G513" s="5">
        <f>IF(Data_Mentah!G513="Yes",1,0)</f>
        <v>1</v>
      </c>
      <c r="H513" s="5">
        <f>IF(Data_Mentah!H513="Yes",1,0)</f>
        <v>0</v>
      </c>
      <c r="I513" s="5">
        <f>IF(Data_Mentah!I513="Yes",1,0)</f>
        <v>1</v>
      </c>
      <c r="J513" s="5">
        <f>IF(Data_Mentah!J513="Yes",1,0)</f>
        <v>1</v>
      </c>
      <c r="K513" s="5">
        <f>IF(Data_Mentah!K513="Yes",1,0)</f>
        <v>0</v>
      </c>
      <c r="L513" s="5">
        <f>IF(Data_Mentah!L513="Yes",1,0)</f>
        <v>1</v>
      </c>
      <c r="M513" s="5">
        <f>IF(Data_Mentah!M513="Yes",1,0)</f>
        <v>1</v>
      </c>
      <c r="N513" s="5">
        <f>IF(Data_Mentah!N513="Yes",1,0)</f>
        <v>1</v>
      </c>
      <c r="O513" s="5">
        <f>IF(Data_Mentah!O513="Yes",1,0)</f>
        <v>1</v>
      </c>
      <c r="P513" s="5">
        <f>IF(Data_Mentah!P513="Yes",1,0)</f>
        <v>0</v>
      </c>
      <c r="Q513" s="6">
        <f>IF(Data_Mentah!Q513="Positive",1,0)</f>
        <v>0</v>
      </c>
      <c r="T513">
        <f t="shared" si="15"/>
        <v>1</v>
      </c>
      <c r="V513">
        <f t="shared" si="16"/>
        <v>0</v>
      </c>
    </row>
    <row r="514" spans="1:22" ht="15.75" customHeight="1" x14ac:dyDescent="0.2">
      <c r="A514" s="7">
        <v>72</v>
      </c>
      <c r="B514" s="8">
        <f>IF(Data_Mentah!B514="Male",1,0)</f>
        <v>1</v>
      </c>
      <c r="C514" s="8">
        <f>IF(Data_Mentah!C514="Yes",1,0)</f>
        <v>0</v>
      </c>
      <c r="D514" s="8">
        <f>IF(Data_Mentah!D514="Yes",1,0)</f>
        <v>0</v>
      </c>
      <c r="E514" s="8">
        <f>IF(Data_Mentah!E514="Yes",1,0)</f>
        <v>0</v>
      </c>
      <c r="F514" s="8">
        <f>IF(Data_Mentah!F514="Yes",1,0)</f>
        <v>0</v>
      </c>
      <c r="G514" s="8">
        <f>IF(Data_Mentah!G514="Yes",1,0)</f>
        <v>0</v>
      </c>
      <c r="H514" s="8">
        <f>IF(Data_Mentah!H514="Yes",1,0)</f>
        <v>0</v>
      </c>
      <c r="I514" s="8">
        <f>IF(Data_Mentah!I514="Yes",1,0)</f>
        <v>0</v>
      </c>
      <c r="J514" s="8">
        <f>IF(Data_Mentah!J514="Yes",1,0)</f>
        <v>0</v>
      </c>
      <c r="K514" s="8">
        <f>IF(Data_Mentah!K514="Yes",1,0)</f>
        <v>0</v>
      </c>
      <c r="L514" s="8">
        <f>IF(Data_Mentah!L514="Yes",1,0)</f>
        <v>0</v>
      </c>
      <c r="M514" s="8">
        <f>IF(Data_Mentah!M514="Yes",1,0)</f>
        <v>0</v>
      </c>
      <c r="N514" s="8">
        <f>IF(Data_Mentah!N514="Yes",1,0)</f>
        <v>0</v>
      </c>
      <c r="O514" s="8">
        <f>IF(Data_Mentah!O514="Yes",1,0)</f>
        <v>1</v>
      </c>
      <c r="P514" s="8">
        <f>IF(Data_Mentah!P514="Yes",1,0)</f>
        <v>0</v>
      </c>
      <c r="Q514" s="9">
        <f>IF(Data_Mentah!Q514="Positive",1,0)</f>
        <v>0</v>
      </c>
      <c r="T514">
        <f t="shared" si="15"/>
        <v>0</v>
      </c>
      <c r="V514">
        <f t="shared" si="16"/>
        <v>0</v>
      </c>
    </row>
    <row r="515" spans="1:22" ht="15.75" customHeight="1" x14ac:dyDescent="0.2">
      <c r="A515" s="4">
        <v>30</v>
      </c>
      <c r="B515" s="5">
        <f>IF(Data_Mentah!B515="Male",1,0)</f>
        <v>0</v>
      </c>
      <c r="C515" s="5">
        <f>IF(Data_Mentah!C515="Yes",1,0)</f>
        <v>1</v>
      </c>
      <c r="D515" s="5">
        <f>IF(Data_Mentah!D515="Yes",1,0)</f>
        <v>1</v>
      </c>
      <c r="E515" s="5">
        <f>IF(Data_Mentah!E515="Yes",1,0)</f>
        <v>1</v>
      </c>
      <c r="F515" s="5">
        <f>IF(Data_Mentah!F515="Yes",1,0)</f>
        <v>1</v>
      </c>
      <c r="G515" s="5">
        <f>IF(Data_Mentah!G515="Yes",1,0)</f>
        <v>0</v>
      </c>
      <c r="H515" s="5">
        <f>IF(Data_Mentah!H515="Yes",1,0)</f>
        <v>0</v>
      </c>
      <c r="I515" s="5">
        <f>IF(Data_Mentah!I515="Yes",1,0)</f>
        <v>1</v>
      </c>
      <c r="J515" s="5">
        <f>IF(Data_Mentah!J515="Yes",1,0)</f>
        <v>0</v>
      </c>
      <c r="K515" s="5">
        <f>IF(Data_Mentah!K515="Yes",1,0)</f>
        <v>0</v>
      </c>
      <c r="L515" s="5">
        <f>IF(Data_Mentah!L515="Yes",1,0)</f>
        <v>0</v>
      </c>
      <c r="M515" s="5">
        <f>IF(Data_Mentah!M515="Yes",1,0)</f>
        <v>1</v>
      </c>
      <c r="N515" s="5">
        <f>IF(Data_Mentah!N515="Yes",1,0)</f>
        <v>0</v>
      </c>
      <c r="O515" s="5">
        <f>IF(Data_Mentah!O515="Yes",1,0)</f>
        <v>0</v>
      </c>
      <c r="P515" s="5">
        <f>IF(Data_Mentah!P515="Yes",1,0)</f>
        <v>1</v>
      </c>
      <c r="Q515" s="6">
        <f>IF(Data_Mentah!Q515="Positive",1,0)</f>
        <v>1</v>
      </c>
      <c r="T515">
        <f t="shared" si="15"/>
        <v>1</v>
      </c>
      <c r="V515">
        <f t="shared" si="16"/>
        <v>0</v>
      </c>
    </row>
    <row r="516" spans="1:22" ht="15.75" customHeight="1" x14ac:dyDescent="0.2">
      <c r="A516" s="7">
        <v>27</v>
      </c>
      <c r="B516" s="8">
        <f>IF(Data_Mentah!B516="Male",1,0)</f>
        <v>0</v>
      </c>
      <c r="C516" s="8">
        <f>IF(Data_Mentah!C516="Yes",1,0)</f>
        <v>1</v>
      </c>
      <c r="D516" s="8">
        <f>IF(Data_Mentah!D516="Yes",1,0)</f>
        <v>1</v>
      </c>
      <c r="E516" s="8">
        <f>IF(Data_Mentah!E516="Yes",1,0)</f>
        <v>1</v>
      </c>
      <c r="F516" s="8">
        <f>IF(Data_Mentah!F516="Yes",1,0)</f>
        <v>1</v>
      </c>
      <c r="G516" s="8">
        <f>IF(Data_Mentah!G516="Yes",1,0)</f>
        <v>1</v>
      </c>
      <c r="H516" s="8">
        <f>IF(Data_Mentah!H516="Yes",1,0)</f>
        <v>0</v>
      </c>
      <c r="I516" s="8">
        <f>IF(Data_Mentah!I516="Yes",1,0)</f>
        <v>0</v>
      </c>
      <c r="J516" s="8">
        <f>IF(Data_Mentah!J516="Yes",1,0)</f>
        <v>0</v>
      </c>
      <c r="K516" s="8">
        <f>IF(Data_Mentah!K516="Yes",1,0)</f>
        <v>0</v>
      </c>
      <c r="L516" s="8">
        <f>IF(Data_Mentah!L516="Yes",1,0)</f>
        <v>0</v>
      </c>
      <c r="M516" s="8">
        <f>IF(Data_Mentah!M516="Yes",1,0)</f>
        <v>1</v>
      </c>
      <c r="N516" s="8">
        <f>IF(Data_Mentah!N516="Yes",1,0)</f>
        <v>0</v>
      </c>
      <c r="O516" s="8">
        <f>IF(Data_Mentah!O516="Yes",1,0)</f>
        <v>0</v>
      </c>
      <c r="P516" s="8">
        <f>IF(Data_Mentah!P516="Yes",1,0)</f>
        <v>0</v>
      </c>
      <c r="Q516" s="9">
        <f>IF(Data_Mentah!Q516="Positive",1,0)</f>
        <v>1</v>
      </c>
      <c r="T516">
        <f t="shared" si="15"/>
        <v>0</v>
      </c>
      <c r="V516">
        <f t="shared" si="16"/>
        <v>0</v>
      </c>
    </row>
    <row r="517" spans="1:22" ht="15.75" customHeight="1" x14ac:dyDescent="0.2">
      <c r="A517" s="4">
        <v>38</v>
      </c>
      <c r="B517" s="5">
        <f>IF(Data_Mentah!B517="Male",1,0)</f>
        <v>0</v>
      </c>
      <c r="C517" s="5">
        <f>IF(Data_Mentah!C517="Yes",1,0)</f>
        <v>1</v>
      </c>
      <c r="D517" s="5">
        <f>IF(Data_Mentah!D517="Yes",1,0)</f>
        <v>1</v>
      </c>
      <c r="E517" s="5">
        <f>IF(Data_Mentah!E517="Yes",1,0)</f>
        <v>1</v>
      </c>
      <c r="F517" s="5">
        <f>IF(Data_Mentah!F517="Yes",1,0)</f>
        <v>0</v>
      </c>
      <c r="G517" s="5">
        <f>IF(Data_Mentah!G517="Yes",1,0)</f>
        <v>1</v>
      </c>
      <c r="H517" s="5">
        <f>IF(Data_Mentah!H517="Yes",1,0)</f>
        <v>0</v>
      </c>
      <c r="I517" s="5">
        <f>IF(Data_Mentah!I517="Yes",1,0)</f>
        <v>0</v>
      </c>
      <c r="J517" s="5">
        <f>IF(Data_Mentah!J517="Yes",1,0)</f>
        <v>1</v>
      </c>
      <c r="K517" s="5">
        <f>IF(Data_Mentah!K517="Yes",1,0)</f>
        <v>0</v>
      </c>
      <c r="L517" s="5">
        <f>IF(Data_Mentah!L517="Yes",1,0)</f>
        <v>1</v>
      </c>
      <c r="M517" s="5">
        <f>IF(Data_Mentah!M517="Yes",1,0)</f>
        <v>1</v>
      </c>
      <c r="N517" s="5">
        <f>IF(Data_Mentah!N517="Yes",1,0)</f>
        <v>0</v>
      </c>
      <c r="O517" s="5">
        <f>IF(Data_Mentah!O517="Yes",1,0)</f>
        <v>0</v>
      </c>
      <c r="P517" s="5">
        <f>IF(Data_Mentah!P517="Yes",1,0)</f>
        <v>0</v>
      </c>
      <c r="Q517" s="6">
        <f>IF(Data_Mentah!Q517="Positive",1,0)</f>
        <v>1</v>
      </c>
      <c r="T517">
        <f t="shared" si="15"/>
        <v>0</v>
      </c>
      <c r="V517">
        <f t="shared" si="16"/>
        <v>0</v>
      </c>
    </row>
    <row r="518" spans="1:22" ht="15.75" customHeight="1" x14ac:dyDescent="0.2">
      <c r="A518" s="7">
        <v>43</v>
      </c>
      <c r="B518" s="8">
        <f>IF(Data_Mentah!B518="Male",1,0)</f>
        <v>0</v>
      </c>
      <c r="C518" s="8">
        <f>IF(Data_Mentah!C518="Yes",1,0)</f>
        <v>1</v>
      </c>
      <c r="D518" s="8">
        <f>IF(Data_Mentah!D518="Yes",1,0)</f>
        <v>1</v>
      </c>
      <c r="E518" s="8">
        <f>IF(Data_Mentah!E518="Yes",1,0)</f>
        <v>1</v>
      </c>
      <c r="F518" s="8">
        <f>IF(Data_Mentah!F518="Yes",1,0)</f>
        <v>1</v>
      </c>
      <c r="G518" s="8">
        <f>IF(Data_Mentah!G518="Yes",1,0)</f>
        <v>1</v>
      </c>
      <c r="H518" s="8">
        <f>IF(Data_Mentah!H518="Yes",1,0)</f>
        <v>0</v>
      </c>
      <c r="I518" s="8">
        <f>IF(Data_Mentah!I518="Yes",1,0)</f>
        <v>0</v>
      </c>
      <c r="J518" s="8">
        <f>IF(Data_Mentah!J518="Yes",1,0)</f>
        <v>1</v>
      </c>
      <c r="K518" s="8">
        <f>IF(Data_Mentah!K518="Yes",1,0)</f>
        <v>1</v>
      </c>
      <c r="L518" s="8">
        <f>IF(Data_Mentah!L518="Yes",1,0)</f>
        <v>1</v>
      </c>
      <c r="M518" s="8">
        <f>IF(Data_Mentah!M518="Yes",1,0)</f>
        <v>1</v>
      </c>
      <c r="N518" s="8">
        <f>IF(Data_Mentah!N518="Yes",1,0)</f>
        <v>0</v>
      </c>
      <c r="O518" s="8">
        <f>IF(Data_Mentah!O518="Yes",1,0)</f>
        <v>0</v>
      </c>
      <c r="P518" s="8">
        <f>IF(Data_Mentah!P518="Yes",1,0)</f>
        <v>0</v>
      </c>
      <c r="Q518" s="9">
        <f>IF(Data_Mentah!Q518="Positive",1,0)</f>
        <v>1</v>
      </c>
      <c r="T518">
        <f t="shared" si="15"/>
        <v>1</v>
      </c>
      <c r="V518">
        <f t="shared" si="16"/>
        <v>0</v>
      </c>
    </row>
    <row r="519" spans="1:22" ht="15.75" customHeight="1" x14ac:dyDescent="0.2">
      <c r="A519" s="4">
        <v>40</v>
      </c>
      <c r="B519" s="5">
        <f>IF(Data_Mentah!B519="Male",1,0)</f>
        <v>0</v>
      </c>
      <c r="C519" s="5">
        <f>IF(Data_Mentah!C519="Yes",1,0)</f>
        <v>1</v>
      </c>
      <c r="D519" s="5">
        <f>IF(Data_Mentah!D519="Yes",1,0)</f>
        <v>1</v>
      </c>
      <c r="E519" s="5">
        <f>IF(Data_Mentah!E519="Yes",1,0)</f>
        <v>1</v>
      </c>
      <c r="F519" s="5">
        <f>IF(Data_Mentah!F519="Yes",1,0)</f>
        <v>1</v>
      </c>
      <c r="G519" s="5">
        <f>IF(Data_Mentah!G519="Yes",1,0)</f>
        <v>1</v>
      </c>
      <c r="H519" s="5">
        <f>IF(Data_Mentah!H519="Yes",1,0)</f>
        <v>0</v>
      </c>
      <c r="I519" s="5">
        <f>IF(Data_Mentah!I519="Yes",1,0)</f>
        <v>1</v>
      </c>
      <c r="J519" s="5">
        <f>IF(Data_Mentah!J519="Yes",1,0)</f>
        <v>0</v>
      </c>
      <c r="K519" s="5">
        <f>IF(Data_Mentah!K519="Yes",1,0)</f>
        <v>0</v>
      </c>
      <c r="L519" s="5">
        <f>IF(Data_Mentah!L519="Yes",1,0)</f>
        <v>0</v>
      </c>
      <c r="M519" s="5">
        <f>IF(Data_Mentah!M519="Yes",1,0)</f>
        <v>1</v>
      </c>
      <c r="N519" s="5">
        <f>IF(Data_Mentah!N519="Yes",1,0)</f>
        <v>1</v>
      </c>
      <c r="O519" s="5">
        <f>IF(Data_Mentah!O519="Yes",1,0)</f>
        <v>0</v>
      </c>
      <c r="P519" s="5">
        <f>IF(Data_Mentah!P519="Yes",1,0)</f>
        <v>1</v>
      </c>
      <c r="Q519" s="6">
        <f>IF(Data_Mentah!Q519="Positive",1,0)</f>
        <v>1</v>
      </c>
      <c r="T519">
        <f t="shared" si="15"/>
        <v>1</v>
      </c>
      <c r="V519">
        <f t="shared" si="16"/>
        <v>0</v>
      </c>
    </row>
    <row r="520" spans="1:22" ht="15.75" customHeight="1" x14ac:dyDescent="0.2">
      <c r="A520" s="7">
        <v>47</v>
      </c>
      <c r="B520" s="8">
        <f>IF(Data_Mentah!B520="Male",1,0)</f>
        <v>0</v>
      </c>
      <c r="C520" s="8">
        <f>IF(Data_Mentah!C520="Yes",1,0)</f>
        <v>0</v>
      </c>
      <c r="D520" s="8">
        <f>IF(Data_Mentah!D520="Yes",1,0)</f>
        <v>0</v>
      </c>
      <c r="E520" s="8">
        <f>IF(Data_Mentah!E520="Yes",1,0)</f>
        <v>0</v>
      </c>
      <c r="F520" s="8">
        <f>IF(Data_Mentah!F520="Yes",1,0)</f>
        <v>1</v>
      </c>
      <c r="G520" s="8">
        <f>IF(Data_Mentah!G520="Yes",1,0)</f>
        <v>0</v>
      </c>
      <c r="H520" s="8">
        <f>IF(Data_Mentah!H520="Yes",1,0)</f>
        <v>0</v>
      </c>
      <c r="I520" s="8">
        <f>IF(Data_Mentah!I520="Yes",1,0)</f>
        <v>1</v>
      </c>
      <c r="J520" s="8">
        <f>IF(Data_Mentah!J520="Yes",1,0)</f>
        <v>1</v>
      </c>
      <c r="K520" s="8">
        <f>IF(Data_Mentah!K520="Yes",1,0)</f>
        <v>0</v>
      </c>
      <c r="L520" s="8">
        <f>IF(Data_Mentah!L520="Yes",1,0)</f>
        <v>1</v>
      </c>
      <c r="M520" s="8">
        <f>IF(Data_Mentah!M520="Yes",1,0)</f>
        <v>0</v>
      </c>
      <c r="N520" s="8">
        <f>IF(Data_Mentah!N520="Yes",1,0)</f>
        <v>0</v>
      </c>
      <c r="O520" s="8">
        <f>IF(Data_Mentah!O520="Yes",1,0)</f>
        <v>1</v>
      </c>
      <c r="P520" s="8">
        <f>IF(Data_Mentah!P520="Yes",1,0)</f>
        <v>0</v>
      </c>
      <c r="Q520" s="9">
        <f>IF(Data_Mentah!Q520="Positive",1,0)</f>
        <v>0</v>
      </c>
      <c r="T520">
        <f t="shared" si="15"/>
        <v>1</v>
      </c>
      <c r="V520">
        <f t="shared" si="16"/>
        <v>0</v>
      </c>
    </row>
    <row r="521" spans="1:22" ht="15.75" customHeight="1" x14ac:dyDescent="0.2">
      <c r="A521" s="4">
        <v>45</v>
      </c>
      <c r="B521" s="5">
        <f>IF(Data_Mentah!B521="Male",1,0)</f>
        <v>1</v>
      </c>
      <c r="C521" s="5">
        <f>IF(Data_Mentah!C521="Yes",1,0)</f>
        <v>0</v>
      </c>
      <c r="D521" s="5">
        <f>IF(Data_Mentah!D521="Yes",1,0)</f>
        <v>0</v>
      </c>
      <c r="E521" s="5">
        <f>IF(Data_Mentah!E521="Yes",1,0)</f>
        <v>0</v>
      </c>
      <c r="F521" s="5">
        <f>IF(Data_Mentah!F521="Yes",1,0)</f>
        <v>0</v>
      </c>
      <c r="G521" s="5">
        <f>IF(Data_Mentah!G521="Yes",1,0)</f>
        <v>0</v>
      </c>
      <c r="H521" s="5">
        <f>IF(Data_Mentah!H521="Yes",1,0)</f>
        <v>0</v>
      </c>
      <c r="I521" s="5">
        <f>IF(Data_Mentah!I521="Yes",1,0)</f>
        <v>0</v>
      </c>
      <c r="J521" s="5">
        <f>IF(Data_Mentah!J521="Yes",1,0)</f>
        <v>0</v>
      </c>
      <c r="K521" s="5">
        <f>IF(Data_Mentah!K521="Yes",1,0)</f>
        <v>0</v>
      </c>
      <c r="L521" s="5">
        <f>IF(Data_Mentah!L521="Yes",1,0)</f>
        <v>0</v>
      </c>
      <c r="M521" s="5">
        <f>IF(Data_Mentah!M521="Yes",1,0)</f>
        <v>0</v>
      </c>
      <c r="N521" s="5">
        <f>IF(Data_Mentah!N521="Yes",1,0)</f>
        <v>0</v>
      </c>
      <c r="O521" s="5">
        <f>IF(Data_Mentah!O521="Yes",1,0)</f>
        <v>0</v>
      </c>
      <c r="P521" s="5">
        <f>IF(Data_Mentah!P521="Yes",1,0)</f>
        <v>0</v>
      </c>
      <c r="Q521" s="6">
        <f>IF(Data_Mentah!Q521="Positive",1,0)</f>
        <v>0</v>
      </c>
      <c r="T521">
        <f t="shared" si="15"/>
        <v>0</v>
      </c>
      <c r="V521">
        <f t="shared" si="16"/>
        <v>0</v>
      </c>
    </row>
    <row r="522" spans="1:22" ht="15.75" customHeight="1" x14ac:dyDescent="0.2">
      <c r="A522" s="7">
        <v>57</v>
      </c>
      <c r="B522" s="8">
        <f>IF(Data_Mentah!B522="Male",1,0)</f>
        <v>0</v>
      </c>
      <c r="C522" s="8">
        <f>IF(Data_Mentah!C522="Yes",1,0)</f>
        <v>0</v>
      </c>
      <c r="D522" s="8">
        <f>IF(Data_Mentah!D522="Yes",1,0)</f>
        <v>0</v>
      </c>
      <c r="E522" s="8">
        <f>IF(Data_Mentah!E522="Yes",1,0)</f>
        <v>0</v>
      </c>
      <c r="F522" s="8">
        <f>IF(Data_Mentah!F522="Yes",1,0)</f>
        <v>0</v>
      </c>
      <c r="G522" s="8">
        <f>IF(Data_Mentah!G522="Yes",1,0)</f>
        <v>0</v>
      </c>
      <c r="H522" s="8">
        <f>IF(Data_Mentah!H522="Yes",1,0)</f>
        <v>0</v>
      </c>
      <c r="I522" s="8">
        <f>IF(Data_Mentah!I522="Yes",1,0)</f>
        <v>0</v>
      </c>
      <c r="J522" s="8">
        <f>IF(Data_Mentah!J522="Yes",1,0)</f>
        <v>0</v>
      </c>
      <c r="K522" s="8">
        <f>IF(Data_Mentah!K522="Yes",1,0)</f>
        <v>0</v>
      </c>
      <c r="L522" s="8">
        <f>IF(Data_Mentah!L522="Yes",1,0)</f>
        <v>0</v>
      </c>
      <c r="M522" s="8">
        <f>IF(Data_Mentah!M522="Yes",1,0)</f>
        <v>0</v>
      </c>
      <c r="N522" s="8">
        <f>IF(Data_Mentah!N522="Yes",1,0)</f>
        <v>0</v>
      </c>
      <c r="O522" s="8">
        <f>IF(Data_Mentah!O522="Yes",1,0)</f>
        <v>0</v>
      </c>
      <c r="P522" s="8">
        <f>IF(Data_Mentah!P522="Yes",1,0)</f>
        <v>0</v>
      </c>
      <c r="Q522" s="9">
        <f>IF(Data_Mentah!Q522="Positive",1,0)</f>
        <v>0</v>
      </c>
      <c r="T522">
        <f t="shared" si="15"/>
        <v>0</v>
      </c>
      <c r="V522">
        <f t="shared" si="16"/>
        <v>0</v>
      </c>
    </row>
    <row r="523" spans="1:22" ht="15.75" customHeight="1" x14ac:dyDescent="0.2">
      <c r="A523" s="4">
        <v>72</v>
      </c>
      <c r="B523" s="5">
        <f>IF(Data_Mentah!B523="Male",1,0)</f>
        <v>0</v>
      </c>
      <c r="C523" s="5">
        <f>IF(Data_Mentah!C523="Yes",1,0)</f>
        <v>0</v>
      </c>
      <c r="D523" s="5">
        <f>IF(Data_Mentah!D523="Yes",1,0)</f>
        <v>0</v>
      </c>
      <c r="E523" s="5">
        <f>IF(Data_Mentah!E523="Yes",1,0)</f>
        <v>0</v>
      </c>
      <c r="F523" s="5">
        <f>IF(Data_Mentah!F523="Yes",1,0)</f>
        <v>0</v>
      </c>
      <c r="G523" s="5">
        <f>IF(Data_Mentah!G523="Yes",1,0)</f>
        <v>0</v>
      </c>
      <c r="H523" s="5">
        <f>IF(Data_Mentah!H523="Yes",1,0)</f>
        <v>0</v>
      </c>
      <c r="I523" s="5">
        <f>IF(Data_Mentah!I523="Yes",1,0)</f>
        <v>0</v>
      </c>
      <c r="J523" s="5">
        <f>IF(Data_Mentah!J523="Yes",1,0)</f>
        <v>0</v>
      </c>
      <c r="K523" s="5">
        <f>IF(Data_Mentah!K523="Yes",1,0)</f>
        <v>0</v>
      </c>
      <c r="L523" s="5">
        <f>IF(Data_Mentah!L523="Yes",1,0)</f>
        <v>0</v>
      </c>
      <c r="M523" s="5">
        <f>IF(Data_Mentah!M523="Yes",1,0)</f>
        <v>0</v>
      </c>
      <c r="N523" s="5">
        <f>IF(Data_Mentah!N523="Yes",1,0)</f>
        <v>0</v>
      </c>
      <c r="O523" s="5">
        <f>IF(Data_Mentah!O523="Yes",1,0)</f>
        <v>0</v>
      </c>
      <c r="P523" s="5">
        <f>IF(Data_Mentah!P523="Yes",1,0)</f>
        <v>0</v>
      </c>
      <c r="Q523" s="6">
        <f>IF(Data_Mentah!Q523="Positive",1,0)</f>
        <v>0</v>
      </c>
      <c r="T523">
        <f t="shared" si="15"/>
        <v>0</v>
      </c>
      <c r="V523">
        <f t="shared" si="16"/>
        <v>0</v>
      </c>
    </row>
    <row r="524" spans="1:22" ht="15.75" customHeight="1" x14ac:dyDescent="0.2">
      <c r="A524" s="7">
        <v>30</v>
      </c>
      <c r="B524" s="8">
        <f>IF(Data_Mentah!B524="Male",1,0)</f>
        <v>0</v>
      </c>
      <c r="C524" s="8">
        <f>IF(Data_Mentah!C524="Yes",1,0)</f>
        <v>0</v>
      </c>
      <c r="D524" s="8">
        <f>IF(Data_Mentah!D524="Yes",1,0)</f>
        <v>0</v>
      </c>
      <c r="E524" s="8">
        <f>IF(Data_Mentah!E524="Yes",1,0)</f>
        <v>0</v>
      </c>
      <c r="F524" s="8">
        <f>IF(Data_Mentah!F524="Yes",1,0)</f>
        <v>0</v>
      </c>
      <c r="G524" s="8">
        <f>IF(Data_Mentah!G524="Yes",1,0)</f>
        <v>0</v>
      </c>
      <c r="H524" s="8">
        <f>IF(Data_Mentah!H524="Yes",1,0)</f>
        <v>0</v>
      </c>
      <c r="I524" s="8">
        <f>IF(Data_Mentah!I524="Yes",1,0)</f>
        <v>0</v>
      </c>
      <c r="J524" s="8">
        <f>IF(Data_Mentah!J524="Yes",1,0)</f>
        <v>0</v>
      </c>
      <c r="K524" s="8">
        <f>IF(Data_Mentah!K524="Yes",1,0)</f>
        <v>0</v>
      </c>
      <c r="L524" s="8">
        <f>IF(Data_Mentah!L524="Yes",1,0)</f>
        <v>0</v>
      </c>
      <c r="M524" s="8">
        <f>IF(Data_Mentah!M524="Yes",1,0)</f>
        <v>0</v>
      </c>
      <c r="N524" s="8">
        <f>IF(Data_Mentah!N524="Yes",1,0)</f>
        <v>0</v>
      </c>
      <c r="O524" s="8">
        <f>IF(Data_Mentah!O524="Yes",1,0)</f>
        <v>0</v>
      </c>
      <c r="P524" s="8">
        <f>IF(Data_Mentah!P524="Yes",1,0)</f>
        <v>0</v>
      </c>
      <c r="Q524" s="9">
        <f>IF(Data_Mentah!Q524="Positive",1,0)</f>
        <v>0</v>
      </c>
      <c r="T524">
        <f t="shared" si="15"/>
        <v>0</v>
      </c>
      <c r="V524">
        <f t="shared" si="16"/>
        <v>0</v>
      </c>
    </row>
    <row r="525" spans="1:22" ht="15.75" customHeight="1" x14ac:dyDescent="0.2">
      <c r="A525" s="4">
        <v>27</v>
      </c>
      <c r="B525" s="5">
        <f>IF(Data_Mentah!B525="Male",1,0)</f>
        <v>0</v>
      </c>
      <c r="C525" s="5">
        <f>IF(Data_Mentah!C525="Yes",1,0)</f>
        <v>0</v>
      </c>
      <c r="D525" s="5">
        <f>IF(Data_Mentah!D525="Yes",1,0)</f>
        <v>0</v>
      </c>
      <c r="E525" s="5">
        <f>IF(Data_Mentah!E525="Yes",1,0)</f>
        <v>0</v>
      </c>
      <c r="F525" s="5">
        <f>IF(Data_Mentah!F525="Yes",1,0)</f>
        <v>0</v>
      </c>
      <c r="G525" s="5">
        <f>IF(Data_Mentah!G525="Yes",1,0)</f>
        <v>0</v>
      </c>
      <c r="H525" s="5">
        <f>IF(Data_Mentah!H525="Yes",1,0)</f>
        <v>0</v>
      </c>
      <c r="I525" s="5">
        <f>IF(Data_Mentah!I525="Yes",1,0)</f>
        <v>0</v>
      </c>
      <c r="J525" s="5">
        <f>IF(Data_Mentah!J525="Yes",1,0)</f>
        <v>0</v>
      </c>
      <c r="K525" s="5">
        <f>IF(Data_Mentah!K525="Yes",1,0)</f>
        <v>0</v>
      </c>
      <c r="L525" s="5">
        <f>IF(Data_Mentah!L525="Yes",1,0)</f>
        <v>0</v>
      </c>
      <c r="M525" s="5">
        <f>IF(Data_Mentah!M525="Yes",1,0)</f>
        <v>0</v>
      </c>
      <c r="N525" s="5">
        <f>IF(Data_Mentah!N525="Yes",1,0)</f>
        <v>0</v>
      </c>
      <c r="O525" s="5">
        <f>IF(Data_Mentah!O525="Yes",1,0)</f>
        <v>0</v>
      </c>
      <c r="P525" s="5">
        <f>IF(Data_Mentah!P525="Yes",1,0)</f>
        <v>0</v>
      </c>
      <c r="Q525" s="6">
        <f>IF(Data_Mentah!Q525="Positive",1,0)</f>
        <v>0</v>
      </c>
      <c r="T525">
        <f t="shared" si="15"/>
        <v>0</v>
      </c>
      <c r="V525">
        <f t="shared" si="16"/>
        <v>0</v>
      </c>
    </row>
    <row r="526" spans="1:22" ht="15.75" customHeight="1" x14ac:dyDescent="0.2">
      <c r="A526" s="7">
        <v>38</v>
      </c>
      <c r="B526" s="8">
        <f>IF(Data_Mentah!B526="Male",1,0)</f>
        <v>0</v>
      </c>
      <c r="C526" s="8">
        <f>IF(Data_Mentah!C526="Yes",1,0)</f>
        <v>0</v>
      </c>
      <c r="D526" s="8">
        <f>IF(Data_Mentah!D526="Yes",1,0)</f>
        <v>0</v>
      </c>
      <c r="E526" s="8">
        <f>IF(Data_Mentah!E526="Yes",1,0)</f>
        <v>0</v>
      </c>
      <c r="F526" s="8">
        <f>IF(Data_Mentah!F526="Yes",1,0)</f>
        <v>0</v>
      </c>
      <c r="G526" s="8">
        <f>IF(Data_Mentah!G526="Yes",1,0)</f>
        <v>0</v>
      </c>
      <c r="H526" s="8">
        <f>IF(Data_Mentah!H526="Yes",1,0)</f>
        <v>0</v>
      </c>
      <c r="I526" s="8">
        <f>IF(Data_Mentah!I526="Yes",1,0)</f>
        <v>0</v>
      </c>
      <c r="J526" s="8">
        <f>IF(Data_Mentah!J526="Yes",1,0)</f>
        <v>0</v>
      </c>
      <c r="K526" s="8">
        <f>IF(Data_Mentah!K526="Yes",1,0)</f>
        <v>0</v>
      </c>
      <c r="L526" s="8">
        <f>IF(Data_Mentah!L526="Yes",1,0)</f>
        <v>0</v>
      </c>
      <c r="M526" s="8">
        <f>IF(Data_Mentah!M526="Yes",1,0)</f>
        <v>0</v>
      </c>
      <c r="N526" s="8">
        <f>IF(Data_Mentah!N526="Yes",1,0)</f>
        <v>0</v>
      </c>
      <c r="O526" s="8">
        <f>IF(Data_Mentah!O526="Yes",1,0)</f>
        <v>0</v>
      </c>
      <c r="P526" s="8">
        <f>IF(Data_Mentah!P526="Yes",1,0)</f>
        <v>0</v>
      </c>
      <c r="Q526" s="9">
        <f>IF(Data_Mentah!Q526="Positive",1,0)</f>
        <v>0</v>
      </c>
      <c r="T526">
        <f t="shared" si="15"/>
        <v>0</v>
      </c>
      <c r="V526">
        <f t="shared" si="16"/>
        <v>0</v>
      </c>
    </row>
    <row r="527" spans="1:22" ht="15.75" customHeight="1" x14ac:dyDescent="0.2">
      <c r="A527" s="4">
        <v>43</v>
      </c>
      <c r="B527" s="5">
        <f>IF(Data_Mentah!B527="Male",1,0)</f>
        <v>0</v>
      </c>
      <c r="C527" s="5">
        <f>IF(Data_Mentah!C527="Yes",1,0)</f>
        <v>0</v>
      </c>
      <c r="D527" s="5">
        <f>IF(Data_Mentah!D527="Yes",1,0)</f>
        <v>0</v>
      </c>
      <c r="E527" s="5">
        <f>IF(Data_Mentah!E527="Yes",1,0)</f>
        <v>0</v>
      </c>
      <c r="F527" s="5">
        <f>IF(Data_Mentah!F527="Yes",1,0)</f>
        <v>0</v>
      </c>
      <c r="G527" s="5">
        <f>IF(Data_Mentah!G527="Yes",1,0)</f>
        <v>0</v>
      </c>
      <c r="H527" s="5">
        <f>IF(Data_Mentah!H527="Yes",1,0)</f>
        <v>0</v>
      </c>
      <c r="I527" s="5">
        <f>IF(Data_Mentah!I527="Yes",1,0)</f>
        <v>0</v>
      </c>
      <c r="J527" s="5">
        <f>IF(Data_Mentah!J527="Yes",1,0)</f>
        <v>0</v>
      </c>
      <c r="K527" s="5">
        <f>IF(Data_Mentah!K527="Yes",1,0)</f>
        <v>0</v>
      </c>
      <c r="L527" s="5">
        <f>IF(Data_Mentah!L527="Yes",1,0)</f>
        <v>0</v>
      </c>
      <c r="M527" s="5">
        <f>IF(Data_Mentah!M527="Yes",1,0)</f>
        <v>0</v>
      </c>
      <c r="N527" s="5">
        <f>IF(Data_Mentah!N527="Yes",1,0)</f>
        <v>0</v>
      </c>
      <c r="O527" s="5">
        <f>IF(Data_Mentah!O527="Yes",1,0)</f>
        <v>0</v>
      </c>
      <c r="P527" s="5">
        <f>IF(Data_Mentah!P527="Yes",1,0)</f>
        <v>0</v>
      </c>
      <c r="Q527" s="6">
        <f>IF(Data_Mentah!Q527="Positive",1,0)</f>
        <v>0</v>
      </c>
      <c r="T527">
        <f t="shared" si="15"/>
        <v>0</v>
      </c>
      <c r="V527">
        <f t="shared" si="16"/>
        <v>0</v>
      </c>
    </row>
    <row r="528" spans="1:22" ht="15.75" customHeight="1" x14ac:dyDescent="0.2">
      <c r="A528" s="7">
        <v>40</v>
      </c>
      <c r="B528" s="8">
        <f>IF(Data_Mentah!B528="Male",1,0)</f>
        <v>0</v>
      </c>
      <c r="C528" s="8">
        <f>IF(Data_Mentah!C528="Yes",1,0)</f>
        <v>0</v>
      </c>
      <c r="D528" s="8">
        <f>IF(Data_Mentah!D528="Yes",1,0)</f>
        <v>0</v>
      </c>
      <c r="E528" s="8">
        <f>IF(Data_Mentah!E528="Yes",1,0)</f>
        <v>0</v>
      </c>
      <c r="F528" s="8">
        <f>IF(Data_Mentah!F528="Yes",1,0)</f>
        <v>0</v>
      </c>
      <c r="G528" s="8">
        <f>IF(Data_Mentah!G528="Yes",1,0)</f>
        <v>0</v>
      </c>
      <c r="H528" s="8">
        <f>IF(Data_Mentah!H528="Yes",1,0)</f>
        <v>0</v>
      </c>
      <c r="I528" s="8">
        <f>IF(Data_Mentah!I528="Yes",1,0)</f>
        <v>0</v>
      </c>
      <c r="J528" s="8">
        <f>IF(Data_Mentah!J528="Yes",1,0)</f>
        <v>0</v>
      </c>
      <c r="K528" s="8">
        <f>IF(Data_Mentah!K528="Yes",1,0)</f>
        <v>0</v>
      </c>
      <c r="L528" s="8">
        <f>IF(Data_Mentah!L528="Yes",1,0)</f>
        <v>0</v>
      </c>
      <c r="M528" s="8">
        <f>IF(Data_Mentah!M528="Yes",1,0)</f>
        <v>0</v>
      </c>
      <c r="N528" s="8">
        <f>IF(Data_Mentah!N528="Yes",1,0)</f>
        <v>0</v>
      </c>
      <c r="O528" s="8">
        <f>IF(Data_Mentah!O528="Yes",1,0)</f>
        <v>0</v>
      </c>
      <c r="P528" s="8">
        <f>IF(Data_Mentah!P528="Yes",1,0)</f>
        <v>0</v>
      </c>
      <c r="Q528" s="9">
        <f>IF(Data_Mentah!Q528="Positive",1,0)</f>
        <v>0</v>
      </c>
      <c r="T528">
        <f t="shared" si="15"/>
        <v>0</v>
      </c>
      <c r="V528">
        <f t="shared" si="16"/>
        <v>0</v>
      </c>
    </row>
    <row r="529" spans="1:22" ht="15.75" customHeight="1" x14ac:dyDescent="0.2">
      <c r="A529" s="4">
        <v>54</v>
      </c>
      <c r="B529" s="5">
        <f>IF(Data_Mentah!B529="Male",1,0)</f>
        <v>0</v>
      </c>
      <c r="C529" s="5">
        <f>IF(Data_Mentah!C529="Yes",1,0)</f>
        <v>0</v>
      </c>
      <c r="D529" s="5">
        <f>IF(Data_Mentah!D529="Yes",1,0)</f>
        <v>0</v>
      </c>
      <c r="E529" s="5">
        <f>IF(Data_Mentah!E529="Yes",1,0)</f>
        <v>0</v>
      </c>
      <c r="F529" s="5">
        <f>IF(Data_Mentah!F529="Yes",1,0)</f>
        <v>0</v>
      </c>
      <c r="G529" s="5">
        <f>IF(Data_Mentah!G529="Yes",1,0)</f>
        <v>0</v>
      </c>
      <c r="H529" s="5">
        <f>IF(Data_Mentah!H529="Yes",1,0)</f>
        <v>0</v>
      </c>
      <c r="I529" s="5">
        <f>IF(Data_Mentah!I529="Yes",1,0)</f>
        <v>0</v>
      </c>
      <c r="J529" s="5">
        <f>IF(Data_Mentah!J529="Yes",1,0)</f>
        <v>0</v>
      </c>
      <c r="K529" s="5">
        <f>IF(Data_Mentah!K529="Yes",1,0)</f>
        <v>0</v>
      </c>
      <c r="L529" s="5">
        <f>IF(Data_Mentah!L529="Yes",1,0)</f>
        <v>0</v>
      </c>
      <c r="M529" s="5">
        <f>IF(Data_Mentah!M529="Yes",1,0)</f>
        <v>0</v>
      </c>
      <c r="N529" s="5">
        <f>IF(Data_Mentah!N529="Yes",1,0)</f>
        <v>0</v>
      </c>
      <c r="O529" s="5">
        <f>IF(Data_Mentah!O529="Yes",1,0)</f>
        <v>0</v>
      </c>
      <c r="P529" s="5">
        <f>IF(Data_Mentah!P529="Yes",1,0)</f>
        <v>0</v>
      </c>
      <c r="Q529" s="6">
        <f>IF(Data_Mentah!Q529="Positive",1,0)</f>
        <v>0</v>
      </c>
      <c r="T529">
        <f t="shared" si="15"/>
        <v>0</v>
      </c>
      <c r="V529">
        <f t="shared" si="16"/>
        <v>0</v>
      </c>
    </row>
    <row r="530" spans="1:22" ht="15.75" customHeight="1" x14ac:dyDescent="0.2">
      <c r="A530" s="7">
        <v>30</v>
      </c>
      <c r="B530" s="8">
        <f>IF(Data_Mentah!B530="Male",1,0)</f>
        <v>0</v>
      </c>
      <c r="C530" s="8">
        <f>IF(Data_Mentah!C530="Yes",1,0)</f>
        <v>0</v>
      </c>
      <c r="D530" s="8">
        <f>IF(Data_Mentah!D530="Yes",1,0)</f>
        <v>0</v>
      </c>
      <c r="E530" s="8">
        <f>IF(Data_Mentah!E530="Yes",1,0)</f>
        <v>0</v>
      </c>
      <c r="F530" s="8">
        <f>IF(Data_Mentah!F530="Yes",1,0)</f>
        <v>0</v>
      </c>
      <c r="G530" s="8">
        <f>IF(Data_Mentah!G530="Yes",1,0)</f>
        <v>0</v>
      </c>
      <c r="H530" s="8">
        <f>IF(Data_Mentah!H530="Yes",1,0)</f>
        <v>0</v>
      </c>
      <c r="I530" s="8">
        <f>IF(Data_Mentah!I530="Yes",1,0)</f>
        <v>0</v>
      </c>
      <c r="J530" s="8">
        <f>IF(Data_Mentah!J530="Yes",1,0)</f>
        <v>0</v>
      </c>
      <c r="K530" s="8">
        <f>IF(Data_Mentah!K530="Yes",1,0)</f>
        <v>0</v>
      </c>
      <c r="L530" s="8">
        <f>IF(Data_Mentah!L530="Yes",1,0)</f>
        <v>0</v>
      </c>
      <c r="M530" s="8">
        <f>IF(Data_Mentah!M530="Yes",1,0)</f>
        <v>0</v>
      </c>
      <c r="N530" s="8">
        <f>IF(Data_Mentah!N530="Yes",1,0)</f>
        <v>0</v>
      </c>
      <c r="O530" s="8">
        <f>IF(Data_Mentah!O530="Yes",1,0)</f>
        <v>0</v>
      </c>
      <c r="P530" s="8">
        <f>IF(Data_Mentah!P530="Yes",1,0)</f>
        <v>0</v>
      </c>
      <c r="Q530" s="9">
        <f>IF(Data_Mentah!Q530="Positive",1,0)</f>
        <v>0</v>
      </c>
      <c r="T530">
        <f t="shared" si="15"/>
        <v>0</v>
      </c>
      <c r="V530">
        <f t="shared" si="16"/>
        <v>0</v>
      </c>
    </row>
    <row r="531" spans="1:22" ht="15.75" customHeight="1" x14ac:dyDescent="0.2">
      <c r="A531" s="4">
        <v>46</v>
      </c>
      <c r="B531" s="5">
        <f>IF(Data_Mentah!B531="Male",1,0)</f>
        <v>0</v>
      </c>
      <c r="C531" s="5">
        <f>IF(Data_Mentah!C531="Yes",1,0)</f>
        <v>0</v>
      </c>
      <c r="D531" s="5">
        <f>IF(Data_Mentah!D531="Yes",1,0)</f>
        <v>0</v>
      </c>
      <c r="E531" s="5">
        <f>IF(Data_Mentah!E531="Yes",1,0)</f>
        <v>0</v>
      </c>
      <c r="F531" s="5">
        <f>IF(Data_Mentah!F531="Yes",1,0)</f>
        <v>0</v>
      </c>
      <c r="G531" s="5">
        <f>IF(Data_Mentah!G531="Yes",1,0)</f>
        <v>0</v>
      </c>
      <c r="H531" s="5">
        <f>IF(Data_Mentah!H531="Yes",1,0)</f>
        <v>0</v>
      </c>
      <c r="I531" s="5">
        <f>IF(Data_Mentah!I531="Yes",1,0)</f>
        <v>0</v>
      </c>
      <c r="J531" s="5">
        <f>IF(Data_Mentah!J531="Yes",1,0)</f>
        <v>0</v>
      </c>
      <c r="K531" s="5">
        <f>IF(Data_Mentah!K531="Yes",1,0)</f>
        <v>0</v>
      </c>
      <c r="L531" s="5">
        <f>IF(Data_Mentah!L531="Yes",1,0)</f>
        <v>0</v>
      </c>
      <c r="M531" s="5">
        <f>IF(Data_Mentah!M531="Yes",1,0)</f>
        <v>0</v>
      </c>
      <c r="N531" s="5">
        <f>IF(Data_Mentah!N531="Yes",1,0)</f>
        <v>0</v>
      </c>
      <c r="O531" s="5">
        <f>IF(Data_Mentah!O531="Yes",1,0)</f>
        <v>0</v>
      </c>
      <c r="P531" s="5">
        <f>IF(Data_Mentah!P531="Yes",1,0)</f>
        <v>0</v>
      </c>
      <c r="Q531" s="6">
        <f>IF(Data_Mentah!Q531="Positive",1,0)</f>
        <v>0</v>
      </c>
      <c r="T531">
        <f t="shared" si="15"/>
        <v>0</v>
      </c>
      <c r="V531">
        <f t="shared" si="16"/>
        <v>0</v>
      </c>
    </row>
    <row r="532" spans="1:22" ht="15.75" customHeight="1" x14ac:dyDescent="0.2">
      <c r="A532" s="7">
        <v>53</v>
      </c>
      <c r="B532" s="8">
        <f>IF(Data_Mentah!B532="Male",1,0)</f>
        <v>0</v>
      </c>
      <c r="C532" s="8">
        <f>IF(Data_Mentah!C532="Yes",1,0)</f>
        <v>0</v>
      </c>
      <c r="D532" s="8">
        <f>IF(Data_Mentah!D532="Yes",1,0)</f>
        <v>0</v>
      </c>
      <c r="E532" s="8">
        <f>IF(Data_Mentah!E532="Yes",1,0)</f>
        <v>0</v>
      </c>
      <c r="F532" s="8">
        <f>IF(Data_Mentah!F532="Yes",1,0)</f>
        <v>0</v>
      </c>
      <c r="G532" s="8">
        <f>IF(Data_Mentah!G532="Yes",1,0)</f>
        <v>0</v>
      </c>
      <c r="H532" s="8">
        <f>IF(Data_Mentah!H532="Yes",1,0)</f>
        <v>0</v>
      </c>
      <c r="I532" s="8">
        <f>IF(Data_Mentah!I532="Yes",1,0)</f>
        <v>0</v>
      </c>
      <c r="J532" s="8">
        <f>IF(Data_Mentah!J532="Yes",1,0)</f>
        <v>0</v>
      </c>
      <c r="K532" s="8">
        <f>IF(Data_Mentah!K532="Yes",1,0)</f>
        <v>0</v>
      </c>
      <c r="L532" s="8">
        <f>IF(Data_Mentah!L532="Yes",1,0)</f>
        <v>0</v>
      </c>
      <c r="M532" s="8">
        <f>IF(Data_Mentah!M532="Yes",1,0)</f>
        <v>0</v>
      </c>
      <c r="N532" s="8">
        <f>IF(Data_Mentah!N532="Yes",1,0)</f>
        <v>0</v>
      </c>
      <c r="O532" s="8">
        <f>IF(Data_Mentah!O532="Yes",1,0)</f>
        <v>0</v>
      </c>
      <c r="P532" s="8">
        <f>IF(Data_Mentah!P532="Yes",1,0)</f>
        <v>0</v>
      </c>
      <c r="Q532" s="9">
        <f>IF(Data_Mentah!Q532="Positive",1,0)</f>
        <v>0</v>
      </c>
      <c r="T532">
        <f t="shared" si="15"/>
        <v>0</v>
      </c>
      <c r="V532">
        <f t="shared" si="16"/>
        <v>0</v>
      </c>
    </row>
    <row r="533" spans="1:22" ht="15.75" customHeight="1" x14ac:dyDescent="0.2">
      <c r="A533" s="4">
        <v>42</v>
      </c>
      <c r="B533" s="5">
        <f>IF(Data_Mentah!B533="Male",1,0)</f>
        <v>0</v>
      </c>
      <c r="C533" s="5">
        <f>IF(Data_Mentah!C533="Yes",1,0)</f>
        <v>0</v>
      </c>
      <c r="D533" s="5">
        <f>IF(Data_Mentah!D533="Yes",1,0)</f>
        <v>0</v>
      </c>
      <c r="E533" s="5">
        <f>IF(Data_Mentah!E533="Yes",1,0)</f>
        <v>0</v>
      </c>
      <c r="F533" s="5">
        <f>IF(Data_Mentah!F533="Yes",1,0)</f>
        <v>0</v>
      </c>
      <c r="G533" s="5">
        <f>IF(Data_Mentah!G533="Yes",1,0)</f>
        <v>0</v>
      </c>
      <c r="H533" s="5">
        <f>IF(Data_Mentah!H533="Yes",1,0)</f>
        <v>0</v>
      </c>
      <c r="I533" s="5">
        <f>IF(Data_Mentah!I533="Yes",1,0)</f>
        <v>0</v>
      </c>
      <c r="J533" s="5">
        <f>IF(Data_Mentah!J533="Yes",1,0)</f>
        <v>0</v>
      </c>
      <c r="K533" s="5">
        <f>IF(Data_Mentah!K533="Yes",1,0)</f>
        <v>0</v>
      </c>
      <c r="L533" s="5">
        <f>IF(Data_Mentah!L533="Yes",1,0)</f>
        <v>0</v>
      </c>
      <c r="M533" s="5">
        <f>IF(Data_Mentah!M533="Yes",1,0)</f>
        <v>0</v>
      </c>
      <c r="N533" s="5">
        <f>IF(Data_Mentah!N533="Yes",1,0)</f>
        <v>0</v>
      </c>
      <c r="O533" s="5">
        <f>IF(Data_Mentah!O533="Yes",1,0)</f>
        <v>0</v>
      </c>
      <c r="P533" s="5">
        <f>IF(Data_Mentah!P533="Yes",1,0)</f>
        <v>0</v>
      </c>
      <c r="Q533" s="6">
        <f>IF(Data_Mentah!Q533="Positive",1,0)</f>
        <v>0</v>
      </c>
      <c r="T533">
        <f t="shared" si="15"/>
        <v>0</v>
      </c>
      <c r="V533">
        <f t="shared" si="16"/>
        <v>0</v>
      </c>
    </row>
    <row r="534" spans="1:22" ht="15.75" customHeight="1" x14ac:dyDescent="0.2">
      <c r="A534" s="7">
        <v>55</v>
      </c>
      <c r="B534" s="8">
        <f>IF(Data_Mentah!B534="Male",1,0)</f>
        <v>0</v>
      </c>
      <c r="C534" s="8">
        <f>IF(Data_Mentah!C534="Yes",1,0)</f>
        <v>0</v>
      </c>
      <c r="D534" s="8">
        <f>IF(Data_Mentah!D534="Yes",1,0)</f>
        <v>0</v>
      </c>
      <c r="E534" s="8">
        <f>IF(Data_Mentah!E534="Yes",1,0)</f>
        <v>0</v>
      </c>
      <c r="F534" s="8">
        <f>IF(Data_Mentah!F534="Yes",1,0)</f>
        <v>0</v>
      </c>
      <c r="G534" s="8">
        <f>IF(Data_Mentah!G534="Yes",1,0)</f>
        <v>0</v>
      </c>
      <c r="H534" s="8">
        <f>IF(Data_Mentah!H534="Yes",1,0)</f>
        <v>0</v>
      </c>
      <c r="I534" s="8">
        <f>IF(Data_Mentah!I534="Yes",1,0)</f>
        <v>0</v>
      </c>
      <c r="J534" s="8">
        <f>IF(Data_Mentah!J534="Yes",1,0)</f>
        <v>0</v>
      </c>
      <c r="K534" s="8">
        <f>IF(Data_Mentah!K534="Yes",1,0)</f>
        <v>0</v>
      </c>
      <c r="L534" s="8">
        <f>IF(Data_Mentah!L534="Yes",1,0)</f>
        <v>0</v>
      </c>
      <c r="M534" s="8">
        <f>IF(Data_Mentah!M534="Yes",1,0)</f>
        <v>0</v>
      </c>
      <c r="N534" s="8">
        <f>IF(Data_Mentah!N534="Yes",1,0)</f>
        <v>0</v>
      </c>
      <c r="O534" s="8">
        <f>IF(Data_Mentah!O534="Yes",1,0)</f>
        <v>0</v>
      </c>
      <c r="P534" s="8">
        <f>IF(Data_Mentah!P534="Yes",1,0)</f>
        <v>0</v>
      </c>
      <c r="Q534" s="9">
        <f>IF(Data_Mentah!Q534="Positive",1,0)</f>
        <v>0</v>
      </c>
      <c r="T534">
        <f t="shared" si="15"/>
        <v>0</v>
      </c>
      <c r="V534">
        <f t="shared" si="16"/>
        <v>0</v>
      </c>
    </row>
    <row r="535" spans="1:22" ht="15.75" customHeight="1" x14ac:dyDescent="0.2">
      <c r="A535" s="4">
        <v>48</v>
      </c>
      <c r="B535" s="5">
        <f>IF(Data_Mentah!B535="Male",1,0)</f>
        <v>0</v>
      </c>
      <c r="C535" s="5">
        <f>IF(Data_Mentah!C535="Yes",1,0)</f>
        <v>0</v>
      </c>
      <c r="D535" s="5">
        <f>IF(Data_Mentah!D535="Yes",1,0)</f>
        <v>0</v>
      </c>
      <c r="E535" s="5">
        <f>IF(Data_Mentah!E535="Yes",1,0)</f>
        <v>0</v>
      </c>
      <c r="F535" s="5">
        <f>IF(Data_Mentah!F535="Yes",1,0)</f>
        <v>0</v>
      </c>
      <c r="G535" s="5">
        <f>IF(Data_Mentah!G535="Yes",1,0)</f>
        <v>0</v>
      </c>
      <c r="H535" s="5">
        <f>IF(Data_Mentah!H535="Yes",1,0)</f>
        <v>0</v>
      </c>
      <c r="I535" s="5">
        <f>IF(Data_Mentah!I535="Yes",1,0)</f>
        <v>0</v>
      </c>
      <c r="J535" s="5">
        <f>IF(Data_Mentah!J535="Yes",1,0)</f>
        <v>0</v>
      </c>
      <c r="K535" s="5">
        <f>IF(Data_Mentah!K535="Yes",1,0)</f>
        <v>0</v>
      </c>
      <c r="L535" s="5">
        <f>IF(Data_Mentah!L535="Yes",1,0)</f>
        <v>0</v>
      </c>
      <c r="M535" s="5">
        <f>IF(Data_Mentah!M535="Yes",1,0)</f>
        <v>0</v>
      </c>
      <c r="N535" s="5">
        <f>IF(Data_Mentah!N535="Yes",1,0)</f>
        <v>0</v>
      </c>
      <c r="O535" s="5">
        <f>IF(Data_Mentah!O535="Yes",1,0)</f>
        <v>0</v>
      </c>
      <c r="P535" s="5">
        <f>IF(Data_Mentah!P535="Yes",1,0)</f>
        <v>0</v>
      </c>
      <c r="Q535" s="6">
        <f>IF(Data_Mentah!Q535="Positive",1,0)</f>
        <v>0</v>
      </c>
      <c r="T535">
        <f t="shared" si="15"/>
        <v>0</v>
      </c>
      <c r="V535">
        <f t="shared" si="16"/>
        <v>0</v>
      </c>
    </row>
    <row r="536" spans="1:22" ht="15.75" customHeight="1" x14ac:dyDescent="0.2">
      <c r="A536" s="7">
        <v>55</v>
      </c>
      <c r="B536" s="8">
        <f>IF(Data_Mentah!B536="Male",1,0)</f>
        <v>0</v>
      </c>
      <c r="C536" s="8">
        <f>IF(Data_Mentah!C536="Yes",1,0)</f>
        <v>0</v>
      </c>
      <c r="D536" s="8">
        <f>IF(Data_Mentah!D536="Yes",1,0)</f>
        <v>0</v>
      </c>
      <c r="E536" s="8">
        <f>IF(Data_Mentah!E536="Yes",1,0)</f>
        <v>0</v>
      </c>
      <c r="F536" s="8">
        <f>IF(Data_Mentah!F536="Yes",1,0)</f>
        <v>0</v>
      </c>
      <c r="G536" s="8">
        <f>IF(Data_Mentah!G536="Yes",1,0)</f>
        <v>0</v>
      </c>
      <c r="H536" s="8">
        <f>IF(Data_Mentah!H536="Yes",1,0)</f>
        <v>0</v>
      </c>
      <c r="I536" s="8">
        <f>IF(Data_Mentah!I536="Yes",1,0)</f>
        <v>0</v>
      </c>
      <c r="J536" s="8">
        <f>IF(Data_Mentah!J536="Yes",1,0)</f>
        <v>0</v>
      </c>
      <c r="K536" s="8">
        <f>IF(Data_Mentah!K536="Yes",1,0)</f>
        <v>0</v>
      </c>
      <c r="L536" s="8">
        <f>IF(Data_Mentah!L536="Yes",1,0)</f>
        <v>0</v>
      </c>
      <c r="M536" s="8">
        <f>IF(Data_Mentah!M536="Yes",1,0)</f>
        <v>0</v>
      </c>
      <c r="N536" s="8">
        <f>IF(Data_Mentah!N536="Yes",1,0)</f>
        <v>0</v>
      </c>
      <c r="O536" s="8">
        <f>IF(Data_Mentah!O536="Yes",1,0)</f>
        <v>0</v>
      </c>
      <c r="P536" s="8">
        <f>IF(Data_Mentah!P536="Yes",1,0)</f>
        <v>0</v>
      </c>
      <c r="Q536" s="9">
        <f>IF(Data_Mentah!Q536="Positive",1,0)</f>
        <v>0</v>
      </c>
      <c r="T536">
        <f t="shared" si="15"/>
        <v>0</v>
      </c>
      <c r="V536">
        <f t="shared" si="16"/>
        <v>0</v>
      </c>
    </row>
    <row r="537" spans="1:22" ht="15.75" customHeight="1" x14ac:dyDescent="0.2">
      <c r="A537" s="4">
        <v>39</v>
      </c>
      <c r="B537" s="5">
        <f>IF(Data_Mentah!B537="Male",1,0)</f>
        <v>0</v>
      </c>
      <c r="C537" s="5">
        <f>IF(Data_Mentah!C537="Yes",1,0)</f>
        <v>0</v>
      </c>
      <c r="D537" s="5">
        <f>IF(Data_Mentah!D537="Yes",1,0)</f>
        <v>0</v>
      </c>
      <c r="E537" s="5">
        <f>IF(Data_Mentah!E537="Yes",1,0)</f>
        <v>0</v>
      </c>
      <c r="F537" s="5">
        <f>IF(Data_Mentah!F537="Yes",1,0)</f>
        <v>0</v>
      </c>
      <c r="G537" s="5">
        <f>IF(Data_Mentah!G537="Yes",1,0)</f>
        <v>0</v>
      </c>
      <c r="H537" s="5">
        <f>IF(Data_Mentah!H537="Yes",1,0)</f>
        <v>0</v>
      </c>
      <c r="I537" s="5">
        <f>IF(Data_Mentah!I537="Yes",1,0)</f>
        <v>0</v>
      </c>
      <c r="J537" s="5">
        <f>IF(Data_Mentah!J537="Yes",1,0)</f>
        <v>0</v>
      </c>
      <c r="K537" s="5">
        <f>IF(Data_Mentah!K537="Yes",1,0)</f>
        <v>0</v>
      </c>
      <c r="L537" s="5">
        <f>IF(Data_Mentah!L537="Yes",1,0)</f>
        <v>0</v>
      </c>
      <c r="M537" s="5">
        <f>IF(Data_Mentah!M537="Yes",1,0)</f>
        <v>0</v>
      </c>
      <c r="N537" s="5">
        <f>IF(Data_Mentah!N537="Yes",1,0)</f>
        <v>0</v>
      </c>
      <c r="O537" s="5">
        <f>IF(Data_Mentah!O537="Yes",1,0)</f>
        <v>0</v>
      </c>
      <c r="P537" s="5">
        <f>IF(Data_Mentah!P537="Yes",1,0)</f>
        <v>0</v>
      </c>
      <c r="Q537" s="6">
        <f>IF(Data_Mentah!Q537="Positive",1,0)</f>
        <v>0</v>
      </c>
      <c r="T537">
        <f t="shared" si="15"/>
        <v>0</v>
      </c>
      <c r="V537">
        <f t="shared" si="16"/>
        <v>0</v>
      </c>
    </row>
    <row r="538" spans="1:22" ht="15.75" customHeight="1" x14ac:dyDescent="0.2">
      <c r="A538" s="7">
        <v>43</v>
      </c>
      <c r="B538" s="8">
        <f>IF(Data_Mentah!B538="Male",1,0)</f>
        <v>0</v>
      </c>
      <c r="C538" s="8">
        <f>IF(Data_Mentah!C538="Yes",1,0)</f>
        <v>0</v>
      </c>
      <c r="D538" s="8">
        <f>IF(Data_Mentah!D538="Yes",1,0)</f>
        <v>0</v>
      </c>
      <c r="E538" s="8">
        <f>IF(Data_Mentah!E538="Yes",1,0)</f>
        <v>0</v>
      </c>
      <c r="F538" s="8">
        <f>IF(Data_Mentah!F538="Yes",1,0)</f>
        <v>0</v>
      </c>
      <c r="G538" s="8">
        <f>IF(Data_Mentah!G538="Yes",1,0)</f>
        <v>0</v>
      </c>
      <c r="H538" s="8">
        <f>IF(Data_Mentah!H538="Yes",1,0)</f>
        <v>0</v>
      </c>
      <c r="I538" s="8">
        <f>IF(Data_Mentah!I538="Yes",1,0)</f>
        <v>0</v>
      </c>
      <c r="J538" s="8">
        <f>IF(Data_Mentah!J538="Yes",1,0)</f>
        <v>0</v>
      </c>
      <c r="K538" s="8">
        <f>IF(Data_Mentah!K538="Yes",1,0)</f>
        <v>0</v>
      </c>
      <c r="L538" s="8">
        <f>IF(Data_Mentah!L538="Yes",1,0)</f>
        <v>0</v>
      </c>
      <c r="M538" s="8">
        <f>IF(Data_Mentah!M538="Yes",1,0)</f>
        <v>0</v>
      </c>
      <c r="N538" s="8">
        <f>IF(Data_Mentah!N538="Yes",1,0)</f>
        <v>0</v>
      </c>
      <c r="O538" s="8">
        <f>IF(Data_Mentah!O538="Yes",1,0)</f>
        <v>0</v>
      </c>
      <c r="P538" s="8">
        <f>IF(Data_Mentah!P538="Yes",1,0)</f>
        <v>0</v>
      </c>
      <c r="Q538" s="9">
        <f>IF(Data_Mentah!Q538="Positive",1,0)</f>
        <v>0</v>
      </c>
      <c r="T538">
        <f t="shared" si="15"/>
        <v>0</v>
      </c>
      <c r="V538">
        <f t="shared" si="16"/>
        <v>0</v>
      </c>
    </row>
    <row r="539" spans="1:22" ht="15.75" customHeight="1" x14ac:dyDescent="0.2">
      <c r="A539" s="4">
        <v>50</v>
      </c>
      <c r="B539" s="5">
        <f>IF(Data_Mentah!B539="Male",1,0)</f>
        <v>0</v>
      </c>
      <c r="C539" s="5">
        <f>IF(Data_Mentah!C539="Yes",1,0)</f>
        <v>0</v>
      </c>
      <c r="D539" s="5">
        <f>IF(Data_Mentah!D539="Yes",1,0)</f>
        <v>0</v>
      </c>
      <c r="E539" s="5">
        <f>IF(Data_Mentah!E539="Yes",1,0)</f>
        <v>0</v>
      </c>
      <c r="F539" s="5">
        <f>IF(Data_Mentah!F539="Yes",1,0)</f>
        <v>0</v>
      </c>
      <c r="G539" s="5">
        <f>IF(Data_Mentah!G539="Yes",1,0)</f>
        <v>0</v>
      </c>
      <c r="H539" s="5">
        <f>IF(Data_Mentah!H539="Yes",1,0)</f>
        <v>0</v>
      </c>
      <c r="I539" s="5">
        <f>IF(Data_Mentah!I539="Yes",1,0)</f>
        <v>0</v>
      </c>
      <c r="J539" s="5">
        <f>IF(Data_Mentah!J539="Yes",1,0)</f>
        <v>0</v>
      </c>
      <c r="K539" s="5">
        <f>IF(Data_Mentah!K539="Yes",1,0)</f>
        <v>0</v>
      </c>
      <c r="L539" s="5">
        <f>IF(Data_Mentah!L539="Yes",1,0)</f>
        <v>0</v>
      </c>
      <c r="M539" s="5">
        <f>IF(Data_Mentah!M539="Yes",1,0)</f>
        <v>0</v>
      </c>
      <c r="N539" s="5">
        <f>IF(Data_Mentah!N539="Yes",1,0)</f>
        <v>0</v>
      </c>
      <c r="O539" s="5">
        <f>IF(Data_Mentah!O539="Yes",1,0)</f>
        <v>0</v>
      </c>
      <c r="P539" s="5">
        <f>IF(Data_Mentah!P539="Yes",1,0)</f>
        <v>0</v>
      </c>
      <c r="Q539" s="6">
        <f>IF(Data_Mentah!Q539="Positive",1,0)</f>
        <v>0</v>
      </c>
      <c r="T539">
        <f t="shared" si="15"/>
        <v>0</v>
      </c>
      <c r="V539">
        <f t="shared" si="16"/>
        <v>0</v>
      </c>
    </row>
    <row r="540" spans="1:22" ht="15.75" customHeight="1" x14ac:dyDescent="0.2">
      <c r="A540" s="7">
        <v>30</v>
      </c>
      <c r="B540" s="8">
        <f>IF(Data_Mentah!B540="Male",1,0)</f>
        <v>0</v>
      </c>
      <c r="C540" s="8">
        <f>IF(Data_Mentah!C540="Yes",1,0)</f>
        <v>0</v>
      </c>
      <c r="D540" s="8">
        <f>IF(Data_Mentah!D540="Yes",1,0)</f>
        <v>0</v>
      </c>
      <c r="E540" s="8">
        <f>IF(Data_Mentah!E540="Yes",1,0)</f>
        <v>0</v>
      </c>
      <c r="F540" s="8">
        <f>IF(Data_Mentah!F540="Yes",1,0)</f>
        <v>0</v>
      </c>
      <c r="G540" s="8">
        <f>IF(Data_Mentah!G540="Yes",1,0)</f>
        <v>0</v>
      </c>
      <c r="H540" s="8">
        <f>IF(Data_Mentah!H540="Yes",1,0)</f>
        <v>0</v>
      </c>
      <c r="I540" s="8">
        <f>IF(Data_Mentah!I540="Yes",1,0)</f>
        <v>0</v>
      </c>
      <c r="J540" s="8">
        <f>IF(Data_Mentah!J540="Yes",1,0)</f>
        <v>0</v>
      </c>
      <c r="K540" s="8">
        <f>IF(Data_Mentah!K540="Yes",1,0)</f>
        <v>0</v>
      </c>
      <c r="L540" s="8">
        <f>IF(Data_Mentah!L540="Yes",1,0)</f>
        <v>0</v>
      </c>
      <c r="M540" s="8">
        <f>IF(Data_Mentah!M540="Yes",1,0)</f>
        <v>0</v>
      </c>
      <c r="N540" s="8">
        <f>IF(Data_Mentah!N540="Yes",1,0)</f>
        <v>0</v>
      </c>
      <c r="O540" s="8">
        <f>IF(Data_Mentah!O540="Yes",1,0)</f>
        <v>0</v>
      </c>
      <c r="P540" s="8">
        <f>IF(Data_Mentah!P540="Yes",1,0)</f>
        <v>0</v>
      </c>
      <c r="Q540" s="9">
        <f>IF(Data_Mentah!Q540="Positive",1,0)</f>
        <v>0</v>
      </c>
      <c r="T540">
        <f t="shared" si="15"/>
        <v>0</v>
      </c>
      <c r="V540">
        <f t="shared" si="16"/>
        <v>0</v>
      </c>
    </row>
    <row r="541" spans="1:22" ht="15.75" customHeight="1" x14ac:dyDescent="0.2">
      <c r="A541" s="4">
        <v>46</v>
      </c>
      <c r="B541" s="5">
        <f>IF(Data_Mentah!B541="Male",1,0)</f>
        <v>0</v>
      </c>
      <c r="C541" s="5">
        <f>IF(Data_Mentah!C541="Yes",1,0)</f>
        <v>0</v>
      </c>
      <c r="D541" s="5">
        <f>IF(Data_Mentah!D541="Yes",1,0)</f>
        <v>0</v>
      </c>
      <c r="E541" s="5">
        <f>IF(Data_Mentah!E541="Yes",1,0)</f>
        <v>0</v>
      </c>
      <c r="F541" s="5">
        <f>IF(Data_Mentah!F541="Yes",1,0)</f>
        <v>0</v>
      </c>
      <c r="G541" s="5">
        <f>IF(Data_Mentah!G541="Yes",1,0)</f>
        <v>0</v>
      </c>
      <c r="H541" s="5">
        <f>IF(Data_Mentah!H541="Yes",1,0)</f>
        <v>0</v>
      </c>
      <c r="I541" s="5">
        <f>IF(Data_Mentah!I541="Yes",1,0)</f>
        <v>0</v>
      </c>
      <c r="J541" s="5">
        <f>IF(Data_Mentah!J541="Yes",1,0)</f>
        <v>0</v>
      </c>
      <c r="K541" s="5">
        <f>IF(Data_Mentah!K541="Yes",1,0)</f>
        <v>0</v>
      </c>
      <c r="L541" s="5">
        <f>IF(Data_Mentah!L541="Yes",1,0)</f>
        <v>0</v>
      </c>
      <c r="M541" s="5">
        <f>IF(Data_Mentah!M541="Yes",1,0)</f>
        <v>0</v>
      </c>
      <c r="N541" s="5">
        <f>IF(Data_Mentah!N541="Yes",1,0)</f>
        <v>0</v>
      </c>
      <c r="O541" s="5">
        <f>IF(Data_Mentah!O541="Yes",1,0)</f>
        <v>0</v>
      </c>
      <c r="P541" s="5">
        <f>IF(Data_Mentah!P541="Yes",1,0)</f>
        <v>0</v>
      </c>
      <c r="Q541" s="6">
        <f>IF(Data_Mentah!Q541="Positive",1,0)</f>
        <v>0</v>
      </c>
      <c r="T541">
        <f t="shared" si="15"/>
        <v>0</v>
      </c>
      <c r="V541">
        <f t="shared" si="16"/>
        <v>0</v>
      </c>
    </row>
    <row r="542" spans="1:22" ht="15.75" customHeight="1" x14ac:dyDescent="0.2">
      <c r="A542" s="7">
        <v>53</v>
      </c>
      <c r="B542" s="8">
        <f>IF(Data_Mentah!B542="Male",1,0)</f>
        <v>0</v>
      </c>
      <c r="C542" s="8">
        <f>IF(Data_Mentah!C542="Yes",1,0)</f>
        <v>0</v>
      </c>
      <c r="D542" s="8">
        <f>IF(Data_Mentah!D542="Yes",1,0)</f>
        <v>0</v>
      </c>
      <c r="E542" s="8">
        <f>IF(Data_Mentah!E542="Yes",1,0)</f>
        <v>0</v>
      </c>
      <c r="F542" s="8">
        <f>IF(Data_Mentah!F542="Yes",1,0)</f>
        <v>0</v>
      </c>
      <c r="G542" s="8">
        <f>IF(Data_Mentah!G542="Yes",1,0)</f>
        <v>0</v>
      </c>
      <c r="H542" s="8">
        <f>IF(Data_Mentah!H542="Yes",1,0)</f>
        <v>0</v>
      </c>
      <c r="I542" s="8">
        <f>IF(Data_Mentah!I542="Yes",1,0)</f>
        <v>0</v>
      </c>
      <c r="J542" s="8">
        <f>IF(Data_Mentah!J542="Yes",1,0)</f>
        <v>0</v>
      </c>
      <c r="K542" s="8">
        <f>IF(Data_Mentah!K542="Yes",1,0)</f>
        <v>0</v>
      </c>
      <c r="L542" s="8">
        <f>IF(Data_Mentah!L542="Yes",1,0)</f>
        <v>0</v>
      </c>
      <c r="M542" s="8">
        <f>IF(Data_Mentah!M542="Yes",1,0)</f>
        <v>0</v>
      </c>
      <c r="N542" s="8">
        <f>IF(Data_Mentah!N542="Yes",1,0)</f>
        <v>0</v>
      </c>
      <c r="O542" s="8">
        <f>IF(Data_Mentah!O542="Yes",1,0)</f>
        <v>0</v>
      </c>
      <c r="P542" s="8">
        <f>IF(Data_Mentah!P542="Yes",1,0)</f>
        <v>0</v>
      </c>
      <c r="Q542" s="9">
        <f>IF(Data_Mentah!Q542="Positive",1,0)</f>
        <v>0</v>
      </c>
      <c r="T542">
        <f t="shared" si="15"/>
        <v>0</v>
      </c>
      <c r="V542">
        <f t="shared" si="16"/>
        <v>0</v>
      </c>
    </row>
    <row r="543" spans="1:22" ht="15.75" customHeight="1" x14ac:dyDescent="0.2">
      <c r="A543" s="4">
        <v>64</v>
      </c>
      <c r="B543" s="5">
        <f>IF(Data_Mentah!B543="Male",1,0)</f>
        <v>0</v>
      </c>
      <c r="C543" s="5">
        <f>IF(Data_Mentah!C543="Yes",1,0)</f>
        <v>0</v>
      </c>
      <c r="D543" s="5">
        <f>IF(Data_Mentah!D543="Yes",1,0)</f>
        <v>0</v>
      </c>
      <c r="E543" s="5">
        <f>IF(Data_Mentah!E543="Yes",1,0)</f>
        <v>0</v>
      </c>
      <c r="F543" s="5">
        <f>IF(Data_Mentah!F543="Yes",1,0)</f>
        <v>0</v>
      </c>
      <c r="G543" s="5">
        <f>IF(Data_Mentah!G543="Yes",1,0)</f>
        <v>0</v>
      </c>
      <c r="H543" s="5">
        <f>IF(Data_Mentah!H543="Yes",1,0)</f>
        <v>0</v>
      </c>
      <c r="I543" s="5">
        <f>IF(Data_Mentah!I543="Yes",1,0)</f>
        <v>0</v>
      </c>
      <c r="J543" s="5">
        <f>IF(Data_Mentah!J543="Yes",1,0)</f>
        <v>0</v>
      </c>
      <c r="K543" s="5">
        <f>IF(Data_Mentah!K543="Yes",1,0)</f>
        <v>0</v>
      </c>
      <c r="L543" s="5">
        <f>IF(Data_Mentah!L543="Yes",1,0)</f>
        <v>0</v>
      </c>
      <c r="M543" s="5">
        <f>IF(Data_Mentah!M543="Yes",1,0)</f>
        <v>0</v>
      </c>
      <c r="N543" s="5">
        <f>IF(Data_Mentah!N543="Yes",1,0)</f>
        <v>0</v>
      </c>
      <c r="O543" s="5">
        <f>IF(Data_Mentah!O543="Yes",1,0)</f>
        <v>0</v>
      </c>
      <c r="P543" s="5">
        <f>IF(Data_Mentah!P543="Yes",1,0)</f>
        <v>0</v>
      </c>
      <c r="Q543" s="6">
        <f>IF(Data_Mentah!Q543="Positive",1,0)</f>
        <v>0</v>
      </c>
      <c r="T543">
        <f t="shared" si="15"/>
        <v>0</v>
      </c>
      <c r="V543">
        <f t="shared" si="16"/>
        <v>0</v>
      </c>
    </row>
    <row r="544" spans="1:22" ht="15.75" customHeight="1" x14ac:dyDescent="0.2">
      <c r="A544" s="7">
        <v>44</v>
      </c>
      <c r="B544" s="8">
        <f>IF(Data_Mentah!B544="Male",1,0)</f>
        <v>0</v>
      </c>
      <c r="C544" s="8">
        <f>IF(Data_Mentah!C544="Yes",1,0)</f>
        <v>0</v>
      </c>
      <c r="D544" s="8">
        <f>IF(Data_Mentah!D544="Yes",1,0)</f>
        <v>0</v>
      </c>
      <c r="E544" s="8">
        <f>IF(Data_Mentah!E544="Yes",1,0)</f>
        <v>0</v>
      </c>
      <c r="F544" s="8">
        <f>IF(Data_Mentah!F544="Yes",1,0)</f>
        <v>0</v>
      </c>
      <c r="G544" s="8">
        <f>IF(Data_Mentah!G544="Yes",1,0)</f>
        <v>0</v>
      </c>
      <c r="H544" s="8">
        <f>IF(Data_Mentah!H544="Yes",1,0)</f>
        <v>0</v>
      </c>
      <c r="I544" s="8">
        <f>IF(Data_Mentah!I544="Yes",1,0)</f>
        <v>0</v>
      </c>
      <c r="J544" s="8">
        <f>IF(Data_Mentah!J544="Yes",1,0)</f>
        <v>0</v>
      </c>
      <c r="K544" s="8">
        <f>IF(Data_Mentah!K544="Yes",1,0)</f>
        <v>0</v>
      </c>
      <c r="L544" s="8">
        <f>IF(Data_Mentah!L544="Yes",1,0)</f>
        <v>0</v>
      </c>
      <c r="M544" s="8">
        <f>IF(Data_Mentah!M544="Yes",1,0)</f>
        <v>0</v>
      </c>
      <c r="N544" s="8">
        <f>IF(Data_Mentah!N544="Yes",1,0)</f>
        <v>0</v>
      </c>
      <c r="O544" s="8">
        <f>IF(Data_Mentah!O544="Yes",1,0)</f>
        <v>0</v>
      </c>
      <c r="P544" s="8">
        <f>IF(Data_Mentah!P544="Yes",1,0)</f>
        <v>0</v>
      </c>
      <c r="Q544" s="9">
        <f>IF(Data_Mentah!Q544="Positive",1,0)</f>
        <v>0</v>
      </c>
      <c r="T544">
        <f t="shared" si="15"/>
        <v>0</v>
      </c>
      <c r="V544">
        <f t="shared" si="16"/>
        <v>0</v>
      </c>
    </row>
    <row r="545" spans="1:22" ht="15.75" customHeight="1" x14ac:dyDescent="0.2">
      <c r="A545" s="4">
        <v>36</v>
      </c>
      <c r="B545" s="5">
        <f>IF(Data_Mentah!B545="Male",1,0)</f>
        <v>0</v>
      </c>
      <c r="C545" s="5">
        <f>IF(Data_Mentah!C545="Yes",1,0)</f>
        <v>0</v>
      </c>
      <c r="D545" s="5">
        <f>IF(Data_Mentah!D545="Yes",1,0)</f>
        <v>0</v>
      </c>
      <c r="E545" s="5">
        <f>IF(Data_Mentah!E545="Yes",1,0)</f>
        <v>0</v>
      </c>
      <c r="F545" s="5">
        <f>IF(Data_Mentah!F545="Yes",1,0)</f>
        <v>0</v>
      </c>
      <c r="G545" s="5">
        <f>IF(Data_Mentah!G545="Yes",1,0)</f>
        <v>0</v>
      </c>
      <c r="H545" s="5">
        <f>IF(Data_Mentah!H545="Yes",1,0)</f>
        <v>0</v>
      </c>
      <c r="I545" s="5">
        <f>IF(Data_Mentah!I545="Yes",1,0)</f>
        <v>0</v>
      </c>
      <c r="J545" s="5">
        <f>IF(Data_Mentah!J545="Yes",1,0)</f>
        <v>0</v>
      </c>
      <c r="K545" s="5">
        <f>IF(Data_Mentah!K545="Yes",1,0)</f>
        <v>0</v>
      </c>
      <c r="L545" s="5">
        <f>IF(Data_Mentah!L545="Yes",1,0)</f>
        <v>0</v>
      </c>
      <c r="M545" s="5">
        <f>IF(Data_Mentah!M545="Yes",1,0)</f>
        <v>0</v>
      </c>
      <c r="N545" s="5">
        <f>IF(Data_Mentah!N545="Yes",1,0)</f>
        <v>0</v>
      </c>
      <c r="O545" s="5">
        <f>IF(Data_Mentah!O545="Yes",1,0)</f>
        <v>0</v>
      </c>
      <c r="P545" s="5">
        <f>IF(Data_Mentah!P545="Yes",1,0)</f>
        <v>0</v>
      </c>
      <c r="Q545" s="6">
        <f>IF(Data_Mentah!Q545="Positive",1,0)</f>
        <v>0</v>
      </c>
      <c r="T545">
        <f t="shared" si="15"/>
        <v>0</v>
      </c>
      <c r="V545">
        <f t="shared" si="16"/>
        <v>0</v>
      </c>
    </row>
    <row r="546" spans="1:22" ht="15.75" customHeight="1" x14ac:dyDescent="0.2">
      <c r="A546" s="7">
        <v>43</v>
      </c>
      <c r="B546" s="8">
        <f>IF(Data_Mentah!B546="Male",1,0)</f>
        <v>0</v>
      </c>
      <c r="C546" s="8">
        <f>IF(Data_Mentah!C546="Yes",1,0)</f>
        <v>0</v>
      </c>
      <c r="D546" s="8">
        <f>IF(Data_Mentah!D546="Yes",1,0)</f>
        <v>0</v>
      </c>
      <c r="E546" s="8">
        <f>IF(Data_Mentah!E546="Yes",1,0)</f>
        <v>0</v>
      </c>
      <c r="F546" s="8">
        <f>IF(Data_Mentah!F546="Yes",1,0)</f>
        <v>0</v>
      </c>
      <c r="G546" s="8">
        <f>IF(Data_Mentah!G546="Yes",1,0)</f>
        <v>0</v>
      </c>
      <c r="H546" s="8">
        <f>IF(Data_Mentah!H546="Yes",1,0)</f>
        <v>0</v>
      </c>
      <c r="I546" s="8">
        <f>IF(Data_Mentah!I546="Yes",1,0)</f>
        <v>0</v>
      </c>
      <c r="J546" s="8">
        <f>IF(Data_Mentah!J546="Yes",1,0)</f>
        <v>0</v>
      </c>
      <c r="K546" s="8">
        <f>IF(Data_Mentah!K546="Yes",1,0)</f>
        <v>0</v>
      </c>
      <c r="L546" s="8">
        <f>IF(Data_Mentah!L546="Yes",1,0)</f>
        <v>0</v>
      </c>
      <c r="M546" s="8">
        <f>IF(Data_Mentah!M546="Yes",1,0)</f>
        <v>0</v>
      </c>
      <c r="N546" s="8">
        <f>IF(Data_Mentah!N546="Yes",1,0)</f>
        <v>0</v>
      </c>
      <c r="O546" s="8">
        <f>IF(Data_Mentah!O546="Yes",1,0)</f>
        <v>0</v>
      </c>
      <c r="P546" s="8">
        <f>IF(Data_Mentah!P546="Yes",1,0)</f>
        <v>0</v>
      </c>
      <c r="Q546" s="9">
        <f>IF(Data_Mentah!Q546="Positive",1,0)</f>
        <v>0</v>
      </c>
      <c r="T546">
        <f t="shared" si="15"/>
        <v>0</v>
      </c>
      <c r="V546">
        <f t="shared" si="16"/>
        <v>0</v>
      </c>
    </row>
    <row r="547" spans="1:22" ht="15.75" customHeight="1" x14ac:dyDescent="0.2">
      <c r="A547" s="4">
        <v>53</v>
      </c>
      <c r="B547" s="5">
        <f>IF(Data_Mentah!B547="Male",1,0)</f>
        <v>0</v>
      </c>
      <c r="C547" s="5">
        <f>IF(Data_Mentah!C547="Yes",1,0)</f>
        <v>0</v>
      </c>
      <c r="D547" s="5">
        <f>IF(Data_Mentah!D547="Yes",1,0)</f>
        <v>0</v>
      </c>
      <c r="E547" s="5">
        <f>IF(Data_Mentah!E547="Yes",1,0)</f>
        <v>0</v>
      </c>
      <c r="F547" s="5">
        <f>IF(Data_Mentah!F547="Yes",1,0)</f>
        <v>0</v>
      </c>
      <c r="G547" s="5">
        <f>IF(Data_Mentah!G547="Yes",1,0)</f>
        <v>0</v>
      </c>
      <c r="H547" s="5">
        <f>IF(Data_Mentah!H547="Yes",1,0)</f>
        <v>0</v>
      </c>
      <c r="I547" s="5">
        <f>IF(Data_Mentah!I547="Yes",1,0)</f>
        <v>0</v>
      </c>
      <c r="J547" s="5">
        <f>IF(Data_Mentah!J547="Yes",1,0)</f>
        <v>0</v>
      </c>
      <c r="K547" s="5">
        <f>IF(Data_Mentah!K547="Yes",1,0)</f>
        <v>0</v>
      </c>
      <c r="L547" s="5">
        <f>IF(Data_Mentah!L547="Yes",1,0)</f>
        <v>0</v>
      </c>
      <c r="M547" s="5">
        <f>IF(Data_Mentah!M547="Yes",1,0)</f>
        <v>0</v>
      </c>
      <c r="N547" s="5">
        <f>IF(Data_Mentah!N547="Yes",1,0)</f>
        <v>0</v>
      </c>
      <c r="O547" s="5">
        <f>IF(Data_Mentah!O547="Yes",1,0)</f>
        <v>0</v>
      </c>
      <c r="P547" s="5">
        <f>IF(Data_Mentah!P547="Yes",1,0)</f>
        <v>0</v>
      </c>
      <c r="Q547" s="6">
        <f>IF(Data_Mentah!Q547="Positive",1,0)</f>
        <v>0</v>
      </c>
      <c r="T547">
        <f t="shared" si="15"/>
        <v>0</v>
      </c>
      <c r="V547">
        <f t="shared" si="16"/>
        <v>0</v>
      </c>
    </row>
    <row r="548" spans="1:22" ht="15.75" customHeight="1" x14ac:dyDescent="0.2">
      <c r="A548" s="7">
        <v>47</v>
      </c>
      <c r="B548" s="8">
        <f>IF(Data_Mentah!B548="Male",1,0)</f>
        <v>0</v>
      </c>
      <c r="C548" s="8">
        <f>IF(Data_Mentah!C548="Yes",1,0)</f>
        <v>0</v>
      </c>
      <c r="D548" s="8">
        <f>IF(Data_Mentah!D548="Yes",1,0)</f>
        <v>0</v>
      </c>
      <c r="E548" s="8">
        <f>IF(Data_Mentah!E548="Yes",1,0)</f>
        <v>0</v>
      </c>
      <c r="F548" s="8">
        <f>IF(Data_Mentah!F548="Yes",1,0)</f>
        <v>0</v>
      </c>
      <c r="G548" s="8">
        <f>IF(Data_Mentah!G548="Yes",1,0)</f>
        <v>0</v>
      </c>
      <c r="H548" s="8">
        <f>IF(Data_Mentah!H548="Yes",1,0)</f>
        <v>0</v>
      </c>
      <c r="I548" s="8">
        <f>IF(Data_Mentah!I548="Yes",1,0)</f>
        <v>0</v>
      </c>
      <c r="J548" s="8">
        <f>IF(Data_Mentah!J548="Yes",1,0)</f>
        <v>0</v>
      </c>
      <c r="K548" s="8">
        <f>IF(Data_Mentah!K548="Yes",1,0)</f>
        <v>0</v>
      </c>
      <c r="L548" s="8">
        <f>IF(Data_Mentah!L548="Yes",1,0)</f>
        <v>0</v>
      </c>
      <c r="M548" s="8">
        <f>IF(Data_Mentah!M548="Yes",1,0)</f>
        <v>0</v>
      </c>
      <c r="N548" s="8">
        <f>IF(Data_Mentah!N548="Yes",1,0)</f>
        <v>0</v>
      </c>
      <c r="O548" s="8">
        <f>IF(Data_Mentah!O548="Yes",1,0)</f>
        <v>0</v>
      </c>
      <c r="P548" s="8">
        <f>IF(Data_Mentah!P548="Yes",1,0)</f>
        <v>0</v>
      </c>
      <c r="Q548" s="9">
        <f>IF(Data_Mentah!Q548="Positive",1,0)</f>
        <v>0</v>
      </c>
      <c r="T548">
        <f t="shared" si="15"/>
        <v>0</v>
      </c>
      <c r="V548">
        <f t="shared" si="16"/>
        <v>0</v>
      </c>
    </row>
    <row r="549" spans="1:22" ht="15.75" customHeight="1" x14ac:dyDescent="0.2">
      <c r="A549" s="4">
        <v>68</v>
      </c>
      <c r="B549" s="5">
        <f>IF(Data_Mentah!B549="Male",1,0)</f>
        <v>0</v>
      </c>
      <c r="C549" s="5">
        <f>IF(Data_Mentah!C549="Yes",1,0)</f>
        <v>0</v>
      </c>
      <c r="D549" s="5">
        <f>IF(Data_Mentah!D549="Yes",1,0)</f>
        <v>0</v>
      </c>
      <c r="E549" s="5">
        <f>IF(Data_Mentah!E549="Yes",1,0)</f>
        <v>0</v>
      </c>
      <c r="F549" s="5">
        <f>IF(Data_Mentah!F549="Yes",1,0)</f>
        <v>0</v>
      </c>
      <c r="G549" s="5">
        <f>IF(Data_Mentah!G549="Yes",1,0)</f>
        <v>0</v>
      </c>
      <c r="H549" s="5">
        <f>IF(Data_Mentah!H549="Yes",1,0)</f>
        <v>0</v>
      </c>
      <c r="I549" s="5">
        <f>IF(Data_Mentah!I549="Yes",1,0)</f>
        <v>0</v>
      </c>
      <c r="J549" s="5">
        <f>IF(Data_Mentah!J549="Yes",1,0)</f>
        <v>0</v>
      </c>
      <c r="K549" s="5">
        <f>IF(Data_Mentah!K549="Yes",1,0)</f>
        <v>0</v>
      </c>
      <c r="L549" s="5">
        <f>IF(Data_Mentah!L549="Yes",1,0)</f>
        <v>0</v>
      </c>
      <c r="M549" s="5">
        <f>IF(Data_Mentah!M549="Yes",1,0)</f>
        <v>0</v>
      </c>
      <c r="N549" s="5">
        <f>IF(Data_Mentah!N549="Yes",1,0)</f>
        <v>0</v>
      </c>
      <c r="O549" s="5">
        <f>IF(Data_Mentah!O549="Yes",1,0)</f>
        <v>0</v>
      </c>
      <c r="P549" s="5">
        <f>IF(Data_Mentah!P549="Yes",1,0)</f>
        <v>0</v>
      </c>
      <c r="Q549" s="6">
        <f>IF(Data_Mentah!Q549="Positive",1,0)</f>
        <v>0</v>
      </c>
      <c r="T549">
        <f t="shared" si="15"/>
        <v>0</v>
      </c>
      <c r="V549">
        <f t="shared" si="16"/>
        <v>0</v>
      </c>
    </row>
    <row r="550" spans="1:22" ht="15.75" customHeight="1" x14ac:dyDescent="0.2">
      <c r="A550" s="7">
        <v>64</v>
      </c>
      <c r="B550" s="8">
        <f>IF(Data_Mentah!B550="Male",1,0)</f>
        <v>0</v>
      </c>
      <c r="C550" s="8">
        <f>IF(Data_Mentah!C550="Yes",1,0)</f>
        <v>0</v>
      </c>
      <c r="D550" s="8">
        <f>IF(Data_Mentah!D550="Yes",1,0)</f>
        <v>0</v>
      </c>
      <c r="E550" s="8">
        <f>IF(Data_Mentah!E550="Yes",1,0)</f>
        <v>0</v>
      </c>
      <c r="F550" s="8">
        <f>IF(Data_Mentah!F550="Yes",1,0)</f>
        <v>0</v>
      </c>
      <c r="G550" s="8">
        <f>IF(Data_Mentah!G550="Yes",1,0)</f>
        <v>0</v>
      </c>
      <c r="H550" s="8">
        <f>IF(Data_Mentah!H550="Yes",1,0)</f>
        <v>0</v>
      </c>
      <c r="I550" s="8">
        <f>IF(Data_Mentah!I550="Yes",1,0)</f>
        <v>0</v>
      </c>
      <c r="J550" s="8">
        <f>IF(Data_Mentah!J550="Yes",1,0)</f>
        <v>0</v>
      </c>
      <c r="K550" s="8">
        <f>IF(Data_Mentah!K550="Yes",1,0)</f>
        <v>0</v>
      </c>
      <c r="L550" s="8">
        <f>IF(Data_Mentah!L550="Yes",1,0)</f>
        <v>0</v>
      </c>
      <c r="M550" s="8">
        <f>IF(Data_Mentah!M550="Yes",1,0)</f>
        <v>0</v>
      </c>
      <c r="N550" s="8">
        <f>IF(Data_Mentah!N550="Yes",1,0)</f>
        <v>0</v>
      </c>
      <c r="O550" s="8">
        <f>IF(Data_Mentah!O550="Yes",1,0)</f>
        <v>0</v>
      </c>
      <c r="P550" s="8">
        <f>IF(Data_Mentah!P550="Yes",1,0)</f>
        <v>0</v>
      </c>
      <c r="Q550" s="9">
        <f>IF(Data_Mentah!Q550="Positive",1,0)</f>
        <v>0</v>
      </c>
      <c r="T550">
        <f t="shared" si="15"/>
        <v>0</v>
      </c>
      <c r="V550">
        <f t="shared" si="16"/>
        <v>0</v>
      </c>
    </row>
    <row r="551" spans="1:22" ht="15.75" customHeight="1" x14ac:dyDescent="0.2">
      <c r="A551" s="4">
        <v>66</v>
      </c>
      <c r="B551" s="5">
        <f>IF(Data_Mentah!B551="Male",1,0)</f>
        <v>0</v>
      </c>
      <c r="C551" s="5">
        <f>IF(Data_Mentah!C551="Yes",1,0)</f>
        <v>0</v>
      </c>
      <c r="D551" s="5">
        <f>IF(Data_Mentah!D551="Yes",1,0)</f>
        <v>0</v>
      </c>
      <c r="E551" s="5">
        <f>IF(Data_Mentah!E551="Yes",1,0)</f>
        <v>0</v>
      </c>
      <c r="F551" s="5">
        <f>IF(Data_Mentah!F551="Yes",1,0)</f>
        <v>0</v>
      </c>
      <c r="G551" s="5">
        <f>IF(Data_Mentah!G551="Yes",1,0)</f>
        <v>0</v>
      </c>
      <c r="H551" s="5">
        <f>IF(Data_Mentah!H551="Yes",1,0)</f>
        <v>0</v>
      </c>
      <c r="I551" s="5">
        <f>IF(Data_Mentah!I551="Yes",1,0)</f>
        <v>0</v>
      </c>
      <c r="J551" s="5">
        <f>IF(Data_Mentah!J551="Yes",1,0)</f>
        <v>0</v>
      </c>
      <c r="K551" s="5">
        <f>IF(Data_Mentah!K551="Yes",1,0)</f>
        <v>0</v>
      </c>
      <c r="L551" s="5">
        <f>IF(Data_Mentah!L551="Yes",1,0)</f>
        <v>0</v>
      </c>
      <c r="M551" s="5">
        <f>IF(Data_Mentah!M551="Yes",1,0)</f>
        <v>0</v>
      </c>
      <c r="N551" s="5">
        <f>IF(Data_Mentah!N551="Yes",1,0)</f>
        <v>0</v>
      </c>
      <c r="O551" s="5">
        <f>IF(Data_Mentah!O551="Yes",1,0)</f>
        <v>0</v>
      </c>
      <c r="P551" s="5">
        <f>IF(Data_Mentah!P551="Yes",1,0)</f>
        <v>0</v>
      </c>
      <c r="Q551" s="6">
        <f>IF(Data_Mentah!Q551="Positive",1,0)</f>
        <v>0</v>
      </c>
      <c r="T551">
        <f t="shared" si="15"/>
        <v>0</v>
      </c>
      <c r="V551">
        <f t="shared" si="16"/>
        <v>0</v>
      </c>
    </row>
    <row r="552" spans="1:22" ht="15.75" customHeight="1" x14ac:dyDescent="0.2">
      <c r="A552" s="7">
        <v>67</v>
      </c>
      <c r="B552" s="8">
        <f>IF(Data_Mentah!B552="Male",1,0)</f>
        <v>0</v>
      </c>
      <c r="C552" s="8">
        <f>IF(Data_Mentah!C552="Yes",1,0)</f>
        <v>0</v>
      </c>
      <c r="D552" s="8">
        <f>IF(Data_Mentah!D552="Yes",1,0)</f>
        <v>0</v>
      </c>
      <c r="E552" s="8">
        <f>IF(Data_Mentah!E552="Yes",1,0)</f>
        <v>0</v>
      </c>
      <c r="F552" s="8">
        <f>IF(Data_Mentah!F552="Yes",1,0)</f>
        <v>0</v>
      </c>
      <c r="G552" s="8">
        <f>IF(Data_Mentah!G552="Yes",1,0)</f>
        <v>0</v>
      </c>
      <c r="H552" s="8">
        <f>IF(Data_Mentah!H552="Yes",1,0)</f>
        <v>0</v>
      </c>
      <c r="I552" s="8">
        <f>IF(Data_Mentah!I552="Yes",1,0)</f>
        <v>0</v>
      </c>
      <c r="J552" s="8">
        <f>IF(Data_Mentah!J552="Yes",1,0)</f>
        <v>0</v>
      </c>
      <c r="K552" s="8">
        <f>IF(Data_Mentah!K552="Yes",1,0)</f>
        <v>0</v>
      </c>
      <c r="L552" s="8">
        <f>IF(Data_Mentah!L552="Yes",1,0)</f>
        <v>0</v>
      </c>
      <c r="M552" s="8">
        <f>IF(Data_Mentah!M552="Yes",1,0)</f>
        <v>0</v>
      </c>
      <c r="N552" s="8">
        <f>IF(Data_Mentah!N552="Yes",1,0)</f>
        <v>0</v>
      </c>
      <c r="O552" s="8">
        <f>IF(Data_Mentah!O552="Yes",1,0)</f>
        <v>0</v>
      </c>
      <c r="P552" s="8">
        <f>IF(Data_Mentah!P552="Yes",1,0)</f>
        <v>0</v>
      </c>
      <c r="Q552" s="9">
        <f>IF(Data_Mentah!Q552="Positive",1,0)</f>
        <v>0</v>
      </c>
      <c r="T552">
        <f t="shared" si="15"/>
        <v>0</v>
      </c>
      <c r="V552">
        <f t="shared" si="16"/>
        <v>0</v>
      </c>
    </row>
    <row r="553" spans="1:22" ht="15.75" customHeight="1" x14ac:dyDescent="0.2">
      <c r="A553" s="4">
        <v>70</v>
      </c>
      <c r="B553" s="5">
        <f>IF(Data_Mentah!B553="Male",1,0)</f>
        <v>0</v>
      </c>
      <c r="C553" s="5">
        <f>IF(Data_Mentah!C553="Yes",1,0)</f>
        <v>0</v>
      </c>
      <c r="D553" s="5">
        <f>IF(Data_Mentah!D553="Yes",1,0)</f>
        <v>0</v>
      </c>
      <c r="E553" s="5">
        <f>IF(Data_Mentah!E553="Yes",1,0)</f>
        <v>0</v>
      </c>
      <c r="F553" s="5">
        <f>IF(Data_Mentah!F553="Yes",1,0)</f>
        <v>0</v>
      </c>
      <c r="G553" s="5">
        <f>IF(Data_Mentah!G553="Yes",1,0)</f>
        <v>0</v>
      </c>
      <c r="H553" s="5">
        <f>IF(Data_Mentah!H553="Yes",1,0)</f>
        <v>0</v>
      </c>
      <c r="I553" s="5">
        <f>IF(Data_Mentah!I553="Yes",1,0)</f>
        <v>0</v>
      </c>
      <c r="J553" s="5">
        <f>IF(Data_Mentah!J553="Yes",1,0)</f>
        <v>0</v>
      </c>
      <c r="K553" s="5">
        <f>IF(Data_Mentah!K553="Yes",1,0)</f>
        <v>0</v>
      </c>
      <c r="L553" s="5">
        <f>IF(Data_Mentah!L553="Yes",1,0)</f>
        <v>0</v>
      </c>
      <c r="M553" s="5">
        <f>IF(Data_Mentah!M553="Yes",1,0)</f>
        <v>0</v>
      </c>
      <c r="N553" s="5">
        <f>IF(Data_Mentah!N553="Yes",1,0)</f>
        <v>0</v>
      </c>
      <c r="O553" s="5">
        <f>IF(Data_Mentah!O553="Yes",1,0)</f>
        <v>0</v>
      </c>
      <c r="P553" s="5">
        <f>IF(Data_Mentah!P553="Yes",1,0)</f>
        <v>0</v>
      </c>
      <c r="Q553" s="6">
        <f>IF(Data_Mentah!Q553="Positive",1,0)</f>
        <v>0</v>
      </c>
      <c r="T553">
        <f t="shared" si="15"/>
        <v>0</v>
      </c>
      <c r="V553">
        <f t="shared" si="16"/>
        <v>0</v>
      </c>
    </row>
    <row r="554" spans="1:22" ht="15.75" customHeight="1" x14ac:dyDescent="0.2">
      <c r="A554" s="7">
        <v>44</v>
      </c>
      <c r="B554" s="8">
        <f>IF(Data_Mentah!B554="Male",1,0)</f>
        <v>0</v>
      </c>
      <c r="C554" s="8">
        <f>IF(Data_Mentah!C554="Yes",1,0)</f>
        <v>0</v>
      </c>
      <c r="D554" s="8">
        <f>IF(Data_Mentah!D554="Yes",1,0)</f>
        <v>0</v>
      </c>
      <c r="E554" s="8">
        <f>IF(Data_Mentah!E554="Yes",1,0)</f>
        <v>0</v>
      </c>
      <c r="F554" s="8">
        <f>IF(Data_Mentah!F554="Yes",1,0)</f>
        <v>0</v>
      </c>
      <c r="G554" s="8">
        <f>IF(Data_Mentah!G554="Yes",1,0)</f>
        <v>0</v>
      </c>
      <c r="H554" s="8">
        <f>IF(Data_Mentah!H554="Yes",1,0)</f>
        <v>0</v>
      </c>
      <c r="I554" s="8">
        <f>IF(Data_Mentah!I554="Yes",1,0)</f>
        <v>0</v>
      </c>
      <c r="J554" s="8">
        <f>IF(Data_Mentah!J554="Yes",1,0)</f>
        <v>0</v>
      </c>
      <c r="K554" s="8">
        <f>IF(Data_Mentah!K554="Yes",1,0)</f>
        <v>0</v>
      </c>
      <c r="L554" s="8">
        <f>IF(Data_Mentah!L554="Yes",1,0)</f>
        <v>0</v>
      </c>
      <c r="M554" s="8">
        <f>IF(Data_Mentah!M554="Yes",1,0)</f>
        <v>0</v>
      </c>
      <c r="N554" s="8">
        <f>IF(Data_Mentah!N554="Yes",1,0)</f>
        <v>0</v>
      </c>
      <c r="O554" s="8">
        <f>IF(Data_Mentah!O554="Yes",1,0)</f>
        <v>0</v>
      </c>
      <c r="P554" s="8">
        <f>IF(Data_Mentah!P554="Yes",1,0)</f>
        <v>0</v>
      </c>
      <c r="Q554" s="9">
        <f>IF(Data_Mentah!Q554="Positive",1,0)</f>
        <v>0</v>
      </c>
      <c r="T554">
        <f t="shared" si="15"/>
        <v>0</v>
      </c>
      <c r="V554">
        <f t="shared" si="16"/>
        <v>0</v>
      </c>
    </row>
    <row r="555" spans="1:22" ht="15.75" customHeight="1" x14ac:dyDescent="0.2">
      <c r="A555" s="4">
        <v>38</v>
      </c>
      <c r="B555" s="5">
        <f>IF(Data_Mentah!B555="Male",1,0)</f>
        <v>0</v>
      </c>
      <c r="C555" s="5">
        <f>IF(Data_Mentah!C555="Yes",1,0)</f>
        <v>0</v>
      </c>
      <c r="D555" s="5">
        <f>IF(Data_Mentah!D555="Yes",1,0)</f>
        <v>0</v>
      </c>
      <c r="E555" s="5">
        <f>IF(Data_Mentah!E555="Yes",1,0)</f>
        <v>0</v>
      </c>
      <c r="F555" s="5">
        <f>IF(Data_Mentah!F555="Yes",1,0)</f>
        <v>0</v>
      </c>
      <c r="G555" s="5">
        <f>IF(Data_Mentah!G555="Yes",1,0)</f>
        <v>0</v>
      </c>
      <c r="H555" s="5">
        <f>IF(Data_Mentah!H555="Yes",1,0)</f>
        <v>0</v>
      </c>
      <c r="I555" s="5">
        <f>IF(Data_Mentah!I555="Yes",1,0)</f>
        <v>0</v>
      </c>
      <c r="J555" s="5">
        <f>IF(Data_Mentah!J555="Yes",1,0)</f>
        <v>0</v>
      </c>
      <c r="K555" s="5">
        <f>IF(Data_Mentah!K555="Yes",1,0)</f>
        <v>0</v>
      </c>
      <c r="L555" s="5">
        <f>IF(Data_Mentah!L555="Yes",1,0)</f>
        <v>0</v>
      </c>
      <c r="M555" s="5">
        <f>IF(Data_Mentah!M555="Yes",1,0)</f>
        <v>0</v>
      </c>
      <c r="N555" s="5">
        <f>IF(Data_Mentah!N555="Yes",1,0)</f>
        <v>0</v>
      </c>
      <c r="O555" s="5">
        <f>IF(Data_Mentah!O555="Yes",1,0)</f>
        <v>0</v>
      </c>
      <c r="P555" s="5">
        <f>IF(Data_Mentah!P555="Yes",1,0)</f>
        <v>0</v>
      </c>
      <c r="Q555" s="6">
        <f>IF(Data_Mentah!Q555="Positive",1,0)</f>
        <v>0</v>
      </c>
      <c r="T555">
        <f t="shared" si="15"/>
        <v>0</v>
      </c>
      <c r="V555">
        <f t="shared" si="16"/>
        <v>0</v>
      </c>
    </row>
    <row r="556" spans="1:22" ht="15.75" customHeight="1" x14ac:dyDescent="0.2">
      <c r="A556" s="7">
        <v>35</v>
      </c>
      <c r="B556" s="8">
        <f>IF(Data_Mentah!B556="Male",1,0)</f>
        <v>0</v>
      </c>
      <c r="C556" s="8">
        <f>IF(Data_Mentah!C556="Yes",1,0)</f>
        <v>0</v>
      </c>
      <c r="D556" s="8">
        <f>IF(Data_Mentah!D556="Yes",1,0)</f>
        <v>0</v>
      </c>
      <c r="E556" s="8">
        <f>IF(Data_Mentah!E556="Yes",1,0)</f>
        <v>0</v>
      </c>
      <c r="F556" s="8">
        <f>IF(Data_Mentah!F556="Yes",1,0)</f>
        <v>0</v>
      </c>
      <c r="G556" s="8">
        <f>IF(Data_Mentah!G556="Yes",1,0)</f>
        <v>0</v>
      </c>
      <c r="H556" s="8">
        <f>IF(Data_Mentah!H556="Yes",1,0)</f>
        <v>0</v>
      </c>
      <c r="I556" s="8">
        <f>IF(Data_Mentah!I556="Yes",1,0)</f>
        <v>0</v>
      </c>
      <c r="J556" s="8">
        <f>IF(Data_Mentah!J556="Yes",1,0)</f>
        <v>0</v>
      </c>
      <c r="K556" s="8">
        <f>IF(Data_Mentah!K556="Yes",1,0)</f>
        <v>0</v>
      </c>
      <c r="L556" s="8">
        <f>IF(Data_Mentah!L556="Yes",1,0)</f>
        <v>0</v>
      </c>
      <c r="M556" s="8">
        <f>IF(Data_Mentah!M556="Yes",1,0)</f>
        <v>0</v>
      </c>
      <c r="N556" s="8">
        <f>IF(Data_Mentah!N556="Yes",1,0)</f>
        <v>0</v>
      </c>
      <c r="O556" s="8">
        <f>IF(Data_Mentah!O556="Yes",1,0)</f>
        <v>0</v>
      </c>
      <c r="P556" s="8">
        <f>IF(Data_Mentah!P556="Yes",1,0)</f>
        <v>0</v>
      </c>
      <c r="Q556" s="9">
        <f>IF(Data_Mentah!Q556="Positive",1,0)</f>
        <v>0</v>
      </c>
      <c r="T556">
        <f t="shared" si="15"/>
        <v>0</v>
      </c>
      <c r="V556">
        <f t="shared" si="16"/>
        <v>0</v>
      </c>
    </row>
    <row r="557" spans="1:22" ht="15.75" customHeight="1" x14ac:dyDescent="0.2">
      <c r="A557" s="4">
        <v>61</v>
      </c>
      <c r="B557" s="5">
        <f>IF(Data_Mentah!B557="Male",1,0)</f>
        <v>0</v>
      </c>
      <c r="C557" s="5">
        <f>IF(Data_Mentah!C557="Yes",1,0)</f>
        <v>0</v>
      </c>
      <c r="D557" s="5">
        <f>IF(Data_Mentah!D557="Yes",1,0)</f>
        <v>0</v>
      </c>
      <c r="E557" s="5">
        <f>IF(Data_Mentah!E557="Yes",1,0)</f>
        <v>0</v>
      </c>
      <c r="F557" s="5">
        <f>IF(Data_Mentah!F557="Yes",1,0)</f>
        <v>0</v>
      </c>
      <c r="G557" s="5">
        <f>IF(Data_Mentah!G557="Yes",1,0)</f>
        <v>0</v>
      </c>
      <c r="H557" s="5">
        <f>IF(Data_Mentah!H557="Yes",1,0)</f>
        <v>0</v>
      </c>
      <c r="I557" s="5">
        <f>IF(Data_Mentah!I557="Yes",1,0)</f>
        <v>0</v>
      </c>
      <c r="J557" s="5">
        <f>IF(Data_Mentah!J557="Yes",1,0)</f>
        <v>0</v>
      </c>
      <c r="K557" s="5">
        <f>IF(Data_Mentah!K557="Yes",1,0)</f>
        <v>0</v>
      </c>
      <c r="L557" s="5">
        <f>IF(Data_Mentah!L557="Yes",1,0)</f>
        <v>0</v>
      </c>
      <c r="M557" s="5">
        <f>IF(Data_Mentah!M557="Yes",1,0)</f>
        <v>0</v>
      </c>
      <c r="N557" s="5">
        <f>IF(Data_Mentah!N557="Yes",1,0)</f>
        <v>0</v>
      </c>
      <c r="O557" s="5">
        <f>IF(Data_Mentah!O557="Yes",1,0)</f>
        <v>0</v>
      </c>
      <c r="P557" s="5">
        <f>IF(Data_Mentah!P557="Yes",1,0)</f>
        <v>0</v>
      </c>
      <c r="Q557" s="6">
        <f>IF(Data_Mentah!Q557="Positive",1,0)</f>
        <v>0</v>
      </c>
      <c r="T557">
        <f t="shared" si="15"/>
        <v>0</v>
      </c>
      <c r="V557">
        <f t="shared" si="16"/>
        <v>0</v>
      </c>
    </row>
    <row r="558" spans="1:22" ht="15.75" customHeight="1" x14ac:dyDescent="0.2">
      <c r="A558" s="7">
        <v>60</v>
      </c>
      <c r="B558" s="8">
        <f>IF(Data_Mentah!B558="Male",1,0)</f>
        <v>0</v>
      </c>
      <c r="C558" s="8">
        <f>IF(Data_Mentah!C558="Yes",1,0)</f>
        <v>0</v>
      </c>
      <c r="D558" s="8">
        <f>IF(Data_Mentah!D558="Yes",1,0)</f>
        <v>0</v>
      </c>
      <c r="E558" s="8">
        <f>IF(Data_Mentah!E558="Yes",1,0)</f>
        <v>0</v>
      </c>
      <c r="F558" s="8">
        <f>IF(Data_Mentah!F558="Yes",1,0)</f>
        <v>0</v>
      </c>
      <c r="G558" s="8">
        <f>IF(Data_Mentah!G558="Yes",1,0)</f>
        <v>0</v>
      </c>
      <c r="H558" s="8">
        <f>IF(Data_Mentah!H558="Yes",1,0)</f>
        <v>0</v>
      </c>
      <c r="I558" s="8">
        <f>IF(Data_Mentah!I558="Yes",1,0)</f>
        <v>0</v>
      </c>
      <c r="J558" s="8">
        <f>IF(Data_Mentah!J558="Yes",1,0)</f>
        <v>0</v>
      </c>
      <c r="K558" s="8">
        <f>IF(Data_Mentah!K558="Yes",1,0)</f>
        <v>0</v>
      </c>
      <c r="L558" s="8">
        <f>IF(Data_Mentah!L558="Yes",1,0)</f>
        <v>0</v>
      </c>
      <c r="M558" s="8">
        <f>IF(Data_Mentah!M558="Yes",1,0)</f>
        <v>0</v>
      </c>
      <c r="N558" s="8">
        <f>IF(Data_Mentah!N558="Yes",1,0)</f>
        <v>0</v>
      </c>
      <c r="O558" s="8">
        <f>IF(Data_Mentah!O558="Yes",1,0)</f>
        <v>0</v>
      </c>
      <c r="P558" s="8">
        <f>IF(Data_Mentah!P558="Yes",1,0)</f>
        <v>0</v>
      </c>
      <c r="Q558" s="9">
        <f>IF(Data_Mentah!Q558="Positive",1,0)</f>
        <v>0</v>
      </c>
      <c r="T558">
        <f t="shared" si="15"/>
        <v>0</v>
      </c>
      <c r="V558">
        <f t="shared" si="16"/>
        <v>0</v>
      </c>
    </row>
    <row r="559" spans="1:22" ht="15.75" customHeight="1" x14ac:dyDescent="0.2">
      <c r="A559" s="4">
        <v>58</v>
      </c>
      <c r="B559" s="5">
        <f>IF(Data_Mentah!B559="Male",1,0)</f>
        <v>0</v>
      </c>
      <c r="C559" s="5">
        <f>IF(Data_Mentah!C559="Yes",1,0)</f>
        <v>0</v>
      </c>
      <c r="D559" s="5">
        <f>IF(Data_Mentah!D559="Yes",1,0)</f>
        <v>0</v>
      </c>
      <c r="E559" s="5">
        <f>IF(Data_Mentah!E559="Yes",1,0)</f>
        <v>0</v>
      </c>
      <c r="F559" s="5">
        <f>IF(Data_Mentah!F559="Yes",1,0)</f>
        <v>0</v>
      </c>
      <c r="G559" s="5">
        <f>IF(Data_Mentah!G559="Yes",1,0)</f>
        <v>0</v>
      </c>
      <c r="H559" s="5">
        <f>IF(Data_Mentah!H559="Yes",1,0)</f>
        <v>0</v>
      </c>
      <c r="I559" s="5">
        <f>IF(Data_Mentah!I559="Yes",1,0)</f>
        <v>0</v>
      </c>
      <c r="J559" s="5">
        <f>IF(Data_Mentah!J559="Yes",1,0)</f>
        <v>0</v>
      </c>
      <c r="K559" s="5">
        <f>IF(Data_Mentah!K559="Yes",1,0)</f>
        <v>0</v>
      </c>
      <c r="L559" s="5">
        <f>IF(Data_Mentah!L559="Yes",1,0)</f>
        <v>0</v>
      </c>
      <c r="M559" s="5">
        <f>IF(Data_Mentah!M559="Yes",1,0)</f>
        <v>0</v>
      </c>
      <c r="N559" s="5">
        <f>IF(Data_Mentah!N559="Yes",1,0)</f>
        <v>0</v>
      </c>
      <c r="O559" s="5">
        <f>IF(Data_Mentah!O559="Yes",1,0)</f>
        <v>0</v>
      </c>
      <c r="P559" s="5">
        <f>IF(Data_Mentah!P559="Yes",1,0)</f>
        <v>0</v>
      </c>
      <c r="Q559" s="6">
        <f>IF(Data_Mentah!Q559="Positive",1,0)</f>
        <v>0</v>
      </c>
      <c r="T559">
        <f t="shared" si="15"/>
        <v>0</v>
      </c>
      <c r="V559">
        <f t="shared" si="16"/>
        <v>0</v>
      </c>
    </row>
    <row r="560" spans="1:22" ht="15.75" customHeight="1" x14ac:dyDescent="0.2">
      <c r="A560" s="7">
        <v>54</v>
      </c>
      <c r="B560" s="8">
        <f>IF(Data_Mentah!B560="Male",1,0)</f>
        <v>0</v>
      </c>
      <c r="C560" s="8">
        <f>IF(Data_Mentah!C560="Yes",1,0)</f>
        <v>0</v>
      </c>
      <c r="D560" s="8">
        <f>IF(Data_Mentah!D560="Yes",1,0)</f>
        <v>0</v>
      </c>
      <c r="E560" s="8">
        <f>IF(Data_Mentah!E560="Yes",1,0)</f>
        <v>0</v>
      </c>
      <c r="F560" s="8">
        <f>IF(Data_Mentah!F560="Yes",1,0)</f>
        <v>0</v>
      </c>
      <c r="G560" s="8">
        <f>IF(Data_Mentah!G560="Yes",1,0)</f>
        <v>0</v>
      </c>
      <c r="H560" s="8">
        <f>IF(Data_Mentah!H560="Yes",1,0)</f>
        <v>0</v>
      </c>
      <c r="I560" s="8">
        <f>IF(Data_Mentah!I560="Yes",1,0)</f>
        <v>0</v>
      </c>
      <c r="J560" s="8">
        <f>IF(Data_Mentah!J560="Yes",1,0)</f>
        <v>0</v>
      </c>
      <c r="K560" s="8">
        <f>IF(Data_Mentah!K560="Yes",1,0)</f>
        <v>0</v>
      </c>
      <c r="L560" s="8">
        <f>IF(Data_Mentah!L560="Yes",1,0)</f>
        <v>0</v>
      </c>
      <c r="M560" s="8">
        <f>IF(Data_Mentah!M560="Yes",1,0)</f>
        <v>0</v>
      </c>
      <c r="N560" s="8">
        <f>IF(Data_Mentah!N560="Yes",1,0)</f>
        <v>0</v>
      </c>
      <c r="O560" s="8">
        <f>IF(Data_Mentah!O560="Yes",1,0)</f>
        <v>0</v>
      </c>
      <c r="P560" s="8">
        <f>IF(Data_Mentah!P560="Yes",1,0)</f>
        <v>0</v>
      </c>
      <c r="Q560" s="9">
        <f>IF(Data_Mentah!Q560="Positive",1,0)</f>
        <v>0</v>
      </c>
      <c r="T560">
        <f t="shared" si="15"/>
        <v>0</v>
      </c>
      <c r="V560">
        <f t="shared" si="16"/>
        <v>0</v>
      </c>
    </row>
    <row r="561" spans="1:22" ht="15.75" customHeight="1" x14ac:dyDescent="0.2">
      <c r="A561" s="4">
        <v>67</v>
      </c>
      <c r="B561" s="5">
        <f>IF(Data_Mentah!B561="Male",1,0)</f>
        <v>0</v>
      </c>
      <c r="C561" s="5">
        <f>IF(Data_Mentah!C561="Yes",1,0)</f>
        <v>0</v>
      </c>
      <c r="D561" s="5">
        <f>IF(Data_Mentah!D561="Yes",1,0)</f>
        <v>0</v>
      </c>
      <c r="E561" s="5">
        <f>IF(Data_Mentah!E561="Yes",1,0)</f>
        <v>0</v>
      </c>
      <c r="F561" s="5">
        <f>IF(Data_Mentah!F561="Yes",1,0)</f>
        <v>0</v>
      </c>
      <c r="G561" s="5">
        <f>IF(Data_Mentah!G561="Yes",1,0)</f>
        <v>0</v>
      </c>
      <c r="H561" s="5">
        <f>IF(Data_Mentah!H561="Yes",1,0)</f>
        <v>0</v>
      </c>
      <c r="I561" s="5">
        <f>IF(Data_Mentah!I561="Yes",1,0)</f>
        <v>0</v>
      </c>
      <c r="J561" s="5">
        <f>IF(Data_Mentah!J561="Yes",1,0)</f>
        <v>0</v>
      </c>
      <c r="K561" s="5">
        <f>IF(Data_Mentah!K561="Yes",1,0)</f>
        <v>0</v>
      </c>
      <c r="L561" s="5">
        <f>IF(Data_Mentah!L561="Yes",1,0)</f>
        <v>0</v>
      </c>
      <c r="M561" s="5">
        <f>IF(Data_Mentah!M561="Yes",1,0)</f>
        <v>0</v>
      </c>
      <c r="N561" s="5">
        <f>IF(Data_Mentah!N561="Yes",1,0)</f>
        <v>0</v>
      </c>
      <c r="O561" s="5">
        <f>IF(Data_Mentah!O561="Yes",1,0)</f>
        <v>0</v>
      </c>
      <c r="P561" s="5">
        <f>IF(Data_Mentah!P561="Yes",1,0)</f>
        <v>0</v>
      </c>
      <c r="Q561" s="6">
        <f>IF(Data_Mentah!Q561="Positive",1,0)</f>
        <v>0</v>
      </c>
      <c r="T561">
        <f t="shared" si="15"/>
        <v>0</v>
      </c>
      <c r="V561">
        <f t="shared" si="16"/>
        <v>0</v>
      </c>
    </row>
    <row r="562" spans="1:22" ht="15.75" customHeight="1" x14ac:dyDescent="0.2">
      <c r="A562" s="7">
        <v>66</v>
      </c>
      <c r="B562" s="8">
        <f>IF(Data_Mentah!B562="Male",1,0)</f>
        <v>0</v>
      </c>
      <c r="C562" s="8">
        <f>IF(Data_Mentah!C562="Yes",1,0)</f>
        <v>0</v>
      </c>
      <c r="D562" s="8">
        <f>IF(Data_Mentah!D562="Yes",1,0)</f>
        <v>0</v>
      </c>
      <c r="E562" s="8">
        <f>IF(Data_Mentah!E562="Yes",1,0)</f>
        <v>0</v>
      </c>
      <c r="F562" s="8">
        <f>IF(Data_Mentah!F562="Yes",1,0)</f>
        <v>0</v>
      </c>
      <c r="G562" s="8">
        <f>IF(Data_Mentah!G562="Yes",1,0)</f>
        <v>0</v>
      </c>
      <c r="H562" s="8">
        <f>IF(Data_Mentah!H562="Yes",1,0)</f>
        <v>0</v>
      </c>
      <c r="I562" s="8">
        <f>IF(Data_Mentah!I562="Yes",1,0)</f>
        <v>0</v>
      </c>
      <c r="J562" s="8">
        <f>IF(Data_Mentah!J562="Yes",1,0)</f>
        <v>0</v>
      </c>
      <c r="K562" s="8">
        <f>IF(Data_Mentah!K562="Yes",1,0)</f>
        <v>0</v>
      </c>
      <c r="L562" s="8">
        <f>IF(Data_Mentah!L562="Yes",1,0)</f>
        <v>0</v>
      </c>
      <c r="M562" s="8">
        <f>IF(Data_Mentah!M562="Yes",1,0)</f>
        <v>0</v>
      </c>
      <c r="N562" s="8">
        <f>IF(Data_Mentah!N562="Yes",1,0)</f>
        <v>0</v>
      </c>
      <c r="O562" s="8">
        <f>IF(Data_Mentah!O562="Yes",1,0)</f>
        <v>0</v>
      </c>
      <c r="P562" s="8">
        <f>IF(Data_Mentah!P562="Yes",1,0)</f>
        <v>0</v>
      </c>
      <c r="Q562" s="9">
        <f>IF(Data_Mentah!Q562="Positive",1,0)</f>
        <v>0</v>
      </c>
      <c r="T562">
        <f t="shared" si="15"/>
        <v>0</v>
      </c>
      <c r="V562">
        <f t="shared" si="16"/>
        <v>0</v>
      </c>
    </row>
    <row r="563" spans="1:22" ht="15.75" customHeight="1" x14ac:dyDescent="0.2">
      <c r="A563" s="4">
        <v>43</v>
      </c>
      <c r="B563" s="5">
        <f>IF(Data_Mentah!B563="Male",1,0)</f>
        <v>0</v>
      </c>
      <c r="C563" s="5">
        <f>IF(Data_Mentah!C563="Yes",1,0)</f>
        <v>0</v>
      </c>
      <c r="D563" s="5">
        <f>IF(Data_Mentah!D563="Yes",1,0)</f>
        <v>0</v>
      </c>
      <c r="E563" s="5">
        <f>IF(Data_Mentah!E563="Yes",1,0)</f>
        <v>0</v>
      </c>
      <c r="F563" s="5">
        <f>IF(Data_Mentah!F563="Yes",1,0)</f>
        <v>0</v>
      </c>
      <c r="G563" s="5">
        <f>IF(Data_Mentah!G563="Yes",1,0)</f>
        <v>0</v>
      </c>
      <c r="H563" s="5">
        <f>IF(Data_Mentah!H563="Yes",1,0)</f>
        <v>0</v>
      </c>
      <c r="I563" s="5">
        <f>IF(Data_Mentah!I563="Yes",1,0)</f>
        <v>0</v>
      </c>
      <c r="J563" s="5">
        <f>IF(Data_Mentah!J563="Yes",1,0)</f>
        <v>0</v>
      </c>
      <c r="K563" s="5">
        <f>IF(Data_Mentah!K563="Yes",1,0)</f>
        <v>0</v>
      </c>
      <c r="L563" s="5">
        <f>IF(Data_Mentah!L563="Yes",1,0)</f>
        <v>0</v>
      </c>
      <c r="M563" s="5">
        <f>IF(Data_Mentah!M563="Yes",1,0)</f>
        <v>0</v>
      </c>
      <c r="N563" s="5">
        <f>IF(Data_Mentah!N563="Yes",1,0)</f>
        <v>0</v>
      </c>
      <c r="O563" s="5">
        <f>IF(Data_Mentah!O563="Yes",1,0)</f>
        <v>0</v>
      </c>
      <c r="P563" s="5">
        <f>IF(Data_Mentah!P563="Yes",1,0)</f>
        <v>0</v>
      </c>
      <c r="Q563" s="6">
        <f>IF(Data_Mentah!Q563="Positive",1,0)</f>
        <v>0</v>
      </c>
      <c r="T563">
        <f t="shared" si="15"/>
        <v>0</v>
      </c>
      <c r="V563">
        <f t="shared" si="16"/>
        <v>0</v>
      </c>
    </row>
    <row r="564" spans="1:22" ht="15.75" customHeight="1" x14ac:dyDescent="0.2">
      <c r="A564" s="7">
        <v>62</v>
      </c>
      <c r="B564" s="8">
        <f>IF(Data_Mentah!B564="Male",1,0)</f>
        <v>0</v>
      </c>
      <c r="C564" s="8">
        <f>IF(Data_Mentah!C564="Yes",1,0)</f>
        <v>0</v>
      </c>
      <c r="D564" s="8">
        <f>IF(Data_Mentah!D564="Yes",1,0)</f>
        <v>0</v>
      </c>
      <c r="E564" s="8">
        <f>IF(Data_Mentah!E564="Yes",1,0)</f>
        <v>0</v>
      </c>
      <c r="F564" s="8">
        <f>IF(Data_Mentah!F564="Yes",1,0)</f>
        <v>0</v>
      </c>
      <c r="G564" s="8">
        <f>IF(Data_Mentah!G564="Yes",1,0)</f>
        <v>0</v>
      </c>
      <c r="H564" s="8">
        <f>IF(Data_Mentah!H564="Yes",1,0)</f>
        <v>0</v>
      </c>
      <c r="I564" s="8">
        <f>IF(Data_Mentah!I564="Yes",1,0)</f>
        <v>0</v>
      </c>
      <c r="J564" s="8">
        <f>IF(Data_Mentah!J564="Yes",1,0)</f>
        <v>0</v>
      </c>
      <c r="K564" s="8">
        <f>IF(Data_Mentah!K564="Yes",1,0)</f>
        <v>0</v>
      </c>
      <c r="L564" s="8">
        <f>IF(Data_Mentah!L564="Yes",1,0)</f>
        <v>0</v>
      </c>
      <c r="M564" s="8">
        <f>IF(Data_Mentah!M564="Yes",1,0)</f>
        <v>0</v>
      </c>
      <c r="N564" s="8">
        <f>IF(Data_Mentah!N564="Yes",1,0)</f>
        <v>0</v>
      </c>
      <c r="O564" s="8">
        <f>IF(Data_Mentah!O564="Yes",1,0)</f>
        <v>0</v>
      </c>
      <c r="P564" s="8">
        <f>IF(Data_Mentah!P564="Yes",1,0)</f>
        <v>0</v>
      </c>
      <c r="Q564" s="9">
        <f>IF(Data_Mentah!Q564="Positive",1,0)</f>
        <v>0</v>
      </c>
      <c r="T564">
        <f t="shared" ref="T564:T570" si="17">IF((O564 + I564 + F564 + L564 + C564) &gt;= 3, 1, 0)</f>
        <v>0</v>
      </c>
      <c r="V564">
        <f t="shared" ref="V564:V570" si="18">IF(LOWER(TRIM(Q564))="positive",1,0)</f>
        <v>0</v>
      </c>
    </row>
    <row r="565" spans="1:22" ht="15.75" customHeight="1" x14ac:dyDescent="0.2">
      <c r="A565" s="4">
        <v>54</v>
      </c>
      <c r="B565" s="5">
        <f>IF(Data_Mentah!B565="Male",1,0)</f>
        <v>0</v>
      </c>
      <c r="C565" s="5">
        <f>IF(Data_Mentah!C565="Yes",1,0)</f>
        <v>0</v>
      </c>
      <c r="D565" s="5">
        <f>IF(Data_Mentah!D565="Yes",1,0)</f>
        <v>0</v>
      </c>
      <c r="E565" s="5">
        <f>IF(Data_Mentah!E565="Yes",1,0)</f>
        <v>0</v>
      </c>
      <c r="F565" s="5">
        <f>IF(Data_Mentah!F565="Yes",1,0)</f>
        <v>0</v>
      </c>
      <c r="G565" s="5">
        <f>IF(Data_Mentah!G565="Yes",1,0)</f>
        <v>0</v>
      </c>
      <c r="H565" s="5">
        <f>IF(Data_Mentah!H565="Yes",1,0)</f>
        <v>0</v>
      </c>
      <c r="I565" s="5">
        <f>IF(Data_Mentah!I565="Yes",1,0)</f>
        <v>0</v>
      </c>
      <c r="J565" s="5">
        <f>IF(Data_Mentah!J565="Yes",1,0)</f>
        <v>0</v>
      </c>
      <c r="K565" s="5">
        <f>IF(Data_Mentah!K565="Yes",1,0)</f>
        <v>0</v>
      </c>
      <c r="L565" s="5">
        <f>IF(Data_Mentah!L565="Yes",1,0)</f>
        <v>0</v>
      </c>
      <c r="M565" s="5">
        <f>IF(Data_Mentah!M565="Yes",1,0)</f>
        <v>0</v>
      </c>
      <c r="N565" s="5">
        <f>IF(Data_Mentah!N565="Yes",1,0)</f>
        <v>0</v>
      </c>
      <c r="O565" s="5">
        <f>IF(Data_Mentah!O565="Yes",1,0)</f>
        <v>0</v>
      </c>
      <c r="P565" s="5">
        <f>IF(Data_Mentah!P565="Yes",1,0)</f>
        <v>0</v>
      </c>
      <c r="Q565" s="6">
        <f>IF(Data_Mentah!Q565="Positive",1,0)</f>
        <v>0</v>
      </c>
      <c r="T565">
        <f t="shared" si="17"/>
        <v>0</v>
      </c>
      <c r="V565">
        <f t="shared" si="18"/>
        <v>0</v>
      </c>
    </row>
    <row r="566" spans="1:22" ht="15.75" customHeight="1" x14ac:dyDescent="0.2">
      <c r="A566" s="7">
        <v>39</v>
      </c>
      <c r="B566" s="8">
        <f>IF(Data_Mentah!B566="Male",1,0)</f>
        <v>0</v>
      </c>
      <c r="C566" s="8">
        <f>IF(Data_Mentah!C566="Yes",1,0)</f>
        <v>0</v>
      </c>
      <c r="D566" s="8">
        <f>IF(Data_Mentah!D566="Yes",1,0)</f>
        <v>0</v>
      </c>
      <c r="E566" s="8">
        <f>IF(Data_Mentah!E566="Yes",1,0)</f>
        <v>0</v>
      </c>
      <c r="F566" s="8">
        <f>IF(Data_Mentah!F566="Yes",1,0)</f>
        <v>0</v>
      </c>
      <c r="G566" s="8">
        <f>IF(Data_Mentah!G566="Yes",1,0)</f>
        <v>0</v>
      </c>
      <c r="H566" s="8">
        <f>IF(Data_Mentah!H566="Yes",1,0)</f>
        <v>0</v>
      </c>
      <c r="I566" s="8">
        <f>IF(Data_Mentah!I566="Yes",1,0)</f>
        <v>0</v>
      </c>
      <c r="J566" s="8">
        <f>IF(Data_Mentah!J566="Yes",1,0)</f>
        <v>0</v>
      </c>
      <c r="K566" s="8">
        <f>IF(Data_Mentah!K566="Yes",1,0)</f>
        <v>0</v>
      </c>
      <c r="L566" s="8">
        <f>IF(Data_Mentah!L566="Yes",1,0)</f>
        <v>0</v>
      </c>
      <c r="M566" s="8">
        <f>IF(Data_Mentah!M566="Yes",1,0)</f>
        <v>0</v>
      </c>
      <c r="N566" s="8">
        <f>IF(Data_Mentah!N566="Yes",1,0)</f>
        <v>0</v>
      </c>
      <c r="O566" s="8">
        <f>IF(Data_Mentah!O566="Yes",1,0)</f>
        <v>0</v>
      </c>
      <c r="P566" s="8">
        <f>IF(Data_Mentah!P566="Yes",1,0)</f>
        <v>0</v>
      </c>
      <c r="Q566" s="9">
        <f>IF(Data_Mentah!Q566="Positive",1,0)</f>
        <v>0</v>
      </c>
      <c r="T566">
        <f t="shared" si="17"/>
        <v>0</v>
      </c>
      <c r="V566">
        <f t="shared" si="18"/>
        <v>0</v>
      </c>
    </row>
    <row r="567" spans="1:22" ht="15.75" customHeight="1" x14ac:dyDescent="0.2">
      <c r="A567" s="4">
        <v>48</v>
      </c>
      <c r="B567" s="5">
        <f>IF(Data_Mentah!B567="Male",1,0)</f>
        <v>0</v>
      </c>
      <c r="C567" s="5">
        <f>IF(Data_Mentah!C567="Yes",1,0)</f>
        <v>0</v>
      </c>
      <c r="D567" s="5">
        <f>IF(Data_Mentah!D567="Yes",1,0)</f>
        <v>0</v>
      </c>
      <c r="E567" s="5">
        <f>IF(Data_Mentah!E567="Yes",1,0)</f>
        <v>0</v>
      </c>
      <c r="F567" s="5">
        <f>IF(Data_Mentah!F567="Yes",1,0)</f>
        <v>0</v>
      </c>
      <c r="G567" s="5">
        <f>IF(Data_Mentah!G567="Yes",1,0)</f>
        <v>0</v>
      </c>
      <c r="H567" s="5">
        <f>IF(Data_Mentah!H567="Yes",1,0)</f>
        <v>0</v>
      </c>
      <c r="I567" s="5">
        <f>IF(Data_Mentah!I567="Yes",1,0)</f>
        <v>0</v>
      </c>
      <c r="J567" s="5">
        <f>IF(Data_Mentah!J567="Yes",1,0)</f>
        <v>0</v>
      </c>
      <c r="K567" s="5">
        <f>IF(Data_Mentah!K567="Yes",1,0)</f>
        <v>0</v>
      </c>
      <c r="L567" s="5">
        <f>IF(Data_Mentah!L567="Yes",1,0)</f>
        <v>0</v>
      </c>
      <c r="M567" s="5">
        <f>IF(Data_Mentah!M567="Yes",1,0)</f>
        <v>0</v>
      </c>
      <c r="N567" s="5">
        <f>IF(Data_Mentah!N567="Yes",1,0)</f>
        <v>0</v>
      </c>
      <c r="O567" s="5">
        <f>IF(Data_Mentah!O567="Yes",1,0)</f>
        <v>0</v>
      </c>
      <c r="P567" s="5">
        <f>IF(Data_Mentah!P567="Yes",1,0)</f>
        <v>0</v>
      </c>
      <c r="Q567" s="6">
        <f>IF(Data_Mentah!Q567="Positive",1,0)</f>
        <v>0</v>
      </c>
      <c r="T567">
        <f t="shared" si="17"/>
        <v>0</v>
      </c>
      <c r="V567">
        <f t="shared" si="18"/>
        <v>0</v>
      </c>
    </row>
    <row r="568" spans="1:22" ht="15.75" customHeight="1" x14ac:dyDescent="0.2">
      <c r="A568" s="7">
        <v>58</v>
      </c>
      <c r="B568" s="8">
        <f>IF(Data_Mentah!B568="Male",1,0)</f>
        <v>0</v>
      </c>
      <c r="C568" s="8">
        <f>IF(Data_Mentah!C568="Yes",1,0)</f>
        <v>0</v>
      </c>
      <c r="D568" s="8">
        <f>IF(Data_Mentah!D568="Yes",1,0)</f>
        <v>0</v>
      </c>
      <c r="E568" s="8">
        <f>IF(Data_Mentah!E568="Yes",1,0)</f>
        <v>0</v>
      </c>
      <c r="F568" s="8">
        <f>IF(Data_Mentah!F568="Yes",1,0)</f>
        <v>0</v>
      </c>
      <c r="G568" s="8">
        <f>IF(Data_Mentah!G568="Yes",1,0)</f>
        <v>0</v>
      </c>
      <c r="H568" s="8">
        <f>IF(Data_Mentah!H568="Yes",1,0)</f>
        <v>0</v>
      </c>
      <c r="I568" s="8">
        <f>IF(Data_Mentah!I568="Yes",1,0)</f>
        <v>0</v>
      </c>
      <c r="J568" s="8">
        <f>IF(Data_Mentah!J568="Yes",1,0)</f>
        <v>0</v>
      </c>
      <c r="K568" s="8">
        <f>IF(Data_Mentah!K568="Yes",1,0)</f>
        <v>0</v>
      </c>
      <c r="L568" s="8">
        <f>IF(Data_Mentah!L568="Yes",1,0)</f>
        <v>0</v>
      </c>
      <c r="M568" s="8">
        <f>IF(Data_Mentah!M568="Yes",1,0)</f>
        <v>0</v>
      </c>
      <c r="N568" s="8">
        <f>IF(Data_Mentah!N568="Yes",1,0)</f>
        <v>0</v>
      </c>
      <c r="O568" s="8">
        <f>IF(Data_Mentah!O568="Yes",1,0)</f>
        <v>0</v>
      </c>
      <c r="P568" s="8">
        <f>IF(Data_Mentah!P568="Yes",1,0)</f>
        <v>0</v>
      </c>
      <c r="Q568" s="9">
        <f>IF(Data_Mentah!Q568="Positive",1,0)</f>
        <v>0</v>
      </c>
      <c r="T568">
        <f t="shared" si="17"/>
        <v>0</v>
      </c>
      <c r="V568">
        <f t="shared" si="18"/>
        <v>0</v>
      </c>
    </row>
    <row r="569" spans="1:22" ht="15.75" customHeight="1" x14ac:dyDescent="0.2">
      <c r="A569" s="4">
        <v>32</v>
      </c>
      <c r="B569" s="5">
        <f>IF(Data_Mentah!B569="Male",1,0)</f>
        <v>0</v>
      </c>
      <c r="C569" s="5">
        <f>IF(Data_Mentah!C569="Yes",1,0)</f>
        <v>0</v>
      </c>
      <c r="D569" s="5">
        <f>IF(Data_Mentah!D569="Yes",1,0)</f>
        <v>0</v>
      </c>
      <c r="E569" s="5">
        <f>IF(Data_Mentah!E569="Yes",1,0)</f>
        <v>0</v>
      </c>
      <c r="F569" s="5">
        <f>IF(Data_Mentah!F569="Yes",1,0)</f>
        <v>0</v>
      </c>
      <c r="G569" s="5">
        <f>IF(Data_Mentah!G569="Yes",1,0)</f>
        <v>0</v>
      </c>
      <c r="H569" s="5">
        <f>IF(Data_Mentah!H569="Yes",1,0)</f>
        <v>0</v>
      </c>
      <c r="I569" s="5">
        <f>IF(Data_Mentah!I569="Yes",1,0)</f>
        <v>0</v>
      </c>
      <c r="J569" s="5">
        <f>IF(Data_Mentah!J569="Yes",1,0)</f>
        <v>0</v>
      </c>
      <c r="K569" s="5">
        <f>IF(Data_Mentah!K569="Yes",1,0)</f>
        <v>0</v>
      </c>
      <c r="L569" s="5">
        <f>IF(Data_Mentah!L569="Yes",1,0)</f>
        <v>0</v>
      </c>
      <c r="M569" s="5">
        <f>IF(Data_Mentah!M569="Yes",1,0)</f>
        <v>0</v>
      </c>
      <c r="N569" s="5">
        <f>IF(Data_Mentah!N569="Yes",1,0)</f>
        <v>0</v>
      </c>
      <c r="O569" s="5">
        <f>IF(Data_Mentah!O569="Yes",1,0)</f>
        <v>0</v>
      </c>
      <c r="P569" s="5">
        <f>IF(Data_Mentah!P569="Yes",1,0)</f>
        <v>0</v>
      </c>
      <c r="Q569" s="6">
        <f>IF(Data_Mentah!Q569="Positive",1,0)</f>
        <v>0</v>
      </c>
      <c r="T569">
        <f t="shared" si="17"/>
        <v>0</v>
      </c>
      <c r="V569">
        <f t="shared" si="18"/>
        <v>0</v>
      </c>
    </row>
    <row r="570" spans="1:22" ht="15.75" customHeight="1" x14ac:dyDescent="0.2">
      <c r="A570" s="10">
        <v>42</v>
      </c>
      <c r="B570" s="11">
        <f>IF(Data_Mentah!B570="Male",1,0)</f>
        <v>0</v>
      </c>
      <c r="C570" s="11">
        <f>IF(Data_Mentah!C570="Yes",1,0)</f>
        <v>0</v>
      </c>
      <c r="D570" s="11">
        <f>IF(Data_Mentah!D570="Yes",1,0)</f>
        <v>0</v>
      </c>
      <c r="E570" s="11">
        <f>IF(Data_Mentah!E570="Yes",1,0)</f>
        <v>0</v>
      </c>
      <c r="F570" s="11">
        <f>IF(Data_Mentah!F570="Yes",1,0)</f>
        <v>0</v>
      </c>
      <c r="G570" s="11">
        <f>IF(Data_Mentah!G570="Yes",1,0)</f>
        <v>0</v>
      </c>
      <c r="H570" s="11">
        <f>IF(Data_Mentah!H570="Yes",1,0)</f>
        <v>0</v>
      </c>
      <c r="I570" s="11">
        <f>IF(Data_Mentah!I570="Yes",1,0)</f>
        <v>0</v>
      </c>
      <c r="J570" s="11">
        <f>IF(Data_Mentah!J570="Yes",1,0)</f>
        <v>0</v>
      </c>
      <c r="K570" s="11">
        <f>IF(Data_Mentah!K570="Yes",1,0)</f>
        <v>0</v>
      </c>
      <c r="L570" s="11">
        <f>IF(Data_Mentah!L570="Yes",1,0)</f>
        <v>0</v>
      </c>
      <c r="M570" s="11">
        <f>IF(Data_Mentah!M570="Yes",1,0)</f>
        <v>0</v>
      </c>
      <c r="N570" s="11">
        <f>IF(Data_Mentah!N570="Yes",1,0)</f>
        <v>0</v>
      </c>
      <c r="O570" s="11">
        <f>IF(Data_Mentah!O570="Yes",1,0)</f>
        <v>0</v>
      </c>
      <c r="P570" s="11">
        <f>IF(Data_Mentah!P570="Yes",1,0)</f>
        <v>0</v>
      </c>
      <c r="Q570" s="12">
        <f>IF(Data_Mentah!Q570="Positive",1,0)</f>
        <v>0</v>
      </c>
      <c r="T570">
        <f t="shared" si="17"/>
        <v>0</v>
      </c>
      <c r="V570">
        <f t="shared" si="18"/>
        <v>0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BC49D-F1DB-4CBC-9A5F-8837DCEDC588}">
  <sheetPr>
    <outlinePr summaryBelow="0" summaryRight="0"/>
  </sheetPr>
  <dimension ref="A1:Y570"/>
  <sheetViews>
    <sheetView topLeftCell="K553" zoomScaleNormal="100" workbookViewId="0">
      <selection activeCell="T51" sqref="T51:T570"/>
    </sheetView>
  </sheetViews>
  <sheetFormatPr defaultColWidth="12.7109375" defaultRowHeight="15.75" customHeight="1" x14ac:dyDescent="0.2"/>
  <cols>
    <col min="1" max="1" width="17.28515625" customWidth="1"/>
    <col min="5" max="5" width="18" customWidth="1"/>
    <col min="8" max="8" width="13.28515625" customWidth="1"/>
    <col min="9" max="9" width="13.7109375" customWidth="1"/>
    <col min="12" max="13" width="14.7109375" customWidth="1"/>
    <col min="14" max="14" width="13.85546875" customWidth="1"/>
  </cols>
  <sheetData>
    <row r="1" spans="1:9" ht="12.75" x14ac:dyDescent="0.2">
      <c r="A1" s="18" t="s">
        <v>2</v>
      </c>
      <c r="B1">
        <f ca="1">RAND()</f>
        <v>0.51440533978220737</v>
      </c>
    </row>
    <row r="2" spans="1:9" ht="12.75" x14ac:dyDescent="0.2">
      <c r="A2" s="19" t="s">
        <v>3</v>
      </c>
      <c r="B2">
        <f t="shared" ref="B2:B14" ca="1" si="0">RAND()</f>
        <v>0.30592752216678198</v>
      </c>
      <c r="C2" s="13"/>
      <c r="D2" s="13"/>
      <c r="E2" s="13"/>
      <c r="F2" s="27" t="s">
        <v>52</v>
      </c>
    </row>
    <row r="3" spans="1:9" ht="12.75" x14ac:dyDescent="0.2">
      <c r="A3" s="18" t="s">
        <v>4</v>
      </c>
      <c r="B3">
        <f t="shared" ca="1" si="0"/>
        <v>0.17194715333598043</v>
      </c>
      <c r="C3" s="13"/>
      <c r="D3" s="13"/>
      <c r="E3" s="13"/>
    </row>
    <row r="4" spans="1:9" ht="12.75" x14ac:dyDescent="0.2">
      <c r="A4" s="19" t="s">
        <v>5</v>
      </c>
      <c r="B4">
        <f t="shared" ca="1" si="0"/>
        <v>0.7006736167534775</v>
      </c>
      <c r="C4" s="13"/>
      <c r="D4" s="13"/>
      <c r="E4" s="13"/>
      <c r="I4" t="s">
        <v>45</v>
      </c>
    </row>
    <row r="5" spans="1:9" ht="12.75" x14ac:dyDescent="0.2">
      <c r="A5" s="18" t="s">
        <v>6</v>
      </c>
      <c r="B5">
        <f t="shared" ca="1" si="0"/>
        <v>0.8505044041951294</v>
      </c>
      <c r="I5" t="s">
        <v>46</v>
      </c>
    </row>
    <row r="6" spans="1:9" ht="12.75" x14ac:dyDescent="0.2">
      <c r="A6" s="19" t="s">
        <v>7</v>
      </c>
      <c r="B6">
        <f t="shared" ca="1" si="0"/>
        <v>0.84659472334731767</v>
      </c>
    </row>
    <row r="7" spans="1:9" ht="12.75" x14ac:dyDescent="0.2">
      <c r="A7" s="18" t="s">
        <v>8</v>
      </c>
      <c r="B7">
        <f t="shared" ca="1" si="0"/>
        <v>0.19800393339857003</v>
      </c>
      <c r="I7" t="s">
        <v>47</v>
      </c>
    </row>
    <row r="8" spans="1:9" ht="12.75" x14ac:dyDescent="0.2">
      <c r="A8" s="19" t="s">
        <v>9</v>
      </c>
      <c r="B8">
        <f t="shared" ca="1" si="0"/>
        <v>0.94259317782064633</v>
      </c>
      <c r="I8" s="28" t="s">
        <v>66</v>
      </c>
    </row>
    <row r="9" spans="1:9" ht="12.75" x14ac:dyDescent="0.2">
      <c r="A9" s="18" t="s">
        <v>10</v>
      </c>
      <c r="B9">
        <f t="shared" ca="1" si="0"/>
        <v>0.28319658077573551</v>
      </c>
      <c r="I9" s="28" t="s">
        <v>67</v>
      </c>
    </row>
    <row r="10" spans="1:9" ht="12.75" x14ac:dyDescent="0.2">
      <c r="A10" s="19" t="s">
        <v>11</v>
      </c>
      <c r="B10">
        <f t="shared" ca="1" si="0"/>
        <v>0.90780501424752247</v>
      </c>
      <c r="I10" s="28" t="s">
        <v>68</v>
      </c>
    </row>
    <row r="11" spans="1:9" ht="12.75" x14ac:dyDescent="0.2">
      <c r="A11" s="18" t="s">
        <v>12</v>
      </c>
      <c r="B11">
        <f t="shared" ca="1" si="0"/>
        <v>0.44139658639425317</v>
      </c>
      <c r="I11" s="28" t="s">
        <v>70</v>
      </c>
    </row>
    <row r="12" spans="1:9" ht="12.75" x14ac:dyDescent="0.2">
      <c r="A12" s="19" t="s">
        <v>13</v>
      </c>
      <c r="B12">
        <f t="shared" ca="1" si="0"/>
        <v>0.78694521339942591</v>
      </c>
      <c r="I12" s="28" t="s">
        <v>69</v>
      </c>
    </row>
    <row r="13" spans="1:9" ht="12.75" x14ac:dyDescent="0.2">
      <c r="A13" s="18" t="s">
        <v>14</v>
      </c>
      <c r="B13">
        <f t="shared" ca="1" si="0"/>
        <v>0.11673180472825861</v>
      </c>
    </row>
    <row r="14" spans="1:9" ht="12.75" x14ac:dyDescent="0.2">
      <c r="A14" s="20" t="s">
        <v>15</v>
      </c>
      <c r="B14">
        <f t="shared" ca="1" si="0"/>
        <v>2.0615853946581497E-2</v>
      </c>
    </row>
    <row r="21" spans="1:3" ht="15.75" customHeight="1" x14ac:dyDescent="0.2">
      <c r="A21" s="27" t="s">
        <v>54</v>
      </c>
    </row>
    <row r="22" spans="1:3" ht="15.75" customHeight="1" x14ac:dyDescent="0.2">
      <c r="A22" s="28" t="s">
        <v>68</v>
      </c>
      <c r="C22">
        <f>VLOOKUP("Obesity", Gini_Index!A:E, 5, FALSE)</f>
        <v>69</v>
      </c>
    </row>
    <row r="23" spans="1:3" ht="15.75" customHeight="1" x14ac:dyDescent="0.2">
      <c r="A23" s="28" t="s">
        <v>70</v>
      </c>
      <c r="C23">
        <f>VLOOKUP("Genital Thrush", Gini_Index!A:E, 5, FALSE)</f>
        <v>100</v>
      </c>
    </row>
    <row r="24" spans="1:3" ht="15.75" customHeight="1" x14ac:dyDescent="0.2">
      <c r="A24" s="28" t="s">
        <v>69</v>
      </c>
      <c r="C24">
        <f>VLOOKUP("Polyphagia", Gini_Index!A:E, 5, FALSE)</f>
        <v>189</v>
      </c>
    </row>
    <row r="25" spans="1:3" ht="15.75" customHeight="1" x14ac:dyDescent="0.2">
      <c r="A25" s="28" t="s">
        <v>66</v>
      </c>
      <c r="C25">
        <f>VLOOKUP("Polydipsia", Gini_Index!A:E, 5, FALSE)</f>
        <v>192</v>
      </c>
    </row>
    <row r="26" spans="1:3" ht="15.75" customHeight="1" x14ac:dyDescent="0.2">
      <c r="A26" s="28" t="s">
        <v>67</v>
      </c>
      <c r="C26">
        <f>VLOOKUP("itching", Gini_Index!A:E, 5, FALSE)</f>
        <v>200</v>
      </c>
    </row>
    <row r="28" spans="1:3" ht="15.75" customHeight="1" x14ac:dyDescent="0.2">
      <c r="A28" s="27" t="s">
        <v>58</v>
      </c>
    </row>
    <row r="45" spans="19:19" ht="15.75" customHeight="1" x14ac:dyDescent="0.2">
      <c r="S45" s="27" t="s">
        <v>83</v>
      </c>
    </row>
    <row r="46" spans="19:19" ht="15.75" customHeight="1" x14ac:dyDescent="0.2">
      <c r="S46" s="28" t="s">
        <v>84</v>
      </c>
    </row>
    <row r="47" spans="19:19" ht="15.75" customHeight="1" x14ac:dyDescent="0.2">
      <c r="S47" s="28" t="s">
        <v>85</v>
      </c>
    </row>
    <row r="48" spans="19:19" ht="15.75" customHeight="1" x14ac:dyDescent="0.2">
      <c r="S48" s="28"/>
    </row>
    <row r="49" spans="1:25" ht="15.75" customHeight="1" x14ac:dyDescent="0.2">
      <c r="A49" s="27" t="s">
        <v>59</v>
      </c>
    </row>
    <row r="50" spans="1:25" ht="15.75" customHeight="1" x14ac:dyDescent="0.2">
      <c r="A50" s="1" t="s">
        <v>0</v>
      </c>
      <c r="B50" s="2" t="s">
        <v>1</v>
      </c>
      <c r="C50" s="2" t="s">
        <v>2</v>
      </c>
      <c r="D50" s="2" t="s">
        <v>3</v>
      </c>
      <c r="E50" s="2" t="s">
        <v>4</v>
      </c>
      <c r="F50" s="2" t="s">
        <v>5</v>
      </c>
      <c r="G50" s="2" t="s">
        <v>6</v>
      </c>
      <c r="H50" s="2" t="s">
        <v>7</v>
      </c>
      <c r="I50" s="2" t="s">
        <v>8</v>
      </c>
      <c r="J50" s="2" t="s">
        <v>9</v>
      </c>
      <c r="K50" s="2" t="s">
        <v>10</v>
      </c>
      <c r="L50" s="2" t="s">
        <v>11</v>
      </c>
      <c r="M50" s="2" t="s">
        <v>12</v>
      </c>
      <c r="N50" s="2" t="s">
        <v>13</v>
      </c>
      <c r="O50" s="2" t="s">
        <v>14</v>
      </c>
      <c r="P50" s="2" t="s">
        <v>15</v>
      </c>
      <c r="Q50" s="3" t="s">
        <v>16</v>
      </c>
      <c r="S50" s="27" t="s">
        <v>60</v>
      </c>
      <c r="V50" s="27" t="s">
        <v>78</v>
      </c>
      <c r="Y50" s="27" t="s">
        <v>80</v>
      </c>
    </row>
    <row r="51" spans="1:25" ht="15.75" customHeight="1" x14ac:dyDescent="0.2">
      <c r="A51" s="4">
        <v>40</v>
      </c>
      <c r="B51" s="5">
        <f>IF(Data_Mentah!B51="Male",1,0)</f>
        <v>0</v>
      </c>
      <c r="C51" s="5">
        <f>IF(Data_Mentah!C51="Yes",1,0)</f>
        <v>1</v>
      </c>
      <c r="D51" s="5">
        <f>IF(Data_Mentah!D51="Yes",1,0)</f>
        <v>0</v>
      </c>
      <c r="E51" s="5">
        <f>IF(Data_Mentah!E51="Yes",1,0)</f>
        <v>1</v>
      </c>
      <c r="F51" s="5">
        <f>IF(Data_Mentah!F51="Yes",1,0)</f>
        <v>1</v>
      </c>
      <c r="G51" s="5">
        <f>IF(Data_Mentah!G51="Yes",1,0)</f>
        <v>0</v>
      </c>
      <c r="H51" s="5">
        <f>IF(Data_Mentah!H51="Yes",1,0)</f>
        <v>0</v>
      </c>
      <c r="I51" s="5">
        <f>IF(Data_Mentah!I51="Yes",1,0)</f>
        <v>1</v>
      </c>
      <c r="J51" s="5">
        <f>IF(Data_Mentah!J51="Yes",1,0)</f>
        <v>0</v>
      </c>
      <c r="K51" s="5">
        <f>IF(Data_Mentah!K51="Yes",1,0)</f>
        <v>0</v>
      </c>
      <c r="L51" s="5">
        <f>IF(Data_Mentah!L51="Yes",1,0)</f>
        <v>1</v>
      </c>
      <c r="M51" s="5">
        <f>IF(Data_Mentah!M51="Yes",1,0)</f>
        <v>1</v>
      </c>
      <c r="N51" s="5">
        <f>IF(Data_Mentah!N51="Yes",1,0)</f>
        <v>1</v>
      </c>
      <c r="O51" s="5">
        <f>IF(Data_Mentah!O51="Yes",1,0)</f>
        <v>0</v>
      </c>
      <c r="P51" s="5">
        <f>IF(Data_Mentah!P51="Yes",1,0)</f>
        <v>0</v>
      </c>
      <c r="Q51" s="6">
        <f>IF(Data_Mentah!Q51="Positive",1,0)</f>
        <v>1</v>
      </c>
      <c r="T51">
        <f>IF((P51 + H51 + G51 + D51 + J51) &gt;= 3, 1, 0)</f>
        <v>0</v>
      </c>
      <c r="V51">
        <f>IF(Q51="Positive",1,0)</f>
        <v>0</v>
      </c>
      <c r="Y51" cm="1">
        <f t="array" ref="Y51">SUMPRODUCT(--(V51:V570=T51:T570))</f>
        <v>392</v>
      </c>
    </row>
    <row r="52" spans="1:25" ht="15.75" customHeight="1" x14ac:dyDescent="0.2">
      <c r="A52" s="7">
        <v>58</v>
      </c>
      <c r="B52" s="8">
        <f>IF(Data_Mentah!B52="Male",1,0)</f>
        <v>0</v>
      </c>
      <c r="C52" s="8">
        <f>IF(Data_Mentah!C52="Yes",1,0)</f>
        <v>1</v>
      </c>
      <c r="D52" s="8">
        <f>IF(Data_Mentah!D52="Yes",1,0)</f>
        <v>1</v>
      </c>
      <c r="E52" s="8">
        <f>IF(Data_Mentah!E52="Yes",1,0)</f>
        <v>1</v>
      </c>
      <c r="F52" s="8">
        <f>IF(Data_Mentah!F52="Yes",1,0)</f>
        <v>0</v>
      </c>
      <c r="G52" s="8">
        <f>IF(Data_Mentah!G52="Yes",1,0)</f>
        <v>1</v>
      </c>
      <c r="H52" s="8">
        <f>IF(Data_Mentah!H52="Yes",1,0)</f>
        <v>0</v>
      </c>
      <c r="I52" s="8">
        <f>IF(Data_Mentah!I52="Yes",1,0)</f>
        <v>1</v>
      </c>
      <c r="J52" s="8">
        <f>IF(Data_Mentah!J52="Yes",1,0)</f>
        <v>0</v>
      </c>
      <c r="K52" s="8">
        <f>IF(Data_Mentah!K52="Yes",1,0)</f>
        <v>1</v>
      </c>
      <c r="L52" s="8">
        <f>IF(Data_Mentah!L52="Yes",1,0)</f>
        <v>1</v>
      </c>
      <c r="M52" s="8">
        <f>IF(Data_Mentah!M52="Yes",1,0)</f>
        <v>1</v>
      </c>
      <c r="N52" s="8">
        <f>IF(Data_Mentah!N52="Yes",1,0)</f>
        <v>1</v>
      </c>
      <c r="O52" s="8">
        <f>IF(Data_Mentah!O52="Yes",1,0)</f>
        <v>0</v>
      </c>
      <c r="P52" s="8">
        <f>IF(Data_Mentah!P52="Yes",1,0)</f>
        <v>0</v>
      </c>
      <c r="Q52" s="9">
        <f>IF(Data_Mentah!Q52="Positive",1,0)</f>
        <v>1</v>
      </c>
      <c r="T52">
        <f t="shared" ref="T52:T115" si="1">IF((P52 + H52 + G52 + D52 + J52) &gt;= 3, 1, 0)</f>
        <v>0</v>
      </c>
      <c r="V52">
        <f t="shared" ref="V52:V115" si="2">IF(Q52="Positive",1,0)</f>
        <v>0</v>
      </c>
    </row>
    <row r="53" spans="1:25" ht="15.75" customHeight="1" x14ac:dyDescent="0.2">
      <c r="A53" s="4">
        <v>41</v>
      </c>
      <c r="B53" s="5">
        <f>IF(Data_Mentah!B53="Male",1,0)</f>
        <v>0</v>
      </c>
      <c r="C53" s="5">
        <f>IF(Data_Mentah!C53="Yes",1,0)</f>
        <v>1</v>
      </c>
      <c r="D53" s="5">
        <f>IF(Data_Mentah!D53="Yes",1,0)</f>
        <v>1</v>
      </c>
      <c r="E53" s="5">
        <f>IF(Data_Mentah!E53="Yes",1,0)</f>
        <v>1</v>
      </c>
      <c r="F53" s="5">
        <f>IF(Data_Mentah!F53="Yes",1,0)</f>
        <v>1</v>
      </c>
      <c r="G53" s="5">
        <f>IF(Data_Mentah!G53="Yes",1,0)</f>
        <v>1</v>
      </c>
      <c r="H53" s="5">
        <f>IF(Data_Mentah!H53="Yes",1,0)</f>
        <v>0</v>
      </c>
      <c r="I53" s="5">
        <f>IF(Data_Mentah!I53="Yes",1,0)</f>
        <v>1</v>
      </c>
      <c r="J53" s="5">
        <f>IF(Data_Mentah!J53="Yes",1,0)</f>
        <v>0</v>
      </c>
      <c r="K53" s="5">
        <f>IF(Data_Mentah!K53="Yes",1,0)</f>
        <v>0</v>
      </c>
      <c r="L53" s="5">
        <f>IF(Data_Mentah!L53="Yes",1,0)</f>
        <v>0</v>
      </c>
      <c r="M53" s="5">
        <f>IF(Data_Mentah!M53="Yes",1,0)</f>
        <v>1</v>
      </c>
      <c r="N53" s="5">
        <f>IF(Data_Mentah!N53="Yes",1,0)</f>
        <v>0</v>
      </c>
      <c r="O53" s="5">
        <f>IF(Data_Mentah!O53="Yes",1,0)</f>
        <v>0</v>
      </c>
      <c r="P53" s="5">
        <f>IF(Data_Mentah!P53="Yes",1,0)</f>
        <v>0</v>
      </c>
      <c r="Q53" s="6">
        <f>IF(Data_Mentah!Q53="Positive",1,0)</f>
        <v>1</v>
      </c>
      <c r="T53">
        <f t="shared" si="1"/>
        <v>0</v>
      </c>
      <c r="V53">
        <f t="shared" si="2"/>
        <v>0</v>
      </c>
      <c r="Y53" s="27" t="s">
        <v>81</v>
      </c>
    </row>
    <row r="54" spans="1:25" ht="15.75" customHeight="1" x14ac:dyDescent="0.2">
      <c r="A54" s="7">
        <v>45</v>
      </c>
      <c r="B54" s="8">
        <f>IF(Data_Mentah!B54="Male",1,0)</f>
        <v>0</v>
      </c>
      <c r="C54" s="8">
        <f>IF(Data_Mentah!C54="Yes",1,0)</f>
        <v>0</v>
      </c>
      <c r="D54" s="8">
        <f>IF(Data_Mentah!D54="Yes",1,0)</f>
        <v>1</v>
      </c>
      <c r="E54" s="8">
        <f>IF(Data_Mentah!E54="Yes",1,0)</f>
        <v>1</v>
      </c>
      <c r="F54" s="8">
        <f>IF(Data_Mentah!F54="Yes",1,0)</f>
        <v>1</v>
      </c>
      <c r="G54" s="8">
        <f>IF(Data_Mentah!G54="Yes",1,0)</f>
        <v>1</v>
      </c>
      <c r="H54" s="8">
        <f>IF(Data_Mentah!H54="Yes",1,0)</f>
        <v>1</v>
      </c>
      <c r="I54" s="8">
        <f>IF(Data_Mentah!I54="Yes",1,0)</f>
        <v>1</v>
      </c>
      <c r="J54" s="8">
        <f>IF(Data_Mentah!J54="Yes",1,0)</f>
        <v>0</v>
      </c>
      <c r="K54" s="8">
        <f>IF(Data_Mentah!K54="Yes",1,0)</f>
        <v>1</v>
      </c>
      <c r="L54" s="8">
        <f>IF(Data_Mentah!L54="Yes",1,0)</f>
        <v>1</v>
      </c>
      <c r="M54" s="8">
        <f>IF(Data_Mentah!M54="Yes",1,0)</f>
        <v>1</v>
      </c>
      <c r="N54" s="8">
        <f>IF(Data_Mentah!N54="Yes",1,0)</f>
        <v>1</v>
      </c>
      <c r="O54" s="8">
        <f>IF(Data_Mentah!O54="Yes",1,0)</f>
        <v>0</v>
      </c>
      <c r="P54" s="8">
        <f>IF(Data_Mentah!P54="Yes",1,0)</f>
        <v>0</v>
      </c>
      <c r="Q54" s="9">
        <f>IF(Data_Mentah!Q54="Positive",1,0)</f>
        <v>1</v>
      </c>
      <c r="T54">
        <f t="shared" si="1"/>
        <v>1</v>
      </c>
      <c r="V54">
        <f t="shared" si="2"/>
        <v>0</v>
      </c>
      <c r="Y54">
        <f>COUNT(T51:T570)</f>
        <v>520</v>
      </c>
    </row>
    <row r="55" spans="1:25" ht="15.75" customHeight="1" x14ac:dyDescent="0.2">
      <c r="A55" s="4">
        <v>60</v>
      </c>
      <c r="B55" s="5">
        <f>IF(Data_Mentah!B55="Male",1,0)</f>
        <v>0</v>
      </c>
      <c r="C55" s="5">
        <f>IF(Data_Mentah!C55="Yes",1,0)</f>
        <v>0</v>
      </c>
      <c r="D55" s="5">
        <f>IF(Data_Mentah!D55="Yes",1,0)</f>
        <v>1</v>
      </c>
      <c r="E55" s="5">
        <f>IF(Data_Mentah!E55="Yes",1,0)</f>
        <v>1</v>
      </c>
      <c r="F55" s="5">
        <f>IF(Data_Mentah!F55="Yes",1,0)</f>
        <v>1</v>
      </c>
      <c r="G55" s="5">
        <f>IF(Data_Mentah!G55="Yes",1,0)</f>
        <v>0</v>
      </c>
      <c r="H55" s="5">
        <f>IF(Data_Mentah!H55="Yes",1,0)</f>
        <v>0</v>
      </c>
      <c r="I55" s="5">
        <f>IF(Data_Mentah!I55="Yes",1,0)</f>
        <v>1</v>
      </c>
      <c r="J55" s="5">
        <f>IF(Data_Mentah!J55="Yes",1,0)</f>
        <v>0</v>
      </c>
      <c r="K55" s="5">
        <f>IF(Data_Mentah!K55="Yes",1,0)</f>
        <v>0</v>
      </c>
      <c r="L55" s="5">
        <f>IF(Data_Mentah!L55="Yes",1,0)</f>
        <v>1</v>
      </c>
      <c r="M55" s="5">
        <f>IF(Data_Mentah!M55="Yes",1,0)</f>
        <v>0</v>
      </c>
      <c r="N55" s="5">
        <f>IF(Data_Mentah!N55="Yes",1,0)</f>
        <v>0</v>
      </c>
      <c r="O55" s="5">
        <f>IF(Data_Mentah!O55="Yes",1,0)</f>
        <v>0</v>
      </c>
      <c r="P55" s="5">
        <f>IF(Data_Mentah!P55="Yes",1,0)</f>
        <v>0</v>
      </c>
      <c r="Q55" s="6">
        <f>IF(Data_Mentah!Q55="Positive",1,0)</f>
        <v>1</v>
      </c>
      <c r="T55">
        <f t="shared" si="1"/>
        <v>0</v>
      </c>
      <c r="V55">
        <f t="shared" si="2"/>
        <v>0</v>
      </c>
    </row>
    <row r="56" spans="1:25" ht="15.75" customHeight="1" x14ac:dyDescent="0.2">
      <c r="A56" s="7">
        <v>55</v>
      </c>
      <c r="B56" s="8">
        <f>IF(Data_Mentah!B56="Male",1,0)</f>
        <v>0</v>
      </c>
      <c r="C56" s="8">
        <f>IF(Data_Mentah!C56="Yes",1,0)</f>
        <v>0</v>
      </c>
      <c r="D56" s="8">
        <f>IF(Data_Mentah!D56="Yes",1,0)</f>
        <v>0</v>
      </c>
      <c r="E56" s="8">
        <f>IF(Data_Mentah!E56="Yes",1,0)</f>
        <v>0</v>
      </c>
      <c r="F56" s="8">
        <f>IF(Data_Mentah!F56="Yes",1,0)</f>
        <v>0</v>
      </c>
      <c r="G56" s="8">
        <f>IF(Data_Mentah!G56="Yes",1,0)</f>
        <v>0</v>
      </c>
      <c r="H56" s="8">
        <f>IF(Data_Mentah!H56="Yes",1,0)</f>
        <v>0</v>
      </c>
      <c r="I56" s="8">
        <f>IF(Data_Mentah!I56="Yes",1,0)</f>
        <v>1</v>
      </c>
      <c r="J56" s="8">
        <f>IF(Data_Mentah!J56="Yes",1,0)</f>
        <v>0</v>
      </c>
      <c r="K56" s="8">
        <f>IF(Data_Mentah!K56="Yes",1,0)</f>
        <v>0</v>
      </c>
      <c r="L56" s="8">
        <f>IF(Data_Mentah!L56="Yes",1,0)</f>
        <v>0</v>
      </c>
      <c r="M56" s="8">
        <f>IF(Data_Mentah!M56="Yes",1,0)</f>
        <v>1</v>
      </c>
      <c r="N56" s="8">
        <f>IF(Data_Mentah!N56="Yes",1,0)</f>
        <v>1</v>
      </c>
      <c r="O56" s="8">
        <f>IF(Data_Mentah!O56="Yes",1,0)</f>
        <v>0</v>
      </c>
      <c r="P56" s="8">
        <f>IF(Data_Mentah!P56="Yes",1,0)</f>
        <v>0</v>
      </c>
      <c r="Q56" s="9">
        <f>IF(Data_Mentah!Q56="Positive",1,0)</f>
        <v>1</v>
      </c>
      <c r="T56">
        <f t="shared" si="1"/>
        <v>0</v>
      </c>
      <c r="V56">
        <f t="shared" si="2"/>
        <v>0</v>
      </c>
      <c r="Y56" s="27" t="s">
        <v>82</v>
      </c>
    </row>
    <row r="57" spans="1:25" ht="15.75" customHeight="1" x14ac:dyDescent="0.2">
      <c r="A57" s="4">
        <v>57</v>
      </c>
      <c r="B57" s="5">
        <f>IF(Data_Mentah!B57="Male",1,0)</f>
        <v>0</v>
      </c>
      <c r="C57" s="5">
        <f>IF(Data_Mentah!C57="Yes",1,0)</f>
        <v>0</v>
      </c>
      <c r="D57" s="5">
        <f>IF(Data_Mentah!D57="Yes",1,0)</f>
        <v>0</v>
      </c>
      <c r="E57" s="5">
        <f>IF(Data_Mentah!E57="Yes",1,0)</f>
        <v>0</v>
      </c>
      <c r="F57" s="5">
        <f>IF(Data_Mentah!F57="Yes",1,0)</f>
        <v>0</v>
      </c>
      <c r="G57" s="5">
        <f>IF(Data_Mentah!G57="Yes",1,0)</f>
        <v>0</v>
      </c>
      <c r="H57" s="5">
        <f>IF(Data_Mentah!H57="Yes",1,0)</f>
        <v>0</v>
      </c>
      <c r="I57" s="5">
        <f>IF(Data_Mentah!I57="Yes",1,0)</f>
        <v>0</v>
      </c>
      <c r="J57" s="5">
        <f>IF(Data_Mentah!J57="Yes",1,0)</f>
        <v>0</v>
      </c>
      <c r="K57" s="5">
        <f>IF(Data_Mentah!K57="Yes",1,0)</f>
        <v>0</v>
      </c>
      <c r="L57" s="5">
        <f>IF(Data_Mentah!L57="Yes",1,0)</f>
        <v>0</v>
      </c>
      <c r="M57" s="5">
        <f>IF(Data_Mentah!M57="Yes",1,0)</f>
        <v>0</v>
      </c>
      <c r="N57" s="5">
        <f>IF(Data_Mentah!N57="Yes",1,0)</f>
        <v>0</v>
      </c>
      <c r="O57" s="5">
        <f>IF(Data_Mentah!O57="Yes",1,0)</f>
        <v>0</v>
      </c>
      <c r="P57" s="5">
        <f>IF(Data_Mentah!P57="Yes",1,0)</f>
        <v>1</v>
      </c>
      <c r="Q57" s="6">
        <f>IF(Data_Mentah!Q57="Positive",1,0)</f>
        <v>1</v>
      </c>
      <c r="T57">
        <f t="shared" si="1"/>
        <v>0</v>
      </c>
      <c r="V57">
        <f t="shared" si="2"/>
        <v>0</v>
      </c>
      <c r="Y57">
        <f>Y51/Y54*100</f>
        <v>75.384615384615387</v>
      </c>
    </row>
    <row r="58" spans="1:25" ht="15.75" customHeight="1" x14ac:dyDescent="0.2">
      <c r="A58" s="7">
        <v>66</v>
      </c>
      <c r="B58" s="8">
        <f>IF(Data_Mentah!B58="Male",1,0)</f>
        <v>0</v>
      </c>
      <c r="C58" s="8">
        <f>IF(Data_Mentah!C58="Yes",1,0)</f>
        <v>1</v>
      </c>
      <c r="D58" s="8">
        <f>IF(Data_Mentah!D58="Yes",1,0)</f>
        <v>1</v>
      </c>
      <c r="E58" s="8">
        <f>IF(Data_Mentah!E58="Yes",1,0)</f>
        <v>1</v>
      </c>
      <c r="F58" s="8">
        <f>IF(Data_Mentah!F58="Yes",1,0)</f>
        <v>1</v>
      </c>
      <c r="G58" s="8">
        <f>IF(Data_Mentah!G58="Yes",1,0)</f>
        <v>1</v>
      </c>
      <c r="H58" s="8">
        <f>IF(Data_Mentah!H58="Yes",1,0)</f>
        <v>1</v>
      </c>
      <c r="I58" s="8">
        <f>IF(Data_Mentah!I58="Yes",1,0)</f>
        <v>1</v>
      </c>
      <c r="J58" s="8">
        <f>IF(Data_Mentah!J58="Yes",1,0)</f>
        <v>1</v>
      </c>
      <c r="K58" s="8">
        <f>IF(Data_Mentah!K58="Yes",1,0)</f>
        <v>0</v>
      </c>
      <c r="L58" s="8">
        <f>IF(Data_Mentah!L58="Yes",1,0)</f>
        <v>1</v>
      </c>
      <c r="M58" s="8">
        <f>IF(Data_Mentah!M58="Yes",1,0)</f>
        <v>1</v>
      </c>
      <c r="N58" s="8">
        <f>IF(Data_Mentah!N58="Yes",1,0)</f>
        <v>1</v>
      </c>
      <c r="O58" s="8">
        <f>IF(Data_Mentah!O58="Yes",1,0)</f>
        <v>0</v>
      </c>
      <c r="P58" s="8">
        <f>IF(Data_Mentah!P58="Yes",1,0)</f>
        <v>0</v>
      </c>
      <c r="Q58" s="9">
        <f>IF(Data_Mentah!Q58="Positive",1,0)</f>
        <v>1</v>
      </c>
      <c r="T58">
        <f t="shared" si="1"/>
        <v>1</v>
      </c>
      <c r="V58">
        <f t="shared" si="2"/>
        <v>0</v>
      </c>
    </row>
    <row r="59" spans="1:25" ht="15.75" customHeight="1" x14ac:dyDescent="0.2">
      <c r="A59" s="4">
        <v>67</v>
      </c>
      <c r="B59" s="5">
        <f>IF(Data_Mentah!B59="Male",1,0)</f>
        <v>0</v>
      </c>
      <c r="C59" s="5">
        <f>IF(Data_Mentah!C59="Yes",1,0)</f>
        <v>0</v>
      </c>
      <c r="D59" s="5">
        <f>IF(Data_Mentah!D59="Yes",1,0)</f>
        <v>0</v>
      </c>
      <c r="E59" s="5">
        <f>IF(Data_Mentah!E59="Yes",1,0)</f>
        <v>0</v>
      </c>
      <c r="F59" s="5">
        <f>IF(Data_Mentah!F59="Yes",1,0)</f>
        <v>0</v>
      </c>
      <c r="G59" s="5">
        <f>IF(Data_Mentah!G59="Yes",1,0)</f>
        <v>1</v>
      </c>
      <c r="H59" s="5">
        <f>IF(Data_Mentah!H59="Yes",1,0)</f>
        <v>0</v>
      </c>
      <c r="I59" s="5">
        <f>IF(Data_Mentah!I59="Yes",1,0)</f>
        <v>1</v>
      </c>
      <c r="J59" s="5">
        <f>IF(Data_Mentah!J59="Yes",1,0)</f>
        <v>0</v>
      </c>
      <c r="K59" s="5">
        <f>IF(Data_Mentah!K59="Yes",1,0)</f>
        <v>0</v>
      </c>
      <c r="L59" s="5">
        <f>IF(Data_Mentah!L59="Yes",1,0)</f>
        <v>0</v>
      </c>
      <c r="M59" s="5">
        <f>IF(Data_Mentah!M59="Yes",1,0)</f>
        <v>1</v>
      </c>
      <c r="N59" s="5">
        <f>IF(Data_Mentah!N59="Yes",1,0)</f>
        <v>0</v>
      </c>
      <c r="O59" s="5">
        <f>IF(Data_Mentah!O59="Yes",1,0)</f>
        <v>0</v>
      </c>
      <c r="P59" s="5">
        <f>IF(Data_Mentah!P59="Yes",1,0)</f>
        <v>0</v>
      </c>
      <c r="Q59" s="6">
        <f>IF(Data_Mentah!Q59="Positive",1,0)</f>
        <v>1</v>
      </c>
      <c r="T59">
        <f t="shared" si="1"/>
        <v>0</v>
      </c>
      <c r="V59">
        <f t="shared" si="2"/>
        <v>0</v>
      </c>
    </row>
    <row r="60" spans="1:25" ht="15.75" customHeight="1" x14ac:dyDescent="0.2">
      <c r="A60" s="7">
        <v>70</v>
      </c>
      <c r="B60" s="8">
        <f>IF(Data_Mentah!B60="Male",1,0)</f>
        <v>0</v>
      </c>
      <c r="C60" s="8">
        <f>IF(Data_Mentah!C60="Yes",1,0)</f>
        <v>0</v>
      </c>
      <c r="D60" s="8">
        <f>IF(Data_Mentah!D60="Yes",1,0)</f>
        <v>0</v>
      </c>
      <c r="E60" s="8">
        <f>IF(Data_Mentah!E60="Yes",1,0)</f>
        <v>0</v>
      </c>
      <c r="F60" s="8">
        <f>IF(Data_Mentah!F60="Yes",1,0)</f>
        <v>0</v>
      </c>
      <c r="G60" s="8">
        <f>IF(Data_Mentah!G60="Yes",1,0)</f>
        <v>0</v>
      </c>
      <c r="H60" s="8">
        <f>IF(Data_Mentah!H60="Yes",1,0)</f>
        <v>0</v>
      </c>
      <c r="I60" s="8">
        <f>IF(Data_Mentah!I60="Yes",1,0)</f>
        <v>0</v>
      </c>
      <c r="J60" s="8">
        <f>IF(Data_Mentah!J60="Yes",1,0)</f>
        <v>0</v>
      </c>
      <c r="K60" s="8">
        <f>IF(Data_Mentah!K60="Yes",1,0)</f>
        <v>0</v>
      </c>
      <c r="L60" s="8">
        <f>IF(Data_Mentah!L60="Yes",1,0)</f>
        <v>0</v>
      </c>
      <c r="M60" s="8">
        <f>IF(Data_Mentah!M60="Yes",1,0)</f>
        <v>0</v>
      </c>
      <c r="N60" s="8">
        <f>IF(Data_Mentah!N60="Yes",1,0)</f>
        <v>0</v>
      </c>
      <c r="O60" s="8">
        <f>IF(Data_Mentah!O60="Yes",1,0)</f>
        <v>0</v>
      </c>
      <c r="P60" s="8">
        <f>IF(Data_Mentah!P60="Yes",1,0)</f>
        <v>0</v>
      </c>
      <c r="Q60" s="9">
        <f>IF(Data_Mentah!Q60="Positive",1,0)</f>
        <v>1</v>
      </c>
      <c r="T60">
        <f t="shared" si="1"/>
        <v>0</v>
      </c>
      <c r="V60">
        <f t="shared" si="2"/>
        <v>0</v>
      </c>
    </row>
    <row r="61" spans="1:25" ht="15.75" customHeight="1" x14ac:dyDescent="0.2">
      <c r="A61" s="4">
        <v>44</v>
      </c>
      <c r="B61" s="5">
        <f>IF(Data_Mentah!B61="Male",1,0)</f>
        <v>0</v>
      </c>
      <c r="C61" s="5">
        <f>IF(Data_Mentah!C61="Yes",1,0)</f>
        <v>1</v>
      </c>
      <c r="D61" s="5">
        <f>IF(Data_Mentah!D61="Yes",1,0)</f>
        <v>1</v>
      </c>
      <c r="E61" s="5">
        <f>IF(Data_Mentah!E61="Yes",1,0)</f>
        <v>0</v>
      </c>
      <c r="F61" s="5">
        <f>IF(Data_Mentah!F61="Yes",1,0)</f>
        <v>1</v>
      </c>
      <c r="G61" s="5">
        <f>IF(Data_Mentah!G61="Yes",1,0)</f>
        <v>1</v>
      </c>
      <c r="H61" s="5">
        <f>IF(Data_Mentah!H61="Yes",1,0)</f>
        <v>0</v>
      </c>
      <c r="I61" s="5">
        <f>IF(Data_Mentah!I61="Yes",1,0)</f>
        <v>1</v>
      </c>
      <c r="J61" s="5">
        <f>IF(Data_Mentah!J61="Yes",1,0)</f>
        <v>0</v>
      </c>
      <c r="K61" s="5">
        <f>IF(Data_Mentah!K61="Yes",1,0)</f>
        <v>1</v>
      </c>
      <c r="L61" s="5">
        <f>IF(Data_Mentah!L61="Yes",1,0)</f>
        <v>1</v>
      </c>
      <c r="M61" s="5">
        <f>IF(Data_Mentah!M61="Yes",1,0)</f>
        <v>1</v>
      </c>
      <c r="N61" s="5">
        <f>IF(Data_Mentah!N61="Yes",1,0)</f>
        <v>1</v>
      </c>
      <c r="O61" s="5">
        <f>IF(Data_Mentah!O61="Yes",1,0)</f>
        <v>0</v>
      </c>
      <c r="P61" s="5">
        <f>IF(Data_Mentah!P61="Yes",1,0)</f>
        <v>1</v>
      </c>
      <c r="Q61" s="6">
        <f>IF(Data_Mentah!Q61="Positive",1,0)</f>
        <v>1</v>
      </c>
      <c r="T61">
        <f t="shared" si="1"/>
        <v>1</v>
      </c>
      <c r="V61">
        <f t="shared" si="2"/>
        <v>0</v>
      </c>
    </row>
    <row r="62" spans="1:25" ht="15.75" customHeight="1" x14ac:dyDescent="0.2">
      <c r="A62" s="7">
        <v>38</v>
      </c>
      <c r="B62" s="8">
        <f>IF(Data_Mentah!B62="Male",1,0)</f>
        <v>0</v>
      </c>
      <c r="C62" s="8">
        <f>IF(Data_Mentah!C62="Yes",1,0)</f>
        <v>1</v>
      </c>
      <c r="D62" s="8">
        <f>IF(Data_Mentah!D62="Yes",1,0)</f>
        <v>1</v>
      </c>
      <c r="E62" s="8">
        <f>IF(Data_Mentah!E62="Yes",1,0)</f>
        <v>0</v>
      </c>
      <c r="F62" s="8">
        <f>IF(Data_Mentah!F62="Yes",1,0)</f>
        <v>1</v>
      </c>
      <c r="G62" s="8">
        <f>IF(Data_Mentah!G62="Yes",1,0)</f>
        <v>1</v>
      </c>
      <c r="H62" s="8">
        <f>IF(Data_Mentah!H62="Yes",1,0)</f>
        <v>0</v>
      </c>
      <c r="I62" s="8">
        <f>IF(Data_Mentah!I62="Yes",1,0)</f>
        <v>0</v>
      </c>
      <c r="J62" s="8">
        <f>IF(Data_Mentah!J62="Yes",1,0)</f>
        <v>1</v>
      </c>
      <c r="K62" s="8">
        <f>IF(Data_Mentah!K62="Yes",1,0)</f>
        <v>0</v>
      </c>
      <c r="L62" s="8">
        <f>IF(Data_Mentah!L62="Yes",1,0)</f>
        <v>0</v>
      </c>
      <c r="M62" s="8">
        <f>IF(Data_Mentah!M62="Yes",1,0)</f>
        <v>1</v>
      </c>
      <c r="N62" s="8">
        <f>IF(Data_Mentah!N62="Yes",1,0)</f>
        <v>1</v>
      </c>
      <c r="O62" s="8">
        <f>IF(Data_Mentah!O62="Yes",1,0)</f>
        <v>0</v>
      </c>
      <c r="P62" s="8">
        <f>IF(Data_Mentah!P62="Yes",1,0)</f>
        <v>0</v>
      </c>
      <c r="Q62" s="9">
        <f>IF(Data_Mentah!Q62="Positive",1,0)</f>
        <v>1</v>
      </c>
      <c r="T62">
        <f t="shared" si="1"/>
        <v>1</v>
      </c>
      <c r="V62">
        <f t="shared" si="2"/>
        <v>0</v>
      </c>
    </row>
    <row r="63" spans="1:25" ht="15.75" customHeight="1" x14ac:dyDescent="0.2">
      <c r="A63" s="4">
        <v>35</v>
      </c>
      <c r="B63" s="5">
        <f>IF(Data_Mentah!B63="Male",1,0)</f>
        <v>0</v>
      </c>
      <c r="C63" s="5">
        <f>IF(Data_Mentah!C63="Yes",1,0)</f>
        <v>1</v>
      </c>
      <c r="D63" s="5">
        <f>IF(Data_Mentah!D63="Yes",1,0)</f>
        <v>1</v>
      </c>
      <c r="E63" s="5">
        <f>IF(Data_Mentah!E63="Yes",1,0)</f>
        <v>1</v>
      </c>
      <c r="F63" s="5">
        <f>IF(Data_Mentah!F63="Yes",1,0)</f>
        <v>1</v>
      </c>
      <c r="G63" s="5">
        <f>IF(Data_Mentah!G63="Yes",1,0)</f>
        <v>1</v>
      </c>
      <c r="H63" s="5">
        <f>IF(Data_Mentah!H63="Yes",1,0)</f>
        <v>0</v>
      </c>
      <c r="I63" s="5">
        <f>IF(Data_Mentah!I63="Yes",1,0)</f>
        <v>1</v>
      </c>
      <c r="J63" s="5">
        <f>IF(Data_Mentah!J63="Yes",1,0)</f>
        <v>1</v>
      </c>
      <c r="K63" s="5">
        <f>IF(Data_Mentah!K63="Yes",1,0)</f>
        <v>0</v>
      </c>
      <c r="L63" s="5">
        <f>IF(Data_Mentah!L63="Yes",1,0)</f>
        <v>1</v>
      </c>
      <c r="M63" s="5">
        <f>IF(Data_Mentah!M63="Yes",1,0)</f>
        <v>1</v>
      </c>
      <c r="N63" s="5">
        <f>IF(Data_Mentah!N63="Yes",1,0)</f>
        <v>1</v>
      </c>
      <c r="O63" s="5">
        <f>IF(Data_Mentah!O63="Yes",1,0)</f>
        <v>0</v>
      </c>
      <c r="P63" s="5">
        <f>IF(Data_Mentah!P63="Yes",1,0)</f>
        <v>0</v>
      </c>
      <c r="Q63" s="6">
        <f>IF(Data_Mentah!Q63="Positive",1,0)</f>
        <v>1</v>
      </c>
      <c r="T63">
        <f t="shared" si="1"/>
        <v>1</v>
      </c>
      <c r="V63">
        <f t="shared" si="2"/>
        <v>0</v>
      </c>
    </row>
    <row r="64" spans="1:25" ht="15.75" customHeight="1" x14ac:dyDescent="0.2">
      <c r="A64" s="7">
        <v>61</v>
      </c>
      <c r="B64" s="8">
        <f>IF(Data_Mentah!B64="Male",1,0)</f>
        <v>0</v>
      </c>
      <c r="C64" s="8">
        <f>IF(Data_Mentah!C64="Yes",1,0)</f>
        <v>1</v>
      </c>
      <c r="D64" s="8">
        <f>IF(Data_Mentah!D64="Yes",1,0)</f>
        <v>1</v>
      </c>
      <c r="E64" s="8">
        <f>IF(Data_Mentah!E64="Yes",1,0)</f>
        <v>0</v>
      </c>
      <c r="F64" s="8">
        <f>IF(Data_Mentah!F64="Yes",1,0)</f>
        <v>1</v>
      </c>
      <c r="G64" s="8">
        <f>IF(Data_Mentah!G64="Yes",1,0)</f>
        <v>1</v>
      </c>
      <c r="H64" s="8">
        <f>IF(Data_Mentah!H64="Yes",1,0)</f>
        <v>0</v>
      </c>
      <c r="I64" s="8">
        <f>IF(Data_Mentah!I64="Yes",1,0)</f>
        <v>1</v>
      </c>
      <c r="J64" s="8">
        <f>IF(Data_Mentah!J64="Yes",1,0)</f>
        <v>1</v>
      </c>
      <c r="K64" s="8">
        <f>IF(Data_Mentah!K64="Yes",1,0)</f>
        <v>0</v>
      </c>
      <c r="L64" s="8">
        <f>IF(Data_Mentah!L64="Yes",1,0)</f>
        <v>1</v>
      </c>
      <c r="M64" s="8">
        <f>IF(Data_Mentah!M64="Yes",1,0)</f>
        <v>1</v>
      </c>
      <c r="N64" s="8">
        <f>IF(Data_Mentah!N64="Yes",1,0)</f>
        <v>1</v>
      </c>
      <c r="O64" s="8">
        <f>IF(Data_Mentah!O64="Yes",1,0)</f>
        <v>0</v>
      </c>
      <c r="P64" s="8">
        <f>IF(Data_Mentah!P64="Yes",1,0)</f>
        <v>0</v>
      </c>
      <c r="Q64" s="9">
        <f>IF(Data_Mentah!Q64="Positive",1,0)</f>
        <v>1</v>
      </c>
      <c r="T64">
        <f t="shared" si="1"/>
        <v>1</v>
      </c>
      <c r="V64">
        <f t="shared" si="2"/>
        <v>0</v>
      </c>
    </row>
    <row r="65" spans="1:22" ht="15.75" customHeight="1" x14ac:dyDescent="0.2">
      <c r="A65" s="4">
        <v>60</v>
      </c>
      <c r="B65" s="5">
        <f>IF(Data_Mentah!B65="Male",1,0)</f>
        <v>0</v>
      </c>
      <c r="C65" s="5">
        <f>IF(Data_Mentah!C65="Yes",1,0)</f>
        <v>1</v>
      </c>
      <c r="D65" s="5">
        <f>IF(Data_Mentah!D65="Yes",1,0)</f>
        <v>0</v>
      </c>
      <c r="E65" s="5">
        <f>IF(Data_Mentah!E65="Yes",1,0)</f>
        <v>1</v>
      </c>
      <c r="F65" s="5">
        <f>IF(Data_Mentah!F65="Yes",1,0)</f>
        <v>1</v>
      </c>
      <c r="G65" s="5">
        <f>IF(Data_Mentah!G65="Yes",1,0)</f>
        <v>0</v>
      </c>
      <c r="H65" s="5">
        <f>IF(Data_Mentah!H65="Yes",1,0)</f>
        <v>1</v>
      </c>
      <c r="I65" s="5">
        <f>IF(Data_Mentah!I65="Yes",1,0)</f>
        <v>1</v>
      </c>
      <c r="J65" s="5">
        <f>IF(Data_Mentah!J65="Yes",1,0)</f>
        <v>1</v>
      </c>
      <c r="K65" s="5">
        <f>IF(Data_Mentah!K65="Yes",1,0)</f>
        <v>0</v>
      </c>
      <c r="L65" s="5">
        <f>IF(Data_Mentah!L65="Yes",1,0)</f>
        <v>1</v>
      </c>
      <c r="M65" s="5">
        <f>IF(Data_Mentah!M65="Yes",1,0)</f>
        <v>1</v>
      </c>
      <c r="N65" s="5">
        <f>IF(Data_Mentah!N65="Yes",1,0)</f>
        <v>1</v>
      </c>
      <c r="O65" s="5">
        <f>IF(Data_Mentah!O65="Yes",1,0)</f>
        <v>0</v>
      </c>
      <c r="P65" s="5">
        <f>IF(Data_Mentah!P65="Yes",1,0)</f>
        <v>1</v>
      </c>
      <c r="Q65" s="6">
        <f>IF(Data_Mentah!Q65="Positive",1,0)</f>
        <v>1</v>
      </c>
      <c r="T65">
        <f t="shared" si="1"/>
        <v>1</v>
      </c>
      <c r="V65">
        <f t="shared" si="2"/>
        <v>0</v>
      </c>
    </row>
    <row r="66" spans="1:22" ht="15.75" customHeight="1" x14ac:dyDescent="0.2">
      <c r="A66" s="7">
        <v>58</v>
      </c>
      <c r="B66" s="8">
        <f>IF(Data_Mentah!B66="Male",1,0)</f>
        <v>0</v>
      </c>
      <c r="C66" s="8">
        <f>IF(Data_Mentah!C66="Yes",1,0)</f>
        <v>0</v>
      </c>
      <c r="D66" s="8">
        <f>IF(Data_Mentah!D66="Yes",1,0)</f>
        <v>0</v>
      </c>
      <c r="E66" s="8">
        <f>IF(Data_Mentah!E66="Yes",1,0)</f>
        <v>0</v>
      </c>
      <c r="F66" s="8">
        <f>IF(Data_Mentah!F66="Yes",1,0)</f>
        <v>0</v>
      </c>
      <c r="G66" s="8">
        <f>IF(Data_Mentah!G66="Yes",1,0)</f>
        <v>0</v>
      </c>
      <c r="H66" s="8">
        <f>IF(Data_Mentah!H66="Yes",1,0)</f>
        <v>0</v>
      </c>
      <c r="I66" s="8">
        <f>IF(Data_Mentah!I66="Yes",1,0)</f>
        <v>1</v>
      </c>
      <c r="J66" s="8">
        <f>IF(Data_Mentah!J66="Yes",1,0)</f>
        <v>1</v>
      </c>
      <c r="K66" s="8">
        <f>IF(Data_Mentah!K66="Yes",1,0)</f>
        <v>0</v>
      </c>
      <c r="L66" s="8">
        <f>IF(Data_Mentah!L66="Yes",1,0)</f>
        <v>0</v>
      </c>
      <c r="M66" s="8">
        <f>IF(Data_Mentah!M66="Yes",1,0)</f>
        <v>1</v>
      </c>
      <c r="N66" s="8">
        <f>IF(Data_Mentah!N66="Yes",1,0)</f>
        <v>0</v>
      </c>
      <c r="O66" s="8">
        <f>IF(Data_Mentah!O66="Yes",1,0)</f>
        <v>0</v>
      </c>
      <c r="P66" s="8">
        <f>IF(Data_Mentah!P66="Yes",1,0)</f>
        <v>0</v>
      </c>
      <c r="Q66" s="9">
        <f>IF(Data_Mentah!Q66="Positive",1,0)</f>
        <v>1</v>
      </c>
      <c r="T66">
        <f t="shared" si="1"/>
        <v>0</v>
      </c>
      <c r="V66">
        <f t="shared" si="2"/>
        <v>0</v>
      </c>
    </row>
    <row r="67" spans="1:22" ht="15.75" customHeight="1" x14ac:dyDescent="0.2">
      <c r="A67" s="4">
        <v>54</v>
      </c>
      <c r="B67" s="5">
        <f>IF(Data_Mentah!B67="Male",1,0)</f>
        <v>0</v>
      </c>
      <c r="C67" s="5">
        <f>IF(Data_Mentah!C67="Yes",1,0)</f>
        <v>1</v>
      </c>
      <c r="D67" s="5">
        <f>IF(Data_Mentah!D67="Yes",1,0)</f>
        <v>0</v>
      </c>
      <c r="E67" s="5">
        <f>IF(Data_Mentah!E67="Yes",1,0)</f>
        <v>1</v>
      </c>
      <c r="F67" s="5">
        <f>IF(Data_Mentah!F67="Yes",1,0)</f>
        <v>0</v>
      </c>
      <c r="G67" s="5">
        <f>IF(Data_Mentah!G67="Yes",1,0)</f>
        <v>1</v>
      </c>
      <c r="H67" s="5">
        <f>IF(Data_Mentah!H67="Yes",1,0)</f>
        <v>0</v>
      </c>
      <c r="I67" s="5">
        <f>IF(Data_Mentah!I67="Yes",1,0)</f>
        <v>0</v>
      </c>
      <c r="J67" s="5">
        <f>IF(Data_Mentah!J67="Yes",1,0)</f>
        <v>0</v>
      </c>
      <c r="K67" s="5">
        <f>IF(Data_Mentah!K67="Yes",1,0)</f>
        <v>0</v>
      </c>
      <c r="L67" s="5">
        <f>IF(Data_Mentah!L67="Yes",1,0)</f>
        <v>0</v>
      </c>
      <c r="M67" s="5">
        <f>IF(Data_Mentah!M67="Yes",1,0)</f>
        <v>0</v>
      </c>
      <c r="N67" s="5">
        <f>IF(Data_Mentah!N67="Yes",1,0)</f>
        <v>0</v>
      </c>
      <c r="O67" s="5">
        <f>IF(Data_Mentah!O67="Yes",1,0)</f>
        <v>0</v>
      </c>
      <c r="P67" s="5">
        <f>IF(Data_Mentah!P67="Yes",1,0)</f>
        <v>0</v>
      </c>
      <c r="Q67" s="6">
        <f>IF(Data_Mentah!Q67="Positive",1,0)</f>
        <v>1</v>
      </c>
      <c r="T67">
        <f t="shared" si="1"/>
        <v>0</v>
      </c>
      <c r="V67">
        <f t="shared" si="2"/>
        <v>0</v>
      </c>
    </row>
    <row r="68" spans="1:22" ht="15.75" customHeight="1" x14ac:dyDescent="0.2">
      <c r="A68" s="7">
        <v>67</v>
      </c>
      <c r="B68" s="8">
        <f>IF(Data_Mentah!B68="Male",1,0)</f>
        <v>0</v>
      </c>
      <c r="C68" s="8">
        <f>IF(Data_Mentah!C68="Yes",1,0)</f>
        <v>1</v>
      </c>
      <c r="D68" s="8">
        <f>IF(Data_Mentah!D68="Yes",1,0)</f>
        <v>1</v>
      </c>
      <c r="E68" s="8">
        <f>IF(Data_Mentah!E68="Yes",1,0)</f>
        <v>0</v>
      </c>
      <c r="F68" s="8">
        <f>IF(Data_Mentah!F68="Yes",1,0)</f>
        <v>0</v>
      </c>
      <c r="G68" s="8">
        <f>IF(Data_Mentah!G68="Yes",1,0)</f>
        <v>0</v>
      </c>
      <c r="H68" s="8">
        <f>IF(Data_Mentah!H68="Yes",1,0)</f>
        <v>0</v>
      </c>
      <c r="I68" s="8">
        <f>IF(Data_Mentah!I68="Yes",1,0)</f>
        <v>0</v>
      </c>
      <c r="J68" s="8">
        <f>IF(Data_Mentah!J68="Yes",1,0)</f>
        <v>1</v>
      </c>
      <c r="K68" s="8">
        <f>IF(Data_Mentah!K68="Yes",1,0)</f>
        <v>0</v>
      </c>
      <c r="L68" s="8">
        <f>IF(Data_Mentah!L68="Yes",1,0)</f>
        <v>1</v>
      </c>
      <c r="M68" s="8">
        <f>IF(Data_Mentah!M68="Yes",1,0)</f>
        <v>1</v>
      </c>
      <c r="N68" s="8">
        <f>IF(Data_Mentah!N68="Yes",1,0)</f>
        <v>0</v>
      </c>
      <c r="O68" s="8">
        <f>IF(Data_Mentah!O68="Yes",1,0)</f>
        <v>0</v>
      </c>
      <c r="P68" s="8">
        <f>IF(Data_Mentah!P68="Yes",1,0)</f>
        <v>0</v>
      </c>
      <c r="Q68" s="9">
        <f>IF(Data_Mentah!Q68="Positive",1,0)</f>
        <v>1</v>
      </c>
      <c r="T68">
        <f t="shared" si="1"/>
        <v>0</v>
      </c>
      <c r="V68">
        <f t="shared" si="2"/>
        <v>0</v>
      </c>
    </row>
    <row r="69" spans="1:22" ht="15.75" customHeight="1" x14ac:dyDescent="0.2">
      <c r="A69" s="4">
        <v>66</v>
      </c>
      <c r="B69" s="5">
        <f>IF(Data_Mentah!B69="Male",1,0)</f>
        <v>0</v>
      </c>
      <c r="C69" s="5">
        <f>IF(Data_Mentah!C69="Yes",1,0)</f>
        <v>0</v>
      </c>
      <c r="D69" s="5">
        <f>IF(Data_Mentah!D69="Yes",1,0)</f>
        <v>1</v>
      </c>
      <c r="E69" s="5">
        <f>IF(Data_Mentah!E69="Yes",1,0)</f>
        <v>1</v>
      </c>
      <c r="F69" s="5">
        <f>IF(Data_Mentah!F69="Yes",1,0)</f>
        <v>1</v>
      </c>
      <c r="G69" s="5">
        <f>IF(Data_Mentah!G69="Yes",1,0)</f>
        <v>1</v>
      </c>
      <c r="H69" s="5">
        <f>IF(Data_Mentah!H69="Yes",1,0)</f>
        <v>0</v>
      </c>
      <c r="I69" s="5">
        <f>IF(Data_Mentah!I69="Yes",1,0)</f>
        <v>0</v>
      </c>
      <c r="J69" s="5">
        <f>IF(Data_Mentah!J69="Yes",1,0)</f>
        <v>1</v>
      </c>
      <c r="K69" s="5">
        <f>IF(Data_Mentah!K69="Yes",1,0)</f>
        <v>0</v>
      </c>
      <c r="L69" s="5">
        <f>IF(Data_Mentah!L69="Yes",1,0)</f>
        <v>0</v>
      </c>
      <c r="M69" s="5">
        <f>IF(Data_Mentah!M69="Yes",1,0)</f>
        <v>1</v>
      </c>
      <c r="N69" s="5">
        <f>IF(Data_Mentah!N69="Yes",1,0)</f>
        <v>0</v>
      </c>
      <c r="O69" s="5">
        <f>IF(Data_Mentah!O69="Yes",1,0)</f>
        <v>0</v>
      </c>
      <c r="P69" s="5">
        <f>IF(Data_Mentah!P69="Yes",1,0)</f>
        <v>0</v>
      </c>
      <c r="Q69" s="6">
        <f>IF(Data_Mentah!Q69="Positive",1,0)</f>
        <v>1</v>
      </c>
      <c r="T69">
        <f t="shared" si="1"/>
        <v>1</v>
      </c>
      <c r="V69">
        <f t="shared" si="2"/>
        <v>0</v>
      </c>
    </row>
    <row r="70" spans="1:22" ht="15.75" customHeight="1" x14ac:dyDescent="0.2">
      <c r="A70" s="7">
        <v>43</v>
      </c>
      <c r="B70" s="8">
        <f>IF(Data_Mentah!B70="Male",1,0)</f>
        <v>0</v>
      </c>
      <c r="C70" s="8">
        <f>IF(Data_Mentah!C70="Yes",1,0)</f>
        <v>0</v>
      </c>
      <c r="D70" s="8">
        <f>IF(Data_Mentah!D70="Yes",1,0)</f>
        <v>0</v>
      </c>
      <c r="E70" s="8">
        <f>IF(Data_Mentah!E70="Yes",1,0)</f>
        <v>0</v>
      </c>
      <c r="F70" s="8">
        <f>IF(Data_Mentah!F70="Yes",1,0)</f>
        <v>1</v>
      </c>
      <c r="G70" s="8">
        <f>IF(Data_Mentah!G70="Yes",1,0)</f>
        <v>1</v>
      </c>
      <c r="H70" s="8">
        <f>IF(Data_Mentah!H70="Yes",1,0)</f>
        <v>0</v>
      </c>
      <c r="I70" s="8">
        <f>IF(Data_Mentah!I70="Yes",1,0)</f>
        <v>1</v>
      </c>
      <c r="J70" s="8">
        <f>IF(Data_Mentah!J70="Yes",1,0)</f>
        <v>0</v>
      </c>
      <c r="K70" s="8">
        <f>IF(Data_Mentah!K70="Yes",1,0)</f>
        <v>0</v>
      </c>
      <c r="L70" s="8">
        <f>IF(Data_Mentah!L70="Yes",1,0)</f>
        <v>0</v>
      </c>
      <c r="M70" s="8">
        <f>IF(Data_Mentah!M70="Yes",1,0)</f>
        <v>0</v>
      </c>
      <c r="N70" s="8">
        <f>IF(Data_Mentah!N70="Yes",1,0)</f>
        <v>0</v>
      </c>
      <c r="O70" s="8">
        <f>IF(Data_Mentah!O70="Yes",1,0)</f>
        <v>1</v>
      </c>
      <c r="P70" s="8">
        <f>IF(Data_Mentah!P70="Yes",1,0)</f>
        <v>0</v>
      </c>
      <c r="Q70" s="9">
        <f>IF(Data_Mentah!Q70="Positive",1,0)</f>
        <v>1</v>
      </c>
      <c r="T70">
        <f t="shared" si="1"/>
        <v>0</v>
      </c>
      <c r="V70">
        <f t="shared" si="2"/>
        <v>0</v>
      </c>
    </row>
    <row r="71" spans="1:22" ht="15.75" customHeight="1" x14ac:dyDescent="0.2">
      <c r="A71" s="4">
        <v>62</v>
      </c>
      <c r="B71" s="5">
        <f>IF(Data_Mentah!B71="Male",1,0)</f>
        <v>0</v>
      </c>
      <c r="C71" s="5">
        <f>IF(Data_Mentah!C71="Yes",1,0)</f>
        <v>1</v>
      </c>
      <c r="D71" s="5">
        <f>IF(Data_Mentah!D71="Yes",1,0)</f>
        <v>1</v>
      </c>
      <c r="E71" s="5">
        <f>IF(Data_Mentah!E71="Yes",1,0)</f>
        <v>1</v>
      </c>
      <c r="F71" s="5">
        <f>IF(Data_Mentah!F71="Yes",1,0)</f>
        <v>1</v>
      </c>
      <c r="G71" s="5">
        <f>IF(Data_Mentah!G71="Yes",1,0)</f>
        <v>1</v>
      </c>
      <c r="H71" s="5">
        <f>IF(Data_Mentah!H71="Yes",1,0)</f>
        <v>0</v>
      </c>
      <c r="I71" s="5">
        <f>IF(Data_Mentah!I71="Yes",1,0)</f>
        <v>1</v>
      </c>
      <c r="J71" s="5">
        <f>IF(Data_Mentah!J71="Yes",1,0)</f>
        <v>0</v>
      </c>
      <c r="K71" s="5">
        <f>IF(Data_Mentah!K71="Yes",1,0)</f>
        <v>0</v>
      </c>
      <c r="L71" s="5">
        <f>IF(Data_Mentah!L71="Yes",1,0)</f>
        <v>0</v>
      </c>
      <c r="M71" s="5">
        <f>IF(Data_Mentah!M71="Yes",1,0)</f>
        <v>1</v>
      </c>
      <c r="N71" s="5">
        <f>IF(Data_Mentah!N71="Yes",1,0)</f>
        <v>0</v>
      </c>
      <c r="O71" s="5">
        <f>IF(Data_Mentah!O71="Yes",1,0)</f>
        <v>0</v>
      </c>
      <c r="P71" s="5">
        <f>IF(Data_Mentah!P71="Yes",1,0)</f>
        <v>1</v>
      </c>
      <c r="Q71" s="6">
        <f>IF(Data_Mentah!Q71="Positive",1,0)</f>
        <v>1</v>
      </c>
      <c r="T71">
        <f t="shared" si="1"/>
        <v>1</v>
      </c>
      <c r="V71">
        <f t="shared" si="2"/>
        <v>0</v>
      </c>
    </row>
    <row r="72" spans="1:22" ht="15.75" customHeight="1" x14ac:dyDescent="0.2">
      <c r="A72" s="7">
        <v>54</v>
      </c>
      <c r="B72" s="8">
        <f>IF(Data_Mentah!B72="Male",1,0)</f>
        <v>0</v>
      </c>
      <c r="C72" s="8">
        <f>IF(Data_Mentah!C72="Yes",1,0)</f>
        <v>0</v>
      </c>
      <c r="D72" s="8">
        <f>IF(Data_Mentah!D72="Yes",1,0)</f>
        <v>0</v>
      </c>
      <c r="E72" s="8">
        <f>IF(Data_Mentah!E72="Yes",1,0)</f>
        <v>1</v>
      </c>
      <c r="F72" s="8">
        <f>IF(Data_Mentah!F72="Yes",1,0)</f>
        <v>1</v>
      </c>
      <c r="G72" s="8">
        <f>IF(Data_Mentah!G72="Yes",1,0)</f>
        <v>0</v>
      </c>
      <c r="H72" s="8">
        <f>IF(Data_Mentah!H72="Yes",1,0)</f>
        <v>0</v>
      </c>
      <c r="I72" s="8">
        <f>IF(Data_Mentah!I72="Yes",1,0)</f>
        <v>0</v>
      </c>
      <c r="J72" s="8">
        <f>IF(Data_Mentah!J72="Yes",1,0)</f>
        <v>0</v>
      </c>
      <c r="K72" s="8">
        <f>IF(Data_Mentah!K72="Yes",1,0)</f>
        <v>0</v>
      </c>
      <c r="L72" s="8">
        <f>IF(Data_Mentah!L72="Yes",1,0)</f>
        <v>0</v>
      </c>
      <c r="M72" s="8">
        <f>IF(Data_Mentah!M72="Yes",1,0)</f>
        <v>0</v>
      </c>
      <c r="N72" s="8">
        <f>IF(Data_Mentah!N72="Yes",1,0)</f>
        <v>0</v>
      </c>
      <c r="O72" s="8">
        <f>IF(Data_Mentah!O72="Yes",1,0)</f>
        <v>0</v>
      </c>
      <c r="P72" s="8">
        <f>IF(Data_Mentah!P72="Yes",1,0)</f>
        <v>0</v>
      </c>
      <c r="Q72" s="9">
        <f>IF(Data_Mentah!Q72="Positive",1,0)</f>
        <v>1</v>
      </c>
      <c r="T72">
        <f t="shared" si="1"/>
        <v>0</v>
      </c>
      <c r="V72">
        <f t="shared" si="2"/>
        <v>0</v>
      </c>
    </row>
    <row r="73" spans="1:22" ht="15.75" customHeight="1" x14ac:dyDescent="0.2">
      <c r="A73" s="4">
        <v>39</v>
      </c>
      <c r="B73" s="5">
        <f>IF(Data_Mentah!B73="Male",1,0)</f>
        <v>0</v>
      </c>
      <c r="C73" s="5">
        <f>IF(Data_Mentah!C73="Yes",1,0)</f>
        <v>0</v>
      </c>
      <c r="D73" s="5">
        <f>IF(Data_Mentah!D73="Yes",1,0)</f>
        <v>1</v>
      </c>
      <c r="E73" s="5">
        <f>IF(Data_Mentah!E73="Yes",1,0)</f>
        <v>1</v>
      </c>
      <c r="F73" s="5">
        <f>IF(Data_Mentah!F73="Yes",1,0)</f>
        <v>1</v>
      </c>
      <c r="G73" s="5">
        <f>IF(Data_Mentah!G73="Yes",1,0)</f>
        <v>0</v>
      </c>
      <c r="H73" s="5">
        <f>IF(Data_Mentah!H73="Yes",1,0)</f>
        <v>0</v>
      </c>
      <c r="I73" s="5">
        <f>IF(Data_Mentah!I73="Yes",1,0)</f>
        <v>0</v>
      </c>
      <c r="J73" s="5">
        <f>IF(Data_Mentah!J73="Yes",1,0)</f>
        <v>1</v>
      </c>
      <c r="K73" s="5">
        <f>IF(Data_Mentah!K73="Yes",1,0)</f>
        <v>0</v>
      </c>
      <c r="L73" s="5">
        <f>IF(Data_Mentah!L73="Yes",1,0)</f>
        <v>1</v>
      </c>
      <c r="M73" s="5">
        <f>IF(Data_Mentah!M73="Yes",1,0)</f>
        <v>1</v>
      </c>
      <c r="N73" s="5">
        <f>IF(Data_Mentah!N73="Yes",1,0)</f>
        <v>1</v>
      </c>
      <c r="O73" s="5">
        <f>IF(Data_Mentah!O73="Yes",1,0)</f>
        <v>0</v>
      </c>
      <c r="P73" s="5">
        <f>IF(Data_Mentah!P73="Yes",1,0)</f>
        <v>0</v>
      </c>
      <c r="Q73" s="6">
        <f>IF(Data_Mentah!Q73="Positive",1,0)</f>
        <v>1</v>
      </c>
      <c r="T73">
        <f t="shared" si="1"/>
        <v>0</v>
      </c>
      <c r="V73">
        <f t="shared" si="2"/>
        <v>0</v>
      </c>
    </row>
    <row r="74" spans="1:22" ht="15.75" customHeight="1" x14ac:dyDescent="0.2">
      <c r="A74" s="7">
        <v>48</v>
      </c>
      <c r="B74" s="8">
        <f>IF(Data_Mentah!B74="Male",1,0)</f>
        <v>0</v>
      </c>
      <c r="C74" s="8">
        <f>IF(Data_Mentah!C74="Yes",1,0)</f>
        <v>0</v>
      </c>
      <c r="D74" s="8">
        <f>IF(Data_Mentah!D74="Yes",1,0)</f>
        <v>0</v>
      </c>
      <c r="E74" s="8">
        <f>IF(Data_Mentah!E74="Yes",1,0)</f>
        <v>0</v>
      </c>
      <c r="F74" s="8">
        <f>IF(Data_Mentah!F74="Yes",1,0)</f>
        <v>0</v>
      </c>
      <c r="G74" s="8">
        <f>IF(Data_Mentah!G74="Yes",1,0)</f>
        <v>0</v>
      </c>
      <c r="H74" s="8">
        <f>IF(Data_Mentah!H74="Yes",1,0)</f>
        <v>1</v>
      </c>
      <c r="I74" s="8">
        <f>IF(Data_Mentah!I74="Yes",1,0)</f>
        <v>0</v>
      </c>
      <c r="J74" s="8">
        <f>IF(Data_Mentah!J74="Yes",1,0)</f>
        <v>0</v>
      </c>
      <c r="K74" s="8">
        <f>IF(Data_Mentah!K74="Yes",1,0)</f>
        <v>0</v>
      </c>
      <c r="L74" s="8">
        <f>IF(Data_Mentah!L74="Yes",1,0)</f>
        <v>0</v>
      </c>
      <c r="M74" s="8">
        <f>IF(Data_Mentah!M74="Yes",1,0)</f>
        <v>0</v>
      </c>
      <c r="N74" s="8">
        <f>IF(Data_Mentah!N74="Yes",1,0)</f>
        <v>0</v>
      </c>
      <c r="O74" s="8">
        <f>IF(Data_Mentah!O74="Yes",1,0)</f>
        <v>0</v>
      </c>
      <c r="P74" s="8">
        <f>IF(Data_Mentah!P74="Yes",1,0)</f>
        <v>0</v>
      </c>
      <c r="Q74" s="9">
        <f>IF(Data_Mentah!Q74="Positive",1,0)</f>
        <v>1</v>
      </c>
      <c r="T74">
        <f t="shared" si="1"/>
        <v>0</v>
      </c>
      <c r="V74">
        <f t="shared" si="2"/>
        <v>0</v>
      </c>
    </row>
    <row r="75" spans="1:22" ht="15.75" customHeight="1" x14ac:dyDescent="0.2">
      <c r="A75" s="4">
        <v>58</v>
      </c>
      <c r="B75" s="5">
        <f>IF(Data_Mentah!B75="Male",1,0)</f>
        <v>0</v>
      </c>
      <c r="C75" s="5">
        <f>IF(Data_Mentah!C75="Yes",1,0)</f>
        <v>1</v>
      </c>
      <c r="D75" s="5">
        <f>IF(Data_Mentah!D75="Yes",1,0)</f>
        <v>1</v>
      </c>
      <c r="E75" s="5">
        <f>IF(Data_Mentah!E75="Yes",1,0)</f>
        <v>1</v>
      </c>
      <c r="F75" s="5">
        <f>IF(Data_Mentah!F75="Yes",1,0)</f>
        <v>1</v>
      </c>
      <c r="G75" s="5">
        <f>IF(Data_Mentah!G75="Yes",1,0)</f>
        <v>1</v>
      </c>
      <c r="H75" s="5">
        <f>IF(Data_Mentah!H75="Yes",1,0)</f>
        <v>0</v>
      </c>
      <c r="I75" s="5">
        <f>IF(Data_Mentah!I75="Yes",1,0)</f>
        <v>0</v>
      </c>
      <c r="J75" s="5">
        <f>IF(Data_Mentah!J75="Yes",1,0)</f>
        <v>0</v>
      </c>
      <c r="K75" s="5">
        <f>IF(Data_Mentah!K75="Yes",1,0)</f>
        <v>0</v>
      </c>
      <c r="L75" s="5">
        <f>IF(Data_Mentah!L75="Yes",1,0)</f>
        <v>0</v>
      </c>
      <c r="M75" s="5">
        <f>IF(Data_Mentah!M75="Yes",1,0)</f>
        <v>1</v>
      </c>
      <c r="N75" s="5">
        <f>IF(Data_Mentah!N75="Yes",1,0)</f>
        <v>0</v>
      </c>
      <c r="O75" s="5">
        <f>IF(Data_Mentah!O75="Yes",1,0)</f>
        <v>0</v>
      </c>
      <c r="P75" s="5">
        <f>IF(Data_Mentah!P75="Yes",1,0)</f>
        <v>0</v>
      </c>
      <c r="Q75" s="6">
        <f>IF(Data_Mentah!Q75="Positive",1,0)</f>
        <v>1</v>
      </c>
      <c r="T75">
        <f t="shared" si="1"/>
        <v>0</v>
      </c>
      <c r="V75">
        <f t="shared" si="2"/>
        <v>0</v>
      </c>
    </row>
    <row r="76" spans="1:22" ht="15.75" customHeight="1" x14ac:dyDescent="0.2">
      <c r="A76" s="7">
        <v>32</v>
      </c>
      <c r="B76" s="8">
        <f>IF(Data_Mentah!B76="Male",1,0)</f>
        <v>0</v>
      </c>
      <c r="C76" s="8">
        <f>IF(Data_Mentah!C76="Yes",1,0)</f>
        <v>1</v>
      </c>
      <c r="D76" s="8">
        <f>IF(Data_Mentah!D76="Yes",1,0)</f>
        <v>1</v>
      </c>
      <c r="E76" s="8">
        <f>IF(Data_Mentah!E76="Yes",1,0)</f>
        <v>1</v>
      </c>
      <c r="F76" s="8">
        <f>IF(Data_Mentah!F76="Yes",1,0)</f>
        <v>1</v>
      </c>
      <c r="G76" s="8">
        <f>IF(Data_Mentah!G76="Yes",1,0)</f>
        <v>1</v>
      </c>
      <c r="H76" s="8">
        <f>IF(Data_Mentah!H76="Yes",1,0)</f>
        <v>0</v>
      </c>
      <c r="I76" s="8">
        <f>IF(Data_Mentah!I76="Yes",1,0)</f>
        <v>0</v>
      </c>
      <c r="J76" s="8">
        <f>IF(Data_Mentah!J76="Yes",1,0)</f>
        <v>1</v>
      </c>
      <c r="K76" s="8">
        <f>IF(Data_Mentah!K76="Yes",1,0)</f>
        <v>0</v>
      </c>
      <c r="L76" s="8">
        <f>IF(Data_Mentah!L76="Yes",1,0)</f>
        <v>1</v>
      </c>
      <c r="M76" s="8">
        <f>IF(Data_Mentah!M76="Yes",1,0)</f>
        <v>1</v>
      </c>
      <c r="N76" s="8">
        <f>IF(Data_Mentah!N76="Yes",1,0)</f>
        <v>1</v>
      </c>
      <c r="O76" s="8">
        <f>IF(Data_Mentah!O76="Yes",1,0)</f>
        <v>0</v>
      </c>
      <c r="P76" s="8">
        <f>IF(Data_Mentah!P76="Yes",1,0)</f>
        <v>0</v>
      </c>
      <c r="Q76" s="9">
        <f>IF(Data_Mentah!Q76="Positive",1,0)</f>
        <v>1</v>
      </c>
      <c r="T76">
        <f t="shared" si="1"/>
        <v>1</v>
      </c>
      <c r="V76">
        <f t="shared" si="2"/>
        <v>0</v>
      </c>
    </row>
    <row r="77" spans="1:22" ht="15.75" customHeight="1" x14ac:dyDescent="0.2">
      <c r="A77" s="4">
        <v>42</v>
      </c>
      <c r="B77" s="5">
        <f>IF(Data_Mentah!B77="Male",1,0)</f>
        <v>0</v>
      </c>
      <c r="C77" s="5">
        <f>IF(Data_Mentah!C77="Yes",1,0)</f>
        <v>1</v>
      </c>
      <c r="D77" s="5">
        <f>IF(Data_Mentah!D77="Yes",1,0)</f>
        <v>1</v>
      </c>
      <c r="E77" s="5">
        <f>IF(Data_Mentah!E77="Yes",1,0)</f>
        <v>1</v>
      </c>
      <c r="F77" s="5">
        <f>IF(Data_Mentah!F77="Yes",1,0)</f>
        <v>1</v>
      </c>
      <c r="G77" s="5">
        <f>IF(Data_Mentah!G77="Yes",1,0)</f>
        <v>0</v>
      </c>
      <c r="H77" s="5">
        <f>IF(Data_Mentah!H77="Yes",1,0)</f>
        <v>0</v>
      </c>
      <c r="I77" s="5">
        <f>IF(Data_Mentah!I77="Yes",1,0)</f>
        <v>1</v>
      </c>
      <c r="J77" s="5">
        <f>IF(Data_Mentah!J77="Yes",1,0)</f>
        <v>0</v>
      </c>
      <c r="K77" s="5">
        <f>IF(Data_Mentah!K77="Yes",1,0)</f>
        <v>0</v>
      </c>
      <c r="L77" s="5">
        <f>IF(Data_Mentah!L77="Yes",1,0)</f>
        <v>0</v>
      </c>
      <c r="M77" s="5">
        <f>IF(Data_Mentah!M77="Yes",1,0)</f>
        <v>1</v>
      </c>
      <c r="N77" s="5">
        <f>IF(Data_Mentah!N77="Yes",1,0)</f>
        <v>0</v>
      </c>
      <c r="O77" s="5">
        <f>IF(Data_Mentah!O77="Yes",1,0)</f>
        <v>0</v>
      </c>
      <c r="P77" s="5">
        <f>IF(Data_Mentah!P77="Yes",1,0)</f>
        <v>1</v>
      </c>
      <c r="Q77" s="6">
        <f>IF(Data_Mentah!Q77="Positive",1,0)</f>
        <v>1</v>
      </c>
      <c r="T77">
        <f t="shared" si="1"/>
        <v>0</v>
      </c>
      <c r="V77">
        <f t="shared" si="2"/>
        <v>0</v>
      </c>
    </row>
    <row r="78" spans="1:22" ht="15.75" customHeight="1" x14ac:dyDescent="0.2">
      <c r="A78" s="7">
        <v>52</v>
      </c>
      <c r="B78" s="8">
        <f>IF(Data_Mentah!B78="Male",1,0)</f>
        <v>0</v>
      </c>
      <c r="C78" s="8">
        <f>IF(Data_Mentah!C78="Yes",1,0)</f>
        <v>1</v>
      </c>
      <c r="D78" s="8">
        <f>IF(Data_Mentah!D78="Yes",1,0)</f>
        <v>1</v>
      </c>
      <c r="E78" s="8">
        <f>IF(Data_Mentah!E78="Yes",1,0)</f>
        <v>1</v>
      </c>
      <c r="F78" s="8">
        <f>IF(Data_Mentah!F78="Yes",1,0)</f>
        <v>1</v>
      </c>
      <c r="G78" s="8">
        <f>IF(Data_Mentah!G78="Yes",1,0)</f>
        <v>1</v>
      </c>
      <c r="H78" s="8">
        <f>IF(Data_Mentah!H78="Yes",1,0)</f>
        <v>0</v>
      </c>
      <c r="I78" s="8">
        <f>IF(Data_Mentah!I78="Yes",1,0)</f>
        <v>0</v>
      </c>
      <c r="J78" s="8">
        <f>IF(Data_Mentah!J78="Yes",1,0)</f>
        <v>0</v>
      </c>
      <c r="K78" s="8">
        <f>IF(Data_Mentah!K78="Yes",1,0)</f>
        <v>0</v>
      </c>
      <c r="L78" s="8">
        <f>IF(Data_Mentah!L78="Yes",1,0)</f>
        <v>0</v>
      </c>
      <c r="M78" s="8">
        <f>IF(Data_Mentah!M78="Yes",1,0)</f>
        <v>1</v>
      </c>
      <c r="N78" s="8">
        <f>IF(Data_Mentah!N78="Yes",1,0)</f>
        <v>0</v>
      </c>
      <c r="O78" s="8">
        <f>IF(Data_Mentah!O78="Yes",1,0)</f>
        <v>0</v>
      </c>
      <c r="P78" s="8">
        <f>IF(Data_Mentah!P78="Yes",1,0)</f>
        <v>0</v>
      </c>
      <c r="Q78" s="9">
        <f>IF(Data_Mentah!Q78="Positive",1,0)</f>
        <v>1</v>
      </c>
      <c r="T78">
        <f t="shared" si="1"/>
        <v>0</v>
      </c>
      <c r="V78">
        <f t="shared" si="2"/>
        <v>0</v>
      </c>
    </row>
    <row r="79" spans="1:22" ht="15.75" customHeight="1" x14ac:dyDescent="0.2">
      <c r="A79" s="4">
        <v>38</v>
      </c>
      <c r="B79" s="5">
        <f>IF(Data_Mentah!B79="Male",1,0)</f>
        <v>0</v>
      </c>
      <c r="C79" s="5">
        <f>IF(Data_Mentah!C79="Yes",1,0)</f>
        <v>1</v>
      </c>
      <c r="D79" s="5">
        <f>IF(Data_Mentah!D79="Yes",1,0)</f>
        <v>1</v>
      </c>
      <c r="E79" s="5">
        <f>IF(Data_Mentah!E79="Yes",1,0)</f>
        <v>1</v>
      </c>
      <c r="F79" s="5">
        <f>IF(Data_Mentah!F79="Yes",1,0)</f>
        <v>0</v>
      </c>
      <c r="G79" s="5">
        <f>IF(Data_Mentah!G79="Yes",1,0)</f>
        <v>1</v>
      </c>
      <c r="H79" s="5">
        <f>IF(Data_Mentah!H79="Yes",1,0)</f>
        <v>0</v>
      </c>
      <c r="I79" s="5">
        <f>IF(Data_Mentah!I79="Yes",1,0)</f>
        <v>0</v>
      </c>
      <c r="J79" s="5">
        <f>IF(Data_Mentah!J79="Yes",1,0)</f>
        <v>1</v>
      </c>
      <c r="K79" s="5">
        <f>IF(Data_Mentah!K79="Yes",1,0)</f>
        <v>0</v>
      </c>
      <c r="L79" s="5">
        <f>IF(Data_Mentah!L79="Yes",1,0)</f>
        <v>1</v>
      </c>
      <c r="M79" s="5">
        <f>IF(Data_Mentah!M79="Yes",1,0)</f>
        <v>1</v>
      </c>
      <c r="N79" s="5">
        <f>IF(Data_Mentah!N79="Yes",1,0)</f>
        <v>0</v>
      </c>
      <c r="O79" s="5">
        <f>IF(Data_Mentah!O79="Yes",1,0)</f>
        <v>0</v>
      </c>
      <c r="P79" s="5">
        <f>IF(Data_Mentah!P79="Yes",1,0)</f>
        <v>0</v>
      </c>
      <c r="Q79" s="6">
        <f>IF(Data_Mentah!Q79="Positive",1,0)</f>
        <v>1</v>
      </c>
      <c r="T79">
        <f t="shared" si="1"/>
        <v>1</v>
      </c>
      <c r="V79">
        <f t="shared" si="2"/>
        <v>0</v>
      </c>
    </row>
    <row r="80" spans="1:22" ht="15.75" customHeight="1" x14ac:dyDescent="0.2">
      <c r="A80" s="7">
        <v>53</v>
      </c>
      <c r="B80" s="8">
        <f>IF(Data_Mentah!B80="Male",1,0)</f>
        <v>0</v>
      </c>
      <c r="C80" s="8">
        <f>IF(Data_Mentah!C80="Yes",1,0)</f>
        <v>1</v>
      </c>
      <c r="D80" s="8">
        <f>IF(Data_Mentah!D80="Yes",1,0)</f>
        <v>1</v>
      </c>
      <c r="E80" s="8">
        <f>IF(Data_Mentah!E80="Yes",1,0)</f>
        <v>1</v>
      </c>
      <c r="F80" s="8">
        <f>IF(Data_Mentah!F80="Yes",1,0)</f>
        <v>1</v>
      </c>
      <c r="G80" s="8">
        <f>IF(Data_Mentah!G80="Yes",1,0)</f>
        <v>1</v>
      </c>
      <c r="H80" s="8">
        <f>IF(Data_Mentah!H80="Yes",1,0)</f>
        <v>0</v>
      </c>
      <c r="I80" s="8">
        <f>IF(Data_Mentah!I80="Yes",1,0)</f>
        <v>0</v>
      </c>
      <c r="J80" s="8">
        <f>IF(Data_Mentah!J80="Yes",1,0)</f>
        <v>1</v>
      </c>
      <c r="K80" s="8">
        <f>IF(Data_Mentah!K80="Yes",1,0)</f>
        <v>1</v>
      </c>
      <c r="L80" s="8">
        <f>IF(Data_Mentah!L80="Yes",1,0)</f>
        <v>1</v>
      </c>
      <c r="M80" s="8">
        <f>IF(Data_Mentah!M80="Yes",1,0)</f>
        <v>1</v>
      </c>
      <c r="N80" s="8">
        <f>IF(Data_Mentah!N80="Yes",1,0)</f>
        <v>0</v>
      </c>
      <c r="O80" s="8">
        <f>IF(Data_Mentah!O80="Yes",1,0)</f>
        <v>0</v>
      </c>
      <c r="P80" s="8">
        <f>IF(Data_Mentah!P80="Yes",1,0)</f>
        <v>0</v>
      </c>
      <c r="Q80" s="9">
        <f>IF(Data_Mentah!Q80="Positive",1,0)</f>
        <v>1</v>
      </c>
      <c r="T80">
        <f t="shared" si="1"/>
        <v>1</v>
      </c>
      <c r="V80">
        <f t="shared" si="2"/>
        <v>0</v>
      </c>
    </row>
    <row r="81" spans="1:22" ht="15.75" customHeight="1" x14ac:dyDescent="0.2">
      <c r="A81" s="4">
        <v>57</v>
      </c>
      <c r="B81" s="5">
        <f>IF(Data_Mentah!B81="Male",1,0)</f>
        <v>0</v>
      </c>
      <c r="C81" s="5">
        <f>IF(Data_Mentah!C81="Yes",1,0)</f>
        <v>1</v>
      </c>
      <c r="D81" s="5">
        <f>IF(Data_Mentah!D81="Yes",1,0)</f>
        <v>1</v>
      </c>
      <c r="E81" s="5">
        <f>IF(Data_Mentah!E81="Yes",1,0)</f>
        <v>1</v>
      </c>
      <c r="F81" s="5">
        <f>IF(Data_Mentah!F81="Yes",1,0)</f>
        <v>1</v>
      </c>
      <c r="G81" s="5">
        <f>IF(Data_Mentah!G81="Yes",1,0)</f>
        <v>1</v>
      </c>
      <c r="H81" s="5">
        <f>IF(Data_Mentah!H81="Yes",1,0)</f>
        <v>0</v>
      </c>
      <c r="I81" s="5">
        <f>IF(Data_Mentah!I81="Yes",1,0)</f>
        <v>1</v>
      </c>
      <c r="J81" s="5">
        <f>IF(Data_Mentah!J81="Yes",1,0)</f>
        <v>0</v>
      </c>
      <c r="K81" s="5">
        <f>IF(Data_Mentah!K81="Yes",1,0)</f>
        <v>0</v>
      </c>
      <c r="L81" s="5">
        <f>IF(Data_Mentah!L81="Yes",1,0)</f>
        <v>0</v>
      </c>
      <c r="M81" s="5">
        <f>IF(Data_Mentah!M81="Yes",1,0)</f>
        <v>1</v>
      </c>
      <c r="N81" s="5">
        <f>IF(Data_Mentah!N81="Yes",1,0)</f>
        <v>1</v>
      </c>
      <c r="O81" s="5">
        <f>IF(Data_Mentah!O81="Yes",1,0)</f>
        <v>0</v>
      </c>
      <c r="P81" s="5">
        <f>IF(Data_Mentah!P81="Yes",1,0)</f>
        <v>1</v>
      </c>
      <c r="Q81" s="6">
        <f>IF(Data_Mentah!Q81="Positive",1,0)</f>
        <v>1</v>
      </c>
      <c r="T81">
        <f t="shared" si="1"/>
        <v>1</v>
      </c>
      <c r="V81">
        <f t="shared" si="2"/>
        <v>0</v>
      </c>
    </row>
    <row r="82" spans="1:22" ht="15.75" customHeight="1" x14ac:dyDescent="0.2">
      <c r="A82" s="7">
        <v>41</v>
      </c>
      <c r="B82" s="8">
        <f>IF(Data_Mentah!B82="Male",1,0)</f>
        <v>0</v>
      </c>
      <c r="C82" s="8">
        <f>IF(Data_Mentah!C82="Yes",1,0)</f>
        <v>1</v>
      </c>
      <c r="D82" s="8">
        <f>IF(Data_Mentah!D82="Yes",1,0)</f>
        <v>1</v>
      </c>
      <c r="E82" s="8">
        <f>IF(Data_Mentah!E82="Yes",1,0)</f>
        <v>0</v>
      </c>
      <c r="F82" s="8">
        <f>IF(Data_Mentah!F82="Yes",1,0)</f>
        <v>1</v>
      </c>
      <c r="G82" s="8">
        <f>IF(Data_Mentah!G82="Yes",1,0)</f>
        <v>0</v>
      </c>
      <c r="H82" s="8">
        <f>IF(Data_Mentah!H82="Yes",1,0)</f>
        <v>0</v>
      </c>
      <c r="I82" s="8">
        <f>IF(Data_Mentah!I82="Yes",1,0)</f>
        <v>1</v>
      </c>
      <c r="J82" s="8">
        <f>IF(Data_Mentah!J82="Yes",1,0)</f>
        <v>0</v>
      </c>
      <c r="K82" s="8">
        <f>IF(Data_Mentah!K82="Yes",1,0)</f>
        <v>0</v>
      </c>
      <c r="L82" s="8">
        <f>IF(Data_Mentah!L82="Yes",1,0)</f>
        <v>0</v>
      </c>
      <c r="M82" s="8">
        <f>IF(Data_Mentah!M82="Yes",1,0)</f>
        <v>0</v>
      </c>
      <c r="N82" s="8">
        <f>IF(Data_Mentah!N82="Yes",1,0)</f>
        <v>0</v>
      </c>
      <c r="O82" s="8">
        <f>IF(Data_Mentah!O82="Yes",1,0)</f>
        <v>0</v>
      </c>
      <c r="P82" s="8">
        <f>IF(Data_Mentah!P82="Yes",1,0)</f>
        <v>0</v>
      </c>
      <c r="Q82" s="9">
        <f>IF(Data_Mentah!Q82="Positive",1,0)</f>
        <v>1</v>
      </c>
      <c r="T82">
        <f t="shared" si="1"/>
        <v>0</v>
      </c>
      <c r="V82">
        <f t="shared" si="2"/>
        <v>0</v>
      </c>
    </row>
    <row r="83" spans="1:22" ht="15.75" customHeight="1" x14ac:dyDescent="0.2">
      <c r="A83" s="4">
        <v>37</v>
      </c>
      <c r="B83" s="5">
        <f>IF(Data_Mentah!B83="Male",1,0)</f>
        <v>0</v>
      </c>
      <c r="C83" s="5">
        <f>IF(Data_Mentah!C83="Yes",1,0)</f>
        <v>0</v>
      </c>
      <c r="D83" s="5">
        <f>IF(Data_Mentah!D83="Yes",1,0)</f>
        <v>0</v>
      </c>
      <c r="E83" s="5">
        <f>IF(Data_Mentah!E83="Yes",1,0)</f>
        <v>1</v>
      </c>
      <c r="F83" s="5">
        <f>IF(Data_Mentah!F83="Yes",1,0)</f>
        <v>1</v>
      </c>
      <c r="G83" s="5">
        <f>IF(Data_Mentah!G83="Yes",1,0)</f>
        <v>1</v>
      </c>
      <c r="H83" s="5">
        <f>IF(Data_Mentah!H83="Yes",1,0)</f>
        <v>0</v>
      </c>
      <c r="I83" s="5">
        <f>IF(Data_Mentah!I83="Yes",1,0)</f>
        <v>0</v>
      </c>
      <c r="J83" s="5">
        <f>IF(Data_Mentah!J83="Yes",1,0)</f>
        <v>0</v>
      </c>
      <c r="K83" s="5">
        <f>IF(Data_Mentah!K83="Yes",1,0)</f>
        <v>0</v>
      </c>
      <c r="L83" s="5">
        <f>IF(Data_Mentah!L83="Yes",1,0)</f>
        <v>0</v>
      </c>
      <c r="M83" s="5">
        <f>IF(Data_Mentah!M83="Yes",1,0)</f>
        <v>0</v>
      </c>
      <c r="N83" s="5">
        <f>IF(Data_Mentah!N83="Yes",1,0)</f>
        <v>1</v>
      </c>
      <c r="O83" s="5">
        <f>IF(Data_Mentah!O83="Yes",1,0)</f>
        <v>0</v>
      </c>
      <c r="P83" s="5">
        <f>IF(Data_Mentah!P83="Yes",1,0)</f>
        <v>0</v>
      </c>
      <c r="Q83" s="6">
        <f>IF(Data_Mentah!Q83="Positive",1,0)</f>
        <v>1</v>
      </c>
      <c r="T83">
        <f t="shared" si="1"/>
        <v>0</v>
      </c>
      <c r="V83">
        <f t="shared" si="2"/>
        <v>0</v>
      </c>
    </row>
    <row r="84" spans="1:22" ht="15.75" customHeight="1" x14ac:dyDescent="0.2">
      <c r="A84" s="7">
        <v>54</v>
      </c>
      <c r="B84" s="8">
        <f>IF(Data_Mentah!B84="Male",1,0)</f>
        <v>0</v>
      </c>
      <c r="C84" s="8">
        <f>IF(Data_Mentah!C84="Yes",1,0)</f>
        <v>1</v>
      </c>
      <c r="D84" s="8">
        <f>IF(Data_Mentah!D84="Yes",1,0)</f>
        <v>1</v>
      </c>
      <c r="E84" s="8">
        <f>IF(Data_Mentah!E84="Yes",1,0)</f>
        <v>0</v>
      </c>
      <c r="F84" s="8">
        <f>IF(Data_Mentah!F84="Yes",1,0)</f>
        <v>1</v>
      </c>
      <c r="G84" s="8">
        <f>IF(Data_Mentah!G84="Yes",1,0)</f>
        <v>1</v>
      </c>
      <c r="H84" s="8">
        <f>IF(Data_Mentah!H84="Yes",1,0)</f>
        <v>0</v>
      </c>
      <c r="I84" s="8">
        <f>IF(Data_Mentah!I84="Yes",1,0)</f>
        <v>0</v>
      </c>
      <c r="J84" s="8">
        <f>IF(Data_Mentah!J84="Yes",1,0)</f>
        <v>0</v>
      </c>
      <c r="K84" s="8">
        <f>IF(Data_Mentah!K84="Yes",1,0)</f>
        <v>0</v>
      </c>
      <c r="L84" s="8">
        <f>IF(Data_Mentah!L84="Yes",1,0)</f>
        <v>1</v>
      </c>
      <c r="M84" s="8">
        <f>IF(Data_Mentah!M84="Yes",1,0)</f>
        <v>1</v>
      </c>
      <c r="N84" s="8">
        <f>IF(Data_Mentah!N84="Yes",1,0)</f>
        <v>0</v>
      </c>
      <c r="O84" s="8">
        <f>IF(Data_Mentah!O84="Yes",1,0)</f>
        <v>0</v>
      </c>
      <c r="P84" s="8">
        <f>IF(Data_Mentah!P84="Yes",1,0)</f>
        <v>0</v>
      </c>
      <c r="Q84" s="9">
        <f>IF(Data_Mentah!Q84="Positive",1,0)</f>
        <v>1</v>
      </c>
      <c r="T84">
        <f t="shared" si="1"/>
        <v>0</v>
      </c>
      <c r="V84">
        <f t="shared" si="2"/>
        <v>0</v>
      </c>
    </row>
    <row r="85" spans="1:22" ht="15.75" customHeight="1" x14ac:dyDescent="0.2">
      <c r="A85" s="4">
        <v>49</v>
      </c>
      <c r="B85" s="5">
        <f>IF(Data_Mentah!B85="Male",1,0)</f>
        <v>0</v>
      </c>
      <c r="C85" s="5">
        <f>IF(Data_Mentah!C85="Yes",1,0)</f>
        <v>1</v>
      </c>
      <c r="D85" s="5">
        <f>IF(Data_Mentah!D85="Yes",1,0)</f>
        <v>1</v>
      </c>
      <c r="E85" s="5">
        <f>IF(Data_Mentah!E85="Yes",1,0)</f>
        <v>0</v>
      </c>
      <c r="F85" s="5">
        <f>IF(Data_Mentah!F85="Yes",1,0)</f>
        <v>1</v>
      </c>
      <c r="G85" s="5">
        <f>IF(Data_Mentah!G85="Yes",1,0)</f>
        <v>0</v>
      </c>
      <c r="H85" s="5">
        <f>IF(Data_Mentah!H85="Yes",1,0)</f>
        <v>0</v>
      </c>
      <c r="I85" s="5">
        <f>IF(Data_Mentah!I85="Yes",1,0)</f>
        <v>1</v>
      </c>
      <c r="J85" s="5">
        <f>IF(Data_Mentah!J85="Yes",1,0)</f>
        <v>1</v>
      </c>
      <c r="K85" s="5">
        <f>IF(Data_Mentah!K85="Yes",1,0)</f>
        <v>0</v>
      </c>
      <c r="L85" s="5">
        <f>IF(Data_Mentah!L85="Yes",1,0)</f>
        <v>1</v>
      </c>
      <c r="M85" s="5">
        <f>IF(Data_Mentah!M85="Yes",1,0)</f>
        <v>1</v>
      </c>
      <c r="N85" s="5">
        <f>IF(Data_Mentah!N85="Yes",1,0)</f>
        <v>0</v>
      </c>
      <c r="O85" s="5">
        <f>IF(Data_Mentah!O85="Yes",1,0)</f>
        <v>0</v>
      </c>
      <c r="P85" s="5">
        <f>IF(Data_Mentah!P85="Yes",1,0)</f>
        <v>0</v>
      </c>
      <c r="Q85" s="6">
        <f>IF(Data_Mentah!Q85="Positive",1,0)</f>
        <v>1</v>
      </c>
      <c r="T85">
        <f t="shared" si="1"/>
        <v>0</v>
      </c>
      <c r="V85">
        <f t="shared" si="2"/>
        <v>0</v>
      </c>
    </row>
    <row r="86" spans="1:22" ht="15.75" customHeight="1" x14ac:dyDescent="0.2">
      <c r="A86" s="7">
        <v>48</v>
      </c>
      <c r="B86" s="8">
        <f>IF(Data_Mentah!B86="Male",1,0)</f>
        <v>0</v>
      </c>
      <c r="C86" s="8">
        <f>IF(Data_Mentah!C86="Yes",1,0)</f>
        <v>1</v>
      </c>
      <c r="D86" s="8">
        <f>IF(Data_Mentah!D86="Yes",1,0)</f>
        <v>1</v>
      </c>
      <c r="E86" s="8">
        <f>IF(Data_Mentah!E86="Yes",1,0)</f>
        <v>1</v>
      </c>
      <c r="F86" s="8">
        <f>IF(Data_Mentah!F86="Yes",1,0)</f>
        <v>1</v>
      </c>
      <c r="G86" s="8">
        <f>IF(Data_Mentah!G86="Yes",1,0)</f>
        <v>1</v>
      </c>
      <c r="H86" s="8">
        <f>IF(Data_Mentah!H86="Yes",1,0)</f>
        <v>0</v>
      </c>
      <c r="I86" s="8">
        <f>IF(Data_Mentah!I86="Yes",1,0)</f>
        <v>1</v>
      </c>
      <c r="J86" s="8">
        <f>IF(Data_Mentah!J86="Yes",1,0)</f>
        <v>1</v>
      </c>
      <c r="K86" s="8">
        <f>IF(Data_Mentah!K86="Yes",1,0)</f>
        <v>0</v>
      </c>
      <c r="L86" s="8">
        <f>IF(Data_Mentah!L86="Yes",1,0)</f>
        <v>1</v>
      </c>
      <c r="M86" s="8">
        <f>IF(Data_Mentah!M86="Yes",1,0)</f>
        <v>1</v>
      </c>
      <c r="N86" s="8">
        <f>IF(Data_Mentah!N86="Yes",1,0)</f>
        <v>1</v>
      </c>
      <c r="O86" s="8">
        <f>IF(Data_Mentah!O86="Yes",1,0)</f>
        <v>0</v>
      </c>
      <c r="P86" s="8">
        <f>IF(Data_Mentah!P86="Yes",1,0)</f>
        <v>0</v>
      </c>
      <c r="Q86" s="9">
        <f>IF(Data_Mentah!Q86="Positive",1,0)</f>
        <v>1</v>
      </c>
      <c r="T86">
        <f t="shared" si="1"/>
        <v>1</v>
      </c>
      <c r="V86">
        <f t="shared" si="2"/>
        <v>0</v>
      </c>
    </row>
    <row r="87" spans="1:22" ht="15.75" customHeight="1" x14ac:dyDescent="0.2">
      <c r="A87" s="4">
        <v>60</v>
      </c>
      <c r="B87" s="5">
        <f>IF(Data_Mentah!B87="Male",1,0)</f>
        <v>0</v>
      </c>
      <c r="C87" s="5">
        <f>IF(Data_Mentah!C87="Yes",1,0)</f>
        <v>0</v>
      </c>
      <c r="D87" s="5">
        <f>IF(Data_Mentah!D87="Yes",1,0)</f>
        <v>0</v>
      </c>
      <c r="E87" s="5">
        <f>IF(Data_Mentah!E87="Yes",1,0)</f>
        <v>1</v>
      </c>
      <c r="F87" s="5">
        <f>IF(Data_Mentah!F87="Yes",1,0)</f>
        <v>1</v>
      </c>
      <c r="G87" s="5">
        <f>IF(Data_Mentah!G87="Yes",1,0)</f>
        <v>0</v>
      </c>
      <c r="H87" s="5">
        <f>IF(Data_Mentah!H87="Yes",1,0)</f>
        <v>0</v>
      </c>
      <c r="I87" s="5">
        <f>IF(Data_Mentah!I87="Yes",1,0)</f>
        <v>0</v>
      </c>
      <c r="J87" s="5">
        <f>IF(Data_Mentah!J87="Yes",1,0)</f>
        <v>0</v>
      </c>
      <c r="K87" s="5">
        <f>IF(Data_Mentah!K87="Yes",1,0)</f>
        <v>0</v>
      </c>
      <c r="L87" s="5">
        <f>IF(Data_Mentah!L87="Yes",1,0)</f>
        <v>0</v>
      </c>
      <c r="M87" s="5">
        <f>IF(Data_Mentah!M87="Yes",1,0)</f>
        <v>0</v>
      </c>
      <c r="N87" s="5">
        <f>IF(Data_Mentah!N87="Yes",1,0)</f>
        <v>0</v>
      </c>
      <c r="O87" s="5">
        <f>IF(Data_Mentah!O87="Yes",1,0)</f>
        <v>0</v>
      </c>
      <c r="P87" s="5">
        <f>IF(Data_Mentah!P87="Yes",1,0)</f>
        <v>1</v>
      </c>
      <c r="Q87" s="6">
        <f>IF(Data_Mentah!Q87="Positive",1,0)</f>
        <v>1</v>
      </c>
      <c r="T87">
        <f t="shared" si="1"/>
        <v>0</v>
      </c>
      <c r="V87">
        <f t="shared" si="2"/>
        <v>0</v>
      </c>
    </row>
    <row r="88" spans="1:22" ht="15.75" customHeight="1" x14ac:dyDescent="0.2">
      <c r="A88" s="7">
        <v>63</v>
      </c>
      <c r="B88" s="8">
        <f>IF(Data_Mentah!B88="Male",1,0)</f>
        <v>0</v>
      </c>
      <c r="C88" s="8">
        <f>IF(Data_Mentah!C88="Yes",1,0)</f>
        <v>1</v>
      </c>
      <c r="D88" s="8">
        <f>IF(Data_Mentah!D88="Yes",1,0)</f>
        <v>1</v>
      </c>
      <c r="E88" s="8">
        <f>IF(Data_Mentah!E88="Yes",1,0)</f>
        <v>1</v>
      </c>
      <c r="F88" s="8">
        <f>IF(Data_Mentah!F88="Yes",1,0)</f>
        <v>1</v>
      </c>
      <c r="G88" s="8">
        <f>IF(Data_Mentah!G88="Yes",1,0)</f>
        <v>1</v>
      </c>
      <c r="H88" s="8">
        <f>IF(Data_Mentah!H88="Yes",1,0)</f>
        <v>0</v>
      </c>
      <c r="I88" s="8">
        <f>IF(Data_Mentah!I88="Yes",1,0)</f>
        <v>1</v>
      </c>
      <c r="J88" s="8">
        <f>IF(Data_Mentah!J88="Yes",1,0)</f>
        <v>1</v>
      </c>
      <c r="K88" s="8">
        <f>IF(Data_Mentah!K88="Yes",1,0)</f>
        <v>1</v>
      </c>
      <c r="L88" s="8">
        <f>IF(Data_Mentah!L88="Yes",1,0)</f>
        <v>1</v>
      </c>
      <c r="M88" s="8">
        <f>IF(Data_Mentah!M88="Yes",1,0)</f>
        <v>1</v>
      </c>
      <c r="N88" s="8">
        <f>IF(Data_Mentah!N88="Yes",1,0)</f>
        <v>1</v>
      </c>
      <c r="O88" s="8">
        <f>IF(Data_Mentah!O88="Yes",1,0)</f>
        <v>0</v>
      </c>
      <c r="P88" s="8">
        <f>IF(Data_Mentah!P88="Yes",1,0)</f>
        <v>0</v>
      </c>
      <c r="Q88" s="9">
        <f>IF(Data_Mentah!Q88="Positive",1,0)</f>
        <v>1</v>
      </c>
      <c r="T88">
        <f t="shared" si="1"/>
        <v>1</v>
      </c>
      <c r="V88">
        <f t="shared" si="2"/>
        <v>0</v>
      </c>
    </row>
    <row r="89" spans="1:22" ht="15.75" customHeight="1" x14ac:dyDescent="0.2">
      <c r="A89" s="4">
        <v>35</v>
      </c>
      <c r="B89" s="5">
        <f>IF(Data_Mentah!B89="Male",1,0)</f>
        <v>0</v>
      </c>
      <c r="C89" s="5">
        <f>IF(Data_Mentah!C89="Yes",1,0)</f>
        <v>0</v>
      </c>
      <c r="D89" s="5">
        <f>IF(Data_Mentah!D89="Yes",1,0)</f>
        <v>0</v>
      </c>
      <c r="E89" s="5">
        <f>IF(Data_Mentah!E89="Yes",1,0)</f>
        <v>0</v>
      </c>
      <c r="F89" s="5">
        <f>IF(Data_Mentah!F89="Yes",1,0)</f>
        <v>0</v>
      </c>
      <c r="G89" s="5">
        <f>IF(Data_Mentah!G89="Yes",1,0)</f>
        <v>0</v>
      </c>
      <c r="H89" s="5">
        <f>IF(Data_Mentah!H89="Yes",1,0)</f>
        <v>0</v>
      </c>
      <c r="I89" s="5">
        <f>IF(Data_Mentah!I89="Yes",1,0)</f>
        <v>1</v>
      </c>
      <c r="J89" s="5">
        <f>IF(Data_Mentah!J89="Yes",1,0)</f>
        <v>0</v>
      </c>
      <c r="K89" s="5">
        <f>IF(Data_Mentah!K89="Yes",1,0)</f>
        <v>0</v>
      </c>
      <c r="L89" s="5">
        <f>IF(Data_Mentah!L89="Yes",1,0)</f>
        <v>0</v>
      </c>
      <c r="M89" s="5">
        <f>IF(Data_Mentah!M89="Yes",1,0)</f>
        <v>1</v>
      </c>
      <c r="N89" s="5">
        <f>IF(Data_Mentah!N89="Yes",1,0)</f>
        <v>1</v>
      </c>
      <c r="O89" s="5">
        <f>IF(Data_Mentah!O89="Yes",1,0)</f>
        <v>0</v>
      </c>
      <c r="P89" s="5">
        <f>IF(Data_Mentah!P89="Yes",1,0)</f>
        <v>0</v>
      </c>
      <c r="Q89" s="6">
        <f>IF(Data_Mentah!Q89="Positive",1,0)</f>
        <v>1</v>
      </c>
      <c r="T89">
        <f t="shared" si="1"/>
        <v>0</v>
      </c>
      <c r="V89">
        <f t="shared" si="2"/>
        <v>0</v>
      </c>
    </row>
    <row r="90" spans="1:22" ht="15.75" customHeight="1" x14ac:dyDescent="0.2">
      <c r="A90" s="7">
        <v>30</v>
      </c>
      <c r="B90" s="8">
        <f>IF(Data_Mentah!B90="Male",1,0)</f>
        <v>0</v>
      </c>
      <c r="C90" s="8">
        <f>IF(Data_Mentah!C90="Yes",1,0)</f>
        <v>1</v>
      </c>
      <c r="D90" s="8">
        <f>IF(Data_Mentah!D90="Yes",1,0)</f>
        <v>1</v>
      </c>
      <c r="E90" s="8">
        <f>IF(Data_Mentah!E90="Yes",1,0)</f>
        <v>0</v>
      </c>
      <c r="F90" s="8">
        <f>IF(Data_Mentah!F90="Yes",1,0)</f>
        <v>1</v>
      </c>
      <c r="G90" s="8">
        <f>IF(Data_Mentah!G90="Yes",1,0)</f>
        <v>1</v>
      </c>
      <c r="H90" s="8">
        <f>IF(Data_Mentah!H90="Yes",1,0)</f>
        <v>0</v>
      </c>
      <c r="I90" s="8">
        <f>IF(Data_Mentah!I90="Yes",1,0)</f>
        <v>1</v>
      </c>
      <c r="J90" s="8">
        <f>IF(Data_Mentah!J90="Yes",1,0)</f>
        <v>1</v>
      </c>
      <c r="K90" s="8">
        <f>IF(Data_Mentah!K90="Yes",1,0)</f>
        <v>0</v>
      </c>
      <c r="L90" s="8">
        <f>IF(Data_Mentah!L90="Yes",1,0)</f>
        <v>1</v>
      </c>
      <c r="M90" s="8">
        <f>IF(Data_Mentah!M90="Yes",1,0)</f>
        <v>1</v>
      </c>
      <c r="N90" s="8">
        <f>IF(Data_Mentah!N90="Yes",1,0)</f>
        <v>0</v>
      </c>
      <c r="O90" s="8">
        <f>IF(Data_Mentah!O90="Yes",1,0)</f>
        <v>0</v>
      </c>
      <c r="P90" s="8">
        <f>IF(Data_Mentah!P90="Yes",1,0)</f>
        <v>0</v>
      </c>
      <c r="Q90" s="9">
        <f>IF(Data_Mentah!Q90="Positive",1,0)</f>
        <v>1</v>
      </c>
      <c r="T90">
        <f t="shared" si="1"/>
        <v>1</v>
      </c>
      <c r="V90">
        <f t="shared" si="2"/>
        <v>0</v>
      </c>
    </row>
    <row r="91" spans="1:22" ht="15.75" customHeight="1" x14ac:dyDescent="0.2">
      <c r="A91" s="4">
        <v>53</v>
      </c>
      <c r="B91" s="5">
        <f>IF(Data_Mentah!B91="Male",1,0)</f>
        <v>0</v>
      </c>
      <c r="C91" s="5">
        <f>IF(Data_Mentah!C91="Yes",1,0)</f>
        <v>0</v>
      </c>
      <c r="D91" s="5">
        <f>IF(Data_Mentah!D91="Yes",1,0)</f>
        <v>0</v>
      </c>
      <c r="E91" s="5">
        <f>IF(Data_Mentah!E91="Yes",1,0)</f>
        <v>0</v>
      </c>
      <c r="F91" s="5">
        <f>IF(Data_Mentah!F91="Yes",1,0)</f>
        <v>0</v>
      </c>
      <c r="G91" s="5">
        <f>IF(Data_Mentah!G91="Yes",1,0)</f>
        <v>0</v>
      </c>
      <c r="H91" s="5">
        <f>IF(Data_Mentah!H91="Yes",1,0)</f>
        <v>0</v>
      </c>
      <c r="I91" s="5">
        <f>IF(Data_Mentah!I91="Yes",1,0)</f>
        <v>0</v>
      </c>
      <c r="J91" s="5">
        <f>IF(Data_Mentah!J91="Yes",1,0)</f>
        <v>0</v>
      </c>
      <c r="K91" s="5">
        <f>IF(Data_Mentah!K91="Yes",1,0)</f>
        <v>0</v>
      </c>
      <c r="L91" s="5">
        <f>IF(Data_Mentah!L91="Yes",1,0)</f>
        <v>0</v>
      </c>
      <c r="M91" s="5">
        <f>IF(Data_Mentah!M91="Yes",1,0)</f>
        <v>0</v>
      </c>
      <c r="N91" s="5">
        <f>IF(Data_Mentah!N91="Yes",1,0)</f>
        <v>0</v>
      </c>
      <c r="O91" s="5">
        <f>IF(Data_Mentah!O91="Yes",1,0)</f>
        <v>0</v>
      </c>
      <c r="P91" s="5">
        <f>IF(Data_Mentah!P91="Yes",1,0)</f>
        <v>0</v>
      </c>
      <c r="Q91" s="6">
        <f>IF(Data_Mentah!Q91="Positive",1,0)</f>
        <v>1</v>
      </c>
      <c r="T91">
        <f t="shared" si="1"/>
        <v>0</v>
      </c>
      <c r="V91">
        <f t="shared" si="2"/>
        <v>0</v>
      </c>
    </row>
    <row r="92" spans="1:22" ht="15.75" customHeight="1" x14ac:dyDescent="0.2">
      <c r="A92" s="7">
        <v>50</v>
      </c>
      <c r="B92" s="8">
        <f>IF(Data_Mentah!B92="Male",1,0)</f>
        <v>0</v>
      </c>
      <c r="C92" s="8">
        <f>IF(Data_Mentah!C92="Yes",1,0)</f>
        <v>0</v>
      </c>
      <c r="D92" s="8">
        <f>IF(Data_Mentah!D92="Yes",1,0)</f>
        <v>0</v>
      </c>
      <c r="E92" s="8">
        <f>IF(Data_Mentah!E92="Yes",1,0)</f>
        <v>0</v>
      </c>
      <c r="F92" s="8">
        <f>IF(Data_Mentah!F92="Yes",1,0)</f>
        <v>0</v>
      </c>
      <c r="G92" s="8">
        <f>IF(Data_Mentah!G92="Yes",1,0)</f>
        <v>1</v>
      </c>
      <c r="H92" s="8">
        <f>IF(Data_Mentah!H92="Yes",1,0)</f>
        <v>0</v>
      </c>
      <c r="I92" s="8">
        <f>IF(Data_Mentah!I92="Yes",1,0)</f>
        <v>1</v>
      </c>
      <c r="J92" s="8">
        <f>IF(Data_Mentah!J92="Yes",1,0)</f>
        <v>1</v>
      </c>
      <c r="K92" s="8">
        <f>IF(Data_Mentah!K92="Yes",1,0)</f>
        <v>0</v>
      </c>
      <c r="L92" s="8">
        <f>IF(Data_Mentah!L92="Yes",1,0)</f>
        <v>0</v>
      </c>
      <c r="M92" s="8">
        <f>IF(Data_Mentah!M92="Yes",1,0)</f>
        <v>1</v>
      </c>
      <c r="N92" s="8">
        <f>IF(Data_Mentah!N92="Yes",1,0)</f>
        <v>0</v>
      </c>
      <c r="O92" s="8">
        <f>IF(Data_Mentah!O92="Yes",1,0)</f>
        <v>0</v>
      </c>
      <c r="P92" s="8">
        <f>IF(Data_Mentah!P92="Yes",1,0)</f>
        <v>0</v>
      </c>
      <c r="Q92" s="9">
        <f>IF(Data_Mentah!Q92="Positive",1,0)</f>
        <v>1</v>
      </c>
      <c r="T92">
        <f t="shared" si="1"/>
        <v>0</v>
      </c>
      <c r="V92">
        <f t="shared" si="2"/>
        <v>0</v>
      </c>
    </row>
    <row r="93" spans="1:22" ht="15.75" customHeight="1" x14ac:dyDescent="0.2">
      <c r="A93" s="4">
        <v>50</v>
      </c>
      <c r="B93" s="5">
        <f>IF(Data_Mentah!B93="Male",1,0)</f>
        <v>0</v>
      </c>
      <c r="C93" s="5">
        <f>IF(Data_Mentah!C93="Yes",1,0)</f>
        <v>1</v>
      </c>
      <c r="D93" s="5">
        <f>IF(Data_Mentah!D93="Yes",1,0)</f>
        <v>1</v>
      </c>
      <c r="E93" s="5">
        <f>IF(Data_Mentah!E93="Yes",1,0)</f>
        <v>1</v>
      </c>
      <c r="F93" s="5">
        <f>IF(Data_Mentah!F93="Yes",1,0)</f>
        <v>1</v>
      </c>
      <c r="G93" s="5">
        <f>IF(Data_Mentah!G93="Yes",1,0)</f>
        <v>1</v>
      </c>
      <c r="H93" s="5">
        <f>IF(Data_Mentah!H93="Yes",1,0)</f>
        <v>0</v>
      </c>
      <c r="I93" s="5">
        <f>IF(Data_Mentah!I93="Yes",1,0)</f>
        <v>1</v>
      </c>
      <c r="J93" s="5">
        <f>IF(Data_Mentah!J93="Yes",1,0)</f>
        <v>1</v>
      </c>
      <c r="K93" s="5">
        <f>IF(Data_Mentah!K93="Yes",1,0)</f>
        <v>1</v>
      </c>
      <c r="L93" s="5">
        <f>IF(Data_Mentah!L93="Yes",1,0)</f>
        <v>1</v>
      </c>
      <c r="M93" s="5">
        <f>IF(Data_Mentah!M93="Yes",1,0)</f>
        <v>1</v>
      </c>
      <c r="N93" s="5">
        <f>IF(Data_Mentah!N93="Yes",1,0)</f>
        <v>1</v>
      </c>
      <c r="O93" s="5">
        <f>IF(Data_Mentah!O93="Yes",1,0)</f>
        <v>0</v>
      </c>
      <c r="P93" s="5">
        <f>IF(Data_Mentah!P93="Yes",1,0)</f>
        <v>0</v>
      </c>
      <c r="Q93" s="6">
        <f>IF(Data_Mentah!Q93="Positive",1,0)</f>
        <v>1</v>
      </c>
      <c r="T93">
        <f t="shared" si="1"/>
        <v>1</v>
      </c>
      <c r="V93">
        <f t="shared" si="2"/>
        <v>0</v>
      </c>
    </row>
    <row r="94" spans="1:22" ht="15.75" customHeight="1" x14ac:dyDescent="0.2">
      <c r="A94" s="7">
        <v>35</v>
      </c>
      <c r="B94" s="8">
        <f>IF(Data_Mentah!B94="Male",1,0)</f>
        <v>0</v>
      </c>
      <c r="C94" s="8">
        <f>IF(Data_Mentah!C94="Yes",1,0)</f>
        <v>1</v>
      </c>
      <c r="D94" s="8">
        <f>IF(Data_Mentah!D94="Yes",1,0)</f>
        <v>1</v>
      </c>
      <c r="E94" s="8">
        <f>IF(Data_Mentah!E94="Yes",1,0)</f>
        <v>1</v>
      </c>
      <c r="F94" s="8">
        <f>IF(Data_Mentah!F94="Yes",1,0)</f>
        <v>1</v>
      </c>
      <c r="G94" s="8">
        <f>IF(Data_Mentah!G94="Yes",1,0)</f>
        <v>0</v>
      </c>
      <c r="H94" s="8">
        <f>IF(Data_Mentah!H94="Yes",1,0)</f>
        <v>0</v>
      </c>
      <c r="I94" s="8">
        <f>IF(Data_Mentah!I94="Yes",1,0)</f>
        <v>1</v>
      </c>
      <c r="J94" s="8">
        <f>IF(Data_Mentah!J94="Yes",1,0)</f>
        <v>0</v>
      </c>
      <c r="K94" s="8">
        <f>IF(Data_Mentah!K94="Yes",1,0)</f>
        <v>0</v>
      </c>
      <c r="L94" s="8">
        <f>IF(Data_Mentah!L94="Yes",1,0)</f>
        <v>1</v>
      </c>
      <c r="M94" s="8">
        <f>IF(Data_Mentah!M94="Yes",1,0)</f>
        <v>1</v>
      </c>
      <c r="N94" s="8">
        <f>IF(Data_Mentah!N94="Yes",1,0)</f>
        <v>1</v>
      </c>
      <c r="O94" s="8">
        <f>IF(Data_Mentah!O94="Yes",1,0)</f>
        <v>0</v>
      </c>
      <c r="P94" s="8">
        <f>IF(Data_Mentah!P94="Yes",1,0)</f>
        <v>0</v>
      </c>
      <c r="Q94" s="9">
        <f>IF(Data_Mentah!Q94="Positive",1,0)</f>
        <v>1</v>
      </c>
      <c r="T94">
        <f t="shared" si="1"/>
        <v>0</v>
      </c>
      <c r="V94">
        <f t="shared" si="2"/>
        <v>0</v>
      </c>
    </row>
    <row r="95" spans="1:22" ht="15.75" customHeight="1" x14ac:dyDescent="0.2">
      <c r="A95" s="4">
        <v>40</v>
      </c>
      <c r="B95" s="5">
        <f>IF(Data_Mentah!B95="Male",1,0)</f>
        <v>0</v>
      </c>
      <c r="C95" s="5">
        <f>IF(Data_Mentah!C95="Yes",1,0)</f>
        <v>1</v>
      </c>
      <c r="D95" s="5">
        <f>IF(Data_Mentah!D95="Yes",1,0)</f>
        <v>1</v>
      </c>
      <c r="E95" s="5">
        <f>IF(Data_Mentah!E95="Yes",1,0)</f>
        <v>0</v>
      </c>
      <c r="F95" s="5">
        <f>IF(Data_Mentah!F95="Yes",1,0)</f>
        <v>1</v>
      </c>
      <c r="G95" s="5">
        <f>IF(Data_Mentah!G95="Yes",1,0)</f>
        <v>1</v>
      </c>
      <c r="H95" s="5">
        <f>IF(Data_Mentah!H95="Yes",1,0)</f>
        <v>0</v>
      </c>
      <c r="I95" s="5">
        <f>IF(Data_Mentah!I95="Yes",1,0)</f>
        <v>0</v>
      </c>
      <c r="J95" s="5">
        <f>IF(Data_Mentah!J95="Yes",1,0)</f>
        <v>1</v>
      </c>
      <c r="K95" s="5">
        <f>IF(Data_Mentah!K95="Yes",1,0)</f>
        <v>0</v>
      </c>
      <c r="L95" s="5">
        <f>IF(Data_Mentah!L95="Yes",1,0)</f>
        <v>0</v>
      </c>
      <c r="M95" s="5">
        <f>IF(Data_Mentah!M95="Yes",1,0)</f>
        <v>1</v>
      </c>
      <c r="N95" s="5">
        <f>IF(Data_Mentah!N95="Yes",1,0)</f>
        <v>0</v>
      </c>
      <c r="O95" s="5">
        <f>IF(Data_Mentah!O95="Yes",1,0)</f>
        <v>0</v>
      </c>
      <c r="P95" s="5">
        <f>IF(Data_Mentah!P95="Yes",1,0)</f>
        <v>0</v>
      </c>
      <c r="Q95" s="6">
        <f>IF(Data_Mentah!Q95="Positive",1,0)</f>
        <v>1</v>
      </c>
      <c r="T95">
        <f t="shared" si="1"/>
        <v>1</v>
      </c>
      <c r="V95">
        <f t="shared" si="2"/>
        <v>0</v>
      </c>
    </row>
    <row r="96" spans="1:22" ht="15.75" customHeight="1" x14ac:dyDescent="0.2">
      <c r="A96" s="7">
        <v>48</v>
      </c>
      <c r="B96" s="8">
        <f>IF(Data_Mentah!B96="Male",1,0)</f>
        <v>0</v>
      </c>
      <c r="C96" s="8">
        <f>IF(Data_Mentah!C96="Yes",1,0)</f>
        <v>1</v>
      </c>
      <c r="D96" s="8">
        <f>IF(Data_Mentah!D96="Yes",1,0)</f>
        <v>1</v>
      </c>
      <c r="E96" s="8">
        <f>IF(Data_Mentah!E96="Yes",1,0)</f>
        <v>0</v>
      </c>
      <c r="F96" s="8">
        <f>IF(Data_Mentah!F96="Yes",1,0)</f>
        <v>1</v>
      </c>
      <c r="G96" s="8">
        <f>IF(Data_Mentah!G96="Yes",1,0)</f>
        <v>1</v>
      </c>
      <c r="H96" s="8">
        <f>IF(Data_Mentah!H96="Yes",1,0)</f>
        <v>0</v>
      </c>
      <c r="I96" s="8">
        <f>IF(Data_Mentah!I96="Yes",1,0)</f>
        <v>1</v>
      </c>
      <c r="J96" s="8">
        <f>IF(Data_Mentah!J96="Yes",1,0)</f>
        <v>1</v>
      </c>
      <c r="K96" s="8">
        <f>IF(Data_Mentah!K96="Yes",1,0)</f>
        <v>0</v>
      </c>
      <c r="L96" s="8">
        <f>IF(Data_Mentah!L96="Yes",1,0)</f>
        <v>1</v>
      </c>
      <c r="M96" s="8">
        <f>IF(Data_Mentah!M96="Yes",1,0)</f>
        <v>1</v>
      </c>
      <c r="N96" s="8">
        <f>IF(Data_Mentah!N96="Yes",1,0)</f>
        <v>0</v>
      </c>
      <c r="O96" s="8">
        <f>IF(Data_Mentah!O96="Yes",1,0)</f>
        <v>0</v>
      </c>
      <c r="P96" s="8">
        <f>IF(Data_Mentah!P96="Yes",1,0)</f>
        <v>0</v>
      </c>
      <c r="Q96" s="9">
        <f>IF(Data_Mentah!Q96="Positive",1,0)</f>
        <v>1</v>
      </c>
      <c r="T96">
        <f t="shared" si="1"/>
        <v>1</v>
      </c>
      <c r="V96">
        <f t="shared" si="2"/>
        <v>0</v>
      </c>
    </row>
    <row r="97" spans="1:22" ht="15.75" customHeight="1" x14ac:dyDescent="0.2">
      <c r="A97" s="4">
        <v>60</v>
      </c>
      <c r="B97" s="5">
        <f>IF(Data_Mentah!B97="Male",1,0)</f>
        <v>0</v>
      </c>
      <c r="C97" s="5">
        <f>IF(Data_Mentah!C97="Yes",1,0)</f>
        <v>1</v>
      </c>
      <c r="D97" s="5">
        <f>IF(Data_Mentah!D97="Yes",1,0)</f>
        <v>1</v>
      </c>
      <c r="E97" s="5">
        <f>IF(Data_Mentah!E97="Yes",1,0)</f>
        <v>0</v>
      </c>
      <c r="F97" s="5">
        <f>IF(Data_Mentah!F97="Yes",1,0)</f>
        <v>1</v>
      </c>
      <c r="G97" s="5">
        <f>IF(Data_Mentah!G97="Yes",1,0)</f>
        <v>0</v>
      </c>
      <c r="H97" s="5">
        <f>IF(Data_Mentah!H97="Yes",1,0)</f>
        <v>0</v>
      </c>
      <c r="I97" s="5">
        <f>IF(Data_Mentah!I97="Yes",1,0)</f>
        <v>1</v>
      </c>
      <c r="J97" s="5">
        <f>IF(Data_Mentah!J97="Yes",1,0)</f>
        <v>1</v>
      </c>
      <c r="K97" s="5">
        <f>IF(Data_Mentah!K97="Yes",1,0)</f>
        <v>0</v>
      </c>
      <c r="L97" s="5">
        <f>IF(Data_Mentah!L97="Yes",1,0)</f>
        <v>0</v>
      </c>
      <c r="M97" s="5">
        <f>IF(Data_Mentah!M97="Yes",1,0)</f>
        <v>1</v>
      </c>
      <c r="N97" s="5">
        <f>IF(Data_Mentah!N97="Yes",1,0)</f>
        <v>0</v>
      </c>
      <c r="O97" s="5">
        <f>IF(Data_Mentah!O97="Yes",1,0)</f>
        <v>0</v>
      </c>
      <c r="P97" s="5">
        <f>IF(Data_Mentah!P97="Yes",1,0)</f>
        <v>0</v>
      </c>
      <c r="Q97" s="6">
        <f>IF(Data_Mentah!Q97="Positive",1,0)</f>
        <v>1</v>
      </c>
      <c r="T97">
        <f t="shared" si="1"/>
        <v>0</v>
      </c>
      <c r="V97">
        <f t="shared" si="2"/>
        <v>0</v>
      </c>
    </row>
    <row r="98" spans="1:22" ht="15.75" customHeight="1" x14ac:dyDescent="0.2">
      <c r="A98" s="7">
        <v>60</v>
      </c>
      <c r="B98" s="8">
        <f>IF(Data_Mentah!B98="Male",1,0)</f>
        <v>0</v>
      </c>
      <c r="C98" s="8">
        <f>IF(Data_Mentah!C98="Yes",1,0)</f>
        <v>1</v>
      </c>
      <c r="D98" s="8">
        <f>IF(Data_Mentah!D98="Yes",1,0)</f>
        <v>1</v>
      </c>
      <c r="E98" s="8">
        <f>IF(Data_Mentah!E98="Yes",1,0)</f>
        <v>1</v>
      </c>
      <c r="F98" s="8">
        <f>IF(Data_Mentah!F98="Yes",1,0)</f>
        <v>1</v>
      </c>
      <c r="G98" s="8">
        <f>IF(Data_Mentah!G98="Yes",1,0)</f>
        <v>0</v>
      </c>
      <c r="H98" s="8">
        <f>IF(Data_Mentah!H98="Yes",1,0)</f>
        <v>0</v>
      </c>
      <c r="I98" s="8">
        <f>IF(Data_Mentah!I98="Yes",1,0)</f>
        <v>0</v>
      </c>
      <c r="J98" s="8">
        <f>IF(Data_Mentah!J98="Yes",1,0)</f>
        <v>1</v>
      </c>
      <c r="K98" s="8">
        <f>IF(Data_Mentah!K98="Yes",1,0)</f>
        <v>0</v>
      </c>
      <c r="L98" s="8">
        <f>IF(Data_Mentah!L98="Yes",1,0)</f>
        <v>1</v>
      </c>
      <c r="M98" s="8">
        <f>IF(Data_Mentah!M98="Yes",1,0)</f>
        <v>1</v>
      </c>
      <c r="N98" s="8">
        <f>IF(Data_Mentah!N98="Yes",1,0)</f>
        <v>1</v>
      </c>
      <c r="O98" s="8">
        <f>IF(Data_Mentah!O98="Yes",1,0)</f>
        <v>0</v>
      </c>
      <c r="P98" s="8">
        <f>IF(Data_Mentah!P98="Yes",1,0)</f>
        <v>0</v>
      </c>
      <c r="Q98" s="9">
        <f>IF(Data_Mentah!Q98="Positive",1,0)</f>
        <v>1</v>
      </c>
      <c r="T98">
        <f t="shared" si="1"/>
        <v>0</v>
      </c>
      <c r="V98">
        <f t="shared" si="2"/>
        <v>0</v>
      </c>
    </row>
    <row r="99" spans="1:22" ht="15.75" customHeight="1" x14ac:dyDescent="0.2">
      <c r="A99" s="4">
        <v>35</v>
      </c>
      <c r="B99" s="5">
        <f>IF(Data_Mentah!B99="Male",1,0)</f>
        <v>0</v>
      </c>
      <c r="C99" s="5">
        <f>IF(Data_Mentah!C99="Yes",1,0)</f>
        <v>1</v>
      </c>
      <c r="D99" s="5">
        <f>IF(Data_Mentah!D99="Yes",1,0)</f>
        <v>1</v>
      </c>
      <c r="E99" s="5">
        <f>IF(Data_Mentah!E99="Yes",1,0)</f>
        <v>1</v>
      </c>
      <c r="F99" s="5">
        <f>IF(Data_Mentah!F99="Yes",1,0)</f>
        <v>1</v>
      </c>
      <c r="G99" s="5">
        <f>IF(Data_Mentah!G99="Yes",1,0)</f>
        <v>1</v>
      </c>
      <c r="H99" s="5">
        <f>IF(Data_Mentah!H99="Yes",1,0)</f>
        <v>0</v>
      </c>
      <c r="I99" s="5">
        <f>IF(Data_Mentah!I99="Yes",1,0)</f>
        <v>0</v>
      </c>
      <c r="J99" s="5">
        <f>IF(Data_Mentah!J99="Yes",1,0)</f>
        <v>1</v>
      </c>
      <c r="K99" s="5">
        <f>IF(Data_Mentah!K99="Yes",1,0)</f>
        <v>1</v>
      </c>
      <c r="L99" s="5">
        <f>IF(Data_Mentah!L99="Yes",1,0)</f>
        <v>0</v>
      </c>
      <c r="M99" s="5">
        <f>IF(Data_Mentah!M99="Yes",1,0)</f>
        <v>1</v>
      </c>
      <c r="N99" s="5">
        <f>IF(Data_Mentah!N99="Yes",1,0)</f>
        <v>1</v>
      </c>
      <c r="O99" s="5">
        <f>IF(Data_Mentah!O99="Yes",1,0)</f>
        <v>0</v>
      </c>
      <c r="P99" s="5">
        <f>IF(Data_Mentah!P99="Yes",1,0)</f>
        <v>0</v>
      </c>
      <c r="Q99" s="6">
        <f>IF(Data_Mentah!Q99="Positive",1,0)</f>
        <v>1</v>
      </c>
      <c r="T99">
        <f t="shared" si="1"/>
        <v>1</v>
      </c>
      <c r="V99">
        <f t="shared" si="2"/>
        <v>0</v>
      </c>
    </row>
    <row r="100" spans="1:22" ht="15.75" customHeight="1" x14ac:dyDescent="0.2">
      <c r="A100" s="7">
        <v>46</v>
      </c>
      <c r="B100" s="8">
        <f>IF(Data_Mentah!B100="Male",1,0)</f>
        <v>0</v>
      </c>
      <c r="C100" s="8">
        <f>IF(Data_Mentah!C100="Yes",1,0)</f>
        <v>1</v>
      </c>
      <c r="D100" s="8">
        <f>IF(Data_Mentah!D100="Yes",1,0)</f>
        <v>1</v>
      </c>
      <c r="E100" s="8">
        <f>IF(Data_Mentah!E100="Yes",1,0)</f>
        <v>0</v>
      </c>
      <c r="F100" s="8">
        <f>IF(Data_Mentah!F100="Yes",1,0)</f>
        <v>0</v>
      </c>
      <c r="G100" s="8">
        <f>IF(Data_Mentah!G100="Yes",1,0)</f>
        <v>0</v>
      </c>
      <c r="H100" s="8">
        <f>IF(Data_Mentah!H100="Yes",1,0)</f>
        <v>0</v>
      </c>
      <c r="I100" s="8">
        <f>IF(Data_Mentah!I100="Yes",1,0)</f>
        <v>1</v>
      </c>
      <c r="J100" s="8">
        <f>IF(Data_Mentah!J100="Yes",1,0)</f>
        <v>0</v>
      </c>
      <c r="K100" s="8">
        <f>IF(Data_Mentah!K100="Yes",1,0)</f>
        <v>0</v>
      </c>
      <c r="L100" s="8">
        <f>IF(Data_Mentah!L100="Yes",1,0)</f>
        <v>0</v>
      </c>
      <c r="M100" s="8">
        <f>IF(Data_Mentah!M100="Yes",1,0)</f>
        <v>0</v>
      </c>
      <c r="N100" s="8">
        <f>IF(Data_Mentah!N100="Yes",1,0)</f>
        <v>0</v>
      </c>
      <c r="O100" s="8">
        <f>IF(Data_Mentah!O100="Yes",1,0)</f>
        <v>1</v>
      </c>
      <c r="P100" s="8">
        <f>IF(Data_Mentah!P100="Yes",1,0)</f>
        <v>0</v>
      </c>
      <c r="Q100" s="9">
        <f>IF(Data_Mentah!Q100="Positive",1,0)</f>
        <v>1</v>
      </c>
      <c r="T100">
        <f t="shared" si="1"/>
        <v>0</v>
      </c>
      <c r="V100">
        <f t="shared" si="2"/>
        <v>0</v>
      </c>
    </row>
    <row r="101" spans="1:22" ht="15.75" customHeight="1" x14ac:dyDescent="0.2">
      <c r="A101" s="4">
        <v>36</v>
      </c>
      <c r="B101" s="5">
        <f>IF(Data_Mentah!B101="Male",1,0)</f>
        <v>0</v>
      </c>
      <c r="C101" s="5">
        <f>IF(Data_Mentah!C101="Yes",1,0)</f>
        <v>1</v>
      </c>
      <c r="D101" s="5">
        <f>IF(Data_Mentah!D101="Yes",1,0)</f>
        <v>1</v>
      </c>
      <c r="E101" s="5">
        <f>IF(Data_Mentah!E101="Yes",1,0)</f>
        <v>0</v>
      </c>
      <c r="F101" s="5">
        <f>IF(Data_Mentah!F101="Yes",1,0)</f>
        <v>0</v>
      </c>
      <c r="G101" s="5">
        <f>IF(Data_Mentah!G101="Yes",1,0)</f>
        <v>1</v>
      </c>
      <c r="H101" s="5">
        <f>IF(Data_Mentah!H101="Yes",1,0)</f>
        <v>1</v>
      </c>
      <c r="I101" s="5">
        <f>IF(Data_Mentah!I101="Yes",1,0)</f>
        <v>1</v>
      </c>
      <c r="J101" s="5">
        <f>IF(Data_Mentah!J101="Yes",1,0)</f>
        <v>1</v>
      </c>
      <c r="K101" s="5">
        <f>IF(Data_Mentah!K101="Yes",1,0)</f>
        <v>0</v>
      </c>
      <c r="L101" s="5">
        <f>IF(Data_Mentah!L101="Yes",1,0)</f>
        <v>1</v>
      </c>
      <c r="M101" s="5">
        <f>IF(Data_Mentah!M101="Yes",1,0)</f>
        <v>1</v>
      </c>
      <c r="N101" s="5">
        <f>IF(Data_Mentah!N101="Yes",1,0)</f>
        <v>0</v>
      </c>
      <c r="O101" s="5">
        <f>IF(Data_Mentah!O101="Yes",1,0)</f>
        <v>0</v>
      </c>
      <c r="P101" s="5">
        <f>IF(Data_Mentah!P101="Yes",1,0)</f>
        <v>0</v>
      </c>
      <c r="Q101" s="6">
        <f>IF(Data_Mentah!Q101="Positive",1,0)</f>
        <v>1</v>
      </c>
      <c r="T101">
        <f t="shared" si="1"/>
        <v>1</v>
      </c>
      <c r="V101">
        <f t="shared" si="2"/>
        <v>0</v>
      </c>
    </row>
    <row r="102" spans="1:22" ht="15.75" customHeight="1" x14ac:dyDescent="0.2">
      <c r="A102" s="7">
        <v>50</v>
      </c>
      <c r="B102" s="8">
        <f>IF(Data_Mentah!B102="Male",1,0)</f>
        <v>0</v>
      </c>
      <c r="C102" s="8">
        <f>IF(Data_Mentah!C102="Yes",1,0)</f>
        <v>1</v>
      </c>
      <c r="D102" s="8">
        <f>IF(Data_Mentah!D102="Yes",1,0)</f>
        <v>1</v>
      </c>
      <c r="E102" s="8">
        <f>IF(Data_Mentah!E102="Yes",1,0)</f>
        <v>1</v>
      </c>
      <c r="F102" s="8">
        <f>IF(Data_Mentah!F102="Yes",1,0)</f>
        <v>0</v>
      </c>
      <c r="G102" s="8">
        <f>IF(Data_Mentah!G102="Yes",1,0)</f>
        <v>1</v>
      </c>
      <c r="H102" s="8">
        <f>IF(Data_Mentah!H102="Yes",1,0)</f>
        <v>1</v>
      </c>
      <c r="I102" s="8">
        <f>IF(Data_Mentah!I102="Yes",1,0)</f>
        <v>0</v>
      </c>
      <c r="J102" s="8">
        <f>IF(Data_Mentah!J102="Yes",1,0)</f>
        <v>0</v>
      </c>
      <c r="K102" s="8">
        <f>IF(Data_Mentah!K102="Yes",1,0)</f>
        <v>1</v>
      </c>
      <c r="L102" s="8">
        <f>IF(Data_Mentah!L102="Yes",1,0)</f>
        <v>1</v>
      </c>
      <c r="M102" s="8">
        <f>IF(Data_Mentah!M102="Yes",1,0)</f>
        <v>0</v>
      </c>
      <c r="N102" s="8">
        <f>IF(Data_Mentah!N102="Yes",1,0)</f>
        <v>1</v>
      </c>
      <c r="O102" s="8">
        <f>IF(Data_Mentah!O102="Yes",1,0)</f>
        <v>1</v>
      </c>
      <c r="P102" s="8">
        <f>IF(Data_Mentah!P102="Yes",1,0)</f>
        <v>1</v>
      </c>
      <c r="Q102" s="9">
        <f>IF(Data_Mentah!Q102="Positive",1,0)</f>
        <v>1</v>
      </c>
      <c r="T102">
        <f t="shared" si="1"/>
        <v>1</v>
      </c>
      <c r="V102">
        <f t="shared" si="2"/>
        <v>0</v>
      </c>
    </row>
    <row r="103" spans="1:22" ht="15.75" customHeight="1" x14ac:dyDescent="0.2">
      <c r="A103" s="4">
        <v>60</v>
      </c>
      <c r="B103" s="5">
        <f>IF(Data_Mentah!B103="Male",1,0)</f>
        <v>1</v>
      </c>
      <c r="C103" s="5">
        <f>IF(Data_Mentah!C103="Yes",1,0)</f>
        <v>1</v>
      </c>
      <c r="D103" s="5">
        <f>IF(Data_Mentah!D103="Yes",1,0)</f>
        <v>1</v>
      </c>
      <c r="E103" s="5">
        <f>IF(Data_Mentah!E103="Yes",1,0)</f>
        <v>1</v>
      </c>
      <c r="F103" s="5">
        <f>IF(Data_Mentah!F103="Yes",1,0)</f>
        <v>1</v>
      </c>
      <c r="G103" s="5">
        <f>IF(Data_Mentah!G103="Yes",1,0)</f>
        <v>1</v>
      </c>
      <c r="H103" s="5">
        <f>IF(Data_Mentah!H103="Yes",1,0)</f>
        <v>1</v>
      </c>
      <c r="I103" s="5">
        <f>IF(Data_Mentah!I103="Yes",1,0)</f>
        <v>1</v>
      </c>
      <c r="J103" s="5">
        <f>IF(Data_Mentah!J103="Yes",1,0)</f>
        <v>1</v>
      </c>
      <c r="K103" s="5">
        <f>IF(Data_Mentah!K103="Yes",1,0)</f>
        <v>0</v>
      </c>
      <c r="L103" s="5">
        <f>IF(Data_Mentah!L103="Yes",1,0)</f>
        <v>1</v>
      </c>
      <c r="M103" s="5">
        <f>IF(Data_Mentah!M103="Yes",1,0)</f>
        <v>1</v>
      </c>
      <c r="N103" s="5">
        <f>IF(Data_Mentah!N103="Yes",1,0)</f>
        <v>1</v>
      </c>
      <c r="O103" s="5">
        <f>IF(Data_Mentah!O103="Yes",1,0)</f>
        <v>0</v>
      </c>
      <c r="P103" s="5">
        <f>IF(Data_Mentah!P103="Yes",1,0)</f>
        <v>0</v>
      </c>
      <c r="Q103" s="6">
        <f>IF(Data_Mentah!Q103="Positive",1,0)</f>
        <v>1</v>
      </c>
      <c r="T103">
        <f t="shared" si="1"/>
        <v>1</v>
      </c>
      <c r="V103">
        <f t="shared" si="2"/>
        <v>0</v>
      </c>
    </row>
    <row r="104" spans="1:22" ht="15.75" customHeight="1" x14ac:dyDescent="0.2">
      <c r="A104" s="7">
        <v>50</v>
      </c>
      <c r="B104" s="8">
        <f>IF(Data_Mentah!B104="Male",1,0)</f>
        <v>0</v>
      </c>
      <c r="C104" s="8">
        <f>IF(Data_Mentah!C104="Yes",1,0)</f>
        <v>0</v>
      </c>
      <c r="D104" s="8">
        <f>IF(Data_Mentah!D104="Yes",1,0)</f>
        <v>1</v>
      </c>
      <c r="E104" s="8">
        <f>IF(Data_Mentah!E104="Yes",1,0)</f>
        <v>1</v>
      </c>
      <c r="F104" s="8">
        <f>IF(Data_Mentah!F104="Yes",1,0)</f>
        <v>0</v>
      </c>
      <c r="G104" s="8">
        <f>IF(Data_Mentah!G104="Yes",1,0)</f>
        <v>0</v>
      </c>
      <c r="H104" s="8">
        <f>IF(Data_Mentah!H104="Yes",1,0)</f>
        <v>1</v>
      </c>
      <c r="I104" s="8">
        <f>IF(Data_Mentah!I104="Yes",1,0)</f>
        <v>1</v>
      </c>
      <c r="J104" s="8">
        <f>IF(Data_Mentah!J104="Yes",1,0)</f>
        <v>1</v>
      </c>
      <c r="K104" s="8">
        <f>IF(Data_Mentah!K104="Yes",1,0)</f>
        <v>0</v>
      </c>
      <c r="L104" s="8">
        <f>IF(Data_Mentah!L104="Yes",1,0)</f>
        <v>0</v>
      </c>
      <c r="M104" s="8">
        <f>IF(Data_Mentah!M104="Yes",1,0)</f>
        <v>0</v>
      </c>
      <c r="N104" s="8">
        <f>IF(Data_Mentah!N104="Yes",1,0)</f>
        <v>1</v>
      </c>
      <c r="O104" s="8">
        <f>IF(Data_Mentah!O104="Yes",1,0)</f>
        <v>1</v>
      </c>
      <c r="P104" s="8">
        <f>IF(Data_Mentah!P104="Yes",1,0)</f>
        <v>0</v>
      </c>
      <c r="Q104" s="9">
        <f>IF(Data_Mentah!Q104="Positive",1,0)</f>
        <v>1</v>
      </c>
      <c r="T104">
        <f t="shared" si="1"/>
        <v>1</v>
      </c>
      <c r="V104">
        <f t="shared" si="2"/>
        <v>0</v>
      </c>
    </row>
    <row r="105" spans="1:22" ht="15.75" customHeight="1" x14ac:dyDescent="0.2">
      <c r="A105" s="4">
        <v>51</v>
      </c>
      <c r="B105" s="5">
        <f>IF(Data_Mentah!B105="Male",1,0)</f>
        <v>1</v>
      </c>
      <c r="C105" s="5">
        <f>IF(Data_Mentah!C105="Yes",1,0)</f>
        <v>1</v>
      </c>
      <c r="D105" s="5">
        <f>IF(Data_Mentah!D105="Yes",1,0)</f>
        <v>0</v>
      </c>
      <c r="E105" s="5">
        <f>IF(Data_Mentah!E105="Yes",1,0)</f>
        <v>1</v>
      </c>
      <c r="F105" s="5">
        <f>IF(Data_Mentah!F105="Yes",1,0)</f>
        <v>1</v>
      </c>
      <c r="G105" s="5">
        <f>IF(Data_Mentah!G105="Yes",1,0)</f>
        <v>1</v>
      </c>
      <c r="H105" s="5">
        <f>IF(Data_Mentah!H105="Yes",1,0)</f>
        <v>0</v>
      </c>
      <c r="I105" s="5">
        <f>IF(Data_Mentah!I105="Yes",1,0)</f>
        <v>0</v>
      </c>
      <c r="J105" s="5">
        <f>IF(Data_Mentah!J105="Yes",1,0)</f>
        <v>0</v>
      </c>
      <c r="K105" s="5">
        <f>IF(Data_Mentah!K105="Yes",1,0)</f>
        <v>1</v>
      </c>
      <c r="L105" s="5">
        <f>IF(Data_Mentah!L105="Yes",1,0)</f>
        <v>1</v>
      </c>
      <c r="M105" s="5">
        <f>IF(Data_Mentah!M105="Yes",1,0)</f>
        <v>1</v>
      </c>
      <c r="N105" s="5">
        <f>IF(Data_Mentah!N105="Yes",1,0)</f>
        <v>1</v>
      </c>
      <c r="O105" s="5">
        <f>IF(Data_Mentah!O105="Yes",1,0)</f>
        <v>1</v>
      </c>
      <c r="P105" s="5">
        <f>IF(Data_Mentah!P105="Yes",1,0)</f>
        <v>0</v>
      </c>
      <c r="Q105" s="6">
        <f>IF(Data_Mentah!Q105="Positive",1,0)</f>
        <v>1</v>
      </c>
      <c r="T105">
        <f t="shared" si="1"/>
        <v>0</v>
      </c>
      <c r="V105">
        <f t="shared" si="2"/>
        <v>0</v>
      </c>
    </row>
    <row r="106" spans="1:22" ht="15.75" customHeight="1" x14ac:dyDescent="0.2">
      <c r="A106" s="7">
        <v>38</v>
      </c>
      <c r="B106" s="8">
        <f>IF(Data_Mentah!B106="Male",1,0)</f>
        <v>1</v>
      </c>
      <c r="C106" s="8">
        <f>IF(Data_Mentah!C106="Yes",1,0)</f>
        <v>1</v>
      </c>
      <c r="D106" s="8">
        <f>IF(Data_Mentah!D106="Yes",1,0)</f>
        <v>0</v>
      </c>
      <c r="E106" s="8">
        <f>IF(Data_Mentah!E106="Yes",1,0)</f>
        <v>1</v>
      </c>
      <c r="F106" s="8">
        <f>IF(Data_Mentah!F106="Yes",1,0)</f>
        <v>1</v>
      </c>
      <c r="G106" s="8">
        <f>IF(Data_Mentah!G106="Yes",1,0)</f>
        <v>1</v>
      </c>
      <c r="H106" s="8">
        <f>IF(Data_Mentah!H106="Yes",1,0)</f>
        <v>1</v>
      </c>
      <c r="I106" s="8">
        <f>IF(Data_Mentah!I106="Yes",1,0)</f>
        <v>0</v>
      </c>
      <c r="J106" s="8">
        <f>IF(Data_Mentah!J106="Yes",1,0)</f>
        <v>0</v>
      </c>
      <c r="K106" s="8">
        <f>IF(Data_Mentah!K106="Yes",1,0)</f>
        <v>1</v>
      </c>
      <c r="L106" s="8">
        <f>IF(Data_Mentah!L106="Yes",1,0)</f>
        <v>1</v>
      </c>
      <c r="M106" s="8">
        <f>IF(Data_Mentah!M106="Yes",1,0)</f>
        <v>1</v>
      </c>
      <c r="N106" s="8">
        <f>IF(Data_Mentah!N106="Yes",1,0)</f>
        <v>1</v>
      </c>
      <c r="O106" s="8">
        <f>IF(Data_Mentah!O106="Yes",1,0)</f>
        <v>1</v>
      </c>
      <c r="P106" s="8">
        <f>IF(Data_Mentah!P106="Yes",1,0)</f>
        <v>0</v>
      </c>
      <c r="Q106" s="9">
        <f>IF(Data_Mentah!Q106="Positive",1,0)</f>
        <v>1</v>
      </c>
      <c r="T106">
        <f t="shared" si="1"/>
        <v>0</v>
      </c>
      <c r="V106">
        <f t="shared" si="2"/>
        <v>0</v>
      </c>
    </row>
    <row r="107" spans="1:22" ht="15.75" customHeight="1" x14ac:dyDescent="0.2">
      <c r="A107" s="4">
        <v>66</v>
      </c>
      <c r="B107" s="5">
        <f>IF(Data_Mentah!B107="Male",1,0)</f>
        <v>0</v>
      </c>
      <c r="C107" s="5">
        <f>IF(Data_Mentah!C107="Yes",1,0)</f>
        <v>1</v>
      </c>
      <c r="D107" s="5">
        <f>IF(Data_Mentah!D107="Yes",1,0)</f>
        <v>0</v>
      </c>
      <c r="E107" s="5">
        <f>IF(Data_Mentah!E107="Yes",1,0)</f>
        <v>1</v>
      </c>
      <c r="F107" s="5">
        <f>IF(Data_Mentah!F107="Yes",1,0)</f>
        <v>1</v>
      </c>
      <c r="G107" s="5">
        <f>IF(Data_Mentah!G107="Yes",1,0)</f>
        <v>1</v>
      </c>
      <c r="H107" s="5">
        <f>IF(Data_Mentah!H107="Yes",1,0)</f>
        <v>1</v>
      </c>
      <c r="I107" s="5">
        <f>IF(Data_Mentah!I107="Yes",1,0)</f>
        <v>1</v>
      </c>
      <c r="J107" s="5">
        <f>IF(Data_Mentah!J107="Yes",1,0)</f>
        <v>1</v>
      </c>
      <c r="K107" s="5">
        <f>IF(Data_Mentah!K107="Yes",1,0)</f>
        <v>0</v>
      </c>
      <c r="L107" s="5">
        <f>IF(Data_Mentah!L107="Yes",1,0)</f>
        <v>1</v>
      </c>
      <c r="M107" s="5">
        <f>IF(Data_Mentah!M107="Yes",1,0)</f>
        <v>0</v>
      </c>
      <c r="N107" s="5">
        <f>IF(Data_Mentah!N107="Yes",1,0)</f>
        <v>0</v>
      </c>
      <c r="O107" s="5">
        <f>IF(Data_Mentah!O107="Yes",1,0)</f>
        <v>1</v>
      </c>
      <c r="P107" s="5">
        <f>IF(Data_Mentah!P107="Yes",1,0)</f>
        <v>0</v>
      </c>
      <c r="Q107" s="6">
        <f>IF(Data_Mentah!Q107="Positive",1,0)</f>
        <v>1</v>
      </c>
      <c r="T107">
        <f t="shared" si="1"/>
        <v>1</v>
      </c>
      <c r="V107">
        <f t="shared" si="2"/>
        <v>0</v>
      </c>
    </row>
    <row r="108" spans="1:22" ht="15.75" customHeight="1" x14ac:dyDescent="0.2">
      <c r="A108" s="7">
        <v>53</v>
      </c>
      <c r="B108" s="8">
        <f>IF(Data_Mentah!B108="Male",1,0)</f>
        <v>1</v>
      </c>
      <c r="C108" s="8">
        <f>IF(Data_Mentah!C108="Yes",1,0)</f>
        <v>0</v>
      </c>
      <c r="D108" s="8">
        <f>IF(Data_Mentah!D108="Yes",1,0)</f>
        <v>1</v>
      </c>
      <c r="E108" s="8">
        <f>IF(Data_Mentah!E108="Yes",1,0)</f>
        <v>1</v>
      </c>
      <c r="F108" s="8">
        <f>IF(Data_Mentah!F108="Yes",1,0)</f>
        <v>1</v>
      </c>
      <c r="G108" s="8">
        <f>IF(Data_Mentah!G108="Yes",1,0)</f>
        <v>1</v>
      </c>
      <c r="H108" s="8">
        <f>IF(Data_Mentah!H108="Yes",1,0)</f>
        <v>0</v>
      </c>
      <c r="I108" s="8">
        <f>IF(Data_Mentah!I108="Yes",1,0)</f>
        <v>1</v>
      </c>
      <c r="J108" s="8">
        <f>IF(Data_Mentah!J108="Yes",1,0)</f>
        <v>1</v>
      </c>
      <c r="K108" s="8">
        <f>IF(Data_Mentah!K108="Yes",1,0)</f>
        <v>0</v>
      </c>
      <c r="L108" s="8">
        <f>IF(Data_Mentah!L108="Yes",1,0)</f>
        <v>0</v>
      </c>
      <c r="M108" s="8">
        <f>IF(Data_Mentah!M108="Yes",1,0)</f>
        <v>1</v>
      </c>
      <c r="N108" s="8">
        <f>IF(Data_Mentah!N108="Yes",1,0)</f>
        <v>0</v>
      </c>
      <c r="O108" s="8">
        <f>IF(Data_Mentah!O108="Yes",1,0)</f>
        <v>1</v>
      </c>
      <c r="P108" s="8">
        <f>IF(Data_Mentah!P108="Yes",1,0)</f>
        <v>1</v>
      </c>
      <c r="Q108" s="9">
        <f>IF(Data_Mentah!Q108="Positive",1,0)</f>
        <v>1</v>
      </c>
      <c r="T108">
        <f t="shared" si="1"/>
        <v>1</v>
      </c>
      <c r="V108">
        <f t="shared" si="2"/>
        <v>0</v>
      </c>
    </row>
    <row r="109" spans="1:22" ht="15.75" customHeight="1" x14ac:dyDescent="0.2">
      <c r="A109" s="4">
        <v>59</v>
      </c>
      <c r="B109" s="5">
        <f>IF(Data_Mentah!B109="Male",1,0)</f>
        <v>1</v>
      </c>
      <c r="C109" s="5">
        <f>IF(Data_Mentah!C109="Yes",1,0)</f>
        <v>1</v>
      </c>
      <c r="D109" s="5">
        <f>IF(Data_Mentah!D109="Yes",1,0)</f>
        <v>0</v>
      </c>
      <c r="E109" s="5">
        <f>IF(Data_Mentah!E109="Yes",1,0)</f>
        <v>1</v>
      </c>
      <c r="F109" s="5">
        <f>IF(Data_Mentah!F109="Yes",1,0)</f>
        <v>1</v>
      </c>
      <c r="G109" s="5">
        <f>IF(Data_Mentah!G109="Yes",1,0)</f>
        <v>1</v>
      </c>
      <c r="H109" s="5">
        <f>IF(Data_Mentah!H109="Yes",1,0)</f>
        <v>0</v>
      </c>
      <c r="I109" s="5">
        <f>IF(Data_Mentah!I109="Yes",1,0)</f>
        <v>0</v>
      </c>
      <c r="J109" s="5">
        <f>IF(Data_Mentah!J109="Yes",1,0)</f>
        <v>0</v>
      </c>
      <c r="K109" s="5">
        <f>IF(Data_Mentah!K109="Yes",1,0)</f>
        <v>0</v>
      </c>
      <c r="L109" s="5">
        <f>IF(Data_Mentah!L109="Yes",1,0)</f>
        <v>1</v>
      </c>
      <c r="M109" s="5">
        <f>IF(Data_Mentah!M109="Yes",1,0)</f>
        <v>1</v>
      </c>
      <c r="N109" s="5">
        <f>IF(Data_Mentah!N109="Yes",1,0)</f>
        <v>1</v>
      </c>
      <c r="O109" s="5">
        <f>IF(Data_Mentah!O109="Yes",1,0)</f>
        <v>0</v>
      </c>
      <c r="P109" s="5">
        <f>IF(Data_Mentah!P109="Yes",1,0)</f>
        <v>0</v>
      </c>
      <c r="Q109" s="6">
        <f>IF(Data_Mentah!Q109="Positive",1,0)</f>
        <v>1</v>
      </c>
      <c r="T109">
        <f t="shared" si="1"/>
        <v>0</v>
      </c>
      <c r="V109">
        <f t="shared" si="2"/>
        <v>0</v>
      </c>
    </row>
    <row r="110" spans="1:22" ht="15.75" customHeight="1" x14ac:dyDescent="0.2">
      <c r="A110" s="7">
        <v>39</v>
      </c>
      <c r="B110" s="8">
        <f>IF(Data_Mentah!B110="Male",1,0)</f>
        <v>1</v>
      </c>
      <c r="C110" s="8">
        <f>IF(Data_Mentah!C110="Yes",1,0)</f>
        <v>1</v>
      </c>
      <c r="D110" s="8">
        <f>IF(Data_Mentah!D110="Yes",1,0)</f>
        <v>1</v>
      </c>
      <c r="E110" s="8">
        <f>IF(Data_Mentah!E110="Yes",1,0)</f>
        <v>0</v>
      </c>
      <c r="F110" s="8">
        <f>IF(Data_Mentah!F110="Yes",1,0)</f>
        <v>0</v>
      </c>
      <c r="G110" s="8">
        <f>IF(Data_Mentah!G110="Yes",1,0)</f>
        <v>1</v>
      </c>
      <c r="H110" s="8">
        <f>IF(Data_Mentah!H110="Yes",1,0)</f>
        <v>1</v>
      </c>
      <c r="I110" s="8">
        <f>IF(Data_Mentah!I110="Yes",1,0)</f>
        <v>1</v>
      </c>
      <c r="J110" s="8">
        <f>IF(Data_Mentah!J110="Yes",1,0)</f>
        <v>1</v>
      </c>
      <c r="K110" s="8">
        <f>IF(Data_Mentah!K110="Yes",1,0)</f>
        <v>0</v>
      </c>
      <c r="L110" s="8">
        <f>IF(Data_Mentah!L110="Yes",1,0)</f>
        <v>1</v>
      </c>
      <c r="M110" s="8">
        <f>IF(Data_Mentah!M110="Yes",1,0)</f>
        <v>0</v>
      </c>
      <c r="N110" s="8">
        <f>IF(Data_Mentah!N110="Yes",1,0)</f>
        <v>0</v>
      </c>
      <c r="O110" s="8">
        <f>IF(Data_Mentah!O110="Yes",1,0)</f>
        <v>1</v>
      </c>
      <c r="P110" s="8">
        <f>IF(Data_Mentah!P110="Yes",1,0)</f>
        <v>0</v>
      </c>
      <c r="Q110" s="9">
        <f>IF(Data_Mentah!Q110="Positive",1,0)</f>
        <v>1</v>
      </c>
      <c r="T110">
        <f t="shared" si="1"/>
        <v>1</v>
      </c>
      <c r="V110">
        <f t="shared" si="2"/>
        <v>0</v>
      </c>
    </row>
    <row r="111" spans="1:22" ht="15.75" customHeight="1" x14ac:dyDescent="0.2">
      <c r="A111" s="4">
        <v>65</v>
      </c>
      <c r="B111" s="5">
        <f>IF(Data_Mentah!B111="Male",1,0)</f>
        <v>0</v>
      </c>
      <c r="C111" s="5">
        <f>IF(Data_Mentah!C111="Yes",1,0)</f>
        <v>1</v>
      </c>
      <c r="D111" s="5">
        <f>IF(Data_Mentah!D111="Yes",1,0)</f>
        <v>1</v>
      </c>
      <c r="E111" s="5">
        <f>IF(Data_Mentah!E111="Yes",1,0)</f>
        <v>0</v>
      </c>
      <c r="F111" s="5">
        <f>IF(Data_Mentah!F111="Yes",1,0)</f>
        <v>0</v>
      </c>
      <c r="G111" s="5">
        <f>IF(Data_Mentah!G111="Yes",1,0)</f>
        <v>1</v>
      </c>
      <c r="H111" s="5">
        <f>IF(Data_Mentah!H111="Yes",1,0)</f>
        <v>0</v>
      </c>
      <c r="I111" s="5">
        <f>IF(Data_Mentah!I111="Yes",1,0)</f>
        <v>1</v>
      </c>
      <c r="J111" s="5">
        <f>IF(Data_Mentah!J111="Yes",1,0)</f>
        <v>0</v>
      </c>
      <c r="K111" s="5">
        <f>IF(Data_Mentah!K111="Yes",1,0)</f>
        <v>1</v>
      </c>
      <c r="L111" s="5">
        <f>IF(Data_Mentah!L111="Yes",1,0)</f>
        <v>1</v>
      </c>
      <c r="M111" s="5">
        <f>IF(Data_Mentah!M111="Yes",1,0)</f>
        <v>1</v>
      </c>
      <c r="N111" s="5">
        <f>IF(Data_Mentah!N111="Yes",1,0)</f>
        <v>1</v>
      </c>
      <c r="O111" s="5">
        <f>IF(Data_Mentah!O111="Yes",1,0)</f>
        <v>0</v>
      </c>
      <c r="P111" s="5">
        <f>IF(Data_Mentah!P111="Yes",1,0)</f>
        <v>0</v>
      </c>
      <c r="Q111" s="6">
        <f>IF(Data_Mentah!Q111="Positive",1,0)</f>
        <v>1</v>
      </c>
      <c r="T111">
        <f t="shared" si="1"/>
        <v>0</v>
      </c>
      <c r="V111">
        <f t="shared" si="2"/>
        <v>0</v>
      </c>
    </row>
    <row r="112" spans="1:22" ht="15.75" customHeight="1" x14ac:dyDescent="0.2">
      <c r="A112" s="7">
        <v>35</v>
      </c>
      <c r="B112" s="8">
        <f>IF(Data_Mentah!B112="Male",1,0)</f>
        <v>0</v>
      </c>
      <c r="C112" s="8">
        <f>IF(Data_Mentah!C112="Yes",1,0)</f>
        <v>0</v>
      </c>
      <c r="D112" s="8">
        <f>IF(Data_Mentah!D112="Yes",1,0)</f>
        <v>0</v>
      </c>
      <c r="E112" s="8">
        <f>IF(Data_Mentah!E112="Yes",1,0)</f>
        <v>1</v>
      </c>
      <c r="F112" s="8">
        <f>IF(Data_Mentah!F112="Yes",1,0)</f>
        <v>1</v>
      </c>
      <c r="G112" s="8">
        <f>IF(Data_Mentah!G112="Yes",1,0)</f>
        <v>0</v>
      </c>
      <c r="H112" s="8">
        <f>IF(Data_Mentah!H112="Yes",1,0)</f>
        <v>0</v>
      </c>
      <c r="I112" s="8">
        <f>IF(Data_Mentah!I112="Yes",1,0)</f>
        <v>1</v>
      </c>
      <c r="J112" s="8">
        <f>IF(Data_Mentah!J112="Yes",1,0)</f>
        <v>1</v>
      </c>
      <c r="K112" s="8">
        <f>IF(Data_Mentah!K112="Yes",1,0)</f>
        <v>0</v>
      </c>
      <c r="L112" s="8">
        <f>IF(Data_Mentah!L112="Yes",1,0)</f>
        <v>1</v>
      </c>
      <c r="M112" s="8">
        <f>IF(Data_Mentah!M112="Yes",1,0)</f>
        <v>0</v>
      </c>
      <c r="N112" s="8">
        <f>IF(Data_Mentah!N112="Yes",1,0)</f>
        <v>0</v>
      </c>
      <c r="O112" s="8">
        <f>IF(Data_Mentah!O112="Yes",1,0)</f>
        <v>0</v>
      </c>
      <c r="P112" s="8">
        <f>IF(Data_Mentah!P112="Yes",1,0)</f>
        <v>0</v>
      </c>
      <c r="Q112" s="9">
        <f>IF(Data_Mentah!Q112="Positive",1,0)</f>
        <v>1</v>
      </c>
      <c r="T112">
        <f t="shared" si="1"/>
        <v>0</v>
      </c>
      <c r="V112">
        <f t="shared" si="2"/>
        <v>0</v>
      </c>
    </row>
    <row r="113" spans="1:22" ht="15.75" customHeight="1" x14ac:dyDescent="0.2">
      <c r="A113" s="4">
        <v>55</v>
      </c>
      <c r="B113" s="5">
        <f>IF(Data_Mentah!B113="Male",1,0)</f>
        <v>1</v>
      </c>
      <c r="C113" s="5">
        <f>IF(Data_Mentah!C113="Yes",1,0)</f>
        <v>1</v>
      </c>
      <c r="D113" s="5">
        <f>IF(Data_Mentah!D113="Yes",1,0)</f>
        <v>1</v>
      </c>
      <c r="E113" s="5">
        <f>IF(Data_Mentah!E113="Yes",1,0)</f>
        <v>1</v>
      </c>
      <c r="F113" s="5">
        <f>IF(Data_Mentah!F113="Yes",1,0)</f>
        <v>0</v>
      </c>
      <c r="G113" s="5">
        <f>IF(Data_Mentah!G113="Yes",1,0)</f>
        <v>1</v>
      </c>
      <c r="H113" s="5">
        <f>IF(Data_Mentah!H113="Yes",1,0)</f>
        <v>1</v>
      </c>
      <c r="I113" s="5">
        <f>IF(Data_Mentah!I113="Yes",1,0)</f>
        <v>1</v>
      </c>
      <c r="J113" s="5">
        <f>IF(Data_Mentah!J113="Yes",1,0)</f>
        <v>0</v>
      </c>
      <c r="K113" s="5">
        <f>IF(Data_Mentah!K113="Yes",1,0)</f>
        <v>1</v>
      </c>
      <c r="L113" s="5">
        <f>IF(Data_Mentah!L113="Yes",1,0)</f>
        <v>0</v>
      </c>
      <c r="M113" s="5">
        <f>IF(Data_Mentah!M113="Yes",1,0)</f>
        <v>1</v>
      </c>
      <c r="N113" s="5">
        <f>IF(Data_Mentah!N113="Yes",1,0)</f>
        <v>0</v>
      </c>
      <c r="O113" s="5">
        <f>IF(Data_Mentah!O113="Yes",1,0)</f>
        <v>1</v>
      </c>
      <c r="P113" s="5">
        <f>IF(Data_Mentah!P113="Yes",1,0)</f>
        <v>1</v>
      </c>
      <c r="Q113" s="6">
        <f>IF(Data_Mentah!Q113="Positive",1,0)</f>
        <v>1</v>
      </c>
      <c r="T113">
        <f t="shared" si="1"/>
        <v>1</v>
      </c>
      <c r="V113">
        <f t="shared" si="2"/>
        <v>0</v>
      </c>
    </row>
    <row r="114" spans="1:22" ht="15.75" customHeight="1" x14ac:dyDescent="0.2">
      <c r="A114" s="7">
        <v>60</v>
      </c>
      <c r="B114" s="8">
        <f>IF(Data_Mentah!B114="Male",1,0)</f>
        <v>0</v>
      </c>
      <c r="C114" s="8">
        <f>IF(Data_Mentah!C114="Yes",1,0)</f>
        <v>1</v>
      </c>
      <c r="D114" s="8">
        <f>IF(Data_Mentah!D114="Yes",1,0)</f>
        <v>1</v>
      </c>
      <c r="E114" s="8">
        <f>IF(Data_Mentah!E114="Yes",1,0)</f>
        <v>1</v>
      </c>
      <c r="F114" s="8">
        <f>IF(Data_Mentah!F114="Yes",1,0)</f>
        <v>0</v>
      </c>
      <c r="G114" s="8">
        <f>IF(Data_Mentah!G114="Yes",1,0)</f>
        <v>1</v>
      </c>
      <c r="H114" s="8">
        <f>IF(Data_Mentah!H114="Yes",1,0)</f>
        <v>1</v>
      </c>
      <c r="I114" s="8">
        <f>IF(Data_Mentah!I114="Yes",1,0)</f>
        <v>1</v>
      </c>
      <c r="J114" s="8">
        <f>IF(Data_Mentah!J114="Yes",1,0)</f>
        <v>0</v>
      </c>
      <c r="K114" s="8">
        <f>IF(Data_Mentah!K114="Yes",1,0)</f>
        <v>1</v>
      </c>
      <c r="L114" s="8">
        <f>IF(Data_Mentah!L114="Yes",1,0)</f>
        <v>1</v>
      </c>
      <c r="M114" s="8">
        <f>IF(Data_Mentah!M114="Yes",1,0)</f>
        <v>0</v>
      </c>
      <c r="N114" s="8">
        <f>IF(Data_Mentah!N114="Yes",1,0)</f>
        <v>1</v>
      </c>
      <c r="O114" s="8">
        <f>IF(Data_Mentah!O114="Yes",1,0)</f>
        <v>1</v>
      </c>
      <c r="P114" s="8">
        <f>IF(Data_Mentah!P114="Yes",1,0)</f>
        <v>0</v>
      </c>
      <c r="Q114" s="9">
        <f>IF(Data_Mentah!Q114="Positive",1,0)</f>
        <v>1</v>
      </c>
      <c r="T114">
        <f t="shared" si="1"/>
        <v>1</v>
      </c>
      <c r="V114">
        <f t="shared" si="2"/>
        <v>0</v>
      </c>
    </row>
    <row r="115" spans="1:22" ht="15.75" customHeight="1" x14ac:dyDescent="0.2">
      <c r="A115" s="4">
        <v>45</v>
      </c>
      <c r="B115" s="5">
        <f>IF(Data_Mentah!B115="Male",1,0)</f>
        <v>1</v>
      </c>
      <c r="C115" s="5">
        <f>IF(Data_Mentah!C115="Yes",1,0)</f>
        <v>0</v>
      </c>
      <c r="D115" s="5">
        <f>IF(Data_Mentah!D115="Yes",1,0)</f>
        <v>1</v>
      </c>
      <c r="E115" s="5">
        <f>IF(Data_Mentah!E115="Yes",1,0)</f>
        <v>1</v>
      </c>
      <c r="F115" s="5">
        <f>IF(Data_Mentah!F115="Yes",1,0)</f>
        <v>1</v>
      </c>
      <c r="G115" s="5">
        <f>IF(Data_Mentah!G115="Yes",1,0)</f>
        <v>1</v>
      </c>
      <c r="H115" s="5">
        <f>IF(Data_Mentah!H115="Yes",1,0)</f>
        <v>1</v>
      </c>
      <c r="I115" s="5">
        <f>IF(Data_Mentah!I115="Yes",1,0)</f>
        <v>0</v>
      </c>
      <c r="J115" s="5">
        <f>IF(Data_Mentah!J115="Yes",1,0)</f>
        <v>1</v>
      </c>
      <c r="K115" s="5">
        <f>IF(Data_Mentah!K115="Yes",1,0)</f>
        <v>1</v>
      </c>
      <c r="L115" s="5">
        <f>IF(Data_Mentah!L115="Yes",1,0)</f>
        <v>0</v>
      </c>
      <c r="M115" s="5">
        <f>IF(Data_Mentah!M115="Yes",1,0)</f>
        <v>1</v>
      </c>
      <c r="N115" s="5">
        <f>IF(Data_Mentah!N115="Yes",1,0)</f>
        <v>0</v>
      </c>
      <c r="O115" s="5">
        <f>IF(Data_Mentah!O115="Yes",1,0)</f>
        <v>0</v>
      </c>
      <c r="P115" s="5">
        <f>IF(Data_Mentah!P115="Yes",1,0)</f>
        <v>0</v>
      </c>
      <c r="Q115" s="6">
        <f>IF(Data_Mentah!Q115="Positive",1,0)</f>
        <v>1</v>
      </c>
      <c r="T115">
        <f t="shared" si="1"/>
        <v>1</v>
      </c>
      <c r="V115">
        <f t="shared" si="2"/>
        <v>0</v>
      </c>
    </row>
    <row r="116" spans="1:22" ht="15.75" customHeight="1" x14ac:dyDescent="0.2">
      <c r="A116" s="7">
        <v>40</v>
      </c>
      <c r="B116" s="8">
        <f>IF(Data_Mentah!B116="Male",1,0)</f>
        <v>0</v>
      </c>
      <c r="C116" s="8">
        <f>IF(Data_Mentah!C116="Yes",1,0)</f>
        <v>1</v>
      </c>
      <c r="D116" s="8">
        <f>IF(Data_Mentah!D116="Yes",1,0)</f>
        <v>0</v>
      </c>
      <c r="E116" s="8">
        <f>IF(Data_Mentah!E116="Yes",1,0)</f>
        <v>1</v>
      </c>
      <c r="F116" s="8">
        <f>IF(Data_Mentah!F116="Yes",1,0)</f>
        <v>0</v>
      </c>
      <c r="G116" s="8">
        <f>IF(Data_Mentah!G116="Yes",1,0)</f>
        <v>0</v>
      </c>
      <c r="H116" s="8">
        <f>IF(Data_Mentah!H116="Yes",1,0)</f>
        <v>1</v>
      </c>
      <c r="I116" s="8">
        <f>IF(Data_Mentah!I116="Yes",1,0)</f>
        <v>1</v>
      </c>
      <c r="J116" s="8">
        <f>IF(Data_Mentah!J116="Yes",1,0)</f>
        <v>1</v>
      </c>
      <c r="K116" s="8">
        <f>IF(Data_Mentah!K116="Yes",1,0)</f>
        <v>0</v>
      </c>
      <c r="L116" s="8">
        <f>IF(Data_Mentah!L116="Yes",1,0)</f>
        <v>1</v>
      </c>
      <c r="M116" s="8">
        <f>IF(Data_Mentah!M116="Yes",1,0)</f>
        <v>1</v>
      </c>
      <c r="N116" s="8">
        <f>IF(Data_Mentah!N116="Yes",1,0)</f>
        <v>0</v>
      </c>
      <c r="O116" s="8">
        <f>IF(Data_Mentah!O116="Yes",1,0)</f>
        <v>0</v>
      </c>
      <c r="P116" s="8">
        <f>IF(Data_Mentah!P116="Yes",1,0)</f>
        <v>0</v>
      </c>
      <c r="Q116" s="9">
        <f>IF(Data_Mentah!Q116="Positive",1,0)</f>
        <v>1</v>
      </c>
      <c r="T116">
        <f t="shared" ref="T116:T179" si="3">IF((P116 + H116 + G116 + D116 + J116) &gt;= 3, 1, 0)</f>
        <v>0</v>
      </c>
      <c r="V116">
        <f t="shared" ref="V116:V179" si="4">IF(Q116="Positive",1,0)</f>
        <v>0</v>
      </c>
    </row>
    <row r="117" spans="1:22" ht="15.75" customHeight="1" x14ac:dyDescent="0.2">
      <c r="A117" s="4">
        <v>30</v>
      </c>
      <c r="B117" s="5">
        <f>IF(Data_Mentah!B117="Male",1,0)</f>
        <v>0</v>
      </c>
      <c r="C117" s="5">
        <f>IF(Data_Mentah!C117="Yes",1,0)</f>
        <v>1</v>
      </c>
      <c r="D117" s="5">
        <f>IF(Data_Mentah!D117="Yes",1,0)</f>
        <v>1</v>
      </c>
      <c r="E117" s="5">
        <f>IF(Data_Mentah!E117="Yes",1,0)</f>
        <v>1</v>
      </c>
      <c r="F117" s="5">
        <f>IF(Data_Mentah!F117="Yes",1,0)</f>
        <v>1</v>
      </c>
      <c r="G117" s="5">
        <f>IF(Data_Mentah!G117="Yes",1,0)</f>
        <v>1</v>
      </c>
      <c r="H117" s="5">
        <f>IF(Data_Mentah!H117="Yes",1,0)</f>
        <v>0</v>
      </c>
      <c r="I117" s="5">
        <f>IF(Data_Mentah!I117="Yes",1,0)</f>
        <v>1</v>
      </c>
      <c r="J117" s="5">
        <f>IF(Data_Mentah!J117="Yes",1,0)</f>
        <v>1</v>
      </c>
      <c r="K117" s="5">
        <f>IF(Data_Mentah!K117="Yes",1,0)</f>
        <v>1</v>
      </c>
      <c r="L117" s="5">
        <f>IF(Data_Mentah!L117="Yes",1,0)</f>
        <v>1</v>
      </c>
      <c r="M117" s="5">
        <f>IF(Data_Mentah!M117="Yes",1,0)</f>
        <v>1</v>
      </c>
      <c r="N117" s="5">
        <f>IF(Data_Mentah!N117="Yes",1,0)</f>
        <v>0</v>
      </c>
      <c r="O117" s="5">
        <f>IF(Data_Mentah!O117="Yes",1,0)</f>
        <v>0</v>
      </c>
      <c r="P117" s="5">
        <f>IF(Data_Mentah!P117="Yes",1,0)</f>
        <v>0</v>
      </c>
      <c r="Q117" s="6">
        <f>IF(Data_Mentah!Q117="Positive",1,0)</f>
        <v>1</v>
      </c>
      <c r="T117">
        <f t="shared" si="3"/>
        <v>1</v>
      </c>
      <c r="V117">
        <f t="shared" si="4"/>
        <v>0</v>
      </c>
    </row>
    <row r="118" spans="1:22" ht="15.75" customHeight="1" x14ac:dyDescent="0.2">
      <c r="A118" s="7">
        <v>35</v>
      </c>
      <c r="B118" s="8">
        <f>IF(Data_Mentah!B118="Male",1,0)</f>
        <v>0</v>
      </c>
      <c r="C118" s="8">
        <f>IF(Data_Mentah!C118="Yes",1,0)</f>
        <v>1</v>
      </c>
      <c r="D118" s="8">
        <f>IF(Data_Mentah!D118="Yes",1,0)</f>
        <v>1</v>
      </c>
      <c r="E118" s="8">
        <f>IF(Data_Mentah!E118="Yes",1,0)</f>
        <v>1</v>
      </c>
      <c r="F118" s="8">
        <f>IF(Data_Mentah!F118="Yes",1,0)</f>
        <v>0</v>
      </c>
      <c r="G118" s="8">
        <f>IF(Data_Mentah!G118="Yes",1,0)</f>
        <v>1</v>
      </c>
      <c r="H118" s="8">
        <f>IF(Data_Mentah!H118="Yes",1,0)</f>
        <v>0</v>
      </c>
      <c r="I118" s="8">
        <f>IF(Data_Mentah!I118="Yes",1,0)</f>
        <v>0</v>
      </c>
      <c r="J118" s="8">
        <f>IF(Data_Mentah!J118="Yes",1,0)</f>
        <v>0</v>
      </c>
      <c r="K118" s="8">
        <f>IF(Data_Mentah!K118="Yes",1,0)</f>
        <v>1</v>
      </c>
      <c r="L118" s="8">
        <f>IF(Data_Mentah!L118="Yes",1,0)</f>
        <v>0</v>
      </c>
      <c r="M118" s="8">
        <f>IF(Data_Mentah!M118="Yes",1,0)</f>
        <v>1</v>
      </c>
      <c r="N118" s="8">
        <f>IF(Data_Mentah!N118="Yes",1,0)</f>
        <v>1</v>
      </c>
      <c r="O118" s="8">
        <f>IF(Data_Mentah!O118="Yes",1,0)</f>
        <v>0</v>
      </c>
      <c r="P118" s="8">
        <f>IF(Data_Mentah!P118="Yes",1,0)</f>
        <v>0</v>
      </c>
      <c r="Q118" s="9">
        <f>IF(Data_Mentah!Q118="Positive",1,0)</f>
        <v>1</v>
      </c>
      <c r="T118">
        <f t="shared" si="3"/>
        <v>0</v>
      </c>
      <c r="V118">
        <f t="shared" si="4"/>
        <v>0</v>
      </c>
    </row>
    <row r="119" spans="1:22" ht="15.75" customHeight="1" x14ac:dyDescent="0.2">
      <c r="A119" s="4">
        <v>25</v>
      </c>
      <c r="B119" s="5">
        <f>IF(Data_Mentah!B119="Male",1,0)</f>
        <v>0</v>
      </c>
      <c r="C119" s="5">
        <f>IF(Data_Mentah!C119="Yes",1,0)</f>
        <v>1</v>
      </c>
      <c r="D119" s="5">
        <f>IF(Data_Mentah!D119="Yes",1,0)</f>
        <v>1</v>
      </c>
      <c r="E119" s="5">
        <f>IF(Data_Mentah!E119="Yes",1,0)</f>
        <v>0</v>
      </c>
      <c r="F119" s="5">
        <f>IF(Data_Mentah!F119="Yes",1,0)</f>
        <v>1</v>
      </c>
      <c r="G119" s="5">
        <f>IF(Data_Mentah!G119="Yes",1,0)</f>
        <v>1</v>
      </c>
      <c r="H119" s="5">
        <f>IF(Data_Mentah!H119="Yes",1,0)</f>
        <v>0</v>
      </c>
      <c r="I119" s="5">
        <f>IF(Data_Mentah!I119="Yes",1,0)</f>
        <v>1</v>
      </c>
      <c r="J119" s="5">
        <f>IF(Data_Mentah!J119="Yes",1,0)</f>
        <v>1</v>
      </c>
      <c r="K119" s="5">
        <f>IF(Data_Mentah!K119="Yes",1,0)</f>
        <v>1</v>
      </c>
      <c r="L119" s="5">
        <f>IF(Data_Mentah!L119="Yes",1,0)</f>
        <v>1</v>
      </c>
      <c r="M119" s="5">
        <f>IF(Data_Mentah!M119="Yes",1,0)</f>
        <v>1</v>
      </c>
      <c r="N119" s="5">
        <f>IF(Data_Mentah!N119="Yes",1,0)</f>
        <v>1</v>
      </c>
      <c r="O119" s="5">
        <f>IF(Data_Mentah!O119="Yes",1,0)</f>
        <v>0</v>
      </c>
      <c r="P119" s="5">
        <f>IF(Data_Mentah!P119="Yes",1,0)</f>
        <v>0</v>
      </c>
      <c r="Q119" s="6">
        <f>IF(Data_Mentah!Q119="Positive",1,0)</f>
        <v>1</v>
      </c>
      <c r="T119">
        <f t="shared" si="3"/>
        <v>1</v>
      </c>
      <c r="V119">
        <f t="shared" si="4"/>
        <v>0</v>
      </c>
    </row>
    <row r="120" spans="1:22" ht="15.75" customHeight="1" x14ac:dyDescent="0.2">
      <c r="A120" s="7">
        <v>50</v>
      </c>
      <c r="B120" s="8">
        <f>IF(Data_Mentah!B120="Male",1,0)</f>
        <v>0</v>
      </c>
      <c r="C120" s="8">
        <f>IF(Data_Mentah!C120="Yes",1,0)</f>
        <v>1</v>
      </c>
      <c r="D120" s="8">
        <f>IF(Data_Mentah!D120="Yes",1,0)</f>
        <v>1</v>
      </c>
      <c r="E120" s="8">
        <f>IF(Data_Mentah!E120="Yes",1,0)</f>
        <v>0</v>
      </c>
      <c r="F120" s="8">
        <f>IF(Data_Mentah!F120="Yes",1,0)</f>
        <v>1</v>
      </c>
      <c r="G120" s="8">
        <f>IF(Data_Mentah!G120="Yes",1,0)</f>
        <v>0</v>
      </c>
      <c r="H120" s="8">
        <f>IF(Data_Mentah!H120="Yes",1,0)</f>
        <v>0</v>
      </c>
      <c r="I120" s="8">
        <f>IF(Data_Mentah!I120="Yes",1,0)</f>
        <v>1</v>
      </c>
      <c r="J120" s="8">
        <f>IF(Data_Mentah!J120="Yes",1,0)</f>
        <v>1</v>
      </c>
      <c r="K120" s="8">
        <f>IF(Data_Mentah!K120="Yes",1,0)</f>
        <v>1</v>
      </c>
      <c r="L120" s="8">
        <f>IF(Data_Mentah!L120="Yes",1,0)</f>
        <v>1</v>
      </c>
      <c r="M120" s="8">
        <f>IF(Data_Mentah!M120="Yes",1,0)</f>
        <v>1</v>
      </c>
      <c r="N120" s="8">
        <f>IF(Data_Mentah!N120="Yes",1,0)</f>
        <v>0</v>
      </c>
      <c r="O120" s="8">
        <f>IF(Data_Mentah!O120="Yes",1,0)</f>
        <v>0</v>
      </c>
      <c r="P120" s="8">
        <f>IF(Data_Mentah!P120="Yes",1,0)</f>
        <v>0</v>
      </c>
      <c r="Q120" s="9">
        <f>IF(Data_Mentah!Q120="Positive",1,0)</f>
        <v>1</v>
      </c>
      <c r="T120">
        <f t="shared" si="3"/>
        <v>0</v>
      </c>
      <c r="V120">
        <f t="shared" si="4"/>
        <v>0</v>
      </c>
    </row>
    <row r="121" spans="1:22" ht="15.75" customHeight="1" x14ac:dyDescent="0.2">
      <c r="A121" s="4">
        <v>40</v>
      </c>
      <c r="B121" s="5">
        <f>IF(Data_Mentah!B121="Male",1,0)</f>
        <v>0</v>
      </c>
      <c r="C121" s="5">
        <f>IF(Data_Mentah!C121="Yes",1,0)</f>
        <v>1</v>
      </c>
      <c r="D121" s="5">
        <f>IF(Data_Mentah!D121="Yes",1,0)</f>
        <v>1</v>
      </c>
      <c r="E121" s="5">
        <f>IF(Data_Mentah!E121="Yes",1,0)</f>
        <v>0</v>
      </c>
      <c r="F121" s="5">
        <f>IF(Data_Mentah!F121="Yes",1,0)</f>
        <v>1</v>
      </c>
      <c r="G121" s="5">
        <f>IF(Data_Mentah!G121="Yes",1,0)</f>
        <v>0</v>
      </c>
      <c r="H121" s="5">
        <f>IF(Data_Mentah!H121="Yes",1,0)</f>
        <v>0</v>
      </c>
      <c r="I121" s="5">
        <f>IF(Data_Mentah!I121="Yes",1,0)</f>
        <v>0</v>
      </c>
      <c r="J121" s="5">
        <f>IF(Data_Mentah!J121="Yes",1,0)</f>
        <v>0</v>
      </c>
      <c r="K121" s="5">
        <f>IF(Data_Mentah!K121="Yes",1,0)</f>
        <v>1</v>
      </c>
      <c r="L121" s="5">
        <f>IF(Data_Mentah!L121="Yes",1,0)</f>
        <v>0</v>
      </c>
      <c r="M121" s="5">
        <f>IF(Data_Mentah!M121="Yes",1,0)</f>
        <v>0</v>
      </c>
      <c r="N121" s="5">
        <f>IF(Data_Mentah!N121="Yes",1,0)</f>
        <v>1</v>
      </c>
      <c r="O121" s="5">
        <f>IF(Data_Mentah!O121="Yes",1,0)</f>
        <v>0</v>
      </c>
      <c r="P121" s="5">
        <f>IF(Data_Mentah!P121="Yes",1,0)</f>
        <v>0</v>
      </c>
      <c r="Q121" s="6">
        <f>IF(Data_Mentah!Q121="Positive",1,0)</f>
        <v>1</v>
      </c>
      <c r="T121">
        <f t="shared" si="3"/>
        <v>0</v>
      </c>
      <c r="V121">
        <f t="shared" si="4"/>
        <v>0</v>
      </c>
    </row>
    <row r="122" spans="1:22" ht="15.75" customHeight="1" x14ac:dyDescent="0.2">
      <c r="A122" s="7">
        <v>35</v>
      </c>
      <c r="B122" s="8">
        <f>IF(Data_Mentah!B122="Male",1,0)</f>
        <v>1</v>
      </c>
      <c r="C122" s="8">
        <f>IF(Data_Mentah!C122="Yes",1,0)</f>
        <v>1</v>
      </c>
      <c r="D122" s="8">
        <f>IF(Data_Mentah!D122="Yes",1,0)</f>
        <v>1</v>
      </c>
      <c r="E122" s="8">
        <f>IF(Data_Mentah!E122="Yes",1,0)</f>
        <v>0</v>
      </c>
      <c r="F122" s="8">
        <f>IF(Data_Mentah!F122="Yes",1,0)</f>
        <v>1</v>
      </c>
      <c r="G122" s="8">
        <f>IF(Data_Mentah!G122="Yes",1,0)</f>
        <v>1</v>
      </c>
      <c r="H122" s="8">
        <f>IF(Data_Mentah!H122="Yes",1,0)</f>
        <v>0</v>
      </c>
      <c r="I122" s="8">
        <f>IF(Data_Mentah!I122="Yes",1,0)</f>
        <v>0</v>
      </c>
      <c r="J122" s="8">
        <f>IF(Data_Mentah!J122="Yes",1,0)</f>
        <v>0</v>
      </c>
      <c r="K122" s="8">
        <f>IF(Data_Mentah!K122="Yes",1,0)</f>
        <v>0</v>
      </c>
      <c r="L122" s="8">
        <f>IF(Data_Mentah!L122="Yes",1,0)</f>
        <v>1</v>
      </c>
      <c r="M122" s="8">
        <f>IF(Data_Mentah!M122="Yes",1,0)</f>
        <v>0</v>
      </c>
      <c r="N122" s="8">
        <f>IF(Data_Mentah!N122="Yes",1,0)</f>
        <v>1</v>
      </c>
      <c r="O122" s="8">
        <f>IF(Data_Mentah!O122="Yes",1,0)</f>
        <v>1</v>
      </c>
      <c r="P122" s="8">
        <f>IF(Data_Mentah!P122="Yes",1,0)</f>
        <v>0</v>
      </c>
      <c r="Q122" s="9">
        <f>IF(Data_Mentah!Q122="Positive",1,0)</f>
        <v>1</v>
      </c>
      <c r="T122">
        <f t="shared" si="3"/>
        <v>0</v>
      </c>
      <c r="V122">
        <f t="shared" si="4"/>
        <v>0</v>
      </c>
    </row>
    <row r="123" spans="1:22" ht="15.75" customHeight="1" x14ac:dyDescent="0.2">
      <c r="A123" s="4">
        <v>65</v>
      </c>
      <c r="B123" s="5">
        <f>IF(Data_Mentah!B123="Male",1,0)</f>
        <v>1</v>
      </c>
      <c r="C123" s="5">
        <f>IF(Data_Mentah!C123="Yes",1,0)</f>
        <v>1</v>
      </c>
      <c r="D123" s="5">
        <f>IF(Data_Mentah!D123="Yes",1,0)</f>
        <v>1</v>
      </c>
      <c r="E123" s="5">
        <f>IF(Data_Mentah!E123="Yes",1,0)</f>
        <v>0</v>
      </c>
      <c r="F123" s="5">
        <f>IF(Data_Mentah!F123="Yes",1,0)</f>
        <v>1</v>
      </c>
      <c r="G123" s="5">
        <f>IF(Data_Mentah!G123="Yes",1,0)</f>
        <v>1</v>
      </c>
      <c r="H123" s="5">
        <f>IF(Data_Mentah!H123="Yes",1,0)</f>
        <v>1</v>
      </c>
      <c r="I123" s="5">
        <f>IF(Data_Mentah!I123="Yes",1,0)</f>
        <v>0</v>
      </c>
      <c r="J123" s="5">
        <f>IF(Data_Mentah!J123="Yes",1,0)</f>
        <v>1</v>
      </c>
      <c r="K123" s="5">
        <f>IF(Data_Mentah!K123="Yes",1,0)</f>
        <v>0</v>
      </c>
      <c r="L123" s="5">
        <f>IF(Data_Mentah!L123="Yes",1,0)</f>
        <v>1</v>
      </c>
      <c r="M123" s="5">
        <f>IF(Data_Mentah!M123="Yes",1,0)</f>
        <v>1</v>
      </c>
      <c r="N123" s="5">
        <f>IF(Data_Mentah!N123="Yes",1,0)</f>
        <v>1</v>
      </c>
      <c r="O123" s="5">
        <f>IF(Data_Mentah!O123="Yes",1,0)</f>
        <v>0</v>
      </c>
      <c r="P123" s="5">
        <f>IF(Data_Mentah!P123="Yes",1,0)</f>
        <v>0</v>
      </c>
      <c r="Q123" s="6">
        <f>IF(Data_Mentah!Q123="Positive",1,0)</f>
        <v>1</v>
      </c>
      <c r="T123">
        <f t="shared" si="3"/>
        <v>1</v>
      </c>
      <c r="V123">
        <f t="shared" si="4"/>
        <v>0</v>
      </c>
    </row>
    <row r="124" spans="1:22" ht="15.75" customHeight="1" x14ac:dyDescent="0.2">
      <c r="A124" s="7">
        <v>38</v>
      </c>
      <c r="B124" s="8">
        <f>IF(Data_Mentah!B124="Male",1,0)</f>
        <v>1</v>
      </c>
      <c r="C124" s="8">
        <f>IF(Data_Mentah!C124="Yes",1,0)</f>
        <v>0</v>
      </c>
      <c r="D124" s="8">
        <f>IF(Data_Mentah!D124="Yes",1,0)</f>
        <v>1</v>
      </c>
      <c r="E124" s="8">
        <f>IF(Data_Mentah!E124="Yes",1,0)</f>
        <v>0</v>
      </c>
      <c r="F124" s="8">
        <f>IF(Data_Mentah!F124="Yes",1,0)</f>
        <v>1</v>
      </c>
      <c r="G124" s="8">
        <f>IF(Data_Mentah!G124="Yes",1,0)</f>
        <v>1</v>
      </c>
      <c r="H124" s="8">
        <f>IF(Data_Mentah!H124="Yes",1,0)</f>
        <v>0</v>
      </c>
      <c r="I124" s="8">
        <f>IF(Data_Mentah!I124="Yes",1,0)</f>
        <v>0</v>
      </c>
      <c r="J124" s="8">
        <f>IF(Data_Mentah!J124="Yes",1,0)</f>
        <v>1</v>
      </c>
      <c r="K124" s="8">
        <f>IF(Data_Mentah!K124="Yes",1,0)</f>
        <v>1</v>
      </c>
      <c r="L124" s="8">
        <f>IF(Data_Mentah!L124="Yes",1,0)</f>
        <v>1</v>
      </c>
      <c r="M124" s="8">
        <f>IF(Data_Mentah!M124="Yes",1,0)</f>
        <v>1</v>
      </c>
      <c r="N124" s="8">
        <f>IF(Data_Mentah!N124="Yes",1,0)</f>
        <v>1</v>
      </c>
      <c r="O124" s="8">
        <f>IF(Data_Mentah!O124="Yes",1,0)</f>
        <v>0</v>
      </c>
      <c r="P124" s="8">
        <f>IF(Data_Mentah!P124="Yes",1,0)</f>
        <v>1</v>
      </c>
      <c r="Q124" s="9">
        <f>IF(Data_Mentah!Q124="Positive",1,0)</f>
        <v>1</v>
      </c>
      <c r="T124">
        <f t="shared" si="3"/>
        <v>1</v>
      </c>
      <c r="V124">
        <f t="shared" si="4"/>
        <v>0</v>
      </c>
    </row>
    <row r="125" spans="1:22" ht="15.75" customHeight="1" x14ac:dyDescent="0.2">
      <c r="A125" s="4">
        <v>50</v>
      </c>
      <c r="B125" s="5">
        <f>IF(Data_Mentah!B125="Male",1,0)</f>
        <v>1</v>
      </c>
      <c r="C125" s="5">
        <f>IF(Data_Mentah!C125="Yes",1,0)</f>
        <v>0</v>
      </c>
      <c r="D125" s="5">
        <f>IF(Data_Mentah!D125="Yes",1,0)</f>
        <v>1</v>
      </c>
      <c r="E125" s="5">
        <f>IF(Data_Mentah!E125="Yes",1,0)</f>
        <v>0</v>
      </c>
      <c r="F125" s="5">
        <f>IF(Data_Mentah!F125="Yes",1,0)</f>
        <v>0</v>
      </c>
      <c r="G125" s="5">
        <f>IF(Data_Mentah!G125="Yes",1,0)</f>
        <v>0</v>
      </c>
      <c r="H125" s="5">
        <f>IF(Data_Mentah!H125="Yes",1,0)</f>
        <v>0</v>
      </c>
      <c r="I125" s="5">
        <f>IF(Data_Mentah!I125="Yes",1,0)</f>
        <v>1</v>
      </c>
      <c r="J125" s="5">
        <f>IF(Data_Mentah!J125="Yes",1,0)</f>
        <v>1</v>
      </c>
      <c r="K125" s="5">
        <f>IF(Data_Mentah!K125="Yes",1,0)</f>
        <v>0</v>
      </c>
      <c r="L125" s="5">
        <f>IF(Data_Mentah!L125="Yes",1,0)</f>
        <v>0</v>
      </c>
      <c r="M125" s="5">
        <f>IF(Data_Mentah!M125="Yes",1,0)</f>
        <v>0</v>
      </c>
      <c r="N125" s="5">
        <f>IF(Data_Mentah!N125="Yes",1,0)</f>
        <v>0</v>
      </c>
      <c r="O125" s="5">
        <f>IF(Data_Mentah!O125="Yes",1,0)</f>
        <v>1</v>
      </c>
      <c r="P125" s="5">
        <f>IF(Data_Mentah!P125="Yes",1,0)</f>
        <v>1</v>
      </c>
      <c r="Q125" s="6">
        <f>IF(Data_Mentah!Q125="Positive",1,0)</f>
        <v>1</v>
      </c>
      <c r="T125">
        <f t="shared" si="3"/>
        <v>1</v>
      </c>
      <c r="V125">
        <f t="shared" si="4"/>
        <v>0</v>
      </c>
    </row>
    <row r="126" spans="1:22" ht="15.75" customHeight="1" x14ac:dyDescent="0.2">
      <c r="A126" s="7">
        <v>55</v>
      </c>
      <c r="B126" s="8">
        <f>IF(Data_Mentah!B126="Male",1,0)</f>
        <v>1</v>
      </c>
      <c r="C126" s="8">
        <f>IF(Data_Mentah!C126="Yes",1,0)</f>
        <v>1</v>
      </c>
      <c r="D126" s="8">
        <f>IF(Data_Mentah!D126="Yes",1,0)</f>
        <v>0</v>
      </c>
      <c r="E126" s="8">
        <f>IF(Data_Mentah!E126="Yes",1,0)</f>
        <v>1</v>
      </c>
      <c r="F126" s="8">
        <f>IF(Data_Mentah!F126="Yes",1,0)</f>
        <v>1</v>
      </c>
      <c r="G126" s="8">
        <f>IF(Data_Mentah!G126="Yes",1,0)</f>
        <v>0</v>
      </c>
      <c r="H126" s="8">
        <f>IF(Data_Mentah!H126="Yes",1,0)</f>
        <v>0</v>
      </c>
      <c r="I126" s="8">
        <f>IF(Data_Mentah!I126="Yes",1,0)</f>
        <v>0</v>
      </c>
      <c r="J126" s="8">
        <f>IF(Data_Mentah!J126="Yes",1,0)</f>
        <v>0</v>
      </c>
      <c r="K126" s="8">
        <f>IF(Data_Mentah!K126="Yes",1,0)</f>
        <v>0</v>
      </c>
      <c r="L126" s="8">
        <f>IF(Data_Mentah!L126="Yes",1,0)</f>
        <v>0</v>
      </c>
      <c r="M126" s="8">
        <f>IF(Data_Mentah!M126="Yes",1,0)</f>
        <v>0</v>
      </c>
      <c r="N126" s="8">
        <f>IF(Data_Mentah!N126="Yes",1,0)</f>
        <v>0</v>
      </c>
      <c r="O126" s="8">
        <f>IF(Data_Mentah!O126="Yes",1,0)</f>
        <v>0</v>
      </c>
      <c r="P126" s="8">
        <f>IF(Data_Mentah!P126="Yes",1,0)</f>
        <v>0</v>
      </c>
      <c r="Q126" s="9">
        <f>IF(Data_Mentah!Q126="Positive",1,0)</f>
        <v>1</v>
      </c>
      <c r="T126">
        <f t="shared" si="3"/>
        <v>0</v>
      </c>
      <c r="V126">
        <f t="shared" si="4"/>
        <v>0</v>
      </c>
    </row>
    <row r="127" spans="1:22" ht="15.75" customHeight="1" x14ac:dyDescent="0.2">
      <c r="A127" s="4">
        <v>48</v>
      </c>
      <c r="B127" s="5">
        <f>IF(Data_Mentah!B127="Male",1,0)</f>
        <v>1</v>
      </c>
      <c r="C127" s="5">
        <f>IF(Data_Mentah!C127="Yes",1,0)</f>
        <v>1</v>
      </c>
      <c r="D127" s="5">
        <f>IF(Data_Mentah!D127="Yes",1,0)</f>
        <v>1</v>
      </c>
      <c r="E127" s="5">
        <f>IF(Data_Mentah!E127="Yes",1,0)</f>
        <v>1</v>
      </c>
      <c r="F127" s="5">
        <f>IF(Data_Mentah!F127="Yes",1,0)</f>
        <v>1</v>
      </c>
      <c r="G127" s="5">
        <f>IF(Data_Mentah!G127="Yes",1,0)</f>
        <v>1</v>
      </c>
      <c r="H127" s="5">
        <f>IF(Data_Mentah!H127="Yes",1,0)</f>
        <v>0</v>
      </c>
      <c r="I127" s="5">
        <f>IF(Data_Mentah!I127="Yes",1,0)</f>
        <v>1</v>
      </c>
      <c r="J127" s="5">
        <f>IF(Data_Mentah!J127="Yes",1,0)</f>
        <v>0</v>
      </c>
      <c r="K127" s="5">
        <f>IF(Data_Mentah!K127="Yes",1,0)</f>
        <v>0</v>
      </c>
      <c r="L127" s="5">
        <f>IF(Data_Mentah!L127="Yes",1,0)</f>
        <v>1</v>
      </c>
      <c r="M127" s="5">
        <f>IF(Data_Mentah!M127="Yes",1,0)</f>
        <v>1</v>
      </c>
      <c r="N127" s="5">
        <f>IF(Data_Mentah!N127="Yes",1,0)</f>
        <v>0</v>
      </c>
      <c r="O127" s="5">
        <f>IF(Data_Mentah!O127="Yes",1,0)</f>
        <v>0</v>
      </c>
      <c r="P127" s="5">
        <f>IF(Data_Mentah!P127="Yes",1,0)</f>
        <v>0</v>
      </c>
      <c r="Q127" s="6">
        <f>IF(Data_Mentah!Q127="Positive",1,0)</f>
        <v>1</v>
      </c>
      <c r="T127">
        <f t="shared" si="3"/>
        <v>0</v>
      </c>
      <c r="V127">
        <f t="shared" si="4"/>
        <v>0</v>
      </c>
    </row>
    <row r="128" spans="1:22" ht="15.75" customHeight="1" x14ac:dyDescent="0.2">
      <c r="A128" s="7">
        <v>55</v>
      </c>
      <c r="B128" s="8">
        <f>IF(Data_Mentah!B128="Male",1,0)</f>
        <v>1</v>
      </c>
      <c r="C128" s="8">
        <f>IF(Data_Mentah!C128="Yes",1,0)</f>
        <v>1</v>
      </c>
      <c r="D128" s="8">
        <f>IF(Data_Mentah!D128="Yes",1,0)</f>
        <v>1</v>
      </c>
      <c r="E128" s="8">
        <f>IF(Data_Mentah!E128="Yes",1,0)</f>
        <v>0</v>
      </c>
      <c r="F128" s="8">
        <f>IF(Data_Mentah!F128="Yes",1,0)</f>
        <v>1</v>
      </c>
      <c r="G128" s="8">
        <f>IF(Data_Mentah!G128="Yes",1,0)</f>
        <v>0</v>
      </c>
      <c r="H128" s="8">
        <f>IF(Data_Mentah!H128="Yes",1,0)</f>
        <v>1</v>
      </c>
      <c r="I128" s="8">
        <f>IF(Data_Mentah!I128="Yes",1,0)</f>
        <v>0</v>
      </c>
      <c r="J128" s="8">
        <f>IF(Data_Mentah!J128="Yes",1,0)</f>
        <v>1</v>
      </c>
      <c r="K128" s="8">
        <f>IF(Data_Mentah!K128="Yes",1,0)</f>
        <v>1</v>
      </c>
      <c r="L128" s="8">
        <f>IF(Data_Mentah!L128="Yes",1,0)</f>
        <v>1</v>
      </c>
      <c r="M128" s="8">
        <f>IF(Data_Mentah!M128="Yes",1,0)</f>
        <v>1</v>
      </c>
      <c r="N128" s="8">
        <f>IF(Data_Mentah!N128="Yes",1,0)</f>
        <v>0</v>
      </c>
      <c r="O128" s="8">
        <f>IF(Data_Mentah!O128="Yes",1,0)</f>
        <v>0</v>
      </c>
      <c r="P128" s="8">
        <f>IF(Data_Mentah!P128="Yes",1,0)</f>
        <v>0</v>
      </c>
      <c r="Q128" s="9">
        <f>IF(Data_Mentah!Q128="Positive",1,0)</f>
        <v>1</v>
      </c>
      <c r="T128">
        <f t="shared" si="3"/>
        <v>1</v>
      </c>
      <c r="V128">
        <f t="shared" si="4"/>
        <v>0</v>
      </c>
    </row>
    <row r="129" spans="1:22" ht="15.75" customHeight="1" x14ac:dyDescent="0.2">
      <c r="A129" s="4">
        <v>39</v>
      </c>
      <c r="B129" s="5">
        <f>IF(Data_Mentah!B129="Male",1,0)</f>
        <v>1</v>
      </c>
      <c r="C129" s="5">
        <f>IF(Data_Mentah!C129="Yes",1,0)</f>
        <v>1</v>
      </c>
      <c r="D129" s="5">
        <f>IF(Data_Mentah!D129="Yes",1,0)</f>
        <v>0</v>
      </c>
      <c r="E129" s="5">
        <f>IF(Data_Mentah!E129="Yes",1,0)</f>
        <v>0</v>
      </c>
      <c r="F129" s="5">
        <f>IF(Data_Mentah!F129="Yes",1,0)</f>
        <v>1</v>
      </c>
      <c r="G129" s="5">
        <f>IF(Data_Mentah!G129="Yes",1,0)</f>
        <v>1</v>
      </c>
      <c r="H129" s="5">
        <f>IF(Data_Mentah!H129="Yes",1,0)</f>
        <v>0</v>
      </c>
      <c r="I129" s="5">
        <f>IF(Data_Mentah!I129="Yes",1,0)</f>
        <v>0</v>
      </c>
      <c r="J129" s="5">
        <f>IF(Data_Mentah!J129="Yes",1,0)</f>
        <v>1</v>
      </c>
      <c r="K129" s="5">
        <f>IF(Data_Mentah!K129="Yes",1,0)</f>
        <v>1</v>
      </c>
      <c r="L129" s="5">
        <f>IF(Data_Mentah!L129="Yes",1,0)</f>
        <v>0</v>
      </c>
      <c r="M129" s="5">
        <f>IF(Data_Mentah!M129="Yes",1,0)</f>
        <v>0</v>
      </c>
      <c r="N129" s="5">
        <f>IF(Data_Mentah!N129="Yes",1,0)</f>
        <v>1</v>
      </c>
      <c r="O129" s="5">
        <f>IF(Data_Mentah!O129="Yes",1,0)</f>
        <v>1</v>
      </c>
      <c r="P129" s="5">
        <f>IF(Data_Mentah!P129="Yes",1,0)</f>
        <v>0</v>
      </c>
      <c r="Q129" s="6">
        <f>IF(Data_Mentah!Q129="Positive",1,0)</f>
        <v>1</v>
      </c>
      <c r="T129">
        <f t="shared" si="3"/>
        <v>0</v>
      </c>
      <c r="V129">
        <f t="shared" si="4"/>
        <v>0</v>
      </c>
    </row>
    <row r="130" spans="1:22" ht="15.75" customHeight="1" x14ac:dyDescent="0.2">
      <c r="A130" s="7">
        <v>43</v>
      </c>
      <c r="B130" s="8">
        <f>IF(Data_Mentah!B130="Male",1,0)</f>
        <v>1</v>
      </c>
      <c r="C130" s="8">
        <f>IF(Data_Mentah!C130="Yes",1,0)</f>
        <v>0</v>
      </c>
      <c r="D130" s="8">
        <f>IF(Data_Mentah!D130="Yes",1,0)</f>
        <v>1</v>
      </c>
      <c r="E130" s="8">
        <f>IF(Data_Mentah!E130="Yes",1,0)</f>
        <v>0</v>
      </c>
      <c r="F130" s="8">
        <f>IF(Data_Mentah!F130="Yes",1,0)</f>
        <v>1</v>
      </c>
      <c r="G130" s="8">
        <f>IF(Data_Mentah!G130="Yes",1,0)</f>
        <v>1</v>
      </c>
      <c r="H130" s="8">
        <f>IF(Data_Mentah!H130="Yes",1,0)</f>
        <v>1</v>
      </c>
      <c r="I130" s="8">
        <f>IF(Data_Mentah!I130="Yes",1,0)</f>
        <v>0</v>
      </c>
      <c r="J130" s="8">
        <f>IF(Data_Mentah!J130="Yes",1,0)</f>
        <v>1</v>
      </c>
      <c r="K130" s="8">
        <f>IF(Data_Mentah!K130="Yes",1,0)</f>
        <v>1</v>
      </c>
      <c r="L130" s="8">
        <f>IF(Data_Mentah!L130="Yes",1,0)</f>
        <v>0</v>
      </c>
      <c r="M130" s="8">
        <f>IF(Data_Mentah!M130="Yes",1,0)</f>
        <v>0</v>
      </c>
      <c r="N130" s="8">
        <f>IF(Data_Mentah!N130="Yes",1,0)</f>
        <v>0</v>
      </c>
      <c r="O130" s="8">
        <f>IF(Data_Mentah!O130="Yes",1,0)</f>
        <v>1</v>
      </c>
      <c r="P130" s="8">
        <f>IF(Data_Mentah!P130="Yes",1,0)</f>
        <v>0</v>
      </c>
      <c r="Q130" s="9">
        <f>IF(Data_Mentah!Q130="Positive",1,0)</f>
        <v>1</v>
      </c>
      <c r="T130">
        <f t="shared" si="3"/>
        <v>1</v>
      </c>
      <c r="V130">
        <f t="shared" si="4"/>
        <v>0</v>
      </c>
    </row>
    <row r="131" spans="1:22" ht="15.75" customHeight="1" x14ac:dyDescent="0.2">
      <c r="A131" s="4">
        <v>35</v>
      </c>
      <c r="B131" s="5">
        <f>IF(Data_Mentah!B131="Male",1,0)</f>
        <v>1</v>
      </c>
      <c r="C131" s="5">
        <f>IF(Data_Mentah!C131="Yes",1,0)</f>
        <v>1</v>
      </c>
      <c r="D131" s="5">
        <f>IF(Data_Mentah!D131="Yes",1,0)</f>
        <v>1</v>
      </c>
      <c r="E131" s="5">
        <f>IF(Data_Mentah!E131="Yes",1,0)</f>
        <v>1</v>
      </c>
      <c r="F131" s="5">
        <f>IF(Data_Mentah!F131="Yes",1,0)</f>
        <v>1</v>
      </c>
      <c r="G131" s="5">
        <f>IF(Data_Mentah!G131="Yes",1,0)</f>
        <v>0</v>
      </c>
      <c r="H131" s="5">
        <f>IF(Data_Mentah!H131="Yes",1,0)</f>
        <v>0</v>
      </c>
      <c r="I131" s="5">
        <f>IF(Data_Mentah!I131="Yes",1,0)</f>
        <v>0</v>
      </c>
      <c r="J131" s="5">
        <f>IF(Data_Mentah!J131="Yes",1,0)</f>
        <v>1</v>
      </c>
      <c r="K131" s="5">
        <f>IF(Data_Mentah!K131="Yes",1,0)</f>
        <v>0</v>
      </c>
      <c r="L131" s="5">
        <f>IF(Data_Mentah!L131="Yes",1,0)</f>
        <v>0</v>
      </c>
      <c r="M131" s="5">
        <f>IF(Data_Mentah!M131="Yes",1,0)</f>
        <v>1</v>
      </c>
      <c r="N131" s="5">
        <f>IF(Data_Mentah!N131="Yes",1,0)</f>
        <v>0</v>
      </c>
      <c r="O131" s="5">
        <f>IF(Data_Mentah!O131="Yes",1,0)</f>
        <v>1</v>
      </c>
      <c r="P131" s="5">
        <f>IF(Data_Mentah!P131="Yes",1,0)</f>
        <v>0</v>
      </c>
      <c r="Q131" s="6">
        <f>IF(Data_Mentah!Q131="Positive",1,0)</f>
        <v>1</v>
      </c>
      <c r="T131">
        <f t="shared" si="3"/>
        <v>0</v>
      </c>
      <c r="V131">
        <f t="shared" si="4"/>
        <v>0</v>
      </c>
    </row>
    <row r="132" spans="1:22" ht="15.75" customHeight="1" x14ac:dyDescent="0.2">
      <c r="A132" s="7">
        <v>47</v>
      </c>
      <c r="B132" s="8">
        <f>IF(Data_Mentah!B132="Male",1,0)</f>
        <v>1</v>
      </c>
      <c r="C132" s="8">
        <f>IF(Data_Mentah!C132="Yes",1,0)</f>
        <v>1</v>
      </c>
      <c r="D132" s="8">
        <f>IF(Data_Mentah!D132="Yes",1,0)</f>
        <v>1</v>
      </c>
      <c r="E132" s="8">
        <f>IF(Data_Mentah!E132="Yes",1,0)</f>
        <v>1</v>
      </c>
      <c r="F132" s="8">
        <f>IF(Data_Mentah!F132="Yes",1,0)</f>
        <v>1</v>
      </c>
      <c r="G132" s="8">
        <f>IF(Data_Mentah!G132="Yes",1,0)</f>
        <v>1</v>
      </c>
      <c r="H132" s="8">
        <f>IF(Data_Mentah!H132="Yes",1,0)</f>
        <v>1</v>
      </c>
      <c r="I132" s="8">
        <f>IF(Data_Mentah!I132="Yes",1,0)</f>
        <v>1</v>
      </c>
      <c r="J132" s="8">
        <f>IF(Data_Mentah!J132="Yes",1,0)</f>
        <v>1</v>
      </c>
      <c r="K132" s="8">
        <f>IF(Data_Mentah!K132="Yes",1,0)</f>
        <v>1</v>
      </c>
      <c r="L132" s="8">
        <f>IF(Data_Mentah!L132="Yes",1,0)</f>
        <v>0</v>
      </c>
      <c r="M132" s="8">
        <f>IF(Data_Mentah!M132="Yes",1,0)</f>
        <v>0</v>
      </c>
      <c r="N132" s="8">
        <f>IF(Data_Mentah!N132="Yes",1,0)</f>
        <v>1</v>
      </c>
      <c r="O132" s="8">
        <f>IF(Data_Mentah!O132="Yes",1,0)</f>
        <v>0</v>
      </c>
      <c r="P132" s="8">
        <f>IF(Data_Mentah!P132="Yes",1,0)</f>
        <v>0</v>
      </c>
      <c r="Q132" s="9">
        <f>IF(Data_Mentah!Q132="Positive",1,0)</f>
        <v>1</v>
      </c>
      <c r="T132">
        <f t="shared" si="3"/>
        <v>1</v>
      </c>
      <c r="V132">
        <f t="shared" si="4"/>
        <v>0</v>
      </c>
    </row>
    <row r="133" spans="1:22" ht="15.75" customHeight="1" x14ac:dyDescent="0.2">
      <c r="A133" s="4">
        <v>50</v>
      </c>
      <c r="B133" s="5">
        <f>IF(Data_Mentah!B133="Male",1,0)</f>
        <v>1</v>
      </c>
      <c r="C133" s="5">
        <f>IF(Data_Mentah!C133="Yes",1,0)</f>
        <v>1</v>
      </c>
      <c r="D133" s="5">
        <f>IF(Data_Mentah!D133="Yes",1,0)</f>
        <v>0</v>
      </c>
      <c r="E133" s="5">
        <f>IF(Data_Mentah!E133="Yes",1,0)</f>
        <v>0</v>
      </c>
      <c r="F133" s="5">
        <f>IF(Data_Mentah!F133="Yes",1,0)</f>
        <v>0</v>
      </c>
      <c r="G133" s="5">
        <f>IF(Data_Mentah!G133="Yes",1,0)</f>
        <v>1</v>
      </c>
      <c r="H133" s="5">
        <f>IF(Data_Mentah!H133="Yes",1,0)</f>
        <v>0</v>
      </c>
      <c r="I133" s="5">
        <f>IF(Data_Mentah!I133="Yes",1,0)</f>
        <v>0</v>
      </c>
      <c r="J133" s="5">
        <f>IF(Data_Mentah!J133="Yes",1,0)</f>
        <v>0</v>
      </c>
      <c r="K133" s="5">
        <f>IF(Data_Mentah!K133="Yes",1,0)</f>
        <v>1</v>
      </c>
      <c r="L133" s="5">
        <f>IF(Data_Mentah!L133="Yes",1,0)</f>
        <v>0</v>
      </c>
      <c r="M133" s="5">
        <f>IF(Data_Mentah!M133="Yes",1,0)</f>
        <v>0</v>
      </c>
      <c r="N133" s="5">
        <f>IF(Data_Mentah!N133="Yes",1,0)</f>
        <v>1</v>
      </c>
      <c r="O133" s="5">
        <f>IF(Data_Mentah!O133="Yes",1,0)</f>
        <v>0</v>
      </c>
      <c r="P133" s="5">
        <f>IF(Data_Mentah!P133="Yes",1,0)</f>
        <v>0</v>
      </c>
      <c r="Q133" s="6">
        <f>IF(Data_Mentah!Q133="Positive",1,0)</f>
        <v>1</v>
      </c>
      <c r="T133">
        <f t="shared" si="3"/>
        <v>0</v>
      </c>
      <c r="V133">
        <f t="shared" si="4"/>
        <v>0</v>
      </c>
    </row>
    <row r="134" spans="1:22" ht="15.75" customHeight="1" x14ac:dyDescent="0.2">
      <c r="A134" s="7">
        <v>48</v>
      </c>
      <c r="B134" s="8">
        <f>IF(Data_Mentah!B134="Male",1,0)</f>
        <v>1</v>
      </c>
      <c r="C134" s="8">
        <f>IF(Data_Mentah!C134="Yes",1,0)</f>
        <v>1</v>
      </c>
      <c r="D134" s="8">
        <f>IF(Data_Mentah!D134="Yes",1,0)</f>
        <v>1</v>
      </c>
      <c r="E134" s="8">
        <f>IF(Data_Mentah!E134="Yes",1,0)</f>
        <v>1</v>
      </c>
      <c r="F134" s="8">
        <f>IF(Data_Mentah!F134="Yes",1,0)</f>
        <v>1</v>
      </c>
      <c r="G134" s="8">
        <f>IF(Data_Mentah!G134="Yes",1,0)</f>
        <v>0</v>
      </c>
      <c r="H134" s="8">
        <f>IF(Data_Mentah!H134="Yes",1,0)</f>
        <v>1</v>
      </c>
      <c r="I134" s="8">
        <f>IF(Data_Mentah!I134="Yes",1,0)</f>
        <v>0</v>
      </c>
      <c r="J134" s="8">
        <f>IF(Data_Mentah!J134="Yes",1,0)</f>
        <v>0</v>
      </c>
      <c r="K134" s="8">
        <f>IF(Data_Mentah!K134="Yes",1,0)</f>
        <v>0</v>
      </c>
      <c r="L134" s="8">
        <f>IF(Data_Mentah!L134="Yes",1,0)</f>
        <v>1</v>
      </c>
      <c r="M134" s="8">
        <f>IF(Data_Mentah!M134="Yes",1,0)</f>
        <v>0</v>
      </c>
      <c r="N134" s="8">
        <f>IF(Data_Mentah!N134="Yes",1,0)</f>
        <v>0</v>
      </c>
      <c r="O134" s="8">
        <f>IF(Data_Mentah!O134="Yes",1,0)</f>
        <v>0</v>
      </c>
      <c r="P134" s="8">
        <f>IF(Data_Mentah!P134="Yes",1,0)</f>
        <v>0</v>
      </c>
      <c r="Q134" s="9">
        <f>IF(Data_Mentah!Q134="Positive",1,0)</f>
        <v>1</v>
      </c>
      <c r="T134">
        <f t="shared" si="3"/>
        <v>0</v>
      </c>
      <c r="V134">
        <f t="shared" si="4"/>
        <v>0</v>
      </c>
    </row>
    <row r="135" spans="1:22" ht="15.75" customHeight="1" x14ac:dyDescent="0.2">
      <c r="A135" s="4">
        <v>35</v>
      </c>
      <c r="B135" s="5">
        <f>IF(Data_Mentah!B135="Male",1,0)</f>
        <v>1</v>
      </c>
      <c r="C135" s="5">
        <f>IF(Data_Mentah!C135="Yes",1,0)</f>
        <v>1</v>
      </c>
      <c r="D135" s="5">
        <f>IF(Data_Mentah!D135="Yes",1,0)</f>
        <v>0</v>
      </c>
      <c r="E135" s="5">
        <f>IF(Data_Mentah!E135="Yes",1,0)</f>
        <v>1</v>
      </c>
      <c r="F135" s="5">
        <f>IF(Data_Mentah!F135="Yes",1,0)</f>
        <v>0</v>
      </c>
      <c r="G135" s="5">
        <f>IF(Data_Mentah!G135="Yes",1,0)</f>
        <v>1</v>
      </c>
      <c r="H135" s="5">
        <f>IF(Data_Mentah!H135="Yes",1,0)</f>
        <v>0</v>
      </c>
      <c r="I135" s="5">
        <f>IF(Data_Mentah!I135="Yes",1,0)</f>
        <v>0</v>
      </c>
      <c r="J135" s="5">
        <f>IF(Data_Mentah!J135="Yes",1,0)</f>
        <v>0</v>
      </c>
      <c r="K135" s="5">
        <f>IF(Data_Mentah!K135="Yes",1,0)</f>
        <v>0</v>
      </c>
      <c r="L135" s="5">
        <f>IF(Data_Mentah!L135="Yes",1,0)</f>
        <v>0</v>
      </c>
      <c r="M135" s="5">
        <f>IF(Data_Mentah!M135="Yes",1,0)</f>
        <v>0</v>
      </c>
      <c r="N135" s="5">
        <f>IF(Data_Mentah!N135="Yes",1,0)</f>
        <v>0</v>
      </c>
      <c r="O135" s="5">
        <f>IF(Data_Mentah!O135="Yes",1,0)</f>
        <v>0</v>
      </c>
      <c r="P135" s="5">
        <f>IF(Data_Mentah!P135="Yes",1,0)</f>
        <v>0</v>
      </c>
      <c r="Q135" s="6">
        <f>IF(Data_Mentah!Q135="Positive",1,0)</f>
        <v>1</v>
      </c>
      <c r="T135">
        <f t="shared" si="3"/>
        <v>0</v>
      </c>
      <c r="V135">
        <f t="shared" si="4"/>
        <v>0</v>
      </c>
    </row>
    <row r="136" spans="1:22" ht="15.75" customHeight="1" x14ac:dyDescent="0.2">
      <c r="A136" s="7">
        <v>49</v>
      </c>
      <c r="B136" s="8">
        <f>IF(Data_Mentah!B136="Male",1,0)</f>
        <v>1</v>
      </c>
      <c r="C136" s="8">
        <f>IF(Data_Mentah!C136="Yes",1,0)</f>
        <v>1</v>
      </c>
      <c r="D136" s="8">
        <f>IF(Data_Mentah!D136="Yes",1,0)</f>
        <v>1</v>
      </c>
      <c r="E136" s="8">
        <f>IF(Data_Mentah!E136="Yes",1,0)</f>
        <v>1</v>
      </c>
      <c r="F136" s="8">
        <f>IF(Data_Mentah!F136="Yes",1,0)</f>
        <v>1</v>
      </c>
      <c r="G136" s="8">
        <f>IF(Data_Mentah!G136="Yes",1,0)</f>
        <v>0</v>
      </c>
      <c r="H136" s="8">
        <f>IF(Data_Mentah!H136="Yes",1,0)</f>
        <v>0</v>
      </c>
      <c r="I136" s="8">
        <f>IF(Data_Mentah!I136="Yes",1,0)</f>
        <v>0</v>
      </c>
      <c r="J136" s="8">
        <f>IF(Data_Mentah!J136="Yes",1,0)</f>
        <v>0</v>
      </c>
      <c r="K136" s="8">
        <f>IF(Data_Mentah!K136="Yes",1,0)</f>
        <v>0</v>
      </c>
      <c r="L136" s="8">
        <f>IF(Data_Mentah!L136="Yes",1,0)</f>
        <v>0</v>
      </c>
      <c r="M136" s="8">
        <f>IF(Data_Mentah!M136="Yes",1,0)</f>
        <v>0</v>
      </c>
      <c r="N136" s="8">
        <f>IF(Data_Mentah!N136="Yes",1,0)</f>
        <v>0</v>
      </c>
      <c r="O136" s="8">
        <f>IF(Data_Mentah!O136="Yes",1,0)</f>
        <v>0</v>
      </c>
      <c r="P136" s="8">
        <f>IF(Data_Mentah!P136="Yes",1,0)</f>
        <v>0</v>
      </c>
      <c r="Q136" s="9">
        <f>IF(Data_Mentah!Q136="Positive",1,0)</f>
        <v>1</v>
      </c>
      <c r="T136">
        <f t="shared" si="3"/>
        <v>0</v>
      </c>
      <c r="V136">
        <f t="shared" si="4"/>
        <v>0</v>
      </c>
    </row>
    <row r="137" spans="1:22" ht="15.75" customHeight="1" x14ac:dyDescent="0.2">
      <c r="A137" s="4">
        <v>38</v>
      </c>
      <c r="B137" s="5">
        <f>IF(Data_Mentah!B137="Male",1,0)</f>
        <v>1</v>
      </c>
      <c r="C137" s="5">
        <f>IF(Data_Mentah!C137="Yes",1,0)</f>
        <v>0</v>
      </c>
      <c r="D137" s="5">
        <f>IF(Data_Mentah!D137="Yes",1,0)</f>
        <v>0</v>
      </c>
      <c r="E137" s="5">
        <f>IF(Data_Mentah!E137="Yes",1,0)</f>
        <v>0</v>
      </c>
      <c r="F137" s="5">
        <f>IF(Data_Mentah!F137="Yes",1,0)</f>
        <v>1</v>
      </c>
      <c r="G137" s="5">
        <f>IF(Data_Mentah!G137="Yes",1,0)</f>
        <v>0</v>
      </c>
      <c r="H137" s="5">
        <f>IF(Data_Mentah!H137="Yes",1,0)</f>
        <v>1</v>
      </c>
      <c r="I137" s="5">
        <f>IF(Data_Mentah!I137="Yes",1,0)</f>
        <v>1</v>
      </c>
      <c r="J137" s="5">
        <f>IF(Data_Mentah!J137="Yes",1,0)</f>
        <v>0</v>
      </c>
      <c r="K137" s="5">
        <f>IF(Data_Mentah!K137="Yes",1,0)</f>
        <v>1</v>
      </c>
      <c r="L137" s="5">
        <f>IF(Data_Mentah!L137="Yes",1,0)</f>
        <v>1</v>
      </c>
      <c r="M137" s="5">
        <f>IF(Data_Mentah!M137="Yes",1,0)</f>
        <v>1</v>
      </c>
      <c r="N137" s="5">
        <f>IF(Data_Mentah!N137="Yes",1,0)</f>
        <v>1</v>
      </c>
      <c r="O137" s="5">
        <f>IF(Data_Mentah!O137="Yes",1,0)</f>
        <v>1</v>
      </c>
      <c r="P137" s="5">
        <f>IF(Data_Mentah!P137="Yes",1,0)</f>
        <v>0</v>
      </c>
      <c r="Q137" s="6">
        <f>IF(Data_Mentah!Q137="Positive",1,0)</f>
        <v>1</v>
      </c>
      <c r="T137">
        <f t="shared" si="3"/>
        <v>0</v>
      </c>
      <c r="V137">
        <f t="shared" si="4"/>
        <v>0</v>
      </c>
    </row>
    <row r="138" spans="1:22" ht="15.75" customHeight="1" x14ac:dyDescent="0.2">
      <c r="A138" s="7">
        <v>28</v>
      </c>
      <c r="B138" s="8">
        <f>IF(Data_Mentah!B138="Male",1,0)</f>
        <v>1</v>
      </c>
      <c r="C138" s="8">
        <f>IF(Data_Mentah!C138="Yes",1,0)</f>
        <v>0</v>
      </c>
      <c r="D138" s="8">
        <f>IF(Data_Mentah!D138="Yes",1,0)</f>
        <v>0</v>
      </c>
      <c r="E138" s="8">
        <f>IF(Data_Mentah!E138="Yes",1,0)</f>
        <v>0</v>
      </c>
      <c r="F138" s="8">
        <f>IF(Data_Mentah!F138="Yes",1,0)</f>
        <v>0</v>
      </c>
      <c r="G138" s="8">
        <f>IF(Data_Mentah!G138="Yes",1,0)</f>
        <v>0</v>
      </c>
      <c r="H138" s="8">
        <f>IF(Data_Mentah!H138="Yes",1,0)</f>
        <v>1</v>
      </c>
      <c r="I138" s="8">
        <f>IF(Data_Mentah!I138="Yes",1,0)</f>
        <v>0</v>
      </c>
      <c r="J138" s="8">
        <f>IF(Data_Mentah!J138="Yes",1,0)</f>
        <v>1</v>
      </c>
      <c r="K138" s="8">
        <f>IF(Data_Mentah!K138="Yes",1,0)</f>
        <v>1</v>
      </c>
      <c r="L138" s="8">
        <f>IF(Data_Mentah!L138="Yes",1,0)</f>
        <v>0</v>
      </c>
      <c r="M138" s="8">
        <f>IF(Data_Mentah!M138="Yes",1,0)</f>
        <v>0</v>
      </c>
      <c r="N138" s="8">
        <f>IF(Data_Mentah!N138="Yes",1,0)</f>
        <v>1</v>
      </c>
      <c r="O138" s="8">
        <f>IF(Data_Mentah!O138="Yes",1,0)</f>
        <v>1</v>
      </c>
      <c r="P138" s="8">
        <f>IF(Data_Mentah!P138="Yes",1,0)</f>
        <v>1</v>
      </c>
      <c r="Q138" s="9">
        <f>IF(Data_Mentah!Q138="Positive",1,0)</f>
        <v>1</v>
      </c>
      <c r="T138">
        <f t="shared" si="3"/>
        <v>1</v>
      </c>
      <c r="V138">
        <f t="shared" si="4"/>
        <v>0</v>
      </c>
    </row>
    <row r="139" spans="1:22" ht="15.75" customHeight="1" x14ac:dyDescent="0.2">
      <c r="A139" s="4">
        <v>68</v>
      </c>
      <c r="B139" s="5">
        <f>IF(Data_Mentah!B139="Male",1,0)</f>
        <v>1</v>
      </c>
      <c r="C139" s="5">
        <f>IF(Data_Mentah!C139="Yes",1,0)</f>
        <v>1</v>
      </c>
      <c r="D139" s="5">
        <f>IF(Data_Mentah!D139="Yes",1,0)</f>
        <v>1</v>
      </c>
      <c r="E139" s="5">
        <f>IF(Data_Mentah!E139="Yes",1,0)</f>
        <v>1</v>
      </c>
      <c r="F139" s="5">
        <f>IF(Data_Mentah!F139="Yes",1,0)</f>
        <v>1</v>
      </c>
      <c r="G139" s="5">
        <f>IF(Data_Mentah!G139="Yes",1,0)</f>
        <v>1</v>
      </c>
      <c r="H139" s="5">
        <f>IF(Data_Mentah!H139="Yes",1,0)</f>
        <v>1</v>
      </c>
      <c r="I139" s="5">
        <f>IF(Data_Mentah!I139="Yes",1,0)</f>
        <v>0</v>
      </c>
      <c r="J139" s="5">
        <f>IF(Data_Mentah!J139="Yes",1,0)</f>
        <v>1</v>
      </c>
      <c r="K139" s="5">
        <f>IF(Data_Mentah!K139="Yes",1,0)</f>
        <v>1</v>
      </c>
      <c r="L139" s="5">
        <f>IF(Data_Mentah!L139="Yes",1,0)</f>
        <v>1</v>
      </c>
      <c r="M139" s="5">
        <f>IF(Data_Mentah!M139="Yes",1,0)</f>
        <v>1</v>
      </c>
      <c r="N139" s="5">
        <f>IF(Data_Mentah!N139="Yes",1,0)</f>
        <v>1</v>
      </c>
      <c r="O139" s="5">
        <f>IF(Data_Mentah!O139="Yes",1,0)</f>
        <v>1</v>
      </c>
      <c r="P139" s="5">
        <f>IF(Data_Mentah!P139="Yes",1,0)</f>
        <v>1</v>
      </c>
      <c r="Q139" s="6">
        <f>IF(Data_Mentah!Q139="Positive",1,0)</f>
        <v>1</v>
      </c>
      <c r="T139">
        <f t="shared" si="3"/>
        <v>1</v>
      </c>
      <c r="V139">
        <f t="shared" si="4"/>
        <v>0</v>
      </c>
    </row>
    <row r="140" spans="1:22" ht="15.75" customHeight="1" x14ac:dyDescent="0.2">
      <c r="A140" s="7">
        <v>35</v>
      </c>
      <c r="B140" s="8">
        <f>IF(Data_Mentah!B140="Male",1,0)</f>
        <v>1</v>
      </c>
      <c r="C140" s="8">
        <f>IF(Data_Mentah!C140="Yes",1,0)</f>
        <v>1</v>
      </c>
      <c r="D140" s="8">
        <f>IF(Data_Mentah!D140="Yes",1,0)</f>
        <v>1</v>
      </c>
      <c r="E140" s="8">
        <f>IF(Data_Mentah!E140="Yes",1,0)</f>
        <v>1</v>
      </c>
      <c r="F140" s="8">
        <f>IF(Data_Mentah!F140="Yes",1,0)</f>
        <v>1</v>
      </c>
      <c r="G140" s="8">
        <f>IF(Data_Mentah!G140="Yes",1,0)</f>
        <v>0</v>
      </c>
      <c r="H140" s="8">
        <f>IF(Data_Mentah!H140="Yes",1,0)</f>
        <v>1</v>
      </c>
      <c r="I140" s="8">
        <f>IF(Data_Mentah!I140="Yes",1,0)</f>
        <v>0</v>
      </c>
      <c r="J140" s="8">
        <f>IF(Data_Mentah!J140="Yes",1,0)</f>
        <v>0</v>
      </c>
      <c r="K140" s="8">
        <f>IF(Data_Mentah!K140="Yes",1,0)</f>
        <v>1</v>
      </c>
      <c r="L140" s="8">
        <f>IF(Data_Mentah!L140="Yes",1,0)</f>
        <v>1</v>
      </c>
      <c r="M140" s="8">
        <f>IF(Data_Mentah!M140="Yes",1,0)</f>
        <v>1</v>
      </c>
      <c r="N140" s="8">
        <f>IF(Data_Mentah!N140="Yes",1,0)</f>
        <v>0</v>
      </c>
      <c r="O140" s="8">
        <f>IF(Data_Mentah!O140="Yes",1,0)</f>
        <v>1</v>
      </c>
      <c r="P140" s="8">
        <f>IF(Data_Mentah!P140="Yes",1,0)</f>
        <v>0</v>
      </c>
      <c r="Q140" s="9">
        <f>IF(Data_Mentah!Q140="Positive",1,0)</f>
        <v>1</v>
      </c>
      <c r="T140">
        <f t="shared" si="3"/>
        <v>0</v>
      </c>
      <c r="V140">
        <f t="shared" si="4"/>
        <v>0</v>
      </c>
    </row>
    <row r="141" spans="1:22" ht="15.75" customHeight="1" x14ac:dyDescent="0.2">
      <c r="A141" s="4">
        <v>45</v>
      </c>
      <c r="B141" s="5">
        <f>IF(Data_Mentah!B141="Male",1,0)</f>
        <v>1</v>
      </c>
      <c r="C141" s="5">
        <f>IF(Data_Mentah!C141="Yes",1,0)</f>
        <v>1</v>
      </c>
      <c r="D141" s="5">
        <f>IF(Data_Mentah!D141="Yes",1,0)</f>
        <v>0</v>
      </c>
      <c r="E141" s="5">
        <f>IF(Data_Mentah!E141="Yes",1,0)</f>
        <v>0</v>
      </c>
      <c r="F141" s="5">
        <f>IF(Data_Mentah!F141="Yes",1,0)</f>
        <v>0</v>
      </c>
      <c r="G141" s="5">
        <f>IF(Data_Mentah!G141="Yes",1,0)</f>
        <v>0</v>
      </c>
      <c r="H141" s="5">
        <f>IF(Data_Mentah!H141="Yes",1,0)</f>
        <v>1</v>
      </c>
      <c r="I141" s="5">
        <f>IF(Data_Mentah!I141="Yes",1,0)</f>
        <v>0</v>
      </c>
      <c r="J141" s="5">
        <f>IF(Data_Mentah!J141="Yes",1,0)</f>
        <v>1</v>
      </c>
      <c r="K141" s="5">
        <f>IF(Data_Mentah!K141="Yes",1,0)</f>
        <v>0</v>
      </c>
      <c r="L141" s="5">
        <f>IF(Data_Mentah!L141="Yes",1,0)</f>
        <v>1</v>
      </c>
      <c r="M141" s="5">
        <f>IF(Data_Mentah!M141="Yes",1,0)</f>
        <v>0</v>
      </c>
      <c r="N141" s="5">
        <f>IF(Data_Mentah!N141="Yes",1,0)</f>
        <v>0</v>
      </c>
      <c r="O141" s="5">
        <f>IF(Data_Mentah!O141="Yes",1,0)</f>
        <v>1</v>
      </c>
      <c r="P141" s="5">
        <f>IF(Data_Mentah!P141="Yes",1,0)</f>
        <v>0</v>
      </c>
      <c r="Q141" s="6">
        <f>IF(Data_Mentah!Q141="Positive",1,0)</f>
        <v>1</v>
      </c>
      <c r="T141">
        <f t="shared" si="3"/>
        <v>0</v>
      </c>
      <c r="V141">
        <f t="shared" si="4"/>
        <v>0</v>
      </c>
    </row>
    <row r="142" spans="1:22" ht="15.75" customHeight="1" x14ac:dyDescent="0.2">
      <c r="A142" s="7">
        <v>48</v>
      </c>
      <c r="B142" s="8">
        <f>IF(Data_Mentah!B142="Male",1,0)</f>
        <v>1</v>
      </c>
      <c r="C142" s="8">
        <f>IF(Data_Mentah!C142="Yes",1,0)</f>
        <v>1</v>
      </c>
      <c r="D142" s="8">
        <f>IF(Data_Mentah!D142="Yes",1,0)</f>
        <v>1</v>
      </c>
      <c r="E142" s="8">
        <f>IF(Data_Mentah!E142="Yes",1,0)</f>
        <v>0</v>
      </c>
      <c r="F142" s="8">
        <f>IF(Data_Mentah!F142="Yes",1,0)</f>
        <v>0</v>
      </c>
      <c r="G142" s="8">
        <f>IF(Data_Mentah!G142="Yes",1,0)</f>
        <v>0</v>
      </c>
      <c r="H142" s="8">
        <f>IF(Data_Mentah!H142="Yes",1,0)</f>
        <v>0</v>
      </c>
      <c r="I142" s="8">
        <f>IF(Data_Mentah!I142="Yes",1,0)</f>
        <v>0</v>
      </c>
      <c r="J142" s="8">
        <f>IF(Data_Mentah!J142="Yes",1,0)</f>
        <v>0</v>
      </c>
      <c r="K142" s="8">
        <f>IF(Data_Mentah!K142="Yes",1,0)</f>
        <v>0</v>
      </c>
      <c r="L142" s="8">
        <f>IF(Data_Mentah!L142="Yes",1,0)</f>
        <v>0</v>
      </c>
      <c r="M142" s="8">
        <f>IF(Data_Mentah!M142="Yes",1,0)</f>
        <v>0</v>
      </c>
      <c r="N142" s="8">
        <f>IF(Data_Mentah!N142="Yes",1,0)</f>
        <v>1</v>
      </c>
      <c r="O142" s="8">
        <f>IF(Data_Mentah!O142="Yes",1,0)</f>
        <v>0</v>
      </c>
      <c r="P142" s="8">
        <f>IF(Data_Mentah!P142="Yes",1,0)</f>
        <v>0</v>
      </c>
      <c r="Q142" s="9">
        <f>IF(Data_Mentah!Q142="Positive",1,0)</f>
        <v>1</v>
      </c>
      <c r="T142">
        <f t="shared" si="3"/>
        <v>0</v>
      </c>
      <c r="V142">
        <f t="shared" si="4"/>
        <v>0</v>
      </c>
    </row>
    <row r="143" spans="1:22" ht="15.75" customHeight="1" x14ac:dyDescent="0.2">
      <c r="A143" s="4">
        <v>40</v>
      </c>
      <c r="B143" s="5">
        <f>IF(Data_Mentah!B143="Male",1,0)</f>
        <v>1</v>
      </c>
      <c r="C143" s="5">
        <f>IF(Data_Mentah!C143="Yes",1,0)</f>
        <v>1</v>
      </c>
      <c r="D143" s="5">
        <f>IF(Data_Mentah!D143="Yes",1,0)</f>
        <v>1</v>
      </c>
      <c r="E143" s="5">
        <f>IF(Data_Mentah!E143="Yes",1,0)</f>
        <v>0</v>
      </c>
      <c r="F143" s="5">
        <f>IF(Data_Mentah!F143="Yes",1,0)</f>
        <v>0</v>
      </c>
      <c r="G143" s="5">
        <f>IF(Data_Mentah!G143="Yes",1,0)</f>
        <v>1</v>
      </c>
      <c r="H143" s="5">
        <f>IF(Data_Mentah!H143="Yes",1,0)</f>
        <v>0</v>
      </c>
      <c r="I143" s="5">
        <f>IF(Data_Mentah!I143="Yes",1,0)</f>
        <v>1</v>
      </c>
      <c r="J143" s="5">
        <f>IF(Data_Mentah!J143="Yes",1,0)</f>
        <v>0</v>
      </c>
      <c r="K143" s="5">
        <f>IF(Data_Mentah!K143="Yes",1,0)</f>
        <v>1</v>
      </c>
      <c r="L143" s="5">
        <f>IF(Data_Mentah!L143="Yes",1,0)</f>
        <v>1</v>
      </c>
      <c r="M143" s="5">
        <f>IF(Data_Mentah!M143="Yes",1,0)</f>
        <v>1</v>
      </c>
      <c r="N143" s="5">
        <f>IF(Data_Mentah!N143="Yes",1,0)</f>
        <v>0</v>
      </c>
      <c r="O143" s="5">
        <f>IF(Data_Mentah!O143="Yes",1,0)</f>
        <v>1</v>
      </c>
      <c r="P143" s="5">
        <f>IF(Data_Mentah!P143="Yes",1,0)</f>
        <v>0</v>
      </c>
      <c r="Q143" s="6">
        <f>IF(Data_Mentah!Q143="Positive",1,0)</f>
        <v>1</v>
      </c>
      <c r="T143">
        <f t="shared" si="3"/>
        <v>0</v>
      </c>
      <c r="V143">
        <f t="shared" si="4"/>
        <v>0</v>
      </c>
    </row>
    <row r="144" spans="1:22" ht="15.75" customHeight="1" x14ac:dyDescent="0.2">
      <c r="A144" s="7">
        <v>40</v>
      </c>
      <c r="B144" s="8">
        <f>IF(Data_Mentah!B144="Male",1,0)</f>
        <v>1</v>
      </c>
      <c r="C144" s="8">
        <f>IF(Data_Mentah!C144="Yes",1,0)</f>
        <v>1</v>
      </c>
      <c r="D144" s="8">
        <f>IF(Data_Mentah!D144="Yes",1,0)</f>
        <v>1</v>
      </c>
      <c r="E144" s="8">
        <f>IF(Data_Mentah!E144="Yes",1,0)</f>
        <v>1</v>
      </c>
      <c r="F144" s="8">
        <f>IF(Data_Mentah!F144="Yes",1,0)</f>
        <v>0</v>
      </c>
      <c r="G144" s="8">
        <f>IF(Data_Mentah!G144="Yes",1,0)</f>
        <v>0</v>
      </c>
      <c r="H144" s="8">
        <f>IF(Data_Mentah!H144="Yes",1,0)</f>
        <v>0</v>
      </c>
      <c r="I144" s="8">
        <f>IF(Data_Mentah!I144="Yes",1,0)</f>
        <v>0</v>
      </c>
      <c r="J144" s="8">
        <f>IF(Data_Mentah!J144="Yes",1,0)</f>
        <v>1</v>
      </c>
      <c r="K144" s="8">
        <f>IF(Data_Mentah!K144="Yes",1,0)</f>
        <v>0</v>
      </c>
      <c r="L144" s="8">
        <f>IF(Data_Mentah!L144="Yes",1,0)</f>
        <v>0</v>
      </c>
      <c r="M144" s="8">
        <f>IF(Data_Mentah!M144="Yes",1,0)</f>
        <v>0</v>
      </c>
      <c r="N144" s="8">
        <f>IF(Data_Mentah!N144="Yes",1,0)</f>
        <v>0</v>
      </c>
      <c r="O144" s="8">
        <f>IF(Data_Mentah!O144="Yes",1,0)</f>
        <v>0</v>
      </c>
      <c r="P144" s="8">
        <f>IF(Data_Mentah!P144="Yes",1,0)</f>
        <v>0</v>
      </c>
      <c r="Q144" s="9">
        <f>IF(Data_Mentah!Q144="Positive",1,0)</f>
        <v>1</v>
      </c>
      <c r="T144">
        <f t="shared" si="3"/>
        <v>0</v>
      </c>
      <c r="V144">
        <f t="shared" si="4"/>
        <v>0</v>
      </c>
    </row>
    <row r="145" spans="1:22" ht="15.75" customHeight="1" x14ac:dyDescent="0.2">
      <c r="A145" s="4">
        <v>36</v>
      </c>
      <c r="B145" s="5">
        <f>IF(Data_Mentah!B145="Male",1,0)</f>
        <v>1</v>
      </c>
      <c r="C145" s="5">
        <f>IF(Data_Mentah!C145="Yes",1,0)</f>
        <v>1</v>
      </c>
      <c r="D145" s="5">
        <f>IF(Data_Mentah!D145="Yes",1,0)</f>
        <v>0</v>
      </c>
      <c r="E145" s="5">
        <f>IF(Data_Mentah!E145="Yes",1,0)</f>
        <v>1</v>
      </c>
      <c r="F145" s="5">
        <f>IF(Data_Mentah!F145="Yes",1,0)</f>
        <v>0</v>
      </c>
      <c r="G145" s="5">
        <f>IF(Data_Mentah!G145="Yes",1,0)</f>
        <v>0</v>
      </c>
      <c r="H145" s="5">
        <f>IF(Data_Mentah!H145="Yes",1,0)</f>
        <v>0</v>
      </c>
      <c r="I145" s="5">
        <f>IF(Data_Mentah!I145="Yes",1,0)</f>
        <v>0</v>
      </c>
      <c r="J145" s="5">
        <f>IF(Data_Mentah!J145="Yes",1,0)</f>
        <v>0</v>
      </c>
      <c r="K145" s="5">
        <f>IF(Data_Mentah!K145="Yes",1,0)</f>
        <v>0</v>
      </c>
      <c r="L145" s="5">
        <f>IF(Data_Mentah!L145="Yes",1,0)</f>
        <v>1</v>
      </c>
      <c r="M145" s="5">
        <f>IF(Data_Mentah!M145="Yes",1,0)</f>
        <v>1</v>
      </c>
      <c r="N145" s="5">
        <f>IF(Data_Mentah!N145="Yes",1,0)</f>
        <v>0</v>
      </c>
      <c r="O145" s="5">
        <f>IF(Data_Mentah!O145="Yes",1,0)</f>
        <v>0</v>
      </c>
      <c r="P145" s="5">
        <f>IF(Data_Mentah!P145="Yes",1,0)</f>
        <v>0</v>
      </c>
      <c r="Q145" s="6">
        <f>IF(Data_Mentah!Q145="Positive",1,0)</f>
        <v>1</v>
      </c>
      <c r="T145">
        <f t="shared" si="3"/>
        <v>0</v>
      </c>
      <c r="V145">
        <f t="shared" si="4"/>
        <v>0</v>
      </c>
    </row>
    <row r="146" spans="1:22" ht="15.75" customHeight="1" x14ac:dyDescent="0.2">
      <c r="A146" s="7">
        <v>56</v>
      </c>
      <c r="B146" s="8">
        <f>IF(Data_Mentah!B146="Male",1,0)</f>
        <v>1</v>
      </c>
      <c r="C146" s="8">
        <f>IF(Data_Mentah!C146="Yes",1,0)</f>
        <v>1</v>
      </c>
      <c r="D146" s="8">
        <f>IF(Data_Mentah!D146="Yes",1,0)</f>
        <v>1</v>
      </c>
      <c r="E146" s="8">
        <f>IF(Data_Mentah!E146="Yes",1,0)</f>
        <v>0</v>
      </c>
      <c r="F146" s="8">
        <f>IF(Data_Mentah!F146="Yes",1,0)</f>
        <v>0</v>
      </c>
      <c r="G146" s="8">
        <f>IF(Data_Mentah!G146="Yes",1,0)</f>
        <v>1</v>
      </c>
      <c r="H146" s="8">
        <f>IF(Data_Mentah!H146="Yes",1,0)</f>
        <v>0</v>
      </c>
      <c r="I146" s="8">
        <f>IF(Data_Mentah!I146="Yes",1,0)</f>
        <v>1</v>
      </c>
      <c r="J146" s="8">
        <f>IF(Data_Mentah!J146="Yes",1,0)</f>
        <v>1</v>
      </c>
      <c r="K146" s="8">
        <f>IF(Data_Mentah!K146="Yes",1,0)</f>
        <v>1</v>
      </c>
      <c r="L146" s="8">
        <f>IF(Data_Mentah!L146="Yes",1,0)</f>
        <v>0</v>
      </c>
      <c r="M146" s="8">
        <f>IF(Data_Mentah!M146="Yes",1,0)</f>
        <v>1</v>
      </c>
      <c r="N146" s="8">
        <f>IF(Data_Mentah!N146="Yes",1,0)</f>
        <v>0</v>
      </c>
      <c r="O146" s="8">
        <f>IF(Data_Mentah!O146="Yes",1,0)</f>
        <v>0</v>
      </c>
      <c r="P146" s="8">
        <f>IF(Data_Mentah!P146="Yes",1,0)</f>
        <v>0</v>
      </c>
      <c r="Q146" s="9">
        <f>IF(Data_Mentah!Q146="Positive",1,0)</f>
        <v>1</v>
      </c>
      <c r="T146">
        <f t="shared" si="3"/>
        <v>1</v>
      </c>
      <c r="V146">
        <f t="shared" si="4"/>
        <v>0</v>
      </c>
    </row>
    <row r="147" spans="1:22" ht="15.75" customHeight="1" x14ac:dyDescent="0.2">
      <c r="A147" s="4">
        <v>30</v>
      </c>
      <c r="B147" s="5">
        <f>IF(Data_Mentah!B147="Male",1,0)</f>
        <v>1</v>
      </c>
      <c r="C147" s="5">
        <f>IF(Data_Mentah!C147="Yes",1,0)</f>
        <v>1</v>
      </c>
      <c r="D147" s="5">
        <f>IF(Data_Mentah!D147="Yes",1,0)</f>
        <v>0</v>
      </c>
      <c r="E147" s="5">
        <f>IF(Data_Mentah!E147="Yes",1,0)</f>
        <v>0</v>
      </c>
      <c r="F147" s="5">
        <f>IF(Data_Mentah!F147="Yes",1,0)</f>
        <v>1</v>
      </c>
      <c r="G147" s="5">
        <f>IF(Data_Mentah!G147="Yes",1,0)</f>
        <v>1</v>
      </c>
      <c r="H147" s="5">
        <f>IF(Data_Mentah!H147="Yes",1,0)</f>
        <v>1</v>
      </c>
      <c r="I147" s="5">
        <f>IF(Data_Mentah!I147="Yes",1,0)</f>
        <v>1</v>
      </c>
      <c r="J147" s="5">
        <f>IF(Data_Mentah!J147="Yes",1,0)</f>
        <v>1</v>
      </c>
      <c r="K147" s="5">
        <f>IF(Data_Mentah!K147="Yes",1,0)</f>
        <v>1</v>
      </c>
      <c r="L147" s="5">
        <f>IF(Data_Mentah!L147="Yes",1,0)</f>
        <v>1</v>
      </c>
      <c r="M147" s="5">
        <f>IF(Data_Mentah!M147="Yes",1,0)</f>
        <v>1</v>
      </c>
      <c r="N147" s="5">
        <f>IF(Data_Mentah!N147="Yes",1,0)</f>
        <v>0</v>
      </c>
      <c r="O147" s="5">
        <f>IF(Data_Mentah!O147="Yes",1,0)</f>
        <v>0</v>
      </c>
      <c r="P147" s="5">
        <f>IF(Data_Mentah!P147="Yes",1,0)</f>
        <v>0</v>
      </c>
      <c r="Q147" s="6">
        <f>IF(Data_Mentah!Q147="Positive",1,0)</f>
        <v>1</v>
      </c>
      <c r="T147">
        <f t="shared" si="3"/>
        <v>1</v>
      </c>
      <c r="V147">
        <f t="shared" si="4"/>
        <v>0</v>
      </c>
    </row>
    <row r="148" spans="1:22" ht="15.75" customHeight="1" x14ac:dyDescent="0.2">
      <c r="A148" s="7">
        <v>31</v>
      </c>
      <c r="B148" s="8">
        <f>IF(Data_Mentah!B148="Male",1,0)</f>
        <v>1</v>
      </c>
      <c r="C148" s="8">
        <f>IF(Data_Mentah!C148="Yes",1,0)</f>
        <v>1</v>
      </c>
      <c r="D148" s="8">
        <f>IF(Data_Mentah!D148="Yes",1,0)</f>
        <v>1</v>
      </c>
      <c r="E148" s="8">
        <f>IF(Data_Mentah!E148="Yes",1,0)</f>
        <v>0</v>
      </c>
      <c r="F148" s="8">
        <f>IF(Data_Mentah!F148="Yes",1,0)</f>
        <v>0</v>
      </c>
      <c r="G148" s="8">
        <f>IF(Data_Mentah!G148="Yes",1,0)</f>
        <v>0</v>
      </c>
      <c r="H148" s="8">
        <f>IF(Data_Mentah!H148="Yes",1,0)</f>
        <v>1</v>
      </c>
      <c r="I148" s="8">
        <f>IF(Data_Mentah!I148="Yes",1,0)</f>
        <v>0</v>
      </c>
      <c r="J148" s="8">
        <f>IF(Data_Mentah!J148="Yes",1,0)</f>
        <v>1</v>
      </c>
      <c r="K148" s="8">
        <f>IF(Data_Mentah!K148="Yes",1,0)</f>
        <v>0</v>
      </c>
      <c r="L148" s="8">
        <f>IF(Data_Mentah!L148="Yes",1,0)</f>
        <v>0</v>
      </c>
      <c r="M148" s="8">
        <f>IF(Data_Mentah!M148="Yes",1,0)</f>
        <v>0</v>
      </c>
      <c r="N148" s="8">
        <f>IF(Data_Mentah!N148="Yes",1,0)</f>
        <v>1</v>
      </c>
      <c r="O148" s="8">
        <f>IF(Data_Mentah!O148="Yes",1,0)</f>
        <v>0</v>
      </c>
      <c r="P148" s="8">
        <f>IF(Data_Mentah!P148="Yes",1,0)</f>
        <v>1</v>
      </c>
      <c r="Q148" s="9">
        <f>IF(Data_Mentah!Q148="Positive",1,0)</f>
        <v>1</v>
      </c>
      <c r="T148">
        <f t="shared" si="3"/>
        <v>1</v>
      </c>
      <c r="V148">
        <f t="shared" si="4"/>
        <v>0</v>
      </c>
    </row>
    <row r="149" spans="1:22" ht="15.75" customHeight="1" x14ac:dyDescent="0.2">
      <c r="A149" s="4">
        <v>35</v>
      </c>
      <c r="B149" s="5">
        <f>IF(Data_Mentah!B149="Male",1,0)</f>
        <v>1</v>
      </c>
      <c r="C149" s="5">
        <f>IF(Data_Mentah!C149="Yes",1,0)</f>
        <v>1</v>
      </c>
      <c r="D149" s="5">
        <f>IF(Data_Mentah!D149="Yes",1,0)</f>
        <v>0</v>
      </c>
      <c r="E149" s="5">
        <f>IF(Data_Mentah!E149="Yes",1,0)</f>
        <v>0</v>
      </c>
      <c r="F149" s="5">
        <f>IF(Data_Mentah!F149="Yes",1,0)</f>
        <v>0</v>
      </c>
      <c r="G149" s="5">
        <f>IF(Data_Mentah!G149="Yes",1,0)</f>
        <v>0</v>
      </c>
      <c r="H149" s="5">
        <f>IF(Data_Mentah!H149="Yes",1,0)</f>
        <v>1</v>
      </c>
      <c r="I149" s="5">
        <f>IF(Data_Mentah!I149="Yes",1,0)</f>
        <v>0</v>
      </c>
      <c r="J149" s="5">
        <f>IF(Data_Mentah!J149="Yes",1,0)</f>
        <v>1</v>
      </c>
      <c r="K149" s="5">
        <f>IF(Data_Mentah!K149="Yes",1,0)</f>
        <v>0</v>
      </c>
      <c r="L149" s="5">
        <f>IF(Data_Mentah!L149="Yes",1,0)</f>
        <v>0</v>
      </c>
      <c r="M149" s="5">
        <f>IF(Data_Mentah!M149="Yes",1,0)</f>
        <v>0</v>
      </c>
      <c r="N149" s="5">
        <f>IF(Data_Mentah!N149="Yes",1,0)</f>
        <v>1</v>
      </c>
      <c r="O149" s="5">
        <f>IF(Data_Mentah!O149="Yes",1,0)</f>
        <v>0</v>
      </c>
      <c r="P149" s="5">
        <f>IF(Data_Mentah!P149="Yes",1,0)</f>
        <v>1</v>
      </c>
      <c r="Q149" s="6">
        <f>IF(Data_Mentah!Q149="Positive",1,0)</f>
        <v>1</v>
      </c>
      <c r="T149">
        <f t="shared" si="3"/>
        <v>1</v>
      </c>
      <c r="V149">
        <f t="shared" si="4"/>
        <v>0</v>
      </c>
    </row>
    <row r="150" spans="1:22" ht="15.75" customHeight="1" x14ac:dyDescent="0.2">
      <c r="A150" s="7">
        <v>39</v>
      </c>
      <c r="B150" s="8">
        <f>IF(Data_Mentah!B150="Male",1,0)</f>
        <v>1</v>
      </c>
      <c r="C150" s="8">
        <f>IF(Data_Mentah!C150="Yes",1,0)</f>
        <v>0</v>
      </c>
      <c r="D150" s="8">
        <f>IF(Data_Mentah!D150="Yes",1,0)</f>
        <v>1</v>
      </c>
      <c r="E150" s="8">
        <f>IF(Data_Mentah!E150="Yes",1,0)</f>
        <v>0</v>
      </c>
      <c r="F150" s="8">
        <f>IF(Data_Mentah!F150="Yes",1,0)</f>
        <v>0</v>
      </c>
      <c r="G150" s="8">
        <f>IF(Data_Mentah!G150="Yes",1,0)</f>
        <v>0</v>
      </c>
      <c r="H150" s="8">
        <f>IF(Data_Mentah!H150="Yes",1,0)</f>
        <v>1</v>
      </c>
      <c r="I150" s="8">
        <f>IF(Data_Mentah!I150="Yes",1,0)</f>
        <v>0</v>
      </c>
      <c r="J150" s="8">
        <f>IF(Data_Mentah!J150="Yes",1,0)</f>
        <v>0</v>
      </c>
      <c r="K150" s="8">
        <f>IF(Data_Mentah!K150="Yes",1,0)</f>
        <v>0</v>
      </c>
      <c r="L150" s="8">
        <f>IF(Data_Mentah!L150="Yes",1,0)</f>
        <v>1</v>
      </c>
      <c r="M150" s="8">
        <f>IF(Data_Mentah!M150="Yes",1,0)</f>
        <v>0</v>
      </c>
      <c r="N150" s="8">
        <f>IF(Data_Mentah!N150="Yes",1,0)</f>
        <v>0</v>
      </c>
      <c r="O150" s="8">
        <f>IF(Data_Mentah!O150="Yes",1,0)</f>
        <v>0</v>
      </c>
      <c r="P150" s="8">
        <f>IF(Data_Mentah!P150="Yes",1,0)</f>
        <v>1</v>
      </c>
      <c r="Q150" s="9">
        <f>IF(Data_Mentah!Q150="Positive",1,0)</f>
        <v>1</v>
      </c>
      <c r="T150">
        <f t="shared" si="3"/>
        <v>1</v>
      </c>
      <c r="V150">
        <f t="shared" si="4"/>
        <v>0</v>
      </c>
    </row>
    <row r="151" spans="1:22" ht="15.75" customHeight="1" x14ac:dyDescent="0.2">
      <c r="A151" s="4">
        <v>48</v>
      </c>
      <c r="B151" s="5">
        <f>IF(Data_Mentah!B151="Male",1,0)</f>
        <v>1</v>
      </c>
      <c r="C151" s="5">
        <f>IF(Data_Mentah!C151="Yes",1,0)</f>
        <v>1</v>
      </c>
      <c r="D151" s="5">
        <f>IF(Data_Mentah!D151="Yes",1,0)</f>
        <v>1</v>
      </c>
      <c r="E151" s="5">
        <f>IF(Data_Mentah!E151="Yes",1,0)</f>
        <v>0</v>
      </c>
      <c r="F151" s="5">
        <f>IF(Data_Mentah!F151="Yes",1,0)</f>
        <v>1</v>
      </c>
      <c r="G151" s="5">
        <f>IF(Data_Mentah!G151="Yes",1,0)</f>
        <v>0</v>
      </c>
      <c r="H151" s="5">
        <f>IF(Data_Mentah!H151="Yes",1,0)</f>
        <v>1</v>
      </c>
      <c r="I151" s="5">
        <f>IF(Data_Mentah!I151="Yes",1,0)</f>
        <v>0</v>
      </c>
      <c r="J151" s="5">
        <f>IF(Data_Mentah!J151="Yes",1,0)</f>
        <v>0</v>
      </c>
      <c r="K151" s="5">
        <f>IF(Data_Mentah!K151="Yes",1,0)</f>
        <v>0</v>
      </c>
      <c r="L151" s="5">
        <f>IF(Data_Mentah!L151="Yes",1,0)</f>
        <v>1</v>
      </c>
      <c r="M151" s="5">
        <f>IF(Data_Mentah!M151="Yes",1,0)</f>
        <v>0</v>
      </c>
      <c r="N151" s="5">
        <f>IF(Data_Mentah!N151="Yes",1,0)</f>
        <v>0</v>
      </c>
      <c r="O151" s="5">
        <f>IF(Data_Mentah!O151="Yes",1,0)</f>
        <v>1</v>
      </c>
      <c r="P151" s="5">
        <f>IF(Data_Mentah!P151="Yes",1,0)</f>
        <v>0</v>
      </c>
      <c r="Q151" s="6">
        <f>IF(Data_Mentah!Q151="Positive",1,0)</f>
        <v>1</v>
      </c>
      <c r="T151">
        <f t="shared" si="3"/>
        <v>0</v>
      </c>
      <c r="V151">
        <f t="shared" si="4"/>
        <v>0</v>
      </c>
    </row>
    <row r="152" spans="1:22" ht="15.75" customHeight="1" x14ac:dyDescent="0.2">
      <c r="A152" s="7">
        <v>85</v>
      </c>
      <c r="B152" s="8">
        <f>IF(Data_Mentah!B152="Male",1,0)</f>
        <v>1</v>
      </c>
      <c r="C152" s="8">
        <f>IF(Data_Mentah!C152="Yes",1,0)</f>
        <v>1</v>
      </c>
      <c r="D152" s="8">
        <f>IF(Data_Mentah!D152="Yes",1,0)</f>
        <v>1</v>
      </c>
      <c r="E152" s="8">
        <f>IF(Data_Mentah!E152="Yes",1,0)</f>
        <v>1</v>
      </c>
      <c r="F152" s="8">
        <f>IF(Data_Mentah!F152="Yes",1,0)</f>
        <v>1</v>
      </c>
      <c r="G152" s="8">
        <f>IF(Data_Mentah!G152="Yes",1,0)</f>
        <v>1</v>
      </c>
      <c r="H152" s="8">
        <f>IF(Data_Mentah!H152="Yes",1,0)</f>
        <v>0</v>
      </c>
      <c r="I152" s="8">
        <f>IF(Data_Mentah!I152="Yes",1,0)</f>
        <v>0</v>
      </c>
      <c r="J152" s="8">
        <f>IF(Data_Mentah!J152="Yes",1,0)</f>
        <v>1</v>
      </c>
      <c r="K152" s="8">
        <f>IF(Data_Mentah!K152="Yes",1,0)</f>
        <v>1</v>
      </c>
      <c r="L152" s="8">
        <f>IF(Data_Mentah!L152="Yes",1,0)</f>
        <v>1</v>
      </c>
      <c r="M152" s="8">
        <f>IF(Data_Mentah!M152="Yes",1,0)</f>
        <v>0</v>
      </c>
      <c r="N152" s="8">
        <f>IF(Data_Mentah!N152="Yes",1,0)</f>
        <v>0</v>
      </c>
      <c r="O152" s="8">
        <f>IF(Data_Mentah!O152="Yes",1,0)</f>
        <v>1</v>
      </c>
      <c r="P152" s="8">
        <f>IF(Data_Mentah!P152="Yes",1,0)</f>
        <v>0</v>
      </c>
      <c r="Q152" s="9">
        <f>IF(Data_Mentah!Q152="Positive",1,0)</f>
        <v>1</v>
      </c>
      <c r="T152">
        <f t="shared" si="3"/>
        <v>1</v>
      </c>
      <c r="V152">
        <f t="shared" si="4"/>
        <v>0</v>
      </c>
    </row>
    <row r="153" spans="1:22" ht="15.75" customHeight="1" x14ac:dyDescent="0.2">
      <c r="A153" s="4">
        <v>90</v>
      </c>
      <c r="B153" s="5">
        <f>IF(Data_Mentah!B153="Male",1,0)</f>
        <v>1</v>
      </c>
      <c r="C153" s="5">
        <f>IF(Data_Mentah!C153="Yes",1,0)</f>
        <v>1</v>
      </c>
      <c r="D153" s="5">
        <f>IF(Data_Mentah!D153="Yes",1,0)</f>
        <v>1</v>
      </c>
      <c r="E153" s="5">
        <f>IF(Data_Mentah!E153="Yes",1,0)</f>
        <v>0</v>
      </c>
      <c r="F153" s="5">
        <f>IF(Data_Mentah!F153="Yes",1,0)</f>
        <v>1</v>
      </c>
      <c r="G153" s="5">
        <f>IF(Data_Mentah!G153="Yes",1,0)</f>
        <v>0</v>
      </c>
      <c r="H153" s="5">
        <f>IF(Data_Mentah!H153="Yes",1,0)</f>
        <v>1</v>
      </c>
      <c r="I153" s="5">
        <f>IF(Data_Mentah!I153="Yes",1,0)</f>
        <v>0</v>
      </c>
      <c r="J153" s="5">
        <f>IF(Data_Mentah!J153="Yes",1,0)</f>
        <v>0</v>
      </c>
      <c r="K153" s="5">
        <f>IF(Data_Mentah!K153="Yes",1,0)</f>
        <v>1</v>
      </c>
      <c r="L153" s="5">
        <f>IF(Data_Mentah!L153="Yes",1,0)</f>
        <v>0</v>
      </c>
      <c r="M153" s="5">
        <f>IF(Data_Mentah!M153="Yes",1,0)</f>
        <v>1</v>
      </c>
      <c r="N153" s="5">
        <f>IF(Data_Mentah!N153="Yes",1,0)</f>
        <v>0</v>
      </c>
      <c r="O153" s="5">
        <f>IF(Data_Mentah!O153="Yes",1,0)</f>
        <v>1</v>
      </c>
      <c r="P153" s="5">
        <f>IF(Data_Mentah!P153="Yes",1,0)</f>
        <v>0</v>
      </c>
      <c r="Q153" s="6">
        <f>IF(Data_Mentah!Q153="Positive",1,0)</f>
        <v>1</v>
      </c>
      <c r="T153">
        <f t="shared" si="3"/>
        <v>0</v>
      </c>
      <c r="V153">
        <f t="shared" si="4"/>
        <v>0</v>
      </c>
    </row>
    <row r="154" spans="1:22" ht="15.75" customHeight="1" x14ac:dyDescent="0.2">
      <c r="A154" s="7">
        <v>72</v>
      </c>
      <c r="B154" s="8">
        <f>IF(Data_Mentah!B154="Male",1,0)</f>
        <v>1</v>
      </c>
      <c r="C154" s="8">
        <f>IF(Data_Mentah!C154="Yes",1,0)</f>
        <v>0</v>
      </c>
      <c r="D154" s="8">
        <f>IF(Data_Mentah!D154="Yes",1,0)</f>
        <v>1</v>
      </c>
      <c r="E154" s="8">
        <f>IF(Data_Mentah!E154="Yes",1,0)</f>
        <v>0</v>
      </c>
      <c r="F154" s="8">
        <f>IF(Data_Mentah!F154="Yes",1,0)</f>
        <v>1</v>
      </c>
      <c r="G154" s="8">
        <f>IF(Data_Mentah!G154="Yes",1,0)</f>
        <v>0</v>
      </c>
      <c r="H154" s="8">
        <f>IF(Data_Mentah!H154="Yes",1,0)</f>
        <v>1</v>
      </c>
      <c r="I154" s="8">
        <f>IF(Data_Mentah!I154="Yes",1,0)</f>
        <v>0</v>
      </c>
      <c r="J154" s="8">
        <f>IF(Data_Mentah!J154="Yes",1,0)</f>
        <v>0</v>
      </c>
      <c r="K154" s="8">
        <f>IF(Data_Mentah!K154="Yes",1,0)</f>
        <v>1</v>
      </c>
      <c r="L154" s="8">
        <f>IF(Data_Mentah!L154="Yes",1,0)</f>
        <v>1</v>
      </c>
      <c r="M154" s="8">
        <f>IF(Data_Mentah!M154="Yes",1,0)</f>
        <v>0</v>
      </c>
      <c r="N154" s="8">
        <f>IF(Data_Mentah!N154="Yes",1,0)</f>
        <v>0</v>
      </c>
      <c r="O154" s="8">
        <f>IF(Data_Mentah!O154="Yes",1,0)</f>
        <v>1</v>
      </c>
      <c r="P154" s="8">
        <f>IF(Data_Mentah!P154="Yes",1,0)</f>
        <v>0</v>
      </c>
      <c r="Q154" s="9">
        <f>IF(Data_Mentah!Q154="Positive",1,0)</f>
        <v>1</v>
      </c>
      <c r="T154">
        <f t="shared" si="3"/>
        <v>0</v>
      </c>
      <c r="V154">
        <f t="shared" si="4"/>
        <v>0</v>
      </c>
    </row>
    <row r="155" spans="1:22" ht="15.75" customHeight="1" x14ac:dyDescent="0.2">
      <c r="A155" s="4">
        <v>70</v>
      </c>
      <c r="B155" s="5">
        <f>IF(Data_Mentah!B155="Male",1,0)</f>
        <v>1</v>
      </c>
      <c r="C155" s="5">
        <f>IF(Data_Mentah!C155="Yes",1,0)</f>
        <v>0</v>
      </c>
      <c r="D155" s="5">
        <f>IF(Data_Mentah!D155="Yes",1,0)</f>
        <v>1</v>
      </c>
      <c r="E155" s="5">
        <f>IF(Data_Mentah!E155="Yes",1,0)</f>
        <v>0</v>
      </c>
      <c r="F155" s="5">
        <f>IF(Data_Mentah!F155="Yes",1,0)</f>
        <v>1</v>
      </c>
      <c r="G155" s="5">
        <f>IF(Data_Mentah!G155="Yes",1,0)</f>
        <v>0</v>
      </c>
      <c r="H155" s="5">
        <f>IF(Data_Mentah!H155="Yes",1,0)</f>
        <v>1</v>
      </c>
      <c r="I155" s="5">
        <f>IF(Data_Mentah!I155="Yes",1,0)</f>
        <v>1</v>
      </c>
      <c r="J155" s="5">
        <f>IF(Data_Mentah!J155="Yes",1,0)</f>
        <v>0</v>
      </c>
      <c r="K155" s="5">
        <f>IF(Data_Mentah!K155="Yes",1,0)</f>
        <v>1</v>
      </c>
      <c r="L155" s="5">
        <f>IF(Data_Mentah!L155="Yes",1,0)</f>
        <v>1</v>
      </c>
      <c r="M155" s="5">
        <f>IF(Data_Mentah!M155="Yes",1,0)</f>
        <v>1</v>
      </c>
      <c r="N155" s="5">
        <f>IF(Data_Mentah!N155="Yes",1,0)</f>
        <v>1</v>
      </c>
      <c r="O155" s="5">
        <f>IF(Data_Mentah!O155="Yes",1,0)</f>
        <v>1</v>
      </c>
      <c r="P155" s="5">
        <f>IF(Data_Mentah!P155="Yes",1,0)</f>
        <v>0</v>
      </c>
      <c r="Q155" s="6">
        <f>IF(Data_Mentah!Q155="Positive",1,0)</f>
        <v>1</v>
      </c>
      <c r="T155">
        <f t="shared" si="3"/>
        <v>0</v>
      </c>
      <c r="V155">
        <f t="shared" si="4"/>
        <v>0</v>
      </c>
    </row>
    <row r="156" spans="1:22" ht="15.75" customHeight="1" x14ac:dyDescent="0.2">
      <c r="A156" s="7">
        <v>69</v>
      </c>
      <c r="B156" s="8">
        <f>IF(Data_Mentah!B156="Male",1,0)</f>
        <v>1</v>
      </c>
      <c r="C156" s="8">
        <f>IF(Data_Mentah!C156="Yes",1,0)</f>
        <v>1</v>
      </c>
      <c r="D156" s="8">
        <f>IF(Data_Mentah!D156="Yes",1,0)</f>
        <v>0</v>
      </c>
      <c r="E156" s="8">
        <f>IF(Data_Mentah!E156="Yes",1,0)</f>
        <v>0</v>
      </c>
      <c r="F156" s="8">
        <f>IF(Data_Mentah!F156="Yes",1,0)</f>
        <v>1</v>
      </c>
      <c r="G156" s="8">
        <f>IF(Data_Mentah!G156="Yes",1,0)</f>
        <v>0</v>
      </c>
      <c r="H156" s="8">
        <f>IF(Data_Mentah!H156="Yes",1,0)</f>
        <v>1</v>
      </c>
      <c r="I156" s="8">
        <f>IF(Data_Mentah!I156="Yes",1,0)</f>
        <v>1</v>
      </c>
      <c r="J156" s="8">
        <f>IF(Data_Mentah!J156="Yes",1,0)</f>
        <v>1</v>
      </c>
      <c r="K156" s="8">
        <f>IF(Data_Mentah!K156="Yes",1,0)</f>
        <v>1</v>
      </c>
      <c r="L156" s="8">
        <f>IF(Data_Mentah!L156="Yes",1,0)</f>
        <v>0</v>
      </c>
      <c r="M156" s="8">
        <f>IF(Data_Mentah!M156="Yes",1,0)</f>
        <v>1</v>
      </c>
      <c r="N156" s="8">
        <f>IF(Data_Mentah!N156="Yes",1,0)</f>
        <v>1</v>
      </c>
      <c r="O156" s="8">
        <f>IF(Data_Mentah!O156="Yes",1,0)</f>
        <v>1</v>
      </c>
      <c r="P156" s="8">
        <f>IF(Data_Mentah!P156="Yes",1,0)</f>
        <v>1</v>
      </c>
      <c r="Q156" s="9">
        <f>IF(Data_Mentah!Q156="Positive",1,0)</f>
        <v>1</v>
      </c>
      <c r="T156">
        <f t="shared" si="3"/>
        <v>1</v>
      </c>
      <c r="V156">
        <f t="shared" si="4"/>
        <v>0</v>
      </c>
    </row>
    <row r="157" spans="1:22" ht="15.75" customHeight="1" x14ac:dyDescent="0.2">
      <c r="A157" s="4">
        <v>58</v>
      </c>
      <c r="B157" s="5">
        <f>IF(Data_Mentah!B157="Male",1,0)</f>
        <v>1</v>
      </c>
      <c r="C157" s="5">
        <f>IF(Data_Mentah!C157="Yes",1,0)</f>
        <v>0</v>
      </c>
      <c r="D157" s="5">
        <f>IF(Data_Mentah!D157="Yes",1,0)</f>
        <v>1</v>
      </c>
      <c r="E157" s="5">
        <f>IF(Data_Mentah!E157="Yes",1,0)</f>
        <v>0</v>
      </c>
      <c r="F157" s="5">
        <f>IF(Data_Mentah!F157="Yes",1,0)</f>
        <v>0</v>
      </c>
      <c r="G157" s="5">
        <f>IF(Data_Mentah!G157="Yes",1,0)</f>
        <v>0</v>
      </c>
      <c r="H157" s="5">
        <f>IF(Data_Mentah!H157="Yes",1,0)</f>
        <v>0</v>
      </c>
      <c r="I157" s="5">
        <f>IF(Data_Mentah!I157="Yes",1,0)</f>
        <v>0</v>
      </c>
      <c r="J157" s="5">
        <f>IF(Data_Mentah!J157="Yes",1,0)</f>
        <v>0</v>
      </c>
      <c r="K157" s="5">
        <f>IF(Data_Mentah!K157="Yes",1,0)</f>
        <v>0</v>
      </c>
      <c r="L157" s="5">
        <f>IF(Data_Mentah!L157="Yes",1,0)</f>
        <v>0</v>
      </c>
      <c r="M157" s="5">
        <f>IF(Data_Mentah!M157="Yes",1,0)</f>
        <v>0</v>
      </c>
      <c r="N157" s="5">
        <f>IF(Data_Mentah!N157="Yes",1,0)</f>
        <v>0</v>
      </c>
      <c r="O157" s="5">
        <f>IF(Data_Mentah!O157="Yes",1,0)</f>
        <v>0</v>
      </c>
      <c r="P157" s="5">
        <f>IF(Data_Mentah!P157="Yes",1,0)</f>
        <v>0</v>
      </c>
      <c r="Q157" s="6">
        <f>IF(Data_Mentah!Q157="Positive",1,0)</f>
        <v>1</v>
      </c>
      <c r="T157">
        <f t="shared" si="3"/>
        <v>0</v>
      </c>
      <c r="V157">
        <f t="shared" si="4"/>
        <v>0</v>
      </c>
    </row>
    <row r="158" spans="1:22" ht="15.75" customHeight="1" x14ac:dyDescent="0.2">
      <c r="A158" s="7">
        <v>47</v>
      </c>
      <c r="B158" s="8">
        <f>IF(Data_Mentah!B158="Male",1,0)</f>
        <v>1</v>
      </c>
      <c r="C158" s="8">
        <f>IF(Data_Mentah!C158="Yes",1,0)</f>
        <v>1</v>
      </c>
      <c r="D158" s="8">
        <f>IF(Data_Mentah!D158="Yes",1,0)</f>
        <v>1</v>
      </c>
      <c r="E158" s="8">
        <f>IF(Data_Mentah!E158="Yes",1,0)</f>
        <v>1</v>
      </c>
      <c r="F158" s="8">
        <f>IF(Data_Mentah!F158="Yes",1,0)</f>
        <v>1</v>
      </c>
      <c r="G158" s="8">
        <f>IF(Data_Mentah!G158="Yes",1,0)</f>
        <v>0</v>
      </c>
      <c r="H158" s="8">
        <f>IF(Data_Mentah!H158="Yes",1,0)</f>
        <v>1</v>
      </c>
      <c r="I158" s="8">
        <f>IF(Data_Mentah!I158="Yes",1,0)</f>
        <v>0</v>
      </c>
      <c r="J158" s="8">
        <f>IF(Data_Mentah!J158="Yes",1,0)</f>
        <v>0</v>
      </c>
      <c r="K158" s="8">
        <f>IF(Data_Mentah!K158="Yes",1,0)</f>
        <v>1</v>
      </c>
      <c r="L158" s="8">
        <f>IF(Data_Mentah!L158="Yes",1,0)</f>
        <v>0</v>
      </c>
      <c r="M158" s="8">
        <f>IF(Data_Mentah!M158="Yes",1,0)</f>
        <v>1</v>
      </c>
      <c r="N158" s="8">
        <f>IF(Data_Mentah!N158="Yes",1,0)</f>
        <v>0</v>
      </c>
      <c r="O158" s="8">
        <f>IF(Data_Mentah!O158="Yes",1,0)</f>
        <v>0</v>
      </c>
      <c r="P158" s="8">
        <f>IF(Data_Mentah!P158="Yes",1,0)</f>
        <v>0</v>
      </c>
      <c r="Q158" s="9">
        <f>IF(Data_Mentah!Q158="Positive",1,0)</f>
        <v>1</v>
      </c>
      <c r="T158">
        <f t="shared" si="3"/>
        <v>0</v>
      </c>
      <c r="V158">
        <f t="shared" si="4"/>
        <v>0</v>
      </c>
    </row>
    <row r="159" spans="1:22" ht="15.75" customHeight="1" x14ac:dyDescent="0.2">
      <c r="A159" s="4">
        <v>25</v>
      </c>
      <c r="B159" s="5">
        <f>IF(Data_Mentah!B159="Male",1,0)</f>
        <v>1</v>
      </c>
      <c r="C159" s="5">
        <f>IF(Data_Mentah!C159="Yes",1,0)</f>
        <v>1</v>
      </c>
      <c r="D159" s="5">
        <f>IF(Data_Mentah!D159="Yes",1,0)</f>
        <v>1</v>
      </c>
      <c r="E159" s="5">
        <f>IF(Data_Mentah!E159="Yes",1,0)</f>
        <v>1</v>
      </c>
      <c r="F159" s="5">
        <f>IF(Data_Mentah!F159="Yes",1,0)</f>
        <v>0</v>
      </c>
      <c r="G159" s="5">
        <f>IF(Data_Mentah!G159="Yes",1,0)</f>
        <v>1</v>
      </c>
      <c r="H159" s="5">
        <f>IF(Data_Mentah!H159="Yes",1,0)</f>
        <v>1</v>
      </c>
      <c r="I159" s="5">
        <f>IF(Data_Mentah!I159="Yes",1,0)</f>
        <v>0</v>
      </c>
      <c r="J159" s="5">
        <f>IF(Data_Mentah!J159="Yes",1,0)</f>
        <v>0</v>
      </c>
      <c r="K159" s="5">
        <f>IF(Data_Mentah!K159="Yes",1,0)</f>
        <v>0</v>
      </c>
      <c r="L159" s="5">
        <f>IF(Data_Mentah!L159="Yes",1,0)</f>
        <v>1</v>
      </c>
      <c r="M159" s="5">
        <f>IF(Data_Mentah!M159="Yes",1,0)</f>
        <v>0</v>
      </c>
      <c r="N159" s="5">
        <f>IF(Data_Mentah!N159="Yes",1,0)</f>
        <v>0</v>
      </c>
      <c r="O159" s="5">
        <f>IF(Data_Mentah!O159="Yes",1,0)</f>
        <v>0</v>
      </c>
      <c r="P159" s="5">
        <f>IF(Data_Mentah!P159="Yes",1,0)</f>
        <v>0</v>
      </c>
      <c r="Q159" s="6">
        <f>IF(Data_Mentah!Q159="Positive",1,0)</f>
        <v>1</v>
      </c>
      <c r="T159">
        <f t="shared" si="3"/>
        <v>1</v>
      </c>
      <c r="V159">
        <f t="shared" si="4"/>
        <v>0</v>
      </c>
    </row>
    <row r="160" spans="1:22" ht="15.75" customHeight="1" x14ac:dyDescent="0.2">
      <c r="A160" s="7">
        <v>39</v>
      </c>
      <c r="B160" s="8">
        <f>IF(Data_Mentah!B160="Male",1,0)</f>
        <v>1</v>
      </c>
      <c r="C160" s="8">
        <f>IF(Data_Mentah!C160="Yes",1,0)</f>
        <v>1</v>
      </c>
      <c r="D160" s="8">
        <f>IF(Data_Mentah!D160="Yes",1,0)</f>
        <v>0</v>
      </c>
      <c r="E160" s="8">
        <f>IF(Data_Mentah!E160="Yes",1,0)</f>
        <v>1</v>
      </c>
      <c r="F160" s="8">
        <f>IF(Data_Mentah!F160="Yes",1,0)</f>
        <v>1</v>
      </c>
      <c r="G160" s="8">
        <f>IF(Data_Mentah!G160="Yes",1,0)</f>
        <v>0</v>
      </c>
      <c r="H160" s="8">
        <f>IF(Data_Mentah!H160="Yes",1,0)</f>
        <v>1</v>
      </c>
      <c r="I160" s="8">
        <f>IF(Data_Mentah!I160="Yes",1,0)</f>
        <v>0</v>
      </c>
      <c r="J160" s="8">
        <f>IF(Data_Mentah!J160="Yes",1,0)</f>
        <v>1</v>
      </c>
      <c r="K160" s="8">
        <f>IF(Data_Mentah!K160="Yes",1,0)</f>
        <v>1</v>
      </c>
      <c r="L160" s="8">
        <f>IF(Data_Mentah!L160="Yes",1,0)</f>
        <v>0</v>
      </c>
      <c r="M160" s="8">
        <f>IF(Data_Mentah!M160="Yes",1,0)</f>
        <v>0</v>
      </c>
      <c r="N160" s="8">
        <f>IF(Data_Mentah!N160="Yes",1,0)</f>
        <v>0</v>
      </c>
      <c r="O160" s="8">
        <f>IF(Data_Mentah!O160="Yes",1,0)</f>
        <v>1</v>
      </c>
      <c r="P160" s="8">
        <f>IF(Data_Mentah!P160="Yes",1,0)</f>
        <v>0</v>
      </c>
      <c r="Q160" s="9">
        <f>IF(Data_Mentah!Q160="Positive",1,0)</f>
        <v>1</v>
      </c>
      <c r="T160">
        <f t="shared" si="3"/>
        <v>0</v>
      </c>
      <c r="V160">
        <f t="shared" si="4"/>
        <v>0</v>
      </c>
    </row>
    <row r="161" spans="1:22" ht="15.75" customHeight="1" x14ac:dyDescent="0.2">
      <c r="A161" s="4">
        <v>53</v>
      </c>
      <c r="B161" s="5">
        <f>IF(Data_Mentah!B161="Male",1,0)</f>
        <v>0</v>
      </c>
      <c r="C161" s="5">
        <f>IF(Data_Mentah!C161="Yes",1,0)</f>
        <v>1</v>
      </c>
      <c r="D161" s="5">
        <f>IF(Data_Mentah!D161="Yes",1,0)</f>
        <v>1</v>
      </c>
      <c r="E161" s="5">
        <f>IF(Data_Mentah!E161="Yes",1,0)</f>
        <v>1</v>
      </c>
      <c r="F161" s="5">
        <f>IF(Data_Mentah!F161="Yes",1,0)</f>
        <v>1</v>
      </c>
      <c r="G161" s="5">
        <f>IF(Data_Mentah!G161="Yes",1,0)</f>
        <v>1</v>
      </c>
      <c r="H161" s="5">
        <f>IF(Data_Mentah!H161="Yes",1,0)</f>
        <v>0</v>
      </c>
      <c r="I161" s="5">
        <f>IF(Data_Mentah!I161="Yes",1,0)</f>
        <v>1</v>
      </c>
      <c r="J161" s="5">
        <f>IF(Data_Mentah!J161="Yes",1,0)</f>
        <v>1</v>
      </c>
      <c r="K161" s="5">
        <f>IF(Data_Mentah!K161="Yes",1,0)</f>
        <v>1</v>
      </c>
      <c r="L161" s="5">
        <f>IF(Data_Mentah!L161="Yes",1,0)</f>
        <v>1</v>
      </c>
      <c r="M161" s="5">
        <f>IF(Data_Mentah!M161="Yes",1,0)</f>
        <v>1</v>
      </c>
      <c r="N161" s="5">
        <f>IF(Data_Mentah!N161="Yes",1,0)</f>
        <v>1</v>
      </c>
      <c r="O161" s="5">
        <f>IF(Data_Mentah!O161="Yes",1,0)</f>
        <v>0</v>
      </c>
      <c r="P161" s="5">
        <f>IF(Data_Mentah!P161="Yes",1,0)</f>
        <v>0</v>
      </c>
      <c r="Q161" s="6">
        <f>IF(Data_Mentah!Q161="Positive",1,0)</f>
        <v>1</v>
      </c>
      <c r="T161">
        <f t="shared" si="3"/>
        <v>1</v>
      </c>
      <c r="V161">
        <f t="shared" si="4"/>
        <v>0</v>
      </c>
    </row>
    <row r="162" spans="1:22" ht="15.75" customHeight="1" x14ac:dyDescent="0.2">
      <c r="A162" s="7">
        <v>52</v>
      </c>
      <c r="B162" s="8">
        <f>IF(Data_Mentah!B162="Male",1,0)</f>
        <v>0</v>
      </c>
      <c r="C162" s="8">
        <f>IF(Data_Mentah!C162="Yes",1,0)</f>
        <v>0</v>
      </c>
      <c r="D162" s="8">
        <f>IF(Data_Mentah!D162="Yes",1,0)</f>
        <v>0</v>
      </c>
      <c r="E162" s="8">
        <f>IF(Data_Mentah!E162="Yes",1,0)</f>
        <v>0</v>
      </c>
      <c r="F162" s="8">
        <f>IF(Data_Mentah!F162="Yes",1,0)</f>
        <v>0</v>
      </c>
      <c r="G162" s="8">
        <f>IF(Data_Mentah!G162="Yes",1,0)</f>
        <v>0</v>
      </c>
      <c r="H162" s="8">
        <f>IF(Data_Mentah!H162="Yes",1,0)</f>
        <v>0</v>
      </c>
      <c r="I162" s="8">
        <f>IF(Data_Mentah!I162="Yes",1,0)</f>
        <v>1</v>
      </c>
      <c r="J162" s="8">
        <f>IF(Data_Mentah!J162="Yes",1,0)</f>
        <v>0</v>
      </c>
      <c r="K162" s="8">
        <f>IF(Data_Mentah!K162="Yes",1,0)</f>
        <v>0</v>
      </c>
      <c r="L162" s="8">
        <f>IF(Data_Mentah!L162="Yes",1,0)</f>
        <v>0</v>
      </c>
      <c r="M162" s="8">
        <f>IF(Data_Mentah!M162="Yes",1,0)</f>
        <v>1</v>
      </c>
      <c r="N162" s="8">
        <f>IF(Data_Mentah!N162="Yes",1,0)</f>
        <v>1</v>
      </c>
      <c r="O162" s="8">
        <f>IF(Data_Mentah!O162="Yes",1,0)</f>
        <v>0</v>
      </c>
      <c r="P162" s="8">
        <f>IF(Data_Mentah!P162="Yes",1,0)</f>
        <v>0</v>
      </c>
      <c r="Q162" s="9">
        <f>IF(Data_Mentah!Q162="Positive",1,0)</f>
        <v>1</v>
      </c>
      <c r="T162">
        <f t="shared" si="3"/>
        <v>0</v>
      </c>
      <c r="V162">
        <f t="shared" si="4"/>
        <v>0</v>
      </c>
    </row>
    <row r="163" spans="1:22" ht="15.75" customHeight="1" x14ac:dyDescent="0.2">
      <c r="A163" s="4">
        <v>68</v>
      </c>
      <c r="B163" s="5">
        <f>IF(Data_Mentah!B163="Male",1,0)</f>
        <v>0</v>
      </c>
      <c r="C163" s="5">
        <f>IF(Data_Mentah!C163="Yes",1,0)</f>
        <v>1</v>
      </c>
      <c r="D163" s="5">
        <f>IF(Data_Mentah!D163="Yes",1,0)</f>
        <v>1</v>
      </c>
      <c r="E163" s="5">
        <f>IF(Data_Mentah!E163="Yes",1,0)</f>
        <v>0</v>
      </c>
      <c r="F163" s="5">
        <f>IF(Data_Mentah!F163="Yes",1,0)</f>
        <v>1</v>
      </c>
      <c r="G163" s="5">
        <f>IF(Data_Mentah!G163="Yes",1,0)</f>
        <v>1</v>
      </c>
      <c r="H163" s="5">
        <f>IF(Data_Mentah!H163="Yes",1,0)</f>
        <v>0</v>
      </c>
      <c r="I163" s="5">
        <f>IF(Data_Mentah!I163="Yes",1,0)</f>
        <v>1</v>
      </c>
      <c r="J163" s="5">
        <f>IF(Data_Mentah!J163="Yes",1,0)</f>
        <v>1</v>
      </c>
      <c r="K163" s="5">
        <f>IF(Data_Mentah!K163="Yes",1,0)</f>
        <v>0</v>
      </c>
      <c r="L163" s="5">
        <f>IF(Data_Mentah!L163="Yes",1,0)</f>
        <v>1</v>
      </c>
      <c r="M163" s="5">
        <f>IF(Data_Mentah!M163="Yes",1,0)</f>
        <v>1</v>
      </c>
      <c r="N163" s="5">
        <f>IF(Data_Mentah!N163="Yes",1,0)</f>
        <v>0</v>
      </c>
      <c r="O163" s="5">
        <f>IF(Data_Mentah!O163="Yes",1,0)</f>
        <v>0</v>
      </c>
      <c r="P163" s="5">
        <f>IF(Data_Mentah!P163="Yes",1,0)</f>
        <v>0</v>
      </c>
      <c r="Q163" s="6">
        <f>IF(Data_Mentah!Q163="Positive",1,0)</f>
        <v>1</v>
      </c>
      <c r="T163">
        <f t="shared" si="3"/>
        <v>1</v>
      </c>
      <c r="V163">
        <f t="shared" si="4"/>
        <v>0</v>
      </c>
    </row>
    <row r="164" spans="1:22" ht="15.75" customHeight="1" x14ac:dyDescent="0.2">
      <c r="A164" s="7">
        <v>79</v>
      </c>
      <c r="B164" s="8">
        <f>IF(Data_Mentah!B164="Male",1,0)</f>
        <v>0</v>
      </c>
      <c r="C164" s="8">
        <f>IF(Data_Mentah!C164="Yes",1,0)</f>
        <v>0</v>
      </c>
      <c r="D164" s="8">
        <f>IF(Data_Mentah!D164="Yes",1,0)</f>
        <v>0</v>
      </c>
      <c r="E164" s="8">
        <f>IF(Data_Mentah!E164="Yes",1,0)</f>
        <v>0</v>
      </c>
      <c r="F164" s="8">
        <f>IF(Data_Mentah!F164="Yes",1,0)</f>
        <v>0</v>
      </c>
      <c r="G164" s="8">
        <f>IF(Data_Mentah!G164="Yes",1,0)</f>
        <v>0</v>
      </c>
      <c r="H164" s="8">
        <f>IF(Data_Mentah!H164="Yes",1,0)</f>
        <v>0</v>
      </c>
      <c r="I164" s="8">
        <f>IF(Data_Mentah!I164="Yes",1,0)</f>
        <v>0</v>
      </c>
      <c r="J164" s="8">
        <f>IF(Data_Mentah!J164="Yes",1,0)</f>
        <v>0</v>
      </c>
      <c r="K164" s="8">
        <f>IF(Data_Mentah!K164="Yes",1,0)</f>
        <v>0</v>
      </c>
      <c r="L164" s="8">
        <f>IF(Data_Mentah!L164="Yes",1,0)</f>
        <v>0</v>
      </c>
      <c r="M164" s="8">
        <f>IF(Data_Mentah!M164="Yes",1,0)</f>
        <v>0</v>
      </c>
      <c r="N164" s="8">
        <f>IF(Data_Mentah!N164="Yes",1,0)</f>
        <v>0</v>
      </c>
      <c r="O164" s="8">
        <f>IF(Data_Mentah!O164="Yes",1,0)</f>
        <v>0</v>
      </c>
      <c r="P164" s="8">
        <f>IF(Data_Mentah!P164="Yes",1,0)</f>
        <v>0</v>
      </c>
      <c r="Q164" s="9">
        <f>IF(Data_Mentah!Q164="Positive",1,0)</f>
        <v>1</v>
      </c>
      <c r="T164">
        <f t="shared" si="3"/>
        <v>0</v>
      </c>
      <c r="V164">
        <f t="shared" si="4"/>
        <v>0</v>
      </c>
    </row>
    <row r="165" spans="1:22" ht="15.75" customHeight="1" x14ac:dyDescent="0.2">
      <c r="A165" s="4">
        <v>55</v>
      </c>
      <c r="B165" s="5">
        <f>IF(Data_Mentah!B165="Male",1,0)</f>
        <v>0</v>
      </c>
      <c r="C165" s="5">
        <f>IF(Data_Mentah!C165="Yes",1,0)</f>
        <v>0</v>
      </c>
      <c r="D165" s="5">
        <f>IF(Data_Mentah!D165="Yes",1,0)</f>
        <v>0</v>
      </c>
      <c r="E165" s="5">
        <f>IF(Data_Mentah!E165="Yes",1,0)</f>
        <v>0</v>
      </c>
      <c r="F165" s="5">
        <f>IF(Data_Mentah!F165="Yes",1,0)</f>
        <v>0</v>
      </c>
      <c r="G165" s="5">
        <f>IF(Data_Mentah!G165="Yes",1,0)</f>
        <v>1</v>
      </c>
      <c r="H165" s="5">
        <f>IF(Data_Mentah!H165="Yes",1,0)</f>
        <v>0</v>
      </c>
      <c r="I165" s="5">
        <f>IF(Data_Mentah!I165="Yes",1,0)</f>
        <v>1</v>
      </c>
      <c r="J165" s="5">
        <f>IF(Data_Mentah!J165="Yes",1,0)</f>
        <v>1</v>
      </c>
      <c r="K165" s="5">
        <f>IF(Data_Mentah!K165="Yes",1,0)</f>
        <v>0</v>
      </c>
      <c r="L165" s="5">
        <f>IF(Data_Mentah!L165="Yes",1,0)</f>
        <v>0</v>
      </c>
      <c r="M165" s="5">
        <f>IF(Data_Mentah!M165="Yes",1,0)</f>
        <v>1</v>
      </c>
      <c r="N165" s="5">
        <f>IF(Data_Mentah!N165="Yes",1,0)</f>
        <v>0</v>
      </c>
      <c r="O165" s="5">
        <f>IF(Data_Mentah!O165="Yes",1,0)</f>
        <v>0</v>
      </c>
      <c r="P165" s="5">
        <f>IF(Data_Mentah!P165="Yes",1,0)</f>
        <v>0</v>
      </c>
      <c r="Q165" s="6">
        <f>IF(Data_Mentah!Q165="Positive",1,0)</f>
        <v>1</v>
      </c>
      <c r="T165">
        <f t="shared" si="3"/>
        <v>0</v>
      </c>
      <c r="V165">
        <f t="shared" si="4"/>
        <v>0</v>
      </c>
    </row>
    <row r="166" spans="1:22" ht="15.75" customHeight="1" x14ac:dyDescent="0.2">
      <c r="A166" s="7">
        <v>45</v>
      </c>
      <c r="B166" s="8">
        <f>IF(Data_Mentah!B166="Male",1,0)</f>
        <v>0</v>
      </c>
      <c r="C166" s="8">
        <f>IF(Data_Mentah!C166="Yes",1,0)</f>
        <v>1</v>
      </c>
      <c r="D166" s="8">
        <f>IF(Data_Mentah!D166="Yes",1,0)</f>
        <v>1</v>
      </c>
      <c r="E166" s="8">
        <f>IF(Data_Mentah!E166="Yes",1,0)</f>
        <v>1</v>
      </c>
      <c r="F166" s="8">
        <f>IF(Data_Mentah!F166="Yes",1,0)</f>
        <v>1</v>
      </c>
      <c r="G166" s="8">
        <f>IF(Data_Mentah!G166="Yes",1,0)</f>
        <v>1</v>
      </c>
      <c r="H166" s="8">
        <f>IF(Data_Mentah!H166="Yes",1,0)</f>
        <v>0</v>
      </c>
      <c r="I166" s="8">
        <f>IF(Data_Mentah!I166="Yes",1,0)</f>
        <v>1</v>
      </c>
      <c r="J166" s="8">
        <f>IF(Data_Mentah!J166="Yes",1,0)</f>
        <v>1</v>
      </c>
      <c r="K166" s="8">
        <f>IF(Data_Mentah!K166="Yes",1,0)</f>
        <v>1</v>
      </c>
      <c r="L166" s="8">
        <f>IF(Data_Mentah!L166="Yes",1,0)</f>
        <v>1</v>
      </c>
      <c r="M166" s="8">
        <f>IF(Data_Mentah!M166="Yes",1,0)</f>
        <v>1</v>
      </c>
      <c r="N166" s="8">
        <f>IF(Data_Mentah!N166="Yes",1,0)</f>
        <v>1</v>
      </c>
      <c r="O166" s="8">
        <f>IF(Data_Mentah!O166="Yes",1,0)</f>
        <v>0</v>
      </c>
      <c r="P166" s="8">
        <f>IF(Data_Mentah!P166="Yes",1,0)</f>
        <v>0</v>
      </c>
      <c r="Q166" s="9">
        <f>IF(Data_Mentah!Q166="Positive",1,0)</f>
        <v>1</v>
      </c>
      <c r="T166">
        <f t="shared" si="3"/>
        <v>1</v>
      </c>
      <c r="V166">
        <f t="shared" si="4"/>
        <v>0</v>
      </c>
    </row>
    <row r="167" spans="1:22" ht="15.75" customHeight="1" x14ac:dyDescent="0.2">
      <c r="A167" s="4">
        <v>30</v>
      </c>
      <c r="B167" s="5">
        <f>IF(Data_Mentah!B167="Male",1,0)</f>
        <v>0</v>
      </c>
      <c r="C167" s="5">
        <f>IF(Data_Mentah!C167="Yes",1,0)</f>
        <v>1</v>
      </c>
      <c r="D167" s="5">
        <f>IF(Data_Mentah!D167="Yes",1,0)</f>
        <v>1</v>
      </c>
      <c r="E167" s="5">
        <f>IF(Data_Mentah!E167="Yes",1,0)</f>
        <v>1</v>
      </c>
      <c r="F167" s="5">
        <f>IF(Data_Mentah!F167="Yes",1,0)</f>
        <v>1</v>
      </c>
      <c r="G167" s="5">
        <f>IF(Data_Mentah!G167="Yes",1,0)</f>
        <v>0</v>
      </c>
      <c r="H167" s="5">
        <f>IF(Data_Mentah!H167="Yes",1,0)</f>
        <v>0</v>
      </c>
      <c r="I167" s="5">
        <f>IF(Data_Mentah!I167="Yes",1,0)</f>
        <v>1</v>
      </c>
      <c r="J167" s="5">
        <f>IF(Data_Mentah!J167="Yes",1,0)</f>
        <v>0</v>
      </c>
      <c r="K167" s="5">
        <f>IF(Data_Mentah!K167="Yes",1,0)</f>
        <v>0</v>
      </c>
      <c r="L167" s="5">
        <f>IF(Data_Mentah!L167="Yes",1,0)</f>
        <v>1</v>
      </c>
      <c r="M167" s="5">
        <f>IF(Data_Mentah!M167="Yes",1,0)</f>
        <v>1</v>
      </c>
      <c r="N167" s="5">
        <f>IF(Data_Mentah!N167="Yes",1,0)</f>
        <v>1</v>
      </c>
      <c r="O167" s="5">
        <f>IF(Data_Mentah!O167="Yes",1,0)</f>
        <v>0</v>
      </c>
      <c r="P167" s="5">
        <f>IF(Data_Mentah!P167="Yes",1,0)</f>
        <v>0</v>
      </c>
      <c r="Q167" s="6">
        <f>IF(Data_Mentah!Q167="Positive",1,0)</f>
        <v>1</v>
      </c>
      <c r="T167">
        <f t="shared" si="3"/>
        <v>0</v>
      </c>
      <c r="V167">
        <f t="shared" si="4"/>
        <v>0</v>
      </c>
    </row>
    <row r="168" spans="1:22" ht="15.75" customHeight="1" x14ac:dyDescent="0.2">
      <c r="A168" s="7">
        <v>45</v>
      </c>
      <c r="B168" s="8">
        <f>IF(Data_Mentah!B168="Male",1,0)</f>
        <v>1</v>
      </c>
      <c r="C168" s="8">
        <f>IF(Data_Mentah!C168="Yes",1,0)</f>
        <v>1</v>
      </c>
      <c r="D168" s="8">
        <f>IF(Data_Mentah!D168="Yes",1,0)</f>
        <v>1</v>
      </c>
      <c r="E168" s="8">
        <f>IF(Data_Mentah!E168="Yes",1,0)</f>
        <v>1</v>
      </c>
      <c r="F168" s="8">
        <f>IF(Data_Mentah!F168="Yes",1,0)</f>
        <v>1</v>
      </c>
      <c r="G168" s="8">
        <f>IF(Data_Mentah!G168="Yes",1,0)</f>
        <v>1</v>
      </c>
      <c r="H168" s="8">
        <f>IF(Data_Mentah!H168="Yes",1,0)</f>
        <v>0</v>
      </c>
      <c r="I168" s="8">
        <f>IF(Data_Mentah!I168="Yes",1,0)</f>
        <v>1</v>
      </c>
      <c r="J168" s="8">
        <f>IF(Data_Mentah!J168="Yes",1,0)</f>
        <v>0</v>
      </c>
      <c r="K168" s="8">
        <f>IF(Data_Mentah!K168="Yes",1,0)</f>
        <v>0</v>
      </c>
      <c r="L168" s="8">
        <f>IF(Data_Mentah!L168="Yes",1,0)</f>
        <v>0</v>
      </c>
      <c r="M168" s="8">
        <f>IF(Data_Mentah!M168="Yes",1,0)</f>
        <v>1</v>
      </c>
      <c r="N168" s="8">
        <f>IF(Data_Mentah!N168="Yes",1,0)</f>
        <v>0</v>
      </c>
      <c r="O168" s="8">
        <f>IF(Data_Mentah!O168="Yes",1,0)</f>
        <v>0</v>
      </c>
      <c r="P168" s="8">
        <f>IF(Data_Mentah!P168="Yes",1,0)</f>
        <v>0</v>
      </c>
      <c r="Q168" s="9">
        <f>IF(Data_Mentah!Q168="Positive",1,0)</f>
        <v>1</v>
      </c>
      <c r="T168">
        <f t="shared" si="3"/>
        <v>0</v>
      </c>
      <c r="V168">
        <f t="shared" si="4"/>
        <v>0</v>
      </c>
    </row>
    <row r="169" spans="1:22" ht="15.75" customHeight="1" x14ac:dyDescent="0.2">
      <c r="A169" s="4">
        <v>65</v>
      </c>
      <c r="B169" s="5">
        <f>IF(Data_Mentah!B169="Male",1,0)</f>
        <v>1</v>
      </c>
      <c r="C169" s="5">
        <f>IF(Data_Mentah!C169="Yes",1,0)</f>
        <v>1</v>
      </c>
      <c r="D169" s="5">
        <f>IF(Data_Mentah!D169="Yes",1,0)</f>
        <v>1</v>
      </c>
      <c r="E169" s="5">
        <f>IF(Data_Mentah!E169="Yes",1,0)</f>
        <v>1</v>
      </c>
      <c r="F169" s="5">
        <f>IF(Data_Mentah!F169="Yes",1,0)</f>
        <v>1</v>
      </c>
      <c r="G169" s="5">
        <f>IF(Data_Mentah!G169="Yes",1,0)</f>
        <v>1</v>
      </c>
      <c r="H169" s="5">
        <f>IF(Data_Mentah!H169="Yes",1,0)</f>
        <v>1</v>
      </c>
      <c r="I169" s="5">
        <f>IF(Data_Mentah!I169="Yes",1,0)</f>
        <v>1</v>
      </c>
      <c r="J169" s="5">
        <f>IF(Data_Mentah!J169="Yes",1,0)</f>
        <v>1</v>
      </c>
      <c r="K169" s="5">
        <f>IF(Data_Mentah!K169="Yes",1,0)</f>
        <v>1</v>
      </c>
      <c r="L169" s="5">
        <f>IF(Data_Mentah!L169="Yes",1,0)</f>
        <v>0</v>
      </c>
      <c r="M169" s="5">
        <f>IF(Data_Mentah!M169="Yes",1,0)</f>
        <v>0</v>
      </c>
      <c r="N169" s="5">
        <f>IF(Data_Mentah!N169="Yes",1,0)</f>
        <v>0</v>
      </c>
      <c r="O169" s="5">
        <f>IF(Data_Mentah!O169="Yes",1,0)</f>
        <v>0</v>
      </c>
      <c r="P169" s="5">
        <f>IF(Data_Mentah!P169="Yes",1,0)</f>
        <v>1</v>
      </c>
      <c r="Q169" s="6">
        <f>IF(Data_Mentah!Q169="Positive",1,0)</f>
        <v>1</v>
      </c>
      <c r="T169">
        <f t="shared" si="3"/>
        <v>1</v>
      </c>
      <c r="V169">
        <f t="shared" si="4"/>
        <v>0</v>
      </c>
    </row>
    <row r="170" spans="1:22" ht="15.75" customHeight="1" x14ac:dyDescent="0.2">
      <c r="A170" s="7">
        <v>34</v>
      </c>
      <c r="B170" s="8">
        <f>IF(Data_Mentah!B170="Male",1,0)</f>
        <v>1</v>
      </c>
      <c r="C170" s="8">
        <f>IF(Data_Mentah!C170="Yes",1,0)</f>
        <v>0</v>
      </c>
      <c r="D170" s="8">
        <f>IF(Data_Mentah!D170="Yes",1,0)</f>
        <v>0</v>
      </c>
      <c r="E170" s="8">
        <f>IF(Data_Mentah!E170="Yes",1,0)</f>
        <v>0</v>
      </c>
      <c r="F170" s="8">
        <f>IF(Data_Mentah!F170="Yes",1,0)</f>
        <v>1</v>
      </c>
      <c r="G170" s="8">
        <f>IF(Data_Mentah!G170="Yes",1,0)</f>
        <v>0</v>
      </c>
      <c r="H170" s="8">
        <f>IF(Data_Mentah!H170="Yes",1,0)</f>
        <v>0</v>
      </c>
      <c r="I170" s="8">
        <f>IF(Data_Mentah!I170="Yes",1,0)</f>
        <v>0</v>
      </c>
      <c r="J170" s="8">
        <f>IF(Data_Mentah!J170="Yes",1,0)</f>
        <v>0</v>
      </c>
      <c r="K170" s="8">
        <f>IF(Data_Mentah!K170="Yes",1,0)</f>
        <v>0</v>
      </c>
      <c r="L170" s="8">
        <f>IF(Data_Mentah!L170="Yes",1,0)</f>
        <v>1</v>
      </c>
      <c r="M170" s="8">
        <f>IF(Data_Mentah!M170="Yes",1,0)</f>
        <v>0</v>
      </c>
      <c r="N170" s="8">
        <f>IF(Data_Mentah!N170="Yes",1,0)</f>
        <v>0</v>
      </c>
      <c r="O170" s="8">
        <f>IF(Data_Mentah!O170="Yes",1,0)</f>
        <v>1</v>
      </c>
      <c r="P170" s="8">
        <f>IF(Data_Mentah!P170="Yes",1,0)</f>
        <v>0</v>
      </c>
      <c r="Q170" s="9">
        <f>IF(Data_Mentah!Q170="Positive",1,0)</f>
        <v>1</v>
      </c>
      <c r="T170">
        <f t="shared" si="3"/>
        <v>0</v>
      </c>
      <c r="V170">
        <f t="shared" si="4"/>
        <v>0</v>
      </c>
    </row>
    <row r="171" spans="1:22" ht="15.75" customHeight="1" x14ac:dyDescent="0.2">
      <c r="A171" s="4">
        <v>48</v>
      </c>
      <c r="B171" s="5">
        <f>IF(Data_Mentah!B171="Male",1,0)</f>
        <v>1</v>
      </c>
      <c r="C171" s="5">
        <f>IF(Data_Mentah!C171="Yes",1,0)</f>
        <v>1</v>
      </c>
      <c r="D171" s="5">
        <f>IF(Data_Mentah!D171="Yes",1,0)</f>
        <v>1</v>
      </c>
      <c r="E171" s="5">
        <f>IF(Data_Mentah!E171="Yes",1,0)</f>
        <v>1</v>
      </c>
      <c r="F171" s="5">
        <f>IF(Data_Mentah!F171="Yes",1,0)</f>
        <v>1</v>
      </c>
      <c r="G171" s="5">
        <f>IF(Data_Mentah!G171="Yes",1,0)</f>
        <v>0</v>
      </c>
      <c r="H171" s="5">
        <f>IF(Data_Mentah!H171="Yes",1,0)</f>
        <v>0</v>
      </c>
      <c r="I171" s="5">
        <f>IF(Data_Mentah!I171="Yes",1,0)</f>
        <v>1</v>
      </c>
      <c r="J171" s="5">
        <f>IF(Data_Mentah!J171="Yes",1,0)</f>
        <v>1</v>
      </c>
      <c r="K171" s="5">
        <f>IF(Data_Mentah!K171="Yes",1,0)</f>
        <v>1</v>
      </c>
      <c r="L171" s="5">
        <f>IF(Data_Mentah!L171="Yes",1,0)</f>
        <v>1</v>
      </c>
      <c r="M171" s="5">
        <f>IF(Data_Mentah!M171="Yes",1,0)</f>
        <v>1</v>
      </c>
      <c r="N171" s="5">
        <f>IF(Data_Mentah!N171="Yes",1,0)</f>
        <v>1</v>
      </c>
      <c r="O171" s="5">
        <f>IF(Data_Mentah!O171="Yes",1,0)</f>
        <v>0</v>
      </c>
      <c r="P171" s="5">
        <f>IF(Data_Mentah!P171="Yes",1,0)</f>
        <v>0</v>
      </c>
      <c r="Q171" s="6">
        <f>IF(Data_Mentah!Q171="Positive",1,0)</f>
        <v>1</v>
      </c>
      <c r="T171">
        <f t="shared" si="3"/>
        <v>0</v>
      </c>
      <c r="V171">
        <f t="shared" si="4"/>
        <v>0</v>
      </c>
    </row>
    <row r="172" spans="1:22" ht="15.75" customHeight="1" x14ac:dyDescent="0.2">
      <c r="A172" s="7">
        <v>35</v>
      </c>
      <c r="B172" s="8">
        <f>IF(Data_Mentah!B172="Male",1,0)</f>
        <v>1</v>
      </c>
      <c r="C172" s="8">
        <f>IF(Data_Mentah!C172="Yes",1,0)</f>
        <v>1</v>
      </c>
      <c r="D172" s="8">
        <f>IF(Data_Mentah!D172="Yes",1,0)</f>
        <v>1</v>
      </c>
      <c r="E172" s="8">
        <f>IF(Data_Mentah!E172="Yes",1,0)</f>
        <v>0</v>
      </c>
      <c r="F172" s="8">
        <f>IF(Data_Mentah!F172="Yes",1,0)</f>
        <v>1</v>
      </c>
      <c r="G172" s="8">
        <f>IF(Data_Mentah!G172="Yes",1,0)</f>
        <v>0</v>
      </c>
      <c r="H172" s="8">
        <f>IF(Data_Mentah!H172="Yes",1,0)</f>
        <v>0</v>
      </c>
      <c r="I172" s="8">
        <f>IF(Data_Mentah!I172="Yes",1,0)</f>
        <v>1</v>
      </c>
      <c r="J172" s="8">
        <f>IF(Data_Mentah!J172="Yes",1,0)</f>
        <v>1</v>
      </c>
      <c r="K172" s="8">
        <f>IF(Data_Mentah!K172="Yes",1,0)</f>
        <v>0</v>
      </c>
      <c r="L172" s="8">
        <f>IF(Data_Mentah!L172="Yes",1,0)</f>
        <v>0</v>
      </c>
      <c r="M172" s="8">
        <f>IF(Data_Mentah!M172="Yes",1,0)</f>
        <v>0</v>
      </c>
      <c r="N172" s="8">
        <f>IF(Data_Mentah!N172="Yes",1,0)</f>
        <v>0</v>
      </c>
      <c r="O172" s="8">
        <f>IF(Data_Mentah!O172="Yes",1,0)</f>
        <v>0</v>
      </c>
      <c r="P172" s="8">
        <f>IF(Data_Mentah!P172="Yes",1,0)</f>
        <v>0</v>
      </c>
      <c r="Q172" s="9">
        <f>IF(Data_Mentah!Q172="Positive",1,0)</f>
        <v>1</v>
      </c>
      <c r="T172">
        <f t="shared" si="3"/>
        <v>0</v>
      </c>
      <c r="V172">
        <f t="shared" si="4"/>
        <v>0</v>
      </c>
    </row>
    <row r="173" spans="1:22" ht="15.75" customHeight="1" x14ac:dyDescent="0.2">
      <c r="A173" s="4">
        <v>40</v>
      </c>
      <c r="B173" s="5">
        <f>IF(Data_Mentah!B173="Male",1,0)</f>
        <v>1</v>
      </c>
      <c r="C173" s="5">
        <f>IF(Data_Mentah!C173="Yes",1,0)</f>
        <v>1</v>
      </c>
      <c r="D173" s="5">
        <f>IF(Data_Mentah!D173="Yes",1,0)</f>
        <v>1</v>
      </c>
      <c r="E173" s="5">
        <f>IF(Data_Mentah!E173="Yes",1,0)</f>
        <v>0</v>
      </c>
      <c r="F173" s="5">
        <f>IF(Data_Mentah!F173="Yes",1,0)</f>
        <v>1</v>
      </c>
      <c r="G173" s="5">
        <f>IF(Data_Mentah!G173="Yes",1,0)</f>
        <v>0</v>
      </c>
      <c r="H173" s="5">
        <f>IF(Data_Mentah!H173="Yes",1,0)</f>
        <v>1</v>
      </c>
      <c r="I173" s="5">
        <f>IF(Data_Mentah!I173="Yes",1,0)</f>
        <v>1</v>
      </c>
      <c r="J173" s="5">
        <f>IF(Data_Mentah!J173="Yes",1,0)</f>
        <v>1</v>
      </c>
      <c r="K173" s="5">
        <f>IF(Data_Mentah!K173="Yes",1,0)</f>
        <v>0</v>
      </c>
      <c r="L173" s="5">
        <f>IF(Data_Mentah!L173="Yes",1,0)</f>
        <v>0</v>
      </c>
      <c r="M173" s="5">
        <f>IF(Data_Mentah!M173="Yes",1,0)</f>
        <v>0</v>
      </c>
      <c r="N173" s="5">
        <f>IF(Data_Mentah!N173="Yes",1,0)</f>
        <v>0</v>
      </c>
      <c r="O173" s="5">
        <f>IF(Data_Mentah!O173="Yes",1,0)</f>
        <v>0</v>
      </c>
      <c r="P173" s="5">
        <f>IF(Data_Mentah!P173="Yes",1,0)</f>
        <v>0</v>
      </c>
      <c r="Q173" s="6">
        <f>IF(Data_Mentah!Q173="Positive",1,0)</f>
        <v>1</v>
      </c>
      <c r="T173">
        <f t="shared" si="3"/>
        <v>1</v>
      </c>
      <c r="V173">
        <f t="shared" si="4"/>
        <v>0</v>
      </c>
    </row>
    <row r="174" spans="1:22" ht="15.75" customHeight="1" x14ac:dyDescent="0.2">
      <c r="A174" s="7">
        <v>47</v>
      </c>
      <c r="B174" s="8">
        <f>IF(Data_Mentah!B174="Male",1,0)</f>
        <v>1</v>
      </c>
      <c r="C174" s="8">
        <f>IF(Data_Mentah!C174="Yes",1,0)</f>
        <v>1</v>
      </c>
      <c r="D174" s="8">
        <f>IF(Data_Mentah!D174="Yes",1,0)</f>
        <v>0</v>
      </c>
      <c r="E174" s="8">
        <f>IF(Data_Mentah!E174="Yes",1,0)</f>
        <v>0</v>
      </c>
      <c r="F174" s="8">
        <f>IF(Data_Mentah!F174="Yes",1,0)</f>
        <v>0</v>
      </c>
      <c r="G174" s="8">
        <f>IF(Data_Mentah!G174="Yes",1,0)</f>
        <v>0</v>
      </c>
      <c r="H174" s="8">
        <f>IF(Data_Mentah!H174="Yes",1,0)</f>
        <v>0</v>
      </c>
      <c r="I174" s="8">
        <f>IF(Data_Mentah!I174="Yes",1,0)</f>
        <v>1</v>
      </c>
      <c r="J174" s="8">
        <f>IF(Data_Mentah!J174="Yes",1,0)</f>
        <v>0</v>
      </c>
      <c r="K174" s="8">
        <f>IF(Data_Mentah!K174="Yes",1,0)</f>
        <v>0</v>
      </c>
      <c r="L174" s="8">
        <f>IF(Data_Mentah!L174="Yes",1,0)</f>
        <v>0</v>
      </c>
      <c r="M174" s="8">
        <f>IF(Data_Mentah!M174="Yes",1,0)</f>
        <v>1</v>
      </c>
      <c r="N174" s="8">
        <f>IF(Data_Mentah!N174="Yes",1,0)</f>
        <v>0</v>
      </c>
      <c r="O174" s="8">
        <f>IF(Data_Mentah!O174="Yes",1,0)</f>
        <v>1</v>
      </c>
      <c r="P174" s="8">
        <f>IF(Data_Mentah!P174="Yes",1,0)</f>
        <v>0</v>
      </c>
      <c r="Q174" s="9">
        <f>IF(Data_Mentah!Q174="Positive",1,0)</f>
        <v>1</v>
      </c>
      <c r="T174">
        <f t="shared" si="3"/>
        <v>0</v>
      </c>
      <c r="V174">
        <f t="shared" si="4"/>
        <v>0</v>
      </c>
    </row>
    <row r="175" spans="1:22" ht="15.75" customHeight="1" x14ac:dyDescent="0.2">
      <c r="A175" s="4">
        <v>38</v>
      </c>
      <c r="B175" s="5">
        <f>IF(Data_Mentah!B175="Male",1,0)</f>
        <v>1</v>
      </c>
      <c r="C175" s="5">
        <f>IF(Data_Mentah!C175="Yes",1,0)</f>
        <v>1</v>
      </c>
      <c r="D175" s="5">
        <f>IF(Data_Mentah!D175="Yes",1,0)</f>
        <v>1</v>
      </c>
      <c r="E175" s="5">
        <f>IF(Data_Mentah!E175="Yes",1,0)</f>
        <v>1</v>
      </c>
      <c r="F175" s="5">
        <f>IF(Data_Mentah!F175="Yes",1,0)</f>
        <v>1</v>
      </c>
      <c r="G175" s="5">
        <f>IF(Data_Mentah!G175="Yes",1,0)</f>
        <v>1</v>
      </c>
      <c r="H175" s="5">
        <f>IF(Data_Mentah!H175="Yes",1,0)</f>
        <v>0</v>
      </c>
      <c r="I175" s="5">
        <f>IF(Data_Mentah!I175="Yes",1,0)</f>
        <v>1</v>
      </c>
      <c r="J175" s="5">
        <f>IF(Data_Mentah!J175="Yes",1,0)</f>
        <v>0</v>
      </c>
      <c r="K175" s="5">
        <f>IF(Data_Mentah!K175="Yes",1,0)</f>
        <v>0</v>
      </c>
      <c r="L175" s="5">
        <f>IF(Data_Mentah!L175="Yes",1,0)</f>
        <v>0</v>
      </c>
      <c r="M175" s="5">
        <f>IF(Data_Mentah!M175="Yes",1,0)</f>
        <v>0</v>
      </c>
      <c r="N175" s="5">
        <f>IF(Data_Mentah!N175="Yes",1,0)</f>
        <v>1</v>
      </c>
      <c r="O175" s="5">
        <f>IF(Data_Mentah!O175="Yes",1,0)</f>
        <v>1</v>
      </c>
      <c r="P175" s="5">
        <f>IF(Data_Mentah!P175="Yes",1,0)</f>
        <v>1</v>
      </c>
      <c r="Q175" s="6">
        <f>IF(Data_Mentah!Q175="Positive",1,0)</f>
        <v>1</v>
      </c>
      <c r="T175">
        <f t="shared" si="3"/>
        <v>1</v>
      </c>
      <c r="V175">
        <f t="shared" si="4"/>
        <v>0</v>
      </c>
    </row>
    <row r="176" spans="1:22" ht="15.75" customHeight="1" x14ac:dyDescent="0.2">
      <c r="A176" s="7">
        <v>55</v>
      </c>
      <c r="B176" s="8">
        <f>IF(Data_Mentah!B176="Male",1,0)</f>
        <v>1</v>
      </c>
      <c r="C176" s="8">
        <f>IF(Data_Mentah!C176="Yes",1,0)</f>
        <v>1</v>
      </c>
      <c r="D176" s="8">
        <f>IF(Data_Mentah!D176="Yes",1,0)</f>
        <v>0</v>
      </c>
      <c r="E176" s="8">
        <f>IF(Data_Mentah!E176="Yes",1,0)</f>
        <v>1</v>
      </c>
      <c r="F176" s="8">
        <f>IF(Data_Mentah!F176="Yes",1,0)</f>
        <v>0</v>
      </c>
      <c r="G176" s="8">
        <f>IF(Data_Mentah!G176="Yes",1,0)</f>
        <v>0</v>
      </c>
      <c r="H176" s="8">
        <f>IF(Data_Mentah!H176="Yes",1,0)</f>
        <v>0</v>
      </c>
      <c r="I176" s="8">
        <f>IF(Data_Mentah!I176="Yes",1,0)</f>
        <v>0</v>
      </c>
      <c r="J176" s="8">
        <f>IF(Data_Mentah!J176="Yes",1,0)</f>
        <v>0</v>
      </c>
      <c r="K176" s="8">
        <f>IF(Data_Mentah!K176="Yes",1,0)</f>
        <v>0</v>
      </c>
      <c r="L176" s="8">
        <f>IF(Data_Mentah!L176="Yes",1,0)</f>
        <v>0</v>
      </c>
      <c r="M176" s="8">
        <f>IF(Data_Mentah!M176="Yes",1,0)</f>
        <v>1</v>
      </c>
      <c r="N176" s="8">
        <f>IF(Data_Mentah!N176="Yes",1,0)</f>
        <v>0</v>
      </c>
      <c r="O176" s="8">
        <f>IF(Data_Mentah!O176="Yes",1,0)</f>
        <v>1</v>
      </c>
      <c r="P176" s="8">
        <f>IF(Data_Mentah!P176="Yes",1,0)</f>
        <v>0</v>
      </c>
      <c r="Q176" s="9">
        <f>IF(Data_Mentah!Q176="Positive",1,0)</f>
        <v>1</v>
      </c>
      <c r="T176">
        <f t="shared" si="3"/>
        <v>0</v>
      </c>
      <c r="V176">
        <f t="shared" si="4"/>
        <v>0</v>
      </c>
    </row>
    <row r="177" spans="1:22" ht="15.75" customHeight="1" x14ac:dyDescent="0.2">
      <c r="A177" s="4">
        <v>66</v>
      </c>
      <c r="B177" s="5">
        <f>IF(Data_Mentah!B177="Male",1,0)</f>
        <v>0</v>
      </c>
      <c r="C177" s="5">
        <f>IF(Data_Mentah!C177="Yes",1,0)</f>
        <v>1</v>
      </c>
      <c r="D177" s="5">
        <f>IF(Data_Mentah!D177="Yes",1,0)</f>
        <v>0</v>
      </c>
      <c r="E177" s="5">
        <f>IF(Data_Mentah!E177="Yes",1,0)</f>
        <v>1</v>
      </c>
      <c r="F177" s="5">
        <f>IF(Data_Mentah!F177="Yes",1,0)</f>
        <v>1</v>
      </c>
      <c r="G177" s="5">
        <f>IF(Data_Mentah!G177="Yes",1,0)</f>
        <v>1</v>
      </c>
      <c r="H177" s="5">
        <f>IF(Data_Mentah!H177="Yes",1,0)</f>
        <v>0</v>
      </c>
      <c r="I177" s="5">
        <f>IF(Data_Mentah!I177="Yes",1,0)</f>
        <v>0</v>
      </c>
      <c r="J177" s="5">
        <f>IF(Data_Mentah!J177="Yes",1,0)</f>
        <v>0</v>
      </c>
      <c r="K177" s="5">
        <f>IF(Data_Mentah!K177="Yes",1,0)</f>
        <v>0</v>
      </c>
      <c r="L177" s="5">
        <f>IF(Data_Mentah!L177="Yes",1,0)</f>
        <v>1</v>
      </c>
      <c r="M177" s="5">
        <f>IF(Data_Mentah!M177="Yes",1,0)</f>
        <v>0</v>
      </c>
      <c r="N177" s="5">
        <f>IF(Data_Mentah!N177="Yes",1,0)</f>
        <v>0</v>
      </c>
      <c r="O177" s="5">
        <f>IF(Data_Mentah!O177="Yes",1,0)</f>
        <v>0</v>
      </c>
      <c r="P177" s="5">
        <f>IF(Data_Mentah!P177="Yes",1,0)</f>
        <v>0</v>
      </c>
      <c r="Q177" s="6">
        <f>IF(Data_Mentah!Q177="Positive",1,0)</f>
        <v>1</v>
      </c>
      <c r="T177">
        <f t="shared" si="3"/>
        <v>0</v>
      </c>
      <c r="V177">
        <f t="shared" si="4"/>
        <v>0</v>
      </c>
    </row>
    <row r="178" spans="1:22" ht="15.75" customHeight="1" x14ac:dyDescent="0.2">
      <c r="A178" s="7">
        <v>57</v>
      </c>
      <c r="B178" s="8">
        <f>IF(Data_Mentah!B178="Male",1,0)</f>
        <v>0</v>
      </c>
      <c r="C178" s="8">
        <f>IF(Data_Mentah!C178="Yes",1,0)</f>
        <v>0</v>
      </c>
      <c r="D178" s="8">
        <f>IF(Data_Mentah!D178="Yes",1,0)</f>
        <v>1</v>
      </c>
      <c r="E178" s="8">
        <f>IF(Data_Mentah!E178="Yes",1,0)</f>
        <v>1</v>
      </c>
      <c r="F178" s="8">
        <f>IF(Data_Mentah!F178="Yes",1,0)</f>
        <v>0</v>
      </c>
      <c r="G178" s="8">
        <f>IF(Data_Mentah!G178="Yes",1,0)</f>
        <v>1</v>
      </c>
      <c r="H178" s="8">
        <f>IF(Data_Mentah!H178="Yes",1,0)</f>
        <v>1</v>
      </c>
      <c r="I178" s="8">
        <f>IF(Data_Mentah!I178="Yes",1,0)</f>
        <v>1</v>
      </c>
      <c r="J178" s="8">
        <f>IF(Data_Mentah!J178="Yes",1,0)</f>
        <v>1</v>
      </c>
      <c r="K178" s="8">
        <f>IF(Data_Mentah!K178="Yes",1,0)</f>
        <v>1</v>
      </c>
      <c r="L178" s="8">
        <f>IF(Data_Mentah!L178="Yes",1,0)</f>
        <v>1</v>
      </c>
      <c r="M178" s="8">
        <f>IF(Data_Mentah!M178="Yes",1,0)</f>
        <v>0</v>
      </c>
      <c r="N178" s="8">
        <f>IF(Data_Mentah!N178="Yes",1,0)</f>
        <v>1</v>
      </c>
      <c r="O178" s="8">
        <f>IF(Data_Mentah!O178="Yes",1,0)</f>
        <v>0</v>
      </c>
      <c r="P178" s="8">
        <f>IF(Data_Mentah!P178="Yes",1,0)</f>
        <v>0</v>
      </c>
      <c r="Q178" s="9">
        <f>IF(Data_Mentah!Q178="Positive",1,0)</f>
        <v>1</v>
      </c>
      <c r="T178">
        <f t="shared" si="3"/>
        <v>1</v>
      </c>
      <c r="V178">
        <f t="shared" si="4"/>
        <v>0</v>
      </c>
    </row>
    <row r="179" spans="1:22" ht="15.75" customHeight="1" x14ac:dyDescent="0.2">
      <c r="A179" s="4">
        <v>32</v>
      </c>
      <c r="B179" s="5">
        <f>IF(Data_Mentah!B179="Male",1,0)</f>
        <v>0</v>
      </c>
      <c r="C179" s="5">
        <f>IF(Data_Mentah!C179="Yes",1,0)</f>
        <v>1</v>
      </c>
      <c r="D179" s="5">
        <f>IF(Data_Mentah!D179="Yes",1,0)</f>
        <v>1</v>
      </c>
      <c r="E179" s="5">
        <f>IF(Data_Mentah!E179="Yes",1,0)</f>
        <v>1</v>
      </c>
      <c r="F179" s="5">
        <f>IF(Data_Mentah!F179="Yes",1,0)</f>
        <v>0</v>
      </c>
      <c r="G179" s="5">
        <f>IF(Data_Mentah!G179="Yes",1,0)</f>
        <v>1</v>
      </c>
      <c r="H179" s="5">
        <f>IF(Data_Mentah!H179="Yes",1,0)</f>
        <v>0</v>
      </c>
      <c r="I179" s="5">
        <f>IF(Data_Mentah!I179="Yes",1,0)</f>
        <v>0</v>
      </c>
      <c r="J179" s="5">
        <f>IF(Data_Mentah!J179="Yes",1,0)</f>
        <v>0</v>
      </c>
      <c r="K179" s="5">
        <f>IF(Data_Mentah!K179="Yes",1,0)</f>
        <v>0</v>
      </c>
      <c r="L179" s="5">
        <f>IF(Data_Mentah!L179="Yes",1,0)</f>
        <v>1</v>
      </c>
      <c r="M179" s="5">
        <f>IF(Data_Mentah!M179="Yes",1,0)</f>
        <v>1</v>
      </c>
      <c r="N179" s="5">
        <f>IF(Data_Mentah!N179="Yes",1,0)</f>
        <v>0</v>
      </c>
      <c r="O179" s="5">
        <f>IF(Data_Mentah!O179="Yes",1,0)</f>
        <v>0</v>
      </c>
      <c r="P179" s="5">
        <f>IF(Data_Mentah!P179="Yes",1,0)</f>
        <v>0</v>
      </c>
      <c r="Q179" s="6">
        <f>IF(Data_Mentah!Q179="Positive",1,0)</f>
        <v>1</v>
      </c>
      <c r="T179">
        <f t="shared" si="3"/>
        <v>0</v>
      </c>
      <c r="V179">
        <f t="shared" si="4"/>
        <v>0</v>
      </c>
    </row>
    <row r="180" spans="1:22" ht="15.75" customHeight="1" x14ac:dyDescent="0.2">
      <c r="A180" s="7">
        <v>48</v>
      </c>
      <c r="B180" s="8">
        <f>IF(Data_Mentah!B180="Male",1,0)</f>
        <v>0</v>
      </c>
      <c r="C180" s="8">
        <f>IF(Data_Mentah!C180="Yes",1,0)</f>
        <v>0</v>
      </c>
      <c r="D180" s="8">
        <f>IF(Data_Mentah!D180="Yes",1,0)</f>
        <v>1</v>
      </c>
      <c r="E180" s="8">
        <f>IF(Data_Mentah!E180="Yes",1,0)</f>
        <v>0</v>
      </c>
      <c r="F180" s="8">
        <f>IF(Data_Mentah!F180="Yes",1,0)</f>
        <v>1</v>
      </c>
      <c r="G180" s="8">
        <f>IF(Data_Mentah!G180="Yes",1,0)</f>
        <v>1</v>
      </c>
      <c r="H180" s="8">
        <f>IF(Data_Mentah!H180="Yes",1,0)</f>
        <v>0</v>
      </c>
      <c r="I180" s="8">
        <f>IF(Data_Mentah!I180="Yes",1,0)</f>
        <v>1</v>
      </c>
      <c r="J180" s="8">
        <f>IF(Data_Mentah!J180="Yes",1,0)</f>
        <v>1</v>
      </c>
      <c r="K180" s="8">
        <f>IF(Data_Mentah!K180="Yes",1,0)</f>
        <v>1</v>
      </c>
      <c r="L180" s="8">
        <f>IF(Data_Mentah!L180="Yes",1,0)</f>
        <v>1</v>
      </c>
      <c r="M180" s="8">
        <f>IF(Data_Mentah!M180="Yes",1,0)</f>
        <v>1</v>
      </c>
      <c r="N180" s="8">
        <f>IF(Data_Mentah!N180="Yes",1,0)</f>
        <v>1</v>
      </c>
      <c r="O180" s="8">
        <f>IF(Data_Mentah!O180="Yes",1,0)</f>
        <v>0</v>
      </c>
      <c r="P180" s="8">
        <f>IF(Data_Mentah!P180="Yes",1,0)</f>
        <v>0</v>
      </c>
      <c r="Q180" s="9">
        <f>IF(Data_Mentah!Q180="Positive",1,0)</f>
        <v>1</v>
      </c>
      <c r="T180">
        <f t="shared" ref="T180:T243" si="5">IF((P180 + H180 + G180 + D180 + J180) &gt;= 3, 1, 0)</f>
        <v>1</v>
      </c>
      <c r="V180">
        <f t="shared" ref="V180:V243" si="6">IF(Q180="Positive",1,0)</f>
        <v>0</v>
      </c>
    </row>
    <row r="181" spans="1:22" ht="15.75" customHeight="1" x14ac:dyDescent="0.2">
      <c r="A181" s="4">
        <v>47</v>
      </c>
      <c r="B181" s="5">
        <f>IF(Data_Mentah!B181="Male",1,0)</f>
        <v>0</v>
      </c>
      <c r="C181" s="5">
        <f>IF(Data_Mentah!C181="Yes",1,0)</f>
        <v>1</v>
      </c>
      <c r="D181" s="5">
        <f>IF(Data_Mentah!D181="Yes",1,0)</f>
        <v>1</v>
      </c>
      <c r="E181" s="5">
        <f>IF(Data_Mentah!E181="Yes",1,0)</f>
        <v>1</v>
      </c>
      <c r="F181" s="5">
        <f>IF(Data_Mentah!F181="Yes",1,0)</f>
        <v>1</v>
      </c>
      <c r="G181" s="5">
        <f>IF(Data_Mentah!G181="Yes",1,0)</f>
        <v>1</v>
      </c>
      <c r="H181" s="5">
        <f>IF(Data_Mentah!H181="Yes",1,0)</f>
        <v>0</v>
      </c>
      <c r="I181" s="5">
        <f>IF(Data_Mentah!I181="Yes",1,0)</f>
        <v>0</v>
      </c>
      <c r="J181" s="5">
        <f>IF(Data_Mentah!J181="Yes",1,0)</f>
        <v>1</v>
      </c>
      <c r="K181" s="5">
        <f>IF(Data_Mentah!K181="Yes",1,0)</f>
        <v>0</v>
      </c>
      <c r="L181" s="5">
        <f>IF(Data_Mentah!L181="Yes",1,0)</f>
        <v>1</v>
      </c>
      <c r="M181" s="5">
        <f>IF(Data_Mentah!M181="Yes",1,0)</f>
        <v>1</v>
      </c>
      <c r="N181" s="5">
        <f>IF(Data_Mentah!N181="Yes",1,0)</f>
        <v>1</v>
      </c>
      <c r="O181" s="5">
        <f>IF(Data_Mentah!O181="Yes",1,0)</f>
        <v>0</v>
      </c>
      <c r="P181" s="5">
        <f>IF(Data_Mentah!P181="Yes",1,0)</f>
        <v>0</v>
      </c>
      <c r="Q181" s="6">
        <f>IF(Data_Mentah!Q181="Positive",1,0)</f>
        <v>1</v>
      </c>
      <c r="T181">
        <f t="shared" si="5"/>
        <v>1</v>
      </c>
      <c r="V181">
        <f t="shared" si="6"/>
        <v>0</v>
      </c>
    </row>
    <row r="182" spans="1:22" ht="15.75" customHeight="1" x14ac:dyDescent="0.2">
      <c r="A182" s="7">
        <v>43</v>
      </c>
      <c r="B182" s="8">
        <f>IF(Data_Mentah!B182="Male",1,0)</f>
        <v>0</v>
      </c>
      <c r="C182" s="8">
        <f>IF(Data_Mentah!C182="Yes",1,0)</f>
        <v>1</v>
      </c>
      <c r="D182" s="8">
        <f>IF(Data_Mentah!D182="Yes",1,0)</f>
        <v>1</v>
      </c>
      <c r="E182" s="8">
        <f>IF(Data_Mentah!E182="Yes",1,0)</f>
        <v>1</v>
      </c>
      <c r="F182" s="8">
        <f>IF(Data_Mentah!F182="Yes",1,0)</f>
        <v>1</v>
      </c>
      <c r="G182" s="8">
        <f>IF(Data_Mentah!G182="Yes",1,0)</f>
        <v>0</v>
      </c>
      <c r="H182" s="8">
        <f>IF(Data_Mentah!H182="Yes",1,0)</f>
        <v>0</v>
      </c>
      <c r="I182" s="8">
        <f>IF(Data_Mentah!I182="Yes",1,0)</f>
        <v>1</v>
      </c>
      <c r="J182" s="8">
        <f>IF(Data_Mentah!J182="Yes",1,0)</f>
        <v>1</v>
      </c>
      <c r="K182" s="8">
        <f>IF(Data_Mentah!K182="Yes",1,0)</f>
        <v>0</v>
      </c>
      <c r="L182" s="8">
        <f>IF(Data_Mentah!L182="Yes",1,0)</f>
        <v>0</v>
      </c>
      <c r="M182" s="8">
        <f>IF(Data_Mentah!M182="Yes",1,0)</f>
        <v>1</v>
      </c>
      <c r="N182" s="8">
        <f>IF(Data_Mentah!N182="Yes",1,0)</f>
        <v>1</v>
      </c>
      <c r="O182" s="8">
        <f>IF(Data_Mentah!O182="Yes",1,0)</f>
        <v>0</v>
      </c>
      <c r="P182" s="8">
        <f>IF(Data_Mentah!P182="Yes",1,0)</f>
        <v>0</v>
      </c>
      <c r="Q182" s="9">
        <f>IF(Data_Mentah!Q182="Positive",1,0)</f>
        <v>1</v>
      </c>
      <c r="T182">
        <f t="shared" si="5"/>
        <v>0</v>
      </c>
      <c r="V182">
        <f t="shared" si="6"/>
        <v>0</v>
      </c>
    </row>
    <row r="183" spans="1:22" ht="15.75" customHeight="1" x14ac:dyDescent="0.2">
      <c r="A183" s="4">
        <v>30</v>
      </c>
      <c r="B183" s="5">
        <f>IF(Data_Mentah!B183="Male",1,0)</f>
        <v>0</v>
      </c>
      <c r="C183" s="5">
        <f>IF(Data_Mentah!C183="Yes",1,0)</f>
        <v>1</v>
      </c>
      <c r="D183" s="5">
        <f>IF(Data_Mentah!D183="Yes",1,0)</f>
        <v>1</v>
      </c>
      <c r="E183" s="5">
        <f>IF(Data_Mentah!E183="Yes",1,0)</f>
        <v>1</v>
      </c>
      <c r="F183" s="5">
        <f>IF(Data_Mentah!F183="Yes",1,0)</f>
        <v>1</v>
      </c>
      <c r="G183" s="5">
        <f>IF(Data_Mentah!G183="Yes",1,0)</f>
        <v>1</v>
      </c>
      <c r="H183" s="5">
        <f>IF(Data_Mentah!H183="Yes",1,0)</f>
        <v>0</v>
      </c>
      <c r="I183" s="5">
        <f>IF(Data_Mentah!I183="Yes",1,0)</f>
        <v>0</v>
      </c>
      <c r="J183" s="5">
        <f>IF(Data_Mentah!J183="Yes",1,0)</f>
        <v>1</v>
      </c>
      <c r="K183" s="5">
        <f>IF(Data_Mentah!K183="Yes",1,0)</f>
        <v>1</v>
      </c>
      <c r="L183" s="5">
        <f>IF(Data_Mentah!L183="Yes",1,0)</f>
        <v>0</v>
      </c>
      <c r="M183" s="5">
        <f>IF(Data_Mentah!M183="Yes",1,0)</f>
        <v>1</v>
      </c>
      <c r="N183" s="5">
        <f>IF(Data_Mentah!N183="Yes",1,0)</f>
        <v>1</v>
      </c>
      <c r="O183" s="5">
        <f>IF(Data_Mentah!O183="Yes",1,0)</f>
        <v>0</v>
      </c>
      <c r="P183" s="5">
        <f>IF(Data_Mentah!P183="Yes",1,0)</f>
        <v>0</v>
      </c>
      <c r="Q183" s="6">
        <f>IF(Data_Mentah!Q183="Positive",1,0)</f>
        <v>1</v>
      </c>
      <c r="T183">
        <f t="shared" si="5"/>
        <v>1</v>
      </c>
      <c r="V183">
        <f t="shared" si="6"/>
        <v>0</v>
      </c>
    </row>
    <row r="184" spans="1:22" ht="15.75" customHeight="1" x14ac:dyDescent="0.2">
      <c r="A184" s="7">
        <v>16</v>
      </c>
      <c r="B184" s="8">
        <f>IF(Data_Mentah!B184="Male",1,0)</f>
        <v>0</v>
      </c>
      <c r="C184" s="8">
        <f>IF(Data_Mentah!C184="Yes",1,0)</f>
        <v>1</v>
      </c>
      <c r="D184" s="8">
        <f>IF(Data_Mentah!D184="Yes",1,0)</f>
        <v>1</v>
      </c>
      <c r="E184" s="8">
        <f>IF(Data_Mentah!E184="Yes",1,0)</f>
        <v>0</v>
      </c>
      <c r="F184" s="8">
        <f>IF(Data_Mentah!F184="Yes",1,0)</f>
        <v>0</v>
      </c>
      <c r="G184" s="8">
        <f>IF(Data_Mentah!G184="Yes",1,0)</f>
        <v>0</v>
      </c>
      <c r="H184" s="8">
        <f>IF(Data_Mentah!H184="Yes",1,0)</f>
        <v>0</v>
      </c>
      <c r="I184" s="8">
        <f>IF(Data_Mentah!I184="Yes",1,0)</f>
        <v>1</v>
      </c>
      <c r="J184" s="8">
        <f>IF(Data_Mentah!J184="Yes",1,0)</f>
        <v>0</v>
      </c>
      <c r="K184" s="8">
        <f>IF(Data_Mentah!K184="Yes",1,0)</f>
        <v>0</v>
      </c>
      <c r="L184" s="8">
        <f>IF(Data_Mentah!L184="Yes",1,0)</f>
        <v>0</v>
      </c>
      <c r="M184" s="8">
        <f>IF(Data_Mentah!M184="Yes",1,0)</f>
        <v>0</v>
      </c>
      <c r="N184" s="8">
        <f>IF(Data_Mentah!N184="Yes",1,0)</f>
        <v>0</v>
      </c>
      <c r="O184" s="8">
        <f>IF(Data_Mentah!O184="Yes",1,0)</f>
        <v>1</v>
      </c>
      <c r="P184" s="8">
        <f>IF(Data_Mentah!P184="Yes",1,0)</f>
        <v>0</v>
      </c>
      <c r="Q184" s="9">
        <f>IF(Data_Mentah!Q184="Positive",1,0)</f>
        <v>1</v>
      </c>
      <c r="T184">
        <f t="shared" si="5"/>
        <v>0</v>
      </c>
      <c r="V184">
        <f t="shared" si="6"/>
        <v>0</v>
      </c>
    </row>
    <row r="185" spans="1:22" ht="15.75" customHeight="1" x14ac:dyDescent="0.2">
      <c r="A185" s="4">
        <v>35</v>
      </c>
      <c r="B185" s="5">
        <f>IF(Data_Mentah!B185="Male",1,0)</f>
        <v>0</v>
      </c>
      <c r="C185" s="5">
        <f>IF(Data_Mentah!C185="Yes",1,0)</f>
        <v>1</v>
      </c>
      <c r="D185" s="5">
        <f>IF(Data_Mentah!D185="Yes",1,0)</f>
        <v>1</v>
      </c>
      <c r="E185" s="5">
        <f>IF(Data_Mentah!E185="Yes",1,0)</f>
        <v>0</v>
      </c>
      <c r="F185" s="5">
        <f>IF(Data_Mentah!F185="Yes",1,0)</f>
        <v>0</v>
      </c>
      <c r="G185" s="5">
        <f>IF(Data_Mentah!G185="Yes",1,0)</f>
        <v>1</v>
      </c>
      <c r="H185" s="5">
        <f>IF(Data_Mentah!H185="Yes",1,0)</f>
        <v>1</v>
      </c>
      <c r="I185" s="5">
        <f>IF(Data_Mentah!I185="Yes",1,0)</f>
        <v>1</v>
      </c>
      <c r="J185" s="5">
        <f>IF(Data_Mentah!J185="Yes",1,0)</f>
        <v>1</v>
      </c>
      <c r="K185" s="5">
        <f>IF(Data_Mentah!K185="Yes",1,0)</f>
        <v>0</v>
      </c>
      <c r="L185" s="5">
        <f>IF(Data_Mentah!L185="Yes",1,0)</f>
        <v>1</v>
      </c>
      <c r="M185" s="5">
        <f>IF(Data_Mentah!M185="Yes",1,0)</f>
        <v>1</v>
      </c>
      <c r="N185" s="5">
        <f>IF(Data_Mentah!N185="Yes",1,0)</f>
        <v>0</v>
      </c>
      <c r="O185" s="5">
        <f>IF(Data_Mentah!O185="Yes",1,0)</f>
        <v>0</v>
      </c>
      <c r="P185" s="5">
        <f>IF(Data_Mentah!P185="Yes",1,0)</f>
        <v>0</v>
      </c>
      <c r="Q185" s="6">
        <f>IF(Data_Mentah!Q185="Positive",1,0)</f>
        <v>1</v>
      </c>
      <c r="T185">
        <f t="shared" si="5"/>
        <v>1</v>
      </c>
      <c r="V185">
        <f t="shared" si="6"/>
        <v>0</v>
      </c>
    </row>
    <row r="186" spans="1:22" ht="15.75" customHeight="1" x14ac:dyDescent="0.2">
      <c r="A186" s="7">
        <v>66</v>
      </c>
      <c r="B186" s="8">
        <f>IF(Data_Mentah!B186="Male",1,0)</f>
        <v>0</v>
      </c>
      <c r="C186" s="8">
        <f>IF(Data_Mentah!C186="Yes",1,0)</f>
        <v>1</v>
      </c>
      <c r="D186" s="8">
        <f>IF(Data_Mentah!D186="Yes",1,0)</f>
        <v>1</v>
      </c>
      <c r="E186" s="8">
        <f>IF(Data_Mentah!E186="Yes",1,0)</f>
        <v>1</v>
      </c>
      <c r="F186" s="8">
        <f>IF(Data_Mentah!F186="Yes",1,0)</f>
        <v>0</v>
      </c>
      <c r="G186" s="8">
        <f>IF(Data_Mentah!G186="Yes",1,0)</f>
        <v>1</v>
      </c>
      <c r="H186" s="8">
        <f>IF(Data_Mentah!H186="Yes",1,0)</f>
        <v>1</v>
      </c>
      <c r="I186" s="8">
        <f>IF(Data_Mentah!I186="Yes",1,0)</f>
        <v>0</v>
      </c>
      <c r="J186" s="8">
        <f>IF(Data_Mentah!J186="Yes",1,0)</f>
        <v>0</v>
      </c>
      <c r="K186" s="8">
        <f>IF(Data_Mentah!K186="Yes",1,0)</f>
        <v>1</v>
      </c>
      <c r="L186" s="8">
        <f>IF(Data_Mentah!L186="Yes",1,0)</f>
        <v>1</v>
      </c>
      <c r="M186" s="8">
        <f>IF(Data_Mentah!M186="Yes",1,0)</f>
        <v>0</v>
      </c>
      <c r="N186" s="8">
        <f>IF(Data_Mentah!N186="Yes",1,0)</f>
        <v>1</v>
      </c>
      <c r="O186" s="8">
        <f>IF(Data_Mentah!O186="Yes",1,0)</f>
        <v>1</v>
      </c>
      <c r="P186" s="8">
        <f>IF(Data_Mentah!P186="Yes",1,0)</f>
        <v>1</v>
      </c>
      <c r="Q186" s="9">
        <f>IF(Data_Mentah!Q186="Positive",1,0)</f>
        <v>1</v>
      </c>
      <c r="T186">
        <f t="shared" si="5"/>
        <v>1</v>
      </c>
      <c r="V186">
        <f t="shared" si="6"/>
        <v>0</v>
      </c>
    </row>
    <row r="187" spans="1:22" ht="15.75" customHeight="1" x14ac:dyDescent="0.2">
      <c r="A187" s="4">
        <v>54</v>
      </c>
      <c r="B187" s="5">
        <f>IF(Data_Mentah!B187="Male",1,0)</f>
        <v>1</v>
      </c>
      <c r="C187" s="5">
        <f>IF(Data_Mentah!C187="Yes",1,0)</f>
        <v>1</v>
      </c>
      <c r="D187" s="5">
        <f>IF(Data_Mentah!D187="Yes",1,0)</f>
        <v>1</v>
      </c>
      <c r="E187" s="5">
        <f>IF(Data_Mentah!E187="Yes",1,0)</f>
        <v>1</v>
      </c>
      <c r="F187" s="5">
        <f>IF(Data_Mentah!F187="Yes",1,0)</f>
        <v>1</v>
      </c>
      <c r="G187" s="5">
        <f>IF(Data_Mentah!G187="Yes",1,0)</f>
        <v>1</v>
      </c>
      <c r="H187" s="5">
        <f>IF(Data_Mentah!H187="Yes",1,0)</f>
        <v>1</v>
      </c>
      <c r="I187" s="5">
        <f>IF(Data_Mentah!I187="Yes",1,0)</f>
        <v>1</v>
      </c>
      <c r="J187" s="5">
        <f>IF(Data_Mentah!J187="Yes",1,0)</f>
        <v>1</v>
      </c>
      <c r="K187" s="5">
        <f>IF(Data_Mentah!K187="Yes",1,0)</f>
        <v>0</v>
      </c>
      <c r="L187" s="5">
        <f>IF(Data_Mentah!L187="Yes",1,0)</f>
        <v>1</v>
      </c>
      <c r="M187" s="5">
        <f>IF(Data_Mentah!M187="Yes",1,0)</f>
        <v>1</v>
      </c>
      <c r="N187" s="5">
        <f>IF(Data_Mentah!N187="Yes",1,0)</f>
        <v>1</v>
      </c>
      <c r="O187" s="5">
        <f>IF(Data_Mentah!O187="Yes",1,0)</f>
        <v>0</v>
      </c>
      <c r="P187" s="5">
        <f>IF(Data_Mentah!P187="Yes",1,0)</f>
        <v>0</v>
      </c>
      <c r="Q187" s="6">
        <f>IF(Data_Mentah!Q187="Positive",1,0)</f>
        <v>1</v>
      </c>
      <c r="T187">
        <f t="shared" si="5"/>
        <v>1</v>
      </c>
      <c r="V187">
        <f t="shared" si="6"/>
        <v>0</v>
      </c>
    </row>
    <row r="188" spans="1:22" ht="15.75" customHeight="1" x14ac:dyDescent="0.2">
      <c r="A188" s="7">
        <v>58</v>
      </c>
      <c r="B188" s="8">
        <f>IF(Data_Mentah!B188="Male",1,0)</f>
        <v>0</v>
      </c>
      <c r="C188" s="8">
        <f>IF(Data_Mentah!C188="Yes",1,0)</f>
        <v>0</v>
      </c>
      <c r="D188" s="8">
        <f>IF(Data_Mentah!D188="Yes",1,0)</f>
        <v>1</v>
      </c>
      <c r="E188" s="8">
        <f>IF(Data_Mentah!E188="Yes",1,0)</f>
        <v>1</v>
      </c>
      <c r="F188" s="8">
        <f>IF(Data_Mentah!F188="Yes",1,0)</f>
        <v>0</v>
      </c>
      <c r="G188" s="8">
        <f>IF(Data_Mentah!G188="Yes",1,0)</f>
        <v>0</v>
      </c>
      <c r="H188" s="8">
        <f>IF(Data_Mentah!H188="Yes",1,0)</f>
        <v>1</v>
      </c>
      <c r="I188" s="8">
        <f>IF(Data_Mentah!I188="Yes",1,0)</f>
        <v>1</v>
      </c>
      <c r="J188" s="8">
        <f>IF(Data_Mentah!J188="Yes",1,0)</f>
        <v>1</v>
      </c>
      <c r="K188" s="8">
        <f>IF(Data_Mentah!K188="Yes",1,0)</f>
        <v>0</v>
      </c>
      <c r="L188" s="8">
        <f>IF(Data_Mentah!L188="Yes",1,0)</f>
        <v>0</v>
      </c>
      <c r="M188" s="8">
        <f>IF(Data_Mentah!M188="Yes",1,0)</f>
        <v>0</v>
      </c>
      <c r="N188" s="8">
        <f>IF(Data_Mentah!N188="Yes",1,0)</f>
        <v>1</v>
      </c>
      <c r="O188" s="8">
        <f>IF(Data_Mentah!O188="Yes",1,0)</f>
        <v>1</v>
      </c>
      <c r="P188" s="8">
        <f>IF(Data_Mentah!P188="Yes",1,0)</f>
        <v>0</v>
      </c>
      <c r="Q188" s="9">
        <f>IF(Data_Mentah!Q188="Positive",1,0)</f>
        <v>1</v>
      </c>
      <c r="T188">
        <f t="shared" si="5"/>
        <v>1</v>
      </c>
      <c r="V188">
        <f t="shared" si="6"/>
        <v>0</v>
      </c>
    </row>
    <row r="189" spans="1:22" ht="15.75" customHeight="1" x14ac:dyDescent="0.2">
      <c r="A189" s="4">
        <v>51</v>
      </c>
      <c r="B189" s="5">
        <f>IF(Data_Mentah!B189="Male",1,0)</f>
        <v>1</v>
      </c>
      <c r="C189" s="5">
        <f>IF(Data_Mentah!C189="Yes",1,0)</f>
        <v>1</v>
      </c>
      <c r="D189" s="5">
        <f>IF(Data_Mentah!D189="Yes",1,0)</f>
        <v>0</v>
      </c>
      <c r="E189" s="5">
        <f>IF(Data_Mentah!E189="Yes",1,0)</f>
        <v>1</v>
      </c>
      <c r="F189" s="5">
        <f>IF(Data_Mentah!F189="Yes",1,0)</f>
        <v>1</v>
      </c>
      <c r="G189" s="5">
        <f>IF(Data_Mentah!G189="Yes",1,0)</f>
        <v>1</v>
      </c>
      <c r="H189" s="5">
        <f>IF(Data_Mentah!H189="Yes",1,0)</f>
        <v>0</v>
      </c>
      <c r="I189" s="5">
        <f>IF(Data_Mentah!I189="Yes",1,0)</f>
        <v>0</v>
      </c>
      <c r="J189" s="5">
        <f>IF(Data_Mentah!J189="Yes",1,0)</f>
        <v>0</v>
      </c>
      <c r="K189" s="5">
        <f>IF(Data_Mentah!K189="Yes",1,0)</f>
        <v>1</v>
      </c>
      <c r="L189" s="5">
        <f>IF(Data_Mentah!L189="Yes",1,0)</f>
        <v>1</v>
      </c>
      <c r="M189" s="5">
        <f>IF(Data_Mentah!M189="Yes",1,0)</f>
        <v>1</v>
      </c>
      <c r="N189" s="5">
        <f>IF(Data_Mentah!N189="Yes",1,0)</f>
        <v>1</v>
      </c>
      <c r="O189" s="5">
        <f>IF(Data_Mentah!O189="Yes",1,0)</f>
        <v>1</v>
      </c>
      <c r="P189" s="5">
        <f>IF(Data_Mentah!P189="Yes",1,0)</f>
        <v>0</v>
      </c>
      <c r="Q189" s="6">
        <f>IF(Data_Mentah!Q189="Positive",1,0)</f>
        <v>1</v>
      </c>
      <c r="T189">
        <f t="shared" si="5"/>
        <v>0</v>
      </c>
      <c r="V189">
        <f t="shared" si="6"/>
        <v>0</v>
      </c>
    </row>
    <row r="190" spans="1:22" ht="15.75" customHeight="1" x14ac:dyDescent="0.2">
      <c r="A190" s="7">
        <v>40</v>
      </c>
      <c r="B190" s="8">
        <f>IF(Data_Mentah!B190="Male",1,0)</f>
        <v>1</v>
      </c>
      <c r="C190" s="8">
        <f>IF(Data_Mentah!C190="Yes",1,0)</f>
        <v>1</v>
      </c>
      <c r="D190" s="8">
        <f>IF(Data_Mentah!D190="Yes",1,0)</f>
        <v>0</v>
      </c>
      <c r="E190" s="8">
        <f>IF(Data_Mentah!E190="Yes",1,0)</f>
        <v>1</v>
      </c>
      <c r="F190" s="8">
        <f>IF(Data_Mentah!F190="Yes",1,0)</f>
        <v>1</v>
      </c>
      <c r="G190" s="8">
        <f>IF(Data_Mentah!G190="Yes",1,0)</f>
        <v>1</v>
      </c>
      <c r="H190" s="8">
        <f>IF(Data_Mentah!H190="Yes",1,0)</f>
        <v>1</v>
      </c>
      <c r="I190" s="8">
        <f>IF(Data_Mentah!I190="Yes",1,0)</f>
        <v>0</v>
      </c>
      <c r="J190" s="8">
        <f>IF(Data_Mentah!J190="Yes",1,0)</f>
        <v>0</v>
      </c>
      <c r="K190" s="8">
        <f>IF(Data_Mentah!K190="Yes",1,0)</f>
        <v>1</v>
      </c>
      <c r="L190" s="8">
        <f>IF(Data_Mentah!L190="Yes",1,0)</f>
        <v>1</v>
      </c>
      <c r="M190" s="8">
        <f>IF(Data_Mentah!M190="Yes",1,0)</f>
        <v>1</v>
      </c>
      <c r="N190" s="8">
        <f>IF(Data_Mentah!N190="Yes",1,0)</f>
        <v>1</v>
      </c>
      <c r="O190" s="8">
        <f>IF(Data_Mentah!O190="Yes",1,0)</f>
        <v>1</v>
      </c>
      <c r="P190" s="8">
        <f>IF(Data_Mentah!P190="Yes",1,0)</f>
        <v>0</v>
      </c>
      <c r="Q190" s="9">
        <f>IF(Data_Mentah!Q190="Positive",1,0)</f>
        <v>1</v>
      </c>
      <c r="T190">
        <f t="shared" si="5"/>
        <v>0</v>
      </c>
      <c r="V190">
        <f t="shared" si="6"/>
        <v>0</v>
      </c>
    </row>
    <row r="191" spans="1:22" ht="15.75" customHeight="1" x14ac:dyDescent="0.2">
      <c r="A191" s="4">
        <v>47</v>
      </c>
      <c r="B191" s="5">
        <f>IF(Data_Mentah!B191="Male",1,0)</f>
        <v>0</v>
      </c>
      <c r="C191" s="5">
        <f>IF(Data_Mentah!C191="Yes",1,0)</f>
        <v>1</v>
      </c>
      <c r="D191" s="5">
        <f>IF(Data_Mentah!D191="Yes",1,0)</f>
        <v>0</v>
      </c>
      <c r="E191" s="5">
        <f>IF(Data_Mentah!E191="Yes",1,0)</f>
        <v>1</v>
      </c>
      <c r="F191" s="5">
        <f>IF(Data_Mentah!F191="Yes",1,0)</f>
        <v>1</v>
      </c>
      <c r="G191" s="5">
        <f>IF(Data_Mentah!G191="Yes",1,0)</f>
        <v>1</v>
      </c>
      <c r="H191" s="5">
        <f>IF(Data_Mentah!H191="Yes",1,0)</f>
        <v>1</v>
      </c>
      <c r="I191" s="5">
        <f>IF(Data_Mentah!I191="Yes",1,0)</f>
        <v>1</v>
      </c>
      <c r="J191" s="5">
        <f>IF(Data_Mentah!J191="Yes",1,0)</f>
        <v>1</v>
      </c>
      <c r="K191" s="5">
        <f>IF(Data_Mentah!K191="Yes",1,0)</f>
        <v>0</v>
      </c>
      <c r="L191" s="5">
        <f>IF(Data_Mentah!L191="Yes",1,0)</f>
        <v>1</v>
      </c>
      <c r="M191" s="5">
        <f>IF(Data_Mentah!M191="Yes",1,0)</f>
        <v>0</v>
      </c>
      <c r="N191" s="5">
        <f>IF(Data_Mentah!N191="Yes",1,0)</f>
        <v>0</v>
      </c>
      <c r="O191" s="5">
        <f>IF(Data_Mentah!O191="Yes",1,0)</f>
        <v>1</v>
      </c>
      <c r="P191" s="5">
        <f>IF(Data_Mentah!P191="Yes",1,0)</f>
        <v>0</v>
      </c>
      <c r="Q191" s="6">
        <f>IF(Data_Mentah!Q191="Positive",1,0)</f>
        <v>1</v>
      </c>
      <c r="T191">
        <f t="shared" si="5"/>
        <v>1</v>
      </c>
      <c r="V191">
        <f t="shared" si="6"/>
        <v>0</v>
      </c>
    </row>
    <row r="192" spans="1:22" ht="15.75" customHeight="1" x14ac:dyDescent="0.2">
      <c r="A192" s="7">
        <v>62</v>
      </c>
      <c r="B192" s="8">
        <f>IF(Data_Mentah!B192="Male",1,0)</f>
        <v>1</v>
      </c>
      <c r="C192" s="8">
        <f>IF(Data_Mentah!C192="Yes",1,0)</f>
        <v>0</v>
      </c>
      <c r="D192" s="8">
        <f>IF(Data_Mentah!D192="Yes",1,0)</f>
        <v>1</v>
      </c>
      <c r="E192" s="8">
        <f>IF(Data_Mentah!E192="Yes",1,0)</f>
        <v>1</v>
      </c>
      <c r="F192" s="8">
        <f>IF(Data_Mentah!F192="Yes",1,0)</f>
        <v>1</v>
      </c>
      <c r="G192" s="8">
        <f>IF(Data_Mentah!G192="Yes",1,0)</f>
        <v>1</v>
      </c>
      <c r="H192" s="8">
        <f>IF(Data_Mentah!H192="Yes",1,0)</f>
        <v>0</v>
      </c>
      <c r="I192" s="8">
        <f>IF(Data_Mentah!I192="Yes",1,0)</f>
        <v>1</v>
      </c>
      <c r="J192" s="8">
        <f>IF(Data_Mentah!J192="Yes",1,0)</f>
        <v>1</v>
      </c>
      <c r="K192" s="8">
        <f>IF(Data_Mentah!K192="Yes",1,0)</f>
        <v>0</v>
      </c>
      <c r="L192" s="8">
        <f>IF(Data_Mentah!L192="Yes",1,0)</f>
        <v>0</v>
      </c>
      <c r="M192" s="8">
        <f>IF(Data_Mentah!M192="Yes",1,0)</f>
        <v>1</v>
      </c>
      <c r="N192" s="8">
        <f>IF(Data_Mentah!N192="Yes",1,0)</f>
        <v>0</v>
      </c>
      <c r="O192" s="8">
        <f>IF(Data_Mentah!O192="Yes",1,0)</f>
        <v>1</v>
      </c>
      <c r="P192" s="8">
        <f>IF(Data_Mentah!P192="Yes",1,0)</f>
        <v>1</v>
      </c>
      <c r="Q192" s="9">
        <f>IF(Data_Mentah!Q192="Positive",1,0)</f>
        <v>1</v>
      </c>
      <c r="T192">
        <f t="shared" si="5"/>
        <v>1</v>
      </c>
      <c r="V192">
        <f t="shared" si="6"/>
        <v>0</v>
      </c>
    </row>
    <row r="193" spans="1:22" ht="15.75" customHeight="1" x14ac:dyDescent="0.2">
      <c r="A193" s="4">
        <v>49</v>
      </c>
      <c r="B193" s="5">
        <f>IF(Data_Mentah!B193="Male",1,0)</f>
        <v>1</v>
      </c>
      <c r="C193" s="5">
        <f>IF(Data_Mentah!C193="Yes",1,0)</f>
        <v>1</v>
      </c>
      <c r="D193" s="5">
        <f>IF(Data_Mentah!D193="Yes",1,0)</f>
        <v>1</v>
      </c>
      <c r="E193" s="5">
        <f>IF(Data_Mentah!E193="Yes",1,0)</f>
        <v>0</v>
      </c>
      <c r="F193" s="5">
        <f>IF(Data_Mentah!F193="Yes",1,0)</f>
        <v>0</v>
      </c>
      <c r="G193" s="5">
        <f>IF(Data_Mentah!G193="Yes",1,0)</f>
        <v>0</v>
      </c>
      <c r="H193" s="5">
        <f>IF(Data_Mentah!H193="Yes",1,0)</f>
        <v>0</v>
      </c>
      <c r="I193" s="5">
        <f>IF(Data_Mentah!I193="Yes",1,0)</f>
        <v>1</v>
      </c>
      <c r="J193" s="5">
        <f>IF(Data_Mentah!J193="Yes",1,0)</f>
        <v>0</v>
      </c>
      <c r="K193" s="5">
        <f>IF(Data_Mentah!K193="Yes",1,0)</f>
        <v>0</v>
      </c>
      <c r="L193" s="5">
        <f>IF(Data_Mentah!L193="Yes",1,0)</f>
        <v>0</v>
      </c>
      <c r="M193" s="5">
        <f>IF(Data_Mentah!M193="Yes",1,0)</f>
        <v>0</v>
      </c>
      <c r="N193" s="5">
        <f>IF(Data_Mentah!N193="Yes",1,0)</f>
        <v>0</v>
      </c>
      <c r="O193" s="5">
        <f>IF(Data_Mentah!O193="Yes",1,0)</f>
        <v>0</v>
      </c>
      <c r="P193" s="5">
        <f>IF(Data_Mentah!P193="Yes",1,0)</f>
        <v>0</v>
      </c>
      <c r="Q193" s="6">
        <f>IF(Data_Mentah!Q193="Positive",1,0)</f>
        <v>1</v>
      </c>
      <c r="T193">
        <f t="shared" si="5"/>
        <v>0</v>
      </c>
      <c r="V193">
        <f t="shared" si="6"/>
        <v>0</v>
      </c>
    </row>
    <row r="194" spans="1:22" ht="15.75" customHeight="1" x14ac:dyDescent="0.2">
      <c r="A194" s="7">
        <v>53</v>
      </c>
      <c r="B194" s="8">
        <f>IF(Data_Mentah!B194="Male",1,0)</f>
        <v>1</v>
      </c>
      <c r="C194" s="8">
        <f>IF(Data_Mentah!C194="Yes",1,0)</f>
        <v>0</v>
      </c>
      <c r="D194" s="8">
        <f>IF(Data_Mentah!D194="Yes",1,0)</f>
        <v>1</v>
      </c>
      <c r="E194" s="8">
        <f>IF(Data_Mentah!E194="Yes",1,0)</f>
        <v>0</v>
      </c>
      <c r="F194" s="8">
        <f>IF(Data_Mentah!F194="Yes",1,0)</f>
        <v>0</v>
      </c>
      <c r="G194" s="8">
        <f>IF(Data_Mentah!G194="Yes",1,0)</f>
        <v>0</v>
      </c>
      <c r="H194" s="8">
        <f>IF(Data_Mentah!H194="Yes",1,0)</f>
        <v>0</v>
      </c>
      <c r="I194" s="8">
        <f>IF(Data_Mentah!I194="Yes",1,0)</f>
        <v>0</v>
      </c>
      <c r="J194" s="8">
        <f>IF(Data_Mentah!J194="Yes",1,0)</f>
        <v>0</v>
      </c>
      <c r="K194" s="8">
        <f>IF(Data_Mentah!K194="Yes",1,0)</f>
        <v>1</v>
      </c>
      <c r="L194" s="8">
        <f>IF(Data_Mentah!L194="Yes",1,0)</f>
        <v>1</v>
      </c>
      <c r="M194" s="8">
        <f>IF(Data_Mentah!M194="Yes",1,0)</f>
        <v>0</v>
      </c>
      <c r="N194" s="8">
        <f>IF(Data_Mentah!N194="Yes",1,0)</f>
        <v>0</v>
      </c>
      <c r="O194" s="8">
        <f>IF(Data_Mentah!O194="Yes",1,0)</f>
        <v>0</v>
      </c>
      <c r="P194" s="8">
        <f>IF(Data_Mentah!P194="Yes",1,0)</f>
        <v>0</v>
      </c>
      <c r="Q194" s="9">
        <f>IF(Data_Mentah!Q194="Positive",1,0)</f>
        <v>1</v>
      </c>
      <c r="T194">
        <f t="shared" si="5"/>
        <v>0</v>
      </c>
      <c r="V194">
        <f t="shared" si="6"/>
        <v>0</v>
      </c>
    </row>
    <row r="195" spans="1:22" ht="15.75" customHeight="1" x14ac:dyDescent="0.2">
      <c r="A195" s="4">
        <v>68</v>
      </c>
      <c r="B195" s="5">
        <f>IF(Data_Mentah!B195="Male",1,0)</f>
        <v>1</v>
      </c>
      <c r="C195" s="5">
        <f>IF(Data_Mentah!C195="Yes",1,0)</f>
        <v>1</v>
      </c>
      <c r="D195" s="5">
        <f>IF(Data_Mentah!D195="Yes",1,0)</f>
        <v>0</v>
      </c>
      <c r="E195" s="5">
        <f>IF(Data_Mentah!E195="Yes",1,0)</f>
        <v>0</v>
      </c>
      <c r="F195" s="5">
        <f>IF(Data_Mentah!F195="Yes",1,0)</f>
        <v>1</v>
      </c>
      <c r="G195" s="5">
        <f>IF(Data_Mentah!G195="Yes",1,0)</f>
        <v>0</v>
      </c>
      <c r="H195" s="5">
        <f>IF(Data_Mentah!H195="Yes",1,0)</f>
        <v>1</v>
      </c>
      <c r="I195" s="5">
        <f>IF(Data_Mentah!I195="Yes",1,0)</f>
        <v>1</v>
      </c>
      <c r="J195" s="5">
        <f>IF(Data_Mentah!J195="Yes",1,0)</f>
        <v>1</v>
      </c>
      <c r="K195" s="5">
        <f>IF(Data_Mentah!K195="Yes",1,0)</f>
        <v>0</v>
      </c>
      <c r="L195" s="5">
        <f>IF(Data_Mentah!L195="Yes",1,0)</f>
        <v>1</v>
      </c>
      <c r="M195" s="5">
        <f>IF(Data_Mentah!M195="Yes",1,0)</f>
        <v>0</v>
      </c>
      <c r="N195" s="5">
        <f>IF(Data_Mentah!N195="Yes",1,0)</f>
        <v>0</v>
      </c>
      <c r="O195" s="5">
        <f>IF(Data_Mentah!O195="Yes",1,0)</f>
        <v>0</v>
      </c>
      <c r="P195" s="5">
        <f>IF(Data_Mentah!P195="Yes",1,0)</f>
        <v>0</v>
      </c>
      <c r="Q195" s="6">
        <f>IF(Data_Mentah!Q195="Positive",1,0)</f>
        <v>1</v>
      </c>
      <c r="T195">
        <f t="shared" si="5"/>
        <v>0</v>
      </c>
      <c r="V195">
        <f t="shared" si="6"/>
        <v>0</v>
      </c>
    </row>
    <row r="196" spans="1:22" ht="15.75" customHeight="1" x14ac:dyDescent="0.2">
      <c r="A196" s="7">
        <v>61</v>
      </c>
      <c r="B196" s="8">
        <f>IF(Data_Mentah!B196="Male",1,0)</f>
        <v>1</v>
      </c>
      <c r="C196" s="8">
        <f>IF(Data_Mentah!C196="Yes",1,0)</f>
        <v>0</v>
      </c>
      <c r="D196" s="8">
        <f>IF(Data_Mentah!D196="Yes",1,0)</f>
        <v>0</v>
      </c>
      <c r="E196" s="8">
        <f>IF(Data_Mentah!E196="Yes",1,0)</f>
        <v>1</v>
      </c>
      <c r="F196" s="8">
        <f>IF(Data_Mentah!F196="Yes",1,0)</f>
        <v>1</v>
      </c>
      <c r="G196" s="8">
        <f>IF(Data_Mentah!G196="Yes",1,0)</f>
        <v>1</v>
      </c>
      <c r="H196" s="8">
        <f>IF(Data_Mentah!H196="Yes",1,0)</f>
        <v>1</v>
      </c>
      <c r="I196" s="8">
        <f>IF(Data_Mentah!I196="Yes",1,0)</f>
        <v>1</v>
      </c>
      <c r="J196" s="8">
        <f>IF(Data_Mentah!J196="Yes",1,0)</f>
        <v>1</v>
      </c>
      <c r="K196" s="8">
        <f>IF(Data_Mentah!K196="Yes",1,0)</f>
        <v>1</v>
      </c>
      <c r="L196" s="8">
        <f>IF(Data_Mentah!L196="Yes",1,0)</f>
        <v>1</v>
      </c>
      <c r="M196" s="8">
        <f>IF(Data_Mentah!M196="Yes",1,0)</f>
        <v>0</v>
      </c>
      <c r="N196" s="8">
        <f>IF(Data_Mentah!N196="Yes",1,0)</f>
        <v>0</v>
      </c>
      <c r="O196" s="8">
        <f>IF(Data_Mentah!O196="Yes",1,0)</f>
        <v>0</v>
      </c>
      <c r="P196" s="8">
        <f>IF(Data_Mentah!P196="Yes",1,0)</f>
        <v>0</v>
      </c>
      <c r="Q196" s="9">
        <f>IF(Data_Mentah!Q196="Positive",1,0)</f>
        <v>1</v>
      </c>
      <c r="T196">
        <f t="shared" si="5"/>
        <v>1</v>
      </c>
      <c r="V196">
        <f t="shared" si="6"/>
        <v>0</v>
      </c>
    </row>
    <row r="197" spans="1:22" ht="15.75" customHeight="1" x14ac:dyDescent="0.2">
      <c r="A197" s="4">
        <v>39</v>
      </c>
      <c r="B197" s="5">
        <f>IF(Data_Mentah!B197="Male",1,0)</f>
        <v>1</v>
      </c>
      <c r="C197" s="5">
        <f>IF(Data_Mentah!C197="Yes",1,0)</f>
        <v>1</v>
      </c>
      <c r="D197" s="5">
        <f>IF(Data_Mentah!D197="Yes",1,0)</f>
        <v>0</v>
      </c>
      <c r="E197" s="5">
        <f>IF(Data_Mentah!E197="Yes",1,0)</f>
        <v>0</v>
      </c>
      <c r="F197" s="5">
        <f>IF(Data_Mentah!F197="Yes",1,0)</f>
        <v>0</v>
      </c>
      <c r="G197" s="5">
        <f>IF(Data_Mentah!G197="Yes",1,0)</f>
        <v>1</v>
      </c>
      <c r="H197" s="5">
        <f>IF(Data_Mentah!H197="Yes",1,0)</f>
        <v>0</v>
      </c>
      <c r="I197" s="5">
        <f>IF(Data_Mentah!I197="Yes",1,0)</f>
        <v>1</v>
      </c>
      <c r="J197" s="5">
        <f>IF(Data_Mentah!J197="Yes",1,0)</f>
        <v>0</v>
      </c>
      <c r="K197" s="5">
        <f>IF(Data_Mentah!K197="Yes",1,0)</f>
        <v>0</v>
      </c>
      <c r="L197" s="5">
        <f>IF(Data_Mentah!L197="Yes",1,0)</f>
        <v>0</v>
      </c>
      <c r="M197" s="5">
        <f>IF(Data_Mentah!M197="Yes",1,0)</f>
        <v>1</v>
      </c>
      <c r="N197" s="5">
        <f>IF(Data_Mentah!N197="Yes",1,0)</f>
        <v>0</v>
      </c>
      <c r="O197" s="5">
        <f>IF(Data_Mentah!O197="Yes",1,0)</f>
        <v>1</v>
      </c>
      <c r="P197" s="5">
        <f>IF(Data_Mentah!P197="Yes",1,0)</f>
        <v>0</v>
      </c>
      <c r="Q197" s="6">
        <f>IF(Data_Mentah!Q197="Positive",1,0)</f>
        <v>1</v>
      </c>
      <c r="T197">
        <f t="shared" si="5"/>
        <v>0</v>
      </c>
      <c r="V197">
        <f t="shared" si="6"/>
        <v>0</v>
      </c>
    </row>
    <row r="198" spans="1:22" ht="15.75" customHeight="1" x14ac:dyDescent="0.2">
      <c r="A198" s="7">
        <v>38</v>
      </c>
      <c r="B198" s="8">
        <f>IF(Data_Mentah!B198="Male",1,0)</f>
        <v>1</v>
      </c>
      <c r="C198" s="8">
        <f>IF(Data_Mentah!C198="Yes",1,0)</f>
        <v>0</v>
      </c>
      <c r="D198" s="8">
        <f>IF(Data_Mentah!D198="Yes",1,0)</f>
        <v>0</v>
      </c>
      <c r="E198" s="8">
        <f>IF(Data_Mentah!E198="Yes",1,0)</f>
        <v>0</v>
      </c>
      <c r="F198" s="8">
        <f>IF(Data_Mentah!F198="Yes",1,0)</f>
        <v>0</v>
      </c>
      <c r="G198" s="8">
        <f>IF(Data_Mentah!G198="Yes",1,0)</f>
        <v>1</v>
      </c>
      <c r="H198" s="8">
        <f>IF(Data_Mentah!H198="Yes",1,0)</f>
        <v>0</v>
      </c>
      <c r="I198" s="8">
        <f>IF(Data_Mentah!I198="Yes",1,0)</f>
        <v>1</v>
      </c>
      <c r="J198" s="8">
        <f>IF(Data_Mentah!J198="Yes",1,0)</f>
        <v>0</v>
      </c>
      <c r="K198" s="8">
        <f>IF(Data_Mentah!K198="Yes",1,0)</f>
        <v>0</v>
      </c>
      <c r="L198" s="8">
        <f>IF(Data_Mentah!L198="Yes",1,0)</f>
        <v>0</v>
      </c>
      <c r="M198" s="8">
        <f>IF(Data_Mentah!M198="Yes",1,0)</f>
        <v>1</v>
      </c>
      <c r="N198" s="8">
        <f>IF(Data_Mentah!N198="Yes",1,0)</f>
        <v>0</v>
      </c>
      <c r="O198" s="8">
        <f>IF(Data_Mentah!O198="Yes",1,0)</f>
        <v>1</v>
      </c>
      <c r="P198" s="8">
        <f>IF(Data_Mentah!P198="Yes",1,0)</f>
        <v>0</v>
      </c>
      <c r="Q198" s="9">
        <f>IF(Data_Mentah!Q198="Positive",1,0)</f>
        <v>1</v>
      </c>
      <c r="T198">
        <f t="shared" si="5"/>
        <v>0</v>
      </c>
      <c r="V198">
        <f t="shared" si="6"/>
        <v>0</v>
      </c>
    </row>
    <row r="199" spans="1:22" ht="15.75" customHeight="1" x14ac:dyDescent="0.2">
      <c r="A199" s="4">
        <v>44</v>
      </c>
      <c r="B199" s="5">
        <f>IF(Data_Mentah!B199="Male",1,0)</f>
        <v>0</v>
      </c>
      <c r="C199" s="5">
        <f>IF(Data_Mentah!C199="Yes",1,0)</f>
        <v>1</v>
      </c>
      <c r="D199" s="5">
        <f>IF(Data_Mentah!D199="Yes",1,0)</f>
        <v>0</v>
      </c>
      <c r="E199" s="5">
        <f>IF(Data_Mentah!E199="Yes",1,0)</f>
        <v>0</v>
      </c>
      <c r="F199" s="5">
        <f>IF(Data_Mentah!F199="Yes",1,0)</f>
        <v>0</v>
      </c>
      <c r="G199" s="5">
        <f>IF(Data_Mentah!G199="Yes",1,0)</f>
        <v>1</v>
      </c>
      <c r="H199" s="5">
        <f>IF(Data_Mentah!H199="Yes",1,0)</f>
        <v>0</v>
      </c>
      <c r="I199" s="5">
        <f>IF(Data_Mentah!I199="Yes",1,0)</f>
        <v>0</v>
      </c>
      <c r="J199" s="5">
        <f>IF(Data_Mentah!J199="Yes",1,0)</f>
        <v>0</v>
      </c>
      <c r="K199" s="5">
        <f>IF(Data_Mentah!K199="Yes",1,0)</f>
        <v>1</v>
      </c>
      <c r="L199" s="5">
        <f>IF(Data_Mentah!L199="Yes",1,0)</f>
        <v>0</v>
      </c>
      <c r="M199" s="5">
        <f>IF(Data_Mentah!M199="Yes",1,0)</f>
        <v>0</v>
      </c>
      <c r="N199" s="5">
        <f>IF(Data_Mentah!N199="Yes",1,0)</f>
        <v>0</v>
      </c>
      <c r="O199" s="5">
        <f>IF(Data_Mentah!O199="Yes",1,0)</f>
        <v>1</v>
      </c>
      <c r="P199" s="5">
        <f>IF(Data_Mentah!P199="Yes",1,0)</f>
        <v>0</v>
      </c>
      <c r="Q199" s="6">
        <f>IF(Data_Mentah!Q199="Positive",1,0)</f>
        <v>1</v>
      </c>
      <c r="T199">
        <f t="shared" si="5"/>
        <v>0</v>
      </c>
      <c r="V199">
        <f t="shared" si="6"/>
        <v>0</v>
      </c>
    </row>
    <row r="200" spans="1:22" ht="15.75" customHeight="1" x14ac:dyDescent="0.2">
      <c r="A200" s="7">
        <v>45</v>
      </c>
      <c r="B200" s="8">
        <f>IF(Data_Mentah!B200="Male",1,0)</f>
        <v>0</v>
      </c>
      <c r="C200" s="8">
        <f>IF(Data_Mentah!C200="Yes",1,0)</f>
        <v>1</v>
      </c>
      <c r="D200" s="8">
        <f>IF(Data_Mentah!D200="Yes",1,0)</f>
        <v>0</v>
      </c>
      <c r="E200" s="8">
        <f>IF(Data_Mentah!E200="Yes",1,0)</f>
        <v>1</v>
      </c>
      <c r="F200" s="8">
        <f>IF(Data_Mentah!F200="Yes",1,0)</f>
        <v>0</v>
      </c>
      <c r="G200" s="8">
        <f>IF(Data_Mentah!G200="Yes",1,0)</f>
        <v>1</v>
      </c>
      <c r="H200" s="8">
        <f>IF(Data_Mentah!H200="Yes",1,0)</f>
        <v>0</v>
      </c>
      <c r="I200" s="8">
        <f>IF(Data_Mentah!I200="Yes",1,0)</f>
        <v>0</v>
      </c>
      <c r="J200" s="8">
        <f>IF(Data_Mentah!J200="Yes",1,0)</f>
        <v>0</v>
      </c>
      <c r="K200" s="8">
        <f>IF(Data_Mentah!K200="Yes",1,0)</f>
        <v>1</v>
      </c>
      <c r="L200" s="8">
        <f>IF(Data_Mentah!L200="Yes",1,0)</f>
        <v>0</v>
      </c>
      <c r="M200" s="8">
        <f>IF(Data_Mentah!M200="Yes",1,0)</f>
        <v>0</v>
      </c>
      <c r="N200" s="8">
        <f>IF(Data_Mentah!N200="Yes",1,0)</f>
        <v>1</v>
      </c>
      <c r="O200" s="8">
        <f>IF(Data_Mentah!O200="Yes",1,0)</f>
        <v>0</v>
      </c>
      <c r="P200" s="8">
        <f>IF(Data_Mentah!P200="Yes",1,0)</f>
        <v>1</v>
      </c>
      <c r="Q200" s="9">
        <f>IF(Data_Mentah!Q200="Positive",1,0)</f>
        <v>1</v>
      </c>
      <c r="T200">
        <f t="shared" si="5"/>
        <v>0</v>
      </c>
      <c r="V200">
        <f t="shared" si="6"/>
        <v>0</v>
      </c>
    </row>
    <row r="201" spans="1:22" ht="15.75" customHeight="1" x14ac:dyDescent="0.2">
      <c r="A201" s="4">
        <v>50</v>
      </c>
      <c r="B201" s="5">
        <f>IF(Data_Mentah!B201="Male",1,0)</f>
        <v>0</v>
      </c>
      <c r="C201" s="5">
        <f>IF(Data_Mentah!C201="Yes",1,0)</f>
        <v>1</v>
      </c>
      <c r="D201" s="5">
        <f>IF(Data_Mentah!D201="Yes",1,0)</f>
        <v>1</v>
      </c>
      <c r="E201" s="5">
        <f>IF(Data_Mentah!E201="Yes",1,0)</f>
        <v>1</v>
      </c>
      <c r="F201" s="5">
        <f>IF(Data_Mentah!F201="Yes",1,0)</f>
        <v>1</v>
      </c>
      <c r="G201" s="5">
        <f>IF(Data_Mentah!G201="Yes",1,0)</f>
        <v>0</v>
      </c>
      <c r="H201" s="5">
        <f>IF(Data_Mentah!H201="Yes",1,0)</f>
        <v>0</v>
      </c>
      <c r="I201" s="5">
        <f>IF(Data_Mentah!I201="Yes",1,0)</f>
        <v>1</v>
      </c>
      <c r="J201" s="5">
        <f>IF(Data_Mentah!J201="Yes",1,0)</f>
        <v>1</v>
      </c>
      <c r="K201" s="5">
        <f>IF(Data_Mentah!K201="Yes",1,0)</f>
        <v>1</v>
      </c>
      <c r="L201" s="5">
        <f>IF(Data_Mentah!L201="Yes",1,0)</f>
        <v>0</v>
      </c>
      <c r="M201" s="5">
        <f>IF(Data_Mentah!M201="Yes",1,0)</f>
        <v>0</v>
      </c>
      <c r="N201" s="5">
        <f>IF(Data_Mentah!N201="Yes",1,0)</f>
        <v>1</v>
      </c>
      <c r="O201" s="5">
        <f>IF(Data_Mentah!O201="Yes",1,0)</f>
        <v>0</v>
      </c>
      <c r="P201" s="5">
        <f>IF(Data_Mentah!P201="Yes",1,0)</f>
        <v>1</v>
      </c>
      <c r="Q201" s="6">
        <f>IF(Data_Mentah!Q201="Positive",1,0)</f>
        <v>1</v>
      </c>
      <c r="T201">
        <f t="shared" si="5"/>
        <v>1</v>
      </c>
      <c r="V201">
        <f t="shared" si="6"/>
        <v>0</v>
      </c>
    </row>
    <row r="202" spans="1:22" ht="15.75" customHeight="1" x14ac:dyDescent="0.2">
      <c r="A202" s="7">
        <v>42</v>
      </c>
      <c r="B202" s="8">
        <f>IF(Data_Mentah!B202="Male",1,0)</f>
        <v>1</v>
      </c>
      <c r="C202" s="8">
        <f>IF(Data_Mentah!C202="Yes",1,0)</f>
        <v>0</v>
      </c>
      <c r="D202" s="8">
        <f>IF(Data_Mentah!D202="Yes",1,0)</f>
        <v>1</v>
      </c>
      <c r="E202" s="8">
        <f>IF(Data_Mentah!E202="Yes",1,0)</f>
        <v>1</v>
      </c>
      <c r="F202" s="8">
        <f>IF(Data_Mentah!F202="Yes",1,0)</f>
        <v>1</v>
      </c>
      <c r="G202" s="8">
        <f>IF(Data_Mentah!G202="Yes",1,0)</f>
        <v>0</v>
      </c>
      <c r="H202" s="8">
        <f>IF(Data_Mentah!H202="Yes",1,0)</f>
        <v>0</v>
      </c>
      <c r="I202" s="8">
        <f>IF(Data_Mentah!I202="Yes",1,0)</f>
        <v>1</v>
      </c>
      <c r="J202" s="8">
        <f>IF(Data_Mentah!J202="Yes",1,0)</f>
        <v>1</v>
      </c>
      <c r="K202" s="8">
        <f>IF(Data_Mentah!K202="Yes",1,0)</f>
        <v>0</v>
      </c>
      <c r="L202" s="8">
        <f>IF(Data_Mentah!L202="Yes",1,0)</f>
        <v>0</v>
      </c>
      <c r="M202" s="8">
        <f>IF(Data_Mentah!M202="Yes",1,0)</f>
        <v>1</v>
      </c>
      <c r="N202" s="8">
        <f>IF(Data_Mentah!N202="Yes",1,0)</f>
        <v>1</v>
      </c>
      <c r="O202" s="8">
        <f>IF(Data_Mentah!O202="Yes",1,0)</f>
        <v>0</v>
      </c>
      <c r="P202" s="8">
        <f>IF(Data_Mentah!P202="Yes",1,0)</f>
        <v>0</v>
      </c>
      <c r="Q202" s="9">
        <f>IF(Data_Mentah!Q202="Positive",1,0)</f>
        <v>0</v>
      </c>
      <c r="T202">
        <f t="shared" si="5"/>
        <v>0</v>
      </c>
      <c r="V202">
        <f t="shared" si="6"/>
        <v>0</v>
      </c>
    </row>
    <row r="203" spans="1:22" ht="15.75" customHeight="1" x14ac:dyDescent="0.2">
      <c r="A203" s="4">
        <v>55</v>
      </c>
      <c r="B203" s="5">
        <f>IF(Data_Mentah!B203="Male",1,0)</f>
        <v>1</v>
      </c>
      <c r="C203" s="5">
        <f>IF(Data_Mentah!C203="Yes",1,0)</f>
        <v>0</v>
      </c>
      <c r="D203" s="5">
        <f>IF(Data_Mentah!D203="Yes",1,0)</f>
        <v>0</v>
      </c>
      <c r="E203" s="5">
        <f>IF(Data_Mentah!E203="Yes",1,0)</f>
        <v>1</v>
      </c>
      <c r="F203" s="5">
        <f>IF(Data_Mentah!F203="Yes",1,0)</f>
        <v>0</v>
      </c>
      <c r="G203" s="5">
        <f>IF(Data_Mentah!G203="Yes",1,0)</f>
        <v>0</v>
      </c>
      <c r="H203" s="5">
        <f>IF(Data_Mentah!H203="Yes",1,0)</f>
        <v>0</v>
      </c>
      <c r="I203" s="5">
        <f>IF(Data_Mentah!I203="Yes",1,0)</f>
        <v>0</v>
      </c>
      <c r="J203" s="5">
        <f>IF(Data_Mentah!J203="Yes",1,0)</f>
        <v>0</v>
      </c>
      <c r="K203" s="5">
        <f>IF(Data_Mentah!K203="Yes",1,0)</f>
        <v>0</v>
      </c>
      <c r="L203" s="5">
        <f>IF(Data_Mentah!L203="Yes",1,0)</f>
        <v>0</v>
      </c>
      <c r="M203" s="5">
        <f>IF(Data_Mentah!M203="Yes",1,0)</f>
        <v>0</v>
      </c>
      <c r="N203" s="5">
        <f>IF(Data_Mentah!N203="Yes",1,0)</f>
        <v>0</v>
      </c>
      <c r="O203" s="5">
        <f>IF(Data_Mentah!O203="Yes",1,0)</f>
        <v>0</v>
      </c>
      <c r="P203" s="5">
        <f>IF(Data_Mentah!P203="Yes",1,0)</f>
        <v>0</v>
      </c>
      <c r="Q203" s="6">
        <f>IF(Data_Mentah!Q203="Positive",1,0)</f>
        <v>0</v>
      </c>
      <c r="T203">
        <f t="shared" si="5"/>
        <v>0</v>
      </c>
      <c r="V203">
        <f t="shared" si="6"/>
        <v>0</v>
      </c>
    </row>
    <row r="204" spans="1:22" ht="15.75" customHeight="1" x14ac:dyDescent="0.2">
      <c r="A204" s="7">
        <v>57</v>
      </c>
      <c r="B204" s="8">
        <f>IF(Data_Mentah!B204="Male",1,0)</f>
        <v>1</v>
      </c>
      <c r="C204" s="8">
        <f>IF(Data_Mentah!C204="Yes",1,0)</f>
        <v>0</v>
      </c>
      <c r="D204" s="8">
        <f>IF(Data_Mentah!D204="Yes",1,0)</f>
        <v>0</v>
      </c>
      <c r="E204" s="8">
        <f>IF(Data_Mentah!E204="Yes",1,0)</f>
        <v>0</v>
      </c>
      <c r="F204" s="8">
        <f>IF(Data_Mentah!F204="Yes",1,0)</f>
        <v>0</v>
      </c>
      <c r="G204" s="8">
        <f>IF(Data_Mentah!G204="Yes",1,0)</f>
        <v>0</v>
      </c>
      <c r="H204" s="8">
        <f>IF(Data_Mentah!H204="Yes",1,0)</f>
        <v>0</v>
      </c>
      <c r="I204" s="8">
        <f>IF(Data_Mentah!I204="Yes",1,0)</f>
        <v>0</v>
      </c>
      <c r="J204" s="8">
        <f>IF(Data_Mentah!J204="Yes",1,0)</f>
        <v>0</v>
      </c>
      <c r="K204" s="8">
        <f>IF(Data_Mentah!K204="Yes",1,0)</f>
        <v>0</v>
      </c>
      <c r="L204" s="8">
        <f>IF(Data_Mentah!L204="Yes",1,0)</f>
        <v>0</v>
      </c>
      <c r="M204" s="8">
        <f>IF(Data_Mentah!M204="Yes",1,0)</f>
        <v>0</v>
      </c>
      <c r="N204" s="8">
        <f>IF(Data_Mentah!N204="Yes",1,0)</f>
        <v>0</v>
      </c>
      <c r="O204" s="8">
        <f>IF(Data_Mentah!O204="Yes",1,0)</f>
        <v>0</v>
      </c>
      <c r="P204" s="8">
        <f>IF(Data_Mentah!P204="Yes",1,0)</f>
        <v>0</v>
      </c>
      <c r="Q204" s="9">
        <f>IF(Data_Mentah!Q204="Positive",1,0)</f>
        <v>0</v>
      </c>
      <c r="T204">
        <f t="shared" si="5"/>
        <v>0</v>
      </c>
      <c r="V204">
        <f t="shared" si="6"/>
        <v>0</v>
      </c>
    </row>
    <row r="205" spans="1:22" ht="15.75" customHeight="1" x14ac:dyDescent="0.2">
      <c r="A205" s="4">
        <v>62</v>
      </c>
      <c r="B205" s="5">
        <f>IF(Data_Mentah!B205="Male",1,0)</f>
        <v>1</v>
      </c>
      <c r="C205" s="5">
        <f>IF(Data_Mentah!C205="Yes",1,0)</f>
        <v>0</v>
      </c>
      <c r="D205" s="5">
        <f>IF(Data_Mentah!D205="Yes",1,0)</f>
        <v>0</v>
      </c>
      <c r="E205" s="5">
        <f>IF(Data_Mentah!E205="Yes",1,0)</f>
        <v>0</v>
      </c>
      <c r="F205" s="5">
        <f>IF(Data_Mentah!F205="Yes",1,0)</f>
        <v>0</v>
      </c>
      <c r="G205" s="5">
        <f>IF(Data_Mentah!G205="Yes",1,0)</f>
        <v>0</v>
      </c>
      <c r="H205" s="5">
        <f>IF(Data_Mentah!H205="Yes",1,0)</f>
        <v>0</v>
      </c>
      <c r="I205" s="5">
        <f>IF(Data_Mentah!I205="Yes",1,0)</f>
        <v>0</v>
      </c>
      <c r="J205" s="5">
        <f>IF(Data_Mentah!J205="Yes",1,0)</f>
        <v>0</v>
      </c>
      <c r="K205" s="5">
        <f>IF(Data_Mentah!K205="Yes",1,0)</f>
        <v>0</v>
      </c>
      <c r="L205" s="5">
        <f>IF(Data_Mentah!L205="Yes",1,0)</f>
        <v>0</v>
      </c>
      <c r="M205" s="5">
        <f>IF(Data_Mentah!M205="Yes",1,0)</f>
        <v>0</v>
      </c>
      <c r="N205" s="5">
        <f>IF(Data_Mentah!N205="Yes",1,0)</f>
        <v>0</v>
      </c>
      <c r="O205" s="5">
        <f>IF(Data_Mentah!O205="Yes",1,0)</f>
        <v>0</v>
      </c>
      <c r="P205" s="5">
        <f>IF(Data_Mentah!P205="Yes",1,0)</f>
        <v>0</v>
      </c>
      <c r="Q205" s="6">
        <f>IF(Data_Mentah!Q205="Positive",1,0)</f>
        <v>0</v>
      </c>
      <c r="T205">
        <f t="shared" si="5"/>
        <v>0</v>
      </c>
      <c r="V205">
        <f t="shared" si="6"/>
        <v>0</v>
      </c>
    </row>
    <row r="206" spans="1:22" ht="15.75" customHeight="1" x14ac:dyDescent="0.2">
      <c r="A206" s="7">
        <v>33</v>
      </c>
      <c r="B206" s="8">
        <f>IF(Data_Mentah!B206="Male",1,0)</f>
        <v>1</v>
      </c>
      <c r="C206" s="8">
        <f>IF(Data_Mentah!C206="Yes",1,0)</f>
        <v>0</v>
      </c>
      <c r="D206" s="8">
        <f>IF(Data_Mentah!D206="Yes",1,0)</f>
        <v>0</v>
      </c>
      <c r="E206" s="8">
        <f>IF(Data_Mentah!E206="Yes",1,0)</f>
        <v>0</v>
      </c>
      <c r="F206" s="8">
        <f>IF(Data_Mentah!F206="Yes",1,0)</f>
        <v>0</v>
      </c>
      <c r="G206" s="8">
        <f>IF(Data_Mentah!G206="Yes",1,0)</f>
        <v>0</v>
      </c>
      <c r="H206" s="8">
        <f>IF(Data_Mentah!H206="Yes",1,0)</f>
        <v>0</v>
      </c>
      <c r="I206" s="8">
        <f>IF(Data_Mentah!I206="Yes",1,0)</f>
        <v>0</v>
      </c>
      <c r="J206" s="8">
        <f>IF(Data_Mentah!J206="Yes",1,0)</f>
        <v>0</v>
      </c>
      <c r="K206" s="8">
        <f>IF(Data_Mentah!K206="Yes",1,0)</f>
        <v>0</v>
      </c>
      <c r="L206" s="8">
        <f>IF(Data_Mentah!L206="Yes",1,0)</f>
        <v>0</v>
      </c>
      <c r="M206" s="8">
        <f>IF(Data_Mentah!M206="Yes",1,0)</f>
        <v>0</v>
      </c>
      <c r="N206" s="8">
        <f>IF(Data_Mentah!N206="Yes",1,0)</f>
        <v>0</v>
      </c>
      <c r="O206" s="8">
        <f>IF(Data_Mentah!O206="Yes",1,0)</f>
        <v>0</v>
      </c>
      <c r="P206" s="8">
        <f>IF(Data_Mentah!P206="Yes",1,0)</f>
        <v>0</v>
      </c>
      <c r="Q206" s="9">
        <f>IF(Data_Mentah!Q206="Positive",1,0)</f>
        <v>0</v>
      </c>
      <c r="T206">
        <f t="shared" si="5"/>
        <v>0</v>
      </c>
      <c r="V206">
        <f t="shared" si="6"/>
        <v>0</v>
      </c>
    </row>
    <row r="207" spans="1:22" ht="15.75" customHeight="1" x14ac:dyDescent="0.2">
      <c r="A207" s="4">
        <v>55</v>
      </c>
      <c r="B207" s="5">
        <f>IF(Data_Mentah!B207="Male",1,0)</f>
        <v>1</v>
      </c>
      <c r="C207" s="5">
        <f>IF(Data_Mentah!C207="Yes",1,0)</f>
        <v>1</v>
      </c>
      <c r="D207" s="5">
        <f>IF(Data_Mentah!D207="Yes",1,0)</f>
        <v>0</v>
      </c>
      <c r="E207" s="5">
        <f>IF(Data_Mentah!E207="Yes",1,0)</f>
        <v>0</v>
      </c>
      <c r="F207" s="5">
        <f>IF(Data_Mentah!F207="Yes",1,0)</f>
        <v>1</v>
      </c>
      <c r="G207" s="5">
        <f>IF(Data_Mentah!G207="Yes",1,0)</f>
        <v>1</v>
      </c>
      <c r="H207" s="5">
        <f>IF(Data_Mentah!H207="Yes",1,0)</f>
        <v>0</v>
      </c>
      <c r="I207" s="5">
        <f>IF(Data_Mentah!I207="Yes",1,0)</f>
        <v>1</v>
      </c>
      <c r="J207" s="5">
        <f>IF(Data_Mentah!J207="Yes",1,0)</f>
        <v>1</v>
      </c>
      <c r="K207" s="5">
        <f>IF(Data_Mentah!K207="Yes",1,0)</f>
        <v>1</v>
      </c>
      <c r="L207" s="5">
        <f>IF(Data_Mentah!L207="Yes",1,0)</f>
        <v>1</v>
      </c>
      <c r="M207" s="5">
        <f>IF(Data_Mentah!M207="Yes",1,0)</f>
        <v>0</v>
      </c>
      <c r="N207" s="5">
        <f>IF(Data_Mentah!N207="Yes",1,0)</f>
        <v>1</v>
      </c>
      <c r="O207" s="5">
        <f>IF(Data_Mentah!O207="Yes",1,0)</f>
        <v>1</v>
      </c>
      <c r="P207" s="5">
        <f>IF(Data_Mentah!P207="Yes",1,0)</f>
        <v>1</v>
      </c>
      <c r="Q207" s="6">
        <f>IF(Data_Mentah!Q207="Positive",1,0)</f>
        <v>0</v>
      </c>
      <c r="T207">
        <f t="shared" si="5"/>
        <v>1</v>
      </c>
      <c r="V207">
        <f t="shared" si="6"/>
        <v>0</v>
      </c>
    </row>
    <row r="208" spans="1:22" ht="15.75" customHeight="1" x14ac:dyDescent="0.2">
      <c r="A208" s="7">
        <v>48</v>
      </c>
      <c r="B208" s="8">
        <f>IF(Data_Mentah!B208="Male",1,0)</f>
        <v>1</v>
      </c>
      <c r="C208" s="8">
        <f>IF(Data_Mentah!C208="Yes",1,0)</f>
        <v>0</v>
      </c>
      <c r="D208" s="8">
        <f>IF(Data_Mentah!D208="Yes",1,0)</f>
        <v>0</v>
      </c>
      <c r="E208" s="8">
        <f>IF(Data_Mentah!E208="Yes",1,0)</f>
        <v>0</v>
      </c>
      <c r="F208" s="8">
        <f>IF(Data_Mentah!F208="Yes",1,0)</f>
        <v>1</v>
      </c>
      <c r="G208" s="8">
        <f>IF(Data_Mentah!G208="Yes",1,0)</f>
        <v>0</v>
      </c>
      <c r="H208" s="8">
        <f>IF(Data_Mentah!H208="Yes",1,0)</f>
        <v>0</v>
      </c>
      <c r="I208" s="8">
        <f>IF(Data_Mentah!I208="Yes",1,0)</f>
        <v>0</v>
      </c>
      <c r="J208" s="8">
        <f>IF(Data_Mentah!J208="Yes",1,0)</f>
        <v>0</v>
      </c>
      <c r="K208" s="8">
        <f>IF(Data_Mentah!K208="Yes",1,0)</f>
        <v>0</v>
      </c>
      <c r="L208" s="8">
        <f>IF(Data_Mentah!L208="Yes",1,0)</f>
        <v>0</v>
      </c>
      <c r="M208" s="8">
        <f>IF(Data_Mentah!M208="Yes",1,0)</f>
        <v>1</v>
      </c>
      <c r="N208" s="8">
        <f>IF(Data_Mentah!N208="Yes",1,0)</f>
        <v>1</v>
      </c>
      <c r="O208" s="8">
        <f>IF(Data_Mentah!O208="Yes",1,0)</f>
        <v>0</v>
      </c>
      <c r="P208" s="8">
        <f>IF(Data_Mentah!P208="Yes",1,0)</f>
        <v>0</v>
      </c>
      <c r="Q208" s="9">
        <f>IF(Data_Mentah!Q208="Positive",1,0)</f>
        <v>0</v>
      </c>
      <c r="T208">
        <f t="shared" si="5"/>
        <v>0</v>
      </c>
      <c r="V208">
        <f t="shared" si="6"/>
        <v>0</v>
      </c>
    </row>
    <row r="209" spans="1:22" ht="15.75" customHeight="1" x14ac:dyDescent="0.2">
      <c r="A209" s="4">
        <v>56</v>
      </c>
      <c r="B209" s="5">
        <f>IF(Data_Mentah!B209="Male",1,0)</f>
        <v>1</v>
      </c>
      <c r="C209" s="5">
        <f>IF(Data_Mentah!C209="Yes",1,0)</f>
        <v>0</v>
      </c>
      <c r="D209" s="5">
        <f>IF(Data_Mentah!D209="Yes",1,0)</f>
        <v>0</v>
      </c>
      <c r="E209" s="5">
        <f>IF(Data_Mentah!E209="Yes",1,0)</f>
        <v>0</v>
      </c>
      <c r="F209" s="5">
        <f>IF(Data_Mentah!F209="Yes",1,0)</f>
        <v>0</v>
      </c>
      <c r="G209" s="5">
        <f>IF(Data_Mentah!G209="Yes",1,0)</f>
        <v>1</v>
      </c>
      <c r="H209" s="5">
        <f>IF(Data_Mentah!H209="Yes",1,0)</f>
        <v>0</v>
      </c>
      <c r="I209" s="5">
        <f>IF(Data_Mentah!I209="Yes",1,0)</f>
        <v>0</v>
      </c>
      <c r="J209" s="5">
        <f>IF(Data_Mentah!J209="Yes",1,0)</f>
        <v>1</v>
      </c>
      <c r="K209" s="5">
        <f>IF(Data_Mentah!K209="Yes",1,0)</f>
        <v>0</v>
      </c>
      <c r="L209" s="5">
        <f>IF(Data_Mentah!L209="Yes",1,0)</f>
        <v>1</v>
      </c>
      <c r="M209" s="5">
        <f>IF(Data_Mentah!M209="Yes",1,0)</f>
        <v>0</v>
      </c>
      <c r="N209" s="5">
        <f>IF(Data_Mentah!N209="Yes",1,0)</f>
        <v>0</v>
      </c>
      <c r="O209" s="5">
        <f>IF(Data_Mentah!O209="Yes",1,0)</f>
        <v>1</v>
      </c>
      <c r="P209" s="5">
        <f>IF(Data_Mentah!P209="Yes",1,0)</f>
        <v>1</v>
      </c>
      <c r="Q209" s="6">
        <f>IF(Data_Mentah!Q209="Positive",1,0)</f>
        <v>0</v>
      </c>
      <c r="T209">
        <f t="shared" si="5"/>
        <v>1</v>
      </c>
      <c r="V209">
        <f t="shared" si="6"/>
        <v>0</v>
      </c>
    </row>
    <row r="210" spans="1:22" ht="15.75" customHeight="1" x14ac:dyDescent="0.2">
      <c r="A210" s="7">
        <v>38</v>
      </c>
      <c r="B210" s="8">
        <f>IF(Data_Mentah!B210="Male",1,0)</f>
        <v>1</v>
      </c>
      <c r="C210" s="8">
        <f>IF(Data_Mentah!C210="Yes",1,0)</f>
        <v>0</v>
      </c>
      <c r="D210" s="8">
        <f>IF(Data_Mentah!D210="Yes",1,0)</f>
        <v>0</v>
      </c>
      <c r="E210" s="8">
        <f>IF(Data_Mentah!E210="Yes",1,0)</f>
        <v>1</v>
      </c>
      <c r="F210" s="8">
        <f>IF(Data_Mentah!F210="Yes",1,0)</f>
        <v>1</v>
      </c>
      <c r="G210" s="8">
        <f>IF(Data_Mentah!G210="Yes",1,0)</f>
        <v>0</v>
      </c>
      <c r="H210" s="8">
        <f>IF(Data_Mentah!H210="Yes",1,0)</f>
        <v>1</v>
      </c>
      <c r="I210" s="8">
        <f>IF(Data_Mentah!I210="Yes",1,0)</f>
        <v>0</v>
      </c>
      <c r="J210" s="8">
        <f>IF(Data_Mentah!J210="Yes",1,0)</f>
        <v>0</v>
      </c>
      <c r="K210" s="8">
        <f>IF(Data_Mentah!K210="Yes",1,0)</f>
        <v>0</v>
      </c>
      <c r="L210" s="8">
        <f>IF(Data_Mentah!L210="Yes",1,0)</f>
        <v>1</v>
      </c>
      <c r="M210" s="8">
        <f>IF(Data_Mentah!M210="Yes",1,0)</f>
        <v>0</v>
      </c>
      <c r="N210" s="8">
        <f>IF(Data_Mentah!N210="Yes",1,0)</f>
        <v>0</v>
      </c>
      <c r="O210" s="8">
        <f>IF(Data_Mentah!O210="Yes",1,0)</f>
        <v>1</v>
      </c>
      <c r="P210" s="8">
        <f>IF(Data_Mentah!P210="Yes",1,0)</f>
        <v>0</v>
      </c>
      <c r="Q210" s="9">
        <f>IF(Data_Mentah!Q210="Positive",1,0)</f>
        <v>0</v>
      </c>
      <c r="T210">
        <f t="shared" si="5"/>
        <v>0</v>
      </c>
      <c r="V210">
        <f t="shared" si="6"/>
        <v>0</v>
      </c>
    </row>
    <row r="211" spans="1:22" ht="15.75" customHeight="1" x14ac:dyDescent="0.2">
      <c r="A211" s="4">
        <v>28</v>
      </c>
      <c r="B211" s="5">
        <f>IF(Data_Mentah!B211="Male",1,0)</f>
        <v>1</v>
      </c>
      <c r="C211" s="5">
        <f>IF(Data_Mentah!C211="Yes",1,0)</f>
        <v>0</v>
      </c>
      <c r="D211" s="5">
        <f>IF(Data_Mentah!D211="Yes",1,0)</f>
        <v>0</v>
      </c>
      <c r="E211" s="5">
        <f>IF(Data_Mentah!E211="Yes",1,0)</f>
        <v>1</v>
      </c>
      <c r="F211" s="5">
        <f>IF(Data_Mentah!F211="Yes",1,0)</f>
        <v>0</v>
      </c>
      <c r="G211" s="5">
        <f>IF(Data_Mentah!G211="Yes",1,0)</f>
        <v>0</v>
      </c>
      <c r="H211" s="5">
        <f>IF(Data_Mentah!H211="Yes",1,0)</f>
        <v>1</v>
      </c>
      <c r="I211" s="5">
        <f>IF(Data_Mentah!I211="Yes",1,0)</f>
        <v>0</v>
      </c>
      <c r="J211" s="5">
        <f>IF(Data_Mentah!J211="Yes",1,0)</f>
        <v>0</v>
      </c>
      <c r="K211" s="5">
        <f>IF(Data_Mentah!K211="Yes",1,0)</f>
        <v>0</v>
      </c>
      <c r="L211" s="5">
        <f>IF(Data_Mentah!L211="Yes",1,0)</f>
        <v>1</v>
      </c>
      <c r="M211" s="5">
        <f>IF(Data_Mentah!M211="Yes",1,0)</f>
        <v>0</v>
      </c>
      <c r="N211" s="5">
        <f>IF(Data_Mentah!N211="Yes",1,0)</f>
        <v>0</v>
      </c>
      <c r="O211" s="5">
        <f>IF(Data_Mentah!O211="Yes",1,0)</f>
        <v>1</v>
      </c>
      <c r="P211" s="5">
        <f>IF(Data_Mentah!P211="Yes",1,0)</f>
        <v>0</v>
      </c>
      <c r="Q211" s="6">
        <f>IF(Data_Mentah!Q211="Positive",1,0)</f>
        <v>0</v>
      </c>
      <c r="T211">
        <f t="shared" si="5"/>
        <v>0</v>
      </c>
      <c r="V211">
        <f t="shared" si="6"/>
        <v>0</v>
      </c>
    </row>
    <row r="212" spans="1:22" ht="15.75" customHeight="1" x14ac:dyDescent="0.2">
      <c r="A212" s="7">
        <v>68</v>
      </c>
      <c r="B212" s="8">
        <f>IF(Data_Mentah!B212="Male",1,0)</f>
        <v>1</v>
      </c>
      <c r="C212" s="8">
        <f>IF(Data_Mentah!C212="Yes",1,0)</f>
        <v>0</v>
      </c>
      <c r="D212" s="8">
        <f>IF(Data_Mentah!D212="Yes",1,0)</f>
        <v>0</v>
      </c>
      <c r="E212" s="8">
        <f>IF(Data_Mentah!E212="Yes",1,0)</f>
        <v>0</v>
      </c>
      <c r="F212" s="8">
        <f>IF(Data_Mentah!F212="Yes",1,0)</f>
        <v>1</v>
      </c>
      <c r="G212" s="8">
        <f>IF(Data_Mentah!G212="Yes",1,0)</f>
        <v>0</v>
      </c>
      <c r="H212" s="8">
        <f>IF(Data_Mentah!H212="Yes",1,0)</f>
        <v>1</v>
      </c>
      <c r="I212" s="8">
        <f>IF(Data_Mentah!I212="Yes",1,0)</f>
        <v>0</v>
      </c>
      <c r="J212" s="8">
        <f>IF(Data_Mentah!J212="Yes",1,0)</f>
        <v>0</v>
      </c>
      <c r="K212" s="8">
        <f>IF(Data_Mentah!K212="Yes",1,0)</f>
        <v>0</v>
      </c>
      <c r="L212" s="8">
        <f>IF(Data_Mentah!L212="Yes",1,0)</f>
        <v>0</v>
      </c>
      <c r="M212" s="8">
        <f>IF(Data_Mentah!M212="Yes",1,0)</f>
        <v>0</v>
      </c>
      <c r="N212" s="8">
        <f>IF(Data_Mentah!N212="Yes",1,0)</f>
        <v>0</v>
      </c>
      <c r="O212" s="8">
        <f>IF(Data_Mentah!O212="Yes",1,0)</f>
        <v>0</v>
      </c>
      <c r="P212" s="8">
        <f>IF(Data_Mentah!P212="Yes",1,0)</f>
        <v>0</v>
      </c>
      <c r="Q212" s="9">
        <f>IF(Data_Mentah!Q212="Positive",1,0)</f>
        <v>0</v>
      </c>
      <c r="T212">
        <f t="shared" si="5"/>
        <v>0</v>
      </c>
      <c r="V212">
        <f t="shared" si="6"/>
        <v>0</v>
      </c>
    </row>
    <row r="213" spans="1:22" ht="15.75" customHeight="1" x14ac:dyDescent="0.2">
      <c r="A213" s="4">
        <v>35</v>
      </c>
      <c r="B213" s="5">
        <f>IF(Data_Mentah!B213="Male",1,0)</f>
        <v>1</v>
      </c>
      <c r="C213" s="5">
        <f>IF(Data_Mentah!C213="Yes",1,0)</f>
        <v>0</v>
      </c>
      <c r="D213" s="5">
        <f>IF(Data_Mentah!D213="Yes",1,0)</f>
        <v>0</v>
      </c>
      <c r="E213" s="5">
        <f>IF(Data_Mentah!E213="Yes",1,0)</f>
        <v>0</v>
      </c>
      <c r="F213" s="5">
        <f>IF(Data_Mentah!F213="Yes",1,0)</f>
        <v>1</v>
      </c>
      <c r="G213" s="5">
        <f>IF(Data_Mentah!G213="Yes",1,0)</f>
        <v>0</v>
      </c>
      <c r="H213" s="5">
        <f>IF(Data_Mentah!H213="Yes",1,0)</f>
        <v>0</v>
      </c>
      <c r="I213" s="5">
        <f>IF(Data_Mentah!I213="Yes",1,0)</f>
        <v>0</v>
      </c>
      <c r="J213" s="5">
        <f>IF(Data_Mentah!J213="Yes",1,0)</f>
        <v>0</v>
      </c>
      <c r="K213" s="5">
        <f>IF(Data_Mentah!K213="Yes",1,0)</f>
        <v>1</v>
      </c>
      <c r="L213" s="5">
        <f>IF(Data_Mentah!L213="Yes",1,0)</f>
        <v>0</v>
      </c>
      <c r="M213" s="5">
        <f>IF(Data_Mentah!M213="Yes",1,0)</f>
        <v>0</v>
      </c>
      <c r="N213" s="5">
        <f>IF(Data_Mentah!N213="Yes",1,0)</f>
        <v>0</v>
      </c>
      <c r="O213" s="5">
        <f>IF(Data_Mentah!O213="Yes",1,0)</f>
        <v>0</v>
      </c>
      <c r="P213" s="5">
        <f>IF(Data_Mentah!P213="Yes",1,0)</f>
        <v>0</v>
      </c>
      <c r="Q213" s="6">
        <f>IF(Data_Mentah!Q213="Positive",1,0)</f>
        <v>0</v>
      </c>
      <c r="T213">
        <f t="shared" si="5"/>
        <v>0</v>
      </c>
      <c r="V213">
        <f t="shared" si="6"/>
        <v>0</v>
      </c>
    </row>
    <row r="214" spans="1:22" ht="15.75" customHeight="1" x14ac:dyDescent="0.2">
      <c r="A214" s="7">
        <v>45</v>
      </c>
      <c r="B214" s="8">
        <f>IF(Data_Mentah!B214="Male",1,0)</f>
        <v>1</v>
      </c>
      <c r="C214" s="8">
        <f>IF(Data_Mentah!C214="Yes",1,0)</f>
        <v>0</v>
      </c>
      <c r="D214" s="8">
        <f>IF(Data_Mentah!D214="Yes",1,0)</f>
        <v>0</v>
      </c>
      <c r="E214" s="8">
        <f>IF(Data_Mentah!E214="Yes",1,0)</f>
        <v>0</v>
      </c>
      <c r="F214" s="8">
        <f>IF(Data_Mentah!F214="Yes",1,0)</f>
        <v>0</v>
      </c>
      <c r="G214" s="8">
        <f>IF(Data_Mentah!G214="Yes",1,0)</f>
        <v>0</v>
      </c>
      <c r="H214" s="8">
        <f>IF(Data_Mentah!H214="Yes",1,0)</f>
        <v>0</v>
      </c>
      <c r="I214" s="8">
        <f>IF(Data_Mentah!I214="Yes",1,0)</f>
        <v>0</v>
      </c>
      <c r="J214" s="8">
        <f>IF(Data_Mentah!J214="Yes",1,0)</f>
        <v>0</v>
      </c>
      <c r="K214" s="8">
        <f>IF(Data_Mentah!K214="Yes",1,0)</f>
        <v>1</v>
      </c>
      <c r="L214" s="8">
        <f>IF(Data_Mentah!L214="Yes",1,0)</f>
        <v>0</v>
      </c>
      <c r="M214" s="8">
        <f>IF(Data_Mentah!M214="Yes",1,0)</f>
        <v>0</v>
      </c>
      <c r="N214" s="8">
        <f>IF(Data_Mentah!N214="Yes",1,0)</f>
        <v>0</v>
      </c>
      <c r="O214" s="8">
        <f>IF(Data_Mentah!O214="Yes",1,0)</f>
        <v>0</v>
      </c>
      <c r="P214" s="8">
        <f>IF(Data_Mentah!P214="Yes",1,0)</f>
        <v>0</v>
      </c>
      <c r="Q214" s="9">
        <f>IF(Data_Mentah!Q214="Positive",1,0)</f>
        <v>0</v>
      </c>
      <c r="T214">
        <f t="shared" si="5"/>
        <v>0</v>
      </c>
      <c r="V214">
        <f t="shared" si="6"/>
        <v>0</v>
      </c>
    </row>
    <row r="215" spans="1:22" ht="15.75" customHeight="1" x14ac:dyDescent="0.2">
      <c r="A215" s="4">
        <v>48</v>
      </c>
      <c r="B215" s="5">
        <f>IF(Data_Mentah!B215="Male",1,0)</f>
        <v>1</v>
      </c>
      <c r="C215" s="5">
        <f>IF(Data_Mentah!C215="Yes",1,0)</f>
        <v>0</v>
      </c>
      <c r="D215" s="5">
        <f>IF(Data_Mentah!D215="Yes",1,0)</f>
        <v>1</v>
      </c>
      <c r="E215" s="5">
        <f>IF(Data_Mentah!E215="Yes",1,0)</f>
        <v>0</v>
      </c>
      <c r="F215" s="5">
        <f>IF(Data_Mentah!F215="Yes",1,0)</f>
        <v>0</v>
      </c>
      <c r="G215" s="5">
        <f>IF(Data_Mentah!G215="Yes",1,0)</f>
        <v>0</v>
      </c>
      <c r="H215" s="5">
        <f>IF(Data_Mentah!H215="Yes",1,0)</f>
        <v>0</v>
      </c>
      <c r="I215" s="5">
        <f>IF(Data_Mentah!I215="Yes",1,0)</f>
        <v>0</v>
      </c>
      <c r="J215" s="5">
        <f>IF(Data_Mentah!J215="Yes",1,0)</f>
        <v>1</v>
      </c>
      <c r="K215" s="5">
        <f>IF(Data_Mentah!K215="Yes",1,0)</f>
        <v>0</v>
      </c>
      <c r="L215" s="5">
        <f>IF(Data_Mentah!L215="Yes",1,0)</f>
        <v>0</v>
      </c>
      <c r="M215" s="5">
        <f>IF(Data_Mentah!M215="Yes",1,0)</f>
        <v>1</v>
      </c>
      <c r="N215" s="5">
        <f>IF(Data_Mentah!N215="Yes",1,0)</f>
        <v>0</v>
      </c>
      <c r="O215" s="5">
        <f>IF(Data_Mentah!O215="Yes",1,0)</f>
        <v>0</v>
      </c>
      <c r="P215" s="5">
        <f>IF(Data_Mentah!P215="Yes",1,0)</f>
        <v>1</v>
      </c>
      <c r="Q215" s="6">
        <f>IF(Data_Mentah!Q215="Positive",1,0)</f>
        <v>0</v>
      </c>
      <c r="T215">
        <f t="shared" si="5"/>
        <v>1</v>
      </c>
      <c r="V215">
        <f t="shared" si="6"/>
        <v>0</v>
      </c>
    </row>
    <row r="216" spans="1:22" ht="15.75" customHeight="1" x14ac:dyDescent="0.2">
      <c r="A216" s="7">
        <v>40</v>
      </c>
      <c r="B216" s="8">
        <f>IF(Data_Mentah!B216="Male",1,0)</f>
        <v>1</v>
      </c>
      <c r="C216" s="8">
        <f>IF(Data_Mentah!C216="Yes",1,0)</f>
        <v>0</v>
      </c>
      <c r="D216" s="8">
        <f>IF(Data_Mentah!D216="Yes",1,0)</f>
        <v>0</v>
      </c>
      <c r="E216" s="8">
        <f>IF(Data_Mentah!E216="Yes",1,0)</f>
        <v>0</v>
      </c>
      <c r="F216" s="8">
        <f>IF(Data_Mentah!F216="Yes",1,0)</f>
        <v>0</v>
      </c>
      <c r="G216" s="8">
        <f>IF(Data_Mentah!G216="Yes",1,0)</f>
        <v>0</v>
      </c>
      <c r="H216" s="8">
        <f>IF(Data_Mentah!H216="Yes",1,0)</f>
        <v>0</v>
      </c>
      <c r="I216" s="8">
        <f>IF(Data_Mentah!I216="Yes",1,0)</f>
        <v>0</v>
      </c>
      <c r="J216" s="8">
        <f>IF(Data_Mentah!J216="Yes",1,0)</f>
        <v>1</v>
      </c>
      <c r="K216" s="8">
        <f>IF(Data_Mentah!K216="Yes",1,0)</f>
        <v>0</v>
      </c>
      <c r="L216" s="8">
        <f>IF(Data_Mentah!L216="Yes",1,0)</f>
        <v>0</v>
      </c>
      <c r="M216" s="8">
        <f>IF(Data_Mentah!M216="Yes",1,0)</f>
        <v>0</v>
      </c>
      <c r="N216" s="8">
        <f>IF(Data_Mentah!N216="Yes",1,0)</f>
        <v>0</v>
      </c>
      <c r="O216" s="8">
        <f>IF(Data_Mentah!O216="Yes",1,0)</f>
        <v>1</v>
      </c>
      <c r="P216" s="8">
        <f>IF(Data_Mentah!P216="Yes",1,0)</f>
        <v>0</v>
      </c>
      <c r="Q216" s="9">
        <f>IF(Data_Mentah!Q216="Positive",1,0)</f>
        <v>0</v>
      </c>
      <c r="T216">
        <f t="shared" si="5"/>
        <v>0</v>
      </c>
      <c r="V216">
        <f t="shared" si="6"/>
        <v>0</v>
      </c>
    </row>
    <row r="217" spans="1:22" ht="15.75" customHeight="1" x14ac:dyDescent="0.2">
      <c r="A217" s="4">
        <v>57</v>
      </c>
      <c r="B217" s="5">
        <f>IF(Data_Mentah!B217="Male",1,0)</f>
        <v>1</v>
      </c>
      <c r="C217" s="5">
        <f>IF(Data_Mentah!C217="Yes",1,0)</f>
        <v>0</v>
      </c>
      <c r="D217" s="5">
        <f>IF(Data_Mentah!D217="Yes",1,0)</f>
        <v>0</v>
      </c>
      <c r="E217" s="5">
        <f>IF(Data_Mentah!E217="Yes",1,0)</f>
        <v>0</v>
      </c>
      <c r="F217" s="5">
        <f>IF(Data_Mentah!F217="Yes",1,0)</f>
        <v>0</v>
      </c>
      <c r="G217" s="5">
        <f>IF(Data_Mentah!G217="Yes",1,0)</f>
        <v>1</v>
      </c>
      <c r="H217" s="5">
        <f>IF(Data_Mentah!H217="Yes",1,0)</f>
        <v>1</v>
      </c>
      <c r="I217" s="5">
        <f>IF(Data_Mentah!I217="Yes",1,0)</f>
        <v>0</v>
      </c>
      <c r="J217" s="5">
        <f>IF(Data_Mentah!J217="Yes",1,0)</f>
        <v>0</v>
      </c>
      <c r="K217" s="5">
        <f>IF(Data_Mentah!K217="Yes",1,0)</f>
        <v>0</v>
      </c>
      <c r="L217" s="5">
        <f>IF(Data_Mentah!L217="Yes",1,0)</f>
        <v>0</v>
      </c>
      <c r="M217" s="5">
        <f>IF(Data_Mentah!M217="Yes",1,0)</f>
        <v>0</v>
      </c>
      <c r="N217" s="5">
        <f>IF(Data_Mentah!N217="Yes",1,0)</f>
        <v>0</v>
      </c>
      <c r="O217" s="5">
        <f>IF(Data_Mentah!O217="Yes",1,0)</f>
        <v>0</v>
      </c>
      <c r="P217" s="5">
        <f>IF(Data_Mentah!P217="Yes",1,0)</f>
        <v>0</v>
      </c>
      <c r="Q217" s="6">
        <f>IF(Data_Mentah!Q217="Positive",1,0)</f>
        <v>0</v>
      </c>
      <c r="T217">
        <f t="shared" si="5"/>
        <v>0</v>
      </c>
      <c r="V217">
        <f t="shared" si="6"/>
        <v>0</v>
      </c>
    </row>
    <row r="218" spans="1:22" ht="15.75" customHeight="1" x14ac:dyDescent="0.2">
      <c r="A218" s="7">
        <v>41</v>
      </c>
      <c r="B218" s="8">
        <f>IF(Data_Mentah!B218="Male",1,0)</f>
        <v>1</v>
      </c>
      <c r="C218" s="8">
        <f>IF(Data_Mentah!C218="Yes",1,0)</f>
        <v>0</v>
      </c>
      <c r="D218" s="8">
        <f>IF(Data_Mentah!D218="Yes",1,0)</f>
        <v>0</v>
      </c>
      <c r="E218" s="8">
        <f>IF(Data_Mentah!E218="Yes",1,0)</f>
        <v>0</v>
      </c>
      <c r="F218" s="8">
        <f>IF(Data_Mentah!F218="Yes",1,0)</f>
        <v>0</v>
      </c>
      <c r="G218" s="8">
        <f>IF(Data_Mentah!G218="Yes",1,0)</f>
        <v>1</v>
      </c>
      <c r="H218" s="8">
        <f>IF(Data_Mentah!H218="Yes",1,0)</f>
        <v>0</v>
      </c>
      <c r="I218" s="8">
        <f>IF(Data_Mentah!I218="Yes",1,0)</f>
        <v>1</v>
      </c>
      <c r="J218" s="8">
        <f>IF(Data_Mentah!J218="Yes",1,0)</f>
        <v>0</v>
      </c>
      <c r="K218" s="8">
        <f>IF(Data_Mentah!K218="Yes",1,0)</f>
        <v>0</v>
      </c>
      <c r="L218" s="8">
        <f>IF(Data_Mentah!L218="Yes",1,0)</f>
        <v>0</v>
      </c>
      <c r="M218" s="8">
        <f>IF(Data_Mentah!M218="Yes",1,0)</f>
        <v>0</v>
      </c>
      <c r="N218" s="8">
        <f>IF(Data_Mentah!N218="Yes",1,0)</f>
        <v>1</v>
      </c>
      <c r="O218" s="8">
        <f>IF(Data_Mentah!O218="Yes",1,0)</f>
        <v>0</v>
      </c>
      <c r="P218" s="8">
        <f>IF(Data_Mentah!P218="Yes",1,0)</f>
        <v>0</v>
      </c>
      <c r="Q218" s="9">
        <f>IF(Data_Mentah!Q218="Positive",1,0)</f>
        <v>0</v>
      </c>
      <c r="T218">
        <f t="shared" si="5"/>
        <v>0</v>
      </c>
      <c r="V218">
        <f t="shared" si="6"/>
        <v>0</v>
      </c>
    </row>
    <row r="219" spans="1:22" ht="15.75" customHeight="1" x14ac:dyDescent="0.2">
      <c r="A219" s="4">
        <v>37</v>
      </c>
      <c r="B219" s="5">
        <f>IF(Data_Mentah!B219="Male",1,0)</f>
        <v>1</v>
      </c>
      <c r="C219" s="5">
        <f>IF(Data_Mentah!C219="Yes",1,0)</f>
        <v>1</v>
      </c>
      <c r="D219" s="5">
        <f>IF(Data_Mentah!D219="Yes",1,0)</f>
        <v>0</v>
      </c>
      <c r="E219" s="5">
        <f>IF(Data_Mentah!E219="Yes",1,0)</f>
        <v>0</v>
      </c>
      <c r="F219" s="5">
        <f>IF(Data_Mentah!F219="Yes",1,0)</f>
        <v>0</v>
      </c>
      <c r="G219" s="5">
        <f>IF(Data_Mentah!G219="Yes",1,0)</f>
        <v>1</v>
      </c>
      <c r="H219" s="5">
        <f>IF(Data_Mentah!H219="Yes",1,0)</f>
        <v>0</v>
      </c>
      <c r="I219" s="5">
        <f>IF(Data_Mentah!I219="Yes",1,0)</f>
        <v>1</v>
      </c>
      <c r="J219" s="5">
        <f>IF(Data_Mentah!J219="Yes",1,0)</f>
        <v>1</v>
      </c>
      <c r="K219" s="5">
        <f>IF(Data_Mentah!K219="Yes",1,0)</f>
        <v>0</v>
      </c>
      <c r="L219" s="5">
        <f>IF(Data_Mentah!L219="Yes",1,0)</f>
        <v>1</v>
      </c>
      <c r="M219" s="5">
        <f>IF(Data_Mentah!M219="Yes",1,0)</f>
        <v>1</v>
      </c>
      <c r="N219" s="5">
        <f>IF(Data_Mentah!N219="Yes",1,0)</f>
        <v>1</v>
      </c>
      <c r="O219" s="5">
        <f>IF(Data_Mentah!O219="Yes",1,0)</f>
        <v>1</v>
      </c>
      <c r="P219" s="5">
        <f>IF(Data_Mentah!P219="Yes",1,0)</f>
        <v>0</v>
      </c>
      <c r="Q219" s="6">
        <f>IF(Data_Mentah!Q219="Positive",1,0)</f>
        <v>0</v>
      </c>
      <c r="T219">
        <f t="shared" si="5"/>
        <v>0</v>
      </c>
      <c r="V219">
        <f t="shared" si="6"/>
        <v>0</v>
      </c>
    </row>
    <row r="220" spans="1:22" ht="15.75" customHeight="1" x14ac:dyDescent="0.2">
      <c r="A220" s="7">
        <v>54</v>
      </c>
      <c r="B220" s="8">
        <f>IF(Data_Mentah!B220="Male",1,0)</f>
        <v>1</v>
      </c>
      <c r="C220" s="8">
        <f>IF(Data_Mentah!C220="Yes",1,0)</f>
        <v>0</v>
      </c>
      <c r="D220" s="8">
        <f>IF(Data_Mentah!D220="Yes",1,0)</f>
        <v>0</v>
      </c>
      <c r="E220" s="8">
        <f>IF(Data_Mentah!E220="Yes",1,0)</f>
        <v>0</v>
      </c>
      <c r="F220" s="8">
        <f>IF(Data_Mentah!F220="Yes",1,0)</f>
        <v>0</v>
      </c>
      <c r="G220" s="8">
        <f>IF(Data_Mentah!G220="Yes",1,0)</f>
        <v>0</v>
      </c>
      <c r="H220" s="8">
        <f>IF(Data_Mentah!H220="Yes",1,0)</f>
        <v>0</v>
      </c>
      <c r="I220" s="8">
        <f>IF(Data_Mentah!I220="Yes",1,0)</f>
        <v>0</v>
      </c>
      <c r="J220" s="8">
        <f>IF(Data_Mentah!J220="Yes",1,0)</f>
        <v>0</v>
      </c>
      <c r="K220" s="8">
        <f>IF(Data_Mentah!K220="Yes",1,0)</f>
        <v>0</v>
      </c>
      <c r="L220" s="8">
        <f>IF(Data_Mentah!L220="Yes",1,0)</f>
        <v>0</v>
      </c>
      <c r="M220" s="8">
        <f>IF(Data_Mentah!M220="Yes",1,0)</f>
        <v>0</v>
      </c>
      <c r="N220" s="8">
        <f>IF(Data_Mentah!N220="Yes",1,0)</f>
        <v>0</v>
      </c>
      <c r="O220" s="8">
        <f>IF(Data_Mentah!O220="Yes",1,0)</f>
        <v>0</v>
      </c>
      <c r="P220" s="8">
        <f>IF(Data_Mentah!P220="Yes",1,0)</f>
        <v>0</v>
      </c>
      <c r="Q220" s="9">
        <f>IF(Data_Mentah!Q220="Positive",1,0)</f>
        <v>0</v>
      </c>
      <c r="T220">
        <f t="shared" si="5"/>
        <v>0</v>
      </c>
      <c r="V220">
        <f t="shared" si="6"/>
        <v>0</v>
      </c>
    </row>
    <row r="221" spans="1:22" ht="15.75" customHeight="1" x14ac:dyDescent="0.2">
      <c r="A221" s="4">
        <v>49</v>
      </c>
      <c r="B221" s="5">
        <f>IF(Data_Mentah!B221="Male",1,0)</f>
        <v>1</v>
      </c>
      <c r="C221" s="5">
        <f>IF(Data_Mentah!C221="Yes",1,0)</f>
        <v>0</v>
      </c>
      <c r="D221" s="5">
        <f>IF(Data_Mentah!D221="Yes",1,0)</f>
        <v>0</v>
      </c>
      <c r="E221" s="5">
        <f>IF(Data_Mentah!E221="Yes",1,0)</f>
        <v>0</v>
      </c>
      <c r="F221" s="5">
        <f>IF(Data_Mentah!F221="Yes",1,0)</f>
        <v>0</v>
      </c>
      <c r="G221" s="5">
        <f>IF(Data_Mentah!G221="Yes",1,0)</f>
        <v>0</v>
      </c>
      <c r="H221" s="5">
        <f>IF(Data_Mentah!H221="Yes",1,0)</f>
        <v>0</v>
      </c>
      <c r="I221" s="5">
        <f>IF(Data_Mentah!I221="Yes",1,0)</f>
        <v>0</v>
      </c>
      <c r="J221" s="5">
        <f>IF(Data_Mentah!J221="Yes",1,0)</f>
        <v>0</v>
      </c>
      <c r="K221" s="5">
        <f>IF(Data_Mentah!K221="Yes",1,0)</f>
        <v>0</v>
      </c>
      <c r="L221" s="5">
        <f>IF(Data_Mentah!L221="Yes",1,0)</f>
        <v>0</v>
      </c>
      <c r="M221" s="5">
        <f>IF(Data_Mentah!M221="Yes",1,0)</f>
        <v>0</v>
      </c>
      <c r="N221" s="5">
        <f>IF(Data_Mentah!N221="Yes",1,0)</f>
        <v>0</v>
      </c>
      <c r="O221" s="5">
        <f>IF(Data_Mentah!O221="Yes",1,0)</f>
        <v>0</v>
      </c>
      <c r="P221" s="5">
        <f>IF(Data_Mentah!P221="Yes",1,0)</f>
        <v>0</v>
      </c>
      <c r="Q221" s="6">
        <f>IF(Data_Mentah!Q221="Positive",1,0)</f>
        <v>0</v>
      </c>
      <c r="T221">
        <f t="shared" si="5"/>
        <v>0</v>
      </c>
      <c r="V221">
        <f t="shared" si="6"/>
        <v>0</v>
      </c>
    </row>
    <row r="222" spans="1:22" ht="15.75" customHeight="1" x14ac:dyDescent="0.2">
      <c r="A222" s="7">
        <v>48</v>
      </c>
      <c r="B222" s="8">
        <f>IF(Data_Mentah!B222="Male",1,0)</f>
        <v>1</v>
      </c>
      <c r="C222" s="8">
        <f>IF(Data_Mentah!C222="Yes",1,0)</f>
        <v>0</v>
      </c>
      <c r="D222" s="8">
        <f>IF(Data_Mentah!D222="Yes",1,0)</f>
        <v>0</v>
      </c>
      <c r="E222" s="8">
        <f>IF(Data_Mentah!E222="Yes",1,0)</f>
        <v>0</v>
      </c>
      <c r="F222" s="8">
        <f>IF(Data_Mentah!F222="Yes",1,0)</f>
        <v>0</v>
      </c>
      <c r="G222" s="8">
        <f>IF(Data_Mentah!G222="Yes",1,0)</f>
        <v>0</v>
      </c>
      <c r="H222" s="8">
        <f>IF(Data_Mentah!H222="Yes",1,0)</f>
        <v>0</v>
      </c>
      <c r="I222" s="8">
        <f>IF(Data_Mentah!I222="Yes",1,0)</f>
        <v>0</v>
      </c>
      <c r="J222" s="8">
        <f>IF(Data_Mentah!J222="Yes",1,0)</f>
        <v>0</v>
      </c>
      <c r="K222" s="8">
        <f>IF(Data_Mentah!K222="Yes",1,0)</f>
        <v>0</v>
      </c>
      <c r="L222" s="8">
        <f>IF(Data_Mentah!L222="Yes",1,0)</f>
        <v>0</v>
      </c>
      <c r="M222" s="8">
        <f>IF(Data_Mentah!M222="Yes",1,0)</f>
        <v>0</v>
      </c>
      <c r="N222" s="8">
        <f>IF(Data_Mentah!N222="Yes",1,0)</f>
        <v>0</v>
      </c>
      <c r="O222" s="8">
        <f>IF(Data_Mentah!O222="Yes",1,0)</f>
        <v>0</v>
      </c>
      <c r="P222" s="8">
        <f>IF(Data_Mentah!P222="Yes",1,0)</f>
        <v>0</v>
      </c>
      <c r="Q222" s="9">
        <f>IF(Data_Mentah!Q222="Positive",1,0)</f>
        <v>0</v>
      </c>
      <c r="T222">
        <f t="shared" si="5"/>
        <v>0</v>
      </c>
      <c r="V222">
        <f t="shared" si="6"/>
        <v>0</v>
      </c>
    </row>
    <row r="223" spans="1:22" ht="15.75" customHeight="1" x14ac:dyDescent="0.2">
      <c r="A223" s="4">
        <v>60</v>
      </c>
      <c r="B223" s="5">
        <f>IF(Data_Mentah!B223="Male",1,0)</f>
        <v>1</v>
      </c>
      <c r="C223" s="5">
        <f>IF(Data_Mentah!C223="Yes",1,0)</f>
        <v>0</v>
      </c>
      <c r="D223" s="5">
        <f>IF(Data_Mentah!D223="Yes",1,0)</f>
        <v>0</v>
      </c>
      <c r="E223" s="5">
        <f>IF(Data_Mentah!E223="Yes",1,0)</f>
        <v>0</v>
      </c>
      <c r="F223" s="5">
        <f>IF(Data_Mentah!F223="Yes",1,0)</f>
        <v>1</v>
      </c>
      <c r="G223" s="5">
        <f>IF(Data_Mentah!G223="Yes",1,0)</f>
        <v>0</v>
      </c>
      <c r="H223" s="5">
        <f>IF(Data_Mentah!H223="Yes",1,0)</f>
        <v>1</v>
      </c>
      <c r="I223" s="5">
        <f>IF(Data_Mentah!I223="Yes",1,0)</f>
        <v>0</v>
      </c>
      <c r="J223" s="5">
        <f>IF(Data_Mentah!J223="Yes",1,0)</f>
        <v>1</v>
      </c>
      <c r="K223" s="5">
        <f>IF(Data_Mentah!K223="Yes",1,0)</f>
        <v>0</v>
      </c>
      <c r="L223" s="5">
        <f>IF(Data_Mentah!L223="Yes",1,0)</f>
        <v>1</v>
      </c>
      <c r="M223" s="5">
        <f>IF(Data_Mentah!M223="Yes",1,0)</f>
        <v>0</v>
      </c>
      <c r="N223" s="5">
        <f>IF(Data_Mentah!N223="Yes",1,0)</f>
        <v>0</v>
      </c>
      <c r="O223" s="5">
        <f>IF(Data_Mentah!O223="Yes",1,0)</f>
        <v>1</v>
      </c>
      <c r="P223" s="5">
        <f>IF(Data_Mentah!P223="Yes",1,0)</f>
        <v>0</v>
      </c>
      <c r="Q223" s="6">
        <f>IF(Data_Mentah!Q223="Positive",1,0)</f>
        <v>0</v>
      </c>
      <c r="T223">
        <f t="shared" si="5"/>
        <v>0</v>
      </c>
      <c r="V223">
        <f t="shared" si="6"/>
        <v>0</v>
      </c>
    </row>
    <row r="224" spans="1:22" ht="15.75" customHeight="1" x14ac:dyDescent="0.2">
      <c r="A224" s="7">
        <v>63</v>
      </c>
      <c r="B224" s="8">
        <f>IF(Data_Mentah!B224="Male",1,0)</f>
        <v>1</v>
      </c>
      <c r="C224" s="8">
        <f>IF(Data_Mentah!C224="Yes",1,0)</f>
        <v>0</v>
      </c>
      <c r="D224" s="8">
        <f>IF(Data_Mentah!D224="Yes",1,0)</f>
        <v>0</v>
      </c>
      <c r="E224" s="8">
        <f>IF(Data_Mentah!E224="Yes",1,0)</f>
        <v>1</v>
      </c>
      <c r="F224" s="8">
        <f>IF(Data_Mentah!F224="Yes",1,0)</f>
        <v>0</v>
      </c>
      <c r="G224" s="8">
        <f>IF(Data_Mentah!G224="Yes",1,0)</f>
        <v>0</v>
      </c>
      <c r="H224" s="8">
        <f>IF(Data_Mentah!H224="Yes",1,0)</f>
        <v>0</v>
      </c>
      <c r="I224" s="8">
        <f>IF(Data_Mentah!I224="Yes",1,0)</f>
        <v>0</v>
      </c>
      <c r="J224" s="8">
        <f>IF(Data_Mentah!J224="Yes",1,0)</f>
        <v>0</v>
      </c>
      <c r="K224" s="8">
        <f>IF(Data_Mentah!K224="Yes",1,0)</f>
        <v>0</v>
      </c>
      <c r="L224" s="8">
        <f>IF(Data_Mentah!L224="Yes",1,0)</f>
        <v>0</v>
      </c>
      <c r="M224" s="8">
        <f>IF(Data_Mentah!M224="Yes",1,0)</f>
        <v>0</v>
      </c>
      <c r="N224" s="8">
        <f>IF(Data_Mentah!N224="Yes",1,0)</f>
        <v>0</v>
      </c>
      <c r="O224" s="8">
        <f>IF(Data_Mentah!O224="Yes",1,0)</f>
        <v>0</v>
      </c>
      <c r="P224" s="8">
        <f>IF(Data_Mentah!P224="Yes",1,0)</f>
        <v>1</v>
      </c>
      <c r="Q224" s="9">
        <f>IF(Data_Mentah!Q224="Positive",1,0)</f>
        <v>0</v>
      </c>
      <c r="T224">
        <f t="shared" si="5"/>
        <v>0</v>
      </c>
      <c r="V224">
        <f t="shared" si="6"/>
        <v>0</v>
      </c>
    </row>
    <row r="225" spans="1:22" ht="15.75" customHeight="1" x14ac:dyDescent="0.2">
      <c r="A225" s="4">
        <v>35</v>
      </c>
      <c r="B225" s="5">
        <f>IF(Data_Mentah!B225="Male",1,0)</f>
        <v>1</v>
      </c>
      <c r="C225" s="5">
        <f>IF(Data_Mentah!C225="Yes",1,0)</f>
        <v>0</v>
      </c>
      <c r="D225" s="5">
        <f>IF(Data_Mentah!D225="Yes",1,0)</f>
        <v>0</v>
      </c>
      <c r="E225" s="5">
        <f>IF(Data_Mentah!E225="Yes",1,0)</f>
        <v>0</v>
      </c>
      <c r="F225" s="5">
        <f>IF(Data_Mentah!F225="Yes",1,0)</f>
        <v>1</v>
      </c>
      <c r="G225" s="5">
        <f>IF(Data_Mentah!G225="Yes",1,0)</f>
        <v>1</v>
      </c>
      <c r="H225" s="5">
        <f>IF(Data_Mentah!H225="Yes",1,0)</f>
        <v>0</v>
      </c>
      <c r="I225" s="5">
        <f>IF(Data_Mentah!I225="Yes",1,0)</f>
        <v>1</v>
      </c>
      <c r="J225" s="5">
        <f>IF(Data_Mentah!J225="Yes",1,0)</f>
        <v>1</v>
      </c>
      <c r="K225" s="5">
        <f>IF(Data_Mentah!K225="Yes",1,0)</f>
        <v>0</v>
      </c>
      <c r="L225" s="5">
        <f>IF(Data_Mentah!L225="Yes",1,0)</f>
        <v>1</v>
      </c>
      <c r="M225" s="5">
        <f>IF(Data_Mentah!M225="Yes",1,0)</f>
        <v>0</v>
      </c>
      <c r="N225" s="5">
        <f>IF(Data_Mentah!N225="Yes",1,0)</f>
        <v>1</v>
      </c>
      <c r="O225" s="5">
        <f>IF(Data_Mentah!O225="Yes",1,0)</f>
        <v>0</v>
      </c>
      <c r="P225" s="5">
        <f>IF(Data_Mentah!P225="Yes",1,0)</f>
        <v>1</v>
      </c>
      <c r="Q225" s="6">
        <f>IF(Data_Mentah!Q225="Positive",1,0)</f>
        <v>0</v>
      </c>
      <c r="T225">
        <f t="shared" si="5"/>
        <v>1</v>
      </c>
      <c r="V225">
        <f t="shared" si="6"/>
        <v>0</v>
      </c>
    </row>
    <row r="226" spans="1:22" ht="15.75" customHeight="1" x14ac:dyDescent="0.2">
      <c r="A226" s="7">
        <v>30</v>
      </c>
      <c r="B226" s="8">
        <f>IF(Data_Mentah!B226="Male",1,0)</f>
        <v>1</v>
      </c>
      <c r="C226" s="8">
        <f>IF(Data_Mentah!C226="Yes",1,0)</f>
        <v>0</v>
      </c>
      <c r="D226" s="8">
        <f>IF(Data_Mentah!D226="Yes",1,0)</f>
        <v>0</v>
      </c>
      <c r="E226" s="8">
        <f>IF(Data_Mentah!E226="Yes",1,0)</f>
        <v>0</v>
      </c>
      <c r="F226" s="8">
        <f>IF(Data_Mentah!F226="Yes",1,0)</f>
        <v>1</v>
      </c>
      <c r="G226" s="8">
        <f>IF(Data_Mentah!G226="Yes",1,0)</f>
        <v>1</v>
      </c>
      <c r="H226" s="8">
        <f>IF(Data_Mentah!H226="Yes",1,0)</f>
        <v>0</v>
      </c>
      <c r="I226" s="8">
        <f>IF(Data_Mentah!I226="Yes",1,0)</f>
        <v>1</v>
      </c>
      <c r="J226" s="8">
        <f>IF(Data_Mentah!J226="Yes",1,0)</f>
        <v>1</v>
      </c>
      <c r="K226" s="8">
        <f>IF(Data_Mentah!K226="Yes",1,0)</f>
        <v>0</v>
      </c>
      <c r="L226" s="8">
        <f>IF(Data_Mentah!L226="Yes",1,0)</f>
        <v>1</v>
      </c>
      <c r="M226" s="8">
        <f>IF(Data_Mentah!M226="Yes",1,0)</f>
        <v>0</v>
      </c>
      <c r="N226" s="8">
        <f>IF(Data_Mentah!N226="Yes",1,0)</f>
        <v>0</v>
      </c>
      <c r="O226" s="8">
        <f>IF(Data_Mentah!O226="Yes",1,0)</f>
        <v>1</v>
      </c>
      <c r="P226" s="8">
        <f>IF(Data_Mentah!P226="Yes",1,0)</f>
        <v>0</v>
      </c>
      <c r="Q226" s="9">
        <f>IF(Data_Mentah!Q226="Positive",1,0)</f>
        <v>0</v>
      </c>
      <c r="T226">
        <f t="shared" si="5"/>
        <v>0</v>
      </c>
      <c r="V226">
        <f t="shared" si="6"/>
        <v>0</v>
      </c>
    </row>
    <row r="227" spans="1:22" ht="15.75" customHeight="1" x14ac:dyDescent="0.2">
      <c r="A227" s="4">
        <v>53</v>
      </c>
      <c r="B227" s="5">
        <f>IF(Data_Mentah!B227="Male",1,0)</f>
        <v>1</v>
      </c>
      <c r="C227" s="5">
        <f>IF(Data_Mentah!C227="Yes",1,0)</f>
        <v>0</v>
      </c>
      <c r="D227" s="5">
        <f>IF(Data_Mentah!D227="Yes",1,0)</f>
        <v>0</v>
      </c>
      <c r="E227" s="5">
        <f>IF(Data_Mentah!E227="Yes",1,0)</f>
        <v>0</v>
      </c>
      <c r="F227" s="5">
        <f>IF(Data_Mentah!F227="Yes",1,0)</f>
        <v>1</v>
      </c>
      <c r="G227" s="5">
        <f>IF(Data_Mentah!G227="Yes",1,0)</f>
        <v>0</v>
      </c>
      <c r="H227" s="5">
        <f>IF(Data_Mentah!H227="Yes",1,0)</f>
        <v>0</v>
      </c>
      <c r="I227" s="5">
        <f>IF(Data_Mentah!I227="Yes",1,0)</f>
        <v>0</v>
      </c>
      <c r="J227" s="5">
        <f>IF(Data_Mentah!J227="Yes",1,0)</f>
        <v>0</v>
      </c>
      <c r="K227" s="5">
        <f>IF(Data_Mentah!K227="Yes",1,0)</f>
        <v>0</v>
      </c>
      <c r="L227" s="5">
        <f>IF(Data_Mentah!L227="Yes",1,0)</f>
        <v>0</v>
      </c>
      <c r="M227" s="5">
        <f>IF(Data_Mentah!M227="Yes",1,0)</f>
        <v>0</v>
      </c>
      <c r="N227" s="5">
        <f>IF(Data_Mentah!N227="Yes",1,0)</f>
        <v>0</v>
      </c>
      <c r="O227" s="5">
        <f>IF(Data_Mentah!O227="Yes",1,0)</f>
        <v>0</v>
      </c>
      <c r="P227" s="5">
        <f>IF(Data_Mentah!P227="Yes",1,0)</f>
        <v>0</v>
      </c>
      <c r="Q227" s="6">
        <f>IF(Data_Mentah!Q227="Positive",1,0)</f>
        <v>0</v>
      </c>
      <c r="T227">
        <f t="shared" si="5"/>
        <v>0</v>
      </c>
      <c r="V227">
        <f t="shared" si="6"/>
        <v>0</v>
      </c>
    </row>
    <row r="228" spans="1:22" ht="15.75" customHeight="1" x14ac:dyDescent="0.2">
      <c r="A228" s="7">
        <v>50</v>
      </c>
      <c r="B228" s="8">
        <f>IF(Data_Mentah!B228="Male",1,0)</f>
        <v>1</v>
      </c>
      <c r="C228" s="8">
        <f>IF(Data_Mentah!C228="Yes",1,0)</f>
        <v>0</v>
      </c>
      <c r="D228" s="8">
        <f>IF(Data_Mentah!D228="Yes",1,0)</f>
        <v>0</v>
      </c>
      <c r="E228" s="8">
        <f>IF(Data_Mentah!E228="Yes",1,0)</f>
        <v>0</v>
      </c>
      <c r="F228" s="8">
        <f>IF(Data_Mentah!F228="Yes",1,0)</f>
        <v>0</v>
      </c>
      <c r="G228" s="8">
        <f>IF(Data_Mentah!G228="Yes",1,0)</f>
        <v>0</v>
      </c>
      <c r="H228" s="8">
        <f>IF(Data_Mentah!H228="Yes",1,0)</f>
        <v>0</v>
      </c>
      <c r="I228" s="8">
        <f>IF(Data_Mentah!I228="Yes",1,0)</f>
        <v>0</v>
      </c>
      <c r="J228" s="8">
        <f>IF(Data_Mentah!J228="Yes",1,0)</f>
        <v>1</v>
      </c>
      <c r="K228" s="8">
        <f>IF(Data_Mentah!K228="Yes",1,0)</f>
        <v>0</v>
      </c>
      <c r="L228" s="8">
        <f>IF(Data_Mentah!L228="Yes",1,0)</f>
        <v>0</v>
      </c>
      <c r="M228" s="8">
        <f>IF(Data_Mentah!M228="Yes",1,0)</f>
        <v>0</v>
      </c>
      <c r="N228" s="8">
        <f>IF(Data_Mentah!N228="Yes",1,0)</f>
        <v>0</v>
      </c>
      <c r="O228" s="8">
        <f>IF(Data_Mentah!O228="Yes",1,0)</f>
        <v>0</v>
      </c>
      <c r="P228" s="8">
        <f>IF(Data_Mentah!P228="Yes",1,0)</f>
        <v>0</v>
      </c>
      <c r="Q228" s="9">
        <f>IF(Data_Mentah!Q228="Positive",1,0)</f>
        <v>0</v>
      </c>
      <c r="T228">
        <f t="shared" si="5"/>
        <v>0</v>
      </c>
      <c r="V228">
        <f t="shared" si="6"/>
        <v>0</v>
      </c>
    </row>
    <row r="229" spans="1:22" ht="15.75" customHeight="1" x14ac:dyDescent="0.2">
      <c r="A229" s="4">
        <v>50</v>
      </c>
      <c r="B229" s="5">
        <f>IF(Data_Mentah!B229="Male",1,0)</f>
        <v>1</v>
      </c>
      <c r="C229" s="5">
        <f>IF(Data_Mentah!C229="Yes",1,0)</f>
        <v>0</v>
      </c>
      <c r="D229" s="5">
        <f>IF(Data_Mentah!D229="Yes",1,0)</f>
        <v>0</v>
      </c>
      <c r="E229" s="5">
        <f>IF(Data_Mentah!E229="Yes",1,0)</f>
        <v>1</v>
      </c>
      <c r="F229" s="5">
        <f>IF(Data_Mentah!F229="Yes",1,0)</f>
        <v>1</v>
      </c>
      <c r="G229" s="5">
        <f>IF(Data_Mentah!G229="Yes",1,0)</f>
        <v>0</v>
      </c>
      <c r="H229" s="5">
        <f>IF(Data_Mentah!H229="Yes",1,0)</f>
        <v>0</v>
      </c>
      <c r="I229" s="5">
        <f>IF(Data_Mentah!I229="Yes",1,0)</f>
        <v>0</v>
      </c>
      <c r="J229" s="5">
        <f>IF(Data_Mentah!J229="Yes",1,0)</f>
        <v>0</v>
      </c>
      <c r="K229" s="5">
        <f>IF(Data_Mentah!K229="Yes",1,0)</f>
        <v>0</v>
      </c>
      <c r="L229" s="5">
        <f>IF(Data_Mentah!L229="Yes",1,0)</f>
        <v>0</v>
      </c>
      <c r="M229" s="5">
        <f>IF(Data_Mentah!M229="Yes",1,0)</f>
        <v>0</v>
      </c>
      <c r="N229" s="5">
        <f>IF(Data_Mentah!N229="Yes",1,0)</f>
        <v>0</v>
      </c>
      <c r="O229" s="5">
        <f>IF(Data_Mentah!O229="Yes",1,0)</f>
        <v>0</v>
      </c>
      <c r="P229" s="5">
        <f>IF(Data_Mentah!P229="Yes",1,0)</f>
        <v>0</v>
      </c>
      <c r="Q229" s="6">
        <f>IF(Data_Mentah!Q229="Positive",1,0)</f>
        <v>0</v>
      </c>
      <c r="T229">
        <f t="shared" si="5"/>
        <v>0</v>
      </c>
      <c r="V229">
        <f t="shared" si="6"/>
        <v>0</v>
      </c>
    </row>
    <row r="230" spans="1:22" ht="15.75" customHeight="1" x14ac:dyDescent="0.2">
      <c r="A230" s="7">
        <v>35</v>
      </c>
      <c r="B230" s="8">
        <f>IF(Data_Mentah!B230="Male",1,0)</f>
        <v>1</v>
      </c>
      <c r="C230" s="8">
        <f>IF(Data_Mentah!C230="Yes",1,0)</f>
        <v>0</v>
      </c>
      <c r="D230" s="8">
        <f>IF(Data_Mentah!D230="Yes",1,0)</f>
        <v>0</v>
      </c>
      <c r="E230" s="8">
        <f>IF(Data_Mentah!E230="Yes",1,0)</f>
        <v>0</v>
      </c>
      <c r="F230" s="8">
        <f>IF(Data_Mentah!F230="Yes",1,0)</f>
        <v>1</v>
      </c>
      <c r="G230" s="8">
        <f>IF(Data_Mentah!G230="Yes",1,0)</f>
        <v>0</v>
      </c>
      <c r="H230" s="8">
        <f>IF(Data_Mentah!H230="Yes",1,0)</f>
        <v>0</v>
      </c>
      <c r="I230" s="8">
        <f>IF(Data_Mentah!I230="Yes",1,0)</f>
        <v>0</v>
      </c>
      <c r="J230" s="8">
        <f>IF(Data_Mentah!J230="Yes",1,0)</f>
        <v>1</v>
      </c>
      <c r="K230" s="8">
        <f>IF(Data_Mentah!K230="Yes",1,0)</f>
        <v>1</v>
      </c>
      <c r="L230" s="8">
        <f>IF(Data_Mentah!L230="Yes",1,0)</f>
        <v>1</v>
      </c>
      <c r="M230" s="8">
        <f>IF(Data_Mentah!M230="Yes",1,0)</f>
        <v>1</v>
      </c>
      <c r="N230" s="8">
        <f>IF(Data_Mentah!N230="Yes",1,0)</f>
        <v>0</v>
      </c>
      <c r="O230" s="8">
        <f>IF(Data_Mentah!O230="Yes",1,0)</f>
        <v>0</v>
      </c>
      <c r="P230" s="8">
        <f>IF(Data_Mentah!P230="Yes",1,0)</f>
        <v>0</v>
      </c>
      <c r="Q230" s="9">
        <f>IF(Data_Mentah!Q230="Positive",1,0)</f>
        <v>0</v>
      </c>
      <c r="T230">
        <f t="shared" si="5"/>
        <v>0</v>
      </c>
      <c r="V230">
        <f t="shared" si="6"/>
        <v>0</v>
      </c>
    </row>
    <row r="231" spans="1:22" ht="15.75" customHeight="1" x14ac:dyDescent="0.2">
      <c r="A231" s="4">
        <v>40</v>
      </c>
      <c r="B231" s="5">
        <f>IF(Data_Mentah!B231="Male",1,0)</f>
        <v>1</v>
      </c>
      <c r="C231" s="5">
        <f>IF(Data_Mentah!C231="Yes",1,0)</f>
        <v>0</v>
      </c>
      <c r="D231" s="5">
        <f>IF(Data_Mentah!D231="Yes",1,0)</f>
        <v>0</v>
      </c>
      <c r="E231" s="5">
        <f>IF(Data_Mentah!E231="Yes",1,0)</f>
        <v>0</v>
      </c>
      <c r="F231" s="5">
        <f>IF(Data_Mentah!F231="Yes",1,0)</f>
        <v>0</v>
      </c>
      <c r="G231" s="5">
        <f>IF(Data_Mentah!G231="Yes",1,0)</f>
        <v>0</v>
      </c>
      <c r="H231" s="5">
        <f>IF(Data_Mentah!H231="Yes",1,0)</f>
        <v>0</v>
      </c>
      <c r="I231" s="5">
        <f>IF(Data_Mentah!I231="Yes",1,0)</f>
        <v>0</v>
      </c>
      <c r="J231" s="5">
        <f>IF(Data_Mentah!J231="Yes",1,0)</f>
        <v>1</v>
      </c>
      <c r="K231" s="5">
        <f>IF(Data_Mentah!K231="Yes",1,0)</f>
        <v>0</v>
      </c>
      <c r="L231" s="5">
        <f>IF(Data_Mentah!L231="Yes",1,0)</f>
        <v>1</v>
      </c>
      <c r="M231" s="5">
        <f>IF(Data_Mentah!M231="Yes",1,0)</f>
        <v>0</v>
      </c>
      <c r="N231" s="5">
        <f>IF(Data_Mentah!N231="Yes",1,0)</f>
        <v>0</v>
      </c>
      <c r="O231" s="5">
        <f>IF(Data_Mentah!O231="Yes",1,0)</f>
        <v>1</v>
      </c>
      <c r="P231" s="5">
        <f>IF(Data_Mentah!P231="Yes",1,0)</f>
        <v>0</v>
      </c>
      <c r="Q231" s="6">
        <f>IF(Data_Mentah!Q231="Positive",1,0)</f>
        <v>0</v>
      </c>
      <c r="T231">
        <f t="shared" si="5"/>
        <v>0</v>
      </c>
      <c r="V231">
        <f t="shared" si="6"/>
        <v>0</v>
      </c>
    </row>
    <row r="232" spans="1:22" ht="15.75" customHeight="1" x14ac:dyDescent="0.2">
      <c r="A232" s="7">
        <v>31</v>
      </c>
      <c r="B232" s="8">
        <f>IF(Data_Mentah!B232="Male",1,0)</f>
        <v>1</v>
      </c>
      <c r="C232" s="8">
        <f>IF(Data_Mentah!C232="Yes",1,0)</f>
        <v>0</v>
      </c>
      <c r="D232" s="8">
        <f>IF(Data_Mentah!D232="Yes",1,0)</f>
        <v>0</v>
      </c>
      <c r="E232" s="8">
        <f>IF(Data_Mentah!E232="Yes",1,0)</f>
        <v>1</v>
      </c>
      <c r="F232" s="8">
        <f>IF(Data_Mentah!F232="Yes",1,0)</f>
        <v>1</v>
      </c>
      <c r="G232" s="8">
        <f>IF(Data_Mentah!G232="Yes",1,0)</f>
        <v>0</v>
      </c>
      <c r="H232" s="8">
        <f>IF(Data_Mentah!H232="Yes",1,0)</f>
        <v>1</v>
      </c>
      <c r="I232" s="8">
        <f>IF(Data_Mentah!I232="Yes",1,0)</f>
        <v>0</v>
      </c>
      <c r="J232" s="8">
        <f>IF(Data_Mentah!J232="Yes",1,0)</f>
        <v>0</v>
      </c>
      <c r="K232" s="8">
        <f>IF(Data_Mentah!K232="Yes",1,0)</f>
        <v>0</v>
      </c>
      <c r="L232" s="8">
        <f>IF(Data_Mentah!L232="Yes",1,0)</f>
        <v>0</v>
      </c>
      <c r="M232" s="8">
        <f>IF(Data_Mentah!M232="Yes",1,0)</f>
        <v>0</v>
      </c>
      <c r="N232" s="8">
        <f>IF(Data_Mentah!N232="Yes",1,0)</f>
        <v>0</v>
      </c>
      <c r="O232" s="8">
        <f>IF(Data_Mentah!O232="Yes",1,0)</f>
        <v>0</v>
      </c>
      <c r="P232" s="8">
        <f>IF(Data_Mentah!P232="Yes",1,0)</f>
        <v>0</v>
      </c>
      <c r="Q232" s="9">
        <f>IF(Data_Mentah!Q232="Positive",1,0)</f>
        <v>0</v>
      </c>
      <c r="T232">
        <f t="shared" si="5"/>
        <v>0</v>
      </c>
      <c r="V232">
        <f t="shared" si="6"/>
        <v>0</v>
      </c>
    </row>
    <row r="233" spans="1:22" ht="15.75" customHeight="1" x14ac:dyDescent="0.2">
      <c r="A233" s="4">
        <v>35</v>
      </c>
      <c r="B233" s="5">
        <f>IF(Data_Mentah!B233="Male",1,0)</f>
        <v>1</v>
      </c>
      <c r="C233" s="5">
        <f>IF(Data_Mentah!C233="Yes",1,0)</f>
        <v>0</v>
      </c>
      <c r="D233" s="5">
        <f>IF(Data_Mentah!D233="Yes",1,0)</f>
        <v>0</v>
      </c>
      <c r="E233" s="5">
        <f>IF(Data_Mentah!E233="Yes",1,0)</f>
        <v>0</v>
      </c>
      <c r="F233" s="5">
        <f>IF(Data_Mentah!F233="Yes",1,0)</f>
        <v>1</v>
      </c>
      <c r="G233" s="5">
        <f>IF(Data_Mentah!G233="Yes",1,0)</f>
        <v>0</v>
      </c>
      <c r="H233" s="5">
        <f>IF(Data_Mentah!H233="Yes",1,0)</f>
        <v>0</v>
      </c>
      <c r="I233" s="5">
        <f>IF(Data_Mentah!I233="Yes",1,0)</f>
        <v>0</v>
      </c>
      <c r="J233" s="5">
        <f>IF(Data_Mentah!J233="Yes",1,0)</f>
        <v>0</v>
      </c>
      <c r="K233" s="5">
        <f>IF(Data_Mentah!K233="Yes",1,0)</f>
        <v>0</v>
      </c>
      <c r="L233" s="5">
        <f>IF(Data_Mentah!L233="Yes",1,0)</f>
        <v>0</v>
      </c>
      <c r="M233" s="5">
        <f>IF(Data_Mentah!M233="Yes",1,0)</f>
        <v>0</v>
      </c>
      <c r="N233" s="5">
        <f>IF(Data_Mentah!N233="Yes",1,0)</f>
        <v>0</v>
      </c>
      <c r="O233" s="5">
        <f>IF(Data_Mentah!O233="Yes",1,0)</f>
        <v>0</v>
      </c>
      <c r="P233" s="5">
        <f>IF(Data_Mentah!P233="Yes",1,0)</f>
        <v>0</v>
      </c>
      <c r="Q233" s="6">
        <f>IF(Data_Mentah!Q233="Positive",1,0)</f>
        <v>0</v>
      </c>
      <c r="T233">
        <f t="shared" si="5"/>
        <v>0</v>
      </c>
      <c r="V233">
        <f t="shared" si="6"/>
        <v>0</v>
      </c>
    </row>
    <row r="234" spans="1:22" ht="15.75" customHeight="1" x14ac:dyDescent="0.2">
      <c r="A234" s="7">
        <v>39</v>
      </c>
      <c r="B234" s="8">
        <f>IF(Data_Mentah!B234="Male",1,0)</f>
        <v>1</v>
      </c>
      <c r="C234" s="8">
        <f>IF(Data_Mentah!C234="Yes",1,0)</f>
        <v>0</v>
      </c>
      <c r="D234" s="8">
        <f>IF(Data_Mentah!D234="Yes",1,0)</f>
        <v>1</v>
      </c>
      <c r="E234" s="8">
        <f>IF(Data_Mentah!E234="Yes",1,0)</f>
        <v>0</v>
      </c>
      <c r="F234" s="8">
        <f>IF(Data_Mentah!F234="Yes",1,0)</f>
        <v>1</v>
      </c>
      <c r="G234" s="8">
        <f>IF(Data_Mentah!G234="Yes",1,0)</f>
        <v>1</v>
      </c>
      <c r="H234" s="8">
        <f>IF(Data_Mentah!H234="Yes",1,0)</f>
        <v>0</v>
      </c>
      <c r="I234" s="8">
        <f>IF(Data_Mentah!I234="Yes",1,0)</f>
        <v>1</v>
      </c>
      <c r="J234" s="8">
        <f>IF(Data_Mentah!J234="Yes",1,0)</f>
        <v>1</v>
      </c>
      <c r="K234" s="8">
        <f>IF(Data_Mentah!K234="Yes",1,0)</f>
        <v>0</v>
      </c>
      <c r="L234" s="8">
        <f>IF(Data_Mentah!L234="Yes",1,0)</f>
        <v>1</v>
      </c>
      <c r="M234" s="8">
        <f>IF(Data_Mentah!M234="Yes",1,0)</f>
        <v>0</v>
      </c>
      <c r="N234" s="8">
        <f>IF(Data_Mentah!N234="Yes",1,0)</f>
        <v>1</v>
      </c>
      <c r="O234" s="8">
        <f>IF(Data_Mentah!O234="Yes",1,0)</f>
        <v>1</v>
      </c>
      <c r="P234" s="8">
        <f>IF(Data_Mentah!P234="Yes",1,0)</f>
        <v>0</v>
      </c>
      <c r="Q234" s="9">
        <f>IF(Data_Mentah!Q234="Positive",1,0)</f>
        <v>0</v>
      </c>
      <c r="T234">
        <f t="shared" si="5"/>
        <v>1</v>
      </c>
      <c r="V234">
        <f t="shared" si="6"/>
        <v>0</v>
      </c>
    </row>
    <row r="235" spans="1:22" ht="15.75" customHeight="1" x14ac:dyDescent="0.2">
      <c r="A235" s="4">
        <v>48</v>
      </c>
      <c r="B235" s="5">
        <f>IF(Data_Mentah!B235="Male",1,0)</f>
        <v>1</v>
      </c>
      <c r="C235" s="5">
        <f>IF(Data_Mentah!C235="Yes",1,0)</f>
        <v>0</v>
      </c>
      <c r="D235" s="5">
        <f>IF(Data_Mentah!D235="Yes",1,0)</f>
        <v>0</v>
      </c>
      <c r="E235" s="5">
        <f>IF(Data_Mentah!E235="Yes",1,0)</f>
        <v>0</v>
      </c>
      <c r="F235" s="5">
        <f>IF(Data_Mentah!F235="Yes",1,0)</f>
        <v>1</v>
      </c>
      <c r="G235" s="5">
        <f>IF(Data_Mentah!G235="Yes",1,0)</f>
        <v>0</v>
      </c>
      <c r="H235" s="5">
        <f>IF(Data_Mentah!H235="Yes",1,0)</f>
        <v>0</v>
      </c>
      <c r="I235" s="5">
        <f>IF(Data_Mentah!I235="Yes",1,0)</f>
        <v>0</v>
      </c>
      <c r="J235" s="5">
        <f>IF(Data_Mentah!J235="Yes",1,0)</f>
        <v>1</v>
      </c>
      <c r="K235" s="5">
        <f>IF(Data_Mentah!K235="Yes",1,0)</f>
        <v>0</v>
      </c>
      <c r="L235" s="5">
        <f>IF(Data_Mentah!L235="Yes",1,0)</f>
        <v>1</v>
      </c>
      <c r="M235" s="5">
        <f>IF(Data_Mentah!M235="Yes",1,0)</f>
        <v>1</v>
      </c>
      <c r="N235" s="5">
        <f>IF(Data_Mentah!N235="Yes",1,0)</f>
        <v>1</v>
      </c>
      <c r="O235" s="5">
        <f>IF(Data_Mentah!O235="Yes",1,0)</f>
        <v>1</v>
      </c>
      <c r="P235" s="5">
        <f>IF(Data_Mentah!P235="Yes",1,0)</f>
        <v>0</v>
      </c>
      <c r="Q235" s="6">
        <f>IF(Data_Mentah!Q235="Positive",1,0)</f>
        <v>0</v>
      </c>
      <c r="T235">
        <f t="shared" si="5"/>
        <v>0</v>
      </c>
      <c r="V235">
        <f t="shared" si="6"/>
        <v>0</v>
      </c>
    </row>
    <row r="236" spans="1:22" ht="15.75" customHeight="1" x14ac:dyDescent="0.2">
      <c r="A236" s="7">
        <v>85</v>
      </c>
      <c r="B236" s="8">
        <f>IF(Data_Mentah!B236="Male",1,0)</f>
        <v>1</v>
      </c>
      <c r="C236" s="8">
        <f>IF(Data_Mentah!C236="Yes",1,0)</f>
        <v>0</v>
      </c>
      <c r="D236" s="8">
        <f>IF(Data_Mentah!D236="Yes",1,0)</f>
        <v>0</v>
      </c>
      <c r="E236" s="8">
        <f>IF(Data_Mentah!E236="Yes",1,0)</f>
        <v>0</v>
      </c>
      <c r="F236" s="8">
        <f>IF(Data_Mentah!F236="Yes",1,0)</f>
        <v>1</v>
      </c>
      <c r="G236" s="8">
        <f>IF(Data_Mentah!G236="Yes",1,0)</f>
        <v>1</v>
      </c>
      <c r="H236" s="8">
        <f>IF(Data_Mentah!H236="Yes",1,0)</f>
        <v>0</v>
      </c>
      <c r="I236" s="8">
        <f>IF(Data_Mentah!I236="Yes",1,0)</f>
        <v>0</v>
      </c>
      <c r="J236" s="8">
        <f>IF(Data_Mentah!J236="Yes",1,0)</f>
        <v>1</v>
      </c>
      <c r="K236" s="8">
        <f>IF(Data_Mentah!K236="Yes",1,0)</f>
        <v>0</v>
      </c>
      <c r="L236" s="8">
        <f>IF(Data_Mentah!L236="Yes",1,0)</f>
        <v>1</v>
      </c>
      <c r="M236" s="8">
        <f>IF(Data_Mentah!M236="Yes",1,0)</f>
        <v>0</v>
      </c>
      <c r="N236" s="8">
        <f>IF(Data_Mentah!N236="Yes",1,0)</f>
        <v>0</v>
      </c>
      <c r="O236" s="8">
        <f>IF(Data_Mentah!O236="Yes",1,0)</f>
        <v>1</v>
      </c>
      <c r="P236" s="8">
        <f>IF(Data_Mentah!P236="Yes",1,0)</f>
        <v>0</v>
      </c>
      <c r="Q236" s="9">
        <f>IF(Data_Mentah!Q236="Positive",1,0)</f>
        <v>0</v>
      </c>
      <c r="T236">
        <f t="shared" si="5"/>
        <v>0</v>
      </c>
      <c r="V236">
        <f t="shared" si="6"/>
        <v>0</v>
      </c>
    </row>
    <row r="237" spans="1:22" ht="15.75" customHeight="1" x14ac:dyDescent="0.2">
      <c r="A237" s="4">
        <v>90</v>
      </c>
      <c r="B237" s="5">
        <f>IF(Data_Mentah!B237="Male",1,0)</f>
        <v>1</v>
      </c>
      <c r="C237" s="5">
        <f>IF(Data_Mentah!C237="Yes",1,0)</f>
        <v>0</v>
      </c>
      <c r="D237" s="5">
        <f>IF(Data_Mentah!D237="Yes",1,0)</f>
        <v>0</v>
      </c>
      <c r="E237" s="5">
        <f>IF(Data_Mentah!E237="Yes",1,0)</f>
        <v>0</v>
      </c>
      <c r="F237" s="5">
        <f>IF(Data_Mentah!F237="Yes",1,0)</f>
        <v>0</v>
      </c>
      <c r="G237" s="5">
        <f>IF(Data_Mentah!G237="Yes",1,0)</f>
        <v>0</v>
      </c>
      <c r="H237" s="5">
        <f>IF(Data_Mentah!H237="Yes",1,0)</f>
        <v>0</v>
      </c>
      <c r="I237" s="5">
        <f>IF(Data_Mentah!I237="Yes",1,0)</f>
        <v>0</v>
      </c>
      <c r="J237" s="5">
        <f>IF(Data_Mentah!J237="Yes",1,0)</f>
        <v>0</v>
      </c>
      <c r="K237" s="5">
        <f>IF(Data_Mentah!K237="Yes",1,0)</f>
        <v>0</v>
      </c>
      <c r="L237" s="5">
        <f>IF(Data_Mentah!L237="Yes",1,0)</f>
        <v>0</v>
      </c>
      <c r="M237" s="5">
        <f>IF(Data_Mentah!M237="Yes",1,0)</f>
        <v>0</v>
      </c>
      <c r="N237" s="5">
        <f>IF(Data_Mentah!N237="Yes",1,0)</f>
        <v>0</v>
      </c>
      <c r="O237" s="5">
        <f>IF(Data_Mentah!O237="Yes",1,0)</f>
        <v>0</v>
      </c>
      <c r="P237" s="5">
        <f>IF(Data_Mentah!P237="Yes",1,0)</f>
        <v>0</v>
      </c>
      <c r="Q237" s="6">
        <f>IF(Data_Mentah!Q237="Positive",1,0)</f>
        <v>0</v>
      </c>
      <c r="T237">
        <f t="shared" si="5"/>
        <v>0</v>
      </c>
      <c r="V237">
        <f t="shared" si="6"/>
        <v>0</v>
      </c>
    </row>
    <row r="238" spans="1:22" ht="15.75" customHeight="1" x14ac:dyDescent="0.2">
      <c r="A238" s="7">
        <v>72</v>
      </c>
      <c r="B238" s="8">
        <f>IF(Data_Mentah!B238="Male",1,0)</f>
        <v>1</v>
      </c>
      <c r="C238" s="8">
        <f>IF(Data_Mentah!C238="Yes",1,0)</f>
        <v>0</v>
      </c>
      <c r="D238" s="8">
        <f>IF(Data_Mentah!D238="Yes",1,0)</f>
        <v>0</v>
      </c>
      <c r="E238" s="8">
        <f>IF(Data_Mentah!E238="Yes",1,0)</f>
        <v>0</v>
      </c>
      <c r="F238" s="8">
        <f>IF(Data_Mentah!F238="Yes",1,0)</f>
        <v>1</v>
      </c>
      <c r="G238" s="8">
        <f>IF(Data_Mentah!G238="Yes",1,0)</f>
        <v>1</v>
      </c>
      <c r="H238" s="8">
        <f>IF(Data_Mentah!H238="Yes",1,0)</f>
        <v>0</v>
      </c>
      <c r="I238" s="8">
        <f>IF(Data_Mentah!I238="Yes",1,0)</f>
        <v>1</v>
      </c>
      <c r="J238" s="8">
        <f>IF(Data_Mentah!J238="Yes",1,0)</f>
        <v>1</v>
      </c>
      <c r="K238" s="8">
        <f>IF(Data_Mentah!K238="Yes",1,0)</f>
        <v>0</v>
      </c>
      <c r="L238" s="8">
        <f>IF(Data_Mentah!L238="Yes",1,0)</f>
        <v>1</v>
      </c>
      <c r="M238" s="8">
        <f>IF(Data_Mentah!M238="Yes",1,0)</f>
        <v>0</v>
      </c>
      <c r="N238" s="8">
        <f>IF(Data_Mentah!N238="Yes",1,0)</f>
        <v>1</v>
      </c>
      <c r="O238" s="8">
        <f>IF(Data_Mentah!O238="Yes",1,0)</f>
        <v>1</v>
      </c>
      <c r="P238" s="8">
        <f>IF(Data_Mentah!P238="Yes",1,0)</f>
        <v>0</v>
      </c>
      <c r="Q238" s="9">
        <f>IF(Data_Mentah!Q238="Positive",1,0)</f>
        <v>0</v>
      </c>
      <c r="T238">
        <f t="shared" si="5"/>
        <v>0</v>
      </c>
      <c r="V238">
        <f t="shared" si="6"/>
        <v>0</v>
      </c>
    </row>
    <row r="239" spans="1:22" ht="15.75" customHeight="1" x14ac:dyDescent="0.2">
      <c r="A239" s="4">
        <v>70</v>
      </c>
      <c r="B239" s="5">
        <f>IF(Data_Mentah!B239="Male",1,0)</f>
        <v>1</v>
      </c>
      <c r="C239" s="5">
        <f>IF(Data_Mentah!C239="Yes",1,0)</f>
        <v>0</v>
      </c>
      <c r="D239" s="5">
        <f>IF(Data_Mentah!D239="Yes",1,0)</f>
        <v>0</v>
      </c>
      <c r="E239" s="5">
        <f>IF(Data_Mentah!E239="Yes",1,0)</f>
        <v>0</v>
      </c>
      <c r="F239" s="5">
        <f>IF(Data_Mentah!F239="Yes",1,0)</f>
        <v>1</v>
      </c>
      <c r="G239" s="5">
        <f>IF(Data_Mentah!G239="Yes",1,0)</f>
        <v>0</v>
      </c>
      <c r="H239" s="5">
        <f>IF(Data_Mentah!H239="Yes",1,0)</f>
        <v>0</v>
      </c>
      <c r="I239" s="5">
        <f>IF(Data_Mentah!I239="Yes",1,0)</f>
        <v>1</v>
      </c>
      <c r="J239" s="5">
        <f>IF(Data_Mentah!J239="Yes",1,0)</f>
        <v>1</v>
      </c>
      <c r="K239" s="5">
        <f>IF(Data_Mentah!K239="Yes",1,0)</f>
        <v>0</v>
      </c>
      <c r="L239" s="5">
        <f>IF(Data_Mentah!L239="Yes",1,0)</f>
        <v>1</v>
      </c>
      <c r="M239" s="5">
        <f>IF(Data_Mentah!M239="Yes",1,0)</f>
        <v>1</v>
      </c>
      <c r="N239" s="5">
        <f>IF(Data_Mentah!N239="Yes",1,0)</f>
        <v>1</v>
      </c>
      <c r="O239" s="5">
        <f>IF(Data_Mentah!O239="Yes",1,0)</f>
        <v>1</v>
      </c>
      <c r="P239" s="5">
        <f>IF(Data_Mentah!P239="Yes",1,0)</f>
        <v>0</v>
      </c>
      <c r="Q239" s="6">
        <f>IF(Data_Mentah!Q239="Positive",1,0)</f>
        <v>0</v>
      </c>
      <c r="T239">
        <f t="shared" si="5"/>
        <v>0</v>
      </c>
      <c r="V239">
        <f t="shared" si="6"/>
        <v>0</v>
      </c>
    </row>
    <row r="240" spans="1:22" ht="15.75" customHeight="1" x14ac:dyDescent="0.2">
      <c r="A240" s="7">
        <v>69</v>
      </c>
      <c r="B240" s="8">
        <f>IF(Data_Mentah!B240="Male",1,0)</f>
        <v>1</v>
      </c>
      <c r="C240" s="8">
        <f>IF(Data_Mentah!C240="Yes",1,0)</f>
        <v>0</v>
      </c>
      <c r="D240" s="8">
        <f>IF(Data_Mentah!D240="Yes",1,0)</f>
        <v>0</v>
      </c>
      <c r="E240" s="8">
        <f>IF(Data_Mentah!E240="Yes",1,0)</f>
        <v>0</v>
      </c>
      <c r="F240" s="8">
        <f>IF(Data_Mentah!F240="Yes",1,0)</f>
        <v>0</v>
      </c>
      <c r="G240" s="8">
        <f>IF(Data_Mentah!G240="Yes",1,0)</f>
        <v>1</v>
      </c>
      <c r="H240" s="8">
        <f>IF(Data_Mentah!H240="Yes",1,0)</f>
        <v>0</v>
      </c>
      <c r="I240" s="8">
        <f>IF(Data_Mentah!I240="Yes",1,0)</f>
        <v>1</v>
      </c>
      <c r="J240" s="8">
        <f>IF(Data_Mentah!J240="Yes",1,0)</f>
        <v>1</v>
      </c>
      <c r="K240" s="8">
        <f>IF(Data_Mentah!K240="Yes",1,0)</f>
        <v>0</v>
      </c>
      <c r="L240" s="8">
        <f>IF(Data_Mentah!L240="Yes",1,0)</f>
        <v>1</v>
      </c>
      <c r="M240" s="8">
        <f>IF(Data_Mentah!M240="Yes",1,0)</f>
        <v>0</v>
      </c>
      <c r="N240" s="8">
        <f>IF(Data_Mentah!N240="Yes",1,0)</f>
        <v>1</v>
      </c>
      <c r="O240" s="8">
        <f>IF(Data_Mentah!O240="Yes",1,0)</f>
        <v>1</v>
      </c>
      <c r="P240" s="8">
        <f>IF(Data_Mentah!P240="Yes",1,0)</f>
        <v>0</v>
      </c>
      <c r="Q240" s="9">
        <f>IF(Data_Mentah!Q240="Positive",1,0)</f>
        <v>0</v>
      </c>
      <c r="T240">
        <f t="shared" si="5"/>
        <v>0</v>
      </c>
      <c r="V240">
        <f t="shared" si="6"/>
        <v>0</v>
      </c>
    </row>
    <row r="241" spans="1:22" ht="15.75" customHeight="1" x14ac:dyDescent="0.2">
      <c r="A241" s="4">
        <v>58</v>
      </c>
      <c r="B241" s="5">
        <f>IF(Data_Mentah!B241="Male",1,0)</f>
        <v>1</v>
      </c>
      <c r="C241" s="5">
        <f>IF(Data_Mentah!C241="Yes",1,0)</f>
        <v>0</v>
      </c>
      <c r="D241" s="5">
        <f>IF(Data_Mentah!D241="Yes",1,0)</f>
        <v>0</v>
      </c>
      <c r="E241" s="5">
        <f>IF(Data_Mentah!E241="Yes",1,0)</f>
        <v>0</v>
      </c>
      <c r="F241" s="5">
        <f>IF(Data_Mentah!F241="Yes",1,0)</f>
        <v>1</v>
      </c>
      <c r="G241" s="5">
        <f>IF(Data_Mentah!G241="Yes",1,0)</f>
        <v>0</v>
      </c>
      <c r="H241" s="5">
        <f>IF(Data_Mentah!H241="Yes",1,0)</f>
        <v>0</v>
      </c>
      <c r="I241" s="5">
        <f>IF(Data_Mentah!I241="Yes",1,0)</f>
        <v>0</v>
      </c>
      <c r="J241" s="5">
        <f>IF(Data_Mentah!J241="Yes",1,0)</f>
        <v>0</v>
      </c>
      <c r="K241" s="5">
        <f>IF(Data_Mentah!K241="Yes",1,0)</f>
        <v>0</v>
      </c>
      <c r="L241" s="5">
        <f>IF(Data_Mentah!L241="Yes",1,0)</f>
        <v>0</v>
      </c>
      <c r="M241" s="5">
        <f>IF(Data_Mentah!M241="Yes",1,0)</f>
        <v>0</v>
      </c>
      <c r="N241" s="5">
        <f>IF(Data_Mentah!N241="Yes",1,0)</f>
        <v>0</v>
      </c>
      <c r="O241" s="5">
        <f>IF(Data_Mentah!O241="Yes",1,0)</f>
        <v>0</v>
      </c>
      <c r="P241" s="5">
        <f>IF(Data_Mentah!P241="Yes",1,0)</f>
        <v>0</v>
      </c>
      <c r="Q241" s="6">
        <f>IF(Data_Mentah!Q241="Positive",1,0)</f>
        <v>0</v>
      </c>
      <c r="T241">
        <f t="shared" si="5"/>
        <v>0</v>
      </c>
      <c r="V241">
        <f t="shared" si="6"/>
        <v>0</v>
      </c>
    </row>
    <row r="242" spans="1:22" ht="15.75" customHeight="1" x14ac:dyDescent="0.2">
      <c r="A242" s="7">
        <v>54</v>
      </c>
      <c r="B242" s="8">
        <f>IF(Data_Mentah!B242="Male",1,0)</f>
        <v>1</v>
      </c>
      <c r="C242" s="8">
        <f>IF(Data_Mentah!C242="Yes",1,0)</f>
        <v>0</v>
      </c>
      <c r="D242" s="8">
        <f>IF(Data_Mentah!D242="Yes",1,0)</f>
        <v>0</v>
      </c>
      <c r="E242" s="8">
        <f>IF(Data_Mentah!E242="Yes",1,0)</f>
        <v>0</v>
      </c>
      <c r="F242" s="8">
        <f>IF(Data_Mentah!F242="Yes",1,0)</f>
        <v>1</v>
      </c>
      <c r="G242" s="8">
        <f>IF(Data_Mentah!G242="Yes",1,0)</f>
        <v>0</v>
      </c>
      <c r="H242" s="8">
        <f>IF(Data_Mentah!H242="Yes",1,0)</f>
        <v>0</v>
      </c>
      <c r="I242" s="8">
        <f>IF(Data_Mentah!I242="Yes",1,0)</f>
        <v>0</v>
      </c>
      <c r="J242" s="8">
        <f>IF(Data_Mentah!J242="Yes",1,0)</f>
        <v>1</v>
      </c>
      <c r="K242" s="8">
        <f>IF(Data_Mentah!K242="Yes",1,0)</f>
        <v>0</v>
      </c>
      <c r="L242" s="8">
        <f>IF(Data_Mentah!L242="Yes",1,0)</f>
        <v>0</v>
      </c>
      <c r="M242" s="8">
        <f>IF(Data_Mentah!M242="Yes",1,0)</f>
        <v>1</v>
      </c>
      <c r="N242" s="8">
        <f>IF(Data_Mentah!N242="Yes",1,0)</f>
        <v>0</v>
      </c>
      <c r="O242" s="8">
        <f>IF(Data_Mentah!O242="Yes",1,0)</f>
        <v>1</v>
      </c>
      <c r="P242" s="8">
        <f>IF(Data_Mentah!P242="Yes",1,0)</f>
        <v>0</v>
      </c>
      <c r="Q242" s="9">
        <f>IF(Data_Mentah!Q242="Positive",1,0)</f>
        <v>0</v>
      </c>
      <c r="T242">
        <f t="shared" si="5"/>
        <v>0</v>
      </c>
      <c r="V242">
        <f t="shared" si="6"/>
        <v>0</v>
      </c>
    </row>
    <row r="243" spans="1:22" ht="15.75" customHeight="1" x14ac:dyDescent="0.2">
      <c r="A243" s="4">
        <v>64</v>
      </c>
      <c r="B243" s="5">
        <f>IF(Data_Mentah!B243="Male",1,0)</f>
        <v>1</v>
      </c>
      <c r="C243" s="5">
        <f>IF(Data_Mentah!C243="Yes",1,0)</f>
        <v>1</v>
      </c>
      <c r="D243" s="5">
        <f>IF(Data_Mentah!D243="Yes",1,0)</f>
        <v>0</v>
      </c>
      <c r="E243" s="5">
        <f>IF(Data_Mentah!E243="Yes",1,0)</f>
        <v>0</v>
      </c>
      <c r="F243" s="5">
        <f>IF(Data_Mentah!F243="Yes",1,0)</f>
        <v>0</v>
      </c>
      <c r="G243" s="5">
        <f>IF(Data_Mentah!G243="Yes",1,0)</f>
        <v>0</v>
      </c>
      <c r="H243" s="5">
        <f>IF(Data_Mentah!H243="Yes",1,0)</f>
        <v>0</v>
      </c>
      <c r="I243" s="5">
        <f>IF(Data_Mentah!I243="Yes",1,0)</f>
        <v>1</v>
      </c>
      <c r="J243" s="5">
        <f>IF(Data_Mentah!J243="Yes",1,0)</f>
        <v>1</v>
      </c>
      <c r="K243" s="5">
        <f>IF(Data_Mentah!K243="Yes",1,0)</f>
        <v>1</v>
      </c>
      <c r="L243" s="5">
        <f>IF(Data_Mentah!L243="Yes",1,0)</f>
        <v>1</v>
      </c>
      <c r="M243" s="5">
        <f>IF(Data_Mentah!M243="Yes",1,0)</f>
        <v>0</v>
      </c>
      <c r="N243" s="5">
        <f>IF(Data_Mentah!N243="Yes",1,0)</f>
        <v>1</v>
      </c>
      <c r="O243" s="5">
        <f>IF(Data_Mentah!O243="Yes",1,0)</f>
        <v>1</v>
      </c>
      <c r="P243" s="5">
        <f>IF(Data_Mentah!P243="Yes",1,0)</f>
        <v>1</v>
      </c>
      <c r="Q243" s="6">
        <f>IF(Data_Mentah!Q243="Positive",1,0)</f>
        <v>0</v>
      </c>
      <c r="T243">
        <f t="shared" si="5"/>
        <v>0</v>
      </c>
      <c r="V243">
        <f t="shared" si="6"/>
        <v>0</v>
      </c>
    </row>
    <row r="244" spans="1:22" ht="15.75" customHeight="1" x14ac:dyDescent="0.2">
      <c r="A244" s="7">
        <v>36</v>
      </c>
      <c r="B244" s="8">
        <f>IF(Data_Mentah!B244="Male",1,0)</f>
        <v>1</v>
      </c>
      <c r="C244" s="8">
        <f>IF(Data_Mentah!C244="Yes",1,0)</f>
        <v>0</v>
      </c>
      <c r="D244" s="8">
        <f>IF(Data_Mentah!D244="Yes",1,0)</f>
        <v>0</v>
      </c>
      <c r="E244" s="8">
        <f>IF(Data_Mentah!E244="Yes",1,0)</f>
        <v>0</v>
      </c>
      <c r="F244" s="8">
        <f>IF(Data_Mentah!F244="Yes",1,0)</f>
        <v>1</v>
      </c>
      <c r="G244" s="8">
        <f>IF(Data_Mentah!G244="Yes",1,0)</f>
        <v>0</v>
      </c>
      <c r="H244" s="8">
        <f>IF(Data_Mentah!H244="Yes",1,0)</f>
        <v>0</v>
      </c>
      <c r="I244" s="8">
        <f>IF(Data_Mentah!I244="Yes",1,0)</f>
        <v>1</v>
      </c>
      <c r="J244" s="8">
        <f>IF(Data_Mentah!J244="Yes",1,0)</f>
        <v>1</v>
      </c>
      <c r="K244" s="8">
        <f>IF(Data_Mentah!K244="Yes",1,0)</f>
        <v>0</v>
      </c>
      <c r="L244" s="8">
        <f>IF(Data_Mentah!L244="Yes",1,0)</f>
        <v>1</v>
      </c>
      <c r="M244" s="8">
        <f>IF(Data_Mentah!M244="Yes",1,0)</f>
        <v>0</v>
      </c>
      <c r="N244" s="8">
        <f>IF(Data_Mentah!N244="Yes",1,0)</f>
        <v>1</v>
      </c>
      <c r="O244" s="8">
        <f>IF(Data_Mentah!O244="Yes",1,0)</f>
        <v>1</v>
      </c>
      <c r="P244" s="8">
        <f>IF(Data_Mentah!P244="Yes",1,0)</f>
        <v>0</v>
      </c>
      <c r="Q244" s="9">
        <f>IF(Data_Mentah!Q244="Positive",1,0)</f>
        <v>0</v>
      </c>
      <c r="T244">
        <f t="shared" ref="T244:T307" si="7">IF((P244 + H244 + G244 + D244 + J244) &gt;= 3, 1, 0)</f>
        <v>0</v>
      </c>
      <c r="V244">
        <f t="shared" ref="V244:V307" si="8">IF(Q244="Positive",1,0)</f>
        <v>0</v>
      </c>
    </row>
    <row r="245" spans="1:22" ht="15.75" customHeight="1" x14ac:dyDescent="0.2">
      <c r="A245" s="4">
        <v>43</v>
      </c>
      <c r="B245" s="5">
        <f>IF(Data_Mentah!B245="Male",1,0)</f>
        <v>1</v>
      </c>
      <c r="C245" s="5">
        <f>IF(Data_Mentah!C245="Yes",1,0)</f>
        <v>0</v>
      </c>
      <c r="D245" s="5">
        <f>IF(Data_Mentah!D245="Yes",1,0)</f>
        <v>0</v>
      </c>
      <c r="E245" s="5">
        <f>IF(Data_Mentah!E245="Yes",1,0)</f>
        <v>0</v>
      </c>
      <c r="F245" s="5">
        <f>IF(Data_Mentah!F245="Yes",1,0)</f>
        <v>1</v>
      </c>
      <c r="G245" s="5">
        <f>IF(Data_Mentah!G245="Yes",1,0)</f>
        <v>0</v>
      </c>
      <c r="H245" s="5">
        <f>IF(Data_Mentah!H245="Yes",1,0)</f>
        <v>0</v>
      </c>
      <c r="I245" s="5">
        <f>IF(Data_Mentah!I245="Yes",1,0)</f>
        <v>0</v>
      </c>
      <c r="J245" s="5">
        <f>IF(Data_Mentah!J245="Yes",1,0)</f>
        <v>0</v>
      </c>
      <c r="K245" s="5">
        <f>IF(Data_Mentah!K245="Yes",1,0)</f>
        <v>0</v>
      </c>
      <c r="L245" s="5">
        <f>IF(Data_Mentah!L245="Yes",1,0)</f>
        <v>0</v>
      </c>
      <c r="M245" s="5">
        <f>IF(Data_Mentah!M245="Yes",1,0)</f>
        <v>0</v>
      </c>
      <c r="N245" s="5">
        <f>IF(Data_Mentah!N245="Yes",1,0)</f>
        <v>0</v>
      </c>
      <c r="O245" s="5">
        <f>IF(Data_Mentah!O245="Yes",1,0)</f>
        <v>0</v>
      </c>
      <c r="P245" s="5">
        <f>IF(Data_Mentah!P245="Yes",1,0)</f>
        <v>0</v>
      </c>
      <c r="Q245" s="6">
        <f>IF(Data_Mentah!Q245="Positive",1,0)</f>
        <v>0</v>
      </c>
      <c r="T245">
        <f t="shared" si="7"/>
        <v>0</v>
      </c>
      <c r="V245">
        <f t="shared" si="8"/>
        <v>0</v>
      </c>
    </row>
    <row r="246" spans="1:22" ht="15.75" customHeight="1" x14ac:dyDescent="0.2">
      <c r="A246" s="7">
        <v>31</v>
      </c>
      <c r="B246" s="8">
        <f>IF(Data_Mentah!B246="Male",1,0)</f>
        <v>1</v>
      </c>
      <c r="C246" s="8">
        <f>IF(Data_Mentah!C246="Yes",1,0)</f>
        <v>0</v>
      </c>
      <c r="D246" s="8">
        <f>IF(Data_Mentah!D246="Yes",1,0)</f>
        <v>0</v>
      </c>
      <c r="E246" s="8">
        <f>IF(Data_Mentah!E246="Yes",1,0)</f>
        <v>0</v>
      </c>
      <c r="F246" s="8">
        <f>IF(Data_Mentah!F246="Yes",1,0)</f>
        <v>1</v>
      </c>
      <c r="G246" s="8">
        <f>IF(Data_Mentah!G246="Yes",1,0)</f>
        <v>0</v>
      </c>
      <c r="H246" s="8">
        <f>IF(Data_Mentah!H246="Yes",1,0)</f>
        <v>0</v>
      </c>
      <c r="I246" s="8">
        <f>IF(Data_Mentah!I246="Yes",1,0)</f>
        <v>0</v>
      </c>
      <c r="J246" s="8">
        <f>IF(Data_Mentah!J246="Yes",1,0)</f>
        <v>1</v>
      </c>
      <c r="K246" s="8">
        <f>IF(Data_Mentah!K246="Yes",1,0)</f>
        <v>0</v>
      </c>
      <c r="L246" s="8">
        <f>IF(Data_Mentah!L246="Yes",1,0)</f>
        <v>1</v>
      </c>
      <c r="M246" s="8">
        <f>IF(Data_Mentah!M246="Yes",1,0)</f>
        <v>0</v>
      </c>
      <c r="N246" s="8">
        <f>IF(Data_Mentah!N246="Yes",1,0)</f>
        <v>1</v>
      </c>
      <c r="O246" s="8">
        <f>IF(Data_Mentah!O246="Yes",1,0)</f>
        <v>1</v>
      </c>
      <c r="P246" s="8">
        <f>IF(Data_Mentah!P246="Yes",1,0)</f>
        <v>0</v>
      </c>
      <c r="Q246" s="9">
        <f>IF(Data_Mentah!Q246="Positive",1,0)</f>
        <v>0</v>
      </c>
      <c r="T246">
        <f t="shared" si="7"/>
        <v>0</v>
      </c>
      <c r="V246">
        <f t="shared" si="8"/>
        <v>0</v>
      </c>
    </row>
    <row r="247" spans="1:22" ht="15.75" customHeight="1" x14ac:dyDescent="0.2">
      <c r="A247" s="4">
        <v>66</v>
      </c>
      <c r="B247" s="5">
        <f>IF(Data_Mentah!B247="Male",1,0)</f>
        <v>1</v>
      </c>
      <c r="C247" s="5">
        <f>IF(Data_Mentah!C247="Yes",1,0)</f>
        <v>0</v>
      </c>
      <c r="D247" s="5">
        <f>IF(Data_Mentah!D247="Yes",1,0)</f>
        <v>0</v>
      </c>
      <c r="E247" s="5">
        <f>IF(Data_Mentah!E247="Yes",1,0)</f>
        <v>0</v>
      </c>
      <c r="F247" s="5">
        <f>IF(Data_Mentah!F247="Yes",1,0)</f>
        <v>0</v>
      </c>
      <c r="G247" s="5">
        <f>IF(Data_Mentah!G247="Yes",1,0)</f>
        <v>0</v>
      </c>
      <c r="H247" s="5">
        <f>IF(Data_Mentah!H247="Yes",1,0)</f>
        <v>0</v>
      </c>
      <c r="I247" s="5">
        <f>IF(Data_Mentah!I247="Yes",1,0)</f>
        <v>0</v>
      </c>
      <c r="J247" s="5">
        <f>IF(Data_Mentah!J247="Yes",1,0)</f>
        <v>0</v>
      </c>
      <c r="K247" s="5">
        <f>IF(Data_Mentah!K247="Yes",1,0)</f>
        <v>0</v>
      </c>
      <c r="L247" s="5">
        <f>IF(Data_Mentah!L247="Yes",1,0)</f>
        <v>0</v>
      </c>
      <c r="M247" s="5">
        <f>IF(Data_Mentah!M247="Yes",1,0)</f>
        <v>0</v>
      </c>
      <c r="N247" s="5">
        <f>IF(Data_Mentah!N247="Yes",1,0)</f>
        <v>0</v>
      </c>
      <c r="O247" s="5">
        <f>IF(Data_Mentah!O247="Yes",1,0)</f>
        <v>0</v>
      </c>
      <c r="P247" s="5">
        <f>IF(Data_Mentah!P247="Yes",1,0)</f>
        <v>0</v>
      </c>
      <c r="Q247" s="6">
        <f>IF(Data_Mentah!Q247="Positive",1,0)</f>
        <v>0</v>
      </c>
      <c r="T247">
        <f t="shared" si="7"/>
        <v>0</v>
      </c>
      <c r="V247">
        <f t="shared" si="8"/>
        <v>0</v>
      </c>
    </row>
    <row r="248" spans="1:22" ht="15.75" customHeight="1" x14ac:dyDescent="0.2">
      <c r="A248" s="7">
        <v>61</v>
      </c>
      <c r="B248" s="8">
        <f>IF(Data_Mentah!B248="Male",1,0)</f>
        <v>1</v>
      </c>
      <c r="C248" s="8">
        <f>IF(Data_Mentah!C248="Yes",1,0)</f>
        <v>0</v>
      </c>
      <c r="D248" s="8">
        <f>IF(Data_Mentah!D248="Yes",1,0)</f>
        <v>0</v>
      </c>
      <c r="E248" s="8">
        <f>IF(Data_Mentah!E248="Yes",1,0)</f>
        <v>0</v>
      </c>
      <c r="F248" s="8">
        <f>IF(Data_Mentah!F248="Yes",1,0)</f>
        <v>1</v>
      </c>
      <c r="G248" s="8">
        <f>IF(Data_Mentah!G248="Yes",1,0)</f>
        <v>0</v>
      </c>
      <c r="H248" s="8">
        <f>IF(Data_Mentah!H248="Yes",1,0)</f>
        <v>0</v>
      </c>
      <c r="I248" s="8">
        <f>IF(Data_Mentah!I248="Yes",1,0)</f>
        <v>0</v>
      </c>
      <c r="J248" s="8">
        <f>IF(Data_Mentah!J248="Yes",1,0)</f>
        <v>1</v>
      </c>
      <c r="K248" s="8">
        <f>IF(Data_Mentah!K248="Yes",1,0)</f>
        <v>0</v>
      </c>
      <c r="L248" s="8">
        <f>IF(Data_Mentah!L248="Yes",1,0)</f>
        <v>1</v>
      </c>
      <c r="M248" s="8">
        <f>IF(Data_Mentah!M248="Yes",1,0)</f>
        <v>0</v>
      </c>
      <c r="N248" s="8">
        <f>IF(Data_Mentah!N248="Yes",1,0)</f>
        <v>0</v>
      </c>
      <c r="O248" s="8">
        <f>IF(Data_Mentah!O248="Yes",1,0)</f>
        <v>1</v>
      </c>
      <c r="P248" s="8">
        <f>IF(Data_Mentah!P248="Yes",1,0)</f>
        <v>0</v>
      </c>
      <c r="Q248" s="9">
        <f>IF(Data_Mentah!Q248="Positive",1,0)</f>
        <v>0</v>
      </c>
      <c r="T248">
        <f t="shared" si="7"/>
        <v>0</v>
      </c>
      <c r="V248">
        <f t="shared" si="8"/>
        <v>0</v>
      </c>
    </row>
    <row r="249" spans="1:22" ht="15.75" customHeight="1" x14ac:dyDescent="0.2">
      <c r="A249" s="4">
        <v>58</v>
      </c>
      <c r="B249" s="5">
        <f>IF(Data_Mentah!B249="Male",1,0)</f>
        <v>1</v>
      </c>
      <c r="C249" s="5">
        <f>IF(Data_Mentah!C249="Yes",1,0)</f>
        <v>0</v>
      </c>
      <c r="D249" s="5">
        <f>IF(Data_Mentah!D249="Yes",1,0)</f>
        <v>0</v>
      </c>
      <c r="E249" s="5">
        <f>IF(Data_Mentah!E249="Yes",1,0)</f>
        <v>0</v>
      </c>
      <c r="F249" s="5">
        <f>IF(Data_Mentah!F249="Yes",1,0)</f>
        <v>1</v>
      </c>
      <c r="G249" s="5">
        <f>IF(Data_Mentah!G249="Yes",1,0)</f>
        <v>1</v>
      </c>
      <c r="H249" s="5">
        <f>IF(Data_Mentah!H249="Yes",1,0)</f>
        <v>0</v>
      </c>
      <c r="I249" s="5">
        <f>IF(Data_Mentah!I249="Yes",1,0)</f>
        <v>1</v>
      </c>
      <c r="J249" s="5">
        <f>IF(Data_Mentah!J249="Yes",1,0)</f>
        <v>1</v>
      </c>
      <c r="K249" s="5">
        <f>IF(Data_Mentah!K249="Yes",1,0)</f>
        <v>0</v>
      </c>
      <c r="L249" s="5">
        <f>IF(Data_Mentah!L249="Yes",1,0)</f>
        <v>1</v>
      </c>
      <c r="M249" s="5">
        <f>IF(Data_Mentah!M249="Yes",1,0)</f>
        <v>1</v>
      </c>
      <c r="N249" s="5">
        <f>IF(Data_Mentah!N249="Yes",1,0)</f>
        <v>1</v>
      </c>
      <c r="O249" s="5">
        <f>IF(Data_Mentah!O249="Yes",1,0)</f>
        <v>1</v>
      </c>
      <c r="P249" s="5">
        <f>IF(Data_Mentah!P249="Yes",1,0)</f>
        <v>0</v>
      </c>
      <c r="Q249" s="6">
        <f>IF(Data_Mentah!Q249="Positive",1,0)</f>
        <v>0</v>
      </c>
      <c r="T249">
        <f t="shared" si="7"/>
        <v>0</v>
      </c>
      <c r="V249">
        <f t="shared" si="8"/>
        <v>0</v>
      </c>
    </row>
    <row r="250" spans="1:22" ht="15.75" customHeight="1" x14ac:dyDescent="0.2">
      <c r="A250" s="7">
        <v>69</v>
      </c>
      <c r="B250" s="8">
        <f>IF(Data_Mentah!B250="Male",1,0)</f>
        <v>1</v>
      </c>
      <c r="C250" s="8">
        <f>IF(Data_Mentah!C250="Yes",1,0)</f>
        <v>0</v>
      </c>
      <c r="D250" s="8">
        <f>IF(Data_Mentah!D250="Yes",1,0)</f>
        <v>0</v>
      </c>
      <c r="E250" s="8">
        <f>IF(Data_Mentah!E250="Yes",1,0)</f>
        <v>0</v>
      </c>
      <c r="F250" s="8">
        <f>IF(Data_Mentah!F250="Yes",1,0)</f>
        <v>0</v>
      </c>
      <c r="G250" s="8">
        <f>IF(Data_Mentah!G250="Yes",1,0)</f>
        <v>0</v>
      </c>
      <c r="H250" s="8">
        <f>IF(Data_Mentah!H250="Yes",1,0)</f>
        <v>0</v>
      </c>
      <c r="I250" s="8">
        <f>IF(Data_Mentah!I250="Yes",1,0)</f>
        <v>0</v>
      </c>
      <c r="J250" s="8">
        <f>IF(Data_Mentah!J250="Yes",1,0)</f>
        <v>0</v>
      </c>
      <c r="K250" s="8">
        <f>IF(Data_Mentah!K250="Yes",1,0)</f>
        <v>0</v>
      </c>
      <c r="L250" s="8">
        <f>IF(Data_Mentah!L250="Yes",1,0)</f>
        <v>0</v>
      </c>
      <c r="M250" s="8">
        <f>IF(Data_Mentah!M250="Yes",1,0)</f>
        <v>0</v>
      </c>
      <c r="N250" s="8">
        <f>IF(Data_Mentah!N250="Yes",1,0)</f>
        <v>0</v>
      </c>
      <c r="O250" s="8">
        <f>IF(Data_Mentah!O250="Yes",1,0)</f>
        <v>1</v>
      </c>
      <c r="P250" s="8">
        <f>IF(Data_Mentah!P250="Yes",1,0)</f>
        <v>0</v>
      </c>
      <c r="Q250" s="9">
        <f>IF(Data_Mentah!Q250="Positive",1,0)</f>
        <v>0</v>
      </c>
      <c r="T250">
        <f t="shared" si="7"/>
        <v>0</v>
      </c>
      <c r="V250">
        <f t="shared" si="8"/>
        <v>0</v>
      </c>
    </row>
    <row r="251" spans="1:22" ht="15.75" customHeight="1" x14ac:dyDescent="0.2">
      <c r="A251" s="4">
        <v>40</v>
      </c>
      <c r="B251" s="5">
        <f>IF(Data_Mentah!B251="Male",1,0)</f>
        <v>0</v>
      </c>
      <c r="C251" s="5">
        <f>IF(Data_Mentah!C251="Yes",1,0)</f>
        <v>1</v>
      </c>
      <c r="D251" s="5">
        <f>IF(Data_Mentah!D251="Yes",1,0)</f>
        <v>1</v>
      </c>
      <c r="E251" s="5">
        <f>IF(Data_Mentah!E251="Yes",1,0)</f>
        <v>1</v>
      </c>
      <c r="F251" s="5">
        <f>IF(Data_Mentah!F251="Yes",1,0)</f>
        <v>1</v>
      </c>
      <c r="G251" s="5">
        <f>IF(Data_Mentah!G251="Yes",1,0)</f>
        <v>0</v>
      </c>
      <c r="H251" s="5">
        <f>IF(Data_Mentah!H251="Yes",1,0)</f>
        <v>0</v>
      </c>
      <c r="I251" s="5">
        <f>IF(Data_Mentah!I251="Yes",1,0)</f>
        <v>1</v>
      </c>
      <c r="J251" s="5">
        <f>IF(Data_Mentah!J251="Yes",1,0)</f>
        <v>0</v>
      </c>
      <c r="K251" s="5">
        <f>IF(Data_Mentah!K251="Yes",1,0)</f>
        <v>0</v>
      </c>
      <c r="L251" s="5">
        <f>IF(Data_Mentah!L251="Yes",1,0)</f>
        <v>0</v>
      </c>
      <c r="M251" s="5">
        <f>IF(Data_Mentah!M251="Yes",1,0)</f>
        <v>1</v>
      </c>
      <c r="N251" s="5">
        <f>IF(Data_Mentah!N251="Yes",1,0)</f>
        <v>0</v>
      </c>
      <c r="O251" s="5">
        <f>IF(Data_Mentah!O251="Yes",1,0)</f>
        <v>0</v>
      </c>
      <c r="P251" s="5">
        <f>IF(Data_Mentah!P251="Yes",1,0)</f>
        <v>1</v>
      </c>
      <c r="Q251" s="6">
        <f>IF(Data_Mentah!Q251="Positive",1,0)</f>
        <v>1</v>
      </c>
      <c r="T251">
        <f t="shared" si="7"/>
        <v>0</v>
      </c>
      <c r="V251">
        <f t="shared" si="8"/>
        <v>0</v>
      </c>
    </row>
    <row r="252" spans="1:22" ht="15.75" customHeight="1" x14ac:dyDescent="0.2">
      <c r="A252" s="7">
        <v>28</v>
      </c>
      <c r="B252" s="8">
        <f>IF(Data_Mentah!B252="Male",1,0)</f>
        <v>0</v>
      </c>
      <c r="C252" s="8">
        <f>IF(Data_Mentah!C252="Yes",1,0)</f>
        <v>1</v>
      </c>
      <c r="D252" s="8">
        <f>IF(Data_Mentah!D252="Yes",1,0)</f>
        <v>1</v>
      </c>
      <c r="E252" s="8">
        <f>IF(Data_Mentah!E252="Yes",1,0)</f>
        <v>1</v>
      </c>
      <c r="F252" s="8">
        <f>IF(Data_Mentah!F252="Yes",1,0)</f>
        <v>1</v>
      </c>
      <c r="G252" s="8">
        <f>IF(Data_Mentah!G252="Yes",1,0)</f>
        <v>1</v>
      </c>
      <c r="H252" s="8">
        <f>IF(Data_Mentah!H252="Yes",1,0)</f>
        <v>0</v>
      </c>
      <c r="I252" s="8">
        <f>IF(Data_Mentah!I252="Yes",1,0)</f>
        <v>0</v>
      </c>
      <c r="J252" s="8">
        <f>IF(Data_Mentah!J252="Yes",1,0)</f>
        <v>0</v>
      </c>
      <c r="K252" s="8">
        <f>IF(Data_Mentah!K252="Yes",1,0)</f>
        <v>0</v>
      </c>
      <c r="L252" s="8">
        <f>IF(Data_Mentah!L252="Yes",1,0)</f>
        <v>0</v>
      </c>
      <c r="M252" s="8">
        <f>IF(Data_Mentah!M252="Yes",1,0)</f>
        <v>1</v>
      </c>
      <c r="N252" s="8">
        <f>IF(Data_Mentah!N252="Yes",1,0)</f>
        <v>0</v>
      </c>
      <c r="O252" s="8">
        <f>IF(Data_Mentah!O252="Yes",1,0)</f>
        <v>0</v>
      </c>
      <c r="P252" s="8">
        <f>IF(Data_Mentah!P252="Yes",1,0)</f>
        <v>0</v>
      </c>
      <c r="Q252" s="9">
        <f>IF(Data_Mentah!Q252="Positive",1,0)</f>
        <v>1</v>
      </c>
      <c r="T252">
        <f t="shared" si="7"/>
        <v>0</v>
      </c>
      <c r="V252">
        <f t="shared" si="8"/>
        <v>0</v>
      </c>
    </row>
    <row r="253" spans="1:22" ht="15.75" customHeight="1" x14ac:dyDescent="0.2">
      <c r="A253" s="4">
        <v>37</v>
      </c>
      <c r="B253" s="5">
        <f>IF(Data_Mentah!B253="Male",1,0)</f>
        <v>0</v>
      </c>
      <c r="C253" s="5">
        <f>IF(Data_Mentah!C253="Yes",1,0)</f>
        <v>1</v>
      </c>
      <c r="D253" s="5">
        <f>IF(Data_Mentah!D253="Yes",1,0)</f>
        <v>1</v>
      </c>
      <c r="E253" s="5">
        <f>IF(Data_Mentah!E253="Yes",1,0)</f>
        <v>1</v>
      </c>
      <c r="F253" s="5">
        <f>IF(Data_Mentah!F253="Yes",1,0)</f>
        <v>0</v>
      </c>
      <c r="G253" s="5">
        <f>IF(Data_Mentah!G253="Yes",1,0)</f>
        <v>1</v>
      </c>
      <c r="H253" s="5">
        <f>IF(Data_Mentah!H253="Yes",1,0)</f>
        <v>0</v>
      </c>
      <c r="I253" s="5">
        <f>IF(Data_Mentah!I253="Yes",1,0)</f>
        <v>0</v>
      </c>
      <c r="J253" s="5">
        <f>IF(Data_Mentah!J253="Yes",1,0)</f>
        <v>1</v>
      </c>
      <c r="K253" s="5">
        <f>IF(Data_Mentah!K253="Yes",1,0)</f>
        <v>0</v>
      </c>
      <c r="L253" s="5">
        <f>IF(Data_Mentah!L253="Yes",1,0)</f>
        <v>1</v>
      </c>
      <c r="M253" s="5">
        <f>IF(Data_Mentah!M253="Yes",1,0)</f>
        <v>1</v>
      </c>
      <c r="N253" s="5">
        <f>IF(Data_Mentah!N253="Yes",1,0)</f>
        <v>0</v>
      </c>
      <c r="O253" s="5">
        <f>IF(Data_Mentah!O253="Yes",1,0)</f>
        <v>0</v>
      </c>
      <c r="P253" s="5">
        <f>IF(Data_Mentah!P253="Yes",1,0)</f>
        <v>0</v>
      </c>
      <c r="Q253" s="6">
        <f>IF(Data_Mentah!Q253="Positive",1,0)</f>
        <v>1</v>
      </c>
      <c r="T253">
        <f t="shared" si="7"/>
        <v>1</v>
      </c>
      <c r="V253">
        <f t="shared" si="8"/>
        <v>0</v>
      </c>
    </row>
    <row r="254" spans="1:22" ht="15.75" customHeight="1" x14ac:dyDescent="0.2">
      <c r="A254" s="7">
        <v>34</v>
      </c>
      <c r="B254" s="8">
        <f>IF(Data_Mentah!B254="Male",1,0)</f>
        <v>0</v>
      </c>
      <c r="C254" s="8">
        <f>IF(Data_Mentah!C254="Yes",1,0)</f>
        <v>1</v>
      </c>
      <c r="D254" s="8">
        <f>IF(Data_Mentah!D254="Yes",1,0)</f>
        <v>1</v>
      </c>
      <c r="E254" s="8">
        <f>IF(Data_Mentah!E254="Yes",1,0)</f>
        <v>1</v>
      </c>
      <c r="F254" s="8">
        <f>IF(Data_Mentah!F254="Yes",1,0)</f>
        <v>1</v>
      </c>
      <c r="G254" s="8">
        <f>IF(Data_Mentah!G254="Yes",1,0)</f>
        <v>1</v>
      </c>
      <c r="H254" s="8">
        <f>IF(Data_Mentah!H254="Yes",1,0)</f>
        <v>0</v>
      </c>
      <c r="I254" s="8">
        <f>IF(Data_Mentah!I254="Yes",1,0)</f>
        <v>0</v>
      </c>
      <c r="J254" s="8">
        <f>IF(Data_Mentah!J254="Yes",1,0)</f>
        <v>1</v>
      </c>
      <c r="K254" s="8">
        <f>IF(Data_Mentah!K254="Yes",1,0)</f>
        <v>1</v>
      </c>
      <c r="L254" s="8">
        <f>IF(Data_Mentah!L254="Yes",1,0)</f>
        <v>1</v>
      </c>
      <c r="M254" s="8">
        <f>IF(Data_Mentah!M254="Yes",1,0)</f>
        <v>1</v>
      </c>
      <c r="N254" s="8">
        <f>IF(Data_Mentah!N254="Yes",1,0)</f>
        <v>0</v>
      </c>
      <c r="O254" s="8">
        <f>IF(Data_Mentah!O254="Yes",1,0)</f>
        <v>0</v>
      </c>
      <c r="P254" s="8">
        <f>IF(Data_Mentah!P254="Yes",1,0)</f>
        <v>0</v>
      </c>
      <c r="Q254" s="9">
        <f>IF(Data_Mentah!Q254="Positive",1,0)</f>
        <v>1</v>
      </c>
      <c r="T254">
        <f t="shared" si="7"/>
        <v>1</v>
      </c>
      <c r="V254">
        <f t="shared" si="8"/>
        <v>0</v>
      </c>
    </row>
    <row r="255" spans="1:22" ht="15.75" customHeight="1" x14ac:dyDescent="0.2">
      <c r="A255" s="4">
        <v>30</v>
      </c>
      <c r="B255" s="5">
        <f>IF(Data_Mentah!B255="Male",1,0)</f>
        <v>0</v>
      </c>
      <c r="C255" s="5">
        <f>IF(Data_Mentah!C255="Yes",1,0)</f>
        <v>1</v>
      </c>
      <c r="D255" s="5">
        <f>IF(Data_Mentah!D255="Yes",1,0)</f>
        <v>1</v>
      </c>
      <c r="E255" s="5">
        <f>IF(Data_Mentah!E255="Yes",1,0)</f>
        <v>1</v>
      </c>
      <c r="F255" s="5">
        <f>IF(Data_Mentah!F255="Yes",1,0)</f>
        <v>1</v>
      </c>
      <c r="G255" s="5">
        <f>IF(Data_Mentah!G255="Yes",1,0)</f>
        <v>1</v>
      </c>
      <c r="H255" s="5">
        <f>IF(Data_Mentah!H255="Yes",1,0)</f>
        <v>0</v>
      </c>
      <c r="I255" s="5">
        <f>IF(Data_Mentah!I255="Yes",1,0)</f>
        <v>1</v>
      </c>
      <c r="J255" s="5">
        <f>IF(Data_Mentah!J255="Yes",1,0)</f>
        <v>0</v>
      </c>
      <c r="K255" s="5">
        <f>IF(Data_Mentah!K255="Yes",1,0)</f>
        <v>0</v>
      </c>
      <c r="L255" s="5">
        <f>IF(Data_Mentah!L255="Yes",1,0)</f>
        <v>0</v>
      </c>
      <c r="M255" s="5">
        <f>IF(Data_Mentah!M255="Yes",1,0)</f>
        <v>1</v>
      </c>
      <c r="N255" s="5">
        <f>IF(Data_Mentah!N255="Yes",1,0)</f>
        <v>1</v>
      </c>
      <c r="O255" s="5">
        <f>IF(Data_Mentah!O255="Yes",1,0)</f>
        <v>0</v>
      </c>
      <c r="P255" s="5">
        <f>IF(Data_Mentah!P255="Yes",1,0)</f>
        <v>1</v>
      </c>
      <c r="Q255" s="6">
        <f>IF(Data_Mentah!Q255="Positive",1,0)</f>
        <v>1</v>
      </c>
      <c r="T255">
        <f t="shared" si="7"/>
        <v>1</v>
      </c>
      <c r="V255">
        <f t="shared" si="8"/>
        <v>0</v>
      </c>
    </row>
    <row r="256" spans="1:22" ht="15.75" customHeight="1" x14ac:dyDescent="0.2">
      <c r="A256" s="7">
        <v>67</v>
      </c>
      <c r="B256" s="8">
        <f>IF(Data_Mentah!B256="Male",1,0)</f>
        <v>0</v>
      </c>
      <c r="C256" s="8">
        <f>IF(Data_Mentah!C256="Yes",1,0)</f>
        <v>1</v>
      </c>
      <c r="D256" s="8">
        <f>IF(Data_Mentah!D256="Yes",1,0)</f>
        <v>1</v>
      </c>
      <c r="E256" s="8">
        <f>IF(Data_Mentah!E256="Yes",1,0)</f>
        <v>0</v>
      </c>
      <c r="F256" s="8">
        <f>IF(Data_Mentah!F256="Yes",1,0)</f>
        <v>1</v>
      </c>
      <c r="G256" s="8">
        <f>IF(Data_Mentah!G256="Yes",1,0)</f>
        <v>0</v>
      </c>
      <c r="H256" s="8">
        <f>IF(Data_Mentah!H256="Yes",1,0)</f>
        <v>0</v>
      </c>
      <c r="I256" s="8">
        <f>IF(Data_Mentah!I256="Yes",1,0)</f>
        <v>1</v>
      </c>
      <c r="J256" s="8">
        <f>IF(Data_Mentah!J256="Yes",1,0)</f>
        <v>0</v>
      </c>
      <c r="K256" s="8">
        <f>IF(Data_Mentah!K256="Yes",1,0)</f>
        <v>0</v>
      </c>
      <c r="L256" s="8">
        <f>IF(Data_Mentah!L256="Yes",1,0)</f>
        <v>0</v>
      </c>
      <c r="M256" s="8">
        <f>IF(Data_Mentah!M256="Yes",1,0)</f>
        <v>0</v>
      </c>
      <c r="N256" s="8">
        <f>IF(Data_Mentah!N256="Yes",1,0)</f>
        <v>0</v>
      </c>
      <c r="O256" s="8">
        <f>IF(Data_Mentah!O256="Yes",1,0)</f>
        <v>0</v>
      </c>
      <c r="P256" s="8">
        <f>IF(Data_Mentah!P256="Yes",1,0)</f>
        <v>0</v>
      </c>
      <c r="Q256" s="9">
        <f>IF(Data_Mentah!Q256="Positive",1,0)</f>
        <v>1</v>
      </c>
      <c r="T256">
        <f t="shared" si="7"/>
        <v>0</v>
      </c>
      <c r="V256">
        <f t="shared" si="8"/>
        <v>0</v>
      </c>
    </row>
    <row r="257" spans="1:22" ht="15.75" customHeight="1" x14ac:dyDescent="0.2">
      <c r="A257" s="4">
        <v>60</v>
      </c>
      <c r="B257" s="5">
        <f>IF(Data_Mentah!B257="Male",1,0)</f>
        <v>0</v>
      </c>
      <c r="C257" s="5">
        <f>IF(Data_Mentah!C257="Yes",1,0)</f>
        <v>0</v>
      </c>
      <c r="D257" s="5">
        <f>IF(Data_Mentah!D257="Yes",1,0)</f>
        <v>0</v>
      </c>
      <c r="E257" s="5">
        <f>IF(Data_Mentah!E257="Yes",1,0)</f>
        <v>1</v>
      </c>
      <c r="F257" s="5">
        <f>IF(Data_Mentah!F257="Yes",1,0)</f>
        <v>1</v>
      </c>
      <c r="G257" s="5">
        <f>IF(Data_Mentah!G257="Yes",1,0)</f>
        <v>1</v>
      </c>
      <c r="H257" s="5">
        <f>IF(Data_Mentah!H257="Yes",1,0)</f>
        <v>0</v>
      </c>
      <c r="I257" s="5">
        <f>IF(Data_Mentah!I257="Yes",1,0)</f>
        <v>0</v>
      </c>
      <c r="J257" s="5">
        <f>IF(Data_Mentah!J257="Yes",1,0)</f>
        <v>0</v>
      </c>
      <c r="K257" s="5">
        <f>IF(Data_Mentah!K257="Yes",1,0)</f>
        <v>0</v>
      </c>
      <c r="L257" s="5">
        <f>IF(Data_Mentah!L257="Yes",1,0)</f>
        <v>0</v>
      </c>
      <c r="M257" s="5">
        <f>IF(Data_Mentah!M257="Yes",1,0)</f>
        <v>0</v>
      </c>
      <c r="N257" s="5">
        <f>IF(Data_Mentah!N257="Yes",1,0)</f>
        <v>1</v>
      </c>
      <c r="O257" s="5">
        <f>IF(Data_Mentah!O257="Yes",1,0)</f>
        <v>0</v>
      </c>
      <c r="P257" s="5">
        <f>IF(Data_Mentah!P257="Yes",1,0)</f>
        <v>0</v>
      </c>
      <c r="Q257" s="6">
        <f>IF(Data_Mentah!Q257="Positive",1,0)</f>
        <v>1</v>
      </c>
      <c r="T257">
        <f t="shared" si="7"/>
        <v>0</v>
      </c>
      <c r="V257">
        <f t="shared" si="8"/>
        <v>0</v>
      </c>
    </row>
    <row r="258" spans="1:22" ht="15.75" customHeight="1" x14ac:dyDescent="0.2">
      <c r="A258" s="7">
        <v>58</v>
      </c>
      <c r="B258" s="8">
        <f>IF(Data_Mentah!B258="Male",1,0)</f>
        <v>0</v>
      </c>
      <c r="C258" s="8">
        <f>IF(Data_Mentah!C258="Yes",1,0)</f>
        <v>1</v>
      </c>
      <c r="D258" s="8">
        <f>IF(Data_Mentah!D258="Yes",1,0)</f>
        <v>1</v>
      </c>
      <c r="E258" s="8">
        <f>IF(Data_Mentah!E258="Yes",1,0)</f>
        <v>0</v>
      </c>
      <c r="F258" s="8">
        <f>IF(Data_Mentah!F258="Yes",1,0)</f>
        <v>1</v>
      </c>
      <c r="G258" s="8">
        <f>IF(Data_Mentah!G258="Yes",1,0)</f>
        <v>1</v>
      </c>
      <c r="H258" s="8">
        <f>IF(Data_Mentah!H258="Yes",1,0)</f>
        <v>0</v>
      </c>
      <c r="I258" s="8">
        <f>IF(Data_Mentah!I258="Yes",1,0)</f>
        <v>0</v>
      </c>
      <c r="J258" s="8">
        <f>IF(Data_Mentah!J258="Yes",1,0)</f>
        <v>0</v>
      </c>
      <c r="K258" s="8">
        <f>IF(Data_Mentah!K258="Yes",1,0)</f>
        <v>0</v>
      </c>
      <c r="L258" s="8">
        <f>IF(Data_Mentah!L258="Yes",1,0)</f>
        <v>1</v>
      </c>
      <c r="M258" s="8">
        <f>IF(Data_Mentah!M258="Yes",1,0)</f>
        <v>1</v>
      </c>
      <c r="N258" s="8">
        <f>IF(Data_Mentah!N258="Yes",1,0)</f>
        <v>0</v>
      </c>
      <c r="O258" s="8">
        <f>IF(Data_Mentah!O258="Yes",1,0)</f>
        <v>0</v>
      </c>
      <c r="P258" s="8">
        <f>IF(Data_Mentah!P258="Yes",1,0)</f>
        <v>0</v>
      </c>
      <c r="Q258" s="9">
        <f>IF(Data_Mentah!Q258="Positive",1,0)</f>
        <v>1</v>
      </c>
      <c r="T258">
        <f t="shared" si="7"/>
        <v>0</v>
      </c>
      <c r="V258">
        <f t="shared" si="8"/>
        <v>0</v>
      </c>
    </row>
    <row r="259" spans="1:22" ht="15.75" customHeight="1" x14ac:dyDescent="0.2">
      <c r="A259" s="4">
        <v>54</v>
      </c>
      <c r="B259" s="5">
        <f>IF(Data_Mentah!B259="Male",1,0)</f>
        <v>0</v>
      </c>
      <c r="C259" s="5">
        <f>IF(Data_Mentah!C259="Yes",1,0)</f>
        <v>1</v>
      </c>
      <c r="D259" s="5">
        <f>IF(Data_Mentah!D259="Yes",1,0)</f>
        <v>1</v>
      </c>
      <c r="E259" s="5">
        <f>IF(Data_Mentah!E259="Yes",1,0)</f>
        <v>0</v>
      </c>
      <c r="F259" s="5">
        <f>IF(Data_Mentah!F259="Yes",1,0)</f>
        <v>1</v>
      </c>
      <c r="G259" s="5">
        <f>IF(Data_Mentah!G259="Yes",1,0)</f>
        <v>0</v>
      </c>
      <c r="H259" s="5">
        <f>IF(Data_Mentah!H259="Yes",1,0)</f>
        <v>0</v>
      </c>
      <c r="I259" s="5">
        <f>IF(Data_Mentah!I259="Yes",1,0)</f>
        <v>1</v>
      </c>
      <c r="J259" s="5">
        <f>IF(Data_Mentah!J259="Yes",1,0)</f>
        <v>1</v>
      </c>
      <c r="K259" s="5">
        <f>IF(Data_Mentah!K259="Yes",1,0)</f>
        <v>0</v>
      </c>
      <c r="L259" s="5">
        <f>IF(Data_Mentah!L259="Yes",1,0)</f>
        <v>1</v>
      </c>
      <c r="M259" s="5">
        <f>IF(Data_Mentah!M259="Yes",1,0)</f>
        <v>1</v>
      </c>
      <c r="N259" s="5">
        <f>IF(Data_Mentah!N259="Yes",1,0)</f>
        <v>0</v>
      </c>
      <c r="O259" s="5">
        <f>IF(Data_Mentah!O259="Yes",1,0)</f>
        <v>0</v>
      </c>
      <c r="P259" s="5">
        <f>IF(Data_Mentah!P259="Yes",1,0)</f>
        <v>0</v>
      </c>
      <c r="Q259" s="6">
        <f>IF(Data_Mentah!Q259="Positive",1,0)</f>
        <v>1</v>
      </c>
      <c r="T259">
        <f t="shared" si="7"/>
        <v>0</v>
      </c>
      <c r="V259">
        <f t="shared" si="8"/>
        <v>0</v>
      </c>
    </row>
    <row r="260" spans="1:22" ht="15.75" customHeight="1" x14ac:dyDescent="0.2">
      <c r="A260" s="7">
        <v>43</v>
      </c>
      <c r="B260" s="8">
        <f>IF(Data_Mentah!B260="Male",1,0)</f>
        <v>0</v>
      </c>
      <c r="C260" s="8">
        <f>IF(Data_Mentah!C260="Yes",1,0)</f>
        <v>1</v>
      </c>
      <c r="D260" s="8">
        <f>IF(Data_Mentah!D260="Yes",1,0)</f>
        <v>1</v>
      </c>
      <c r="E260" s="8">
        <f>IF(Data_Mentah!E260="Yes",1,0)</f>
        <v>1</v>
      </c>
      <c r="F260" s="8">
        <f>IF(Data_Mentah!F260="Yes",1,0)</f>
        <v>1</v>
      </c>
      <c r="G260" s="8">
        <f>IF(Data_Mentah!G260="Yes",1,0)</f>
        <v>1</v>
      </c>
      <c r="H260" s="8">
        <f>IF(Data_Mentah!H260="Yes",1,0)</f>
        <v>0</v>
      </c>
      <c r="I260" s="8">
        <f>IF(Data_Mentah!I260="Yes",1,0)</f>
        <v>1</v>
      </c>
      <c r="J260" s="8">
        <f>IF(Data_Mentah!J260="Yes",1,0)</f>
        <v>1</v>
      </c>
      <c r="K260" s="8">
        <f>IF(Data_Mentah!K260="Yes",1,0)</f>
        <v>0</v>
      </c>
      <c r="L260" s="8">
        <f>IF(Data_Mentah!L260="Yes",1,0)</f>
        <v>1</v>
      </c>
      <c r="M260" s="8">
        <f>IF(Data_Mentah!M260="Yes",1,0)</f>
        <v>1</v>
      </c>
      <c r="N260" s="8">
        <f>IF(Data_Mentah!N260="Yes",1,0)</f>
        <v>1</v>
      </c>
      <c r="O260" s="8">
        <f>IF(Data_Mentah!O260="Yes",1,0)</f>
        <v>0</v>
      </c>
      <c r="P260" s="8">
        <f>IF(Data_Mentah!P260="Yes",1,0)</f>
        <v>0</v>
      </c>
      <c r="Q260" s="9">
        <f>IF(Data_Mentah!Q260="Positive",1,0)</f>
        <v>1</v>
      </c>
      <c r="T260">
        <f t="shared" si="7"/>
        <v>1</v>
      </c>
      <c r="V260">
        <f t="shared" si="8"/>
        <v>0</v>
      </c>
    </row>
    <row r="261" spans="1:22" ht="15.75" customHeight="1" x14ac:dyDescent="0.2">
      <c r="A261" s="4">
        <v>39</v>
      </c>
      <c r="B261" s="5">
        <f>IF(Data_Mentah!B261="Male",1,0)</f>
        <v>1</v>
      </c>
      <c r="C261" s="5">
        <f>IF(Data_Mentah!C261="Yes",1,0)</f>
        <v>1</v>
      </c>
      <c r="D261" s="5">
        <f>IF(Data_Mentah!D261="Yes",1,0)</f>
        <v>0</v>
      </c>
      <c r="E261" s="5">
        <f>IF(Data_Mentah!E261="Yes",1,0)</f>
        <v>0</v>
      </c>
      <c r="F261" s="5">
        <f>IF(Data_Mentah!F261="Yes",1,0)</f>
        <v>1</v>
      </c>
      <c r="G261" s="5">
        <f>IF(Data_Mentah!G261="Yes",1,0)</f>
        <v>0</v>
      </c>
      <c r="H261" s="5">
        <f>IF(Data_Mentah!H261="Yes",1,0)</f>
        <v>1</v>
      </c>
      <c r="I261" s="5">
        <f>IF(Data_Mentah!I261="Yes",1,0)</f>
        <v>1</v>
      </c>
      <c r="J261" s="5">
        <f>IF(Data_Mentah!J261="Yes",1,0)</f>
        <v>1</v>
      </c>
      <c r="K261" s="5">
        <f>IF(Data_Mentah!K261="Yes",1,0)</f>
        <v>1</v>
      </c>
      <c r="L261" s="5">
        <f>IF(Data_Mentah!L261="Yes",1,0)</f>
        <v>0</v>
      </c>
      <c r="M261" s="5">
        <f>IF(Data_Mentah!M261="Yes",1,0)</f>
        <v>1</v>
      </c>
      <c r="N261" s="5">
        <f>IF(Data_Mentah!N261="Yes",1,0)</f>
        <v>1</v>
      </c>
      <c r="O261" s="5">
        <f>IF(Data_Mentah!O261="Yes",1,0)</f>
        <v>1</v>
      </c>
      <c r="P261" s="5">
        <f>IF(Data_Mentah!P261="Yes",1,0)</f>
        <v>1</v>
      </c>
      <c r="Q261" s="6">
        <f>IF(Data_Mentah!Q261="Positive",1,0)</f>
        <v>1</v>
      </c>
      <c r="T261">
        <f t="shared" si="7"/>
        <v>1</v>
      </c>
      <c r="V261">
        <f t="shared" si="8"/>
        <v>0</v>
      </c>
    </row>
    <row r="262" spans="1:22" ht="15.75" customHeight="1" x14ac:dyDescent="0.2">
      <c r="A262" s="7">
        <v>40</v>
      </c>
      <c r="B262" s="8">
        <f>IF(Data_Mentah!B262="Male",1,0)</f>
        <v>1</v>
      </c>
      <c r="C262" s="8">
        <f>IF(Data_Mentah!C262="Yes",1,0)</f>
        <v>0</v>
      </c>
      <c r="D262" s="8">
        <f>IF(Data_Mentah!D262="Yes",1,0)</f>
        <v>1</v>
      </c>
      <c r="E262" s="8">
        <f>IF(Data_Mentah!E262="Yes",1,0)</f>
        <v>0</v>
      </c>
      <c r="F262" s="8">
        <f>IF(Data_Mentah!F262="Yes",1,0)</f>
        <v>0</v>
      </c>
      <c r="G262" s="8">
        <f>IF(Data_Mentah!G262="Yes",1,0)</f>
        <v>0</v>
      </c>
      <c r="H262" s="8">
        <f>IF(Data_Mentah!H262="Yes",1,0)</f>
        <v>0</v>
      </c>
      <c r="I262" s="8">
        <f>IF(Data_Mentah!I262="Yes",1,0)</f>
        <v>0</v>
      </c>
      <c r="J262" s="8">
        <f>IF(Data_Mentah!J262="Yes",1,0)</f>
        <v>0</v>
      </c>
      <c r="K262" s="8">
        <f>IF(Data_Mentah!K262="Yes",1,0)</f>
        <v>0</v>
      </c>
      <c r="L262" s="8">
        <f>IF(Data_Mentah!L262="Yes",1,0)</f>
        <v>0</v>
      </c>
      <c r="M262" s="8">
        <f>IF(Data_Mentah!M262="Yes",1,0)</f>
        <v>0</v>
      </c>
      <c r="N262" s="8">
        <f>IF(Data_Mentah!N262="Yes",1,0)</f>
        <v>0</v>
      </c>
      <c r="O262" s="8">
        <f>IF(Data_Mentah!O262="Yes",1,0)</f>
        <v>0</v>
      </c>
      <c r="P262" s="8">
        <f>IF(Data_Mentah!P262="Yes",1,0)</f>
        <v>0</v>
      </c>
      <c r="Q262" s="9">
        <f>IF(Data_Mentah!Q262="Positive",1,0)</f>
        <v>1</v>
      </c>
      <c r="T262">
        <f t="shared" si="7"/>
        <v>0</v>
      </c>
      <c r="V262">
        <f t="shared" si="8"/>
        <v>0</v>
      </c>
    </row>
    <row r="263" spans="1:22" ht="15.75" customHeight="1" x14ac:dyDescent="0.2">
      <c r="A263" s="4">
        <v>43</v>
      </c>
      <c r="B263" s="5">
        <f>IF(Data_Mentah!B263="Male",1,0)</f>
        <v>1</v>
      </c>
      <c r="C263" s="5">
        <f>IF(Data_Mentah!C263="Yes",1,0)</f>
        <v>1</v>
      </c>
      <c r="D263" s="5">
        <f>IF(Data_Mentah!D263="Yes",1,0)</f>
        <v>1</v>
      </c>
      <c r="E263" s="5">
        <f>IF(Data_Mentah!E263="Yes",1,0)</f>
        <v>1</v>
      </c>
      <c r="F263" s="5">
        <f>IF(Data_Mentah!F263="Yes",1,0)</f>
        <v>1</v>
      </c>
      <c r="G263" s="5">
        <f>IF(Data_Mentah!G263="Yes",1,0)</f>
        <v>0</v>
      </c>
      <c r="H263" s="5">
        <f>IF(Data_Mentah!H263="Yes",1,0)</f>
        <v>1</v>
      </c>
      <c r="I263" s="5">
        <f>IF(Data_Mentah!I263="Yes",1,0)</f>
        <v>0</v>
      </c>
      <c r="J263" s="5">
        <f>IF(Data_Mentah!J263="Yes",1,0)</f>
        <v>0</v>
      </c>
      <c r="K263" s="5">
        <f>IF(Data_Mentah!K263="Yes",1,0)</f>
        <v>1</v>
      </c>
      <c r="L263" s="5">
        <f>IF(Data_Mentah!L263="Yes",1,0)</f>
        <v>0</v>
      </c>
      <c r="M263" s="5">
        <f>IF(Data_Mentah!M263="Yes",1,0)</f>
        <v>1</v>
      </c>
      <c r="N263" s="5">
        <f>IF(Data_Mentah!N263="Yes",1,0)</f>
        <v>0</v>
      </c>
      <c r="O263" s="5">
        <f>IF(Data_Mentah!O263="Yes",1,0)</f>
        <v>0</v>
      </c>
      <c r="P263" s="5">
        <f>IF(Data_Mentah!P263="Yes",1,0)</f>
        <v>0</v>
      </c>
      <c r="Q263" s="6">
        <f>IF(Data_Mentah!Q263="Positive",1,0)</f>
        <v>1</v>
      </c>
      <c r="T263">
        <f t="shared" si="7"/>
        <v>0</v>
      </c>
      <c r="V263">
        <f t="shared" si="8"/>
        <v>0</v>
      </c>
    </row>
    <row r="264" spans="1:22" ht="15.75" customHeight="1" x14ac:dyDescent="0.2">
      <c r="A264" s="7">
        <v>49</v>
      </c>
      <c r="B264" s="8">
        <f>IF(Data_Mentah!B264="Male",1,0)</f>
        <v>1</v>
      </c>
      <c r="C264" s="8">
        <f>IF(Data_Mentah!C264="Yes",1,0)</f>
        <v>1</v>
      </c>
      <c r="D264" s="8">
        <f>IF(Data_Mentah!D264="Yes",1,0)</f>
        <v>1</v>
      </c>
      <c r="E264" s="8">
        <f>IF(Data_Mentah!E264="Yes",1,0)</f>
        <v>1</v>
      </c>
      <c r="F264" s="8">
        <f>IF(Data_Mentah!F264="Yes",1,0)</f>
        <v>0</v>
      </c>
      <c r="G264" s="8">
        <f>IF(Data_Mentah!G264="Yes",1,0)</f>
        <v>1</v>
      </c>
      <c r="H264" s="8">
        <f>IF(Data_Mentah!H264="Yes",1,0)</f>
        <v>1</v>
      </c>
      <c r="I264" s="8">
        <f>IF(Data_Mentah!I264="Yes",1,0)</f>
        <v>0</v>
      </c>
      <c r="J264" s="8">
        <f>IF(Data_Mentah!J264="Yes",1,0)</f>
        <v>0</v>
      </c>
      <c r="K264" s="8">
        <f>IF(Data_Mentah!K264="Yes",1,0)</f>
        <v>0</v>
      </c>
      <c r="L264" s="8">
        <f>IF(Data_Mentah!L264="Yes",1,0)</f>
        <v>1</v>
      </c>
      <c r="M264" s="8">
        <f>IF(Data_Mentah!M264="Yes",1,0)</f>
        <v>0</v>
      </c>
      <c r="N264" s="8">
        <f>IF(Data_Mentah!N264="Yes",1,0)</f>
        <v>0</v>
      </c>
      <c r="O264" s="8">
        <f>IF(Data_Mentah!O264="Yes",1,0)</f>
        <v>0</v>
      </c>
      <c r="P264" s="8">
        <f>IF(Data_Mentah!P264="Yes",1,0)</f>
        <v>0</v>
      </c>
      <c r="Q264" s="9">
        <f>IF(Data_Mentah!Q264="Positive",1,0)</f>
        <v>1</v>
      </c>
      <c r="T264">
        <f t="shared" si="7"/>
        <v>1</v>
      </c>
      <c r="V264">
        <f t="shared" si="8"/>
        <v>0</v>
      </c>
    </row>
    <row r="265" spans="1:22" ht="15.75" customHeight="1" x14ac:dyDescent="0.2">
      <c r="A265" s="4">
        <v>47</v>
      </c>
      <c r="B265" s="5">
        <f>IF(Data_Mentah!B265="Male",1,0)</f>
        <v>1</v>
      </c>
      <c r="C265" s="5">
        <f>IF(Data_Mentah!C265="Yes",1,0)</f>
        <v>1</v>
      </c>
      <c r="D265" s="5">
        <f>IF(Data_Mentah!D265="Yes",1,0)</f>
        <v>0</v>
      </c>
      <c r="E265" s="5">
        <f>IF(Data_Mentah!E265="Yes",1,0)</f>
        <v>1</v>
      </c>
      <c r="F265" s="5">
        <f>IF(Data_Mentah!F265="Yes",1,0)</f>
        <v>1</v>
      </c>
      <c r="G265" s="5">
        <f>IF(Data_Mentah!G265="Yes",1,0)</f>
        <v>0</v>
      </c>
      <c r="H265" s="5">
        <f>IF(Data_Mentah!H265="Yes",1,0)</f>
        <v>1</v>
      </c>
      <c r="I265" s="5">
        <f>IF(Data_Mentah!I265="Yes",1,0)</f>
        <v>0</v>
      </c>
      <c r="J265" s="5">
        <f>IF(Data_Mentah!J265="Yes",1,0)</f>
        <v>1</v>
      </c>
      <c r="K265" s="5">
        <f>IF(Data_Mentah!K265="Yes",1,0)</f>
        <v>1</v>
      </c>
      <c r="L265" s="5">
        <f>IF(Data_Mentah!L265="Yes",1,0)</f>
        <v>0</v>
      </c>
      <c r="M265" s="5">
        <f>IF(Data_Mentah!M265="Yes",1,0)</f>
        <v>0</v>
      </c>
      <c r="N265" s="5">
        <f>IF(Data_Mentah!N265="Yes",1,0)</f>
        <v>0</v>
      </c>
      <c r="O265" s="5">
        <f>IF(Data_Mentah!O265="Yes",1,0)</f>
        <v>1</v>
      </c>
      <c r="P265" s="5">
        <f>IF(Data_Mentah!P265="Yes",1,0)</f>
        <v>0</v>
      </c>
      <c r="Q265" s="6">
        <f>IF(Data_Mentah!Q265="Positive",1,0)</f>
        <v>1</v>
      </c>
      <c r="T265">
        <f t="shared" si="7"/>
        <v>0</v>
      </c>
      <c r="V265">
        <f t="shared" si="8"/>
        <v>0</v>
      </c>
    </row>
    <row r="266" spans="1:22" ht="15.75" customHeight="1" x14ac:dyDescent="0.2">
      <c r="A266" s="7">
        <v>45</v>
      </c>
      <c r="B266" s="8">
        <f>IF(Data_Mentah!B266="Male",1,0)</f>
        <v>0</v>
      </c>
      <c r="C266" s="8">
        <f>IF(Data_Mentah!C266="Yes",1,0)</f>
        <v>1</v>
      </c>
      <c r="D266" s="8">
        <f>IF(Data_Mentah!D266="Yes",1,0)</f>
        <v>1</v>
      </c>
      <c r="E266" s="8">
        <f>IF(Data_Mentah!E266="Yes",1,0)</f>
        <v>1</v>
      </c>
      <c r="F266" s="8">
        <f>IF(Data_Mentah!F266="Yes",1,0)</f>
        <v>1</v>
      </c>
      <c r="G266" s="8">
        <f>IF(Data_Mentah!G266="Yes",1,0)</f>
        <v>1</v>
      </c>
      <c r="H266" s="8">
        <f>IF(Data_Mentah!H266="Yes",1,0)</f>
        <v>0</v>
      </c>
      <c r="I266" s="8">
        <f>IF(Data_Mentah!I266="Yes",1,0)</f>
        <v>1</v>
      </c>
      <c r="J266" s="8">
        <f>IF(Data_Mentah!J266="Yes",1,0)</f>
        <v>1</v>
      </c>
      <c r="K266" s="8">
        <f>IF(Data_Mentah!K266="Yes",1,0)</f>
        <v>1</v>
      </c>
      <c r="L266" s="8">
        <f>IF(Data_Mentah!L266="Yes",1,0)</f>
        <v>1</v>
      </c>
      <c r="M266" s="8">
        <f>IF(Data_Mentah!M266="Yes",1,0)</f>
        <v>1</v>
      </c>
      <c r="N266" s="8">
        <f>IF(Data_Mentah!N266="Yes",1,0)</f>
        <v>1</v>
      </c>
      <c r="O266" s="8">
        <f>IF(Data_Mentah!O266="Yes",1,0)</f>
        <v>0</v>
      </c>
      <c r="P266" s="8">
        <f>IF(Data_Mentah!P266="Yes",1,0)</f>
        <v>0</v>
      </c>
      <c r="Q266" s="9">
        <f>IF(Data_Mentah!Q266="Positive",1,0)</f>
        <v>1</v>
      </c>
      <c r="T266">
        <f t="shared" si="7"/>
        <v>1</v>
      </c>
      <c r="V266">
        <f t="shared" si="8"/>
        <v>0</v>
      </c>
    </row>
    <row r="267" spans="1:22" ht="15.75" customHeight="1" x14ac:dyDescent="0.2">
      <c r="A267" s="4">
        <v>57</v>
      </c>
      <c r="B267" s="5">
        <f>IF(Data_Mentah!B267="Male",1,0)</f>
        <v>0</v>
      </c>
      <c r="C267" s="5">
        <f>IF(Data_Mentah!C267="Yes",1,0)</f>
        <v>0</v>
      </c>
      <c r="D267" s="5">
        <f>IF(Data_Mentah!D267="Yes",1,0)</f>
        <v>0</v>
      </c>
      <c r="E267" s="5">
        <f>IF(Data_Mentah!E267="Yes",1,0)</f>
        <v>0</v>
      </c>
      <c r="F267" s="5">
        <f>IF(Data_Mentah!F267="Yes",1,0)</f>
        <v>0</v>
      </c>
      <c r="G267" s="5">
        <f>IF(Data_Mentah!G267="Yes",1,0)</f>
        <v>0</v>
      </c>
      <c r="H267" s="5">
        <f>IF(Data_Mentah!H267="Yes",1,0)</f>
        <v>0</v>
      </c>
      <c r="I267" s="5">
        <f>IF(Data_Mentah!I267="Yes",1,0)</f>
        <v>1</v>
      </c>
      <c r="J267" s="5">
        <f>IF(Data_Mentah!J267="Yes",1,0)</f>
        <v>0</v>
      </c>
      <c r="K267" s="5">
        <f>IF(Data_Mentah!K267="Yes",1,0)</f>
        <v>0</v>
      </c>
      <c r="L267" s="5">
        <f>IF(Data_Mentah!L267="Yes",1,0)</f>
        <v>0</v>
      </c>
      <c r="M267" s="5">
        <f>IF(Data_Mentah!M267="Yes",1,0)</f>
        <v>1</v>
      </c>
      <c r="N267" s="5">
        <f>IF(Data_Mentah!N267="Yes",1,0)</f>
        <v>1</v>
      </c>
      <c r="O267" s="5">
        <f>IF(Data_Mentah!O267="Yes",1,0)</f>
        <v>0</v>
      </c>
      <c r="P267" s="5">
        <f>IF(Data_Mentah!P267="Yes",1,0)</f>
        <v>0</v>
      </c>
      <c r="Q267" s="6">
        <f>IF(Data_Mentah!Q267="Positive",1,0)</f>
        <v>1</v>
      </c>
      <c r="T267">
        <f t="shared" si="7"/>
        <v>0</v>
      </c>
      <c r="V267">
        <f t="shared" si="8"/>
        <v>0</v>
      </c>
    </row>
    <row r="268" spans="1:22" ht="15.75" customHeight="1" x14ac:dyDescent="0.2">
      <c r="A268" s="7">
        <v>72</v>
      </c>
      <c r="B268" s="8">
        <f>IF(Data_Mentah!B268="Male",1,0)</f>
        <v>0</v>
      </c>
      <c r="C268" s="8">
        <f>IF(Data_Mentah!C268="Yes",1,0)</f>
        <v>1</v>
      </c>
      <c r="D268" s="8">
        <f>IF(Data_Mentah!D268="Yes",1,0)</f>
        <v>1</v>
      </c>
      <c r="E268" s="8">
        <f>IF(Data_Mentah!E268="Yes",1,0)</f>
        <v>0</v>
      </c>
      <c r="F268" s="8">
        <f>IF(Data_Mentah!F268="Yes",1,0)</f>
        <v>1</v>
      </c>
      <c r="G268" s="8">
        <f>IF(Data_Mentah!G268="Yes",1,0)</f>
        <v>1</v>
      </c>
      <c r="H268" s="8">
        <f>IF(Data_Mentah!H268="Yes",1,0)</f>
        <v>0</v>
      </c>
      <c r="I268" s="8">
        <f>IF(Data_Mentah!I268="Yes",1,0)</f>
        <v>1</v>
      </c>
      <c r="J268" s="8">
        <f>IF(Data_Mentah!J268="Yes",1,0)</f>
        <v>1</v>
      </c>
      <c r="K268" s="8">
        <f>IF(Data_Mentah!K268="Yes",1,0)</f>
        <v>0</v>
      </c>
      <c r="L268" s="8">
        <f>IF(Data_Mentah!L268="Yes",1,0)</f>
        <v>1</v>
      </c>
      <c r="M268" s="8">
        <f>IF(Data_Mentah!M268="Yes",1,0)</f>
        <v>1</v>
      </c>
      <c r="N268" s="8">
        <f>IF(Data_Mentah!N268="Yes",1,0)</f>
        <v>0</v>
      </c>
      <c r="O268" s="8">
        <f>IF(Data_Mentah!O268="Yes",1,0)</f>
        <v>0</v>
      </c>
      <c r="P268" s="8">
        <f>IF(Data_Mentah!P268="Yes",1,0)</f>
        <v>0</v>
      </c>
      <c r="Q268" s="9">
        <f>IF(Data_Mentah!Q268="Positive",1,0)</f>
        <v>1</v>
      </c>
      <c r="T268">
        <f t="shared" si="7"/>
        <v>1</v>
      </c>
      <c r="V268">
        <f t="shared" si="8"/>
        <v>0</v>
      </c>
    </row>
    <row r="269" spans="1:22" ht="15.75" customHeight="1" x14ac:dyDescent="0.2">
      <c r="A269" s="4">
        <v>30</v>
      </c>
      <c r="B269" s="5">
        <f>IF(Data_Mentah!B269="Male",1,0)</f>
        <v>0</v>
      </c>
      <c r="C269" s="5">
        <f>IF(Data_Mentah!C269="Yes",1,0)</f>
        <v>0</v>
      </c>
      <c r="D269" s="5">
        <f>IF(Data_Mentah!D269="Yes",1,0)</f>
        <v>0</v>
      </c>
      <c r="E269" s="5">
        <f>IF(Data_Mentah!E269="Yes",1,0)</f>
        <v>0</v>
      </c>
      <c r="F269" s="5">
        <f>IF(Data_Mentah!F269="Yes",1,0)</f>
        <v>0</v>
      </c>
      <c r="G269" s="5">
        <f>IF(Data_Mentah!G269="Yes",1,0)</f>
        <v>0</v>
      </c>
      <c r="H269" s="5">
        <f>IF(Data_Mentah!H269="Yes",1,0)</f>
        <v>0</v>
      </c>
      <c r="I269" s="5">
        <f>IF(Data_Mentah!I269="Yes",1,0)</f>
        <v>0</v>
      </c>
      <c r="J269" s="5">
        <f>IF(Data_Mentah!J269="Yes",1,0)</f>
        <v>0</v>
      </c>
      <c r="K269" s="5">
        <f>IF(Data_Mentah!K269="Yes",1,0)</f>
        <v>0</v>
      </c>
      <c r="L269" s="5">
        <f>IF(Data_Mentah!L269="Yes",1,0)</f>
        <v>0</v>
      </c>
      <c r="M269" s="5">
        <f>IF(Data_Mentah!M269="Yes",1,0)</f>
        <v>0</v>
      </c>
      <c r="N269" s="5">
        <f>IF(Data_Mentah!N269="Yes",1,0)</f>
        <v>0</v>
      </c>
      <c r="O269" s="5">
        <f>IF(Data_Mentah!O269="Yes",1,0)</f>
        <v>0</v>
      </c>
      <c r="P269" s="5">
        <f>IF(Data_Mentah!P269="Yes",1,0)</f>
        <v>0</v>
      </c>
      <c r="Q269" s="6">
        <f>IF(Data_Mentah!Q269="Positive",1,0)</f>
        <v>1</v>
      </c>
      <c r="T269">
        <f t="shared" si="7"/>
        <v>0</v>
      </c>
      <c r="V269">
        <f t="shared" si="8"/>
        <v>0</v>
      </c>
    </row>
    <row r="270" spans="1:22" ht="15.75" customHeight="1" x14ac:dyDescent="0.2">
      <c r="A270" s="7">
        <v>27</v>
      </c>
      <c r="B270" s="8">
        <f>IF(Data_Mentah!B270="Male",1,0)</f>
        <v>0</v>
      </c>
      <c r="C270" s="8">
        <f>IF(Data_Mentah!C270="Yes",1,0)</f>
        <v>0</v>
      </c>
      <c r="D270" s="8">
        <f>IF(Data_Mentah!D270="Yes",1,0)</f>
        <v>0</v>
      </c>
      <c r="E270" s="8">
        <f>IF(Data_Mentah!E270="Yes",1,0)</f>
        <v>0</v>
      </c>
      <c r="F270" s="8">
        <f>IF(Data_Mentah!F270="Yes",1,0)</f>
        <v>0</v>
      </c>
      <c r="G270" s="8">
        <f>IF(Data_Mentah!G270="Yes",1,0)</f>
        <v>1</v>
      </c>
      <c r="H270" s="8">
        <f>IF(Data_Mentah!H270="Yes",1,0)</f>
        <v>0</v>
      </c>
      <c r="I270" s="8">
        <f>IF(Data_Mentah!I270="Yes",1,0)</f>
        <v>1</v>
      </c>
      <c r="J270" s="8">
        <f>IF(Data_Mentah!J270="Yes",1,0)</f>
        <v>1</v>
      </c>
      <c r="K270" s="8">
        <f>IF(Data_Mentah!K270="Yes",1,0)</f>
        <v>0</v>
      </c>
      <c r="L270" s="8">
        <f>IF(Data_Mentah!L270="Yes",1,0)</f>
        <v>0</v>
      </c>
      <c r="M270" s="8">
        <f>IF(Data_Mentah!M270="Yes",1,0)</f>
        <v>1</v>
      </c>
      <c r="N270" s="8">
        <f>IF(Data_Mentah!N270="Yes",1,0)</f>
        <v>0</v>
      </c>
      <c r="O270" s="8">
        <f>IF(Data_Mentah!O270="Yes",1,0)</f>
        <v>0</v>
      </c>
      <c r="P270" s="8">
        <f>IF(Data_Mentah!P270="Yes",1,0)</f>
        <v>0</v>
      </c>
      <c r="Q270" s="9">
        <f>IF(Data_Mentah!Q270="Positive",1,0)</f>
        <v>1</v>
      </c>
      <c r="T270">
        <f t="shared" si="7"/>
        <v>0</v>
      </c>
      <c r="V270">
        <f t="shared" si="8"/>
        <v>0</v>
      </c>
    </row>
    <row r="271" spans="1:22" ht="15.75" customHeight="1" x14ac:dyDescent="0.2">
      <c r="A271" s="4">
        <v>38</v>
      </c>
      <c r="B271" s="5">
        <f>IF(Data_Mentah!B271="Male",1,0)</f>
        <v>0</v>
      </c>
      <c r="C271" s="5">
        <f>IF(Data_Mentah!C271="Yes",1,0)</f>
        <v>1</v>
      </c>
      <c r="D271" s="5">
        <f>IF(Data_Mentah!D271="Yes",1,0)</f>
        <v>1</v>
      </c>
      <c r="E271" s="5">
        <f>IF(Data_Mentah!E271="Yes",1,0)</f>
        <v>1</v>
      </c>
      <c r="F271" s="5">
        <f>IF(Data_Mentah!F271="Yes",1,0)</f>
        <v>1</v>
      </c>
      <c r="G271" s="5">
        <f>IF(Data_Mentah!G271="Yes",1,0)</f>
        <v>1</v>
      </c>
      <c r="H271" s="5">
        <f>IF(Data_Mentah!H271="Yes",1,0)</f>
        <v>0</v>
      </c>
      <c r="I271" s="5">
        <f>IF(Data_Mentah!I271="Yes",1,0)</f>
        <v>1</v>
      </c>
      <c r="J271" s="5">
        <f>IF(Data_Mentah!J271="Yes",1,0)</f>
        <v>1</v>
      </c>
      <c r="K271" s="5">
        <f>IF(Data_Mentah!K271="Yes",1,0)</f>
        <v>1</v>
      </c>
      <c r="L271" s="5">
        <f>IF(Data_Mentah!L271="Yes",1,0)</f>
        <v>1</v>
      </c>
      <c r="M271" s="5">
        <f>IF(Data_Mentah!M271="Yes",1,0)</f>
        <v>1</v>
      </c>
      <c r="N271" s="5">
        <f>IF(Data_Mentah!N271="Yes",1,0)</f>
        <v>1</v>
      </c>
      <c r="O271" s="5">
        <f>IF(Data_Mentah!O271="Yes",1,0)</f>
        <v>0</v>
      </c>
      <c r="P271" s="5">
        <f>IF(Data_Mentah!P271="Yes",1,0)</f>
        <v>0</v>
      </c>
      <c r="Q271" s="6">
        <f>IF(Data_Mentah!Q271="Positive",1,0)</f>
        <v>1</v>
      </c>
      <c r="T271">
        <f t="shared" si="7"/>
        <v>1</v>
      </c>
      <c r="V271">
        <f t="shared" si="8"/>
        <v>0</v>
      </c>
    </row>
    <row r="272" spans="1:22" ht="15.75" customHeight="1" x14ac:dyDescent="0.2">
      <c r="A272" s="7">
        <v>43</v>
      </c>
      <c r="B272" s="8">
        <f>IF(Data_Mentah!B272="Male",1,0)</f>
        <v>0</v>
      </c>
      <c r="C272" s="8">
        <f>IF(Data_Mentah!C272="Yes",1,0)</f>
        <v>1</v>
      </c>
      <c r="D272" s="8">
        <f>IF(Data_Mentah!D272="Yes",1,0)</f>
        <v>1</v>
      </c>
      <c r="E272" s="8">
        <f>IF(Data_Mentah!E272="Yes",1,0)</f>
        <v>1</v>
      </c>
      <c r="F272" s="8">
        <f>IF(Data_Mentah!F272="Yes",1,0)</f>
        <v>1</v>
      </c>
      <c r="G272" s="8">
        <f>IF(Data_Mentah!G272="Yes",1,0)</f>
        <v>0</v>
      </c>
      <c r="H272" s="8">
        <f>IF(Data_Mentah!H272="Yes",1,0)</f>
        <v>0</v>
      </c>
      <c r="I272" s="8">
        <f>IF(Data_Mentah!I272="Yes",1,0)</f>
        <v>1</v>
      </c>
      <c r="J272" s="8">
        <f>IF(Data_Mentah!J272="Yes",1,0)</f>
        <v>0</v>
      </c>
      <c r="K272" s="8">
        <f>IF(Data_Mentah!K272="Yes",1,0)</f>
        <v>0</v>
      </c>
      <c r="L272" s="8">
        <f>IF(Data_Mentah!L272="Yes",1,0)</f>
        <v>1</v>
      </c>
      <c r="M272" s="8">
        <f>IF(Data_Mentah!M272="Yes",1,0)</f>
        <v>1</v>
      </c>
      <c r="N272" s="8">
        <f>IF(Data_Mentah!N272="Yes",1,0)</f>
        <v>1</v>
      </c>
      <c r="O272" s="8">
        <f>IF(Data_Mentah!O272="Yes",1,0)</f>
        <v>0</v>
      </c>
      <c r="P272" s="8">
        <f>IF(Data_Mentah!P272="Yes",1,0)</f>
        <v>0</v>
      </c>
      <c r="Q272" s="9">
        <f>IF(Data_Mentah!Q272="Positive",1,0)</f>
        <v>1</v>
      </c>
      <c r="T272">
        <f t="shared" si="7"/>
        <v>0</v>
      </c>
      <c r="V272">
        <f t="shared" si="8"/>
        <v>0</v>
      </c>
    </row>
    <row r="273" spans="1:22" ht="15.75" customHeight="1" x14ac:dyDescent="0.2">
      <c r="A273" s="4">
        <v>40</v>
      </c>
      <c r="B273" s="5">
        <f>IF(Data_Mentah!B273="Male",1,0)</f>
        <v>1</v>
      </c>
      <c r="C273" s="5">
        <f>IF(Data_Mentah!C273="Yes",1,0)</f>
        <v>1</v>
      </c>
      <c r="D273" s="5">
        <f>IF(Data_Mentah!D273="Yes",1,0)</f>
        <v>1</v>
      </c>
      <c r="E273" s="5">
        <f>IF(Data_Mentah!E273="Yes",1,0)</f>
        <v>1</v>
      </c>
      <c r="F273" s="5">
        <f>IF(Data_Mentah!F273="Yes",1,0)</f>
        <v>1</v>
      </c>
      <c r="G273" s="5">
        <f>IF(Data_Mentah!G273="Yes",1,0)</f>
        <v>1</v>
      </c>
      <c r="H273" s="5">
        <f>IF(Data_Mentah!H273="Yes",1,0)</f>
        <v>0</v>
      </c>
      <c r="I273" s="5">
        <f>IF(Data_Mentah!I273="Yes",1,0)</f>
        <v>1</v>
      </c>
      <c r="J273" s="5">
        <f>IF(Data_Mentah!J273="Yes",1,0)</f>
        <v>0</v>
      </c>
      <c r="K273" s="5">
        <f>IF(Data_Mentah!K273="Yes",1,0)</f>
        <v>0</v>
      </c>
      <c r="L273" s="5">
        <f>IF(Data_Mentah!L273="Yes",1,0)</f>
        <v>0</v>
      </c>
      <c r="M273" s="5">
        <f>IF(Data_Mentah!M273="Yes",1,0)</f>
        <v>1</v>
      </c>
      <c r="N273" s="5">
        <f>IF(Data_Mentah!N273="Yes",1,0)</f>
        <v>0</v>
      </c>
      <c r="O273" s="5">
        <f>IF(Data_Mentah!O273="Yes",1,0)</f>
        <v>0</v>
      </c>
      <c r="P273" s="5">
        <f>IF(Data_Mentah!P273="Yes",1,0)</f>
        <v>0</v>
      </c>
      <c r="Q273" s="6">
        <f>IF(Data_Mentah!Q273="Positive",1,0)</f>
        <v>1</v>
      </c>
      <c r="T273">
        <f t="shared" si="7"/>
        <v>0</v>
      </c>
      <c r="V273">
        <f t="shared" si="8"/>
        <v>0</v>
      </c>
    </row>
    <row r="274" spans="1:22" ht="15.75" customHeight="1" x14ac:dyDescent="0.2">
      <c r="A274" s="7">
        <v>55</v>
      </c>
      <c r="B274" s="8">
        <f>IF(Data_Mentah!B274="Male",1,0)</f>
        <v>1</v>
      </c>
      <c r="C274" s="8">
        <f>IF(Data_Mentah!C274="Yes",1,0)</f>
        <v>0</v>
      </c>
      <c r="D274" s="8">
        <f>IF(Data_Mentah!D274="Yes",1,0)</f>
        <v>0</v>
      </c>
      <c r="E274" s="8">
        <f>IF(Data_Mentah!E274="Yes",1,0)</f>
        <v>0</v>
      </c>
      <c r="F274" s="8">
        <f>IF(Data_Mentah!F274="Yes",1,0)</f>
        <v>0</v>
      </c>
      <c r="G274" s="8">
        <f>IF(Data_Mentah!G274="Yes",1,0)</f>
        <v>0</v>
      </c>
      <c r="H274" s="8">
        <f>IF(Data_Mentah!H274="Yes",1,0)</f>
        <v>0</v>
      </c>
      <c r="I274" s="8">
        <f>IF(Data_Mentah!I274="Yes",1,0)</f>
        <v>0</v>
      </c>
      <c r="J274" s="8">
        <f>IF(Data_Mentah!J274="Yes",1,0)</f>
        <v>1</v>
      </c>
      <c r="K274" s="8">
        <f>IF(Data_Mentah!K274="Yes",1,0)</f>
        <v>0</v>
      </c>
      <c r="L274" s="8">
        <f>IF(Data_Mentah!L274="Yes",1,0)</f>
        <v>0</v>
      </c>
      <c r="M274" s="8">
        <f>IF(Data_Mentah!M274="Yes",1,0)</f>
        <v>0</v>
      </c>
      <c r="N274" s="8">
        <f>IF(Data_Mentah!N274="Yes",1,0)</f>
        <v>0</v>
      </c>
      <c r="O274" s="8">
        <f>IF(Data_Mentah!O274="Yes",1,0)</f>
        <v>1</v>
      </c>
      <c r="P274" s="8">
        <f>IF(Data_Mentah!P274="Yes",1,0)</f>
        <v>0</v>
      </c>
      <c r="Q274" s="9">
        <f>IF(Data_Mentah!Q274="Positive",1,0)</f>
        <v>0</v>
      </c>
      <c r="T274">
        <f t="shared" si="7"/>
        <v>0</v>
      </c>
      <c r="V274">
        <f t="shared" si="8"/>
        <v>0</v>
      </c>
    </row>
    <row r="275" spans="1:22" ht="15.75" customHeight="1" x14ac:dyDescent="0.2">
      <c r="A275" s="4">
        <v>68</v>
      </c>
      <c r="B275" s="5">
        <f>IF(Data_Mentah!B275="Male",1,0)</f>
        <v>1</v>
      </c>
      <c r="C275" s="5">
        <f>IF(Data_Mentah!C275="Yes",1,0)</f>
        <v>0</v>
      </c>
      <c r="D275" s="5">
        <f>IF(Data_Mentah!D275="Yes",1,0)</f>
        <v>0</v>
      </c>
      <c r="E275" s="5">
        <f>IF(Data_Mentah!E275="Yes",1,0)</f>
        <v>0</v>
      </c>
      <c r="F275" s="5">
        <f>IF(Data_Mentah!F275="Yes",1,0)</f>
        <v>0</v>
      </c>
      <c r="G275" s="5">
        <f>IF(Data_Mentah!G275="Yes",1,0)</f>
        <v>1</v>
      </c>
      <c r="H275" s="5">
        <f>IF(Data_Mentah!H275="Yes",1,0)</f>
        <v>1</v>
      </c>
      <c r="I275" s="5">
        <f>IF(Data_Mentah!I275="Yes",1,0)</f>
        <v>0</v>
      </c>
      <c r="J275" s="5">
        <f>IF(Data_Mentah!J275="Yes",1,0)</f>
        <v>0</v>
      </c>
      <c r="K275" s="5">
        <f>IF(Data_Mentah!K275="Yes",1,0)</f>
        <v>0</v>
      </c>
      <c r="L275" s="5">
        <f>IF(Data_Mentah!L275="Yes",1,0)</f>
        <v>0</v>
      </c>
      <c r="M275" s="5">
        <f>IF(Data_Mentah!M275="Yes",1,0)</f>
        <v>0</v>
      </c>
      <c r="N275" s="5">
        <f>IF(Data_Mentah!N275="Yes",1,0)</f>
        <v>0</v>
      </c>
      <c r="O275" s="5">
        <f>IF(Data_Mentah!O275="Yes",1,0)</f>
        <v>0</v>
      </c>
      <c r="P275" s="5">
        <f>IF(Data_Mentah!P275="Yes",1,0)</f>
        <v>0</v>
      </c>
      <c r="Q275" s="6">
        <f>IF(Data_Mentah!Q275="Positive",1,0)</f>
        <v>0</v>
      </c>
      <c r="T275">
        <f t="shared" si="7"/>
        <v>0</v>
      </c>
      <c r="V275">
        <f t="shared" si="8"/>
        <v>0</v>
      </c>
    </row>
    <row r="276" spans="1:22" ht="15.75" customHeight="1" x14ac:dyDescent="0.2">
      <c r="A276" s="7">
        <v>29</v>
      </c>
      <c r="B276" s="8">
        <f>IF(Data_Mentah!B276="Male",1,0)</f>
        <v>1</v>
      </c>
      <c r="C276" s="8">
        <f>IF(Data_Mentah!C276="Yes",1,0)</f>
        <v>0</v>
      </c>
      <c r="D276" s="8">
        <f>IF(Data_Mentah!D276="Yes",1,0)</f>
        <v>0</v>
      </c>
      <c r="E276" s="8">
        <f>IF(Data_Mentah!E276="Yes",1,0)</f>
        <v>0</v>
      </c>
      <c r="F276" s="8">
        <f>IF(Data_Mentah!F276="Yes",1,0)</f>
        <v>0</v>
      </c>
      <c r="G276" s="8">
        <f>IF(Data_Mentah!G276="Yes",1,0)</f>
        <v>1</v>
      </c>
      <c r="H276" s="8">
        <f>IF(Data_Mentah!H276="Yes",1,0)</f>
        <v>0</v>
      </c>
      <c r="I276" s="8">
        <f>IF(Data_Mentah!I276="Yes",1,0)</f>
        <v>1</v>
      </c>
      <c r="J276" s="8">
        <f>IF(Data_Mentah!J276="Yes",1,0)</f>
        <v>0</v>
      </c>
      <c r="K276" s="8">
        <f>IF(Data_Mentah!K276="Yes",1,0)</f>
        <v>0</v>
      </c>
      <c r="L276" s="8">
        <f>IF(Data_Mentah!L276="Yes",1,0)</f>
        <v>0</v>
      </c>
      <c r="M276" s="8">
        <f>IF(Data_Mentah!M276="Yes",1,0)</f>
        <v>0</v>
      </c>
      <c r="N276" s="8">
        <f>IF(Data_Mentah!N276="Yes",1,0)</f>
        <v>1</v>
      </c>
      <c r="O276" s="8">
        <f>IF(Data_Mentah!O276="Yes",1,0)</f>
        <v>0</v>
      </c>
      <c r="P276" s="8">
        <f>IF(Data_Mentah!P276="Yes",1,0)</f>
        <v>0</v>
      </c>
      <c r="Q276" s="9">
        <f>IF(Data_Mentah!Q276="Positive",1,0)</f>
        <v>0</v>
      </c>
      <c r="T276">
        <f t="shared" si="7"/>
        <v>0</v>
      </c>
      <c r="V276">
        <f t="shared" si="8"/>
        <v>0</v>
      </c>
    </row>
    <row r="277" spans="1:22" ht="15.75" customHeight="1" x14ac:dyDescent="0.2">
      <c r="A277" s="4">
        <v>37</v>
      </c>
      <c r="B277" s="5">
        <f>IF(Data_Mentah!B277="Male",1,0)</f>
        <v>1</v>
      </c>
      <c r="C277" s="5">
        <f>IF(Data_Mentah!C277="Yes",1,0)</f>
        <v>1</v>
      </c>
      <c r="D277" s="5">
        <f>IF(Data_Mentah!D277="Yes",1,0)</f>
        <v>0</v>
      </c>
      <c r="E277" s="5">
        <f>IF(Data_Mentah!E277="Yes",1,0)</f>
        <v>0</v>
      </c>
      <c r="F277" s="5">
        <f>IF(Data_Mentah!F277="Yes",1,0)</f>
        <v>0</v>
      </c>
      <c r="G277" s="5">
        <f>IF(Data_Mentah!G277="Yes",1,0)</f>
        <v>1</v>
      </c>
      <c r="H277" s="5">
        <f>IF(Data_Mentah!H277="Yes",1,0)</f>
        <v>0</v>
      </c>
      <c r="I277" s="5">
        <f>IF(Data_Mentah!I277="Yes",1,0)</f>
        <v>1</v>
      </c>
      <c r="J277" s="5">
        <f>IF(Data_Mentah!J277="Yes",1,0)</f>
        <v>1</v>
      </c>
      <c r="K277" s="5">
        <f>IF(Data_Mentah!K277="Yes",1,0)</f>
        <v>0</v>
      </c>
      <c r="L277" s="5">
        <f>IF(Data_Mentah!L277="Yes",1,0)</f>
        <v>1</v>
      </c>
      <c r="M277" s="5">
        <f>IF(Data_Mentah!M277="Yes",1,0)</f>
        <v>1</v>
      </c>
      <c r="N277" s="5">
        <f>IF(Data_Mentah!N277="Yes",1,0)</f>
        <v>1</v>
      </c>
      <c r="O277" s="5">
        <f>IF(Data_Mentah!O277="Yes",1,0)</f>
        <v>1</v>
      </c>
      <c r="P277" s="5">
        <f>IF(Data_Mentah!P277="Yes",1,0)</f>
        <v>0</v>
      </c>
      <c r="Q277" s="6">
        <f>IF(Data_Mentah!Q277="Positive",1,0)</f>
        <v>0</v>
      </c>
      <c r="T277">
        <f t="shared" si="7"/>
        <v>0</v>
      </c>
      <c r="V277">
        <f t="shared" si="8"/>
        <v>0</v>
      </c>
    </row>
    <row r="278" spans="1:22" ht="15.75" customHeight="1" x14ac:dyDescent="0.2">
      <c r="A278" s="7">
        <v>30</v>
      </c>
      <c r="B278" s="8">
        <f>IF(Data_Mentah!B278="Male",1,0)</f>
        <v>1</v>
      </c>
      <c r="C278" s="8">
        <f>IF(Data_Mentah!C278="Yes",1,0)</f>
        <v>0</v>
      </c>
      <c r="D278" s="8">
        <f>IF(Data_Mentah!D278="Yes",1,0)</f>
        <v>0</v>
      </c>
      <c r="E278" s="8">
        <f>IF(Data_Mentah!E278="Yes",1,0)</f>
        <v>0</v>
      </c>
      <c r="F278" s="8">
        <f>IF(Data_Mentah!F278="Yes",1,0)</f>
        <v>0</v>
      </c>
      <c r="G278" s="8">
        <f>IF(Data_Mentah!G278="Yes",1,0)</f>
        <v>0</v>
      </c>
      <c r="H278" s="8">
        <f>IF(Data_Mentah!H278="Yes",1,0)</f>
        <v>0</v>
      </c>
      <c r="I278" s="8">
        <f>IF(Data_Mentah!I278="Yes",1,0)</f>
        <v>0</v>
      </c>
      <c r="J278" s="8">
        <f>IF(Data_Mentah!J278="Yes",1,0)</f>
        <v>0</v>
      </c>
      <c r="K278" s="8">
        <f>IF(Data_Mentah!K278="Yes",1,0)</f>
        <v>0</v>
      </c>
      <c r="L278" s="8">
        <f>IF(Data_Mentah!L278="Yes",1,0)</f>
        <v>0</v>
      </c>
      <c r="M278" s="8">
        <f>IF(Data_Mentah!M278="Yes",1,0)</f>
        <v>0</v>
      </c>
      <c r="N278" s="8">
        <f>IF(Data_Mentah!N278="Yes",1,0)</f>
        <v>0</v>
      </c>
      <c r="O278" s="8">
        <f>IF(Data_Mentah!O278="Yes",1,0)</f>
        <v>0</v>
      </c>
      <c r="P278" s="8">
        <f>IF(Data_Mentah!P278="Yes",1,0)</f>
        <v>0</v>
      </c>
      <c r="Q278" s="9">
        <f>IF(Data_Mentah!Q278="Positive",1,0)</f>
        <v>0</v>
      </c>
      <c r="T278">
        <f t="shared" si="7"/>
        <v>0</v>
      </c>
      <c r="V278">
        <f t="shared" si="8"/>
        <v>0</v>
      </c>
    </row>
    <row r="279" spans="1:22" ht="15.75" customHeight="1" x14ac:dyDescent="0.2">
      <c r="A279" s="4">
        <v>45</v>
      </c>
      <c r="B279" s="5">
        <f>IF(Data_Mentah!B279="Male",1,0)</f>
        <v>1</v>
      </c>
      <c r="C279" s="5">
        <f>IF(Data_Mentah!C279="Yes",1,0)</f>
        <v>0</v>
      </c>
      <c r="D279" s="5">
        <f>IF(Data_Mentah!D279="Yes",1,0)</f>
        <v>0</v>
      </c>
      <c r="E279" s="5">
        <f>IF(Data_Mentah!E279="Yes",1,0)</f>
        <v>0</v>
      </c>
      <c r="F279" s="5">
        <f>IF(Data_Mentah!F279="Yes",1,0)</f>
        <v>0</v>
      </c>
      <c r="G279" s="5">
        <f>IF(Data_Mentah!G279="Yes",1,0)</f>
        <v>0</v>
      </c>
      <c r="H279" s="5">
        <f>IF(Data_Mentah!H279="Yes",1,0)</f>
        <v>0</v>
      </c>
      <c r="I279" s="5">
        <f>IF(Data_Mentah!I279="Yes",1,0)</f>
        <v>0</v>
      </c>
      <c r="J279" s="5">
        <f>IF(Data_Mentah!J279="Yes",1,0)</f>
        <v>0</v>
      </c>
      <c r="K279" s="5">
        <f>IF(Data_Mentah!K279="Yes",1,0)</f>
        <v>0</v>
      </c>
      <c r="L279" s="5">
        <f>IF(Data_Mentah!L279="Yes",1,0)</f>
        <v>0</v>
      </c>
      <c r="M279" s="5">
        <f>IF(Data_Mentah!M279="Yes",1,0)</f>
        <v>0</v>
      </c>
      <c r="N279" s="5">
        <f>IF(Data_Mentah!N279="Yes",1,0)</f>
        <v>0</v>
      </c>
      <c r="O279" s="5">
        <f>IF(Data_Mentah!O279="Yes",1,0)</f>
        <v>0</v>
      </c>
      <c r="P279" s="5">
        <f>IF(Data_Mentah!P279="Yes",1,0)</f>
        <v>0</v>
      </c>
      <c r="Q279" s="6">
        <f>IF(Data_Mentah!Q279="Positive",1,0)</f>
        <v>0</v>
      </c>
      <c r="T279">
        <f t="shared" si="7"/>
        <v>0</v>
      </c>
      <c r="V279">
        <f t="shared" si="8"/>
        <v>0</v>
      </c>
    </row>
    <row r="280" spans="1:22" ht="15.75" customHeight="1" x14ac:dyDescent="0.2">
      <c r="A280" s="7">
        <v>47</v>
      </c>
      <c r="B280" s="8">
        <f>IF(Data_Mentah!B280="Male",1,0)</f>
        <v>1</v>
      </c>
      <c r="C280" s="8">
        <f>IF(Data_Mentah!C280="Yes",1,0)</f>
        <v>0</v>
      </c>
      <c r="D280" s="8">
        <f>IF(Data_Mentah!D280="Yes",1,0)</f>
        <v>0</v>
      </c>
      <c r="E280" s="8">
        <f>IF(Data_Mentah!E280="Yes",1,0)</f>
        <v>0</v>
      </c>
      <c r="F280" s="8">
        <f>IF(Data_Mentah!F280="Yes",1,0)</f>
        <v>0</v>
      </c>
      <c r="G280" s="8">
        <f>IF(Data_Mentah!G280="Yes",1,0)</f>
        <v>0</v>
      </c>
      <c r="H280" s="8">
        <f>IF(Data_Mentah!H280="Yes",1,0)</f>
        <v>0</v>
      </c>
      <c r="I280" s="8">
        <f>IF(Data_Mentah!I280="Yes",1,0)</f>
        <v>0</v>
      </c>
      <c r="J280" s="8">
        <f>IF(Data_Mentah!J280="Yes",1,0)</f>
        <v>0</v>
      </c>
      <c r="K280" s="8">
        <f>IF(Data_Mentah!K280="Yes",1,0)</f>
        <v>0</v>
      </c>
      <c r="L280" s="8">
        <f>IF(Data_Mentah!L280="Yes",1,0)</f>
        <v>0</v>
      </c>
      <c r="M280" s="8">
        <f>IF(Data_Mentah!M280="Yes",1,0)</f>
        <v>0</v>
      </c>
      <c r="N280" s="8">
        <f>IF(Data_Mentah!N280="Yes",1,0)</f>
        <v>0</v>
      </c>
      <c r="O280" s="8">
        <f>IF(Data_Mentah!O280="Yes",1,0)</f>
        <v>0</v>
      </c>
      <c r="P280" s="8">
        <f>IF(Data_Mentah!P280="Yes",1,0)</f>
        <v>0</v>
      </c>
      <c r="Q280" s="9">
        <f>IF(Data_Mentah!Q280="Positive",1,0)</f>
        <v>0</v>
      </c>
      <c r="T280">
        <f t="shared" si="7"/>
        <v>0</v>
      </c>
      <c r="V280">
        <f t="shared" si="8"/>
        <v>0</v>
      </c>
    </row>
    <row r="281" spans="1:22" ht="15.75" customHeight="1" x14ac:dyDescent="0.2">
      <c r="A281" s="4">
        <v>35</v>
      </c>
      <c r="B281" s="5">
        <f>IF(Data_Mentah!B281="Male",1,0)</f>
        <v>1</v>
      </c>
      <c r="C281" s="5">
        <f>IF(Data_Mentah!C281="Yes",1,0)</f>
        <v>0</v>
      </c>
      <c r="D281" s="5">
        <f>IF(Data_Mentah!D281="Yes",1,0)</f>
        <v>0</v>
      </c>
      <c r="E281" s="5">
        <f>IF(Data_Mentah!E281="Yes",1,0)</f>
        <v>0</v>
      </c>
      <c r="F281" s="5">
        <f>IF(Data_Mentah!F281="Yes",1,0)</f>
        <v>1</v>
      </c>
      <c r="G281" s="5">
        <f>IF(Data_Mentah!G281="Yes",1,0)</f>
        <v>0</v>
      </c>
      <c r="H281" s="5">
        <f>IF(Data_Mentah!H281="Yes",1,0)</f>
        <v>1</v>
      </c>
      <c r="I281" s="5">
        <f>IF(Data_Mentah!I281="Yes",1,0)</f>
        <v>0</v>
      </c>
      <c r="J281" s="5">
        <f>IF(Data_Mentah!J281="Yes",1,0)</f>
        <v>1</v>
      </c>
      <c r="K281" s="5">
        <f>IF(Data_Mentah!K281="Yes",1,0)</f>
        <v>0</v>
      </c>
      <c r="L281" s="5">
        <f>IF(Data_Mentah!L281="Yes",1,0)</f>
        <v>1</v>
      </c>
      <c r="M281" s="5">
        <f>IF(Data_Mentah!M281="Yes",1,0)</f>
        <v>0</v>
      </c>
      <c r="N281" s="5">
        <f>IF(Data_Mentah!N281="Yes",1,0)</f>
        <v>0</v>
      </c>
      <c r="O281" s="5">
        <f>IF(Data_Mentah!O281="Yes",1,0)</f>
        <v>1</v>
      </c>
      <c r="P281" s="5">
        <f>IF(Data_Mentah!P281="Yes",1,0)</f>
        <v>0</v>
      </c>
      <c r="Q281" s="6">
        <f>IF(Data_Mentah!Q281="Positive",1,0)</f>
        <v>0</v>
      </c>
      <c r="T281">
        <f t="shared" si="7"/>
        <v>0</v>
      </c>
      <c r="V281">
        <f t="shared" si="8"/>
        <v>0</v>
      </c>
    </row>
    <row r="282" spans="1:22" ht="15.75" customHeight="1" x14ac:dyDescent="0.2">
      <c r="A282" s="7">
        <v>32</v>
      </c>
      <c r="B282" s="8">
        <f>IF(Data_Mentah!B282="Male",1,0)</f>
        <v>1</v>
      </c>
      <c r="C282" s="8">
        <f>IF(Data_Mentah!C282="Yes",1,0)</f>
        <v>0</v>
      </c>
      <c r="D282" s="8">
        <f>IF(Data_Mentah!D282="Yes",1,0)</f>
        <v>0</v>
      </c>
      <c r="E282" s="8">
        <f>IF(Data_Mentah!E282="Yes",1,0)</f>
        <v>1</v>
      </c>
      <c r="F282" s="8">
        <f>IF(Data_Mentah!F282="Yes",1,0)</f>
        <v>0</v>
      </c>
      <c r="G282" s="8">
        <f>IF(Data_Mentah!G282="Yes",1,0)</f>
        <v>0</v>
      </c>
      <c r="H282" s="8">
        <f>IF(Data_Mentah!H282="Yes",1,0)</f>
        <v>0</v>
      </c>
      <c r="I282" s="8">
        <f>IF(Data_Mentah!I282="Yes",1,0)</f>
        <v>0</v>
      </c>
      <c r="J282" s="8">
        <f>IF(Data_Mentah!J282="Yes",1,0)</f>
        <v>0</v>
      </c>
      <c r="K282" s="8">
        <f>IF(Data_Mentah!K282="Yes",1,0)</f>
        <v>0</v>
      </c>
      <c r="L282" s="8">
        <f>IF(Data_Mentah!L282="Yes",1,0)</f>
        <v>0</v>
      </c>
      <c r="M282" s="8">
        <f>IF(Data_Mentah!M282="Yes",1,0)</f>
        <v>0</v>
      </c>
      <c r="N282" s="8">
        <f>IF(Data_Mentah!N282="Yes",1,0)</f>
        <v>0</v>
      </c>
      <c r="O282" s="8">
        <f>IF(Data_Mentah!O282="Yes",1,0)</f>
        <v>0</v>
      </c>
      <c r="P282" s="8">
        <f>IF(Data_Mentah!P282="Yes",1,0)</f>
        <v>1</v>
      </c>
      <c r="Q282" s="9">
        <f>IF(Data_Mentah!Q282="Positive",1,0)</f>
        <v>0</v>
      </c>
      <c r="T282">
        <f t="shared" si="7"/>
        <v>0</v>
      </c>
      <c r="V282">
        <f t="shared" si="8"/>
        <v>0</v>
      </c>
    </row>
    <row r="283" spans="1:22" ht="15.75" customHeight="1" x14ac:dyDescent="0.2">
      <c r="A283" s="4">
        <v>56</v>
      </c>
      <c r="B283" s="5">
        <f>IF(Data_Mentah!B283="Male",1,0)</f>
        <v>1</v>
      </c>
      <c r="C283" s="5">
        <f>IF(Data_Mentah!C283="Yes",1,0)</f>
        <v>0</v>
      </c>
      <c r="D283" s="5">
        <f>IF(Data_Mentah!D283="Yes",1,0)</f>
        <v>0</v>
      </c>
      <c r="E283" s="5">
        <f>IF(Data_Mentah!E283="Yes",1,0)</f>
        <v>0</v>
      </c>
      <c r="F283" s="5">
        <f>IF(Data_Mentah!F283="Yes",1,0)</f>
        <v>0</v>
      </c>
      <c r="G283" s="5">
        <f>IF(Data_Mentah!G283="Yes",1,0)</f>
        <v>0</v>
      </c>
      <c r="H283" s="5">
        <f>IF(Data_Mentah!H283="Yes",1,0)</f>
        <v>0</v>
      </c>
      <c r="I283" s="5">
        <f>IF(Data_Mentah!I283="Yes",1,0)</f>
        <v>0</v>
      </c>
      <c r="J283" s="5">
        <f>IF(Data_Mentah!J283="Yes",1,0)</f>
        <v>1</v>
      </c>
      <c r="K283" s="5">
        <f>IF(Data_Mentah!K283="Yes",1,0)</f>
        <v>0</v>
      </c>
      <c r="L283" s="5">
        <f>IF(Data_Mentah!L283="Yes",1,0)</f>
        <v>0</v>
      </c>
      <c r="M283" s="5">
        <f>IF(Data_Mentah!M283="Yes",1,0)</f>
        <v>0</v>
      </c>
      <c r="N283" s="5">
        <f>IF(Data_Mentah!N283="Yes",1,0)</f>
        <v>0</v>
      </c>
      <c r="O283" s="5">
        <f>IF(Data_Mentah!O283="Yes",1,0)</f>
        <v>1</v>
      </c>
      <c r="P283" s="5">
        <f>IF(Data_Mentah!P283="Yes",1,0)</f>
        <v>0</v>
      </c>
      <c r="Q283" s="6">
        <f>IF(Data_Mentah!Q283="Positive",1,0)</f>
        <v>0</v>
      </c>
      <c r="T283">
        <f t="shared" si="7"/>
        <v>0</v>
      </c>
      <c r="V283">
        <f t="shared" si="8"/>
        <v>0</v>
      </c>
    </row>
    <row r="284" spans="1:22" ht="15.75" customHeight="1" x14ac:dyDescent="0.2">
      <c r="A284" s="7">
        <v>50</v>
      </c>
      <c r="B284" s="8">
        <f>IF(Data_Mentah!B284="Male",1,0)</f>
        <v>1</v>
      </c>
      <c r="C284" s="8">
        <f>IF(Data_Mentah!C284="Yes",1,0)</f>
        <v>0</v>
      </c>
      <c r="D284" s="8">
        <f>IF(Data_Mentah!D284="Yes",1,0)</f>
        <v>0</v>
      </c>
      <c r="E284" s="8">
        <f>IF(Data_Mentah!E284="Yes",1,0)</f>
        <v>0</v>
      </c>
      <c r="F284" s="8">
        <f>IF(Data_Mentah!F284="Yes",1,0)</f>
        <v>0</v>
      </c>
      <c r="G284" s="8">
        <f>IF(Data_Mentah!G284="Yes",1,0)</f>
        <v>1</v>
      </c>
      <c r="H284" s="8">
        <f>IF(Data_Mentah!H284="Yes",1,0)</f>
        <v>1</v>
      </c>
      <c r="I284" s="8">
        <f>IF(Data_Mentah!I284="Yes",1,0)</f>
        <v>0</v>
      </c>
      <c r="J284" s="8">
        <f>IF(Data_Mentah!J284="Yes",1,0)</f>
        <v>0</v>
      </c>
      <c r="K284" s="8">
        <f>IF(Data_Mentah!K284="Yes",1,0)</f>
        <v>0</v>
      </c>
      <c r="L284" s="8">
        <f>IF(Data_Mentah!L284="Yes",1,0)</f>
        <v>0</v>
      </c>
      <c r="M284" s="8">
        <f>IF(Data_Mentah!M284="Yes",1,0)</f>
        <v>0</v>
      </c>
      <c r="N284" s="8">
        <f>IF(Data_Mentah!N284="Yes",1,0)</f>
        <v>0</v>
      </c>
      <c r="O284" s="8">
        <f>IF(Data_Mentah!O284="Yes",1,0)</f>
        <v>0</v>
      </c>
      <c r="P284" s="8">
        <f>IF(Data_Mentah!P284="Yes",1,0)</f>
        <v>0</v>
      </c>
      <c r="Q284" s="9">
        <f>IF(Data_Mentah!Q284="Positive",1,0)</f>
        <v>0</v>
      </c>
      <c r="T284">
        <f t="shared" si="7"/>
        <v>0</v>
      </c>
      <c r="V284">
        <f t="shared" si="8"/>
        <v>0</v>
      </c>
    </row>
    <row r="285" spans="1:22" ht="15.75" customHeight="1" x14ac:dyDescent="0.2">
      <c r="A285" s="4">
        <v>52</v>
      </c>
      <c r="B285" s="5">
        <f>IF(Data_Mentah!B285="Male",1,0)</f>
        <v>1</v>
      </c>
      <c r="C285" s="5">
        <f>IF(Data_Mentah!C285="Yes",1,0)</f>
        <v>0</v>
      </c>
      <c r="D285" s="5">
        <f>IF(Data_Mentah!D285="Yes",1,0)</f>
        <v>0</v>
      </c>
      <c r="E285" s="5">
        <f>IF(Data_Mentah!E285="Yes",1,0)</f>
        <v>0</v>
      </c>
      <c r="F285" s="5">
        <f>IF(Data_Mentah!F285="Yes",1,0)</f>
        <v>0</v>
      </c>
      <c r="G285" s="5">
        <f>IF(Data_Mentah!G285="Yes",1,0)</f>
        <v>1</v>
      </c>
      <c r="H285" s="5">
        <f>IF(Data_Mentah!H285="Yes",1,0)</f>
        <v>0</v>
      </c>
      <c r="I285" s="5">
        <f>IF(Data_Mentah!I285="Yes",1,0)</f>
        <v>1</v>
      </c>
      <c r="J285" s="5">
        <f>IF(Data_Mentah!J285="Yes",1,0)</f>
        <v>0</v>
      </c>
      <c r="K285" s="5">
        <f>IF(Data_Mentah!K285="Yes",1,0)</f>
        <v>0</v>
      </c>
      <c r="L285" s="5">
        <f>IF(Data_Mentah!L285="Yes",1,0)</f>
        <v>0</v>
      </c>
      <c r="M285" s="5">
        <f>IF(Data_Mentah!M285="Yes",1,0)</f>
        <v>0</v>
      </c>
      <c r="N285" s="5">
        <f>IF(Data_Mentah!N285="Yes",1,0)</f>
        <v>1</v>
      </c>
      <c r="O285" s="5">
        <f>IF(Data_Mentah!O285="Yes",1,0)</f>
        <v>0</v>
      </c>
      <c r="P285" s="5">
        <f>IF(Data_Mentah!P285="Yes",1,0)</f>
        <v>0</v>
      </c>
      <c r="Q285" s="6">
        <f>IF(Data_Mentah!Q285="Positive",1,0)</f>
        <v>0</v>
      </c>
      <c r="T285">
        <f t="shared" si="7"/>
        <v>0</v>
      </c>
      <c r="V285">
        <f t="shared" si="8"/>
        <v>0</v>
      </c>
    </row>
    <row r="286" spans="1:22" ht="15.75" customHeight="1" x14ac:dyDescent="0.2">
      <c r="A286" s="7">
        <v>26</v>
      </c>
      <c r="B286" s="8">
        <f>IF(Data_Mentah!B286="Male",1,0)</f>
        <v>1</v>
      </c>
      <c r="C286" s="8">
        <f>IF(Data_Mentah!C286="Yes",1,0)</f>
        <v>1</v>
      </c>
      <c r="D286" s="8">
        <f>IF(Data_Mentah!D286="Yes",1,0)</f>
        <v>0</v>
      </c>
      <c r="E286" s="8">
        <f>IF(Data_Mentah!E286="Yes",1,0)</f>
        <v>0</v>
      </c>
      <c r="F286" s="8">
        <f>IF(Data_Mentah!F286="Yes",1,0)</f>
        <v>0</v>
      </c>
      <c r="G286" s="8">
        <f>IF(Data_Mentah!G286="Yes",1,0)</f>
        <v>1</v>
      </c>
      <c r="H286" s="8">
        <f>IF(Data_Mentah!H286="Yes",1,0)</f>
        <v>0</v>
      </c>
      <c r="I286" s="8">
        <f>IF(Data_Mentah!I286="Yes",1,0)</f>
        <v>1</v>
      </c>
      <c r="J286" s="8">
        <f>IF(Data_Mentah!J286="Yes",1,0)</f>
        <v>1</v>
      </c>
      <c r="K286" s="8">
        <f>IF(Data_Mentah!K286="Yes",1,0)</f>
        <v>0</v>
      </c>
      <c r="L286" s="8">
        <f>IF(Data_Mentah!L286="Yes",1,0)</f>
        <v>1</v>
      </c>
      <c r="M286" s="8">
        <f>IF(Data_Mentah!M286="Yes",1,0)</f>
        <v>1</v>
      </c>
      <c r="N286" s="8">
        <f>IF(Data_Mentah!N286="Yes",1,0)</f>
        <v>1</v>
      </c>
      <c r="O286" s="8">
        <f>IF(Data_Mentah!O286="Yes",1,0)</f>
        <v>1</v>
      </c>
      <c r="P286" s="8">
        <f>IF(Data_Mentah!P286="Yes",1,0)</f>
        <v>0</v>
      </c>
      <c r="Q286" s="9">
        <f>IF(Data_Mentah!Q286="Positive",1,0)</f>
        <v>0</v>
      </c>
      <c r="T286">
        <f t="shared" si="7"/>
        <v>0</v>
      </c>
      <c r="V286">
        <f t="shared" si="8"/>
        <v>0</v>
      </c>
    </row>
    <row r="287" spans="1:22" ht="15.75" customHeight="1" x14ac:dyDescent="0.2">
      <c r="A287" s="4">
        <v>60</v>
      </c>
      <c r="B287" s="5">
        <f>IF(Data_Mentah!B287="Male",1,0)</f>
        <v>1</v>
      </c>
      <c r="C287" s="5">
        <f>IF(Data_Mentah!C287="Yes",1,0)</f>
        <v>0</v>
      </c>
      <c r="D287" s="5">
        <f>IF(Data_Mentah!D287="Yes",1,0)</f>
        <v>0</v>
      </c>
      <c r="E287" s="5">
        <f>IF(Data_Mentah!E287="Yes",1,0)</f>
        <v>0</v>
      </c>
      <c r="F287" s="5">
        <f>IF(Data_Mentah!F287="Yes",1,0)</f>
        <v>0</v>
      </c>
      <c r="G287" s="5">
        <f>IF(Data_Mentah!G287="Yes",1,0)</f>
        <v>0</v>
      </c>
      <c r="H287" s="5">
        <f>IF(Data_Mentah!H287="Yes",1,0)</f>
        <v>0</v>
      </c>
      <c r="I287" s="5">
        <f>IF(Data_Mentah!I287="Yes",1,0)</f>
        <v>0</v>
      </c>
      <c r="J287" s="5">
        <f>IF(Data_Mentah!J287="Yes",1,0)</f>
        <v>0</v>
      </c>
      <c r="K287" s="5">
        <f>IF(Data_Mentah!K287="Yes",1,0)</f>
        <v>0</v>
      </c>
      <c r="L287" s="5">
        <f>IF(Data_Mentah!L287="Yes",1,0)</f>
        <v>0</v>
      </c>
      <c r="M287" s="5">
        <f>IF(Data_Mentah!M287="Yes",1,0)</f>
        <v>0</v>
      </c>
      <c r="N287" s="5">
        <f>IF(Data_Mentah!N287="Yes",1,0)</f>
        <v>0</v>
      </c>
      <c r="O287" s="5">
        <f>IF(Data_Mentah!O287="Yes",1,0)</f>
        <v>0</v>
      </c>
      <c r="P287" s="5">
        <f>IF(Data_Mentah!P287="Yes",1,0)</f>
        <v>0</v>
      </c>
      <c r="Q287" s="6">
        <f>IF(Data_Mentah!Q287="Positive",1,0)</f>
        <v>0</v>
      </c>
      <c r="T287">
        <f t="shared" si="7"/>
        <v>0</v>
      </c>
      <c r="V287">
        <f t="shared" si="8"/>
        <v>0</v>
      </c>
    </row>
    <row r="288" spans="1:22" ht="15.75" customHeight="1" x14ac:dyDescent="0.2">
      <c r="A288" s="7">
        <v>65</v>
      </c>
      <c r="B288" s="8">
        <f>IF(Data_Mentah!B288="Male",1,0)</f>
        <v>1</v>
      </c>
      <c r="C288" s="8">
        <f>IF(Data_Mentah!C288="Yes",1,0)</f>
        <v>0</v>
      </c>
      <c r="D288" s="8">
        <f>IF(Data_Mentah!D288="Yes",1,0)</f>
        <v>0</v>
      </c>
      <c r="E288" s="8">
        <f>IF(Data_Mentah!E288="Yes",1,0)</f>
        <v>0</v>
      </c>
      <c r="F288" s="8">
        <f>IF(Data_Mentah!F288="Yes",1,0)</f>
        <v>0</v>
      </c>
      <c r="G288" s="8">
        <f>IF(Data_Mentah!G288="Yes",1,0)</f>
        <v>0</v>
      </c>
      <c r="H288" s="8">
        <f>IF(Data_Mentah!H288="Yes",1,0)</f>
        <v>0</v>
      </c>
      <c r="I288" s="8">
        <f>IF(Data_Mentah!I288="Yes",1,0)</f>
        <v>0</v>
      </c>
      <c r="J288" s="8">
        <f>IF(Data_Mentah!J288="Yes",1,0)</f>
        <v>0</v>
      </c>
      <c r="K288" s="8">
        <f>IF(Data_Mentah!K288="Yes",1,0)</f>
        <v>0</v>
      </c>
      <c r="L288" s="8">
        <f>IF(Data_Mentah!L288="Yes",1,0)</f>
        <v>0</v>
      </c>
      <c r="M288" s="8">
        <f>IF(Data_Mentah!M288="Yes",1,0)</f>
        <v>0</v>
      </c>
      <c r="N288" s="8">
        <f>IF(Data_Mentah!N288="Yes",1,0)</f>
        <v>0</v>
      </c>
      <c r="O288" s="8">
        <f>IF(Data_Mentah!O288="Yes",1,0)</f>
        <v>0</v>
      </c>
      <c r="P288" s="8">
        <f>IF(Data_Mentah!P288="Yes",1,0)</f>
        <v>0</v>
      </c>
      <c r="Q288" s="9">
        <f>IF(Data_Mentah!Q288="Positive",1,0)</f>
        <v>0</v>
      </c>
      <c r="T288">
        <f t="shared" si="7"/>
        <v>0</v>
      </c>
      <c r="V288">
        <f t="shared" si="8"/>
        <v>0</v>
      </c>
    </row>
    <row r="289" spans="1:22" ht="15.75" customHeight="1" x14ac:dyDescent="0.2">
      <c r="A289" s="4">
        <v>72</v>
      </c>
      <c r="B289" s="5">
        <f>IF(Data_Mentah!B289="Male",1,0)</f>
        <v>1</v>
      </c>
      <c r="C289" s="5">
        <f>IF(Data_Mentah!C289="Yes",1,0)</f>
        <v>0</v>
      </c>
      <c r="D289" s="5">
        <f>IF(Data_Mentah!D289="Yes",1,0)</f>
        <v>0</v>
      </c>
      <c r="E289" s="5">
        <f>IF(Data_Mentah!E289="Yes",1,0)</f>
        <v>0</v>
      </c>
      <c r="F289" s="5">
        <f>IF(Data_Mentah!F289="Yes",1,0)</f>
        <v>0</v>
      </c>
      <c r="G289" s="5">
        <f>IF(Data_Mentah!G289="Yes",1,0)</f>
        <v>0</v>
      </c>
      <c r="H289" s="5">
        <f>IF(Data_Mentah!H289="Yes",1,0)</f>
        <v>0</v>
      </c>
      <c r="I289" s="5">
        <f>IF(Data_Mentah!I289="Yes",1,0)</f>
        <v>0</v>
      </c>
      <c r="J289" s="5">
        <f>IF(Data_Mentah!J289="Yes",1,0)</f>
        <v>0</v>
      </c>
      <c r="K289" s="5">
        <f>IF(Data_Mentah!K289="Yes",1,0)</f>
        <v>0</v>
      </c>
      <c r="L289" s="5">
        <f>IF(Data_Mentah!L289="Yes",1,0)</f>
        <v>0</v>
      </c>
      <c r="M289" s="5">
        <f>IF(Data_Mentah!M289="Yes",1,0)</f>
        <v>0</v>
      </c>
      <c r="N289" s="5">
        <f>IF(Data_Mentah!N289="Yes",1,0)</f>
        <v>0</v>
      </c>
      <c r="O289" s="5">
        <f>IF(Data_Mentah!O289="Yes",1,0)</f>
        <v>0</v>
      </c>
      <c r="P289" s="5">
        <f>IF(Data_Mentah!P289="Yes",1,0)</f>
        <v>0</v>
      </c>
      <c r="Q289" s="6">
        <f>IF(Data_Mentah!Q289="Positive",1,0)</f>
        <v>0</v>
      </c>
      <c r="T289">
        <f t="shared" si="7"/>
        <v>0</v>
      </c>
      <c r="V289">
        <f t="shared" si="8"/>
        <v>0</v>
      </c>
    </row>
    <row r="290" spans="1:22" ht="15.75" customHeight="1" x14ac:dyDescent="0.2">
      <c r="A290" s="7">
        <v>30</v>
      </c>
      <c r="B290" s="8">
        <f>IF(Data_Mentah!B290="Male",1,0)</f>
        <v>1</v>
      </c>
      <c r="C290" s="8">
        <f>IF(Data_Mentah!C290="Yes",1,0)</f>
        <v>0</v>
      </c>
      <c r="D290" s="8">
        <f>IF(Data_Mentah!D290="Yes",1,0)</f>
        <v>0</v>
      </c>
      <c r="E290" s="8">
        <f>IF(Data_Mentah!E290="Yes",1,0)</f>
        <v>0</v>
      </c>
      <c r="F290" s="8">
        <f>IF(Data_Mentah!F290="Yes",1,0)</f>
        <v>1</v>
      </c>
      <c r="G290" s="8">
        <f>IF(Data_Mentah!G290="Yes",1,0)</f>
        <v>0</v>
      </c>
      <c r="H290" s="8">
        <f>IF(Data_Mentah!H290="Yes",1,0)</f>
        <v>1</v>
      </c>
      <c r="I290" s="8">
        <f>IF(Data_Mentah!I290="Yes",1,0)</f>
        <v>0</v>
      </c>
      <c r="J290" s="8">
        <f>IF(Data_Mentah!J290="Yes",1,0)</f>
        <v>1</v>
      </c>
      <c r="K290" s="8">
        <f>IF(Data_Mentah!K290="Yes",1,0)</f>
        <v>0</v>
      </c>
      <c r="L290" s="8">
        <f>IF(Data_Mentah!L290="Yes",1,0)</f>
        <v>1</v>
      </c>
      <c r="M290" s="8">
        <f>IF(Data_Mentah!M290="Yes",1,0)</f>
        <v>0</v>
      </c>
      <c r="N290" s="8">
        <f>IF(Data_Mentah!N290="Yes",1,0)</f>
        <v>0</v>
      </c>
      <c r="O290" s="8">
        <f>IF(Data_Mentah!O290="Yes",1,0)</f>
        <v>1</v>
      </c>
      <c r="P290" s="8">
        <f>IF(Data_Mentah!P290="Yes",1,0)</f>
        <v>0</v>
      </c>
      <c r="Q290" s="9">
        <f>IF(Data_Mentah!Q290="Positive",1,0)</f>
        <v>0</v>
      </c>
      <c r="T290">
        <f t="shared" si="7"/>
        <v>0</v>
      </c>
      <c r="V290">
        <f t="shared" si="8"/>
        <v>0</v>
      </c>
    </row>
    <row r="291" spans="1:22" ht="15.75" customHeight="1" x14ac:dyDescent="0.2">
      <c r="A291" s="4">
        <v>45</v>
      </c>
      <c r="B291" s="5">
        <f>IF(Data_Mentah!B291="Male",1,0)</f>
        <v>1</v>
      </c>
      <c r="C291" s="5">
        <f>IF(Data_Mentah!C291="Yes",1,0)</f>
        <v>0</v>
      </c>
      <c r="D291" s="5">
        <f>IF(Data_Mentah!D291="Yes",1,0)</f>
        <v>0</v>
      </c>
      <c r="E291" s="5">
        <f>IF(Data_Mentah!E291="Yes",1,0)</f>
        <v>1</v>
      </c>
      <c r="F291" s="5">
        <f>IF(Data_Mentah!F291="Yes",1,0)</f>
        <v>0</v>
      </c>
      <c r="G291" s="5">
        <f>IF(Data_Mentah!G291="Yes",1,0)</f>
        <v>0</v>
      </c>
      <c r="H291" s="5">
        <f>IF(Data_Mentah!H291="Yes",1,0)</f>
        <v>0</v>
      </c>
      <c r="I291" s="5">
        <f>IF(Data_Mentah!I291="Yes",1,0)</f>
        <v>0</v>
      </c>
      <c r="J291" s="5">
        <f>IF(Data_Mentah!J291="Yes",1,0)</f>
        <v>0</v>
      </c>
      <c r="K291" s="5">
        <f>IF(Data_Mentah!K291="Yes",1,0)</f>
        <v>0</v>
      </c>
      <c r="L291" s="5">
        <f>IF(Data_Mentah!L291="Yes",1,0)</f>
        <v>0</v>
      </c>
      <c r="M291" s="5">
        <f>IF(Data_Mentah!M291="Yes",1,0)</f>
        <v>0</v>
      </c>
      <c r="N291" s="5">
        <f>IF(Data_Mentah!N291="Yes",1,0)</f>
        <v>0</v>
      </c>
      <c r="O291" s="5">
        <f>IF(Data_Mentah!O291="Yes",1,0)</f>
        <v>0</v>
      </c>
      <c r="P291" s="5">
        <f>IF(Data_Mentah!P291="Yes",1,0)</f>
        <v>1</v>
      </c>
      <c r="Q291" s="6">
        <f>IF(Data_Mentah!Q291="Positive",1,0)</f>
        <v>0</v>
      </c>
      <c r="T291">
        <f t="shared" si="7"/>
        <v>0</v>
      </c>
      <c r="V291">
        <f t="shared" si="8"/>
        <v>0</v>
      </c>
    </row>
    <row r="292" spans="1:22" ht="15.75" customHeight="1" x14ac:dyDescent="0.2">
      <c r="A292" s="7">
        <v>65</v>
      </c>
      <c r="B292" s="8">
        <f>IF(Data_Mentah!B292="Male",1,0)</f>
        <v>1</v>
      </c>
      <c r="C292" s="8">
        <f>IF(Data_Mentah!C292="Yes",1,0)</f>
        <v>0</v>
      </c>
      <c r="D292" s="8">
        <f>IF(Data_Mentah!D292="Yes",1,0)</f>
        <v>0</v>
      </c>
      <c r="E292" s="8">
        <f>IF(Data_Mentah!E292="Yes",1,0)</f>
        <v>0</v>
      </c>
      <c r="F292" s="8">
        <f>IF(Data_Mentah!F292="Yes",1,0)</f>
        <v>1</v>
      </c>
      <c r="G292" s="8">
        <f>IF(Data_Mentah!G292="Yes",1,0)</f>
        <v>0</v>
      </c>
      <c r="H292" s="8">
        <f>IF(Data_Mentah!H292="Yes",1,0)</f>
        <v>0</v>
      </c>
      <c r="I292" s="8">
        <f>IF(Data_Mentah!I292="Yes",1,0)</f>
        <v>0</v>
      </c>
      <c r="J292" s="8">
        <f>IF(Data_Mentah!J292="Yes",1,0)</f>
        <v>1</v>
      </c>
      <c r="K292" s="8">
        <f>IF(Data_Mentah!K292="Yes",1,0)</f>
        <v>0</v>
      </c>
      <c r="L292" s="8">
        <f>IF(Data_Mentah!L292="Yes",1,0)</f>
        <v>1</v>
      </c>
      <c r="M292" s="8">
        <f>IF(Data_Mentah!M292="Yes",1,0)</f>
        <v>0</v>
      </c>
      <c r="N292" s="8">
        <f>IF(Data_Mentah!N292="Yes",1,0)</f>
        <v>1</v>
      </c>
      <c r="O292" s="8">
        <f>IF(Data_Mentah!O292="Yes",1,0)</f>
        <v>1</v>
      </c>
      <c r="P292" s="8">
        <f>IF(Data_Mentah!P292="Yes",1,0)</f>
        <v>0</v>
      </c>
      <c r="Q292" s="9">
        <f>IF(Data_Mentah!Q292="Positive",1,0)</f>
        <v>0</v>
      </c>
      <c r="T292">
        <f t="shared" si="7"/>
        <v>0</v>
      </c>
      <c r="V292">
        <f t="shared" si="8"/>
        <v>0</v>
      </c>
    </row>
    <row r="293" spans="1:22" ht="15.75" customHeight="1" x14ac:dyDescent="0.2">
      <c r="A293" s="4">
        <v>70</v>
      </c>
      <c r="B293" s="5">
        <f>IF(Data_Mentah!B293="Male",1,0)</f>
        <v>1</v>
      </c>
      <c r="C293" s="5">
        <f>IF(Data_Mentah!C293="Yes",1,0)</f>
        <v>0</v>
      </c>
      <c r="D293" s="5">
        <f>IF(Data_Mentah!D293="Yes",1,0)</f>
        <v>0</v>
      </c>
      <c r="E293" s="5">
        <f>IF(Data_Mentah!E293="Yes",1,0)</f>
        <v>0</v>
      </c>
      <c r="F293" s="5">
        <f>IF(Data_Mentah!F293="Yes",1,0)</f>
        <v>0</v>
      </c>
      <c r="G293" s="5">
        <f>IF(Data_Mentah!G293="Yes",1,0)</f>
        <v>0</v>
      </c>
      <c r="H293" s="5">
        <f>IF(Data_Mentah!H293="Yes",1,0)</f>
        <v>0</v>
      </c>
      <c r="I293" s="5">
        <f>IF(Data_Mentah!I293="Yes",1,0)</f>
        <v>0</v>
      </c>
      <c r="J293" s="5">
        <f>IF(Data_Mentah!J293="Yes",1,0)</f>
        <v>0</v>
      </c>
      <c r="K293" s="5">
        <f>IF(Data_Mentah!K293="Yes",1,0)</f>
        <v>0</v>
      </c>
      <c r="L293" s="5">
        <f>IF(Data_Mentah!L293="Yes",1,0)</f>
        <v>0</v>
      </c>
      <c r="M293" s="5">
        <f>IF(Data_Mentah!M293="Yes",1,0)</f>
        <v>0</v>
      </c>
      <c r="N293" s="5">
        <f>IF(Data_Mentah!N293="Yes",1,0)</f>
        <v>0</v>
      </c>
      <c r="O293" s="5">
        <f>IF(Data_Mentah!O293="Yes",1,0)</f>
        <v>0</v>
      </c>
      <c r="P293" s="5">
        <f>IF(Data_Mentah!P293="Yes",1,0)</f>
        <v>0</v>
      </c>
      <c r="Q293" s="6">
        <f>IF(Data_Mentah!Q293="Positive",1,0)</f>
        <v>0</v>
      </c>
      <c r="T293">
        <f t="shared" si="7"/>
        <v>0</v>
      </c>
      <c r="V293">
        <f t="shared" si="8"/>
        <v>0</v>
      </c>
    </row>
    <row r="294" spans="1:22" ht="15.75" customHeight="1" x14ac:dyDescent="0.2">
      <c r="A294" s="7">
        <v>35</v>
      </c>
      <c r="B294" s="8">
        <f>IF(Data_Mentah!B294="Male",1,0)</f>
        <v>1</v>
      </c>
      <c r="C294" s="8">
        <f>IF(Data_Mentah!C294="Yes",1,0)</f>
        <v>0</v>
      </c>
      <c r="D294" s="8">
        <f>IF(Data_Mentah!D294="Yes",1,0)</f>
        <v>0</v>
      </c>
      <c r="E294" s="8">
        <f>IF(Data_Mentah!E294="Yes",1,0)</f>
        <v>0</v>
      </c>
      <c r="F294" s="8">
        <f>IF(Data_Mentah!F294="Yes",1,0)</f>
        <v>1</v>
      </c>
      <c r="G294" s="8">
        <f>IF(Data_Mentah!G294="Yes",1,0)</f>
        <v>0</v>
      </c>
      <c r="H294" s="8">
        <f>IF(Data_Mentah!H294="Yes",1,0)</f>
        <v>0</v>
      </c>
      <c r="I294" s="8">
        <f>IF(Data_Mentah!I294="Yes",1,0)</f>
        <v>0</v>
      </c>
      <c r="J294" s="8">
        <f>IF(Data_Mentah!J294="Yes",1,0)</f>
        <v>1</v>
      </c>
      <c r="K294" s="8">
        <f>IF(Data_Mentah!K294="Yes",1,0)</f>
        <v>0</v>
      </c>
      <c r="L294" s="8">
        <f>IF(Data_Mentah!L294="Yes",1,0)</f>
        <v>1</v>
      </c>
      <c r="M294" s="8">
        <f>IF(Data_Mentah!M294="Yes",1,0)</f>
        <v>0</v>
      </c>
      <c r="N294" s="8">
        <f>IF(Data_Mentah!N294="Yes",1,0)</f>
        <v>0</v>
      </c>
      <c r="O294" s="8">
        <f>IF(Data_Mentah!O294="Yes",1,0)</f>
        <v>1</v>
      </c>
      <c r="P294" s="8">
        <f>IF(Data_Mentah!P294="Yes",1,0)</f>
        <v>0</v>
      </c>
      <c r="Q294" s="9">
        <f>IF(Data_Mentah!Q294="Positive",1,0)</f>
        <v>0</v>
      </c>
      <c r="T294">
        <f t="shared" si="7"/>
        <v>0</v>
      </c>
      <c r="V294">
        <f t="shared" si="8"/>
        <v>0</v>
      </c>
    </row>
    <row r="295" spans="1:22" ht="15.75" customHeight="1" x14ac:dyDescent="0.2">
      <c r="A295" s="4">
        <v>54</v>
      </c>
      <c r="B295" s="5">
        <f>IF(Data_Mentah!B295="Male",1,0)</f>
        <v>1</v>
      </c>
      <c r="C295" s="5">
        <f>IF(Data_Mentah!C295="Yes",1,0)</f>
        <v>0</v>
      </c>
      <c r="D295" s="5">
        <f>IF(Data_Mentah!D295="Yes",1,0)</f>
        <v>0</v>
      </c>
      <c r="E295" s="5">
        <f>IF(Data_Mentah!E295="Yes",1,0)</f>
        <v>0</v>
      </c>
      <c r="F295" s="5">
        <f>IF(Data_Mentah!F295="Yes",1,0)</f>
        <v>1</v>
      </c>
      <c r="G295" s="5">
        <f>IF(Data_Mentah!G295="Yes",1,0)</f>
        <v>1</v>
      </c>
      <c r="H295" s="5">
        <f>IF(Data_Mentah!H295="Yes",1,0)</f>
        <v>0</v>
      </c>
      <c r="I295" s="5">
        <f>IF(Data_Mentah!I295="Yes",1,0)</f>
        <v>1</v>
      </c>
      <c r="J295" s="5">
        <f>IF(Data_Mentah!J295="Yes",1,0)</f>
        <v>1</v>
      </c>
      <c r="K295" s="5">
        <f>IF(Data_Mentah!K295="Yes",1,0)</f>
        <v>0</v>
      </c>
      <c r="L295" s="5">
        <f>IF(Data_Mentah!L295="Yes",1,0)</f>
        <v>1</v>
      </c>
      <c r="M295" s="5">
        <f>IF(Data_Mentah!M295="Yes",1,0)</f>
        <v>1</v>
      </c>
      <c r="N295" s="5">
        <f>IF(Data_Mentah!N295="Yes",1,0)</f>
        <v>1</v>
      </c>
      <c r="O295" s="5">
        <f>IF(Data_Mentah!O295="Yes",1,0)</f>
        <v>1</v>
      </c>
      <c r="P295" s="5">
        <f>IF(Data_Mentah!P295="Yes",1,0)</f>
        <v>0</v>
      </c>
      <c r="Q295" s="6">
        <f>IF(Data_Mentah!Q295="Positive",1,0)</f>
        <v>0</v>
      </c>
      <c r="T295">
        <f t="shared" si="7"/>
        <v>0</v>
      </c>
      <c r="V295">
        <f t="shared" si="8"/>
        <v>0</v>
      </c>
    </row>
    <row r="296" spans="1:22" ht="15.75" customHeight="1" x14ac:dyDescent="0.2">
      <c r="A296" s="7">
        <v>30</v>
      </c>
      <c r="B296" s="8">
        <f>IF(Data_Mentah!B296="Male",1,0)</f>
        <v>1</v>
      </c>
      <c r="C296" s="8">
        <f>IF(Data_Mentah!C296="Yes",1,0)</f>
        <v>0</v>
      </c>
      <c r="D296" s="8">
        <f>IF(Data_Mentah!D296="Yes",1,0)</f>
        <v>0</v>
      </c>
      <c r="E296" s="8">
        <f>IF(Data_Mentah!E296="Yes",1,0)</f>
        <v>0</v>
      </c>
      <c r="F296" s="8">
        <f>IF(Data_Mentah!F296="Yes",1,0)</f>
        <v>0</v>
      </c>
      <c r="G296" s="8">
        <f>IF(Data_Mentah!G296="Yes",1,0)</f>
        <v>0</v>
      </c>
      <c r="H296" s="8">
        <f>IF(Data_Mentah!H296="Yes",1,0)</f>
        <v>0</v>
      </c>
      <c r="I296" s="8">
        <f>IF(Data_Mentah!I296="Yes",1,0)</f>
        <v>0</v>
      </c>
      <c r="J296" s="8">
        <f>IF(Data_Mentah!J296="Yes",1,0)</f>
        <v>0</v>
      </c>
      <c r="K296" s="8">
        <f>IF(Data_Mentah!K296="Yes",1,0)</f>
        <v>0</v>
      </c>
      <c r="L296" s="8">
        <f>IF(Data_Mentah!L296="Yes",1,0)</f>
        <v>0</v>
      </c>
      <c r="M296" s="8">
        <f>IF(Data_Mentah!M296="Yes",1,0)</f>
        <v>0</v>
      </c>
      <c r="N296" s="8">
        <f>IF(Data_Mentah!N296="Yes",1,0)</f>
        <v>0</v>
      </c>
      <c r="O296" s="8">
        <f>IF(Data_Mentah!O296="Yes",1,0)</f>
        <v>1</v>
      </c>
      <c r="P296" s="8">
        <f>IF(Data_Mentah!P296="Yes",1,0)</f>
        <v>0</v>
      </c>
      <c r="Q296" s="9">
        <f>IF(Data_Mentah!Q296="Positive",1,0)</f>
        <v>0</v>
      </c>
      <c r="T296">
        <f t="shared" si="7"/>
        <v>0</v>
      </c>
      <c r="V296">
        <f t="shared" si="8"/>
        <v>0</v>
      </c>
    </row>
    <row r="297" spans="1:22" ht="15.75" customHeight="1" x14ac:dyDescent="0.2">
      <c r="A297" s="4">
        <v>46</v>
      </c>
      <c r="B297" s="5">
        <f>IF(Data_Mentah!B297="Male",1,0)</f>
        <v>0</v>
      </c>
      <c r="C297" s="5">
        <f>IF(Data_Mentah!C297="Yes",1,0)</f>
        <v>1</v>
      </c>
      <c r="D297" s="5">
        <f>IF(Data_Mentah!D297="Yes",1,0)</f>
        <v>1</v>
      </c>
      <c r="E297" s="5">
        <f>IF(Data_Mentah!E297="Yes",1,0)</f>
        <v>1</v>
      </c>
      <c r="F297" s="5">
        <f>IF(Data_Mentah!F297="Yes",1,0)</f>
        <v>1</v>
      </c>
      <c r="G297" s="5">
        <f>IF(Data_Mentah!G297="Yes",1,0)</f>
        <v>0</v>
      </c>
      <c r="H297" s="5">
        <f>IF(Data_Mentah!H297="Yes",1,0)</f>
        <v>0</v>
      </c>
      <c r="I297" s="5">
        <f>IF(Data_Mentah!I297="Yes",1,0)</f>
        <v>1</v>
      </c>
      <c r="J297" s="5">
        <f>IF(Data_Mentah!J297="Yes",1,0)</f>
        <v>0</v>
      </c>
      <c r="K297" s="5">
        <f>IF(Data_Mentah!K297="Yes",1,0)</f>
        <v>0</v>
      </c>
      <c r="L297" s="5">
        <f>IF(Data_Mentah!L297="Yes",1,0)</f>
        <v>0</v>
      </c>
      <c r="M297" s="5">
        <f>IF(Data_Mentah!M297="Yes",1,0)</f>
        <v>1</v>
      </c>
      <c r="N297" s="5">
        <f>IF(Data_Mentah!N297="Yes",1,0)</f>
        <v>0</v>
      </c>
      <c r="O297" s="5">
        <f>IF(Data_Mentah!O297="Yes",1,0)</f>
        <v>0</v>
      </c>
      <c r="P297" s="5">
        <f>IF(Data_Mentah!P297="Yes",1,0)</f>
        <v>1</v>
      </c>
      <c r="Q297" s="6">
        <f>IF(Data_Mentah!Q297="Positive",1,0)</f>
        <v>1</v>
      </c>
      <c r="T297">
        <f t="shared" si="7"/>
        <v>0</v>
      </c>
      <c r="V297">
        <f t="shared" si="8"/>
        <v>0</v>
      </c>
    </row>
    <row r="298" spans="1:22" ht="15.75" customHeight="1" x14ac:dyDescent="0.2">
      <c r="A298" s="7">
        <v>53</v>
      </c>
      <c r="B298" s="8">
        <f>IF(Data_Mentah!B298="Male",1,0)</f>
        <v>0</v>
      </c>
      <c r="C298" s="8">
        <f>IF(Data_Mentah!C298="Yes",1,0)</f>
        <v>1</v>
      </c>
      <c r="D298" s="8">
        <f>IF(Data_Mentah!D298="Yes",1,0)</f>
        <v>1</v>
      </c>
      <c r="E298" s="8">
        <f>IF(Data_Mentah!E298="Yes",1,0)</f>
        <v>1</v>
      </c>
      <c r="F298" s="8">
        <f>IF(Data_Mentah!F298="Yes",1,0)</f>
        <v>1</v>
      </c>
      <c r="G298" s="8">
        <f>IF(Data_Mentah!G298="Yes",1,0)</f>
        <v>1</v>
      </c>
      <c r="H298" s="8">
        <f>IF(Data_Mentah!H298="Yes",1,0)</f>
        <v>0</v>
      </c>
      <c r="I298" s="8">
        <f>IF(Data_Mentah!I298="Yes",1,0)</f>
        <v>0</v>
      </c>
      <c r="J298" s="8">
        <f>IF(Data_Mentah!J298="Yes",1,0)</f>
        <v>0</v>
      </c>
      <c r="K298" s="8">
        <f>IF(Data_Mentah!K298="Yes",1,0)</f>
        <v>0</v>
      </c>
      <c r="L298" s="8">
        <f>IF(Data_Mentah!L298="Yes",1,0)</f>
        <v>0</v>
      </c>
      <c r="M298" s="8">
        <f>IF(Data_Mentah!M298="Yes",1,0)</f>
        <v>1</v>
      </c>
      <c r="N298" s="8">
        <f>IF(Data_Mentah!N298="Yes",1,0)</f>
        <v>0</v>
      </c>
      <c r="O298" s="8">
        <f>IF(Data_Mentah!O298="Yes",1,0)</f>
        <v>0</v>
      </c>
      <c r="P298" s="8">
        <f>IF(Data_Mentah!P298="Yes",1,0)</f>
        <v>0</v>
      </c>
      <c r="Q298" s="9">
        <f>IF(Data_Mentah!Q298="Positive",1,0)</f>
        <v>1</v>
      </c>
      <c r="T298">
        <f t="shared" si="7"/>
        <v>0</v>
      </c>
      <c r="V298">
        <f t="shared" si="8"/>
        <v>0</v>
      </c>
    </row>
    <row r="299" spans="1:22" ht="15.75" customHeight="1" x14ac:dyDescent="0.2">
      <c r="A299" s="4">
        <v>42</v>
      </c>
      <c r="B299" s="5">
        <f>IF(Data_Mentah!B299="Male",1,0)</f>
        <v>0</v>
      </c>
      <c r="C299" s="5">
        <f>IF(Data_Mentah!C299="Yes",1,0)</f>
        <v>1</v>
      </c>
      <c r="D299" s="5">
        <f>IF(Data_Mentah!D299="Yes",1,0)</f>
        <v>1</v>
      </c>
      <c r="E299" s="5">
        <f>IF(Data_Mentah!E299="Yes",1,0)</f>
        <v>1</v>
      </c>
      <c r="F299" s="5">
        <f>IF(Data_Mentah!F299="Yes",1,0)</f>
        <v>0</v>
      </c>
      <c r="G299" s="5">
        <f>IF(Data_Mentah!G299="Yes",1,0)</f>
        <v>1</v>
      </c>
      <c r="H299" s="5">
        <f>IF(Data_Mentah!H299="Yes",1,0)</f>
        <v>0</v>
      </c>
      <c r="I299" s="5">
        <f>IF(Data_Mentah!I299="Yes",1,0)</f>
        <v>0</v>
      </c>
      <c r="J299" s="5">
        <f>IF(Data_Mentah!J299="Yes",1,0)</f>
        <v>1</v>
      </c>
      <c r="K299" s="5">
        <f>IF(Data_Mentah!K299="Yes",1,0)</f>
        <v>0</v>
      </c>
      <c r="L299" s="5">
        <f>IF(Data_Mentah!L299="Yes",1,0)</f>
        <v>1</v>
      </c>
      <c r="M299" s="5">
        <f>IF(Data_Mentah!M299="Yes",1,0)</f>
        <v>1</v>
      </c>
      <c r="N299" s="5">
        <f>IF(Data_Mentah!N299="Yes",1,0)</f>
        <v>0</v>
      </c>
      <c r="O299" s="5">
        <f>IF(Data_Mentah!O299="Yes",1,0)</f>
        <v>0</v>
      </c>
      <c r="P299" s="5">
        <f>IF(Data_Mentah!P299="Yes",1,0)</f>
        <v>0</v>
      </c>
      <c r="Q299" s="6">
        <f>IF(Data_Mentah!Q299="Positive",1,0)</f>
        <v>1</v>
      </c>
      <c r="T299">
        <f t="shared" si="7"/>
        <v>1</v>
      </c>
      <c r="V299">
        <f t="shared" si="8"/>
        <v>0</v>
      </c>
    </row>
    <row r="300" spans="1:22" ht="15.75" customHeight="1" x14ac:dyDescent="0.2">
      <c r="A300" s="7">
        <v>55</v>
      </c>
      <c r="B300" s="8">
        <f>IF(Data_Mentah!B300="Male",1,0)</f>
        <v>0</v>
      </c>
      <c r="C300" s="8">
        <f>IF(Data_Mentah!C300="Yes",1,0)</f>
        <v>1</v>
      </c>
      <c r="D300" s="8">
        <f>IF(Data_Mentah!D300="Yes",1,0)</f>
        <v>1</v>
      </c>
      <c r="E300" s="8">
        <f>IF(Data_Mentah!E300="Yes",1,0)</f>
        <v>1</v>
      </c>
      <c r="F300" s="8">
        <f>IF(Data_Mentah!F300="Yes",1,0)</f>
        <v>1</v>
      </c>
      <c r="G300" s="8">
        <f>IF(Data_Mentah!G300="Yes",1,0)</f>
        <v>1</v>
      </c>
      <c r="H300" s="8">
        <f>IF(Data_Mentah!H300="Yes",1,0)</f>
        <v>0</v>
      </c>
      <c r="I300" s="8">
        <f>IF(Data_Mentah!I300="Yes",1,0)</f>
        <v>0</v>
      </c>
      <c r="J300" s="8">
        <f>IF(Data_Mentah!J300="Yes",1,0)</f>
        <v>1</v>
      </c>
      <c r="K300" s="8">
        <f>IF(Data_Mentah!K300="Yes",1,0)</f>
        <v>1</v>
      </c>
      <c r="L300" s="8">
        <f>IF(Data_Mentah!L300="Yes",1,0)</f>
        <v>1</v>
      </c>
      <c r="M300" s="8">
        <f>IF(Data_Mentah!M300="Yes",1,0)</f>
        <v>1</v>
      </c>
      <c r="N300" s="8">
        <f>IF(Data_Mentah!N300="Yes",1,0)</f>
        <v>0</v>
      </c>
      <c r="O300" s="8">
        <f>IF(Data_Mentah!O300="Yes",1,0)</f>
        <v>0</v>
      </c>
      <c r="P300" s="8">
        <f>IF(Data_Mentah!P300="Yes",1,0)</f>
        <v>0</v>
      </c>
      <c r="Q300" s="9">
        <f>IF(Data_Mentah!Q300="Positive",1,0)</f>
        <v>1</v>
      </c>
      <c r="T300">
        <f t="shared" si="7"/>
        <v>1</v>
      </c>
      <c r="V300">
        <f t="shared" si="8"/>
        <v>0</v>
      </c>
    </row>
    <row r="301" spans="1:22" ht="15.75" customHeight="1" x14ac:dyDescent="0.2">
      <c r="A301" s="4">
        <v>48</v>
      </c>
      <c r="B301" s="5">
        <f>IF(Data_Mentah!B301="Male",1,0)</f>
        <v>0</v>
      </c>
      <c r="C301" s="5">
        <f>IF(Data_Mentah!C301="Yes",1,0)</f>
        <v>1</v>
      </c>
      <c r="D301" s="5">
        <f>IF(Data_Mentah!D301="Yes",1,0)</f>
        <v>1</v>
      </c>
      <c r="E301" s="5">
        <f>IF(Data_Mentah!E301="Yes",1,0)</f>
        <v>1</v>
      </c>
      <c r="F301" s="5">
        <f>IF(Data_Mentah!F301="Yes",1,0)</f>
        <v>1</v>
      </c>
      <c r="G301" s="5">
        <f>IF(Data_Mentah!G301="Yes",1,0)</f>
        <v>1</v>
      </c>
      <c r="H301" s="5">
        <f>IF(Data_Mentah!H301="Yes",1,0)</f>
        <v>0</v>
      </c>
      <c r="I301" s="5">
        <f>IF(Data_Mentah!I301="Yes",1,0)</f>
        <v>1</v>
      </c>
      <c r="J301" s="5">
        <f>IF(Data_Mentah!J301="Yes",1,0)</f>
        <v>0</v>
      </c>
      <c r="K301" s="5">
        <f>IF(Data_Mentah!K301="Yes",1,0)</f>
        <v>0</v>
      </c>
      <c r="L301" s="5">
        <f>IF(Data_Mentah!L301="Yes",1,0)</f>
        <v>0</v>
      </c>
      <c r="M301" s="5">
        <f>IF(Data_Mentah!M301="Yes",1,0)</f>
        <v>1</v>
      </c>
      <c r="N301" s="5">
        <f>IF(Data_Mentah!N301="Yes",1,0)</f>
        <v>1</v>
      </c>
      <c r="O301" s="5">
        <f>IF(Data_Mentah!O301="Yes",1,0)</f>
        <v>0</v>
      </c>
      <c r="P301" s="5">
        <f>IF(Data_Mentah!P301="Yes",1,0)</f>
        <v>1</v>
      </c>
      <c r="Q301" s="6">
        <f>IF(Data_Mentah!Q301="Positive",1,0)</f>
        <v>1</v>
      </c>
      <c r="T301">
        <f t="shared" si="7"/>
        <v>1</v>
      </c>
      <c r="V301">
        <f t="shared" si="8"/>
        <v>0</v>
      </c>
    </row>
    <row r="302" spans="1:22" ht="15.75" customHeight="1" x14ac:dyDescent="0.2">
      <c r="A302" s="7">
        <v>55</v>
      </c>
      <c r="B302" s="8">
        <f>IF(Data_Mentah!B302="Male",1,0)</f>
        <v>0</v>
      </c>
      <c r="C302" s="8">
        <f>IF(Data_Mentah!C302="Yes",1,0)</f>
        <v>1</v>
      </c>
      <c r="D302" s="8">
        <f>IF(Data_Mentah!D302="Yes",1,0)</f>
        <v>1</v>
      </c>
      <c r="E302" s="8">
        <f>IF(Data_Mentah!E302="Yes",1,0)</f>
        <v>0</v>
      </c>
      <c r="F302" s="8">
        <f>IF(Data_Mentah!F302="Yes",1,0)</f>
        <v>1</v>
      </c>
      <c r="G302" s="8">
        <f>IF(Data_Mentah!G302="Yes",1,0)</f>
        <v>0</v>
      </c>
      <c r="H302" s="8">
        <f>IF(Data_Mentah!H302="Yes",1,0)</f>
        <v>0</v>
      </c>
      <c r="I302" s="8">
        <f>IF(Data_Mentah!I302="Yes",1,0)</f>
        <v>1</v>
      </c>
      <c r="J302" s="8">
        <f>IF(Data_Mentah!J302="Yes",1,0)</f>
        <v>0</v>
      </c>
      <c r="K302" s="8">
        <f>IF(Data_Mentah!K302="Yes",1,0)</f>
        <v>0</v>
      </c>
      <c r="L302" s="8">
        <f>IF(Data_Mentah!L302="Yes",1,0)</f>
        <v>0</v>
      </c>
      <c r="M302" s="8">
        <f>IF(Data_Mentah!M302="Yes",1,0)</f>
        <v>0</v>
      </c>
      <c r="N302" s="8">
        <f>IF(Data_Mentah!N302="Yes",1,0)</f>
        <v>0</v>
      </c>
      <c r="O302" s="8">
        <f>IF(Data_Mentah!O302="Yes",1,0)</f>
        <v>0</v>
      </c>
      <c r="P302" s="8">
        <f>IF(Data_Mentah!P302="Yes",1,0)</f>
        <v>0</v>
      </c>
      <c r="Q302" s="9">
        <f>IF(Data_Mentah!Q302="Positive",1,0)</f>
        <v>1</v>
      </c>
      <c r="T302">
        <f t="shared" si="7"/>
        <v>0</v>
      </c>
      <c r="V302">
        <f t="shared" si="8"/>
        <v>0</v>
      </c>
    </row>
    <row r="303" spans="1:22" ht="15.75" customHeight="1" x14ac:dyDescent="0.2">
      <c r="A303" s="4">
        <v>39</v>
      </c>
      <c r="B303" s="5">
        <f>IF(Data_Mentah!B303="Male",1,0)</f>
        <v>0</v>
      </c>
      <c r="C303" s="5">
        <f>IF(Data_Mentah!C303="Yes",1,0)</f>
        <v>0</v>
      </c>
      <c r="D303" s="5">
        <f>IF(Data_Mentah!D303="Yes",1,0)</f>
        <v>0</v>
      </c>
      <c r="E303" s="5">
        <f>IF(Data_Mentah!E303="Yes",1,0)</f>
        <v>1</v>
      </c>
      <c r="F303" s="5">
        <f>IF(Data_Mentah!F303="Yes",1,0)</f>
        <v>1</v>
      </c>
      <c r="G303" s="5">
        <f>IF(Data_Mentah!G303="Yes",1,0)</f>
        <v>1</v>
      </c>
      <c r="H303" s="5">
        <f>IF(Data_Mentah!H303="Yes",1,0)</f>
        <v>0</v>
      </c>
      <c r="I303" s="5">
        <f>IF(Data_Mentah!I303="Yes",1,0)</f>
        <v>0</v>
      </c>
      <c r="J303" s="5">
        <f>IF(Data_Mentah!J303="Yes",1,0)</f>
        <v>0</v>
      </c>
      <c r="K303" s="5">
        <f>IF(Data_Mentah!K303="Yes",1,0)</f>
        <v>0</v>
      </c>
      <c r="L303" s="5">
        <f>IF(Data_Mentah!L303="Yes",1,0)</f>
        <v>0</v>
      </c>
      <c r="M303" s="5">
        <f>IF(Data_Mentah!M303="Yes",1,0)</f>
        <v>0</v>
      </c>
      <c r="N303" s="5">
        <f>IF(Data_Mentah!N303="Yes",1,0)</f>
        <v>1</v>
      </c>
      <c r="O303" s="5">
        <f>IF(Data_Mentah!O303="Yes",1,0)</f>
        <v>0</v>
      </c>
      <c r="P303" s="5">
        <f>IF(Data_Mentah!P303="Yes",1,0)</f>
        <v>0</v>
      </c>
      <c r="Q303" s="6">
        <f>IF(Data_Mentah!Q303="Positive",1,0)</f>
        <v>1</v>
      </c>
      <c r="T303">
        <f t="shared" si="7"/>
        <v>0</v>
      </c>
      <c r="V303">
        <f t="shared" si="8"/>
        <v>0</v>
      </c>
    </row>
    <row r="304" spans="1:22" ht="15.75" customHeight="1" x14ac:dyDescent="0.2">
      <c r="A304" s="7">
        <v>43</v>
      </c>
      <c r="B304" s="8">
        <f>IF(Data_Mentah!B304="Male",1,0)</f>
        <v>0</v>
      </c>
      <c r="C304" s="8">
        <f>IF(Data_Mentah!C304="Yes",1,0)</f>
        <v>1</v>
      </c>
      <c r="D304" s="8">
        <f>IF(Data_Mentah!D304="Yes",1,0)</f>
        <v>0</v>
      </c>
      <c r="E304" s="8">
        <f>IF(Data_Mentah!E304="Yes",1,0)</f>
        <v>0</v>
      </c>
      <c r="F304" s="8">
        <f>IF(Data_Mentah!F304="Yes",1,0)</f>
        <v>0</v>
      </c>
      <c r="G304" s="8">
        <f>IF(Data_Mentah!G304="Yes",1,0)</f>
        <v>1</v>
      </c>
      <c r="H304" s="8">
        <f>IF(Data_Mentah!H304="Yes",1,0)</f>
        <v>0</v>
      </c>
      <c r="I304" s="8">
        <f>IF(Data_Mentah!I304="Yes",1,0)</f>
        <v>0</v>
      </c>
      <c r="J304" s="8">
        <f>IF(Data_Mentah!J304="Yes",1,0)</f>
        <v>0</v>
      </c>
      <c r="K304" s="8">
        <f>IF(Data_Mentah!K304="Yes",1,0)</f>
        <v>1</v>
      </c>
      <c r="L304" s="8">
        <f>IF(Data_Mentah!L304="Yes",1,0)</f>
        <v>0</v>
      </c>
      <c r="M304" s="8">
        <f>IF(Data_Mentah!M304="Yes",1,0)</f>
        <v>0</v>
      </c>
      <c r="N304" s="8">
        <f>IF(Data_Mentah!N304="Yes",1,0)</f>
        <v>0</v>
      </c>
      <c r="O304" s="8">
        <f>IF(Data_Mentah!O304="Yes",1,0)</f>
        <v>1</v>
      </c>
      <c r="P304" s="8">
        <f>IF(Data_Mentah!P304="Yes",1,0)</f>
        <v>0</v>
      </c>
      <c r="Q304" s="9">
        <f>IF(Data_Mentah!Q304="Positive",1,0)</f>
        <v>1</v>
      </c>
      <c r="T304">
        <f t="shared" si="7"/>
        <v>0</v>
      </c>
      <c r="V304">
        <f t="shared" si="8"/>
        <v>0</v>
      </c>
    </row>
    <row r="305" spans="1:22" ht="15.75" customHeight="1" x14ac:dyDescent="0.2">
      <c r="A305" s="4">
        <v>35</v>
      </c>
      <c r="B305" s="5">
        <f>IF(Data_Mentah!B305="Male",1,0)</f>
        <v>0</v>
      </c>
      <c r="C305" s="5">
        <f>IF(Data_Mentah!C305="Yes",1,0)</f>
        <v>1</v>
      </c>
      <c r="D305" s="5">
        <f>IF(Data_Mentah!D305="Yes",1,0)</f>
        <v>0</v>
      </c>
      <c r="E305" s="5">
        <f>IF(Data_Mentah!E305="Yes",1,0)</f>
        <v>1</v>
      </c>
      <c r="F305" s="5">
        <f>IF(Data_Mentah!F305="Yes",1,0)</f>
        <v>0</v>
      </c>
      <c r="G305" s="5">
        <f>IF(Data_Mentah!G305="Yes",1,0)</f>
        <v>1</v>
      </c>
      <c r="H305" s="5">
        <f>IF(Data_Mentah!H305="Yes",1,0)</f>
        <v>0</v>
      </c>
      <c r="I305" s="5">
        <f>IF(Data_Mentah!I305="Yes",1,0)</f>
        <v>0</v>
      </c>
      <c r="J305" s="5">
        <f>IF(Data_Mentah!J305="Yes",1,0)</f>
        <v>0</v>
      </c>
      <c r="K305" s="5">
        <f>IF(Data_Mentah!K305="Yes",1,0)</f>
        <v>1</v>
      </c>
      <c r="L305" s="5">
        <f>IF(Data_Mentah!L305="Yes",1,0)</f>
        <v>0</v>
      </c>
      <c r="M305" s="5">
        <f>IF(Data_Mentah!M305="Yes",1,0)</f>
        <v>0</v>
      </c>
      <c r="N305" s="5">
        <f>IF(Data_Mentah!N305="Yes",1,0)</f>
        <v>1</v>
      </c>
      <c r="O305" s="5">
        <f>IF(Data_Mentah!O305="Yes",1,0)</f>
        <v>0</v>
      </c>
      <c r="P305" s="5">
        <f>IF(Data_Mentah!P305="Yes",1,0)</f>
        <v>1</v>
      </c>
      <c r="Q305" s="6">
        <f>IF(Data_Mentah!Q305="Positive",1,0)</f>
        <v>1</v>
      </c>
      <c r="T305">
        <f t="shared" si="7"/>
        <v>0</v>
      </c>
      <c r="V305">
        <f t="shared" si="8"/>
        <v>0</v>
      </c>
    </row>
    <row r="306" spans="1:22" ht="15.75" customHeight="1" x14ac:dyDescent="0.2">
      <c r="A306" s="7">
        <v>47</v>
      </c>
      <c r="B306" s="8">
        <f>IF(Data_Mentah!B306="Male",1,0)</f>
        <v>0</v>
      </c>
      <c r="C306" s="8">
        <f>IF(Data_Mentah!C306="Yes",1,0)</f>
        <v>1</v>
      </c>
      <c r="D306" s="8">
        <f>IF(Data_Mentah!D306="Yes",1,0)</f>
        <v>1</v>
      </c>
      <c r="E306" s="8">
        <f>IF(Data_Mentah!E306="Yes",1,0)</f>
        <v>1</v>
      </c>
      <c r="F306" s="8">
        <f>IF(Data_Mentah!F306="Yes",1,0)</f>
        <v>1</v>
      </c>
      <c r="G306" s="8">
        <f>IF(Data_Mentah!G306="Yes",1,0)</f>
        <v>0</v>
      </c>
      <c r="H306" s="8">
        <f>IF(Data_Mentah!H306="Yes",1,0)</f>
        <v>0</v>
      </c>
      <c r="I306" s="8">
        <f>IF(Data_Mentah!I306="Yes",1,0)</f>
        <v>1</v>
      </c>
      <c r="J306" s="8">
        <f>IF(Data_Mentah!J306="Yes",1,0)</f>
        <v>1</v>
      </c>
      <c r="K306" s="8">
        <f>IF(Data_Mentah!K306="Yes",1,0)</f>
        <v>1</v>
      </c>
      <c r="L306" s="8">
        <f>IF(Data_Mentah!L306="Yes",1,0)</f>
        <v>0</v>
      </c>
      <c r="M306" s="8">
        <f>IF(Data_Mentah!M306="Yes",1,0)</f>
        <v>0</v>
      </c>
      <c r="N306" s="8">
        <f>IF(Data_Mentah!N306="Yes",1,0)</f>
        <v>1</v>
      </c>
      <c r="O306" s="8">
        <f>IF(Data_Mentah!O306="Yes",1,0)</f>
        <v>0</v>
      </c>
      <c r="P306" s="8">
        <f>IF(Data_Mentah!P306="Yes",1,0)</f>
        <v>1</v>
      </c>
      <c r="Q306" s="9">
        <f>IF(Data_Mentah!Q306="Positive",1,0)</f>
        <v>1</v>
      </c>
      <c r="T306">
        <f t="shared" si="7"/>
        <v>1</v>
      </c>
      <c r="V306">
        <f t="shared" si="8"/>
        <v>0</v>
      </c>
    </row>
    <row r="307" spans="1:22" ht="15.75" customHeight="1" x14ac:dyDescent="0.2">
      <c r="A307" s="4">
        <v>50</v>
      </c>
      <c r="B307" s="5">
        <f>IF(Data_Mentah!B307="Male",1,0)</f>
        <v>1</v>
      </c>
      <c r="C307" s="5">
        <f>IF(Data_Mentah!C307="Yes",1,0)</f>
        <v>0</v>
      </c>
      <c r="D307" s="5">
        <f>IF(Data_Mentah!D307="Yes",1,0)</f>
        <v>1</v>
      </c>
      <c r="E307" s="5">
        <f>IF(Data_Mentah!E307="Yes",1,0)</f>
        <v>1</v>
      </c>
      <c r="F307" s="5">
        <f>IF(Data_Mentah!F307="Yes",1,0)</f>
        <v>1</v>
      </c>
      <c r="G307" s="5">
        <f>IF(Data_Mentah!G307="Yes",1,0)</f>
        <v>0</v>
      </c>
      <c r="H307" s="5">
        <f>IF(Data_Mentah!H307="Yes",1,0)</f>
        <v>0</v>
      </c>
      <c r="I307" s="5">
        <f>IF(Data_Mentah!I307="Yes",1,0)</f>
        <v>1</v>
      </c>
      <c r="J307" s="5">
        <f>IF(Data_Mentah!J307="Yes",1,0)</f>
        <v>1</v>
      </c>
      <c r="K307" s="5">
        <f>IF(Data_Mentah!K307="Yes",1,0)</f>
        <v>0</v>
      </c>
      <c r="L307" s="5">
        <f>IF(Data_Mentah!L307="Yes",1,0)</f>
        <v>0</v>
      </c>
      <c r="M307" s="5">
        <f>IF(Data_Mentah!M307="Yes",1,0)</f>
        <v>1</v>
      </c>
      <c r="N307" s="5">
        <f>IF(Data_Mentah!N307="Yes",1,0)</f>
        <v>1</v>
      </c>
      <c r="O307" s="5">
        <f>IF(Data_Mentah!O307="Yes",1,0)</f>
        <v>0</v>
      </c>
      <c r="P307" s="5">
        <f>IF(Data_Mentah!P307="Yes",1,0)</f>
        <v>0</v>
      </c>
      <c r="Q307" s="6">
        <f>IF(Data_Mentah!Q307="Positive",1,0)</f>
        <v>0</v>
      </c>
      <c r="T307">
        <f t="shared" si="7"/>
        <v>0</v>
      </c>
      <c r="V307">
        <f t="shared" si="8"/>
        <v>0</v>
      </c>
    </row>
    <row r="308" spans="1:22" ht="15.75" customHeight="1" x14ac:dyDescent="0.2">
      <c r="A308" s="7">
        <v>48</v>
      </c>
      <c r="B308" s="8">
        <f>IF(Data_Mentah!B308="Male",1,0)</f>
        <v>1</v>
      </c>
      <c r="C308" s="8">
        <f>IF(Data_Mentah!C308="Yes",1,0)</f>
        <v>0</v>
      </c>
      <c r="D308" s="8">
        <f>IF(Data_Mentah!D308="Yes",1,0)</f>
        <v>0</v>
      </c>
      <c r="E308" s="8">
        <f>IF(Data_Mentah!E308="Yes",1,0)</f>
        <v>1</v>
      </c>
      <c r="F308" s="8">
        <f>IF(Data_Mentah!F308="Yes",1,0)</f>
        <v>0</v>
      </c>
      <c r="G308" s="8">
        <f>IF(Data_Mentah!G308="Yes",1,0)</f>
        <v>0</v>
      </c>
      <c r="H308" s="8">
        <f>IF(Data_Mentah!H308="Yes",1,0)</f>
        <v>0</v>
      </c>
      <c r="I308" s="8">
        <f>IF(Data_Mentah!I308="Yes",1,0)</f>
        <v>0</v>
      </c>
      <c r="J308" s="8">
        <f>IF(Data_Mentah!J308="Yes",1,0)</f>
        <v>0</v>
      </c>
      <c r="K308" s="8">
        <f>IF(Data_Mentah!K308="Yes",1,0)</f>
        <v>0</v>
      </c>
      <c r="L308" s="8">
        <f>IF(Data_Mentah!L308="Yes",1,0)</f>
        <v>0</v>
      </c>
      <c r="M308" s="8">
        <f>IF(Data_Mentah!M308="Yes",1,0)</f>
        <v>0</v>
      </c>
      <c r="N308" s="8">
        <f>IF(Data_Mentah!N308="Yes",1,0)</f>
        <v>0</v>
      </c>
      <c r="O308" s="8">
        <f>IF(Data_Mentah!O308="Yes",1,0)</f>
        <v>0</v>
      </c>
      <c r="P308" s="8">
        <f>IF(Data_Mentah!P308="Yes",1,0)</f>
        <v>0</v>
      </c>
      <c r="Q308" s="9">
        <f>IF(Data_Mentah!Q308="Positive",1,0)</f>
        <v>0</v>
      </c>
      <c r="T308">
        <f t="shared" ref="T308:T371" si="9">IF((P308 + H308 + G308 + D308 + J308) &gt;= 3, 1, 0)</f>
        <v>0</v>
      </c>
      <c r="V308">
        <f t="shared" ref="V308:V371" si="10">IF(Q308="Positive",1,0)</f>
        <v>0</v>
      </c>
    </row>
    <row r="309" spans="1:22" ht="15.75" customHeight="1" x14ac:dyDescent="0.2">
      <c r="A309" s="4">
        <v>35</v>
      </c>
      <c r="B309" s="5">
        <f>IF(Data_Mentah!B309="Male",1,0)</f>
        <v>1</v>
      </c>
      <c r="C309" s="5">
        <f>IF(Data_Mentah!C309="Yes",1,0)</f>
        <v>0</v>
      </c>
      <c r="D309" s="5">
        <f>IF(Data_Mentah!D309="Yes",1,0)</f>
        <v>0</v>
      </c>
      <c r="E309" s="5">
        <f>IF(Data_Mentah!E309="Yes",1,0)</f>
        <v>0</v>
      </c>
      <c r="F309" s="5">
        <f>IF(Data_Mentah!F309="Yes",1,0)</f>
        <v>0</v>
      </c>
      <c r="G309" s="5">
        <f>IF(Data_Mentah!G309="Yes",1,0)</f>
        <v>0</v>
      </c>
      <c r="H309" s="5">
        <f>IF(Data_Mentah!H309="Yes",1,0)</f>
        <v>0</v>
      </c>
      <c r="I309" s="5">
        <f>IF(Data_Mentah!I309="Yes",1,0)</f>
        <v>0</v>
      </c>
      <c r="J309" s="5">
        <f>IF(Data_Mentah!J309="Yes",1,0)</f>
        <v>0</v>
      </c>
      <c r="K309" s="5">
        <f>IF(Data_Mentah!K309="Yes",1,0)</f>
        <v>0</v>
      </c>
      <c r="L309" s="5">
        <f>IF(Data_Mentah!L309="Yes",1,0)</f>
        <v>0</v>
      </c>
      <c r="M309" s="5">
        <f>IF(Data_Mentah!M309="Yes",1,0)</f>
        <v>0</v>
      </c>
      <c r="N309" s="5">
        <f>IF(Data_Mentah!N309="Yes",1,0)</f>
        <v>0</v>
      </c>
      <c r="O309" s="5">
        <f>IF(Data_Mentah!O309="Yes",1,0)</f>
        <v>0</v>
      </c>
      <c r="P309" s="5">
        <f>IF(Data_Mentah!P309="Yes",1,0)</f>
        <v>0</v>
      </c>
      <c r="Q309" s="6">
        <f>IF(Data_Mentah!Q309="Positive",1,0)</f>
        <v>0</v>
      </c>
      <c r="T309">
        <f t="shared" si="9"/>
        <v>0</v>
      </c>
      <c r="V309">
        <f t="shared" si="10"/>
        <v>0</v>
      </c>
    </row>
    <row r="310" spans="1:22" ht="15.75" customHeight="1" x14ac:dyDescent="0.2">
      <c r="A310" s="7">
        <v>62</v>
      </c>
      <c r="B310" s="8">
        <f>IF(Data_Mentah!B310="Male",1,0)</f>
        <v>1</v>
      </c>
      <c r="C310" s="8">
        <f>IF(Data_Mentah!C310="Yes",1,0)</f>
        <v>0</v>
      </c>
      <c r="D310" s="8">
        <f>IF(Data_Mentah!D310="Yes",1,0)</f>
        <v>0</v>
      </c>
      <c r="E310" s="8">
        <f>IF(Data_Mentah!E310="Yes",1,0)</f>
        <v>0</v>
      </c>
      <c r="F310" s="8">
        <f>IF(Data_Mentah!F310="Yes",1,0)</f>
        <v>0</v>
      </c>
      <c r="G310" s="8">
        <f>IF(Data_Mentah!G310="Yes",1,0)</f>
        <v>0</v>
      </c>
      <c r="H310" s="8">
        <f>IF(Data_Mentah!H310="Yes",1,0)</f>
        <v>0</v>
      </c>
      <c r="I310" s="8">
        <f>IF(Data_Mentah!I310="Yes",1,0)</f>
        <v>0</v>
      </c>
      <c r="J310" s="8">
        <f>IF(Data_Mentah!J310="Yes",1,0)</f>
        <v>0</v>
      </c>
      <c r="K310" s="8">
        <f>IF(Data_Mentah!K310="Yes",1,0)</f>
        <v>0</v>
      </c>
      <c r="L310" s="8">
        <f>IF(Data_Mentah!L310="Yes",1,0)</f>
        <v>0</v>
      </c>
      <c r="M310" s="8">
        <f>IF(Data_Mentah!M310="Yes",1,0)</f>
        <v>0</v>
      </c>
      <c r="N310" s="8">
        <f>IF(Data_Mentah!N310="Yes",1,0)</f>
        <v>0</v>
      </c>
      <c r="O310" s="8">
        <f>IF(Data_Mentah!O310="Yes",1,0)</f>
        <v>0</v>
      </c>
      <c r="P310" s="8">
        <f>IF(Data_Mentah!P310="Yes",1,0)</f>
        <v>0</v>
      </c>
      <c r="Q310" s="9">
        <f>IF(Data_Mentah!Q310="Positive",1,0)</f>
        <v>0</v>
      </c>
      <c r="T310">
        <f t="shared" si="9"/>
        <v>0</v>
      </c>
      <c r="V310">
        <f t="shared" si="10"/>
        <v>0</v>
      </c>
    </row>
    <row r="311" spans="1:22" ht="15.75" customHeight="1" x14ac:dyDescent="0.2">
      <c r="A311" s="4">
        <v>33</v>
      </c>
      <c r="B311" s="5">
        <f>IF(Data_Mentah!B311="Male",1,0)</f>
        <v>1</v>
      </c>
      <c r="C311" s="5">
        <f>IF(Data_Mentah!C311="Yes",1,0)</f>
        <v>0</v>
      </c>
      <c r="D311" s="5">
        <f>IF(Data_Mentah!D311="Yes",1,0)</f>
        <v>0</v>
      </c>
      <c r="E311" s="5">
        <f>IF(Data_Mentah!E311="Yes",1,0)</f>
        <v>0</v>
      </c>
      <c r="F311" s="5">
        <f>IF(Data_Mentah!F311="Yes",1,0)</f>
        <v>0</v>
      </c>
      <c r="G311" s="5">
        <f>IF(Data_Mentah!G311="Yes",1,0)</f>
        <v>0</v>
      </c>
      <c r="H311" s="5">
        <f>IF(Data_Mentah!H311="Yes",1,0)</f>
        <v>0</v>
      </c>
      <c r="I311" s="5">
        <f>IF(Data_Mentah!I311="Yes",1,0)</f>
        <v>0</v>
      </c>
      <c r="J311" s="5">
        <f>IF(Data_Mentah!J311="Yes",1,0)</f>
        <v>0</v>
      </c>
      <c r="K311" s="5">
        <f>IF(Data_Mentah!K311="Yes",1,0)</f>
        <v>0</v>
      </c>
      <c r="L311" s="5">
        <f>IF(Data_Mentah!L311="Yes",1,0)</f>
        <v>0</v>
      </c>
      <c r="M311" s="5">
        <f>IF(Data_Mentah!M311="Yes",1,0)</f>
        <v>0</v>
      </c>
      <c r="N311" s="5">
        <f>IF(Data_Mentah!N311="Yes",1,0)</f>
        <v>0</v>
      </c>
      <c r="O311" s="5">
        <f>IF(Data_Mentah!O311="Yes",1,0)</f>
        <v>0</v>
      </c>
      <c r="P311" s="5">
        <f>IF(Data_Mentah!P311="Yes",1,0)</f>
        <v>0</v>
      </c>
      <c r="Q311" s="6">
        <f>IF(Data_Mentah!Q311="Positive",1,0)</f>
        <v>0</v>
      </c>
      <c r="T311">
        <f t="shared" si="9"/>
        <v>0</v>
      </c>
      <c r="V311">
        <f t="shared" si="10"/>
        <v>0</v>
      </c>
    </row>
    <row r="312" spans="1:22" ht="15.75" customHeight="1" x14ac:dyDescent="0.2">
      <c r="A312" s="7">
        <v>55</v>
      </c>
      <c r="B312" s="8">
        <f>IF(Data_Mentah!B312="Male",1,0)</f>
        <v>1</v>
      </c>
      <c r="C312" s="8">
        <f>IF(Data_Mentah!C312="Yes",1,0)</f>
        <v>1</v>
      </c>
      <c r="D312" s="8">
        <f>IF(Data_Mentah!D312="Yes",1,0)</f>
        <v>0</v>
      </c>
      <c r="E312" s="8">
        <f>IF(Data_Mentah!E312="Yes",1,0)</f>
        <v>0</v>
      </c>
      <c r="F312" s="8">
        <f>IF(Data_Mentah!F312="Yes",1,0)</f>
        <v>1</v>
      </c>
      <c r="G312" s="8">
        <f>IF(Data_Mentah!G312="Yes",1,0)</f>
        <v>1</v>
      </c>
      <c r="H312" s="8">
        <f>IF(Data_Mentah!H312="Yes",1,0)</f>
        <v>0</v>
      </c>
      <c r="I312" s="8">
        <f>IF(Data_Mentah!I312="Yes",1,0)</f>
        <v>1</v>
      </c>
      <c r="J312" s="8">
        <f>IF(Data_Mentah!J312="Yes",1,0)</f>
        <v>1</v>
      </c>
      <c r="K312" s="8">
        <f>IF(Data_Mentah!K312="Yes",1,0)</f>
        <v>1</v>
      </c>
      <c r="L312" s="8">
        <f>IF(Data_Mentah!L312="Yes",1,0)</f>
        <v>1</v>
      </c>
      <c r="M312" s="8">
        <f>IF(Data_Mentah!M312="Yes",1,0)</f>
        <v>0</v>
      </c>
      <c r="N312" s="8">
        <f>IF(Data_Mentah!N312="Yes",1,0)</f>
        <v>1</v>
      </c>
      <c r="O312" s="8">
        <f>IF(Data_Mentah!O312="Yes",1,0)</f>
        <v>1</v>
      </c>
      <c r="P312" s="8">
        <f>IF(Data_Mentah!P312="Yes",1,0)</f>
        <v>1</v>
      </c>
      <c r="Q312" s="9">
        <f>IF(Data_Mentah!Q312="Positive",1,0)</f>
        <v>0</v>
      </c>
      <c r="T312">
        <f t="shared" si="9"/>
        <v>1</v>
      </c>
      <c r="V312">
        <f t="shared" si="10"/>
        <v>0</v>
      </c>
    </row>
    <row r="313" spans="1:22" ht="15.75" customHeight="1" x14ac:dyDescent="0.2">
      <c r="A313" s="4">
        <v>48</v>
      </c>
      <c r="B313" s="5">
        <f>IF(Data_Mentah!B313="Male",1,0)</f>
        <v>1</v>
      </c>
      <c r="C313" s="5">
        <f>IF(Data_Mentah!C313="Yes",1,0)</f>
        <v>0</v>
      </c>
      <c r="D313" s="5">
        <f>IF(Data_Mentah!D313="Yes",1,0)</f>
        <v>0</v>
      </c>
      <c r="E313" s="5">
        <f>IF(Data_Mentah!E313="Yes",1,0)</f>
        <v>0</v>
      </c>
      <c r="F313" s="5">
        <f>IF(Data_Mentah!F313="Yes",1,0)</f>
        <v>1</v>
      </c>
      <c r="G313" s="5">
        <f>IF(Data_Mentah!G313="Yes",1,0)</f>
        <v>0</v>
      </c>
      <c r="H313" s="5">
        <f>IF(Data_Mentah!H313="Yes",1,0)</f>
        <v>0</v>
      </c>
      <c r="I313" s="5">
        <f>IF(Data_Mentah!I313="Yes",1,0)</f>
        <v>0</v>
      </c>
      <c r="J313" s="5">
        <f>IF(Data_Mentah!J313="Yes",1,0)</f>
        <v>0</v>
      </c>
      <c r="K313" s="5">
        <f>IF(Data_Mentah!K313="Yes",1,0)</f>
        <v>0</v>
      </c>
      <c r="L313" s="5">
        <f>IF(Data_Mentah!L313="Yes",1,0)</f>
        <v>0</v>
      </c>
      <c r="M313" s="5">
        <f>IF(Data_Mentah!M313="Yes",1,0)</f>
        <v>1</v>
      </c>
      <c r="N313" s="5">
        <f>IF(Data_Mentah!N313="Yes",1,0)</f>
        <v>1</v>
      </c>
      <c r="O313" s="5">
        <f>IF(Data_Mentah!O313="Yes",1,0)</f>
        <v>0</v>
      </c>
      <c r="P313" s="5">
        <f>IF(Data_Mentah!P313="Yes",1,0)</f>
        <v>0</v>
      </c>
      <c r="Q313" s="6">
        <f>IF(Data_Mentah!Q313="Positive",1,0)</f>
        <v>0</v>
      </c>
      <c r="T313">
        <f t="shared" si="9"/>
        <v>0</v>
      </c>
      <c r="V313">
        <f t="shared" si="10"/>
        <v>0</v>
      </c>
    </row>
    <row r="314" spans="1:22" ht="15.75" customHeight="1" x14ac:dyDescent="0.2">
      <c r="A314" s="7">
        <v>56</v>
      </c>
      <c r="B314" s="8">
        <f>IF(Data_Mentah!B314="Male",1,0)</f>
        <v>1</v>
      </c>
      <c r="C314" s="8">
        <f>IF(Data_Mentah!C314="Yes",1,0)</f>
        <v>0</v>
      </c>
      <c r="D314" s="8">
        <f>IF(Data_Mentah!D314="Yes",1,0)</f>
        <v>0</v>
      </c>
      <c r="E314" s="8">
        <f>IF(Data_Mentah!E314="Yes",1,0)</f>
        <v>0</v>
      </c>
      <c r="F314" s="8">
        <f>IF(Data_Mentah!F314="Yes",1,0)</f>
        <v>0</v>
      </c>
      <c r="G314" s="8">
        <f>IF(Data_Mentah!G314="Yes",1,0)</f>
        <v>1</v>
      </c>
      <c r="H314" s="8">
        <f>IF(Data_Mentah!H314="Yes",1,0)</f>
        <v>0</v>
      </c>
      <c r="I314" s="8">
        <f>IF(Data_Mentah!I314="Yes",1,0)</f>
        <v>0</v>
      </c>
      <c r="J314" s="8">
        <f>IF(Data_Mentah!J314="Yes",1,0)</f>
        <v>1</v>
      </c>
      <c r="K314" s="8">
        <f>IF(Data_Mentah!K314="Yes",1,0)</f>
        <v>0</v>
      </c>
      <c r="L314" s="8">
        <f>IF(Data_Mentah!L314="Yes",1,0)</f>
        <v>1</v>
      </c>
      <c r="M314" s="8">
        <f>IF(Data_Mentah!M314="Yes",1,0)</f>
        <v>0</v>
      </c>
      <c r="N314" s="8">
        <f>IF(Data_Mentah!N314="Yes",1,0)</f>
        <v>0</v>
      </c>
      <c r="O314" s="8">
        <f>IF(Data_Mentah!O314="Yes",1,0)</f>
        <v>1</v>
      </c>
      <c r="P314" s="8">
        <f>IF(Data_Mentah!P314="Yes",1,0)</f>
        <v>1</v>
      </c>
      <c r="Q314" s="9">
        <f>IF(Data_Mentah!Q314="Positive",1,0)</f>
        <v>0</v>
      </c>
      <c r="T314">
        <f t="shared" si="9"/>
        <v>1</v>
      </c>
      <c r="V314">
        <f t="shared" si="10"/>
        <v>0</v>
      </c>
    </row>
    <row r="315" spans="1:22" ht="15.75" customHeight="1" x14ac:dyDescent="0.2">
      <c r="A315" s="4">
        <v>38</v>
      </c>
      <c r="B315" s="5">
        <f>IF(Data_Mentah!B315="Male",1,0)</f>
        <v>1</v>
      </c>
      <c r="C315" s="5">
        <f>IF(Data_Mentah!C315="Yes",1,0)</f>
        <v>0</v>
      </c>
      <c r="D315" s="5">
        <f>IF(Data_Mentah!D315="Yes",1,0)</f>
        <v>0</v>
      </c>
      <c r="E315" s="5">
        <f>IF(Data_Mentah!E315="Yes",1,0)</f>
        <v>1</v>
      </c>
      <c r="F315" s="5">
        <f>IF(Data_Mentah!F315="Yes",1,0)</f>
        <v>1</v>
      </c>
      <c r="G315" s="5">
        <f>IF(Data_Mentah!G315="Yes",1,0)</f>
        <v>0</v>
      </c>
      <c r="H315" s="5">
        <f>IF(Data_Mentah!H315="Yes",1,0)</f>
        <v>1</v>
      </c>
      <c r="I315" s="5">
        <f>IF(Data_Mentah!I315="Yes",1,0)</f>
        <v>0</v>
      </c>
      <c r="J315" s="5">
        <f>IF(Data_Mentah!J315="Yes",1,0)</f>
        <v>0</v>
      </c>
      <c r="K315" s="5">
        <f>IF(Data_Mentah!K315="Yes",1,0)</f>
        <v>0</v>
      </c>
      <c r="L315" s="5">
        <f>IF(Data_Mentah!L315="Yes",1,0)</f>
        <v>1</v>
      </c>
      <c r="M315" s="5">
        <f>IF(Data_Mentah!M315="Yes",1,0)</f>
        <v>0</v>
      </c>
      <c r="N315" s="5">
        <f>IF(Data_Mentah!N315="Yes",1,0)</f>
        <v>0</v>
      </c>
      <c r="O315" s="5">
        <f>IF(Data_Mentah!O315="Yes",1,0)</f>
        <v>1</v>
      </c>
      <c r="P315" s="5">
        <f>IF(Data_Mentah!P315="Yes",1,0)</f>
        <v>0</v>
      </c>
      <c r="Q315" s="6">
        <f>IF(Data_Mentah!Q315="Positive",1,0)</f>
        <v>0</v>
      </c>
      <c r="T315">
        <f t="shared" si="9"/>
        <v>0</v>
      </c>
      <c r="V315">
        <f t="shared" si="10"/>
        <v>0</v>
      </c>
    </row>
    <row r="316" spans="1:22" ht="15.75" customHeight="1" x14ac:dyDescent="0.2">
      <c r="A316" s="7">
        <v>28</v>
      </c>
      <c r="B316" s="8">
        <f>IF(Data_Mentah!B316="Male",1,0)</f>
        <v>1</v>
      </c>
      <c r="C316" s="8">
        <f>IF(Data_Mentah!C316="Yes",1,0)</f>
        <v>0</v>
      </c>
      <c r="D316" s="8">
        <f>IF(Data_Mentah!D316="Yes",1,0)</f>
        <v>0</v>
      </c>
      <c r="E316" s="8">
        <f>IF(Data_Mentah!E316="Yes",1,0)</f>
        <v>1</v>
      </c>
      <c r="F316" s="8">
        <f>IF(Data_Mentah!F316="Yes",1,0)</f>
        <v>0</v>
      </c>
      <c r="G316" s="8">
        <f>IF(Data_Mentah!G316="Yes",1,0)</f>
        <v>0</v>
      </c>
      <c r="H316" s="8">
        <f>IF(Data_Mentah!H316="Yes",1,0)</f>
        <v>1</v>
      </c>
      <c r="I316" s="8">
        <f>IF(Data_Mentah!I316="Yes",1,0)</f>
        <v>0</v>
      </c>
      <c r="J316" s="8">
        <f>IF(Data_Mentah!J316="Yes",1,0)</f>
        <v>0</v>
      </c>
      <c r="K316" s="8">
        <f>IF(Data_Mentah!K316="Yes",1,0)</f>
        <v>0</v>
      </c>
      <c r="L316" s="8">
        <f>IF(Data_Mentah!L316="Yes",1,0)</f>
        <v>1</v>
      </c>
      <c r="M316" s="8">
        <f>IF(Data_Mentah!M316="Yes",1,0)</f>
        <v>0</v>
      </c>
      <c r="N316" s="8">
        <f>IF(Data_Mentah!N316="Yes",1,0)</f>
        <v>0</v>
      </c>
      <c r="O316" s="8">
        <f>IF(Data_Mentah!O316="Yes",1,0)</f>
        <v>1</v>
      </c>
      <c r="P316" s="8">
        <f>IF(Data_Mentah!P316="Yes",1,0)</f>
        <v>0</v>
      </c>
      <c r="Q316" s="9">
        <f>IF(Data_Mentah!Q316="Positive",1,0)</f>
        <v>0</v>
      </c>
      <c r="T316">
        <f t="shared" si="9"/>
        <v>0</v>
      </c>
      <c r="V316">
        <f t="shared" si="10"/>
        <v>0</v>
      </c>
    </row>
    <row r="317" spans="1:22" ht="15.75" customHeight="1" x14ac:dyDescent="0.2">
      <c r="A317" s="4">
        <v>68</v>
      </c>
      <c r="B317" s="5">
        <f>IF(Data_Mentah!B317="Male",1,0)</f>
        <v>0</v>
      </c>
      <c r="C317" s="5">
        <f>IF(Data_Mentah!C317="Yes",1,0)</f>
        <v>0</v>
      </c>
      <c r="D317" s="5">
        <f>IF(Data_Mentah!D317="Yes",1,0)</f>
        <v>0</v>
      </c>
      <c r="E317" s="5">
        <f>IF(Data_Mentah!E317="Yes",1,0)</f>
        <v>0</v>
      </c>
      <c r="F317" s="5">
        <f>IF(Data_Mentah!F317="Yes",1,0)</f>
        <v>0</v>
      </c>
      <c r="G317" s="5">
        <f>IF(Data_Mentah!G317="Yes",1,0)</f>
        <v>0</v>
      </c>
      <c r="H317" s="5">
        <f>IF(Data_Mentah!H317="Yes",1,0)</f>
        <v>0</v>
      </c>
      <c r="I317" s="5">
        <f>IF(Data_Mentah!I317="Yes",1,0)</f>
        <v>0</v>
      </c>
      <c r="J317" s="5">
        <f>IF(Data_Mentah!J317="Yes",1,0)</f>
        <v>0</v>
      </c>
      <c r="K317" s="5">
        <f>IF(Data_Mentah!K317="Yes",1,0)</f>
        <v>0</v>
      </c>
      <c r="L317" s="5">
        <f>IF(Data_Mentah!L317="Yes",1,0)</f>
        <v>0</v>
      </c>
      <c r="M317" s="5">
        <f>IF(Data_Mentah!M317="Yes",1,0)</f>
        <v>0</v>
      </c>
      <c r="N317" s="5">
        <f>IF(Data_Mentah!N317="Yes",1,0)</f>
        <v>0</v>
      </c>
      <c r="O317" s="5">
        <f>IF(Data_Mentah!O317="Yes",1,0)</f>
        <v>0</v>
      </c>
      <c r="P317" s="5">
        <f>IF(Data_Mentah!P317="Yes",1,0)</f>
        <v>0</v>
      </c>
      <c r="Q317" s="6">
        <f>IF(Data_Mentah!Q317="Positive",1,0)</f>
        <v>0</v>
      </c>
      <c r="T317">
        <f t="shared" si="9"/>
        <v>0</v>
      </c>
      <c r="V317">
        <f t="shared" si="10"/>
        <v>0</v>
      </c>
    </row>
    <row r="318" spans="1:22" ht="15.75" customHeight="1" x14ac:dyDescent="0.2">
      <c r="A318" s="7">
        <v>35</v>
      </c>
      <c r="B318" s="8">
        <f>IF(Data_Mentah!B318="Male",1,0)</f>
        <v>0</v>
      </c>
      <c r="C318" s="8">
        <f>IF(Data_Mentah!C318="Yes",1,0)</f>
        <v>0</v>
      </c>
      <c r="D318" s="8">
        <f>IF(Data_Mentah!D318="Yes",1,0)</f>
        <v>0</v>
      </c>
      <c r="E318" s="8">
        <f>IF(Data_Mentah!E318="Yes",1,0)</f>
        <v>0</v>
      </c>
      <c r="F318" s="8">
        <f>IF(Data_Mentah!F318="Yes",1,0)</f>
        <v>1</v>
      </c>
      <c r="G318" s="8">
        <f>IF(Data_Mentah!G318="Yes",1,0)</f>
        <v>0</v>
      </c>
      <c r="H318" s="8">
        <f>IF(Data_Mentah!H318="Yes",1,0)</f>
        <v>1</v>
      </c>
      <c r="I318" s="8">
        <f>IF(Data_Mentah!I318="Yes",1,0)</f>
        <v>0</v>
      </c>
      <c r="J318" s="8">
        <f>IF(Data_Mentah!J318="Yes",1,0)</f>
        <v>1</v>
      </c>
      <c r="K318" s="8">
        <f>IF(Data_Mentah!K318="Yes",1,0)</f>
        <v>0</v>
      </c>
      <c r="L318" s="8">
        <f>IF(Data_Mentah!L318="Yes",1,0)</f>
        <v>1</v>
      </c>
      <c r="M318" s="8">
        <f>IF(Data_Mentah!M318="Yes",1,0)</f>
        <v>1</v>
      </c>
      <c r="N318" s="8">
        <f>IF(Data_Mentah!N318="Yes",1,0)</f>
        <v>0</v>
      </c>
      <c r="O318" s="8">
        <f>IF(Data_Mentah!O318="Yes",1,0)</f>
        <v>1</v>
      </c>
      <c r="P318" s="8">
        <f>IF(Data_Mentah!P318="Yes",1,0)</f>
        <v>0</v>
      </c>
      <c r="Q318" s="9">
        <f>IF(Data_Mentah!Q318="Positive",1,0)</f>
        <v>0</v>
      </c>
      <c r="T318">
        <f t="shared" si="9"/>
        <v>0</v>
      </c>
      <c r="V318">
        <f t="shared" si="10"/>
        <v>0</v>
      </c>
    </row>
    <row r="319" spans="1:22" ht="15.75" customHeight="1" x14ac:dyDescent="0.2">
      <c r="A319" s="4">
        <v>45</v>
      </c>
      <c r="B319" s="5">
        <f>IF(Data_Mentah!B319="Male",1,0)</f>
        <v>0</v>
      </c>
      <c r="C319" s="5">
        <f>IF(Data_Mentah!C319="Yes",1,0)</f>
        <v>0</v>
      </c>
      <c r="D319" s="5">
        <f>IF(Data_Mentah!D319="Yes",1,0)</f>
        <v>0</v>
      </c>
      <c r="E319" s="5">
        <f>IF(Data_Mentah!E319="Yes",1,0)</f>
        <v>0</v>
      </c>
      <c r="F319" s="5">
        <f>IF(Data_Mentah!F319="Yes",1,0)</f>
        <v>1</v>
      </c>
      <c r="G319" s="5">
        <f>IF(Data_Mentah!G319="Yes",1,0)</f>
        <v>0</v>
      </c>
      <c r="H319" s="5">
        <f>IF(Data_Mentah!H319="Yes",1,0)</f>
        <v>0</v>
      </c>
      <c r="I319" s="5">
        <f>IF(Data_Mentah!I319="Yes",1,0)</f>
        <v>0</v>
      </c>
      <c r="J319" s="5">
        <f>IF(Data_Mentah!J319="Yes",1,0)</f>
        <v>0</v>
      </c>
      <c r="K319" s="5">
        <f>IF(Data_Mentah!K319="Yes",1,0)</f>
        <v>1</v>
      </c>
      <c r="L319" s="5">
        <f>IF(Data_Mentah!L319="Yes",1,0)</f>
        <v>0</v>
      </c>
      <c r="M319" s="5">
        <f>IF(Data_Mentah!M319="Yes",1,0)</f>
        <v>0</v>
      </c>
      <c r="N319" s="5">
        <f>IF(Data_Mentah!N319="Yes",1,0)</f>
        <v>0</v>
      </c>
      <c r="O319" s="5">
        <f>IF(Data_Mentah!O319="Yes",1,0)</f>
        <v>0</v>
      </c>
      <c r="P319" s="5">
        <f>IF(Data_Mentah!P319="Yes",1,0)</f>
        <v>0</v>
      </c>
      <c r="Q319" s="6">
        <f>IF(Data_Mentah!Q319="Positive",1,0)</f>
        <v>0</v>
      </c>
      <c r="T319">
        <f t="shared" si="9"/>
        <v>0</v>
      </c>
      <c r="V319">
        <f t="shared" si="10"/>
        <v>0</v>
      </c>
    </row>
    <row r="320" spans="1:22" ht="15.75" customHeight="1" x14ac:dyDescent="0.2">
      <c r="A320" s="7">
        <v>48</v>
      </c>
      <c r="B320" s="8">
        <f>IF(Data_Mentah!B320="Male",1,0)</f>
        <v>0</v>
      </c>
      <c r="C320" s="8">
        <f>IF(Data_Mentah!C320="Yes",1,0)</f>
        <v>0</v>
      </c>
      <c r="D320" s="8">
        <f>IF(Data_Mentah!D320="Yes",1,0)</f>
        <v>0</v>
      </c>
      <c r="E320" s="8">
        <f>IF(Data_Mentah!E320="Yes",1,0)</f>
        <v>0</v>
      </c>
      <c r="F320" s="8">
        <f>IF(Data_Mentah!F320="Yes",1,0)</f>
        <v>0</v>
      </c>
      <c r="G320" s="8">
        <f>IF(Data_Mentah!G320="Yes",1,0)</f>
        <v>1</v>
      </c>
      <c r="H320" s="8">
        <f>IF(Data_Mentah!H320="Yes",1,0)</f>
        <v>0</v>
      </c>
      <c r="I320" s="8">
        <f>IF(Data_Mentah!I320="Yes",1,0)</f>
        <v>0</v>
      </c>
      <c r="J320" s="8">
        <f>IF(Data_Mentah!J320="Yes",1,0)</f>
        <v>0</v>
      </c>
      <c r="K320" s="8">
        <f>IF(Data_Mentah!K320="Yes",1,0)</f>
        <v>0</v>
      </c>
      <c r="L320" s="8">
        <f>IF(Data_Mentah!L320="Yes",1,0)</f>
        <v>0</v>
      </c>
      <c r="M320" s="8">
        <f>IF(Data_Mentah!M320="Yes",1,0)</f>
        <v>1</v>
      </c>
      <c r="N320" s="8">
        <f>IF(Data_Mentah!N320="Yes",1,0)</f>
        <v>0</v>
      </c>
      <c r="O320" s="8">
        <f>IF(Data_Mentah!O320="Yes",1,0)</f>
        <v>0</v>
      </c>
      <c r="P320" s="8">
        <f>IF(Data_Mentah!P320="Yes",1,0)</f>
        <v>0</v>
      </c>
      <c r="Q320" s="9">
        <f>IF(Data_Mentah!Q320="Positive",1,0)</f>
        <v>0</v>
      </c>
      <c r="T320">
        <f t="shared" si="9"/>
        <v>0</v>
      </c>
      <c r="V320">
        <f t="shared" si="10"/>
        <v>0</v>
      </c>
    </row>
    <row r="321" spans="1:22" ht="15.75" customHeight="1" x14ac:dyDescent="0.2">
      <c r="A321" s="4">
        <v>40</v>
      </c>
      <c r="B321" s="5">
        <f>IF(Data_Mentah!B321="Male",1,0)</f>
        <v>0</v>
      </c>
      <c r="C321" s="5">
        <f>IF(Data_Mentah!C321="Yes",1,0)</f>
        <v>0</v>
      </c>
      <c r="D321" s="5">
        <f>IF(Data_Mentah!D321="Yes",1,0)</f>
        <v>0</v>
      </c>
      <c r="E321" s="5">
        <f>IF(Data_Mentah!E321="Yes",1,0)</f>
        <v>1</v>
      </c>
      <c r="F321" s="5">
        <f>IF(Data_Mentah!F321="Yes",1,0)</f>
        <v>0</v>
      </c>
      <c r="G321" s="5">
        <f>IF(Data_Mentah!G321="Yes",1,0)</f>
        <v>0</v>
      </c>
      <c r="H321" s="5">
        <f>IF(Data_Mentah!H321="Yes",1,0)</f>
        <v>0</v>
      </c>
      <c r="I321" s="5">
        <f>IF(Data_Mentah!I321="Yes",1,0)</f>
        <v>0</v>
      </c>
      <c r="J321" s="5">
        <f>IF(Data_Mentah!J321="Yes",1,0)</f>
        <v>0</v>
      </c>
      <c r="K321" s="5">
        <f>IF(Data_Mentah!K321="Yes",1,0)</f>
        <v>0</v>
      </c>
      <c r="L321" s="5">
        <f>IF(Data_Mentah!L321="Yes",1,0)</f>
        <v>0</v>
      </c>
      <c r="M321" s="5">
        <f>IF(Data_Mentah!M321="Yes",1,0)</f>
        <v>0</v>
      </c>
      <c r="N321" s="5">
        <f>IF(Data_Mentah!N321="Yes",1,0)</f>
        <v>0</v>
      </c>
      <c r="O321" s="5">
        <f>IF(Data_Mentah!O321="Yes",1,0)</f>
        <v>0</v>
      </c>
      <c r="P321" s="5">
        <f>IF(Data_Mentah!P321="Yes",1,0)</f>
        <v>0</v>
      </c>
      <c r="Q321" s="6">
        <f>IF(Data_Mentah!Q321="Positive",1,0)</f>
        <v>0</v>
      </c>
      <c r="T321">
        <f t="shared" si="9"/>
        <v>0</v>
      </c>
      <c r="V321">
        <f t="shared" si="10"/>
        <v>0</v>
      </c>
    </row>
    <row r="322" spans="1:22" ht="15.75" customHeight="1" x14ac:dyDescent="0.2">
      <c r="A322" s="7">
        <v>57</v>
      </c>
      <c r="B322" s="8">
        <f>IF(Data_Mentah!B322="Male",1,0)</f>
        <v>0</v>
      </c>
      <c r="C322" s="8">
        <f>IF(Data_Mentah!C322="Yes",1,0)</f>
        <v>0</v>
      </c>
      <c r="D322" s="8">
        <f>IF(Data_Mentah!D322="Yes",1,0)</f>
        <v>0</v>
      </c>
      <c r="E322" s="8">
        <f>IF(Data_Mentah!E322="Yes",1,0)</f>
        <v>0</v>
      </c>
      <c r="F322" s="8">
        <f>IF(Data_Mentah!F322="Yes",1,0)</f>
        <v>1</v>
      </c>
      <c r="G322" s="8">
        <f>IF(Data_Mentah!G322="Yes",1,0)</f>
        <v>0</v>
      </c>
      <c r="H322" s="8">
        <f>IF(Data_Mentah!H322="Yes",1,0)</f>
        <v>0</v>
      </c>
      <c r="I322" s="8">
        <f>IF(Data_Mentah!I322="Yes",1,0)</f>
        <v>0</v>
      </c>
      <c r="J322" s="8">
        <f>IF(Data_Mentah!J322="Yes",1,0)</f>
        <v>1</v>
      </c>
      <c r="K322" s="8">
        <f>IF(Data_Mentah!K322="Yes",1,0)</f>
        <v>0</v>
      </c>
      <c r="L322" s="8">
        <f>IF(Data_Mentah!L322="Yes",1,0)</f>
        <v>1</v>
      </c>
      <c r="M322" s="8">
        <f>IF(Data_Mentah!M322="Yes",1,0)</f>
        <v>0</v>
      </c>
      <c r="N322" s="8">
        <f>IF(Data_Mentah!N322="Yes",1,0)</f>
        <v>0</v>
      </c>
      <c r="O322" s="8">
        <f>IF(Data_Mentah!O322="Yes",1,0)</f>
        <v>1</v>
      </c>
      <c r="P322" s="8">
        <f>IF(Data_Mentah!P322="Yes",1,0)</f>
        <v>0</v>
      </c>
      <c r="Q322" s="9">
        <f>IF(Data_Mentah!Q322="Positive",1,0)</f>
        <v>0</v>
      </c>
      <c r="T322">
        <f t="shared" si="9"/>
        <v>0</v>
      </c>
      <c r="V322">
        <f t="shared" si="10"/>
        <v>0</v>
      </c>
    </row>
    <row r="323" spans="1:22" ht="15.75" customHeight="1" x14ac:dyDescent="0.2">
      <c r="A323" s="4">
        <v>47</v>
      </c>
      <c r="B323" s="5">
        <f>IF(Data_Mentah!B323="Male",1,0)</f>
        <v>0</v>
      </c>
      <c r="C323" s="5">
        <f>IF(Data_Mentah!C323="Yes",1,0)</f>
        <v>0</v>
      </c>
      <c r="D323" s="5">
        <f>IF(Data_Mentah!D323="Yes",1,0)</f>
        <v>0</v>
      </c>
      <c r="E323" s="5">
        <f>IF(Data_Mentah!E323="Yes",1,0)</f>
        <v>0</v>
      </c>
      <c r="F323" s="5">
        <f>IF(Data_Mentah!F323="Yes",1,0)</f>
        <v>0</v>
      </c>
      <c r="G323" s="5">
        <f>IF(Data_Mentah!G323="Yes",1,0)</f>
        <v>0</v>
      </c>
      <c r="H323" s="5">
        <f>IF(Data_Mentah!H323="Yes",1,0)</f>
        <v>0</v>
      </c>
      <c r="I323" s="5">
        <f>IF(Data_Mentah!I323="Yes",1,0)</f>
        <v>0</v>
      </c>
      <c r="J323" s="5">
        <f>IF(Data_Mentah!J323="Yes",1,0)</f>
        <v>0</v>
      </c>
      <c r="K323" s="5">
        <f>IF(Data_Mentah!K323="Yes",1,0)</f>
        <v>0</v>
      </c>
      <c r="L323" s="5">
        <f>IF(Data_Mentah!L323="Yes",1,0)</f>
        <v>0</v>
      </c>
      <c r="M323" s="5">
        <f>IF(Data_Mentah!M323="Yes",1,0)</f>
        <v>0</v>
      </c>
      <c r="N323" s="5">
        <f>IF(Data_Mentah!N323="Yes",1,0)</f>
        <v>0</v>
      </c>
      <c r="O323" s="5">
        <f>IF(Data_Mentah!O323="Yes",1,0)</f>
        <v>0</v>
      </c>
      <c r="P323" s="5">
        <f>IF(Data_Mentah!P323="Yes",1,0)</f>
        <v>0</v>
      </c>
      <c r="Q323" s="6">
        <f>IF(Data_Mentah!Q323="Positive",1,0)</f>
        <v>0</v>
      </c>
      <c r="T323">
        <f t="shared" si="9"/>
        <v>0</v>
      </c>
      <c r="V323">
        <f t="shared" si="10"/>
        <v>0</v>
      </c>
    </row>
    <row r="324" spans="1:22" ht="15.75" customHeight="1" x14ac:dyDescent="0.2">
      <c r="A324" s="7">
        <v>45</v>
      </c>
      <c r="B324" s="8">
        <f>IF(Data_Mentah!B324="Male",1,0)</f>
        <v>1</v>
      </c>
      <c r="C324" s="8">
        <f>IF(Data_Mentah!C324="Yes",1,0)</f>
        <v>0</v>
      </c>
      <c r="D324" s="8">
        <f>IF(Data_Mentah!D324="Yes",1,0)</f>
        <v>0</v>
      </c>
      <c r="E324" s="8">
        <f>IF(Data_Mentah!E324="Yes",1,0)</f>
        <v>0</v>
      </c>
      <c r="F324" s="8">
        <f>IF(Data_Mentah!F324="Yes",1,0)</f>
        <v>1</v>
      </c>
      <c r="G324" s="8">
        <f>IF(Data_Mentah!G324="Yes",1,0)</f>
        <v>1</v>
      </c>
      <c r="H324" s="8">
        <f>IF(Data_Mentah!H324="Yes",1,0)</f>
        <v>0</v>
      </c>
      <c r="I324" s="8">
        <f>IF(Data_Mentah!I324="Yes",1,0)</f>
        <v>1</v>
      </c>
      <c r="J324" s="8">
        <f>IF(Data_Mentah!J324="Yes",1,0)</f>
        <v>1</v>
      </c>
      <c r="K324" s="8">
        <f>IF(Data_Mentah!K324="Yes",1,0)</f>
        <v>1</v>
      </c>
      <c r="L324" s="8">
        <f>IF(Data_Mentah!L324="Yes",1,0)</f>
        <v>1</v>
      </c>
      <c r="M324" s="8">
        <f>IF(Data_Mentah!M324="Yes",1,0)</f>
        <v>0</v>
      </c>
      <c r="N324" s="8">
        <f>IF(Data_Mentah!N324="Yes",1,0)</f>
        <v>1</v>
      </c>
      <c r="O324" s="8">
        <f>IF(Data_Mentah!O324="Yes",1,0)</f>
        <v>1</v>
      </c>
      <c r="P324" s="8">
        <f>IF(Data_Mentah!P324="Yes",1,0)</f>
        <v>0</v>
      </c>
      <c r="Q324" s="9">
        <f>IF(Data_Mentah!Q324="Positive",1,0)</f>
        <v>0</v>
      </c>
      <c r="T324">
        <f t="shared" si="9"/>
        <v>0</v>
      </c>
      <c r="V324">
        <f t="shared" si="10"/>
        <v>0</v>
      </c>
    </row>
    <row r="325" spans="1:22" ht="15.75" customHeight="1" x14ac:dyDescent="0.2">
      <c r="A325" s="4">
        <v>57</v>
      </c>
      <c r="B325" s="5">
        <f>IF(Data_Mentah!B325="Male",1,0)</f>
        <v>1</v>
      </c>
      <c r="C325" s="5">
        <f>IF(Data_Mentah!C325="Yes",1,0)</f>
        <v>1</v>
      </c>
      <c r="D325" s="5">
        <f>IF(Data_Mentah!D325="Yes",1,0)</f>
        <v>0</v>
      </c>
      <c r="E325" s="5">
        <f>IF(Data_Mentah!E325="Yes",1,0)</f>
        <v>1</v>
      </c>
      <c r="F325" s="5">
        <f>IF(Data_Mentah!F325="Yes",1,0)</f>
        <v>1</v>
      </c>
      <c r="G325" s="5">
        <f>IF(Data_Mentah!G325="Yes",1,0)</f>
        <v>0</v>
      </c>
      <c r="H325" s="5">
        <f>IF(Data_Mentah!H325="Yes",1,0)</f>
        <v>1</v>
      </c>
      <c r="I325" s="5">
        <f>IF(Data_Mentah!I325="Yes",1,0)</f>
        <v>0</v>
      </c>
      <c r="J325" s="5">
        <f>IF(Data_Mentah!J325="Yes",1,0)</f>
        <v>1</v>
      </c>
      <c r="K325" s="5">
        <f>IF(Data_Mentah!K325="Yes",1,0)</f>
        <v>0</v>
      </c>
      <c r="L325" s="5">
        <f>IF(Data_Mentah!L325="Yes",1,0)</f>
        <v>1</v>
      </c>
      <c r="M325" s="5">
        <f>IF(Data_Mentah!M325="Yes",1,0)</f>
        <v>0</v>
      </c>
      <c r="N325" s="5">
        <f>IF(Data_Mentah!N325="Yes",1,0)</f>
        <v>0</v>
      </c>
      <c r="O325" s="5">
        <f>IF(Data_Mentah!O325="Yes",1,0)</f>
        <v>1</v>
      </c>
      <c r="P325" s="5">
        <f>IF(Data_Mentah!P325="Yes",1,0)</f>
        <v>1</v>
      </c>
      <c r="Q325" s="6">
        <f>IF(Data_Mentah!Q325="Positive",1,0)</f>
        <v>0</v>
      </c>
      <c r="T325">
        <f t="shared" si="9"/>
        <v>1</v>
      </c>
      <c r="V325">
        <f t="shared" si="10"/>
        <v>0</v>
      </c>
    </row>
    <row r="326" spans="1:22" ht="15.75" customHeight="1" x14ac:dyDescent="0.2">
      <c r="A326" s="7">
        <v>72</v>
      </c>
      <c r="B326" s="8">
        <f>IF(Data_Mentah!B326="Male",1,0)</f>
        <v>1</v>
      </c>
      <c r="C326" s="8">
        <f>IF(Data_Mentah!C326="Yes",1,0)</f>
        <v>0</v>
      </c>
      <c r="D326" s="8">
        <f>IF(Data_Mentah!D326="Yes",1,0)</f>
        <v>0</v>
      </c>
      <c r="E326" s="8">
        <f>IF(Data_Mentah!E326="Yes",1,0)</f>
        <v>0</v>
      </c>
      <c r="F326" s="8">
        <f>IF(Data_Mentah!F326="Yes",1,0)</f>
        <v>0</v>
      </c>
      <c r="G326" s="8">
        <f>IF(Data_Mentah!G326="Yes",1,0)</f>
        <v>0</v>
      </c>
      <c r="H326" s="8">
        <f>IF(Data_Mentah!H326="Yes",1,0)</f>
        <v>0</v>
      </c>
      <c r="I326" s="8">
        <f>IF(Data_Mentah!I326="Yes",1,0)</f>
        <v>0</v>
      </c>
      <c r="J326" s="8">
        <f>IF(Data_Mentah!J326="Yes",1,0)</f>
        <v>0</v>
      </c>
      <c r="K326" s="8">
        <f>IF(Data_Mentah!K326="Yes",1,0)</f>
        <v>0</v>
      </c>
      <c r="L326" s="8">
        <f>IF(Data_Mentah!L326="Yes",1,0)</f>
        <v>0</v>
      </c>
      <c r="M326" s="8">
        <f>IF(Data_Mentah!M326="Yes",1,0)</f>
        <v>0</v>
      </c>
      <c r="N326" s="8">
        <f>IF(Data_Mentah!N326="Yes",1,0)</f>
        <v>0</v>
      </c>
      <c r="O326" s="8">
        <f>IF(Data_Mentah!O326="Yes",1,0)</f>
        <v>0</v>
      </c>
      <c r="P326" s="8">
        <f>IF(Data_Mentah!P326="Yes",1,0)</f>
        <v>0</v>
      </c>
      <c r="Q326" s="9">
        <f>IF(Data_Mentah!Q326="Positive",1,0)</f>
        <v>0</v>
      </c>
      <c r="T326">
        <f t="shared" si="9"/>
        <v>0</v>
      </c>
      <c r="V326">
        <f t="shared" si="10"/>
        <v>0</v>
      </c>
    </row>
    <row r="327" spans="1:22" ht="15.75" customHeight="1" x14ac:dyDescent="0.2">
      <c r="A327" s="4">
        <v>30</v>
      </c>
      <c r="B327" s="5">
        <f>IF(Data_Mentah!B327="Male",1,0)</f>
        <v>1</v>
      </c>
      <c r="C327" s="5">
        <f>IF(Data_Mentah!C327="Yes",1,0)</f>
        <v>0</v>
      </c>
      <c r="D327" s="5">
        <f>IF(Data_Mentah!D327="Yes",1,0)</f>
        <v>0</v>
      </c>
      <c r="E327" s="5">
        <f>IF(Data_Mentah!E327="Yes",1,0)</f>
        <v>0</v>
      </c>
      <c r="F327" s="5">
        <f>IF(Data_Mentah!F327="Yes",1,0)</f>
        <v>1</v>
      </c>
      <c r="G327" s="5">
        <f>IF(Data_Mentah!G327="Yes",1,0)</f>
        <v>0</v>
      </c>
      <c r="H327" s="5">
        <f>IF(Data_Mentah!H327="Yes",1,0)</f>
        <v>1</v>
      </c>
      <c r="I327" s="5">
        <f>IF(Data_Mentah!I327="Yes",1,0)</f>
        <v>0</v>
      </c>
      <c r="J327" s="5">
        <f>IF(Data_Mentah!J327="Yes",1,0)</f>
        <v>1</v>
      </c>
      <c r="K327" s="5">
        <f>IF(Data_Mentah!K327="Yes",1,0)</f>
        <v>0</v>
      </c>
      <c r="L327" s="5">
        <f>IF(Data_Mentah!L327="Yes",1,0)</f>
        <v>0</v>
      </c>
      <c r="M327" s="5">
        <f>IF(Data_Mentah!M327="Yes",1,0)</f>
        <v>0</v>
      </c>
      <c r="N327" s="5">
        <f>IF(Data_Mentah!N327="Yes",1,0)</f>
        <v>0</v>
      </c>
      <c r="O327" s="5">
        <f>IF(Data_Mentah!O327="Yes",1,0)</f>
        <v>1</v>
      </c>
      <c r="P327" s="5">
        <f>IF(Data_Mentah!P327="Yes",1,0)</f>
        <v>0</v>
      </c>
      <c r="Q327" s="6">
        <f>IF(Data_Mentah!Q327="Positive",1,0)</f>
        <v>0</v>
      </c>
      <c r="T327">
        <f t="shared" si="9"/>
        <v>0</v>
      </c>
      <c r="V327">
        <f t="shared" si="10"/>
        <v>0</v>
      </c>
    </row>
    <row r="328" spans="1:22" ht="15.75" customHeight="1" x14ac:dyDescent="0.2">
      <c r="A328" s="7">
        <v>27</v>
      </c>
      <c r="B328" s="8">
        <f>IF(Data_Mentah!B328="Male",1,0)</f>
        <v>1</v>
      </c>
      <c r="C328" s="8">
        <f>IF(Data_Mentah!C328="Yes",1,0)</f>
        <v>0</v>
      </c>
      <c r="D328" s="8">
        <f>IF(Data_Mentah!D328="Yes",1,0)</f>
        <v>0</v>
      </c>
      <c r="E328" s="8">
        <f>IF(Data_Mentah!E328="Yes",1,0)</f>
        <v>0</v>
      </c>
      <c r="F328" s="8">
        <f>IF(Data_Mentah!F328="Yes",1,0)</f>
        <v>1</v>
      </c>
      <c r="G328" s="8">
        <f>IF(Data_Mentah!G328="Yes",1,0)</f>
        <v>0</v>
      </c>
      <c r="H328" s="8">
        <f>IF(Data_Mentah!H328="Yes",1,0)</f>
        <v>0</v>
      </c>
      <c r="I328" s="8">
        <f>IF(Data_Mentah!I328="Yes",1,0)</f>
        <v>1</v>
      </c>
      <c r="J328" s="8">
        <f>IF(Data_Mentah!J328="Yes",1,0)</f>
        <v>1</v>
      </c>
      <c r="K328" s="8">
        <f>IF(Data_Mentah!K328="Yes",1,0)</f>
        <v>0</v>
      </c>
      <c r="L328" s="8">
        <f>IF(Data_Mentah!L328="Yes",1,0)</f>
        <v>1</v>
      </c>
      <c r="M328" s="8">
        <f>IF(Data_Mentah!M328="Yes",1,0)</f>
        <v>0</v>
      </c>
      <c r="N328" s="8">
        <f>IF(Data_Mentah!N328="Yes",1,0)</f>
        <v>1</v>
      </c>
      <c r="O328" s="8">
        <f>IF(Data_Mentah!O328="Yes",1,0)</f>
        <v>1</v>
      </c>
      <c r="P328" s="8">
        <f>IF(Data_Mentah!P328="Yes",1,0)</f>
        <v>0</v>
      </c>
      <c r="Q328" s="9">
        <f>IF(Data_Mentah!Q328="Positive",1,0)</f>
        <v>0</v>
      </c>
      <c r="T328">
        <f t="shared" si="9"/>
        <v>0</v>
      </c>
      <c r="V328">
        <f t="shared" si="10"/>
        <v>0</v>
      </c>
    </row>
    <row r="329" spans="1:22" ht="15.75" customHeight="1" x14ac:dyDescent="0.2">
      <c r="A329" s="4">
        <v>38</v>
      </c>
      <c r="B329" s="5">
        <f>IF(Data_Mentah!B329="Male",1,0)</f>
        <v>1</v>
      </c>
      <c r="C329" s="5">
        <f>IF(Data_Mentah!C329="Yes",1,0)</f>
        <v>0</v>
      </c>
      <c r="D329" s="5">
        <f>IF(Data_Mentah!D329="Yes",1,0)</f>
        <v>0</v>
      </c>
      <c r="E329" s="5">
        <f>IF(Data_Mentah!E329="Yes",1,0)</f>
        <v>0</v>
      </c>
      <c r="F329" s="5">
        <f>IF(Data_Mentah!F329="Yes",1,0)</f>
        <v>0</v>
      </c>
      <c r="G329" s="5">
        <f>IF(Data_Mentah!G329="Yes",1,0)</f>
        <v>0</v>
      </c>
      <c r="H329" s="5">
        <f>IF(Data_Mentah!H329="Yes",1,0)</f>
        <v>0</v>
      </c>
      <c r="I329" s="5">
        <f>IF(Data_Mentah!I329="Yes",1,0)</f>
        <v>0</v>
      </c>
      <c r="J329" s="5">
        <f>IF(Data_Mentah!J329="Yes",1,0)</f>
        <v>0</v>
      </c>
      <c r="K329" s="5">
        <f>IF(Data_Mentah!K329="Yes",1,0)</f>
        <v>1</v>
      </c>
      <c r="L329" s="5">
        <f>IF(Data_Mentah!L329="Yes",1,0)</f>
        <v>0</v>
      </c>
      <c r="M329" s="5">
        <f>IF(Data_Mentah!M329="Yes",1,0)</f>
        <v>1</v>
      </c>
      <c r="N329" s="5">
        <f>IF(Data_Mentah!N329="Yes",1,0)</f>
        <v>0</v>
      </c>
      <c r="O329" s="5">
        <f>IF(Data_Mentah!O329="Yes",1,0)</f>
        <v>0</v>
      </c>
      <c r="P329" s="5">
        <f>IF(Data_Mentah!P329="Yes",1,0)</f>
        <v>1</v>
      </c>
      <c r="Q329" s="6">
        <f>IF(Data_Mentah!Q329="Positive",1,0)</f>
        <v>0</v>
      </c>
      <c r="T329">
        <f t="shared" si="9"/>
        <v>0</v>
      </c>
      <c r="V329">
        <f t="shared" si="10"/>
        <v>0</v>
      </c>
    </row>
    <row r="330" spans="1:22" ht="15.75" customHeight="1" x14ac:dyDescent="0.2">
      <c r="A330" s="7">
        <v>43</v>
      </c>
      <c r="B330" s="8">
        <f>IF(Data_Mentah!B330="Male",1,0)</f>
        <v>1</v>
      </c>
      <c r="C330" s="8">
        <f>IF(Data_Mentah!C330="Yes",1,0)</f>
        <v>0</v>
      </c>
      <c r="D330" s="8">
        <f>IF(Data_Mentah!D330="Yes",1,0)</f>
        <v>1</v>
      </c>
      <c r="E330" s="8">
        <f>IF(Data_Mentah!E330="Yes",1,0)</f>
        <v>0</v>
      </c>
      <c r="F330" s="8">
        <f>IF(Data_Mentah!F330="Yes",1,0)</f>
        <v>0</v>
      </c>
      <c r="G330" s="8">
        <f>IF(Data_Mentah!G330="Yes",1,0)</f>
        <v>0</v>
      </c>
      <c r="H330" s="8">
        <f>IF(Data_Mentah!H330="Yes",1,0)</f>
        <v>0</v>
      </c>
      <c r="I330" s="8">
        <f>IF(Data_Mentah!I330="Yes",1,0)</f>
        <v>1</v>
      </c>
      <c r="J330" s="8">
        <f>IF(Data_Mentah!J330="Yes",1,0)</f>
        <v>1</v>
      </c>
      <c r="K330" s="8">
        <f>IF(Data_Mentah!K330="Yes",1,0)</f>
        <v>0</v>
      </c>
      <c r="L330" s="8">
        <f>IF(Data_Mentah!L330="Yes",1,0)</f>
        <v>0</v>
      </c>
      <c r="M330" s="8">
        <f>IF(Data_Mentah!M330="Yes",1,0)</f>
        <v>0</v>
      </c>
      <c r="N330" s="8">
        <f>IF(Data_Mentah!N330="Yes",1,0)</f>
        <v>1</v>
      </c>
      <c r="O330" s="8">
        <f>IF(Data_Mentah!O330="Yes",1,0)</f>
        <v>0</v>
      </c>
      <c r="P330" s="8">
        <f>IF(Data_Mentah!P330="Yes",1,0)</f>
        <v>0</v>
      </c>
      <c r="Q330" s="9">
        <f>IF(Data_Mentah!Q330="Positive",1,0)</f>
        <v>0</v>
      </c>
      <c r="T330">
        <f t="shared" si="9"/>
        <v>0</v>
      </c>
      <c r="V330">
        <f t="shared" si="10"/>
        <v>0</v>
      </c>
    </row>
    <row r="331" spans="1:22" ht="15.75" customHeight="1" x14ac:dyDescent="0.2">
      <c r="A331" s="4">
        <v>40</v>
      </c>
      <c r="B331" s="5">
        <f>IF(Data_Mentah!B331="Male",1,0)</f>
        <v>1</v>
      </c>
      <c r="C331" s="5">
        <f>IF(Data_Mentah!C331="Yes",1,0)</f>
        <v>0</v>
      </c>
      <c r="D331" s="5">
        <f>IF(Data_Mentah!D331="Yes",1,0)</f>
        <v>0</v>
      </c>
      <c r="E331" s="5">
        <f>IF(Data_Mentah!E331="Yes",1,0)</f>
        <v>1</v>
      </c>
      <c r="F331" s="5">
        <f>IF(Data_Mentah!F331="Yes",1,0)</f>
        <v>1</v>
      </c>
      <c r="G331" s="5">
        <f>IF(Data_Mentah!G331="Yes",1,0)</f>
        <v>1</v>
      </c>
      <c r="H331" s="5">
        <f>IF(Data_Mentah!H331="Yes",1,0)</f>
        <v>0</v>
      </c>
      <c r="I331" s="5">
        <f>IF(Data_Mentah!I331="Yes",1,0)</f>
        <v>1</v>
      </c>
      <c r="J331" s="5">
        <f>IF(Data_Mentah!J331="Yes",1,0)</f>
        <v>1</v>
      </c>
      <c r="K331" s="5">
        <f>IF(Data_Mentah!K331="Yes",1,0)</f>
        <v>0</v>
      </c>
      <c r="L331" s="5">
        <f>IF(Data_Mentah!L331="Yes",1,0)</f>
        <v>1</v>
      </c>
      <c r="M331" s="5">
        <f>IF(Data_Mentah!M331="Yes",1,0)</f>
        <v>0</v>
      </c>
      <c r="N331" s="5">
        <f>IF(Data_Mentah!N331="Yes",1,0)</f>
        <v>1</v>
      </c>
      <c r="O331" s="5">
        <f>IF(Data_Mentah!O331="Yes",1,0)</f>
        <v>1</v>
      </c>
      <c r="P331" s="5">
        <f>IF(Data_Mentah!P331="Yes",1,0)</f>
        <v>0</v>
      </c>
      <c r="Q331" s="6">
        <f>IF(Data_Mentah!Q331="Positive",1,0)</f>
        <v>0</v>
      </c>
      <c r="T331">
        <f t="shared" si="9"/>
        <v>0</v>
      </c>
      <c r="V331">
        <f t="shared" si="10"/>
        <v>0</v>
      </c>
    </row>
    <row r="332" spans="1:22" ht="15.75" customHeight="1" x14ac:dyDescent="0.2">
      <c r="A332" s="7">
        <v>47</v>
      </c>
      <c r="B332" s="8">
        <f>IF(Data_Mentah!B332="Male",1,0)</f>
        <v>0</v>
      </c>
      <c r="C332" s="8">
        <f>IF(Data_Mentah!C332="Yes",1,0)</f>
        <v>0</v>
      </c>
      <c r="D332" s="8">
        <f>IF(Data_Mentah!D332="Yes",1,0)</f>
        <v>0</v>
      </c>
      <c r="E332" s="8">
        <f>IF(Data_Mentah!E332="Yes",1,0)</f>
        <v>0</v>
      </c>
      <c r="F332" s="8">
        <f>IF(Data_Mentah!F332="Yes",1,0)</f>
        <v>0</v>
      </c>
      <c r="G332" s="8">
        <f>IF(Data_Mentah!G332="Yes",1,0)</f>
        <v>0</v>
      </c>
      <c r="H332" s="8">
        <f>IF(Data_Mentah!H332="Yes",1,0)</f>
        <v>1</v>
      </c>
      <c r="I332" s="8">
        <f>IF(Data_Mentah!I332="Yes",1,0)</f>
        <v>0</v>
      </c>
      <c r="J332" s="8">
        <f>IF(Data_Mentah!J332="Yes",1,0)</f>
        <v>1</v>
      </c>
      <c r="K332" s="8">
        <f>IF(Data_Mentah!K332="Yes",1,0)</f>
        <v>0</v>
      </c>
      <c r="L332" s="8">
        <f>IF(Data_Mentah!L332="Yes",1,0)</f>
        <v>1</v>
      </c>
      <c r="M332" s="8">
        <f>IF(Data_Mentah!M332="Yes",1,0)</f>
        <v>0</v>
      </c>
      <c r="N332" s="8">
        <f>IF(Data_Mentah!N332="Yes",1,0)</f>
        <v>0</v>
      </c>
      <c r="O332" s="8">
        <f>IF(Data_Mentah!O332="Yes",1,0)</f>
        <v>1</v>
      </c>
      <c r="P332" s="8">
        <f>IF(Data_Mentah!P332="Yes",1,0)</f>
        <v>0</v>
      </c>
      <c r="Q332" s="9">
        <f>IF(Data_Mentah!Q332="Positive",1,0)</f>
        <v>0</v>
      </c>
      <c r="T332">
        <f t="shared" si="9"/>
        <v>0</v>
      </c>
      <c r="V332">
        <f t="shared" si="10"/>
        <v>0</v>
      </c>
    </row>
    <row r="333" spans="1:22" ht="15.75" customHeight="1" x14ac:dyDescent="0.2">
      <c r="A333" s="4">
        <v>45</v>
      </c>
      <c r="B333" s="5">
        <f>IF(Data_Mentah!B333="Male",1,0)</f>
        <v>0</v>
      </c>
      <c r="C333" s="5">
        <f>IF(Data_Mentah!C333="Yes",1,0)</f>
        <v>0</v>
      </c>
      <c r="D333" s="5">
        <f>IF(Data_Mentah!D333="Yes",1,0)</f>
        <v>0</v>
      </c>
      <c r="E333" s="5">
        <f>IF(Data_Mentah!E333="Yes",1,0)</f>
        <v>0</v>
      </c>
      <c r="F333" s="5">
        <f>IF(Data_Mentah!F333="Yes",1,0)</f>
        <v>1</v>
      </c>
      <c r="G333" s="5">
        <f>IF(Data_Mentah!G333="Yes",1,0)</f>
        <v>0</v>
      </c>
      <c r="H333" s="5">
        <f>IF(Data_Mentah!H333="Yes",1,0)</f>
        <v>0</v>
      </c>
      <c r="I333" s="5">
        <f>IF(Data_Mentah!I333="Yes",1,0)</f>
        <v>1</v>
      </c>
      <c r="J333" s="5">
        <f>IF(Data_Mentah!J333="Yes",1,0)</f>
        <v>1</v>
      </c>
      <c r="K333" s="5">
        <f>IF(Data_Mentah!K333="Yes",1,0)</f>
        <v>0</v>
      </c>
      <c r="L333" s="5">
        <f>IF(Data_Mentah!L333="Yes",1,0)</f>
        <v>1</v>
      </c>
      <c r="M333" s="5">
        <f>IF(Data_Mentah!M333="Yes",1,0)</f>
        <v>0</v>
      </c>
      <c r="N333" s="5">
        <f>IF(Data_Mentah!N333="Yes",1,0)</f>
        <v>1</v>
      </c>
      <c r="O333" s="5">
        <f>IF(Data_Mentah!O333="Yes",1,0)</f>
        <v>1</v>
      </c>
      <c r="P333" s="5">
        <f>IF(Data_Mentah!P333="Yes",1,0)</f>
        <v>1</v>
      </c>
      <c r="Q333" s="6">
        <f>IF(Data_Mentah!Q333="Positive",1,0)</f>
        <v>0</v>
      </c>
      <c r="T333">
        <f t="shared" si="9"/>
        <v>0</v>
      </c>
      <c r="V333">
        <f t="shared" si="10"/>
        <v>0</v>
      </c>
    </row>
    <row r="334" spans="1:22" ht="15.75" customHeight="1" x14ac:dyDescent="0.2">
      <c r="A334" s="7">
        <v>57</v>
      </c>
      <c r="B334" s="8">
        <f>IF(Data_Mentah!B334="Male",1,0)</f>
        <v>0</v>
      </c>
      <c r="C334" s="8">
        <f>IF(Data_Mentah!C334="Yes",1,0)</f>
        <v>0</v>
      </c>
      <c r="D334" s="8">
        <f>IF(Data_Mentah!D334="Yes",1,0)</f>
        <v>0</v>
      </c>
      <c r="E334" s="8">
        <f>IF(Data_Mentah!E334="Yes",1,0)</f>
        <v>0</v>
      </c>
      <c r="F334" s="8">
        <f>IF(Data_Mentah!F334="Yes",1,0)</f>
        <v>1</v>
      </c>
      <c r="G334" s="8">
        <f>IF(Data_Mentah!G334="Yes",1,0)</f>
        <v>0</v>
      </c>
      <c r="H334" s="8">
        <f>IF(Data_Mentah!H334="Yes",1,0)</f>
        <v>0</v>
      </c>
      <c r="I334" s="8">
        <f>IF(Data_Mentah!I334="Yes",1,0)</f>
        <v>1</v>
      </c>
      <c r="J334" s="8">
        <f>IF(Data_Mentah!J334="Yes",1,0)</f>
        <v>1</v>
      </c>
      <c r="K334" s="8">
        <f>IF(Data_Mentah!K334="Yes",1,0)</f>
        <v>0</v>
      </c>
      <c r="L334" s="8">
        <f>IF(Data_Mentah!L334="Yes",1,0)</f>
        <v>1</v>
      </c>
      <c r="M334" s="8">
        <f>IF(Data_Mentah!M334="Yes",1,0)</f>
        <v>0</v>
      </c>
      <c r="N334" s="8">
        <f>IF(Data_Mentah!N334="Yes",1,0)</f>
        <v>0</v>
      </c>
      <c r="O334" s="8">
        <f>IF(Data_Mentah!O334="Yes",1,0)</f>
        <v>1</v>
      </c>
      <c r="P334" s="8">
        <f>IF(Data_Mentah!P334="Yes",1,0)</f>
        <v>0</v>
      </c>
      <c r="Q334" s="9">
        <f>IF(Data_Mentah!Q334="Positive",1,0)</f>
        <v>0</v>
      </c>
      <c r="T334">
        <f t="shared" si="9"/>
        <v>0</v>
      </c>
      <c r="V334">
        <f t="shared" si="10"/>
        <v>0</v>
      </c>
    </row>
    <row r="335" spans="1:22" ht="15.75" customHeight="1" x14ac:dyDescent="0.2">
      <c r="A335" s="4">
        <v>72</v>
      </c>
      <c r="B335" s="5">
        <f>IF(Data_Mentah!B335="Male",1,0)</f>
        <v>1</v>
      </c>
      <c r="C335" s="5">
        <f>IF(Data_Mentah!C335="Yes",1,0)</f>
        <v>0</v>
      </c>
      <c r="D335" s="5">
        <f>IF(Data_Mentah!D335="Yes",1,0)</f>
        <v>0</v>
      </c>
      <c r="E335" s="5">
        <f>IF(Data_Mentah!E335="Yes",1,0)</f>
        <v>0</v>
      </c>
      <c r="F335" s="5">
        <f>IF(Data_Mentah!F335="Yes",1,0)</f>
        <v>0</v>
      </c>
      <c r="G335" s="5">
        <f>IF(Data_Mentah!G335="Yes",1,0)</f>
        <v>0</v>
      </c>
      <c r="H335" s="5">
        <f>IF(Data_Mentah!H335="Yes",1,0)</f>
        <v>0</v>
      </c>
      <c r="I335" s="5">
        <f>IF(Data_Mentah!I335="Yes",1,0)</f>
        <v>0</v>
      </c>
      <c r="J335" s="5">
        <f>IF(Data_Mentah!J335="Yes",1,0)</f>
        <v>0</v>
      </c>
      <c r="K335" s="5">
        <f>IF(Data_Mentah!K335="Yes",1,0)</f>
        <v>0</v>
      </c>
      <c r="L335" s="5">
        <f>IF(Data_Mentah!L335="Yes",1,0)</f>
        <v>0</v>
      </c>
      <c r="M335" s="5">
        <f>IF(Data_Mentah!M335="Yes",1,0)</f>
        <v>0</v>
      </c>
      <c r="N335" s="5">
        <f>IF(Data_Mentah!N335="Yes",1,0)</f>
        <v>0</v>
      </c>
      <c r="O335" s="5">
        <f>IF(Data_Mentah!O335="Yes",1,0)</f>
        <v>0</v>
      </c>
      <c r="P335" s="5">
        <f>IF(Data_Mentah!P335="Yes",1,0)</f>
        <v>0</v>
      </c>
      <c r="Q335" s="6">
        <f>IF(Data_Mentah!Q335="Positive",1,0)</f>
        <v>0</v>
      </c>
      <c r="T335">
        <f t="shared" si="9"/>
        <v>0</v>
      </c>
      <c r="V335">
        <f t="shared" si="10"/>
        <v>0</v>
      </c>
    </row>
    <row r="336" spans="1:22" ht="15.75" customHeight="1" x14ac:dyDescent="0.2">
      <c r="A336" s="7">
        <v>30</v>
      </c>
      <c r="B336" s="8">
        <f>IF(Data_Mentah!B336="Male",1,0)</f>
        <v>1</v>
      </c>
      <c r="C336" s="8">
        <f>IF(Data_Mentah!C336="Yes",1,0)</f>
        <v>0</v>
      </c>
      <c r="D336" s="8">
        <f>IF(Data_Mentah!D336="Yes",1,0)</f>
        <v>0</v>
      </c>
      <c r="E336" s="8">
        <f>IF(Data_Mentah!E336="Yes",1,0)</f>
        <v>0</v>
      </c>
      <c r="F336" s="8">
        <f>IF(Data_Mentah!F336="Yes",1,0)</f>
        <v>1</v>
      </c>
      <c r="G336" s="8">
        <f>IF(Data_Mentah!G336="Yes",1,0)</f>
        <v>0</v>
      </c>
      <c r="H336" s="8">
        <f>IF(Data_Mentah!H336="Yes",1,0)</f>
        <v>0</v>
      </c>
      <c r="I336" s="8">
        <f>IF(Data_Mentah!I336="Yes",1,0)</f>
        <v>0</v>
      </c>
      <c r="J336" s="8">
        <f>IF(Data_Mentah!J336="Yes",1,0)</f>
        <v>1</v>
      </c>
      <c r="K336" s="8">
        <f>IF(Data_Mentah!K336="Yes",1,0)</f>
        <v>0</v>
      </c>
      <c r="L336" s="8">
        <f>IF(Data_Mentah!L336="Yes",1,0)</f>
        <v>1</v>
      </c>
      <c r="M336" s="8">
        <f>IF(Data_Mentah!M336="Yes",1,0)</f>
        <v>0</v>
      </c>
      <c r="N336" s="8">
        <f>IF(Data_Mentah!N336="Yes",1,0)</f>
        <v>0</v>
      </c>
      <c r="O336" s="8">
        <f>IF(Data_Mentah!O336="Yes",1,0)</f>
        <v>1</v>
      </c>
      <c r="P336" s="8">
        <f>IF(Data_Mentah!P336="Yes",1,0)</f>
        <v>0</v>
      </c>
      <c r="Q336" s="9">
        <f>IF(Data_Mentah!Q336="Positive",1,0)</f>
        <v>0</v>
      </c>
      <c r="T336">
        <f t="shared" si="9"/>
        <v>0</v>
      </c>
      <c r="V336">
        <f t="shared" si="10"/>
        <v>0</v>
      </c>
    </row>
    <row r="337" spans="1:22" ht="15.75" customHeight="1" x14ac:dyDescent="0.2">
      <c r="A337" s="4">
        <v>27</v>
      </c>
      <c r="B337" s="5">
        <f>IF(Data_Mentah!B337="Male",1,0)</f>
        <v>1</v>
      </c>
      <c r="C337" s="5">
        <f>IF(Data_Mentah!C337="Yes",1,0)</f>
        <v>0</v>
      </c>
      <c r="D337" s="5">
        <f>IF(Data_Mentah!D337="Yes",1,0)</f>
        <v>0</v>
      </c>
      <c r="E337" s="5">
        <f>IF(Data_Mentah!E337="Yes",1,0)</f>
        <v>0</v>
      </c>
      <c r="F337" s="5">
        <f>IF(Data_Mentah!F337="Yes",1,0)</f>
        <v>1</v>
      </c>
      <c r="G337" s="5">
        <f>IF(Data_Mentah!G337="Yes",1,0)</f>
        <v>1</v>
      </c>
      <c r="H337" s="5">
        <f>IF(Data_Mentah!H337="Yes",1,0)</f>
        <v>0</v>
      </c>
      <c r="I337" s="5">
        <f>IF(Data_Mentah!I337="Yes",1,0)</f>
        <v>1</v>
      </c>
      <c r="J337" s="5">
        <f>IF(Data_Mentah!J337="Yes",1,0)</f>
        <v>1</v>
      </c>
      <c r="K337" s="5">
        <f>IF(Data_Mentah!K337="Yes",1,0)</f>
        <v>0</v>
      </c>
      <c r="L337" s="5">
        <f>IF(Data_Mentah!L337="Yes",1,0)</f>
        <v>1</v>
      </c>
      <c r="M337" s="5">
        <f>IF(Data_Mentah!M337="Yes",1,0)</f>
        <v>1</v>
      </c>
      <c r="N337" s="5">
        <f>IF(Data_Mentah!N337="Yes",1,0)</f>
        <v>1</v>
      </c>
      <c r="O337" s="5">
        <f>IF(Data_Mentah!O337="Yes",1,0)</f>
        <v>1</v>
      </c>
      <c r="P337" s="5">
        <f>IF(Data_Mentah!P337="Yes",1,0)</f>
        <v>0</v>
      </c>
      <c r="Q337" s="6">
        <f>IF(Data_Mentah!Q337="Positive",1,0)</f>
        <v>0</v>
      </c>
      <c r="T337">
        <f t="shared" si="9"/>
        <v>0</v>
      </c>
      <c r="V337">
        <f t="shared" si="10"/>
        <v>0</v>
      </c>
    </row>
    <row r="338" spans="1:22" ht="15.75" customHeight="1" x14ac:dyDescent="0.2">
      <c r="A338" s="7">
        <v>38</v>
      </c>
      <c r="B338" s="8">
        <f>IF(Data_Mentah!B338="Male",1,0)</f>
        <v>1</v>
      </c>
      <c r="C338" s="8">
        <f>IF(Data_Mentah!C338="Yes",1,0)</f>
        <v>0</v>
      </c>
      <c r="D338" s="8">
        <f>IF(Data_Mentah!D338="Yes",1,0)</f>
        <v>0</v>
      </c>
      <c r="E338" s="8">
        <f>IF(Data_Mentah!E338="Yes",1,0)</f>
        <v>0</v>
      </c>
      <c r="F338" s="8">
        <f>IF(Data_Mentah!F338="Yes",1,0)</f>
        <v>0</v>
      </c>
      <c r="G338" s="8">
        <f>IF(Data_Mentah!G338="Yes",1,0)</f>
        <v>0</v>
      </c>
      <c r="H338" s="8">
        <f>IF(Data_Mentah!H338="Yes",1,0)</f>
        <v>0</v>
      </c>
      <c r="I338" s="8">
        <f>IF(Data_Mentah!I338="Yes",1,0)</f>
        <v>0</v>
      </c>
      <c r="J338" s="8">
        <f>IF(Data_Mentah!J338="Yes",1,0)</f>
        <v>0</v>
      </c>
      <c r="K338" s="8">
        <f>IF(Data_Mentah!K338="Yes",1,0)</f>
        <v>0</v>
      </c>
      <c r="L338" s="8">
        <f>IF(Data_Mentah!L338="Yes",1,0)</f>
        <v>0</v>
      </c>
      <c r="M338" s="8">
        <f>IF(Data_Mentah!M338="Yes",1,0)</f>
        <v>0</v>
      </c>
      <c r="N338" s="8">
        <f>IF(Data_Mentah!N338="Yes",1,0)</f>
        <v>0</v>
      </c>
      <c r="O338" s="8">
        <f>IF(Data_Mentah!O338="Yes",1,0)</f>
        <v>1</v>
      </c>
      <c r="P338" s="8">
        <f>IF(Data_Mentah!P338="Yes",1,0)</f>
        <v>0</v>
      </c>
      <c r="Q338" s="9">
        <f>IF(Data_Mentah!Q338="Positive",1,0)</f>
        <v>0</v>
      </c>
      <c r="T338">
        <f t="shared" si="9"/>
        <v>0</v>
      </c>
      <c r="V338">
        <f t="shared" si="10"/>
        <v>0</v>
      </c>
    </row>
    <row r="339" spans="1:22" ht="15.75" customHeight="1" x14ac:dyDescent="0.2">
      <c r="A339" s="4">
        <v>43</v>
      </c>
      <c r="B339" s="5">
        <f>IF(Data_Mentah!B339="Male",1,0)</f>
        <v>0</v>
      </c>
      <c r="C339" s="5">
        <f>IF(Data_Mentah!C339="Yes",1,0)</f>
        <v>1</v>
      </c>
      <c r="D339" s="5">
        <f>IF(Data_Mentah!D339="Yes",1,0)</f>
        <v>1</v>
      </c>
      <c r="E339" s="5">
        <f>IF(Data_Mentah!E339="Yes",1,0)</f>
        <v>1</v>
      </c>
      <c r="F339" s="5">
        <f>IF(Data_Mentah!F339="Yes",1,0)</f>
        <v>1</v>
      </c>
      <c r="G339" s="5">
        <f>IF(Data_Mentah!G339="Yes",1,0)</f>
        <v>0</v>
      </c>
      <c r="H339" s="5">
        <f>IF(Data_Mentah!H339="Yes",1,0)</f>
        <v>0</v>
      </c>
      <c r="I339" s="5">
        <f>IF(Data_Mentah!I339="Yes",1,0)</f>
        <v>1</v>
      </c>
      <c r="J339" s="5">
        <f>IF(Data_Mentah!J339="Yes",1,0)</f>
        <v>0</v>
      </c>
      <c r="K339" s="5">
        <f>IF(Data_Mentah!K339="Yes",1,0)</f>
        <v>0</v>
      </c>
      <c r="L339" s="5">
        <f>IF(Data_Mentah!L339="Yes",1,0)</f>
        <v>0</v>
      </c>
      <c r="M339" s="5">
        <f>IF(Data_Mentah!M339="Yes",1,0)</f>
        <v>1</v>
      </c>
      <c r="N339" s="5">
        <f>IF(Data_Mentah!N339="Yes",1,0)</f>
        <v>0</v>
      </c>
      <c r="O339" s="5">
        <f>IF(Data_Mentah!O339="Yes",1,0)</f>
        <v>0</v>
      </c>
      <c r="P339" s="5">
        <f>IF(Data_Mentah!P339="Yes",1,0)</f>
        <v>1</v>
      </c>
      <c r="Q339" s="6">
        <f>IF(Data_Mentah!Q339="Positive",1,0)</f>
        <v>1</v>
      </c>
      <c r="T339">
        <f t="shared" si="9"/>
        <v>0</v>
      </c>
      <c r="V339">
        <f t="shared" si="10"/>
        <v>0</v>
      </c>
    </row>
    <row r="340" spans="1:22" ht="15.75" customHeight="1" x14ac:dyDescent="0.2">
      <c r="A340" s="7">
        <v>40</v>
      </c>
      <c r="B340" s="8">
        <f>IF(Data_Mentah!B340="Male",1,0)</f>
        <v>0</v>
      </c>
      <c r="C340" s="8">
        <f>IF(Data_Mentah!C340="Yes",1,0)</f>
        <v>1</v>
      </c>
      <c r="D340" s="8">
        <f>IF(Data_Mentah!D340="Yes",1,0)</f>
        <v>1</v>
      </c>
      <c r="E340" s="8">
        <f>IF(Data_Mentah!E340="Yes",1,0)</f>
        <v>1</v>
      </c>
      <c r="F340" s="8">
        <f>IF(Data_Mentah!F340="Yes",1,0)</f>
        <v>1</v>
      </c>
      <c r="G340" s="8">
        <f>IF(Data_Mentah!G340="Yes",1,0)</f>
        <v>1</v>
      </c>
      <c r="H340" s="8">
        <f>IF(Data_Mentah!H340="Yes",1,0)</f>
        <v>0</v>
      </c>
      <c r="I340" s="8">
        <f>IF(Data_Mentah!I340="Yes",1,0)</f>
        <v>0</v>
      </c>
      <c r="J340" s="8">
        <f>IF(Data_Mentah!J340="Yes",1,0)</f>
        <v>0</v>
      </c>
      <c r="K340" s="8">
        <f>IF(Data_Mentah!K340="Yes",1,0)</f>
        <v>0</v>
      </c>
      <c r="L340" s="8">
        <f>IF(Data_Mentah!L340="Yes",1,0)</f>
        <v>0</v>
      </c>
      <c r="M340" s="8">
        <f>IF(Data_Mentah!M340="Yes",1,0)</f>
        <v>1</v>
      </c>
      <c r="N340" s="8">
        <f>IF(Data_Mentah!N340="Yes",1,0)</f>
        <v>0</v>
      </c>
      <c r="O340" s="8">
        <f>IF(Data_Mentah!O340="Yes",1,0)</f>
        <v>0</v>
      </c>
      <c r="P340" s="8">
        <f>IF(Data_Mentah!P340="Yes",1,0)</f>
        <v>0</v>
      </c>
      <c r="Q340" s="9">
        <f>IF(Data_Mentah!Q340="Positive",1,0)</f>
        <v>1</v>
      </c>
      <c r="T340">
        <f t="shared" si="9"/>
        <v>0</v>
      </c>
      <c r="V340">
        <f t="shared" si="10"/>
        <v>0</v>
      </c>
    </row>
    <row r="341" spans="1:22" ht="15.75" customHeight="1" x14ac:dyDescent="0.2">
      <c r="A341" s="4">
        <v>54</v>
      </c>
      <c r="B341" s="5">
        <f>IF(Data_Mentah!B341="Male",1,0)</f>
        <v>0</v>
      </c>
      <c r="C341" s="5">
        <f>IF(Data_Mentah!C341="Yes",1,0)</f>
        <v>1</v>
      </c>
      <c r="D341" s="5">
        <f>IF(Data_Mentah!D341="Yes",1,0)</f>
        <v>1</v>
      </c>
      <c r="E341" s="5">
        <f>IF(Data_Mentah!E341="Yes",1,0)</f>
        <v>1</v>
      </c>
      <c r="F341" s="5">
        <f>IF(Data_Mentah!F341="Yes",1,0)</f>
        <v>0</v>
      </c>
      <c r="G341" s="5">
        <f>IF(Data_Mentah!G341="Yes",1,0)</f>
        <v>1</v>
      </c>
      <c r="H341" s="5">
        <f>IF(Data_Mentah!H341="Yes",1,0)</f>
        <v>0</v>
      </c>
      <c r="I341" s="5">
        <f>IF(Data_Mentah!I341="Yes",1,0)</f>
        <v>0</v>
      </c>
      <c r="J341" s="5">
        <f>IF(Data_Mentah!J341="Yes",1,0)</f>
        <v>1</v>
      </c>
      <c r="K341" s="5">
        <f>IF(Data_Mentah!K341="Yes",1,0)</f>
        <v>0</v>
      </c>
      <c r="L341" s="5">
        <f>IF(Data_Mentah!L341="Yes",1,0)</f>
        <v>1</v>
      </c>
      <c r="M341" s="5">
        <f>IF(Data_Mentah!M341="Yes",1,0)</f>
        <v>1</v>
      </c>
      <c r="N341" s="5">
        <f>IF(Data_Mentah!N341="Yes",1,0)</f>
        <v>0</v>
      </c>
      <c r="O341" s="5">
        <f>IF(Data_Mentah!O341="Yes",1,0)</f>
        <v>0</v>
      </c>
      <c r="P341" s="5">
        <f>IF(Data_Mentah!P341="Yes",1,0)</f>
        <v>0</v>
      </c>
      <c r="Q341" s="6">
        <f>IF(Data_Mentah!Q341="Positive",1,0)</f>
        <v>1</v>
      </c>
      <c r="T341">
        <f t="shared" si="9"/>
        <v>1</v>
      </c>
      <c r="V341">
        <f t="shared" si="10"/>
        <v>0</v>
      </c>
    </row>
    <row r="342" spans="1:22" ht="15.75" customHeight="1" x14ac:dyDescent="0.2">
      <c r="A342" s="7">
        <v>30</v>
      </c>
      <c r="B342" s="8">
        <f>IF(Data_Mentah!B342="Male",1,0)</f>
        <v>0</v>
      </c>
      <c r="C342" s="8">
        <f>IF(Data_Mentah!C342="Yes",1,0)</f>
        <v>1</v>
      </c>
      <c r="D342" s="8">
        <f>IF(Data_Mentah!D342="Yes",1,0)</f>
        <v>1</v>
      </c>
      <c r="E342" s="8">
        <f>IF(Data_Mentah!E342="Yes",1,0)</f>
        <v>1</v>
      </c>
      <c r="F342" s="8">
        <f>IF(Data_Mentah!F342="Yes",1,0)</f>
        <v>1</v>
      </c>
      <c r="G342" s="8">
        <f>IF(Data_Mentah!G342="Yes",1,0)</f>
        <v>1</v>
      </c>
      <c r="H342" s="8">
        <f>IF(Data_Mentah!H342="Yes",1,0)</f>
        <v>0</v>
      </c>
      <c r="I342" s="8">
        <f>IF(Data_Mentah!I342="Yes",1,0)</f>
        <v>0</v>
      </c>
      <c r="J342" s="8">
        <f>IF(Data_Mentah!J342="Yes",1,0)</f>
        <v>1</v>
      </c>
      <c r="K342" s="8">
        <f>IF(Data_Mentah!K342="Yes",1,0)</f>
        <v>1</v>
      </c>
      <c r="L342" s="8">
        <f>IF(Data_Mentah!L342="Yes",1,0)</f>
        <v>1</v>
      </c>
      <c r="M342" s="8">
        <f>IF(Data_Mentah!M342="Yes",1,0)</f>
        <v>1</v>
      </c>
      <c r="N342" s="8">
        <f>IF(Data_Mentah!N342="Yes",1,0)</f>
        <v>0</v>
      </c>
      <c r="O342" s="8">
        <f>IF(Data_Mentah!O342="Yes",1,0)</f>
        <v>0</v>
      </c>
      <c r="P342" s="8">
        <f>IF(Data_Mentah!P342="Yes",1,0)</f>
        <v>0</v>
      </c>
      <c r="Q342" s="9">
        <f>IF(Data_Mentah!Q342="Positive",1,0)</f>
        <v>1</v>
      </c>
      <c r="T342">
        <f t="shared" si="9"/>
        <v>1</v>
      </c>
      <c r="V342">
        <f t="shared" si="10"/>
        <v>0</v>
      </c>
    </row>
    <row r="343" spans="1:22" ht="15.75" customHeight="1" x14ac:dyDescent="0.2">
      <c r="A343" s="4">
        <v>46</v>
      </c>
      <c r="B343" s="5">
        <f>IF(Data_Mentah!B343="Male",1,0)</f>
        <v>0</v>
      </c>
      <c r="C343" s="5">
        <f>IF(Data_Mentah!C343="Yes",1,0)</f>
        <v>1</v>
      </c>
      <c r="D343" s="5">
        <f>IF(Data_Mentah!D343="Yes",1,0)</f>
        <v>1</v>
      </c>
      <c r="E343" s="5">
        <f>IF(Data_Mentah!E343="Yes",1,0)</f>
        <v>1</v>
      </c>
      <c r="F343" s="5">
        <f>IF(Data_Mentah!F343="Yes",1,0)</f>
        <v>1</v>
      </c>
      <c r="G343" s="5">
        <f>IF(Data_Mentah!G343="Yes",1,0)</f>
        <v>1</v>
      </c>
      <c r="H343" s="5">
        <f>IF(Data_Mentah!H343="Yes",1,0)</f>
        <v>0</v>
      </c>
      <c r="I343" s="5">
        <f>IF(Data_Mentah!I343="Yes",1,0)</f>
        <v>1</v>
      </c>
      <c r="J343" s="5">
        <f>IF(Data_Mentah!J343="Yes",1,0)</f>
        <v>0</v>
      </c>
      <c r="K343" s="5">
        <f>IF(Data_Mentah!K343="Yes",1,0)</f>
        <v>0</v>
      </c>
      <c r="L343" s="5">
        <f>IF(Data_Mentah!L343="Yes",1,0)</f>
        <v>0</v>
      </c>
      <c r="M343" s="5">
        <f>IF(Data_Mentah!M343="Yes",1,0)</f>
        <v>1</v>
      </c>
      <c r="N343" s="5">
        <f>IF(Data_Mentah!N343="Yes",1,0)</f>
        <v>1</v>
      </c>
      <c r="O343" s="5">
        <f>IF(Data_Mentah!O343="Yes",1,0)</f>
        <v>0</v>
      </c>
      <c r="P343" s="5">
        <f>IF(Data_Mentah!P343="Yes",1,0)</f>
        <v>1</v>
      </c>
      <c r="Q343" s="6">
        <f>IF(Data_Mentah!Q343="Positive",1,0)</f>
        <v>1</v>
      </c>
      <c r="T343">
        <f t="shared" si="9"/>
        <v>1</v>
      </c>
      <c r="V343">
        <f t="shared" si="10"/>
        <v>0</v>
      </c>
    </row>
    <row r="344" spans="1:22" ht="15.75" customHeight="1" x14ac:dyDescent="0.2">
      <c r="A344" s="7">
        <v>53</v>
      </c>
      <c r="B344" s="8">
        <f>IF(Data_Mentah!B344="Male",1,0)</f>
        <v>0</v>
      </c>
      <c r="C344" s="8">
        <f>IF(Data_Mentah!C344="Yes",1,0)</f>
        <v>1</v>
      </c>
      <c r="D344" s="8">
        <f>IF(Data_Mentah!D344="Yes",1,0)</f>
        <v>1</v>
      </c>
      <c r="E344" s="8">
        <f>IF(Data_Mentah!E344="Yes",1,0)</f>
        <v>0</v>
      </c>
      <c r="F344" s="8">
        <f>IF(Data_Mentah!F344="Yes",1,0)</f>
        <v>1</v>
      </c>
      <c r="G344" s="8">
        <f>IF(Data_Mentah!G344="Yes",1,0)</f>
        <v>0</v>
      </c>
      <c r="H344" s="8">
        <f>IF(Data_Mentah!H344="Yes",1,0)</f>
        <v>0</v>
      </c>
      <c r="I344" s="8">
        <f>IF(Data_Mentah!I344="Yes",1,0)</f>
        <v>1</v>
      </c>
      <c r="J344" s="8">
        <f>IF(Data_Mentah!J344="Yes",1,0)</f>
        <v>0</v>
      </c>
      <c r="K344" s="8">
        <f>IF(Data_Mentah!K344="Yes",1,0)</f>
        <v>0</v>
      </c>
      <c r="L344" s="8">
        <f>IF(Data_Mentah!L344="Yes",1,0)</f>
        <v>0</v>
      </c>
      <c r="M344" s="8">
        <f>IF(Data_Mentah!M344="Yes",1,0)</f>
        <v>0</v>
      </c>
      <c r="N344" s="8">
        <f>IF(Data_Mentah!N344="Yes",1,0)</f>
        <v>0</v>
      </c>
      <c r="O344" s="8">
        <f>IF(Data_Mentah!O344="Yes",1,0)</f>
        <v>0</v>
      </c>
      <c r="P344" s="8">
        <f>IF(Data_Mentah!P344="Yes",1,0)</f>
        <v>0</v>
      </c>
      <c r="Q344" s="9">
        <f>IF(Data_Mentah!Q344="Positive",1,0)</f>
        <v>1</v>
      </c>
      <c r="T344">
        <f t="shared" si="9"/>
        <v>0</v>
      </c>
      <c r="V344">
        <f t="shared" si="10"/>
        <v>0</v>
      </c>
    </row>
    <row r="345" spans="1:22" ht="15.75" customHeight="1" x14ac:dyDescent="0.2">
      <c r="A345" s="4">
        <v>42</v>
      </c>
      <c r="B345" s="5">
        <f>IF(Data_Mentah!B345="Male",1,0)</f>
        <v>0</v>
      </c>
      <c r="C345" s="5">
        <f>IF(Data_Mentah!C345="Yes",1,0)</f>
        <v>0</v>
      </c>
      <c r="D345" s="5">
        <f>IF(Data_Mentah!D345="Yes",1,0)</f>
        <v>0</v>
      </c>
      <c r="E345" s="5">
        <f>IF(Data_Mentah!E345="Yes",1,0)</f>
        <v>1</v>
      </c>
      <c r="F345" s="5">
        <f>IF(Data_Mentah!F345="Yes",1,0)</f>
        <v>1</v>
      </c>
      <c r="G345" s="5">
        <f>IF(Data_Mentah!G345="Yes",1,0)</f>
        <v>1</v>
      </c>
      <c r="H345" s="5">
        <f>IF(Data_Mentah!H345="Yes",1,0)</f>
        <v>0</v>
      </c>
      <c r="I345" s="5">
        <f>IF(Data_Mentah!I345="Yes",1,0)</f>
        <v>0</v>
      </c>
      <c r="J345" s="5">
        <f>IF(Data_Mentah!J345="Yes",1,0)</f>
        <v>0</v>
      </c>
      <c r="K345" s="5">
        <f>IF(Data_Mentah!K345="Yes",1,0)</f>
        <v>0</v>
      </c>
      <c r="L345" s="5">
        <f>IF(Data_Mentah!L345="Yes",1,0)</f>
        <v>0</v>
      </c>
      <c r="M345" s="5">
        <f>IF(Data_Mentah!M345="Yes",1,0)</f>
        <v>0</v>
      </c>
      <c r="N345" s="5">
        <f>IF(Data_Mentah!N345="Yes",1,0)</f>
        <v>1</v>
      </c>
      <c r="O345" s="5">
        <f>IF(Data_Mentah!O345="Yes",1,0)</f>
        <v>0</v>
      </c>
      <c r="P345" s="5">
        <f>IF(Data_Mentah!P345="Yes",1,0)</f>
        <v>0</v>
      </c>
      <c r="Q345" s="6">
        <f>IF(Data_Mentah!Q345="Positive",1,0)</f>
        <v>1</v>
      </c>
      <c r="T345">
        <f t="shared" si="9"/>
        <v>0</v>
      </c>
      <c r="V345">
        <f t="shared" si="10"/>
        <v>0</v>
      </c>
    </row>
    <row r="346" spans="1:22" ht="15.75" customHeight="1" x14ac:dyDescent="0.2">
      <c r="A346" s="7">
        <v>55</v>
      </c>
      <c r="B346" s="8">
        <f>IF(Data_Mentah!B346="Male",1,0)</f>
        <v>0</v>
      </c>
      <c r="C346" s="8">
        <f>IF(Data_Mentah!C346="Yes",1,0)</f>
        <v>1</v>
      </c>
      <c r="D346" s="8">
        <f>IF(Data_Mentah!D346="Yes",1,0)</f>
        <v>0</v>
      </c>
      <c r="E346" s="8">
        <f>IF(Data_Mentah!E346="Yes",1,0)</f>
        <v>0</v>
      </c>
      <c r="F346" s="8">
        <f>IF(Data_Mentah!F346="Yes",1,0)</f>
        <v>0</v>
      </c>
      <c r="G346" s="8">
        <f>IF(Data_Mentah!G346="Yes",1,0)</f>
        <v>1</v>
      </c>
      <c r="H346" s="8">
        <f>IF(Data_Mentah!H346="Yes",1,0)</f>
        <v>0</v>
      </c>
      <c r="I346" s="8">
        <f>IF(Data_Mentah!I346="Yes",1,0)</f>
        <v>0</v>
      </c>
      <c r="J346" s="8">
        <f>IF(Data_Mentah!J346="Yes",1,0)</f>
        <v>0</v>
      </c>
      <c r="K346" s="8">
        <f>IF(Data_Mentah!K346="Yes",1,0)</f>
        <v>1</v>
      </c>
      <c r="L346" s="8">
        <f>IF(Data_Mentah!L346="Yes",1,0)</f>
        <v>0</v>
      </c>
      <c r="M346" s="8">
        <f>IF(Data_Mentah!M346="Yes",1,0)</f>
        <v>0</v>
      </c>
      <c r="N346" s="8">
        <f>IF(Data_Mentah!N346="Yes",1,0)</f>
        <v>0</v>
      </c>
      <c r="O346" s="8">
        <f>IF(Data_Mentah!O346="Yes",1,0)</f>
        <v>1</v>
      </c>
      <c r="P346" s="8">
        <f>IF(Data_Mentah!P346="Yes",1,0)</f>
        <v>0</v>
      </c>
      <c r="Q346" s="9">
        <f>IF(Data_Mentah!Q346="Positive",1,0)</f>
        <v>1</v>
      </c>
      <c r="T346">
        <f t="shared" si="9"/>
        <v>0</v>
      </c>
      <c r="V346">
        <f t="shared" si="10"/>
        <v>0</v>
      </c>
    </row>
    <row r="347" spans="1:22" ht="15.75" customHeight="1" x14ac:dyDescent="0.2">
      <c r="A347" s="4">
        <v>48</v>
      </c>
      <c r="B347" s="5">
        <f>IF(Data_Mentah!B347="Male",1,0)</f>
        <v>0</v>
      </c>
      <c r="C347" s="5">
        <f>IF(Data_Mentah!C347="Yes",1,0)</f>
        <v>1</v>
      </c>
      <c r="D347" s="5">
        <f>IF(Data_Mentah!D347="Yes",1,0)</f>
        <v>0</v>
      </c>
      <c r="E347" s="5">
        <f>IF(Data_Mentah!E347="Yes",1,0)</f>
        <v>1</v>
      </c>
      <c r="F347" s="5">
        <f>IF(Data_Mentah!F347="Yes",1,0)</f>
        <v>0</v>
      </c>
      <c r="G347" s="5">
        <f>IF(Data_Mentah!G347="Yes",1,0)</f>
        <v>1</v>
      </c>
      <c r="H347" s="5">
        <f>IF(Data_Mentah!H347="Yes",1,0)</f>
        <v>0</v>
      </c>
      <c r="I347" s="5">
        <f>IF(Data_Mentah!I347="Yes",1,0)</f>
        <v>0</v>
      </c>
      <c r="J347" s="5">
        <f>IF(Data_Mentah!J347="Yes",1,0)</f>
        <v>0</v>
      </c>
      <c r="K347" s="5">
        <f>IF(Data_Mentah!K347="Yes",1,0)</f>
        <v>1</v>
      </c>
      <c r="L347" s="5">
        <f>IF(Data_Mentah!L347="Yes",1,0)</f>
        <v>0</v>
      </c>
      <c r="M347" s="5">
        <f>IF(Data_Mentah!M347="Yes",1,0)</f>
        <v>0</v>
      </c>
      <c r="N347" s="5">
        <f>IF(Data_Mentah!N347="Yes",1,0)</f>
        <v>1</v>
      </c>
      <c r="O347" s="5">
        <f>IF(Data_Mentah!O347="Yes",1,0)</f>
        <v>0</v>
      </c>
      <c r="P347" s="5">
        <f>IF(Data_Mentah!P347="Yes",1,0)</f>
        <v>1</v>
      </c>
      <c r="Q347" s="6">
        <f>IF(Data_Mentah!Q347="Positive",1,0)</f>
        <v>1</v>
      </c>
      <c r="T347">
        <f t="shared" si="9"/>
        <v>0</v>
      </c>
      <c r="V347">
        <f t="shared" si="10"/>
        <v>0</v>
      </c>
    </row>
    <row r="348" spans="1:22" ht="15.75" customHeight="1" x14ac:dyDescent="0.2">
      <c r="A348" s="7">
        <v>55</v>
      </c>
      <c r="B348" s="8">
        <f>IF(Data_Mentah!B348="Male",1,0)</f>
        <v>0</v>
      </c>
      <c r="C348" s="8">
        <f>IF(Data_Mentah!C348="Yes",1,0)</f>
        <v>1</v>
      </c>
      <c r="D348" s="8">
        <f>IF(Data_Mentah!D348="Yes",1,0)</f>
        <v>1</v>
      </c>
      <c r="E348" s="8">
        <f>IF(Data_Mentah!E348="Yes",1,0)</f>
        <v>1</v>
      </c>
      <c r="F348" s="8">
        <f>IF(Data_Mentah!F348="Yes",1,0)</f>
        <v>1</v>
      </c>
      <c r="G348" s="8">
        <f>IF(Data_Mentah!G348="Yes",1,0)</f>
        <v>0</v>
      </c>
      <c r="H348" s="8">
        <f>IF(Data_Mentah!H348="Yes",1,0)</f>
        <v>0</v>
      </c>
      <c r="I348" s="8">
        <f>IF(Data_Mentah!I348="Yes",1,0)</f>
        <v>1</v>
      </c>
      <c r="J348" s="8">
        <f>IF(Data_Mentah!J348="Yes",1,0)</f>
        <v>1</v>
      </c>
      <c r="K348" s="8">
        <f>IF(Data_Mentah!K348="Yes",1,0)</f>
        <v>1</v>
      </c>
      <c r="L348" s="8">
        <f>IF(Data_Mentah!L348="Yes",1,0)</f>
        <v>0</v>
      </c>
      <c r="M348" s="8">
        <f>IF(Data_Mentah!M348="Yes",1,0)</f>
        <v>0</v>
      </c>
      <c r="N348" s="8">
        <f>IF(Data_Mentah!N348="Yes",1,0)</f>
        <v>1</v>
      </c>
      <c r="O348" s="8">
        <f>IF(Data_Mentah!O348="Yes",1,0)</f>
        <v>0</v>
      </c>
      <c r="P348" s="8">
        <f>IF(Data_Mentah!P348="Yes",1,0)</f>
        <v>1</v>
      </c>
      <c r="Q348" s="9">
        <f>IF(Data_Mentah!Q348="Positive",1,0)</f>
        <v>1</v>
      </c>
      <c r="T348">
        <f t="shared" si="9"/>
        <v>1</v>
      </c>
      <c r="V348">
        <f t="shared" si="10"/>
        <v>0</v>
      </c>
    </row>
    <row r="349" spans="1:22" ht="15.75" customHeight="1" x14ac:dyDescent="0.2">
      <c r="A349" s="4">
        <v>39</v>
      </c>
      <c r="B349" s="5">
        <f>IF(Data_Mentah!B349="Male",1,0)</f>
        <v>1</v>
      </c>
      <c r="C349" s="5">
        <f>IF(Data_Mentah!C349="Yes",1,0)</f>
        <v>0</v>
      </c>
      <c r="D349" s="5">
        <f>IF(Data_Mentah!D349="Yes",1,0)</f>
        <v>1</v>
      </c>
      <c r="E349" s="5">
        <f>IF(Data_Mentah!E349="Yes",1,0)</f>
        <v>1</v>
      </c>
      <c r="F349" s="5">
        <f>IF(Data_Mentah!F349="Yes",1,0)</f>
        <v>1</v>
      </c>
      <c r="G349" s="5">
        <f>IF(Data_Mentah!G349="Yes",1,0)</f>
        <v>0</v>
      </c>
      <c r="H349" s="5">
        <f>IF(Data_Mentah!H349="Yes",1,0)</f>
        <v>0</v>
      </c>
      <c r="I349" s="5">
        <f>IF(Data_Mentah!I349="Yes",1,0)</f>
        <v>1</v>
      </c>
      <c r="J349" s="5">
        <f>IF(Data_Mentah!J349="Yes",1,0)</f>
        <v>1</v>
      </c>
      <c r="K349" s="5">
        <f>IF(Data_Mentah!K349="Yes",1,0)</f>
        <v>0</v>
      </c>
      <c r="L349" s="5">
        <f>IF(Data_Mentah!L349="Yes",1,0)</f>
        <v>0</v>
      </c>
      <c r="M349" s="5">
        <f>IF(Data_Mentah!M349="Yes",1,0)</f>
        <v>1</v>
      </c>
      <c r="N349" s="5">
        <f>IF(Data_Mentah!N349="Yes",1,0)</f>
        <v>1</v>
      </c>
      <c r="O349" s="5">
        <f>IF(Data_Mentah!O349="Yes",1,0)</f>
        <v>0</v>
      </c>
      <c r="P349" s="5">
        <f>IF(Data_Mentah!P349="Yes",1,0)</f>
        <v>0</v>
      </c>
      <c r="Q349" s="6">
        <f>IF(Data_Mentah!Q349="Positive",1,0)</f>
        <v>0</v>
      </c>
      <c r="T349">
        <f t="shared" si="9"/>
        <v>0</v>
      </c>
      <c r="V349">
        <f t="shared" si="10"/>
        <v>0</v>
      </c>
    </row>
    <row r="350" spans="1:22" ht="15.75" customHeight="1" x14ac:dyDescent="0.2">
      <c r="A350" s="7">
        <v>43</v>
      </c>
      <c r="B350" s="8">
        <f>IF(Data_Mentah!B350="Male",1,0)</f>
        <v>1</v>
      </c>
      <c r="C350" s="8">
        <f>IF(Data_Mentah!C350="Yes",1,0)</f>
        <v>0</v>
      </c>
      <c r="D350" s="8">
        <f>IF(Data_Mentah!D350="Yes",1,0)</f>
        <v>0</v>
      </c>
      <c r="E350" s="8">
        <f>IF(Data_Mentah!E350="Yes",1,0)</f>
        <v>1</v>
      </c>
      <c r="F350" s="8">
        <f>IF(Data_Mentah!F350="Yes",1,0)</f>
        <v>0</v>
      </c>
      <c r="G350" s="8">
        <f>IF(Data_Mentah!G350="Yes",1,0)</f>
        <v>0</v>
      </c>
      <c r="H350" s="8">
        <f>IF(Data_Mentah!H350="Yes",1,0)</f>
        <v>0</v>
      </c>
      <c r="I350" s="8">
        <f>IF(Data_Mentah!I350="Yes",1,0)</f>
        <v>0</v>
      </c>
      <c r="J350" s="8">
        <f>IF(Data_Mentah!J350="Yes",1,0)</f>
        <v>0</v>
      </c>
      <c r="K350" s="8">
        <f>IF(Data_Mentah!K350="Yes",1,0)</f>
        <v>0</v>
      </c>
      <c r="L350" s="8">
        <f>IF(Data_Mentah!L350="Yes",1,0)</f>
        <v>0</v>
      </c>
      <c r="M350" s="8">
        <f>IF(Data_Mentah!M350="Yes",1,0)</f>
        <v>0</v>
      </c>
      <c r="N350" s="8">
        <f>IF(Data_Mentah!N350="Yes",1,0)</f>
        <v>0</v>
      </c>
      <c r="O350" s="8">
        <f>IF(Data_Mentah!O350="Yes",1,0)</f>
        <v>0</v>
      </c>
      <c r="P350" s="8">
        <f>IF(Data_Mentah!P350="Yes",1,0)</f>
        <v>0</v>
      </c>
      <c r="Q350" s="9">
        <f>IF(Data_Mentah!Q350="Positive",1,0)</f>
        <v>0</v>
      </c>
      <c r="T350">
        <f t="shared" si="9"/>
        <v>0</v>
      </c>
      <c r="V350">
        <f t="shared" si="10"/>
        <v>0</v>
      </c>
    </row>
    <row r="351" spans="1:22" ht="15.75" customHeight="1" x14ac:dyDescent="0.2">
      <c r="A351" s="4">
        <v>35</v>
      </c>
      <c r="B351" s="5">
        <f>IF(Data_Mentah!B351="Male",1,0)</f>
        <v>1</v>
      </c>
      <c r="C351" s="5">
        <f>IF(Data_Mentah!C351="Yes",1,0)</f>
        <v>0</v>
      </c>
      <c r="D351" s="5">
        <f>IF(Data_Mentah!D351="Yes",1,0)</f>
        <v>0</v>
      </c>
      <c r="E351" s="5">
        <f>IF(Data_Mentah!E351="Yes",1,0)</f>
        <v>0</v>
      </c>
      <c r="F351" s="5">
        <f>IF(Data_Mentah!F351="Yes",1,0)</f>
        <v>0</v>
      </c>
      <c r="G351" s="5">
        <f>IF(Data_Mentah!G351="Yes",1,0)</f>
        <v>0</v>
      </c>
      <c r="H351" s="5">
        <f>IF(Data_Mentah!H351="Yes",1,0)</f>
        <v>0</v>
      </c>
      <c r="I351" s="5">
        <f>IF(Data_Mentah!I351="Yes",1,0)</f>
        <v>0</v>
      </c>
      <c r="J351" s="5">
        <f>IF(Data_Mentah!J351="Yes",1,0)</f>
        <v>0</v>
      </c>
      <c r="K351" s="5">
        <f>IF(Data_Mentah!K351="Yes",1,0)</f>
        <v>0</v>
      </c>
      <c r="L351" s="5">
        <f>IF(Data_Mentah!L351="Yes",1,0)</f>
        <v>0</v>
      </c>
      <c r="M351" s="5">
        <f>IF(Data_Mentah!M351="Yes",1,0)</f>
        <v>0</v>
      </c>
      <c r="N351" s="5">
        <f>IF(Data_Mentah!N351="Yes",1,0)</f>
        <v>0</v>
      </c>
      <c r="O351" s="5">
        <f>IF(Data_Mentah!O351="Yes",1,0)</f>
        <v>0</v>
      </c>
      <c r="P351" s="5">
        <f>IF(Data_Mentah!P351="Yes",1,0)</f>
        <v>0</v>
      </c>
      <c r="Q351" s="6">
        <f>IF(Data_Mentah!Q351="Positive",1,0)</f>
        <v>0</v>
      </c>
      <c r="T351">
        <f t="shared" si="9"/>
        <v>0</v>
      </c>
      <c r="V351">
        <f t="shared" si="10"/>
        <v>0</v>
      </c>
    </row>
    <row r="352" spans="1:22" ht="15.75" customHeight="1" x14ac:dyDescent="0.2">
      <c r="A352" s="7">
        <v>47</v>
      </c>
      <c r="B352" s="8">
        <f>IF(Data_Mentah!B352="Male",1,0)</f>
        <v>1</v>
      </c>
      <c r="C352" s="8">
        <f>IF(Data_Mentah!C352="Yes",1,0)</f>
        <v>0</v>
      </c>
      <c r="D352" s="8">
        <f>IF(Data_Mentah!D352="Yes",1,0)</f>
        <v>0</v>
      </c>
      <c r="E352" s="8">
        <f>IF(Data_Mentah!E352="Yes",1,0)</f>
        <v>0</v>
      </c>
      <c r="F352" s="8">
        <f>IF(Data_Mentah!F352="Yes",1,0)</f>
        <v>0</v>
      </c>
      <c r="G352" s="8">
        <f>IF(Data_Mentah!G352="Yes",1,0)</f>
        <v>0</v>
      </c>
      <c r="H352" s="8">
        <f>IF(Data_Mentah!H352="Yes",1,0)</f>
        <v>0</v>
      </c>
      <c r="I352" s="8">
        <f>IF(Data_Mentah!I352="Yes",1,0)</f>
        <v>0</v>
      </c>
      <c r="J352" s="8">
        <f>IF(Data_Mentah!J352="Yes",1,0)</f>
        <v>0</v>
      </c>
      <c r="K352" s="8">
        <f>IF(Data_Mentah!K352="Yes",1,0)</f>
        <v>0</v>
      </c>
      <c r="L352" s="8">
        <f>IF(Data_Mentah!L352="Yes",1,0)</f>
        <v>0</v>
      </c>
      <c r="M352" s="8">
        <f>IF(Data_Mentah!M352="Yes",1,0)</f>
        <v>0</v>
      </c>
      <c r="N352" s="8">
        <f>IF(Data_Mentah!N352="Yes",1,0)</f>
        <v>0</v>
      </c>
      <c r="O352" s="8">
        <f>IF(Data_Mentah!O352="Yes",1,0)</f>
        <v>0</v>
      </c>
      <c r="P352" s="8">
        <f>IF(Data_Mentah!P352="Yes",1,0)</f>
        <v>0</v>
      </c>
      <c r="Q352" s="9">
        <f>IF(Data_Mentah!Q352="Positive",1,0)</f>
        <v>0</v>
      </c>
      <c r="T352">
        <f t="shared" si="9"/>
        <v>0</v>
      </c>
      <c r="V352">
        <f t="shared" si="10"/>
        <v>0</v>
      </c>
    </row>
    <row r="353" spans="1:22" ht="15.75" customHeight="1" x14ac:dyDescent="0.2">
      <c r="A353" s="4">
        <v>61</v>
      </c>
      <c r="B353" s="5">
        <f>IF(Data_Mentah!B353="Male",1,0)</f>
        <v>1</v>
      </c>
      <c r="C353" s="5">
        <f>IF(Data_Mentah!C353="Yes",1,0)</f>
        <v>0</v>
      </c>
      <c r="D353" s="5">
        <f>IF(Data_Mentah!D353="Yes",1,0)</f>
        <v>0</v>
      </c>
      <c r="E353" s="5">
        <f>IF(Data_Mentah!E353="Yes",1,0)</f>
        <v>0</v>
      </c>
      <c r="F353" s="5">
        <f>IF(Data_Mentah!F353="Yes",1,0)</f>
        <v>0</v>
      </c>
      <c r="G353" s="5">
        <f>IF(Data_Mentah!G353="Yes",1,0)</f>
        <v>0</v>
      </c>
      <c r="H353" s="5">
        <f>IF(Data_Mentah!H353="Yes",1,0)</f>
        <v>0</v>
      </c>
      <c r="I353" s="5">
        <f>IF(Data_Mentah!I353="Yes",1,0)</f>
        <v>0</v>
      </c>
      <c r="J353" s="5">
        <f>IF(Data_Mentah!J353="Yes",1,0)</f>
        <v>0</v>
      </c>
      <c r="K353" s="5">
        <f>IF(Data_Mentah!K353="Yes",1,0)</f>
        <v>0</v>
      </c>
      <c r="L353" s="5">
        <f>IF(Data_Mentah!L353="Yes",1,0)</f>
        <v>0</v>
      </c>
      <c r="M353" s="5">
        <f>IF(Data_Mentah!M353="Yes",1,0)</f>
        <v>0</v>
      </c>
      <c r="N353" s="5">
        <f>IF(Data_Mentah!N353="Yes",1,0)</f>
        <v>0</v>
      </c>
      <c r="O353" s="5">
        <f>IF(Data_Mentah!O353="Yes",1,0)</f>
        <v>0</v>
      </c>
      <c r="P353" s="5">
        <f>IF(Data_Mentah!P353="Yes",1,0)</f>
        <v>0</v>
      </c>
      <c r="Q353" s="6">
        <f>IF(Data_Mentah!Q353="Positive",1,0)</f>
        <v>0</v>
      </c>
      <c r="T353">
        <f t="shared" si="9"/>
        <v>0</v>
      </c>
      <c r="V353">
        <f t="shared" si="10"/>
        <v>0</v>
      </c>
    </row>
    <row r="354" spans="1:22" ht="15.75" customHeight="1" x14ac:dyDescent="0.2">
      <c r="A354" s="7">
        <v>58</v>
      </c>
      <c r="B354" s="8">
        <f>IF(Data_Mentah!B354="Male",1,0)</f>
        <v>1</v>
      </c>
      <c r="C354" s="8">
        <f>IF(Data_Mentah!C354="Yes",1,0)</f>
        <v>1</v>
      </c>
      <c r="D354" s="8">
        <f>IF(Data_Mentah!D354="Yes",1,0)</f>
        <v>0</v>
      </c>
      <c r="E354" s="8">
        <f>IF(Data_Mentah!E354="Yes",1,0)</f>
        <v>0</v>
      </c>
      <c r="F354" s="8">
        <f>IF(Data_Mentah!F354="Yes",1,0)</f>
        <v>1</v>
      </c>
      <c r="G354" s="8">
        <f>IF(Data_Mentah!G354="Yes",1,0)</f>
        <v>1</v>
      </c>
      <c r="H354" s="8">
        <f>IF(Data_Mentah!H354="Yes",1,0)</f>
        <v>0</v>
      </c>
      <c r="I354" s="8">
        <f>IF(Data_Mentah!I354="Yes",1,0)</f>
        <v>1</v>
      </c>
      <c r="J354" s="8">
        <f>IF(Data_Mentah!J354="Yes",1,0)</f>
        <v>1</v>
      </c>
      <c r="K354" s="8">
        <f>IF(Data_Mentah!K354="Yes",1,0)</f>
        <v>1</v>
      </c>
      <c r="L354" s="8">
        <f>IF(Data_Mentah!L354="Yes",1,0)</f>
        <v>1</v>
      </c>
      <c r="M354" s="8">
        <f>IF(Data_Mentah!M354="Yes",1,0)</f>
        <v>0</v>
      </c>
      <c r="N354" s="8">
        <f>IF(Data_Mentah!N354="Yes",1,0)</f>
        <v>1</v>
      </c>
      <c r="O354" s="8">
        <f>IF(Data_Mentah!O354="Yes",1,0)</f>
        <v>1</v>
      </c>
      <c r="P354" s="8">
        <f>IF(Data_Mentah!P354="Yes",1,0)</f>
        <v>1</v>
      </c>
      <c r="Q354" s="9">
        <f>IF(Data_Mentah!Q354="Positive",1,0)</f>
        <v>0</v>
      </c>
      <c r="T354">
        <f t="shared" si="9"/>
        <v>1</v>
      </c>
      <c r="V354">
        <f t="shared" si="10"/>
        <v>0</v>
      </c>
    </row>
    <row r="355" spans="1:22" ht="15.75" customHeight="1" x14ac:dyDescent="0.2">
      <c r="A355" s="4">
        <v>69</v>
      </c>
      <c r="B355" s="5">
        <f>IF(Data_Mentah!B355="Male",1,0)</f>
        <v>1</v>
      </c>
      <c r="C355" s="5">
        <f>IF(Data_Mentah!C355="Yes",1,0)</f>
        <v>0</v>
      </c>
      <c r="D355" s="5">
        <f>IF(Data_Mentah!D355="Yes",1,0)</f>
        <v>0</v>
      </c>
      <c r="E355" s="5">
        <f>IF(Data_Mentah!E355="Yes",1,0)</f>
        <v>0</v>
      </c>
      <c r="F355" s="5">
        <f>IF(Data_Mentah!F355="Yes",1,0)</f>
        <v>1</v>
      </c>
      <c r="G355" s="5">
        <f>IF(Data_Mentah!G355="Yes",1,0)</f>
        <v>0</v>
      </c>
      <c r="H355" s="5">
        <f>IF(Data_Mentah!H355="Yes",1,0)</f>
        <v>0</v>
      </c>
      <c r="I355" s="5">
        <f>IF(Data_Mentah!I355="Yes",1,0)</f>
        <v>0</v>
      </c>
      <c r="J355" s="5">
        <f>IF(Data_Mentah!J355="Yes",1,0)</f>
        <v>0</v>
      </c>
      <c r="K355" s="5">
        <f>IF(Data_Mentah!K355="Yes",1,0)</f>
        <v>0</v>
      </c>
      <c r="L355" s="5">
        <f>IF(Data_Mentah!L355="Yes",1,0)</f>
        <v>0</v>
      </c>
      <c r="M355" s="5">
        <f>IF(Data_Mentah!M355="Yes",1,0)</f>
        <v>1</v>
      </c>
      <c r="N355" s="5">
        <f>IF(Data_Mentah!N355="Yes",1,0)</f>
        <v>1</v>
      </c>
      <c r="O355" s="5">
        <f>IF(Data_Mentah!O355="Yes",1,0)</f>
        <v>0</v>
      </c>
      <c r="P355" s="5">
        <f>IF(Data_Mentah!P355="Yes",1,0)</f>
        <v>0</v>
      </c>
      <c r="Q355" s="6">
        <f>IF(Data_Mentah!Q355="Positive",1,0)</f>
        <v>0</v>
      </c>
      <c r="T355">
        <f t="shared" si="9"/>
        <v>0</v>
      </c>
      <c r="V355">
        <f t="shared" si="10"/>
        <v>0</v>
      </c>
    </row>
    <row r="356" spans="1:22" ht="15.75" customHeight="1" x14ac:dyDescent="0.2">
      <c r="A356" s="7">
        <v>40</v>
      </c>
      <c r="B356" s="8">
        <f>IF(Data_Mentah!B356="Male",1,0)</f>
        <v>1</v>
      </c>
      <c r="C356" s="8">
        <f>IF(Data_Mentah!C356="Yes",1,0)</f>
        <v>0</v>
      </c>
      <c r="D356" s="8">
        <f>IF(Data_Mentah!D356="Yes",1,0)</f>
        <v>0</v>
      </c>
      <c r="E356" s="8">
        <f>IF(Data_Mentah!E356="Yes",1,0)</f>
        <v>0</v>
      </c>
      <c r="F356" s="8">
        <f>IF(Data_Mentah!F356="Yes",1,0)</f>
        <v>0</v>
      </c>
      <c r="G356" s="8">
        <f>IF(Data_Mentah!G356="Yes",1,0)</f>
        <v>1</v>
      </c>
      <c r="H356" s="8">
        <f>IF(Data_Mentah!H356="Yes",1,0)</f>
        <v>0</v>
      </c>
      <c r="I356" s="8">
        <f>IF(Data_Mentah!I356="Yes",1,0)</f>
        <v>0</v>
      </c>
      <c r="J356" s="8">
        <f>IF(Data_Mentah!J356="Yes",1,0)</f>
        <v>1</v>
      </c>
      <c r="K356" s="8">
        <f>IF(Data_Mentah!K356="Yes",1,0)</f>
        <v>0</v>
      </c>
      <c r="L356" s="8">
        <f>IF(Data_Mentah!L356="Yes",1,0)</f>
        <v>1</v>
      </c>
      <c r="M356" s="8">
        <f>IF(Data_Mentah!M356="Yes",1,0)</f>
        <v>0</v>
      </c>
      <c r="N356" s="8">
        <f>IF(Data_Mentah!N356="Yes",1,0)</f>
        <v>0</v>
      </c>
      <c r="O356" s="8">
        <f>IF(Data_Mentah!O356="Yes",1,0)</f>
        <v>1</v>
      </c>
      <c r="P356" s="8">
        <f>IF(Data_Mentah!P356="Yes",1,0)</f>
        <v>1</v>
      </c>
      <c r="Q356" s="9">
        <f>IF(Data_Mentah!Q356="Positive",1,0)</f>
        <v>0</v>
      </c>
      <c r="T356">
        <f t="shared" si="9"/>
        <v>1</v>
      </c>
      <c r="V356">
        <f t="shared" si="10"/>
        <v>0</v>
      </c>
    </row>
    <row r="357" spans="1:22" ht="15.75" customHeight="1" x14ac:dyDescent="0.2">
      <c r="A357" s="4">
        <v>28</v>
      </c>
      <c r="B357" s="5">
        <f>IF(Data_Mentah!B357="Male",1,0)</f>
        <v>1</v>
      </c>
      <c r="C357" s="5">
        <f>IF(Data_Mentah!C357="Yes",1,0)</f>
        <v>0</v>
      </c>
      <c r="D357" s="5">
        <f>IF(Data_Mentah!D357="Yes",1,0)</f>
        <v>0</v>
      </c>
      <c r="E357" s="5">
        <f>IF(Data_Mentah!E357="Yes",1,0)</f>
        <v>1</v>
      </c>
      <c r="F357" s="5">
        <f>IF(Data_Mentah!F357="Yes",1,0)</f>
        <v>1</v>
      </c>
      <c r="G357" s="5">
        <f>IF(Data_Mentah!G357="Yes",1,0)</f>
        <v>0</v>
      </c>
      <c r="H357" s="5">
        <f>IF(Data_Mentah!H357="Yes",1,0)</f>
        <v>1</v>
      </c>
      <c r="I357" s="5">
        <f>IF(Data_Mentah!I357="Yes",1,0)</f>
        <v>0</v>
      </c>
      <c r="J357" s="5">
        <f>IF(Data_Mentah!J357="Yes",1,0)</f>
        <v>0</v>
      </c>
      <c r="K357" s="5">
        <f>IF(Data_Mentah!K357="Yes",1,0)</f>
        <v>0</v>
      </c>
      <c r="L357" s="5">
        <f>IF(Data_Mentah!L357="Yes",1,0)</f>
        <v>1</v>
      </c>
      <c r="M357" s="5">
        <f>IF(Data_Mentah!M357="Yes",1,0)</f>
        <v>0</v>
      </c>
      <c r="N357" s="5">
        <f>IF(Data_Mentah!N357="Yes",1,0)</f>
        <v>0</v>
      </c>
      <c r="O357" s="5">
        <f>IF(Data_Mentah!O357="Yes",1,0)</f>
        <v>1</v>
      </c>
      <c r="P357" s="5">
        <f>IF(Data_Mentah!P357="Yes",1,0)</f>
        <v>0</v>
      </c>
      <c r="Q357" s="6">
        <f>IF(Data_Mentah!Q357="Positive",1,0)</f>
        <v>0</v>
      </c>
      <c r="T357">
        <f t="shared" si="9"/>
        <v>0</v>
      </c>
      <c r="V357">
        <f t="shared" si="10"/>
        <v>0</v>
      </c>
    </row>
    <row r="358" spans="1:22" ht="15.75" customHeight="1" x14ac:dyDescent="0.2">
      <c r="A358" s="7">
        <v>37</v>
      </c>
      <c r="B358" s="8">
        <f>IF(Data_Mentah!B358="Male",1,0)</f>
        <v>1</v>
      </c>
      <c r="C358" s="8">
        <f>IF(Data_Mentah!C358="Yes",1,0)</f>
        <v>0</v>
      </c>
      <c r="D358" s="8">
        <f>IF(Data_Mentah!D358="Yes",1,0)</f>
        <v>0</v>
      </c>
      <c r="E358" s="8">
        <f>IF(Data_Mentah!E358="Yes",1,0)</f>
        <v>1</v>
      </c>
      <c r="F358" s="8">
        <f>IF(Data_Mentah!F358="Yes",1,0)</f>
        <v>0</v>
      </c>
      <c r="G358" s="8">
        <f>IF(Data_Mentah!G358="Yes",1,0)</f>
        <v>0</v>
      </c>
      <c r="H358" s="8">
        <f>IF(Data_Mentah!H358="Yes",1,0)</f>
        <v>1</v>
      </c>
      <c r="I358" s="8">
        <f>IF(Data_Mentah!I358="Yes",1,0)</f>
        <v>0</v>
      </c>
      <c r="J358" s="8">
        <f>IF(Data_Mentah!J358="Yes",1,0)</f>
        <v>0</v>
      </c>
      <c r="K358" s="8">
        <f>IF(Data_Mentah!K358="Yes",1,0)</f>
        <v>0</v>
      </c>
      <c r="L358" s="8">
        <f>IF(Data_Mentah!L358="Yes",1,0)</f>
        <v>1</v>
      </c>
      <c r="M358" s="8">
        <f>IF(Data_Mentah!M358="Yes",1,0)</f>
        <v>0</v>
      </c>
      <c r="N358" s="8">
        <f>IF(Data_Mentah!N358="Yes",1,0)</f>
        <v>0</v>
      </c>
      <c r="O358" s="8">
        <f>IF(Data_Mentah!O358="Yes",1,0)</f>
        <v>1</v>
      </c>
      <c r="P358" s="8">
        <f>IF(Data_Mentah!P358="Yes",1,0)</f>
        <v>0</v>
      </c>
      <c r="Q358" s="9">
        <f>IF(Data_Mentah!Q358="Positive",1,0)</f>
        <v>0</v>
      </c>
      <c r="T358">
        <f t="shared" si="9"/>
        <v>0</v>
      </c>
      <c r="V358">
        <f t="shared" si="10"/>
        <v>0</v>
      </c>
    </row>
    <row r="359" spans="1:22" ht="15.75" customHeight="1" x14ac:dyDescent="0.2">
      <c r="A359" s="4">
        <v>34</v>
      </c>
      <c r="B359" s="5">
        <f>IF(Data_Mentah!B359="Male",1,0)</f>
        <v>0</v>
      </c>
      <c r="C359" s="5">
        <f>IF(Data_Mentah!C359="Yes",1,0)</f>
        <v>0</v>
      </c>
      <c r="D359" s="5">
        <f>IF(Data_Mentah!D359="Yes",1,0)</f>
        <v>0</v>
      </c>
      <c r="E359" s="5">
        <f>IF(Data_Mentah!E359="Yes",1,0)</f>
        <v>0</v>
      </c>
      <c r="F359" s="5">
        <f>IF(Data_Mentah!F359="Yes",1,0)</f>
        <v>0</v>
      </c>
      <c r="G359" s="5">
        <f>IF(Data_Mentah!G359="Yes",1,0)</f>
        <v>0</v>
      </c>
      <c r="H359" s="5">
        <f>IF(Data_Mentah!H359="Yes",1,0)</f>
        <v>0</v>
      </c>
      <c r="I359" s="5">
        <f>IF(Data_Mentah!I359="Yes",1,0)</f>
        <v>0</v>
      </c>
      <c r="J359" s="5">
        <f>IF(Data_Mentah!J359="Yes",1,0)</f>
        <v>0</v>
      </c>
      <c r="K359" s="5">
        <f>IF(Data_Mentah!K359="Yes",1,0)</f>
        <v>0</v>
      </c>
      <c r="L359" s="5">
        <f>IF(Data_Mentah!L359="Yes",1,0)</f>
        <v>0</v>
      </c>
      <c r="M359" s="5">
        <f>IF(Data_Mentah!M359="Yes",1,0)</f>
        <v>0</v>
      </c>
      <c r="N359" s="5">
        <f>IF(Data_Mentah!N359="Yes",1,0)</f>
        <v>0</v>
      </c>
      <c r="O359" s="5">
        <f>IF(Data_Mentah!O359="Yes",1,0)</f>
        <v>0</v>
      </c>
      <c r="P359" s="5">
        <f>IF(Data_Mentah!P359="Yes",1,0)</f>
        <v>0</v>
      </c>
      <c r="Q359" s="6">
        <f>IF(Data_Mentah!Q359="Positive",1,0)</f>
        <v>0</v>
      </c>
      <c r="T359">
        <f t="shared" si="9"/>
        <v>0</v>
      </c>
      <c r="V359">
        <f t="shared" si="10"/>
        <v>0</v>
      </c>
    </row>
    <row r="360" spans="1:22" ht="15.75" customHeight="1" x14ac:dyDescent="0.2">
      <c r="A360" s="7">
        <v>30</v>
      </c>
      <c r="B360" s="8">
        <f>IF(Data_Mentah!B360="Male",1,0)</f>
        <v>1</v>
      </c>
      <c r="C360" s="8">
        <f>IF(Data_Mentah!C360="Yes",1,0)</f>
        <v>1</v>
      </c>
      <c r="D360" s="8">
        <f>IF(Data_Mentah!D360="Yes",1,0)</f>
        <v>1</v>
      </c>
      <c r="E360" s="8">
        <f>IF(Data_Mentah!E360="Yes",1,0)</f>
        <v>1</v>
      </c>
      <c r="F360" s="8">
        <f>IF(Data_Mentah!F360="Yes",1,0)</f>
        <v>1</v>
      </c>
      <c r="G360" s="8">
        <f>IF(Data_Mentah!G360="Yes",1,0)</f>
        <v>0</v>
      </c>
      <c r="H360" s="8">
        <f>IF(Data_Mentah!H360="Yes",1,0)</f>
        <v>1</v>
      </c>
      <c r="I360" s="8">
        <f>IF(Data_Mentah!I360="Yes",1,0)</f>
        <v>0</v>
      </c>
      <c r="J360" s="8">
        <f>IF(Data_Mentah!J360="Yes",1,0)</f>
        <v>0</v>
      </c>
      <c r="K360" s="8">
        <f>IF(Data_Mentah!K360="Yes",1,0)</f>
        <v>1</v>
      </c>
      <c r="L360" s="8">
        <f>IF(Data_Mentah!L360="Yes",1,0)</f>
        <v>0</v>
      </c>
      <c r="M360" s="8">
        <f>IF(Data_Mentah!M360="Yes",1,0)</f>
        <v>1</v>
      </c>
      <c r="N360" s="8">
        <f>IF(Data_Mentah!N360="Yes",1,0)</f>
        <v>0</v>
      </c>
      <c r="O360" s="8">
        <f>IF(Data_Mentah!O360="Yes",1,0)</f>
        <v>0</v>
      </c>
      <c r="P360" s="8">
        <f>IF(Data_Mentah!P360="Yes",1,0)</f>
        <v>0</v>
      </c>
      <c r="Q360" s="9">
        <f>IF(Data_Mentah!Q360="Positive",1,0)</f>
        <v>1</v>
      </c>
      <c r="T360">
        <f t="shared" si="9"/>
        <v>0</v>
      </c>
      <c r="V360">
        <f t="shared" si="10"/>
        <v>0</v>
      </c>
    </row>
    <row r="361" spans="1:22" ht="15.75" customHeight="1" x14ac:dyDescent="0.2">
      <c r="A361" s="4">
        <v>67</v>
      </c>
      <c r="B361" s="5">
        <f>IF(Data_Mentah!B361="Male",1,0)</f>
        <v>1</v>
      </c>
      <c r="C361" s="5">
        <f>IF(Data_Mentah!C361="Yes",1,0)</f>
        <v>1</v>
      </c>
      <c r="D361" s="5">
        <f>IF(Data_Mentah!D361="Yes",1,0)</f>
        <v>1</v>
      </c>
      <c r="E361" s="5">
        <f>IF(Data_Mentah!E361="Yes",1,0)</f>
        <v>1</v>
      </c>
      <c r="F361" s="5">
        <f>IF(Data_Mentah!F361="Yes",1,0)</f>
        <v>0</v>
      </c>
      <c r="G361" s="5">
        <f>IF(Data_Mentah!G361="Yes",1,0)</f>
        <v>1</v>
      </c>
      <c r="H361" s="5">
        <f>IF(Data_Mentah!H361="Yes",1,0)</f>
        <v>1</v>
      </c>
      <c r="I361" s="5">
        <f>IF(Data_Mentah!I361="Yes",1,0)</f>
        <v>0</v>
      </c>
      <c r="J361" s="5">
        <f>IF(Data_Mentah!J361="Yes",1,0)</f>
        <v>0</v>
      </c>
      <c r="K361" s="5">
        <f>IF(Data_Mentah!K361="Yes",1,0)</f>
        <v>0</v>
      </c>
      <c r="L361" s="5">
        <f>IF(Data_Mentah!L361="Yes",1,0)</f>
        <v>1</v>
      </c>
      <c r="M361" s="5">
        <f>IF(Data_Mentah!M361="Yes",1,0)</f>
        <v>0</v>
      </c>
      <c r="N361" s="5">
        <f>IF(Data_Mentah!N361="Yes",1,0)</f>
        <v>0</v>
      </c>
      <c r="O361" s="5">
        <f>IF(Data_Mentah!O361="Yes",1,0)</f>
        <v>0</v>
      </c>
      <c r="P361" s="5">
        <f>IF(Data_Mentah!P361="Yes",1,0)</f>
        <v>0</v>
      </c>
      <c r="Q361" s="6">
        <f>IF(Data_Mentah!Q361="Positive",1,0)</f>
        <v>1</v>
      </c>
      <c r="T361">
        <f t="shared" si="9"/>
        <v>1</v>
      </c>
      <c r="V361">
        <f t="shared" si="10"/>
        <v>0</v>
      </c>
    </row>
    <row r="362" spans="1:22" ht="15.75" customHeight="1" x14ac:dyDescent="0.2">
      <c r="A362" s="7">
        <v>60</v>
      </c>
      <c r="B362" s="8">
        <f>IF(Data_Mentah!B362="Male",1,0)</f>
        <v>1</v>
      </c>
      <c r="C362" s="8">
        <f>IF(Data_Mentah!C362="Yes",1,0)</f>
        <v>1</v>
      </c>
      <c r="D362" s="8">
        <f>IF(Data_Mentah!D362="Yes",1,0)</f>
        <v>0</v>
      </c>
      <c r="E362" s="8">
        <f>IF(Data_Mentah!E362="Yes",1,0)</f>
        <v>1</v>
      </c>
      <c r="F362" s="8">
        <f>IF(Data_Mentah!F362="Yes",1,0)</f>
        <v>1</v>
      </c>
      <c r="G362" s="8">
        <f>IF(Data_Mentah!G362="Yes",1,0)</f>
        <v>0</v>
      </c>
      <c r="H362" s="8">
        <f>IF(Data_Mentah!H362="Yes",1,0)</f>
        <v>1</v>
      </c>
      <c r="I362" s="8">
        <f>IF(Data_Mentah!I362="Yes",1,0)</f>
        <v>0</v>
      </c>
      <c r="J362" s="8">
        <f>IF(Data_Mentah!J362="Yes",1,0)</f>
        <v>1</v>
      </c>
      <c r="K362" s="8">
        <f>IF(Data_Mentah!K362="Yes",1,0)</f>
        <v>1</v>
      </c>
      <c r="L362" s="8">
        <f>IF(Data_Mentah!L362="Yes",1,0)</f>
        <v>0</v>
      </c>
      <c r="M362" s="8">
        <f>IF(Data_Mentah!M362="Yes",1,0)</f>
        <v>0</v>
      </c>
      <c r="N362" s="8">
        <f>IF(Data_Mentah!N362="Yes",1,0)</f>
        <v>0</v>
      </c>
      <c r="O362" s="8">
        <f>IF(Data_Mentah!O362="Yes",1,0)</f>
        <v>1</v>
      </c>
      <c r="P362" s="8">
        <f>IF(Data_Mentah!P362="Yes",1,0)</f>
        <v>0</v>
      </c>
      <c r="Q362" s="9">
        <f>IF(Data_Mentah!Q362="Positive",1,0)</f>
        <v>1</v>
      </c>
      <c r="T362">
        <f t="shared" si="9"/>
        <v>0</v>
      </c>
      <c r="V362">
        <f t="shared" si="10"/>
        <v>0</v>
      </c>
    </row>
    <row r="363" spans="1:22" ht="15.75" customHeight="1" x14ac:dyDescent="0.2">
      <c r="A363" s="4">
        <v>58</v>
      </c>
      <c r="B363" s="5">
        <f>IF(Data_Mentah!B363="Male",1,0)</f>
        <v>0</v>
      </c>
      <c r="C363" s="5">
        <f>IF(Data_Mentah!C363="Yes",1,0)</f>
        <v>1</v>
      </c>
      <c r="D363" s="5">
        <f>IF(Data_Mentah!D363="Yes",1,0)</f>
        <v>1</v>
      </c>
      <c r="E363" s="5">
        <f>IF(Data_Mentah!E363="Yes",1,0)</f>
        <v>1</v>
      </c>
      <c r="F363" s="5">
        <f>IF(Data_Mentah!F363="Yes",1,0)</f>
        <v>1</v>
      </c>
      <c r="G363" s="5">
        <f>IF(Data_Mentah!G363="Yes",1,0)</f>
        <v>1</v>
      </c>
      <c r="H363" s="5">
        <f>IF(Data_Mentah!H363="Yes",1,0)</f>
        <v>0</v>
      </c>
      <c r="I363" s="5">
        <f>IF(Data_Mentah!I363="Yes",1,0)</f>
        <v>1</v>
      </c>
      <c r="J363" s="5">
        <f>IF(Data_Mentah!J363="Yes",1,0)</f>
        <v>1</v>
      </c>
      <c r="K363" s="5">
        <f>IF(Data_Mentah!K363="Yes",1,0)</f>
        <v>1</v>
      </c>
      <c r="L363" s="5">
        <f>IF(Data_Mentah!L363="Yes",1,0)</f>
        <v>1</v>
      </c>
      <c r="M363" s="5">
        <f>IF(Data_Mentah!M363="Yes",1,0)</f>
        <v>1</v>
      </c>
      <c r="N363" s="5">
        <f>IF(Data_Mentah!N363="Yes",1,0)</f>
        <v>1</v>
      </c>
      <c r="O363" s="5">
        <f>IF(Data_Mentah!O363="Yes",1,0)</f>
        <v>0</v>
      </c>
      <c r="P363" s="5">
        <f>IF(Data_Mentah!P363="Yes",1,0)</f>
        <v>0</v>
      </c>
      <c r="Q363" s="6">
        <f>IF(Data_Mentah!Q363="Positive",1,0)</f>
        <v>1</v>
      </c>
      <c r="T363">
        <f t="shared" si="9"/>
        <v>1</v>
      </c>
      <c r="V363">
        <f t="shared" si="10"/>
        <v>0</v>
      </c>
    </row>
    <row r="364" spans="1:22" ht="15.75" customHeight="1" x14ac:dyDescent="0.2">
      <c r="A364" s="7">
        <v>54</v>
      </c>
      <c r="B364" s="8">
        <f>IF(Data_Mentah!B364="Male",1,0)</f>
        <v>0</v>
      </c>
      <c r="C364" s="8">
        <f>IF(Data_Mentah!C364="Yes",1,0)</f>
        <v>0</v>
      </c>
      <c r="D364" s="8">
        <f>IF(Data_Mentah!D364="Yes",1,0)</f>
        <v>0</v>
      </c>
      <c r="E364" s="8">
        <f>IF(Data_Mentah!E364="Yes",1,0)</f>
        <v>0</v>
      </c>
      <c r="F364" s="8">
        <f>IF(Data_Mentah!F364="Yes",1,0)</f>
        <v>0</v>
      </c>
      <c r="G364" s="8">
        <f>IF(Data_Mentah!G364="Yes",1,0)</f>
        <v>0</v>
      </c>
      <c r="H364" s="8">
        <f>IF(Data_Mentah!H364="Yes",1,0)</f>
        <v>0</v>
      </c>
      <c r="I364" s="8">
        <f>IF(Data_Mentah!I364="Yes",1,0)</f>
        <v>1</v>
      </c>
      <c r="J364" s="8">
        <f>IF(Data_Mentah!J364="Yes",1,0)</f>
        <v>0</v>
      </c>
      <c r="K364" s="8">
        <f>IF(Data_Mentah!K364="Yes",1,0)</f>
        <v>0</v>
      </c>
      <c r="L364" s="8">
        <f>IF(Data_Mentah!L364="Yes",1,0)</f>
        <v>0</v>
      </c>
      <c r="M364" s="8">
        <f>IF(Data_Mentah!M364="Yes",1,0)</f>
        <v>1</v>
      </c>
      <c r="N364" s="8">
        <f>IF(Data_Mentah!N364="Yes",1,0)</f>
        <v>1</v>
      </c>
      <c r="O364" s="8">
        <f>IF(Data_Mentah!O364="Yes",1,0)</f>
        <v>0</v>
      </c>
      <c r="P364" s="8">
        <f>IF(Data_Mentah!P364="Yes",1,0)</f>
        <v>0</v>
      </c>
      <c r="Q364" s="9">
        <f>IF(Data_Mentah!Q364="Positive",1,0)</f>
        <v>1</v>
      </c>
      <c r="T364">
        <f t="shared" si="9"/>
        <v>0</v>
      </c>
      <c r="V364">
        <f t="shared" si="10"/>
        <v>0</v>
      </c>
    </row>
    <row r="365" spans="1:22" ht="15.75" customHeight="1" x14ac:dyDescent="0.2">
      <c r="A365" s="4">
        <v>43</v>
      </c>
      <c r="B365" s="5">
        <f>IF(Data_Mentah!B365="Male",1,0)</f>
        <v>0</v>
      </c>
      <c r="C365" s="5">
        <f>IF(Data_Mentah!C365="Yes",1,0)</f>
        <v>1</v>
      </c>
      <c r="D365" s="5">
        <f>IF(Data_Mentah!D365="Yes",1,0)</f>
        <v>1</v>
      </c>
      <c r="E365" s="5">
        <f>IF(Data_Mentah!E365="Yes",1,0)</f>
        <v>0</v>
      </c>
      <c r="F365" s="5">
        <f>IF(Data_Mentah!F365="Yes",1,0)</f>
        <v>1</v>
      </c>
      <c r="G365" s="5">
        <f>IF(Data_Mentah!G365="Yes",1,0)</f>
        <v>1</v>
      </c>
      <c r="H365" s="5">
        <f>IF(Data_Mentah!H365="Yes",1,0)</f>
        <v>0</v>
      </c>
      <c r="I365" s="5">
        <f>IF(Data_Mentah!I365="Yes",1,0)</f>
        <v>1</v>
      </c>
      <c r="J365" s="5">
        <f>IF(Data_Mentah!J365="Yes",1,0)</f>
        <v>1</v>
      </c>
      <c r="K365" s="5">
        <f>IF(Data_Mentah!K365="Yes",1,0)</f>
        <v>0</v>
      </c>
      <c r="L365" s="5">
        <f>IF(Data_Mentah!L365="Yes",1,0)</f>
        <v>1</v>
      </c>
      <c r="M365" s="5">
        <f>IF(Data_Mentah!M365="Yes",1,0)</f>
        <v>1</v>
      </c>
      <c r="N365" s="5">
        <f>IF(Data_Mentah!N365="Yes",1,0)</f>
        <v>0</v>
      </c>
      <c r="O365" s="5">
        <f>IF(Data_Mentah!O365="Yes",1,0)</f>
        <v>0</v>
      </c>
      <c r="P365" s="5">
        <f>IF(Data_Mentah!P365="Yes",1,0)</f>
        <v>0</v>
      </c>
      <c r="Q365" s="6">
        <f>IF(Data_Mentah!Q365="Positive",1,0)</f>
        <v>1</v>
      </c>
      <c r="T365">
        <f t="shared" si="9"/>
        <v>1</v>
      </c>
      <c r="V365">
        <f t="shared" si="10"/>
        <v>0</v>
      </c>
    </row>
    <row r="366" spans="1:22" ht="15.75" customHeight="1" x14ac:dyDescent="0.2">
      <c r="A366" s="7">
        <v>33</v>
      </c>
      <c r="B366" s="8">
        <f>IF(Data_Mentah!B366="Male",1,0)</f>
        <v>0</v>
      </c>
      <c r="C366" s="8">
        <f>IF(Data_Mentah!C366="Yes",1,0)</f>
        <v>0</v>
      </c>
      <c r="D366" s="8">
        <f>IF(Data_Mentah!D366="Yes",1,0)</f>
        <v>0</v>
      </c>
      <c r="E366" s="8">
        <f>IF(Data_Mentah!E366="Yes",1,0)</f>
        <v>0</v>
      </c>
      <c r="F366" s="8">
        <f>IF(Data_Mentah!F366="Yes",1,0)</f>
        <v>0</v>
      </c>
      <c r="G366" s="8">
        <f>IF(Data_Mentah!G366="Yes",1,0)</f>
        <v>0</v>
      </c>
      <c r="H366" s="8">
        <f>IF(Data_Mentah!H366="Yes",1,0)</f>
        <v>0</v>
      </c>
      <c r="I366" s="8">
        <f>IF(Data_Mentah!I366="Yes",1,0)</f>
        <v>0</v>
      </c>
      <c r="J366" s="8">
        <f>IF(Data_Mentah!J366="Yes",1,0)</f>
        <v>0</v>
      </c>
      <c r="K366" s="8">
        <f>IF(Data_Mentah!K366="Yes",1,0)</f>
        <v>0</v>
      </c>
      <c r="L366" s="8">
        <f>IF(Data_Mentah!L366="Yes",1,0)</f>
        <v>0</v>
      </c>
      <c r="M366" s="8">
        <f>IF(Data_Mentah!M366="Yes",1,0)</f>
        <v>0</v>
      </c>
      <c r="N366" s="8">
        <f>IF(Data_Mentah!N366="Yes",1,0)</f>
        <v>0</v>
      </c>
      <c r="O366" s="8">
        <f>IF(Data_Mentah!O366="Yes",1,0)</f>
        <v>0</v>
      </c>
      <c r="P366" s="8">
        <f>IF(Data_Mentah!P366="Yes",1,0)</f>
        <v>0</v>
      </c>
      <c r="Q366" s="9">
        <f>IF(Data_Mentah!Q366="Positive",1,0)</f>
        <v>1</v>
      </c>
      <c r="T366">
        <f t="shared" si="9"/>
        <v>0</v>
      </c>
      <c r="V366">
        <f t="shared" si="10"/>
        <v>0</v>
      </c>
    </row>
    <row r="367" spans="1:22" ht="15.75" customHeight="1" x14ac:dyDescent="0.2">
      <c r="A367" s="4">
        <v>55</v>
      </c>
      <c r="B367" s="5">
        <f>IF(Data_Mentah!B367="Male",1,0)</f>
        <v>0</v>
      </c>
      <c r="C367" s="5">
        <f>IF(Data_Mentah!C367="Yes",1,0)</f>
        <v>0</v>
      </c>
      <c r="D367" s="5">
        <f>IF(Data_Mentah!D367="Yes",1,0)</f>
        <v>0</v>
      </c>
      <c r="E367" s="5">
        <f>IF(Data_Mentah!E367="Yes",1,0)</f>
        <v>0</v>
      </c>
      <c r="F367" s="5">
        <f>IF(Data_Mentah!F367="Yes",1,0)</f>
        <v>0</v>
      </c>
      <c r="G367" s="5">
        <f>IF(Data_Mentah!G367="Yes",1,0)</f>
        <v>1</v>
      </c>
      <c r="H367" s="5">
        <f>IF(Data_Mentah!H367="Yes",1,0)</f>
        <v>0</v>
      </c>
      <c r="I367" s="5">
        <f>IF(Data_Mentah!I367="Yes",1,0)</f>
        <v>1</v>
      </c>
      <c r="J367" s="5">
        <f>IF(Data_Mentah!J367="Yes",1,0)</f>
        <v>1</v>
      </c>
      <c r="K367" s="5">
        <f>IF(Data_Mentah!K367="Yes",1,0)</f>
        <v>0</v>
      </c>
      <c r="L367" s="5">
        <f>IF(Data_Mentah!L367="Yes",1,0)</f>
        <v>0</v>
      </c>
      <c r="M367" s="5">
        <f>IF(Data_Mentah!M367="Yes",1,0)</f>
        <v>1</v>
      </c>
      <c r="N367" s="5">
        <f>IF(Data_Mentah!N367="Yes",1,0)</f>
        <v>0</v>
      </c>
      <c r="O367" s="5">
        <f>IF(Data_Mentah!O367="Yes",1,0)</f>
        <v>0</v>
      </c>
      <c r="P367" s="5">
        <f>IF(Data_Mentah!P367="Yes",1,0)</f>
        <v>0</v>
      </c>
      <c r="Q367" s="6">
        <f>IF(Data_Mentah!Q367="Positive",1,0)</f>
        <v>1</v>
      </c>
      <c r="T367">
        <f t="shared" si="9"/>
        <v>0</v>
      </c>
      <c r="V367">
        <f t="shared" si="10"/>
        <v>0</v>
      </c>
    </row>
    <row r="368" spans="1:22" ht="15.75" customHeight="1" x14ac:dyDescent="0.2">
      <c r="A368" s="7">
        <v>36</v>
      </c>
      <c r="B368" s="8">
        <f>IF(Data_Mentah!B368="Male",1,0)</f>
        <v>0</v>
      </c>
      <c r="C368" s="8">
        <f>IF(Data_Mentah!C368="Yes",1,0)</f>
        <v>1</v>
      </c>
      <c r="D368" s="8">
        <f>IF(Data_Mentah!D368="Yes",1,0)</f>
        <v>1</v>
      </c>
      <c r="E368" s="8">
        <f>IF(Data_Mentah!E368="Yes",1,0)</f>
        <v>1</v>
      </c>
      <c r="F368" s="8">
        <f>IF(Data_Mentah!F368="Yes",1,0)</f>
        <v>1</v>
      </c>
      <c r="G368" s="8">
        <f>IF(Data_Mentah!G368="Yes",1,0)</f>
        <v>1</v>
      </c>
      <c r="H368" s="8">
        <f>IF(Data_Mentah!H368="Yes",1,0)</f>
        <v>0</v>
      </c>
      <c r="I368" s="8">
        <f>IF(Data_Mentah!I368="Yes",1,0)</f>
        <v>1</v>
      </c>
      <c r="J368" s="8">
        <f>IF(Data_Mentah!J368="Yes",1,0)</f>
        <v>1</v>
      </c>
      <c r="K368" s="8">
        <f>IF(Data_Mentah!K368="Yes",1,0)</f>
        <v>1</v>
      </c>
      <c r="L368" s="8">
        <f>IF(Data_Mentah!L368="Yes",1,0)</f>
        <v>1</v>
      </c>
      <c r="M368" s="8">
        <f>IF(Data_Mentah!M368="Yes",1,0)</f>
        <v>1</v>
      </c>
      <c r="N368" s="8">
        <f>IF(Data_Mentah!N368="Yes",1,0)</f>
        <v>1</v>
      </c>
      <c r="O368" s="8">
        <f>IF(Data_Mentah!O368="Yes",1,0)</f>
        <v>0</v>
      </c>
      <c r="P368" s="8">
        <f>IF(Data_Mentah!P368="Yes",1,0)</f>
        <v>0</v>
      </c>
      <c r="Q368" s="9">
        <f>IF(Data_Mentah!Q368="Positive",1,0)</f>
        <v>1</v>
      </c>
      <c r="T368">
        <f t="shared" si="9"/>
        <v>1</v>
      </c>
      <c r="V368">
        <f t="shared" si="10"/>
        <v>0</v>
      </c>
    </row>
    <row r="369" spans="1:22" ht="15.75" customHeight="1" x14ac:dyDescent="0.2">
      <c r="A369" s="4">
        <v>28</v>
      </c>
      <c r="B369" s="5">
        <f>IF(Data_Mentah!B369="Male",1,0)</f>
        <v>0</v>
      </c>
      <c r="C369" s="5">
        <f>IF(Data_Mentah!C369="Yes",1,0)</f>
        <v>1</v>
      </c>
      <c r="D369" s="5">
        <f>IF(Data_Mentah!D369="Yes",1,0)</f>
        <v>1</v>
      </c>
      <c r="E369" s="5">
        <f>IF(Data_Mentah!E369="Yes",1,0)</f>
        <v>1</v>
      </c>
      <c r="F369" s="5">
        <f>IF(Data_Mentah!F369="Yes",1,0)</f>
        <v>1</v>
      </c>
      <c r="G369" s="5">
        <f>IF(Data_Mentah!G369="Yes",1,0)</f>
        <v>0</v>
      </c>
      <c r="H369" s="5">
        <f>IF(Data_Mentah!H369="Yes",1,0)</f>
        <v>0</v>
      </c>
      <c r="I369" s="5">
        <f>IF(Data_Mentah!I369="Yes",1,0)</f>
        <v>1</v>
      </c>
      <c r="J369" s="5">
        <f>IF(Data_Mentah!J369="Yes",1,0)</f>
        <v>0</v>
      </c>
      <c r="K369" s="5">
        <f>IF(Data_Mentah!K369="Yes",1,0)</f>
        <v>0</v>
      </c>
      <c r="L369" s="5">
        <f>IF(Data_Mentah!L369="Yes",1,0)</f>
        <v>1</v>
      </c>
      <c r="M369" s="5">
        <f>IF(Data_Mentah!M369="Yes",1,0)</f>
        <v>1</v>
      </c>
      <c r="N369" s="5">
        <f>IF(Data_Mentah!N369="Yes",1,0)</f>
        <v>1</v>
      </c>
      <c r="O369" s="5">
        <f>IF(Data_Mentah!O369="Yes",1,0)</f>
        <v>0</v>
      </c>
      <c r="P369" s="5">
        <f>IF(Data_Mentah!P369="Yes",1,0)</f>
        <v>0</v>
      </c>
      <c r="Q369" s="6">
        <f>IF(Data_Mentah!Q369="Positive",1,0)</f>
        <v>1</v>
      </c>
      <c r="T369">
        <f t="shared" si="9"/>
        <v>0</v>
      </c>
      <c r="V369">
        <f t="shared" si="10"/>
        <v>0</v>
      </c>
    </row>
    <row r="370" spans="1:22" ht="15.75" customHeight="1" x14ac:dyDescent="0.2">
      <c r="A370" s="7">
        <v>34</v>
      </c>
      <c r="B370" s="8">
        <f>IF(Data_Mentah!B370="Male",1,0)</f>
        <v>1</v>
      </c>
      <c r="C370" s="8">
        <f>IF(Data_Mentah!C370="Yes",1,0)</f>
        <v>1</v>
      </c>
      <c r="D370" s="8">
        <f>IF(Data_Mentah!D370="Yes",1,0)</f>
        <v>1</v>
      </c>
      <c r="E370" s="8">
        <f>IF(Data_Mentah!E370="Yes",1,0)</f>
        <v>1</v>
      </c>
      <c r="F370" s="8">
        <f>IF(Data_Mentah!F370="Yes",1,0)</f>
        <v>1</v>
      </c>
      <c r="G370" s="8">
        <f>IF(Data_Mentah!G370="Yes",1,0)</f>
        <v>1</v>
      </c>
      <c r="H370" s="8">
        <f>IF(Data_Mentah!H370="Yes",1,0)</f>
        <v>0</v>
      </c>
      <c r="I370" s="8">
        <f>IF(Data_Mentah!I370="Yes",1,0)</f>
        <v>1</v>
      </c>
      <c r="J370" s="8">
        <f>IF(Data_Mentah!J370="Yes",1,0)</f>
        <v>0</v>
      </c>
      <c r="K370" s="8">
        <f>IF(Data_Mentah!K370="Yes",1,0)</f>
        <v>0</v>
      </c>
      <c r="L370" s="8">
        <f>IF(Data_Mentah!L370="Yes",1,0)</f>
        <v>0</v>
      </c>
      <c r="M370" s="8">
        <f>IF(Data_Mentah!M370="Yes",1,0)</f>
        <v>1</v>
      </c>
      <c r="N370" s="8">
        <f>IF(Data_Mentah!N370="Yes",1,0)</f>
        <v>0</v>
      </c>
      <c r="O370" s="8">
        <f>IF(Data_Mentah!O370="Yes",1,0)</f>
        <v>0</v>
      </c>
      <c r="P370" s="8">
        <f>IF(Data_Mentah!P370="Yes",1,0)</f>
        <v>0</v>
      </c>
      <c r="Q370" s="9">
        <f>IF(Data_Mentah!Q370="Positive",1,0)</f>
        <v>1</v>
      </c>
      <c r="T370">
        <f t="shared" si="9"/>
        <v>0</v>
      </c>
      <c r="V370">
        <f t="shared" si="10"/>
        <v>0</v>
      </c>
    </row>
    <row r="371" spans="1:22" ht="15.75" customHeight="1" x14ac:dyDescent="0.2">
      <c r="A371" s="4">
        <v>65</v>
      </c>
      <c r="B371" s="5">
        <f>IF(Data_Mentah!B371="Male",1,0)</f>
        <v>1</v>
      </c>
      <c r="C371" s="5">
        <f>IF(Data_Mentah!C371="Yes",1,0)</f>
        <v>0</v>
      </c>
      <c r="D371" s="5">
        <f>IF(Data_Mentah!D371="Yes",1,0)</f>
        <v>0</v>
      </c>
      <c r="E371" s="5">
        <f>IF(Data_Mentah!E371="Yes",1,0)</f>
        <v>0</v>
      </c>
      <c r="F371" s="5">
        <f>IF(Data_Mentah!F371="Yes",1,0)</f>
        <v>0</v>
      </c>
      <c r="G371" s="5">
        <f>IF(Data_Mentah!G371="Yes",1,0)</f>
        <v>0</v>
      </c>
      <c r="H371" s="5">
        <f>IF(Data_Mentah!H371="Yes",1,0)</f>
        <v>0</v>
      </c>
      <c r="I371" s="5">
        <f>IF(Data_Mentah!I371="Yes",1,0)</f>
        <v>0</v>
      </c>
      <c r="J371" s="5">
        <f>IF(Data_Mentah!J371="Yes",1,0)</f>
        <v>1</v>
      </c>
      <c r="K371" s="5">
        <f>IF(Data_Mentah!K371="Yes",1,0)</f>
        <v>0</v>
      </c>
      <c r="L371" s="5">
        <f>IF(Data_Mentah!L371="Yes",1,0)</f>
        <v>0</v>
      </c>
      <c r="M371" s="5">
        <f>IF(Data_Mentah!M371="Yes",1,0)</f>
        <v>0</v>
      </c>
      <c r="N371" s="5">
        <f>IF(Data_Mentah!N371="Yes",1,0)</f>
        <v>0</v>
      </c>
      <c r="O371" s="5">
        <f>IF(Data_Mentah!O371="Yes",1,0)</f>
        <v>1</v>
      </c>
      <c r="P371" s="5">
        <f>IF(Data_Mentah!P371="Yes",1,0)</f>
        <v>0</v>
      </c>
      <c r="Q371" s="6">
        <f>IF(Data_Mentah!Q371="Positive",1,0)</f>
        <v>0</v>
      </c>
      <c r="T371">
        <f t="shared" si="9"/>
        <v>0</v>
      </c>
      <c r="V371">
        <f t="shared" si="10"/>
        <v>0</v>
      </c>
    </row>
    <row r="372" spans="1:22" ht="15.75" customHeight="1" x14ac:dyDescent="0.2">
      <c r="A372" s="7">
        <v>34</v>
      </c>
      <c r="B372" s="8">
        <f>IF(Data_Mentah!B372="Male",1,0)</f>
        <v>1</v>
      </c>
      <c r="C372" s="8">
        <f>IF(Data_Mentah!C372="Yes",1,0)</f>
        <v>0</v>
      </c>
      <c r="D372" s="8">
        <f>IF(Data_Mentah!D372="Yes",1,0)</f>
        <v>0</v>
      </c>
      <c r="E372" s="8">
        <f>IF(Data_Mentah!E372="Yes",1,0)</f>
        <v>0</v>
      </c>
      <c r="F372" s="8">
        <f>IF(Data_Mentah!F372="Yes",1,0)</f>
        <v>0</v>
      </c>
      <c r="G372" s="8">
        <f>IF(Data_Mentah!G372="Yes",1,0)</f>
        <v>1</v>
      </c>
      <c r="H372" s="8">
        <f>IF(Data_Mentah!H372="Yes",1,0)</f>
        <v>1</v>
      </c>
      <c r="I372" s="8">
        <f>IF(Data_Mentah!I372="Yes",1,0)</f>
        <v>0</v>
      </c>
      <c r="J372" s="8">
        <f>IF(Data_Mentah!J372="Yes",1,0)</f>
        <v>0</v>
      </c>
      <c r="K372" s="8">
        <f>IF(Data_Mentah!K372="Yes",1,0)</f>
        <v>0</v>
      </c>
      <c r="L372" s="8">
        <f>IF(Data_Mentah!L372="Yes",1,0)</f>
        <v>0</v>
      </c>
      <c r="M372" s="8">
        <f>IF(Data_Mentah!M372="Yes",1,0)</f>
        <v>0</v>
      </c>
      <c r="N372" s="8">
        <f>IF(Data_Mentah!N372="Yes",1,0)</f>
        <v>0</v>
      </c>
      <c r="O372" s="8">
        <f>IF(Data_Mentah!O372="Yes",1,0)</f>
        <v>0</v>
      </c>
      <c r="P372" s="8">
        <f>IF(Data_Mentah!P372="Yes",1,0)</f>
        <v>0</v>
      </c>
      <c r="Q372" s="9">
        <f>IF(Data_Mentah!Q372="Positive",1,0)</f>
        <v>0</v>
      </c>
      <c r="T372">
        <f t="shared" ref="T372:T435" si="11">IF((P372 + H372 + G372 + D372 + J372) &gt;= 3, 1, 0)</f>
        <v>0</v>
      </c>
      <c r="V372">
        <f t="shared" ref="V372:V435" si="12">IF(Q372="Positive",1,0)</f>
        <v>0</v>
      </c>
    </row>
    <row r="373" spans="1:22" ht="15.75" customHeight="1" x14ac:dyDescent="0.2">
      <c r="A373" s="4">
        <v>64</v>
      </c>
      <c r="B373" s="5">
        <f>IF(Data_Mentah!B373="Male",1,0)</f>
        <v>1</v>
      </c>
      <c r="C373" s="5">
        <f>IF(Data_Mentah!C373="Yes",1,0)</f>
        <v>0</v>
      </c>
      <c r="D373" s="5">
        <f>IF(Data_Mentah!D373="Yes",1,0)</f>
        <v>0</v>
      </c>
      <c r="E373" s="5">
        <f>IF(Data_Mentah!E373="Yes",1,0)</f>
        <v>0</v>
      </c>
      <c r="F373" s="5">
        <f>IF(Data_Mentah!F373="Yes",1,0)</f>
        <v>0</v>
      </c>
      <c r="G373" s="5">
        <f>IF(Data_Mentah!G373="Yes",1,0)</f>
        <v>1</v>
      </c>
      <c r="H373" s="5">
        <f>IF(Data_Mentah!H373="Yes",1,0)</f>
        <v>0</v>
      </c>
      <c r="I373" s="5">
        <f>IF(Data_Mentah!I373="Yes",1,0)</f>
        <v>1</v>
      </c>
      <c r="J373" s="5">
        <f>IF(Data_Mentah!J373="Yes",1,0)</f>
        <v>0</v>
      </c>
      <c r="K373" s="5">
        <f>IF(Data_Mentah!K373="Yes",1,0)</f>
        <v>0</v>
      </c>
      <c r="L373" s="5">
        <f>IF(Data_Mentah!L373="Yes",1,0)</f>
        <v>0</v>
      </c>
      <c r="M373" s="5">
        <f>IF(Data_Mentah!M373="Yes",1,0)</f>
        <v>0</v>
      </c>
      <c r="N373" s="5">
        <f>IF(Data_Mentah!N373="Yes",1,0)</f>
        <v>1</v>
      </c>
      <c r="O373" s="5">
        <f>IF(Data_Mentah!O373="Yes",1,0)</f>
        <v>0</v>
      </c>
      <c r="P373" s="5">
        <f>IF(Data_Mentah!P373="Yes",1,0)</f>
        <v>0</v>
      </c>
      <c r="Q373" s="6">
        <f>IF(Data_Mentah!Q373="Positive",1,0)</f>
        <v>0</v>
      </c>
      <c r="T373">
        <f t="shared" si="11"/>
        <v>0</v>
      </c>
      <c r="V373">
        <f t="shared" si="12"/>
        <v>0</v>
      </c>
    </row>
    <row r="374" spans="1:22" ht="15.75" customHeight="1" x14ac:dyDescent="0.2">
      <c r="A374" s="7">
        <v>44</v>
      </c>
      <c r="B374" s="8">
        <f>IF(Data_Mentah!B374="Male",1,0)</f>
        <v>1</v>
      </c>
      <c r="C374" s="8">
        <f>IF(Data_Mentah!C374="Yes",1,0)</f>
        <v>1</v>
      </c>
      <c r="D374" s="8">
        <f>IF(Data_Mentah!D374="Yes",1,0)</f>
        <v>0</v>
      </c>
      <c r="E374" s="8">
        <f>IF(Data_Mentah!E374="Yes",1,0)</f>
        <v>0</v>
      </c>
      <c r="F374" s="8">
        <f>IF(Data_Mentah!F374="Yes",1,0)</f>
        <v>0</v>
      </c>
      <c r="G374" s="8">
        <f>IF(Data_Mentah!G374="Yes",1,0)</f>
        <v>1</v>
      </c>
      <c r="H374" s="8">
        <f>IF(Data_Mentah!H374="Yes",1,0)</f>
        <v>0</v>
      </c>
      <c r="I374" s="8">
        <f>IF(Data_Mentah!I374="Yes",1,0)</f>
        <v>1</v>
      </c>
      <c r="J374" s="8">
        <f>IF(Data_Mentah!J374="Yes",1,0)</f>
        <v>1</v>
      </c>
      <c r="K374" s="8">
        <f>IF(Data_Mentah!K374="Yes",1,0)</f>
        <v>0</v>
      </c>
      <c r="L374" s="8">
        <f>IF(Data_Mentah!L374="Yes",1,0)</f>
        <v>1</v>
      </c>
      <c r="M374" s="8">
        <f>IF(Data_Mentah!M374="Yes",1,0)</f>
        <v>1</v>
      </c>
      <c r="N374" s="8">
        <f>IF(Data_Mentah!N374="Yes",1,0)</f>
        <v>1</v>
      </c>
      <c r="O374" s="8">
        <f>IF(Data_Mentah!O374="Yes",1,0)</f>
        <v>1</v>
      </c>
      <c r="P374" s="8">
        <f>IF(Data_Mentah!P374="Yes",1,0)</f>
        <v>0</v>
      </c>
      <c r="Q374" s="9">
        <f>IF(Data_Mentah!Q374="Positive",1,0)</f>
        <v>0</v>
      </c>
      <c r="T374">
        <f t="shared" si="11"/>
        <v>0</v>
      </c>
      <c r="V374">
        <f t="shared" si="12"/>
        <v>0</v>
      </c>
    </row>
    <row r="375" spans="1:22" ht="15.75" customHeight="1" x14ac:dyDescent="0.2">
      <c r="A375" s="4">
        <v>36</v>
      </c>
      <c r="B375" s="5">
        <f>IF(Data_Mentah!B375="Male",1,0)</f>
        <v>1</v>
      </c>
      <c r="C375" s="5">
        <f>IF(Data_Mentah!C375="Yes",1,0)</f>
        <v>0</v>
      </c>
      <c r="D375" s="5">
        <f>IF(Data_Mentah!D375="Yes",1,0)</f>
        <v>0</v>
      </c>
      <c r="E375" s="5">
        <f>IF(Data_Mentah!E375="Yes",1,0)</f>
        <v>0</v>
      </c>
      <c r="F375" s="5">
        <f>IF(Data_Mentah!F375="Yes",1,0)</f>
        <v>0</v>
      </c>
      <c r="G375" s="5">
        <f>IF(Data_Mentah!G375="Yes",1,0)</f>
        <v>0</v>
      </c>
      <c r="H375" s="5">
        <f>IF(Data_Mentah!H375="Yes",1,0)</f>
        <v>0</v>
      </c>
      <c r="I375" s="5">
        <f>IF(Data_Mentah!I375="Yes",1,0)</f>
        <v>0</v>
      </c>
      <c r="J375" s="5">
        <f>IF(Data_Mentah!J375="Yes",1,0)</f>
        <v>0</v>
      </c>
      <c r="K375" s="5">
        <f>IF(Data_Mentah!K375="Yes",1,0)</f>
        <v>0</v>
      </c>
      <c r="L375" s="5">
        <f>IF(Data_Mentah!L375="Yes",1,0)</f>
        <v>0</v>
      </c>
      <c r="M375" s="5">
        <f>IF(Data_Mentah!M375="Yes",1,0)</f>
        <v>0</v>
      </c>
      <c r="N375" s="5">
        <f>IF(Data_Mentah!N375="Yes",1,0)</f>
        <v>0</v>
      </c>
      <c r="O375" s="5">
        <f>IF(Data_Mentah!O375="Yes",1,0)</f>
        <v>0</v>
      </c>
      <c r="P375" s="5">
        <f>IF(Data_Mentah!P375="Yes",1,0)</f>
        <v>0</v>
      </c>
      <c r="Q375" s="6">
        <f>IF(Data_Mentah!Q375="Positive",1,0)</f>
        <v>0</v>
      </c>
      <c r="T375">
        <f t="shared" si="11"/>
        <v>0</v>
      </c>
      <c r="V375">
        <f t="shared" si="12"/>
        <v>0</v>
      </c>
    </row>
    <row r="376" spans="1:22" ht="15.75" customHeight="1" x14ac:dyDescent="0.2">
      <c r="A376" s="7">
        <v>43</v>
      </c>
      <c r="B376" s="8">
        <f>IF(Data_Mentah!B376="Male",1,0)</f>
        <v>1</v>
      </c>
      <c r="C376" s="8">
        <f>IF(Data_Mentah!C376="Yes",1,0)</f>
        <v>0</v>
      </c>
      <c r="D376" s="8">
        <f>IF(Data_Mentah!D376="Yes",1,0)</f>
        <v>0</v>
      </c>
      <c r="E376" s="8">
        <f>IF(Data_Mentah!E376="Yes",1,0)</f>
        <v>0</v>
      </c>
      <c r="F376" s="8">
        <f>IF(Data_Mentah!F376="Yes",1,0)</f>
        <v>0</v>
      </c>
      <c r="G376" s="8">
        <f>IF(Data_Mentah!G376="Yes",1,0)</f>
        <v>0</v>
      </c>
      <c r="H376" s="8">
        <f>IF(Data_Mentah!H376="Yes",1,0)</f>
        <v>0</v>
      </c>
      <c r="I376" s="8">
        <f>IF(Data_Mentah!I376="Yes",1,0)</f>
        <v>0</v>
      </c>
      <c r="J376" s="8">
        <f>IF(Data_Mentah!J376="Yes",1,0)</f>
        <v>0</v>
      </c>
      <c r="K376" s="8">
        <f>IF(Data_Mentah!K376="Yes",1,0)</f>
        <v>0</v>
      </c>
      <c r="L376" s="8">
        <f>IF(Data_Mentah!L376="Yes",1,0)</f>
        <v>0</v>
      </c>
      <c r="M376" s="8">
        <f>IF(Data_Mentah!M376="Yes",1,0)</f>
        <v>0</v>
      </c>
      <c r="N376" s="8">
        <f>IF(Data_Mentah!N376="Yes",1,0)</f>
        <v>0</v>
      </c>
      <c r="O376" s="8">
        <f>IF(Data_Mentah!O376="Yes",1,0)</f>
        <v>0</v>
      </c>
      <c r="P376" s="8">
        <f>IF(Data_Mentah!P376="Yes",1,0)</f>
        <v>0</v>
      </c>
      <c r="Q376" s="9">
        <f>IF(Data_Mentah!Q376="Positive",1,0)</f>
        <v>0</v>
      </c>
      <c r="T376">
        <f t="shared" si="11"/>
        <v>0</v>
      </c>
      <c r="V376">
        <f t="shared" si="12"/>
        <v>0</v>
      </c>
    </row>
    <row r="377" spans="1:22" ht="15.75" customHeight="1" x14ac:dyDescent="0.2">
      <c r="A377" s="4">
        <v>53</v>
      </c>
      <c r="B377" s="5">
        <f>IF(Data_Mentah!B377="Male",1,0)</f>
        <v>1</v>
      </c>
      <c r="C377" s="5">
        <f>IF(Data_Mentah!C377="Yes",1,0)</f>
        <v>0</v>
      </c>
      <c r="D377" s="5">
        <f>IF(Data_Mentah!D377="Yes",1,0)</f>
        <v>0</v>
      </c>
      <c r="E377" s="5">
        <f>IF(Data_Mentah!E377="Yes",1,0)</f>
        <v>0</v>
      </c>
      <c r="F377" s="5">
        <f>IF(Data_Mentah!F377="Yes",1,0)</f>
        <v>0</v>
      </c>
      <c r="G377" s="5">
        <f>IF(Data_Mentah!G377="Yes",1,0)</f>
        <v>0</v>
      </c>
      <c r="H377" s="5">
        <f>IF(Data_Mentah!H377="Yes",1,0)</f>
        <v>0</v>
      </c>
      <c r="I377" s="5">
        <f>IF(Data_Mentah!I377="Yes",1,0)</f>
        <v>0</v>
      </c>
      <c r="J377" s="5">
        <f>IF(Data_Mentah!J377="Yes",1,0)</f>
        <v>0</v>
      </c>
      <c r="K377" s="5">
        <f>IF(Data_Mentah!K377="Yes",1,0)</f>
        <v>0</v>
      </c>
      <c r="L377" s="5">
        <f>IF(Data_Mentah!L377="Yes",1,0)</f>
        <v>0</v>
      </c>
      <c r="M377" s="5">
        <f>IF(Data_Mentah!M377="Yes",1,0)</f>
        <v>0</v>
      </c>
      <c r="N377" s="5">
        <f>IF(Data_Mentah!N377="Yes",1,0)</f>
        <v>0</v>
      </c>
      <c r="O377" s="5">
        <f>IF(Data_Mentah!O377="Yes",1,0)</f>
        <v>0</v>
      </c>
      <c r="P377" s="5">
        <f>IF(Data_Mentah!P377="Yes",1,0)</f>
        <v>0</v>
      </c>
      <c r="Q377" s="6">
        <f>IF(Data_Mentah!Q377="Positive",1,0)</f>
        <v>0</v>
      </c>
      <c r="T377">
        <f t="shared" si="11"/>
        <v>0</v>
      </c>
      <c r="V377">
        <f t="shared" si="12"/>
        <v>0</v>
      </c>
    </row>
    <row r="378" spans="1:22" ht="15.75" customHeight="1" x14ac:dyDescent="0.2">
      <c r="A378" s="7">
        <v>47</v>
      </c>
      <c r="B378" s="8">
        <f>IF(Data_Mentah!B378="Male",1,0)</f>
        <v>1</v>
      </c>
      <c r="C378" s="8">
        <f>IF(Data_Mentah!C378="Yes",1,0)</f>
        <v>0</v>
      </c>
      <c r="D378" s="8">
        <f>IF(Data_Mentah!D378="Yes",1,0)</f>
        <v>0</v>
      </c>
      <c r="E378" s="8">
        <f>IF(Data_Mentah!E378="Yes",1,0)</f>
        <v>0</v>
      </c>
      <c r="F378" s="8">
        <f>IF(Data_Mentah!F378="Yes",1,0)</f>
        <v>1</v>
      </c>
      <c r="G378" s="8">
        <f>IF(Data_Mentah!G378="Yes",1,0)</f>
        <v>0</v>
      </c>
      <c r="H378" s="8">
        <f>IF(Data_Mentah!H378="Yes",1,0)</f>
        <v>1</v>
      </c>
      <c r="I378" s="8">
        <f>IF(Data_Mentah!I378="Yes",1,0)</f>
        <v>0</v>
      </c>
      <c r="J378" s="8">
        <f>IF(Data_Mentah!J378="Yes",1,0)</f>
        <v>1</v>
      </c>
      <c r="K378" s="8">
        <f>IF(Data_Mentah!K378="Yes",1,0)</f>
        <v>0</v>
      </c>
      <c r="L378" s="8">
        <f>IF(Data_Mentah!L378="Yes",1,0)</f>
        <v>1</v>
      </c>
      <c r="M378" s="8">
        <f>IF(Data_Mentah!M378="Yes",1,0)</f>
        <v>0</v>
      </c>
      <c r="N378" s="8">
        <f>IF(Data_Mentah!N378="Yes",1,0)</f>
        <v>0</v>
      </c>
      <c r="O378" s="8">
        <f>IF(Data_Mentah!O378="Yes",1,0)</f>
        <v>1</v>
      </c>
      <c r="P378" s="8">
        <f>IF(Data_Mentah!P378="Yes",1,0)</f>
        <v>0</v>
      </c>
      <c r="Q378" s="9">
        <f>IF(Data_Mentah!Q378="Positive",1,0)</f>
        <v>0</v>
      </c>
      <c r="T378">
        <f t="shared" si="11"/>
        <v>0</v>
      </c>
      <c r="V378">
        <f t="shared" si="12"/>
        <v>0</v>
      </c>
    </row>
    <row r="379" spans="1:22" ht="15.75" customHeight="1" x14ac:dyDescent="0.2">
      <c r="A379" s="4">
        <v>58</v>
      </c>
      <c r="B379" s="5">
        <f>IF(Data_Mentah!B379="Male",1,0)</f>
        <v>1</v>
      </c>
      <c r="C379" s="5">
        <f>IF(Data_Mentah!C379="Yes",1,0)</f>
        <v>0</v>
      </c>
      <c r="D379" s="5">
        <f>IF(Data_Mentah!D379="Yes",1,0)</f>
        <v>0</v>
      </c>
      <c r="E379" s="5">
        <f>IF(Data_Mentah!E379="Yes",1,0)</f>
        <v>1</v>
      </c>
      <c r="F379" s="5">
        <f>IF(Data_Mentah!F379="Yes",1,0)</f>
        <v>0</v>
      </c>
      <c r="G379" s="5">
        <f>IF(Data_Mentah!G379="Yes",1,0)</f>
        <v>0</v>
      </c>
      <c r="H379" s="5">
        <f>IF(Data_Mentah!H379="Yes",1,0)</f>
        <v>0</v>
      </c>
      <c r="I379" s="5">
        <f>IF(Data_Mentah!I379="Yes",1,0)</f>
        <v>0</v>
      </c>
      <c r="J379" s="5">
        <f>IF(Data_Mentah!J379="Yes",1,0)</f>
        <v>0</v>
      </c>
      <c r="K379" s="5">
        <f>IF(Data_Mentah!K379="Yes",1,0)</f>
        <v>0</v>
      </c>
      <c r="L379" s="5">
        <f>IF(Data_Mentah!L379="Yes",1,0)</f>
        <v>0</v>
      </c>
      <c r="M379" s="5">
        <f>IF(Data_Mentah!M379="Yes",1,0)</f>
        <v>0</v>
      </c>
      <c r="N379" s="5">
        <f>IF(Data_Mentah!N379="Yes",1,0)</f>
        <v>0</v>
      </c>
      <c r="O379" s="5">
        <f>IF(Data_Mentah!O379="Yes",1,0)</f>
        <v>0</v>
      </c>
      <c r="P379" s="5">
        <f>IF(Data_Mentah!P379="Yes",1,0)</f>
        <v>1</v>
      </c>
      <c r="Q379" s="6">
        <f>IF(Data_Mentah!Q379="Positive",1,0)</f>
        <v>0</v>
      </c>
      <c r="T379">
        <f t="shared" si="11"/>
        <v>0</v>
      </c>
      <c r="V379">
        <f t="shared" si="12"/>
        <v>0</v>
      </c>
    </row>
    <row r="380" spans="1:22" ht="15.75" customHeight="1" x14ac:dyDescent="0.2">
      <c r="A380" s="7">
        <v>56</v>
      </c>
      <c r="B380" s="8">
        <f>IF(Data_Mentah!B380="Male",1,0)</f>
        <v>1</v>
      </c>
      <c r="C380" s="8">
        <f>IF(Data_Mentah!C380="Yes",1,0)</f>
        <v>1</v>
      </c>
      <c r="D380" s="8">
        <f>IF(Data_Mentah!D380="Yes",1,0)</f>
        <v>1</v>
      </c>
      <c r="E380" s="8">
        <f>IF(Data_Mentah!E380="Yes",1,0)</f>
        <v>0</v>
      </c>
      <c r="F380" s="8">
        <f>IF(Data_Mentah!F380="Yes",1,0)</f>
        <v>0</v>
      </c>
      <c r="G380" s="8">
        <f>IF(Data_Mentah!G380="Yes",1,0)</f>
        <v>0</v>
      </c>
      <c r="H380" s="8">
        <f>IF(Data_Mentah!H380="Yes",1,0)</f>
        <v>0</v>
      </c>
      <c r="I380" s="8">
        <f>IF(Data_Mentah!I380="Yes",1,0)</f>
        <v>0</v>
      </c>
      <c r="J380" s="8">
        <f>IF(Data_Mentah!J380="Yes",1,0)</f>
        <v>0</v>
      </c>
      <c r="K380" s="8">
        <f>IF(Data_Mentah!K380="Yes",1,0)</f>
        <v>0</v>
      </c>
      <c r="L380" s="8">
        <f>IF(Data_Mentah!L380="Yes",1,0)</f>
        <v>0</v>
      </c>
      <c r="M380" s="8">
        <f>IF(Data_Mentah!M380="Yes",1,0)</f>
        <v>0</v>
      </c>
      <c r="N380" s="8">
        <f>IF(Data_Mentah!N380="Yes",1,0)</f>
        <v>1</v>
      </c>
      <c r="O380" s="8">
        <f>IF(Data_Mentah!O380="Yes",1,0)</f>
        <v>0</v>
      </c>
      <c r="P380" s="8">
        <f>IF(Data_Mentah!P380="Yes",1,0)</f>
        <v>0</v>
      </c>
      <c r="Q380" s="9">
        <f>IF(Data_Mentah!Q380="Positive",1,0)</f>
        <v>1</v>
      </c>
      <c r="T380">
        <f t="shared" si="11"/>
        <v>0</v>
      </c>
      <c r="V380">
        <f t="shared" si="12"/>
        <v>0</v>
      </c>
    </row>
    <row r="381" spans="1:22" ht="15.75" customHeight="1" x14ac:dyDescent="0.2">
      <c r="A381" s="4">
        <v>51</v>
      </c>
      <c r="B381" s="5">
        <f>IF(Data_Mentah!B381="Male",1,0)</f>
        <v>1</v>
      </c>
      <c r="C381" s="5">
        <f>IF(Data_Mentah!C381="Yes",1,0)</f>
        <v>1</v>
      </c>
      <c r="D381" s="5">
        <f>IF(Data_Mentah!D381="Yes",1,0)</f>
        <v>1</v>
      </c>
      <c r="E381" s="5">
        <f>IF(Data_Mentah!E381="Yes",1,0)</f>
        <v>0</v>
      </c>
      <c r="F381" s="5">
        <f>IF(Data_Mentah!F381="Yes",1,0)</f>
        <v>0</v>
      </c>
      <c r="G381" s="5">
        <f>IF(Data_Mentah!G381="Yes",1,0)</f>
        <v>1</v>
      </c>
      <c r="H381" s="5">
        <f>IF(Data_Mentah!H381="Yes",1,0)</f>
        <v>0</v>
      </c>
      <c r="I381" s="5">
        <f>IF(Data_Mentah!I381="Yes",1,0)</f>
        <v>1</v>
      </c>
      <c r="J381" s="5">
        <f>IF(Data_Mentah!J381="Yes",1,0)</f>
        <v>0</v>
      </c>
      <c r="K381" s="5">
        <f>IF(Data_Mentah!K381="Yes",1,0)</f>
        <v>1</v>
      </c>
      <c r="L381" s="5">
        <f>IF(Data_Mentah!L381="Yes",1,0)</f>
        <v>1</v>
      </c>
      <c r="M381" s="5">
        <f>IF(Data_Mentah!M381="Yes",1,0)</f>
        <v>1</v>
      </c>
      <c r="N381" s="5">
        <f>IF(Data_Mentah!N381="Yes",1,0)</f>
        <v>0</v>
      </c>
      <c r="O381" s="5">
        <f>IF(Data_Mentah!O381="Yes",1,0)</f>
        <v>1</v>
      </c>
      <c r="P381" s="5">
        <f>IF(Data_Mentah!P381="Yes",1,0)</f>
        <v>0</v>
      </c>
      <c r="Q381" s="6">
        <f>IF(Data_Mentah!Q381="Positive",1,0)</f>
        <v>1</v>
      </c>
      <c r="T381">
        <f t="shared" si="11"/>
        <v>0</v>
      </c>
      <c r="V381">
        <f t="shared" si="12"/>
        <v>0</v>
      </c>
    </row>
    <row r="382" spans="1:22" ht="15.75" customHeight="1" x14ac:dyDescent="0.2">
      <c r="A382" s="7">
        <v>59</v>
      </c>
      <c r="B382" s="8">
        <f>IF(Data_Mentah!B382="Male",1,0)</f>
        <v>1</v>
      </c>
      <c r="C382" s="8">
        <f>IF(Data_Mentah!C382="Yes",1,0)</f>
        <v>1</v>
      </c>
      <c r="D382" s="8">
        <f>IF(Data_Mentah!D382="Yes",1,0)</f>
        <v>1</v>
      </c>
      <c r="E382" s="8">
        <f>IF(Data_Mentah!E382="Yes",1,0)</f>
        <v>1</v>
      </c>
      <c r="F382" s="8">
        <f>IF(Data_Mentah!F382="Yes",1,0)</f>
        <v>0</v>
      </c>
      <c r="G382" s="8">
        <f>IF(Data_Mentah!G382="Yes",1,0)</f>
        <v>0</v>
      </c>
      <c r="H382" s="8">
        <f>IF(Data_Mentah!H382="Yes",1,0)</f>
        <v>0</v>
      </c>
      <c r="I382" s="8">
        <f>IF(Data_Mentah!I382="Yes",1,0)</f>
        <v>0</v>
      </c>
      <c r="J382" s="8">
        <f>IF(Data_Mentah!J382="Yes",1,0)</f>
        <v>1</v>
      </c>
      <c r="K382" s="8">
        <f>IF(Data_Mentah!K382="Yes",1,0)</f>
        <v>0</v>
      </c>
      <c r="L382" s="8">
        <f>IF(Data_Mentah!L382="Yes",1,0)</f>
        <v>0</v>
      </c>
      <c r="M382" s="8">
        <f>IF(Data_Mentah!M382="Yes",1,0)</f>
        <v>0</v>
      </c>
      <c r="N382" s="8">
        <f>IF(Data_Mentah!N382="Yes",1,0)</f>
        <v>0</v>
      </c>
      <c r="O382" s="8">
        <f>IF(Data_Mentah!O382="Yes",1,0)</f>
        <v>0</v>
      </c>
      <c r="P382" s="8">
        <f>IF(Data_Mentah!P382="Yes",1,0)</f>
        <v>0</v>
      </c>
      <c r="Q382" s="9">
        <f>IF(Data_Mentah!Q382="Positive",1,0)</f>
        <v>1</v>
      </c>
      <c r="T382">
        <f t="shared" si="11"/>
        <v>0</v>
      </c>
      <c r="V382">
        <f t="shared" si="12"/>
        <v>0</v>
      </c>
    </row>
    <row r="383" spans="1:22" ht="15.75" customHeight="1" x14ac:dyDescent="0.2">
      <c r="A383" s="4">
        <v>50</v>
      </c>
      <c r="B383" s="5">
        <f>IF(Data_Mentah!B383="Male",1,0)</f>
        <v>1</v>
      </c>
      <c r="C383" s="5">
        <f>IF(Data_Mentah!C383="Yes",1,0)</f>
        <v>1</v>
      </c>
      <c r="D383" s="5">
        <f>IF(Data_Mentah!D383="Yes",1,0)</f>
        <v>0</v>
      </c>
      <c r="E383" s="5">
        <f>IF(Data_Mentah!E383="Yes",1,0)</f>
        <v>1</v>
      </c>
      <c r="F383" s="5">
        <f>IF(Data_Mentah!F383="Yes",1,0)</f>
        <v>0</v>
      </c>
      <c r="G383" s="5">
        <f>IF(Data_Mentah!G383="Yes",1,0)</f>
        <v>0</v>
      </c>
      <c r="H383" s="5">
        <f>IF(Data_Mentah!H383="Yes",1,0)</f>
        <v>0</v>
      </c>
      <c r="I383" s="5">
        <f>IF(Data_Mentah!I383="Yes",1,0)</f>
        <v>0</v>
      </c>
      <c r="J383" s="5">
        <f>IF(Data_Mentah!J383="Yes",1,0)</f>
        <v>0</v>
      </c>
      <c r="K383" s="5">
        <f>IF(Data_Mentah!K383="Yes",1,0)</f>
        <v>0</v>
      </c>
      <c r="L383" s="5">
        <f>IF(Data_Mentah!L383="Yes",1,0)</f>
        <v>1</v>
      </c>
      <c r="M383" s="5">
        <f>IF(Data_Mentah!M383="Yes",1,0)</f>
        <v>1</v>
      </c>
      <c r="N383" s="5">
        <f>IF(Data_Mentah!N383="Yes",1,0)</f>
        <v>0</v>
      </c>
      <c r="O383" s="5">
        <f>IF(Data_Mentah!O383="Yes",1,0)</f>
        <v>0</v>
      </c>
      <c r="P383" s="5">
        <f>IF(Data_Mentah!P383="Yes",1,0)</f>
        <v>0</v>
      </c>
      <c r="Q383" s="6">
        <f>IF(Data_Mentah!Q383="Positive",1,0)</f>
        <v>1</v>
      </c>
      <c r="T383">
        <f t="shared" si="11"/>
        <v>0</v>
      </c>
      <c r="V383">
        <f t="shared" si="12"/>
        <v>0</v>
      </c>
    </row>
    <row r="384" spans="1:22" ht="15.75" customHeight="1" x14ac:dyDescent="0.2">
      <c r="A384" s="7">
        <v>30</v>
      </c>
      <c r="B384" s="8">
        <f>IF(Data_Mentah!B384="Male",1,0)</f>
        <v>1</v>
      </c>
      <c r="C384" s="8">
        <f>IF(Data_Mentah!C384="Yes",1,0)</f>
        <v>1</v>
      </c>
      <c r="D384" s="8">
        <f>IF(Data_Mentah!D384="Yes",1,0)</f>
        <v>1</v>
      </c>
      <c r="E384" s="8">
        <f>IF(Data_Mentah!E384="Yes",1,0)</f>
        <v>0</v>
      </c>
      <c r="F384" s="8">
        <f>IF(Data_Mentah!F384="Yes",1,0)</f>
        <v>0</v>
      </c>
      <c r="G384" s="8">
        <f>IF(Data_Mentah!G384="Yes",1,0)</f>
        <v>1</v>
      </c>
      <c r="H384" s="8">
        <f>IF(Data_Mentah!H384="Yes",1,0)</f>
        <v>0</v>
      </c>
      <c r="I384" s="8">
        <f>IF(Data_Mentah!I384="Yes",1,0)</f>
        <v>1</v>
      </c>
      <c r="J384" s="8">
        <f>IF(Data_Mentah!J384="Yes",1,0)</f>
        <v>1</v>
      </c>
      <c r="K384" s="8">
        <f>IF(Data_Mentah!K384="Yes",1,0)</f>
        <v>1</v>
      </c>
      <c r="L384" s="8">
        <f>IF(Data_Mentah!L384="Yes",1,0)</f>
        <v>0</v>
      </c>
      <c r="M384" s="8">
        <f>IF(Data_Mentah!M384="Yes",1,0)</f>
        <v>1</v>
      </c>
      <c r="N384" s="8">
        <f>IF(Data_Mentah!N384="Yes",1,0)</f>
        <v>0</v>
      </c>
      <c r="O384" s="8">
        <f>IF(Data_Mentah!O384="Yes",1,0)</f>
        <v>0</v>
      </c>
      <c r="P384" s="8">
        <f>IF(Data_Mentah!P384="Yes",1,0)</f>
        <v>0</v>
      </c>
      <c r="Q384" s="9">
        <f>IF(Data_Mentah!Q384="Positive",1,0)</f>
        <v>1</v>
      </c>
      <c r="T384">
        <f t="shared" si="11"/>
        <v>1</v>
      </c>
      <c r="V384">
        <f t="shared" si="12"/>
        <v>0</v>
      </c>
    </row>
    <row r="385" spans="1:22" ht="15.75" customHeight="1" x14ac:dyDescent="0.2">
      <c r="A385" s="4">
        <v>46</v>
      </c>
      <c r="B385" s="5">
        <f>IF(Data_Mentah!B385="Male",1,0)</f>
        <v>1</v>
      </c>
      <c r="C385" s="5">
        <f>IF(Data_Mentah!C385="Yes",1,0)</f>
        <v>1</v>
      </c>
      <c r="D385" s="5">
        <f>IF(Data_Mentah!D385="Yes",1,0)</f>
        <v>0</v>
      </c>
      <c r="E385" s="5">
        <f>IF(Data_Mentah!E385="Yes",1,0)</f>
        <v>0</v>
      </c>
      <c r="F385" s="5">
        <f>IF(Data_Mentah!F385="Yes",1,0)</f>
        <v>1</v>
      </c>
      <c r="G385" s="5">
        <f>IF(Data_Mentah!G385="Yes",1,0)</f>
        <v>1</v>
      </c>
      <c r="H385" s="5">
        <f>IF(Data_Mentah!H385="Yes",1,0)</f>
        <v>1</v>
      </c>
      <c r="I385" s="5">
        <f>IF(Data_Mentah!I385="Yes",1,0)</f>
        <v>1</v>
      </c>
      <c r="J385" s="5">
        <f>IF(Data_Mentah!J385="Yes",1,0)</f>
        <v>1</v>
      </c>
      <c r="K385" s="5">
        <f>IF(Data_Mentah!K385="Yes",1,0)</f>
        <v>1</v>
      </c>
      <c r="L385" s="5">
        <f>IF(Data_Mentah!L385="Yes",1,0)</f>
        <v>1</v>
      </c>
      <c r="M385" s="5">
        <f>IF(Data_Mentah!M385="Yes",1,0)</f>
        <v>1</v>
      </c>
      <c r="N385" s="5">
        <f>IF(Data_Mentah!N385="Yes",1,0)</f>
        <v>0</v>
      </c>
      <c r="O385" s="5">
        <f>IF(Data_Mentah!O385="Yes",1,0)</f>
        <v>0</v>
      </c>
      <c r="P385" s="5">
        <f>IF(Data_Mentah!P385="Yes",1,0)</f>
        <v>0</v>
      </c>
      <c r="Q385" s="6">
        <f>IF(Data_Mentah!Q385="Positive",1,0)</f>
        <v>1</v>
      </c>
      <c r="T385">
        <f t="shared" si="11"/>
        <v>1</v>
      </c>
      <c r="V385">
        <f t="shared" si="12"/>
        <v>0</v>
      </c>
    </row>
    <row r="386" spans="1:22" ht="15.75" customHeight="1" x14ac:dyDescent="0.2">
      <c r="A386" s="7">
        <v>53</v>
      </c>
      <c r="B386" s="8">
        <f>IF(Data_Mentah!B386="Male",1,0)</f>
        <v>1</v>
      </c>
      <c r="C386" s="8">
        <f>IF(Data_Mentah!C386="Yes",1,0)</f>
        <v>1</v>
      </c>
      <c r="D386" s="8">
        <f>IF(Data_Mentah!D386="Yes",1,0)</f>
        <v>1</v>
      </c>
      <c r="E386" s="8">
        <f>IF(Data_Mentah!E386="Yes",1,0)</f>
        <v>0</v>
      </c>
      <c r="F386" s="8">
        <f>IF(Data_Mentah!F386="Yes",1,0)</f>
        <v>0</v>
      </c>
      <c r="G386" s="8">
        <f>IF(Data_Mentah!G386="Yes",1,0)</f>
        <v>0</v>
      </c>
      <c r="H386" s="8">
        <f>IF(Data_Mentah!H386="Yes",1,0)</f>
        <v>1</v>
      </c>
      <c r="I386" s="8">
        <f>IF(Data_Mentah!I386="Yes",1,0)</f>
        <v>0</v>
      </c>
      <c r="J386" s="8">
        <f>IF(Data_Mentah!J386="Yes",1,0)</f>
        <v>1</v>
      </c>
      <c r="K386" s="8">
        <f>IF(Data_Mentah!K386="Yes",1,0)</f>
        <v>0</v>
      </c>
      <c r="L386" s="8">
        <f>IF(Data_Mentah!L386="Yes",1,0)</f>
        <v>0</v>
      </c>
      <c r="M386" s="8">
        <f>IF(Data_Mentah!M386="Yes",1,0)</f>
        <v>0</v>
      </c>
      <c r="N386" s="8">
        <f>IF(Data_Mentah!N386="Yes",1,0)</f>
        <v>1</v>
      </c>
      <c r="O386" s="8">
        <f>IF(Data_Mentah!O386="Yes",1,0)</f>
        <v>0</v>
      </c>
      <c r="P386" s="8">
        <f>IF(Data_Mentah!P386="Yes",1,0)</f>
        <v>1</v>
      </c>
      <c r="Q386" s="9">
        <f>IF(Data_Mentah!Q386="Positive",1,0)</f>
        <v>1</v>
      </c>
      <c r="T386">
        <f t="shared" si="11"/>
        <v>1</v>
      </c>
      <c r="V386">
        <f t="shared" si="12"/>
        <v>0</v>
      </c>
    </row>
    <row r="387" spans="1:22" ht="15.75" customHeight="1" x14ac:dyDescent="0.2">
      <c r="A387" s="4">
        <v>42</v>
      </c>
      <c r="B387" s="5">
        <f>IF(Data_Mentah!B387="Male",1,0)</f>
        <v>1</v>
      </c>
      <c r="C387" s="5">
        <f>IF(Data_Mentah!C387="Yes",1,0)</f>
        <v>1</v>
      </c>
      <c r="D387" s="5">
        <f>IF(Data_Mentah!D387="Yes",1,0)</f>
        <v>0</v>
      </c>
      <c r="E387" s="5">
        <f>IF(Data_Mentah!E387="Yes",1,0)</f>
        <v>0</v>
      </c>
      <c r="F387" s="5">
        <f>IF(Data_Mentah!F387="Yes",1,0)</f>
        <v>0</v>
      </c>
      <c r="G387" s="5">
        <f>IF(Data_Mentah!G387="Yes",1,0)</f>
        <v>0</v>
      </c>
      <c r="H387" s="5">
        <f>IF(Data_Mentah!H387="Yes",1,0)</f>
        <v>1</v>
      </c>
      <c r="I387" s="5">
        <f>IF(Data_Mentah!I387="Yes",1,0)</f>
        <v>0</v>
      </c>
      <c r="J387" s="5">
        <f>IF(Data_Mentah!J387="Yes",1,0)</f>
        <v>1</v>
      </c>
      <c r="K387" s="5">
        <f>IF(Data_Mentah!K387="Yes",1,0)</f>
        <v>0</v>
      </c>
      <c r="L387" s="5">
        <f>IF(Data_Mentah!L387="Yes",1,0)</f>
        <v>0</v>
      </c>
      <c r="M387" s="5">
        <f>IF(Data_Mentah!M387="Yes",1,0)</f>
        <v>0</v>
      </c>
      <c r="N387" s="5">
        <f>IF(Data_Mentah!N387="Yes",1,0)</f>
        <v>1</v>
      </c>
      <c r="O387" s="5">
        <f>IF(Data_Mentah!O387="Yes",1,0)</f>
        <v>0</v>
      </c>
      <c r="P387" s="5">
        <f>IF(Data_Mentah!P387="Yes",1,0)</f>
        <v>1</v>
      </c>
      <c r="Q387" s="6">
        <f>IF(Data_Mentah!Q387="Positive",1,0)</f>
        <v>1</v>
      </c>
      <c r="T387">
        <f t="shared" si="11"/>
        <v>1</v>
      </c>
      <c r="V387">
        <f t="shared" si="12"/>
        <v>0</v>
      </c>
    </row>
    <row r="388" spans="1:22" ht="15.75" customHeight="1" x14ac:dyDescent="0.2">
      <c r="A388" s="7">
        <v>55</v>
      </c>
      <c r="B388" s="8">
        <f>IF(Data_Mentah!B388="Male",1,0)</f>
        <v>1</v>
      </c>
      <c r="C388" s="8">
        <f>IF(Data_Mentah!C388="Yes",1,0)</f>
        <v>1</v>
      </c>
      <c r="D388" s="8">
        <f>IF(Data_Mentah!D388="Yes",1,0)</f>
        <v>0</v>
      </c>
      <c r="E388" s="8">
        <f>IF(Data_Mentah!E388="Yes",1,0)</f>
        <v>1</v>
      </c>
      <c r="F388" s="8">
        <f>IF(Data_Mentah!F388="Yes",1,0)</f>
        <v>1</v>
      </c>
      <c r="G388" s="8">
        <f>IF(Data_Mentah!G388="Yes",1,0)</f>
        <v>0</v>
      </c>
      <c r="H388" s="8">
        <f>IF(Data_Mentah!H388="Yes",1,0)</f>
        <v>1</v>
      </c>
      <c r="I388" s="8">
        <f>IF(Data_Mentah!I388="Yes",1,0)</f>
        <v>0</v>
      </c>
      <c r="J388" s="8">
        <f>IF(Data_Mentah!J388="Yes",1,0)</f>
        <v>1</v>
      </c>
      <c r="K388" s="8">
        <f>IF(Data_Mentah!K388="Yes",1,0)</f>
        <v>0</v>
      </c>
      <c r="L388" s="8">
        <f>IF(Data_Mentah!L388="Yes",1,0)</f>
        <v>1</v>
      </c>
      <c r="M388" s="8">
        <f>IF(Data_Mentah!M388="Yes",1,0)</f>
        <v>0</v>
      </c>
      <c r="N388" s="8">
        <f>IF(Data_Mentah!N388="Yes",1,0)</f>
        <v>0</v>
      </c>
      <c r="O388" s="8">
        <f>IF(Data_Mentah!O388="Yes",1,0)</f>
        <v>1</v>
      </c>
      <c r="P388" s="8">
        <f>IF(Data_Mentah!P388="Yes",1,0)</f>
        <v>1</v>
      </c>
      <c r="Q388" s="9">
        <f>IF(Data_Mentah!Q388="Positive",1,0)</f>
        <v>0</v>
      </c>
      <c r="T388">
        <f t="shared" si="11"/>
        <v>1</v>
      </c>
      <c r="V388">
        <f t="shared" si="12"/>
        <v>0</v>
      </c>
    </row>
    <row r="389" spans="1:22" ht="15.75" customHeight="1" x14ac:dyDescent="0.2">
      <c r="A389" s="4">
        <v>48</v>
      </c>
      <c r="B389" s="5">
        <f>IF(Data_Mentah!B389="Male",1,0)</f>
        <v>1</v>
      </c>
      <c r="C389" s="5">
        <f>IF(Data_Mentah!C389="Yes",1,0)</f>
        <v>0</v>
      </c>
      <c r="D389" s="5">
        <f>IF(Data_Mentah!D389="Yes",1,0)</f>
        <v>0</v>
      </c>
      <c r="E389" s="5">
        <f>IF(Data_Mentah!E389="Yes",1,0)</f>
        <v>0</v>
      </c>
      <c r="F389" s="5">
        <f>IF(Data_Mentah!F389="Yes",1,0)</f>
        <v>0</v>
      </c>
      <c r="G389" s="5">
        <f>IF(Data_Mentah!G389="Yes",1,0)</f>
        <v>0</v>
      </c>
      <c r="H389" s="5">
        <f>IF(Data_Mentah!H389="Yes",1,0)</f>
        <v>0</v>
      </c>
      <c r="I389" s="5">
        <f>IF(Data_Mentah!I389="Yes",1,0)</f>
        <v>0</v>
      </c>
      <c r="J389" s="5">
        <f>IF(Data_Mentah!J389="Yes",1,0)</f>
        <v>0</v>
      </c>
      <c r="K389" s="5">
        <f>IF(Data_Mentah!K389="Yes",1,0)</f>
        <v>0</v>
      </c>
      <c r="L389" s="5">
        <f>IF(Data_Mentah!L389="Yes",1,0)</f>
        <v>0</v>
      </c>
      <c r="M389" s="5">
        <f>IF(Data_Mentah!M389="Yes",1,0)</f>
        <v>0</v>
      </c>
      <c r="N389" s="5">
        <f>IF(Data_Mentah!N389="Yes",1,0)</f>
        <v>0</v>
      </c>
      <c r="O389" s="5">
        <f>IF(Data_Mentah!O389="Yes",1,0)</f>
        <v>0</v>
      </c>
      <c r="P389" s="5">
        <f>IF(Data_Mentah!P389="Yes",1,0)</f>
        <v>0</v>
      </c>
      <c r="Q389" s="6">
        <f>IF(Data_Mentah!Q389="Positive",1,0)</f>
        <v>0</v>
      </c>
      <c r="T389">
        <f t="shared" si="11"/>
        <v>0</v>
      </c>
      <c r="V389">
        <f t="shared" si="12"/>
        <v>0</v>
      </c>
    </row>
    <row r="390" spans="1:22" ht="15.75" customHeight="1" x14ac:dyDescent="0.2">
      <c r="A390" s="7">
        <v>55</v>
      </c>
      <c r="B390" s="8">
        <f>IF(Data_Mentah!B390="Male",1,0)</f>
        <v>1</v>
      </c>
      <c r="C390" s="8">
        <f>IF(Data_Mentah!C390="Yes",1,0)</f>
        <v>0</v>
      </c>
      <c r="D390" s="8">
        <f>IF(Data_Mentah!D390="Yes",1,0)</f>
        <v>0</v>
      </c>
      <c r="E390" s="8">
        <f>IF(Data_Mentah!E390="Yes",1,0)</f>
        <v>0</v>
      </c>
      <c r="F390" s="8">
        <f>IF(Data_Mentah!F390="Yes",1,0)</f>
        <v>1</v>
      </c>
      <c r="G390" s="8">
        <f>IF(Data_Mentah!G390="Yes",1,0)</f>
        <v>0</v>
      </c>
      <c r="H390" s="8">
        <f>IF(Data_Mentah!H390="Yes",1,0)</f>
        <v>1</v>
      </c>
      <c r="I390" s="8">
        <f>IF(Data_Mentah!I390="Yes",1,0)</f>
        <v>0</v>
      </c>
      <c r="J390" s="8">
        <f>IF(Data_Mentah!J390="Yes",1,0)</f>
        <v>1</v>
      </c>
      <c r="K390" s="8">
        <f>IF(Data_Mentah!K390="Yes",1,0)</f>
        <v>0</v>
      </c>
      <c r="L390" s="8">
        <f>IF(Data_Mentah!L390="Yes",1,0)</f>
        <v>0</v>
      </c>
      <c r="M390" s="8">
        <f>IF(Data_Mentah!M390="Yes",1,0)</f>
        <v>0</v>
      </c>
      <c r="N390" s="8">
        <f>IF(Data_Mentah!N390="Yes",1,0)</f>
        <v>0</v>
      </c>
      <c r="O390" s="8">
        <f>IF(Data_Mentah!O390="Yes",1,0)</f>
        <v>1</v>
      </c>
      <c r="P390" s="8">
        <f>IF(Data_Mentah!P390="Yes",1,0)</f>
        <v>0</v>
      </c>
      <c r="Q390" s="9">
        <f>IF(Data_Mentah!Q390="Positive",1,0)</f>
        <v>0</v>
      </c>
      <c r="T390">
        <f t="shared" si="11"/>
        <v>0</v>
      </c>
      <c r="V390">
        <f t="shared" si="12"/>
        <v>0</v>
      </c>
    </row>
    <row r="391" spans="1:22" ht="15.75" customHeight="1" x14ac:dyDescent="0.2">
      <c r="A391" s="4">
        <v>39</v>
      </c>
      <c r="B391" s="5">
        <f>IF(Data_Mentah!B391="Male",1,0)</f>
        <v>1</v>
      </c>
      <c r="C391" s="5">
        <f>IF(Data_Mentah!C391="Yes",1,0)</f>
        <v>0</v>
      </c>
      <c r="D391" s="5">
        <f>IF(Data_Mentah!D391="Yes",1,0)</f>
        <v>0</v>
      </c>
      <c r="E391" s="5">
        <f>IF(Data_Mentah!E391="Yes",1,0)</f>
        <v>0</v>
      </c>
      <c r="F391" s="5">
        <f>IF(Data_Mentah!F391="Yes",1,0)</f>
        <v>1</v>
      </c>
      <c r="G391" s="5">
        <f>IF(Data_Mentah!G391="Yes",1,0)</f>
        <v>0</v>
      </c>
      <c r="H391" s="5">
        <f>IF(Data_Mentah!H391="Yes",1,0)</f>
        <v>0</v>
      </c>
      <c r="I391" s="5">
        <f>IF(Data_Mentah!I391="Yes",1,0)</f>
        <v>1</v>
      </c>
      <c r="J391" s="5">
        <f>IF(Data_Mentah!J391="Yes",1,0)</f>
        <v>1</v>
      </c>
      <c r="K391" s="5">
        <f>IF(Data_Mentah!K391="Yes",1,0)</f>
        <v>0</v>
      </c>
      <c r="L391" s="5">
        <f>IF(Data_Mentah!L391="Yes",1,0)</f>
        <v>1</v>
      </c>
      <c r="M391" s="5">
        <f>IF(Data_Mentah!M391="Yes",1,0)</f>
        <v>0</v>
      </c>
      <c r="N391" s="5">
        <f>IF(Data_Mentah!N391="Yes",1,0)</f>
        <v>1</v>
      </c>
      <c r="O391" s="5">
        <f>IF(Data_Mentah!O391="Yes",1,0)</f>
        <v>1</v>
      </c>
      <c r="P391" s="5">
        <f>IF(Data_Mentah!P391="Yes",1,0)</f>
        <v>0</v>
      </c>
      <c r="Q391" s="6">
        <f>IF(Data_Mentah!Q391="Positive",1,0)</f>
        <v>0</v>
      </c>
      <c r="T391">
        <f t="shared" si="11"/>
        <v>0</v>
      </c>
      <c r="V391">
        <f t="shared" si="12"/>
        <v>0</v>
      </c>
    </row>
    <row r="392" spans="1:22" ht="15.75" customHeight="1" x14ac:dyDescent="0.2">
      <c r="A392" s="7">
        <v>43</v>
      </c>
      <c r="B392" s="8">
        <f>IF(Data_Mentah!B392="Male",1,0)</f>
        <v>1</v>
      </c>
      <c r="C392" s="8">
        <f>IF(Data_Mentah!C392="Yes",1,0)</f>
        <v>0</v>
      </c>
      <c r="D392" s="8">
        <f>IF(Data_Mentah!D392="Yes",1,0)</f>
        <v>0</v>
      </c>
      <c r="E392" s="8">
        <f>IF(Data_Mentah!E392="Yes",1,0)</f>
        <v>0</v>
      </c>
      <c r="F392" s="8">
        <f>IF(Data_Mentah!F392="Yes",1,0)</f>
        <v>0</v>
      </c>
      <c r="G392" s="8">
        <f>IF(Data_Mentah!G392="Yes",1,0)</f>
        <v>0</v>
      </c>
      <c r="H392" s="8">
        <f>IF(Data_Mentah!H392="Yes",1,0)</f>
        <v>0</v>
      </c>
      <c r="I392" s="8">
        <f>IF(Data_Mentah!I392="Yes",1,0)</f>
        <v>0</v>
      </c>
      <c r="J392" s="8">
        <f>IF(Data_Mentah!J392="Yes",1,0)</f>
        <v>0</v>
      </c>
      <c r="K392" s="8">
        <f>IF(Data_Mentah!K392="Yes",1,0)</f>
        <v>1</v>
      </c>
      <c r="L392" s="8">
        <f>IF(Data_Mentah!L392="Yes",1,0)</f>
        <v>0</v>
      </c>
      <c r="M392" s="8">
        <f>IF(Data_Mentah!M392="Yes",1,0)</f>
        <v>1</v>
      </c>
      <c r="N392" s="8">
        <f>IF(Data_Mentah!N392="Yes",1,0)</f>
        <v>0</v>
      </c>
      <c r="O392" s="8">
        <f>IF(Data_Mentah!O392="Yes",1,0)</f>
        <v>0</v>
      </c>
      <c r="P392" s="8">
        <f>IF(Data_Mentah!P392="Yes",1,0)</f>
        <v>1</v>
      </c>
      <c r="Q392" s="9">
        <f>IF(Data_Mentah!Q392="Positive",1,0)</f>
        <v>0</v>
      </c>
      <c r="T392">
        <f t="shared" si="11"/>
        <v>0</v>
      </c>
      <c r="V392">
        <f t="shared" si="12"/>
        <v>0</v>
      </c>
    </row>
    <row r="393" spans="1:22" ht="15.75" customHeight="1" x14ac:dyDescent="0.2">
      <c r="A393" s="4">
        <v>35</v>
      </c>
      <c r="B393" s="5">
        <f>IF(Data_Mentah!B393="Male",1,0)</f>
        <v>1</v>
      </c>
      <c r="C393" s="5">
        <f>IF(Data_Mentah!C393="Yes",1,0)</f>
        <v>0</v>
      </c>
      <c r="D393" s="5">
        <f>IF(Data_Mentah!D393="Yes",1,0)</f>
        <v>1</v>
      </c>
      <c r="E393" s="5">
        <f>IF(Data_Mentah!E393="Yes",1,0)</f>
        <v>0</v>
      </c>
      <c r="F393" s="5">
        <f>IF(Data_Mentah!F393="Yes",1,0)</f>
        <v>0</v>
      </c>
      <c r="G393" s="5">
        <f>IF(Data_Mentah!G393="Yes",1,0)</f>
        <v>0</v>
      </c>
      <c r="H393" s="5">
        <f>IF(Data_Mentah!H393="Yes",1,0)</f>
        <v>0</v>
      </c>
      <c r="I393" s="5">
        <f>IF(Data_Mentah!I393="Yes",1,0)</f>
        <v>1</v>
      </c>
      <c r="J393" s="5">
        <f>IF(Data_Mentah!J393="Yes",1,0)</f>
        <v>1</v>
      </c>
      <c r="K393" s="5">
        <f>IF(Data_Mentah!K393="Yes",1,0)</f>
        <v>0</v>
      </c>
      <c r="L393" s="5">
        <f>IF(Data_Mentah!L393="Yes",1,0)</f>
        <v>0</v>
      </c>
      <c r="M393" s="5">
        <f>IF(Data_Mentah!M393="Yes",1,0)</f>
        <v>0</v>
      </c>
      <c r="N393" s="5">
        <f>IF(Data_Mentah!N393="Yes",1,0)</f>
        <v>1</v>
      </c>
      <c r="O393" s="5">
        <f>IF(Data_Mentah!O393="Yes",1,0)</f>
        <v>0</v>
      </c>
      <c r="P393" s="5">
        <f>IF(Data_Mentah!P393="Yes",1,0)</f>
        <v>0</v>
      </c>
      <c r="Q393" s="6">
        <f>IF(Data_Mentah!Q393="Positive",1,0)</f>
        <v>0</v>
      </c>
      <c r="T393">
        <f t="shared" si="11"/>
        <v>0</v>
      </c>
      <c r="V393">
        <f t="shared" si="12"/>
        <v>0</v>
      </c>
    </row>
    <row r="394" spans="1:22" ht="15.75" customHeight="1" x14ac:dyDescent="0.2">
      <c r="A394" s="7">
        <v>47</v>
      </c>
      <c r="B394" s="8">
        <f>IF(Data_Mentah!B394="Male",1,0)</f>
        <v>1</v>
      </c>
      <c r="C394" s="8">
        <f>IF(Data_Mentah!C394="Yes",1,0)</f>
        <v>0</v>
      </c>
      <c r="D394" s="8">
        <f>IF(Data_Mentah!D394="Yes",1,0)</f>
        <v>0</v>
      </c>
      <c r="E394" s="8">
        <f>IF(Data_Mentah!E394="Yes",1,0)</f>
        <v>1</v>
      </c>
      <c r="F394" s="8">
        <f>IF(Data_Mentah!F394="Yes",1,0)</f>
        <v>1</v>
      </c>
      <c r="G394" s="8">
        <f>IF(Data_Mentah!G394="Yes",1,0)</f>
        <v>1</v>
      </c>
      <c r="H394" s="8">
        <f>IF(Data_Mentah!H394="Yes",1,0)</f>
        <v>0</v>
      </c>
      <c r="I394" s="8">
        <f>IF(Data_Mentah!I394="Yes",1,0)</f>
        <v>1</v>
      </c>
      <c r="J394" s="8">
        <f>IF(Data_Mentah!J394="Yes",1,0)</f>
        <v>1</v>
      </c>
      <c r="K394" s="8">
        <f>IF(Data_Mentah!K394="Yes",1,0)</f>
        <v>0</v>
      </c>
      <c r="L394" s="8">
        <f>IF(Data_Mentah!L394="Yes",1,0)</f>
        <v>1</v>
      </c>
      <c r="M394" s="8">
        <f>IF(Data_Mentah!M394="Yes",1,0)</f>
        <v>0</v>
      </c>
      <c r="N394" s="8">
        <f>IF(Data_Mentah!N394="Yes",1,0)</f>
        <v>1</v>
      </c>
      <c r="O394" s="8">
        <f>IF(Data_Mentah!O394="Yes",1,0)</f>
        <v>1</v>
      </c>
      <c r="P394" s="8">
        <f>IF(Data_Mentah!P394="Yes",1,0)</f>
        <v>0</v>
      </c>
      <c r="Q394" s="9">
        <f>IF(Data_Mentah!Q394="Positive",1,0)</f>
        <v>0</v>
      </c>
      <c r="T394">
        <f t="shared" si="11"/>
        <v>0</v>
      </c>
      <c r="V394">
        <f t="shared" si="12"/>
        <v>0</v>
      </c>
    </row>
    <row r="395" spans="1:22" ht="15.75" customHeight="1" x14ac:dyDescent="0.2">
      <c r="A395" s="4">
        <v>61</v>
      </c>
      <c r="B395" s="5">
        <f>IF(Data_Mentah!B395="Male",1,0)</f>
        <v>0</v>
      </c>
      <c r="C395" s="5">
        <f>IF(Data_Mentah!C395="Yes",1,0)</f>
        <v>0</v>
      </c>
      <c r="D395" s="5">
        <f>IF(Data_Mentah!D395="Yes",1,0)</f>
        <v>0</v>
      </c>
      <c r="E395" s="5">
        <f>IF(Data_Mentah!E395="Yes",1,0)</f>
        <v>0</v>
      </c>
      <c r="F395" s="5">
        <f>IF(Data_Mentah!F395="Yes",1,0)</f>
        <v>0</v>
      </c>
      <c r="G395" s="5">
        <f>IF(Data_Mentah!G395="Yes",1,0)</f>
        <v>0</v>
      </c>
      <c r="H395" s="5">
        <f>IF(Data_Mentah!H395="Yes",1,0)</f>
        <v>1</v>
      </c>
      <c r="I395" s="5">
        <f>IF(Data_Mentah!I395="Yes",1,0)</f>
        <v>0</v>
      </c>
      <c r="J395" s="5">
        <f>IF(Data_Mentah!J395="Yes",1,0)</f>
        <v>1</v>
      </c>
      <c r="K395" s="5">
        <f>IF(Data_Mentah!K395="Yes",1,0)</f>
        <v>0</v>
      </c>
      <c r="L395" s="5">
        <f>IF(Data_Mentah!L395="Yes",1,0)</f>
        <v>1</v>
      </c>
      <c r="M395" s="5">
        <f>IF(Data_Mentah!M395="Yes",1,0)</f>
        <v>0</v>
      </c>
      <c r="N395" s="5">
        <f>IF(Data_Mentah!N395="Yes",1,0)</f>
        <v>0</v>
      </c>
      <c r="O395" s="5">
        <f>IF(Data_Mentah!O395="Yes",1,0)</f>
        <v>1</v>
      </c>
      <c r="P395" s="5">
        <f>IF(Data_Mentah!P395="Yes",1,0)</f>
        <v>0</v>
      </c>
      <c r="Q395" s="6">
        <f>IF(Data_Mentah!Q395="Positive",1,0)</f>
        <v>0</v>
      </c>
      <c r="T395">
        <f t="shared" si="11"/>
        <v>0</v>
      </c>
      <c r="V395">
        <f t="shared" si="12"/>
        <v>0</v>
      </c>
    </row>
    <row r="396" spans="1:22" ht="15.75" customHeight="1" x14ac:dyDescent="0.2">
      <c r="A396" s="7">
        <v>58</v>
      </c>
      <c r="B396" s="8">
        <f>IF(Data_Mentah!B396="Male",1,0)</f>
        <v>0</v>
      </c>
      <c r="C396" s="8">
        <f>IF(Data_Mentah!C396="Yes",1,0)</f>
        <v>0</v>
      </c>
      <c r="D396" s="8">
        <f>IF(Data_Mentah!D396="Yes",1,0)</f>
        <v>0</v>
      </c>
      <c r="E396" s="8">
        <f>IF(Data_Mentah!E396="Yes",1,0)</f>
        <v>0</v>
      </c>
      <c r="F396" s="8">
        <f>IF(Data_Mentah!F396="Yes",1,0)</f>
        <v>1</v>
      </c>
      <c r="G396" s="8">
        <f>IF(Data_Mentah!G396="Yes",1,0)</f>
        <v>0</v>
      </c>
      <c r="H396" s="8">
        <f>IF(Data_Mentah!H396="Yes",1,0)</f>
        <v>0</v>
      </c>
      <c r="I396" s="8">
        <f>IF(Data_Mentah!I396="Yes",1,0)</f>
        <v>1</v>
      </c>
      <c r="J396" s="8">
        <f>IF(Data_Mentah!J396="Yes",1,0)</f>
        <v>1</v>
      </c>
      <c r="K396" s="8">
        <f>IF(Data_Mentah!K396="Yes",1,0)</f>
        <v>0</v>
      </c>
      <c r="L396" s="8">
        <f>IF(Data_Mentah!L396="Yes",1,0)</f>
        <v>1</v>
      </c>
      <c r="M396" s="8">
        <f>IF(Data_Mentah!M396="Yes",1,0)</f>
        <v>0</v>
      </c>
      <c r="N396" s="8">
        <f>IF(Data_Mentah!N396="Yes",1,0)</f>
        <v>1</v>
      </c>
      <c r="O396" s="8">
        <f>IF(Data_Mentah!O396="Yes",1,0)</f>
        <v>1</v>
      </c>
      <c r="P396" s="8">
        <f>IF(Data_Mentah!P396="Yes",1,0)</f>
        <v>1</v>
      </c>
      <c r="Q396" s="9">
        <f>IF(Data_Mentah!Q396="Positive",1,0)</f>
        <v>0</v>
      </c>
      <c r="T396">
        <f t="shared" si="11"/>
        <v>0</v>
      </c>
      <c r="V396">
        <f t="shared" si="12"/>
        <v>0</v>
      </c>
    </row>
    <row r="397" spans="1:22" ht="15.75" customHeight="1" x14ac:dyDescent="0.2">
      <c r="A397" s="4">
        <v>69</v>
      </c>
      <c r="B397" s="5">
        <f>IF(Data_Mentah!B397="Male",1,0)</f>
        <v>0</v>
      </c>
      <c r="C397" s="5">
        <f>IF(Data_Mentah!C397="Yes",1,0)</f>
        <v>0</v>
      </c>
      <c r="D397" s="5">
        <f>IF(Data_Mentah!D397="Yes",1,0)</f>
        <v>0</v>
      </c>
      <c r="E397" s="5">
        <f>IF(Data_Mentah!E397="Yes",1,0)</f>
        <v>0</v>
      </c>
      <c r="F397" s="5">
        <f>IF(Data_Mentah!F397="Yes",1,0)</f>
        <v>1</v>
      </c>
      <c r="G397" s="5">
        <f>IF(Data_Mentah!G397="Yes",1,0)</f>
        <v>0</v>
      </c>
      <c r="H397" s="5">
        <f>IF(Data_Mentah!H397="Yes",1,0)</f>
        <v>0</v>
      </c>
      <c r="I397" s="5">
        <f>IF(Data_Mentah!I397="Yes",1,0)</f>
        <v>1</v>
      </c>
      <c r="J397" s="5">
        <f>IF(Data_Mentah!J397="Yes",1,0)</f>
        <v>1</v>
      </c>
      <c r="K397" s="5">
        <f>IF(Data_Mentah!K397="Yes",1,0)</f>
        <v>0</v>
      </c>
      <c r="L397" s="5">
        <f>IF(Data_Mentah!L397="Yes",1,0)</f>
        <v>1</v>
      </c>
      <c r="M397" s="5">
        <f>IF(Data_Mentah!M397="Yes",1,0)</f>
        <v>0</v>
      </c>
      <c r="N397" s="5">
        <f>IF(Data_Mentah!N397="Yes",1,0)</f>
        <v>0</v>
      </c>
      <c r="O397" s="5">
        <f>IF(Data_Mentah!O397="Yes",1,0)</f>
        <v>1</v>
      </c>
      <c r="P397" s="5">
        <f>IF(Data_Mentah!P397="Yes",1,0)</f>
        <v>0</v>
      </c>
      <c r="Q397" s="6">
        <f>IF(Data_Mentah!Q397="Positive",1,0)</f>
        <v>0</v>
      </c>
      <c r="T397">
        <f t="shared" si="11"/>
        <v>0</v>
      </c>
      <c r="V397">
        <f t="shared" si="12"/>
        <v>0</v>
      </c>
    </row>
    <row r="398" spans="1:22" ht="15.75" customHeight="1" x14ac:dyDescent="0.2">
      <c r="A398" s="7">
        <v>40</v>
      </c>
      <c r="B398" s="8">
        <f>IF(Data_Mentah!B398="Male",1,0)</f>
        <v>1</v>
      </c>
      <c r="C398" s="8">
        <f>IF(Data_Mentah!C398="Yes",1,0)</f>
        <v>0</v>
      </c>
      <c r="D398" s="8">
        <f>IF(Data_Mentah!D398="Yes",1,0)</f>
        <v>0</v>
      </c>
      <c r="E398" s="8">
        <f>IF(Data_Mentah!E398="Yes",1,0)</f>
        <v>0</v>
      </c>
      <c r="F398" s="8">
        <f>IF(Data_Mentah!F398="Yes",1,0)</f>
        <v>0</v>
      </c>
      <c r="G398" s="8">
        <f>IF(Data_Mentah!G398="Yes",1,0)</f>
        <v>0</v>
      </c>
      <c r="H398" s="8">
        <f>IF(Data_Mentah!H398="Yes",1,0)</f>
        <v>0</v>
      </c>
      <c r="I398" s="8">
        <f>IF(Data_Mentah!I398="Yes",1,0)</f>
        <v>0</v>
      </c>
      <c r="J398" s="8">
        <f>IF(Data_Mentah!J398="Yes",1,0)</f>
        <v>0</v>
      </c>
      <c r="K398" s="8">
        <f>IF(Data_Mentah!K398="Yes",1,0)</f>
        <v>0</v>
      </c>
      <c r="L398" s="8">
        <f>IF(Data_Mentah!L398="Yes",1,0)</f>
        <v>0</v>
      </c>
      <c r="M398" s="8">
        <f>IF(Data_Mentah!M398="Yes",1,0)</f>
        <v>0</v>
      </c>
      <c r="N398" s="8">
        <f>IF(Data_Mentah!N398="Yes",1,0)</f>
        <v>0</v>
      </c>
      <c r="O398" s="8">
        <f>IF(Data_Mentah!O398="Yes",1,0)</f>
        <v>0</v>
      </c>
      <c r="P398" s="8">
        <f>IF(Data_Mentah!P398="Yes",1,0)</f>
        <v>0</v>
      </c>
      <c r="Q398" s="9">
        <f>IF(Data_Mentah!Q398="Positive",1,0)</f>
        <v>0</v>
      </c>
      <c r="T398">
        <f t="shared" si="11"/>
        <v>0</v>
      </c>
      <c r="V398">
        <f t="shared" si="12"/>
        <v>0</v>
      </c>
    </row>
    <row r="399" spans="1:22" ht="15.75" customHeight="1" x14ac:dyDescent="0.2">
      <c r="A399" s="4">
        <v>28</v>
      </c>
      <c r="B399" s="5">
        <f>IF(Data_Mentah!B399="Male",1,0)</f>
        <v>1</v>
      </c>
      <c r="C399" s="5">
        <f>IF(Data_Mentah!C399="Yes",1,0)</f>
        <v>0</v>
      </c>
      <c r="D399" s="5">
        <f>IF(Data_Mentah!D399="Yes",1,0)</f>
        <v>0</v>
      </c>
      <c r="E399" s="5">
        <f>IF(Data_Mentah!E399="Yes",1,0)</f>
        <v>0</v>
      </c>
      <c r="F399" s="5">
        <f>IF(Data_Mentah!F399="Yes",1,0)</f>
        <v>1</v>
      </c>
      <c r="G399" s="5">
        <f>IF(Data_Mentah!G399="Yes",1,0)</f>
        <v>0</v>
      </c>
      <c r="H399" s="5">
        <f>IF(Data_Mentah!H399="Yes",1,0)</f>
        <v>0</v>
      </c>
      <c r="I399" s="5">
        <f>IF(Data_Mentah!I399="Yes",1,0)</f>
        <v>0</v>
      </c>
      <c r="J399" s="5">
        <f>IF(Data_Mentah!J399="Yes",1,0)</f>
        <v>1</v>
      </c>
      <c r="K399" s="5">
        <f>IF(Data_Mentah!K399="Yes",1,0)</f>
        <v>0</v>
      </c>
      <c r="L399" s="5">
        <f>IF(Data_Mentah!L399="Yes",1,0)</f>
        <v>1</v>
      </c>
      <c r="M399" s="5">
        <f>IF(Data_Mentah!M399="Yes",1,0)</f>
        <v>0</v>
      </c>
      <c r="N399" s="5">
        <f>IF(Data_Mentah!N399="Yes",1,0)</f>
        <v>0</v>
      </c>
      <c r="O399" s="5">
        <f>IF(Data_Mentah!O399="Yes",1,0)</f>
        <v>1</v>
      </c>
      <c r="P399" s="5">
        <f>IF(Data_Mentah!P399="Yes",1,0)</f>
        <v>0</v>
      </c>
      <c r="Q399" s="6">
        <f>IF(Data_Mentah!Q399="Positive",1,0)</f>
        <v>0</v>
      </c>
      <c r="T399">
        <f t="shared" si="11"/>
        <v>0</v>
      </c>
      <c r="V399">
        <f t="shared" si="12"/>
        <v>0</v>
      </c>
    </row>
    <row r="400" spans="1:22" ht="15.75" customHeight="1" x14ac:dyDescent="0.2">
      <c r="A400" s="7">
        <v>37</v>
      </c>
      <c r="B400" s="8">
        <f>IF(Data_Mentah!B400="Male",1,0)</f>
        <v>1</v>
      </c>
      <c r="C400" s="8">
        <f>IF(Data_Mentah!C400="Yes",1,0)</f>
        <v>0</v>
      </c>
      <c r="D400" s="8">
        <f>IF(Data_Mentah!D400="Yes",1,0)</f>
        <v>0</v>
      </c>
      <c r="E400" s="8">
        <f>IF(Data_Mentah!E400="Yes",1,0)</f>
        <v>0</v>
      </c>
      <c r="F400" s="8">
        <f>IF(Data_Mentah!F400="Yes",1,0)</f>
        <v>1</v>
      </c>
      <c r="G400" s="8">
        <f>IF(Data_Mentah!G400="Yes",1,0)</f>
        <v>1</v>
      </c>
      <c r="H400" s="8">
        <f>IF(Data_Mentah!H400="Yes",1,0)</f>
        <v>0</v>
      </c>
      <c r="I400" s="8">
        <f>IF(Data_Mentah!I400="Yes",1,0)</f>
        <v>1</v>
      </c>
      <c r="J400" s="8">
        <f>IF(Data_Mentah!J400="Yes",1,0)</f>
        <v>1</v>
      </c>
      <c r="K400" s="8">
        <f>IF(Data_Mentah!K400="Yes",1,0)</f>
        <v>0</v>
      </c>
      <c r="L400" s="8">
        <f>IF(Data_Mentah!L400="Yes",1,0)</f>
        <v>1</v>
      </c>
      <c r="M400" s="8">
        <f>IF(Data_Mentah!M400="Yes",1,0)</f>
        <v>1</v>
      </c>
      <c r="N400" s="8">
        <f>IF(Data_Mentah!N400="Yes",1,0)</f>
        <v>1</v>
      </c>
      <c r="O400" s="8">
        <f>IF(Data_Mentah!O400="Yes",1,0)</f>
        <v>1</v>
      </c>
      <c r="P400" s="8">
        <f>IF(Data_Mentah!P400="Yes",1,0)</f>
        <v>0</v>
      </c>
      <c r="Q400" s="9">
        <f>IF(Data_Mentah!Q400="Positive",1,0)</f>
        <v>0</v>
      </c>
      <c r="T400">
        <f t="shared" si="11"/>
        <v>0</v>
      </c>
      <c r="V400">
        <f t="shared" si="12"/>
        <v>0</v>
      </c>
    </row>
    <row r="401" spans="1:22" ht="15.75" customHeight="1" x14ac:dyDescent="0.2">
      <c r="A401" s="4">
        <v>34</v>
      </c>
      <c r="B401" s="5">
        <f>IF(Data_Mentah!B401="Male",1,0)</f>
        <v>1</v>
      </c>
      <c r="C401" s="5">
        <f>IF(Data_Mentah!C401="Yes",1,0)</f>
        <v>0</v>
      </c>
      <c r="D401" s="5">
        <f>IF(Data_Mentah!D401="Yes",1,0)</f>
        <v>0</v>
      </c>
      <c r="E401" s="5">
        <f>IF(Data_Mentah!E401="Yes",1,0)</f>
        <v>0</v>
      </c>
      <c r="F401" s="5">
        <f>IF(Data_Mentah!F401="Yes",1,0)</f>
        <v>1</v>
      </c>
      <c r="G401" s="5">
        <f>IF(Data_Mentah!G401="Yes",1,0)</f>
        <v>1</v>
      </c>
      <c r="H401" s="5">
        <f>IF(Data_Mentah!H401="Yes",1,0)</f>
        <v>0</v>
      </c>
      <c r="I401" s="5">
        <f>IF(Data_Mentah!I401="Yes",1,0)</f>
        <v>1</v>
      </c>
      <c r="J401" s="5">
        <f>IF(Data_Mentah!J401="Yes",1,0)</f>
        <v>1</v>
      </c>
      <c r="K401" s="5">
        <f>IF(Data_Mentah!K401="Yes",1,0)</f>
        <v>1</v>
      </c>
      <c r="L401" s="5">
        <f>IF(Data_Mentah!L401="Yes",1,0)</f>
        <v>1</v>
      </c>
      <c r="M401" s="5">
        <f>IF(Data_Mentah!M401="Yes",1,0)</f>
        <v>0</v>
      </c>
      <c r="N401" s="5">
        <f>IF(Data_Mentah!N401="Yes",1,0)</f>
        <v>1</v>
      </c>
      <c r="O401" s="5">
        <f>IF(Data_Mentah!O401="Yes",1,0)</f>
        <v>1</v>
      </c>
      <c r="P401" s="5">
        <f>IF(Data_Mentah!P401="Yes",1,0)</f>
        <v>0</v>
      </c>
      <c r="Q401" s="6">
        <f>IF(Data_Mentah!Q401="Positive",1,0)</f>
        <v>0</v>
      </c>
      <c r="T401">
        <f t="shared" si="11"/>
        <v>0</v>
      </c>
      <c r="V401">
        <f t="shared" si="12"/>
        <v>0</v>
      </c>
    </row>
    <row r="402" spans="1:22" ht="15.75" customHeight="1" x14ac:dyDescent="0.2">
      <c r="A402" s="7">
        <v>30</v>
      </c>
      <c r="B402" s="8">
        <f>IF(Data_Mentah!B402="Male",1,0)</f>
        <v>1</v>
      </c>
      <c r="C402" s="8">
        <f>IF(Data_Mentah!C402="Yes",1,0)</f>
        <v>1</v>
      </c>
      <c r="D402" s="8">
        <f>IF(Data_Mentah!D402="Yes",1,0)</f>
        <v>0</v>
      </c>
      <c r="E402" s="8">
        <f>IF(Data_Mentah!E402="Yes",1,0)</f>
        <v>1</v>
      </c>
      <c r="F402" s="8">
        <f>IF(Data_Mentah!F402="Yes",1,0)</f>
        <v>1</v>
      </c>
      <c r="G402" s="8">
        <f>IF(Data_Mentah!G402="Yes",1,0)</f>
        <v>0</v>
      </c>
      <c r="H402" s="8">
        <f>IF(Data_Mentah!H402="Yes",1,0)</f>
        <v>1</v>
      </c>
      <c r="I402" s="8">
        <f>IF(Data_Mentah!I402="Yes",1,0)</f>
        <v>0</v>
      </c>
      <c r="J402" s="8">
        <f>IF(Data_Mentah!J402="Yes",1,0)</f>
        <v>1</v>
      </c>
      <c r="K402" s="8">
        <f>IF(Data_Mentah!K402="Yes",1,0)</f>
        <v>0</v>
      </c>
      <c r="L402" s="8">
        <f>IF(Data_Mentah!L402="Yes",1,0)</f>
        <v>1</v>
      </c>
      <c r="M402" s="8">
        <f>IF(Data_Mentah!M402="Yes",1,0)</f>
        <v>0</v>
      </c>
      <c r="N402" s="8">
        <f>IF(Data_Mentah!N402="Yes",1,0)</f>
        <v>0</v>
      </c>
      <c r="O402" s="8">
        <f>IF(Data_Mentah!O402="Yes",1,0)</f>
        <v>1</v>
      </c>
      <c r="P402" s="8">
        <f>IF(Data_Mentah!P402="Yes",1,0)</f>
        <v>1</v>
      </c>
      <c r="Q402" s="9">
        <f>IF(Data_Mentah!Q402="Positive",1,0)</f>
        <v>0</v>
      </c>
      <c r="T402">
        <f t="shared" si="11"/>
        <v>1</v>
      </c>
      <c r="V402">
        <f t="shared" si="12"/>
        <v>0</v>
      </c>
    </row>
    <row r="403" spans="1:22" ht="15.75" customHeight="1" x14ac:dyDescent="0.2">
      <c r="A403" s="4">
        <v>67</v>
      </c>
      <c r="B403" s="5">
        <f>IF(Data_Mentah!B403="Male",1,0)</f>
        <v>1</v>
      </c>
      <c r="C403" s="5">
        <f>IF(Data_Mentah!C403="Yes",1,0)</f>
        <v>0</v>
      </c>
      <c r="D403" s="5">
        <f>IF(Data_Mentah!D403="Yes",1,0)</f>
        <v>0</v>
      </c>
      <c r="E403" s="5">
        <f>IF(Data_Mentah!E403="Yes",1,0)</f>
        <v>0</v>
      </c>
      <c r="F403" s="5">
        <f>IF(Data_Mentah!F403="Yes",1,0)</f>
        <v>0</v>
      </c>
      <c r="G403" s="5">
        <f>IF(Data_Mentah!G403="Yes",1,0)</f>
        <v>0</v>
      </c>
      <c r="H403" s="5">
        <f>IF(Data_Mentah!H403="Yes",1,0)</f>
        <v>0</v>
      </c>
      <c r="I403" s="5">
        <f>IF(Data_Mentah!I403="Yes",1,0)</f>
        <v>0</v>
      </c>
      <c r="J403" s="5">
        <f>IF(Data_Mentah!J403="Yes",1,0)</f>
        <v>0</v>
      </c>
      <c r="K403" s="5">
        <f>IF(Data_Mentah!K403="Yes",1,0)</f>
        <v>0</v>
      </c>
      <c r="L403" s="5">
        <f>IF(Data_Mentah!L403="Yes",1,0)</f>
        <v>0</v>
      </c>
      <c r="M403" s="5">
        <f>IF(Data_Mentah!M403="Yes",1,0)</f>
        <v>0</v>
      </c>
      <c r="N403" s="5">
        <f>IF(Data_Mentah!N403="Yes",1,0)</f>
        <v>0</v>
      </c>
      <c r="O403" s="5">
        <f>IF(Data_Mentah!O403="Yes",1,0)</f>
        <v>0</v>
      </c>
      <c r="P403" s="5">
        <f>IF(Data_Mentah!P403="Yes",1,0)</f>
        <v>0</v>
      </c>
      <c r="Q403" s="6">
        <f>IF(Data_Mentah!Q403="Positive",1,0)</f>
        <v>0</v>
      </c>
      <c r="T403">
        <f t="shared" si="11"/>
        <v>0</v>
      </c>
      <c r="V403">
        <f t="shared" si="12"/>
        <v>0</v>
      </c>
    </row>
    <row r="404" spans="1:22" ht="15.75" customHeight="1" x14ac:dyDescent="0.2">
      <c r="A404" s="7">
        <v>60</v>
      </c>
      <c r="B404" s="8">
        <f>IF(Data_Mentah!B404="Male",1,0)</f>
        <v>1</v>
      </c>
      <c r="C404" s="8">
        <f>IF(Data_Mentah!C404="Yes",1,0)</f>
        <v>0</v>
      </c>
      <c r="D404" s="8">
        <f>IF(Data_Mentah!D404="Yes",1,0)</f>
        <v>0</v>
      </c>
      <c r="E404" s="8">
        <f>IF(Data_Mentah!E404="Yes",1,0)</f>
        <v>0</v>
      </c>
      <c r="F404" s="8">
        <f>IF(Data_Mentah!F404="Yes",1,0)</f>
        <v>1</v>
      </c>
      <c r="G404" s="8">
        <f>IF(Data_Mentah!G404="Yes",1,0)</f>
        <v>0</v>
      </c>
      <c r="H404" s="8">
        <f>IF(Data_Mentah!H404="Yes",1,0)</f>
        <v>1</v>
      </c>
      <c r="I404" s="8">
        <f>IF(Data_Mentah!I404="Yes",1,0)</f>
        <v>0</v>
      </c>
      <c r="J404" s="8">
        <f>IF(Data_Mentah!J404="Yes",1,0)</f>
        <v>1</v>
      </c>
      <c r="K404" s="8">
        <f>IF(Data_Mentah!K404="Yes",1,0)</f>
        <v>0</v>
      </c>
      <c r="L404" s="8">
        <f>IF(Data_Mentah!L404="Yes",1,0)</f>
        <v>0</v>
      </c>
      <c r="M404" s="8">
        <f>IF(Data_Mentah!M404="Yes",1,0)</f>
        <v>0</v>
      </c>
      <c r="N404" s="8">
        <f>IF(Data_Mentah!N404="Yes",1,0)</f>
        <v>0</v>
      </c>
      <c r="O404" s="8">
        <f>IF(Data_Mentah!O404="Yes",1,0)</f>
        <v>1</v>
      </c>
      <c r="P404" s="8">
        <f>IF(Data_Mentah!P404="Yes",1,0)</f>
        <v>0</v>
      </c>
      <c r="Q404" s="9">
        <f>IF(Data_Mentah!Q404="Positive",1,0)</f>
        <v>0</v>
      </c>
      <c r="T404">
        <f t="shared" si="11"/>
        <v>0</v>
      </c>
      <c r="V404">
        <f t="shared" si="12"/>
        <v>0</v>
      </c>
    </row>
    <row r="405" spans="1:22" ht="15.75" customHeight="1" x14ac:dyDescent="0.2">
      <c r="A405" s="4">
        <v>58</v>
      </c>
      <c r="B405" s="5">
        <f>IF(Data_Mentah!B405="Male",1,0)</f>
        <v>1</v>
      </c>
      <c r="C405" s="5">
        <f>IF(Data_Mentah!C405="Yes",1,0)</f>
        <v>0</v>
      </c>
      <c r="D405" s="5">
        <f>IF(Data_Mentah!D405="Yes",1,0)</f>
        <v>0</v>
      </c>
      <c r="E405" s="5">
        <f>IF(Data_Mentah!E405="Yes",1,0)</f>
        <v>0</v>
      </c>
      <c r="F405" s="5">
        <f>IF(Data_Mentah!F405="Yes",1,0)</f>
        <v>1</v>
      </c>
      <c r="G405" s="5">
        <f>IF(Data_Mentah!G405="Yes",1,0)</f>
        <v>0</v>
      </c>
      <c r="H405" s="5">
        <f>IF(Data_Mentah!H405="Yes",1,0)</f>
        <v>0</v>
      </c>
      <c r="I405" s="5">
        <f>IF(Data_Mentah!I405="Yes",1,0)</f>
        <v>1</v>
      </c>
      <c r="J405" s="5">
        <f>IF(Data_Mentah!J405="Yes",1,0)</f>
        <v>1</v>
      </c>
      <c r="K405" s="5">
        <f>IF(Data_Mentah!K405="Yes",1,0)</f>
        <v>0</v>
      </c>
      <c r="L405" s="5">
        <f>IF(Data_Mentah!L405="Yes",1,0)</f>
        <v>1</v>
      </c>
      <c r="M405" s="5">
        <f>IF(Data_Mentah!M405="Yes",1,0)</f>
        <v>0</v>
      </c>
      <c r="N405" s="5">
        <f>IF(Data_Mentah!N405="Yes",1,0)</f>
        <v>1</v>
      </c>
      <c r="O405" s="5">
        <f>IF(Data_Mentah!O405="Yes",1,0)</f>
        <v>1</v>
      </c>
      <c r="P405" s="5">
        <f>IF(Data_Mentah!P405="Yes",1,0)</f>
        <v>0</v>
      </c>
      <c r="Q405" s="6">
        <f>IF(Data_Mentah!Q405="Positive",1,0)</f>
        <v>0</v>
      </c>
      <c r="T405">
        <f t="shared" si="11"/>
        <v>0</v>
      </c>
      <c r="V405">
        <f t="shared" si="12"/>
        <v>0</v>
      </c>
    </row>
    <row r="406" spans="1:22" ht="15.75" customHeight="1" x14ac:dyDescent="0.2">
      <c r="A406" s="7">
        <v>54</v>
      </c>
      <c r="B406" s="8">
        <f>IF(Data_Mentah!B406="Male",1,0)</f>
        <v>1</v>
      </c>
      <c r="C406" s="8">
        <f>IF(Data_Mentah!C406="Yes",1,0)</f>
        <v>0</v>
      </c>
      <c r="D406" s="8">
        <f>IF(Data_Mentah!D406="Yes",1,0)</f>
        <v>0</v>
      </c>
      <c r="E406" s="8">
        <f>IF(Data_Mentah!E406="Yes",1,0)</f>
        <v>0</v>
      </c>
      <c r="F406" s="8">
        <f>IF(Data_Mentah!F406="Yes",1,0)</f>
        <v>0</v>
      </c>
      <c r="G406" s="8">
        <f>IF(Data_Mentah!G406="Yes",1,0)</f>
        <v>0</v>
      </c>
      <c r="H406" s="8">
        <f>IF(Data_Mentah!H406="Yes",1,0)</f>
        <v>0</v>
      </c>
      <c r="I406" s="8">
        <f>IF(Data_Mentah!I406="Yes",1,0)</f>
        <v>0</v>
      </c>
      <c r="J406" s="8">
        <f>IF(Data_Mentah!J406="Yes",1,0)</f>
        <v>0</v>
      </c>
      <c r="K406" s="8">
        <f>IF(Data_Mentah!K406="Yes",1,0)</f>
        <v>1</v>
      </c>
      <c r="L406" s="8">
        <f>IF(Data_Mentah!L406="Yes",1,0)</f>
        <v>0</v>
      </c>
      <c r="M406" s="8">
        <f>IF(Data_Mentah!M406="Yes",1,0)</f>
        <v>1</v>
      </c>
      <c r="N406" s="8">
        <f>IF(Data_Mentah!N406="Yes",1,0)</f>
        <v>0</v>
      </c>
      <c r="O406" s="8">
        <f>IF(Data_Mentah!O406="Yes",1,0)</f>
        <v>0</v>
      </c>
      <c r="P406" s="8">
        <f>IF(Data_Mentah!P406="Yes",1,0)</f>
        <v>1</v>
      </c>
      <c r="Q406" s="9">
        <f>IF(Data_Mentah!Q406="Positive",1,0)</f>
        <v>0</v>
      </c>
      <c r="T406">
        <f t="shared" si="11"/>
        <v>0</v>
      </c>
      <c r="V406">
        <f t="shared" si="12"/>
        <v>0</v>
      </c>
    </row>
    <row r="407" spans="1:22" ht="15.75" customHeight="1" x14ac:dyDescent="0.2">
      <c r="A407" s="4">
        <v>43</v>
      </c>
      <c r="B407" s="5">
        <f>IF(Data_Mentah!B407="Male",1,0)</f>
        <v>1</v>
      </c>
      <c r="C407" s="5">
        <f>IF(Data_Mentah!C407="Yes",1,0)</f>
        <v>0</v>
      </c>
      <c r="D407" s="5">
        <f>IF(Data_Mentah!D407="Yes",1,0)</f>
        <v>1</v>
      </c>
      <c r="E407" s="5">
        <f>IF(Data_Mentah!E407="Yes",1,0)</f>
        <v>0</v>
      </c>
      <c r="F407" s="5">
        <f>IF(Data_Mentah!F407="Yes",1,0)</f>
        <v>0</v>
      </c>
      <c r="G407" s="5">
        <f>IF(Data_Mentah!G407="Yes",1,0)</f>
        <v>0</v>
      </c>
      <c r="H407" s="5">
        <f>IF(Data_Mentah!H407="Yes",1,0)</f>
        <v>0</v>
      </c>
      <c r="I407" s="5">
        <f>IF(Data_Mentah!I407="Yes",1,0)</f>
        <v>1</v>
      </c>
      <c r="J407" s="5">
        <f>IF(Data_Mentah!J407="Yes",1,0)</f>
        <v>1</v>
      </c>
      <c r="K407" s="5">
        <f>IF(Data_Mentah!K407="Yes",1,0)</f>
        <v>0</v>
      </c>
      <c r="L407" s="5">
        <f>IF(Data_Mentah!L407="Yes",1,0)</f>
        <v>0</v>
      </c>
      <c r="M407" s="5">
        <f>IF(Data_Mentah!M407="Yes",1,0)</f>
        <v>0</v>
      </c>
      <c r="N407" s="5">
        <f>IF(Data_Mentah!N407="Yes",1,0)</f>
        <v>1</v>
      </c>
      <c r="O407" s="5">
        <f>IF(Data_Mentah!O407="Yes",1,0)</f>
        <v>0</v>
      </c>
      <c r="P407" s="5">
        <f>IF(Data_Mentah!P407="Yes",1,0)</f>
        <v>0</v>
      </c>
      <c r="Q407" s="6">
        <f>IF(Data_Mentah!Q407="Positive",1,0)</f>
        <v>0</v>
      </c>
      <c r="T407">
        <f t="shared" si="11"/>
        <v>0</v>
      </c>
      <c r="V407">
        <f t="shared" si="12"/>
        <v>0</v>
      </c>
    </row>
    <row r="408" spans="1:22" ht="15.75" customHeight="1" x14ac:dyDescent="0.2">
      <c r="A408" s="7">
        <v>33</v>
      </c>
      <c r="B408" s="8">
        <f>IF(Data_Mentah!B408="Male",1,0)</f>
        <v>1</v>
      </c>
      <c r="C408" s="8">
        <f>IF(Data_Mentah!C408="Yes",1,0)</f>
        <v>0</v>
      </c>
      <c r="D408" s="8">
        <f>IF(Data_Mentah!D408="Yes",1,0)</f>
        <v>0</v>
      </c>
      <c r="E408" s="8">
        <f>IF(Data_Mentah!E408="Yes",1,0)</f>
        <v>1</v>
      </c>
      <c r="F408" s="8">
        <f>IF(Data_Mentah!F408="Yes",1,0)</f>
        <v>1</v>
      </c>
      <c r="G408" s="8">
        <f>IF(Data_Mentah!G408="Yes",1,0)</f>
        <v>1</v>
      </c>
      <c r="H408" s="8">
        <f>IF(Data_Mentah!H408="Yes",1,0)</f>
        <v>0</v>
      </c>
      <c r="I408" s="8">
        <f>IF(Data_Mentah!I408="Yes",1,0)</f>
        <v>1</v>
      </c>
      <c r="J408" s="8">
        <f>IF(Data_Mentah!J408="Yes",1,0)</f>
        <v>1</v>
      </c>
      <c r="K408" s="8">
        <f>IF(Data_Mentah!K408="Yes",1,0)</f>
        <v>0</v>
      </c>
      <c r="L408" s="8">
        <f>IF(Data_Mentah!L408="Yes",1,0)</f>
        <v>1</v>
      </c>
      <c r="M408" s="8">
        <f>IF(Data_Mentah!M408="Yes",1,0)</f>
        <v>0</v>
      </c>
      <c r="N408" s="8">
        <f>IF(Data_Mentah!N408="Yes",1,0)</f>
        <v>1</v>
      </c>
      <c r="O408" s="8">
        <f>IF(Data_Mentah!O408="Yes",1,0)</f>
        <v>1</v>
      </c>
      <c r="P408" s="8">
        <f>IF(Data_Mentah!P408="Yes",1,0)</f>
        <v>0</v>
      </c>
      <c r="Q408" s="9">
        <f>IF(Data_Mentah!Q408="Positive",1,0)</f>
        <v>0</v>
      </c>
      <c r="T408">
        <f t="shared" si="11"/>
        <v>0</v>
      </c>
      <c r="V408">
        <f t="shared" si="12"/>
        <v>0</v>
      </c>
    </row>
    <row r="409" spans="1:22" ht="15.75" customHeight="1" x14ac:dyDescent="0.2">
      <c r="A409" s="4">
        <v>55</v>
      </c>
      <c r="B409" s="5">
        <f>IF(Data_Mentah!B409="Male",1,0)</f>
        <v>0</v>
      </c>
      <c r="C409" s="5">
        <f>IF(Data_Mentah!C409="Yes",1,0)</f>
        <v>0</v>
      </c>
      <c r="D409" s="5">
        <f>IF(Data_Mentah!D409="Yes",1,0)</f>
        <v>0</v>
      </c>
      <c r="E409" s="5">
        <f>IF(Data_Mentah!E409="Yes",1,0)</f>
        <v>0</v>
      </c>
      <c r="F409" s="5">
        <f>IF(Data_Mentah!F409="Yes",1,0)</f>
        <v>0</v>
      </c>
      <c r="G409" s="5">
        <f>IF(Data_Mentah!G409="Yes",1,0)</f>
        <v>0</v>
      </c>
      <c r="H409" s="5">
        <f>IF(Data_Mentah!H409="Yes",1,0)</f>
        <v>1</v>
      </c>
      <c r="I409" s="5">
        <f>IF(Data_Mentah!I409="Yes",1,0)</f>
        <v>0</v>
      </c>
      <c r="J409" s="5">
        <f>IF(Data_Mentah!J409="Yes",1,0)</f>
        <v>1</v>
      </c>
      <c r="K409" s="5">
        <f>IF(Data_Mentah!K409="Yes",1,0)</f>
        <v>0</v>
      </c>
      <c r="L409" s="5">
        <f>IF(Data_Mentah!L409="Yes",1,0)</f>
        <v>1</v>
      </c>
      <c r="M409" s="5">
        <f>IF(Data_Mentah!M409="Yes",1,0)</f>
        <v>0</v>
      </c>
      <c r="N409" s="5">
        <f>IF(Data_Mentah!N409="Yes",1,0)</f>
        <v>0</v>
      </c>
      <c r="O409" s="5">
        <f>IF(Data_Mentah!O409="Yes",1,0)</f>
        <v>1</v>
      </c>
      <c r="P409" s="5">
        <f>IF(Data_Mentah!P409="Yes",1,0)</f>
        <v>0</v>
      </c>
      <c r="Q409" s="6">
        <f>IF(Data_Mentah!Q409="Positive",1,0)</f>
        <v>0</v>
      </c>
      <c r="T409">
        <f t="shared" si="11"/>
        <v>0</v>
      </c>
      <c r="V409">
        <f t="shared" si="12"/>
        <v>0</v>
      </c>
    </row>
    <row r="410" spans="1:22" ht="15.75" customHeight="1" x14ac:dyDescent="0.2">
      <c r="A410" s="7">
        <v>48</v>
      </c>
      <c r="B410" s="8">
        <f>IF(Data_Mentah!B410="Male",1,0)</f>
        <v>0</v>
      </c>
      <c r="C410" s="8">
        <f>IF(Data_Mentah!C410="Yes",1,0)</f>
        <v>0</v>
      </c>
      <c r="D410" s="8">
        <f>IF(Data_Mentah!D410="Yes",1,0)</f>
        <v>0</v>
      </c>
      <c r="E410" s="8">
        <f>IF(Data_Mentah!E410="Yes",1,0)</f>
        <v>0</v>
      </c>
      <c r="F410" s="8">
        <f>IF(Data_Mentah!F410="Yes",1,0)</f>
        <v>1</v>
      </c>
      <c r="G410" s="8">
        <f>IF(Data_Mentah!G410="Yes",1,0)</f>
        <v>0</v>
      </c>
      <c r="H410" s="8">
        <f>IF(Data_Mentah!H410="Yes",1,0)</f>
        <v>0</v>
      </c>
      <c r="I410" s="8">
        <f>IF(Data_Mentah!I410="Yes",1,0)</f>
        <v>1</v>
      </c>
      <c r="J410" s="8">
        <f>IF(Data_Mentah!J410="Yes",1,0)</f>
        <v>1</v>
      </c>
      <c r="K410" s="8">
        <f>IF(Data_Mentah!K410="Yes",1,0)</f>
        <v>0</v>
      </c>
      <c r="L410" s="8">
        <f>IF(Data_Mentah!L410="Yes",1,0)</f>
        <v>1</v>
      </c>
      <c r="M410" s="8">
        <f>IF(Data_Mentah!M410="Yes",1,0)</f>
        <v>0</v>
      </c>
      <c r="N410" s="8">
        <f>IF(Data_Mentah!N410="Yes",1,0)</f>
        <v>1</v>
      </c>
      <c r="O410" s="8">
        <f>IF(Data_Mentah!O410="Yes",1,0)</f>
        <v>1</v>
      </c>
      <c r="P410" s="8">
        <f>IF(Data_Mentah!P410="Yes",1,0)</f>
        <v>1</v>
      </c>
      <c r="Q410" s="9">
        <f>IF(Data_Mentah!Q410="Positive",1,0)</f>
        <v>0</v>
      </c>
      <c r="T410">
        <f t="shared" si="11"/>
        <v>0</v>
      </c>
      <c r="V410">
        <f t="shared" si="12"/>
        <v>0</v>
      </c>
    </row>
    <row r="411" spans="1:22" ht="15.75" customHeight="1" x14ac:dyDescent="0.2">
      <c r="A411" s="4">
        <v>56</v>
      </c>
      <c r="B411" s="5">
        <f>IF(Data_Mentah!B411="Male",1,0)</f>
        <v>0</v>
      </c>
      <c r="C411" s="5">
        <f>IF(Data_Mentah!C411="Yes",1,0)</f>
        <v>0</v>
      </c>
      <c r="D411" s="5">
        <f>IF(Data_Mentah!D411="Yes",1,0)</f>
        <v>0</v>
      </c>
      <c r="E411" s="5">
        <f>IF(Data_Mentah!E411="Yes",1,0)</f>
        <v>0</v>
      </c>
      <c r="F411" s="5">
        <f>IF(Data_Mentah!F411="Yes",1,0)</f>
        <v>1</v>
      </c>
      <c r="G411" s="5">
        <f>IF(Data_Mentah!G411="Yes",1,0)</f>
        <v>0</v>
      </c>
      <c r="H411" s="5">
        <f>IF(Data_Mentah!H411="Yes",1,0)</f>
        <v>0</v>
      </c>
      <c r="I411" s="5">
        <f>IF(Data_Mentah!I411="Yes",1,0)</f>
        <v>1</v>
      </c>
      <c r="J411" s="5">
        <f>IF(Data_Mentah!J411="Yes",1,0)</f>
        <v>1</v>
      </c>
      <c r="K411" s="5">
        <f>IF(Data_Mentah!K411="Yes",1,0)</f>
        <v>0</v>
      </c>
      <c r="L411" s="5">
        <f>IF(Data_Mentah!L411="Yes",1,0)</f>
        <v>1</v>
      </c>
      <c r="M411" s="5">
        <f>IF(Data_Mentah!M411="Yes",1,0)</f>
        <v>0</v>
      </c>
      <c r="N411" s="5">
        <f>IF(Data_Mentah!N411="Yes",1,0)</f>
        <v>0</v>
      </c>
      <c r="O411" s="5">
        <f>IF(Data_Mentah!O411="Yes",1,0)</f>
        <v>1</v>
      </c>
      <c r="P411" s="5">
        <f>IF(Data_Mentah!P411="Yes",1,0)</f>
        <v>0</v>
      </c>
      <c r="Q411" s="6">
        <f>IF(Data_Mentah!Q411="Positive",1,0)</f>
        <v>0</v>
      </c>
      <c r="T411">
        <f t="shared" si="11"/>
        <v>0</v>
      </c>
      <c r="V411">
        <f t="shared" si="12"/>
        <v>0</v>
      </c>
    </row>
    <row r="412" spans="1:22" ht="15.75" customHeight="1" x14ac:dyDescent="0.2">
      <c r="A412" s="7">
        <v>38</v>
      </c>
      <c r="B412" s="8">
        <f>IF(Data_Mentah!B412="Male",1,0)</f>
        <v>1</v>
      </c>
      <c r="C412" s="8">
        <f>IF(Data_Mentah!C412="Yes",1,0)</f>
        <v>0</v>
      </c>
      <c r="D412" s="8">
        <f>IF(Data_Mentah!D412="Yes",1,0)</f>
        <v>0</v>
      </c>
      <c r="E412" s="8">
        <f>IF(Data_Mentah!E412="Yes",1,0)</f>
        <v>0</v>
      </c>
      <c r="F412" s="8">
        <f>IF(Data_Mentah!F412="Yes",1,0)</f>
        <v>0</v>
      </c>
      <c r="G412" s="8">
        <f>IF(Data_Mentah!G412="Yes",1,0)</f>
        <v>0</v>
      </c>
      <c r="H412" s="8">
        <f>IF(Data_Mentah!H412="Yes",1,0)</f>
        <v>0</v>
      </c>
      <c r="I412" s="8">
        <f>IF(Data_Mentah!I412="Yes",1,0)</f>
        <v>0</v>
      </c>
      <c r="J412" s="8">
        <f>IF(Data_Mentah!J412="Yes",1,0)</f>
        <v>0</v>
      </c>
      <c r="K412" s="8">
        <f>IF(Data_Mentah!K412="Yes",1,0)</f>
        <v>0</v>
      </c>
      <c r="L412" s="8">
        <f>IF(Data_Mentah!L412="Yes",1,0)</f>
        <v>0</v>
      </c>
      <c r="M412" s="8">
        <f>IF(Data_Mentah!M412="Yes",1,0)</f>
        <v>0</v>
      </c>
      <c r="N412" s="8">
        <f>IF(Data_Mentah!N412="Yes",1,0)</f>
        <v>0</v>
      </c>
      <c r="O412" s="8">
        <f>IF(Data_Mentah!O412="Yes",1,0)</f>
        <v>0</v>
      </c>
      <c r="P412" s="8">
        <f>IF(Data_Mentah!P412="Yes",1,0)</f>
        <v>0</v>
      </c>
      <c r="Q412" s="9">
        <f>IF(Data_Mentah!Q412="Positive",1,0)</f>
        <v>0</v>
      </c>
      <c r="T412">
        <f t="shared" si="11"/>
        <v>0</v>
      </c>
      <c r="V412">
        <f t="shared" si="12"/>
        <v>0</v>
      </c>
    </row>
    <row r="413" spans="1:22" ht="15.75" customHeight="1" x14ac:dyDescent="0.2">
      <c r="A413" s="4">
        <v>28</v>
      </c>
      <c r="B413" s="5">
        <f>IF(Data_Mentah!B413="Male",1,0)</f>
        <v>1</v>
      </c>
      <c r="C413" s="5">
        <f>IF(Data_Mentah!C413="Yes",1,0)</f>
        <v>0</v>
      </c>
      <c r="D413" s="5">
        <f>IF(Data_Mentah!D413="Yes",1,0)</f>
        <v>0</v>
      </c>
      <c r="E413" s="5">
        <f>IF(Data_Mentah!E413="Yes",1,0)</f>
        <v>0</v>
      </c>
      <c r="F413" s="5">
        <f>IF(Data_Mentah!F413="Yes",1,0)</f>
        <v>1</v>
      </c>
      <c r="G413" s="5">
        <f>IF(Data_Mentah!G413="Yes",1,0)</f>
        <v>0</v>
      </c>
      <c r="H413" s="5">
        <f>IF(Data_Mentah!H413="Yes",1,0)</f>
        <v>0</v>
      </c>
      <c r="I413" s="5">
        <f>IF(Data_Mentah!I413="Yes",1,0)</f>
        <v>0</v>
      </c>
      <c r="J413" s="5">
        <f>IF(Data_Mentah!J413="Yes",1,0)</f>
        <v>1</v>
      </c>
      <c r="K413" s="5">
        <f>IF(Data_Mentah!K413="Yes",1,0)</f>
        <v>0</v>
      </c>
      <c r="L413" s="5">
        <f>IF(Data_Mentah!L413="Yes",1,0)</f>
        <v>1</v>
      </c>
      <c r="M413" s="5">
        <f>IF(Data_Mentah!M413="Yes",1,0)</f>
        <v>0</v>
      </c>
      <c r="N413" s="5">
        <f>IF(Data_Mentah!N413="Yes",1,0)</f>
        <v>0</v>
      </c>
      <c r="O413" s="5">
        <f>IF(Data_Mentah!O413="Yes",1,0)</f>
        <v>1</v>
      </c>
      <c r="P413" s="5">
        <f>IF(Data_Mentah!P413="Yes",1,0)</f>
        <v>0</v>
      </c>
      <c r="Q413" s="6">
        <f>IF(Data_Mentah!Q413="Positive",1,0)</f>
        <v>0</v>
      </c>
      <c r="T413">
        <f t="shared" si="11"/>
        <v>0</v>
      </c>
      <c r="V413">
        <f t="shared" si="12"/>
        <v>0</v>
      </c>
    </row>
    <row r="414" spans="1:22" ht="15.75" customHeight="1" x14ac:dyDescent="0.2">
      <c r="A414" s="7">
        <v>68</v>
      </c>
      <c r="B414" s="8">
        <f>IF(Data_Mentah!B414="Male",1,0)</f>
        <v>1</v>
      </c>
      <c r="C414" s="8">
        <f>IF(Data_Mentah!C414="Yes",1,0)</f>
        <v>0</v>
      </c>
      <c r="D414" s="8">
        <f>IF(Data_Mentah!D414="Yes",1,0)</f>
        <v>0</v>
      </c>
      <c r="E414" s="8">
        <f>IF(Data_Mentah!E414="Yes",1,0)</f>
        <v>0</v>
      </c>
      <c r="F414" s="8">
        <f>IF(Data_Mentah!F414="Yes",1,0)</f>
        <v>1</v>
      </c>
      <c r="G414" s="8">
        <f>IF(Data_Mentah!G414="Yes",1,0)</f>
        <v>1</v>
      </c>
      <c r="H414" s="8">
        <f>IF(Data_Mentah!H414="Yes",1,0)</f>
        <v>0</v>
      </c>
      <c r="I414" s="8">
        <f>IF(Data_Mentah!I414="Yes",1,0)</f>
        <v>1</v>
      </c>
      <c r="J414" s="8">
        <f>IF(Data_Mentah!J414="Yes",1,0)</f>
        <v>1</v>
      </c>
      <c r="K414" s="8">
        <f>IF(Data_Mentah!K414="Yes",1,0)</f>
        <v>0</v>
      </c>
      <c r="L414" s="8">
        <f>IF(Data_Mentah!L414="Yes",1,0)</f>
        <v>1</v>
      </c>
      <c r="M414" s="8">
        <f>IF(Data_Mentah!M414="Yes",1,0)</f>
        <v>1</v>
      </c>
      <c r="N414" s="8">
        <f>IF(Data_Mentah!N414="Yes",1,0)</f>
        <v>1</v>
      </c>
      <c r="O414" s="8">
        <f>IF(Data_Mentah!O414="Yes",1,0)</f>
        <v>1</v>
      </c>
      <c r="P414" s="8">
        <f>IF(Data_Mentah!P414="Yes",1,0)</f>
        <v>0</v>
      </c>
      <c r="Q414" s="9">
        <f>IF(Data_Mentah!Q414="Positive",1,0)</f>
        <v>0</v>
      </c>
      <c r="T414">
        <f t="shared" si="11"/>
        <v>0</v>
      </c>
      <c r="V414">
        <f t="shared" si="12"/>
        <v>0</v>
      </c>
    </row>
    <row r="415" spans="1:22" ht="15.75" customHeight="1" x14ac:dyDescent="0.2">
      <c r="A415" s="4">
        <v>35</v>
      </c>
      <c r="B415" s="5">
        <f>IF(Data_Mentah!B415="Male",1,0)</f>
        <v>1</v>
      </c>
      <c r="C415" s="5">
        <f>IF(Data_Mentah!C415="Yes",1,0)</f>
        <v>0</v>
      </c>
      <c r="D415" s="5">
        <f>IF(Data_Mentah!D415="Yes",1,0)</f>
        <v>0</v>
      </c>
      <c r="E415" s="5">
        <f>IF(Data_Mentah!E415="Yes",1,0)</f>
        <v>0</v>
      </c>
      <c r="F415" s="5">
        <f>IF(Data_Mentah!F415="Yes",1,0)</f>
        <v>0</v>
      </c>
      <c r="G415" s="5">
        <f>IF(Data_Mentah!G415="Yes",1,0)</f>
        <v>0</v>
      </c>
      <c r="H415" s="5">
        <f>IF(Data_Mentah!H415="Yes",1,0)</f>
        <v>0</v>
      </c>
      <c r="I415" s="5">
        <f>IF(Data_Mentah!I415="Yes",1,0)</f>
        <v>0</v>
      </c>
      <c r="J415" s="5">
        <f>IF(Data_Mentah!J415="Yes",1,0)</f>
        <v>0</v>
      </c>
      <c r="K415" s="5">
        <f>IF(Data_Mentah!K415="Yes",1,0)</f>
        <v>0</v>
      </c>
      <c r="L415" s="5">
        <f>IF(Data_Mentah!L415="Yes",1,0)</f>
        <v>0</v>
      </c>
      <c r="M415" s="5">
        <f>IF(Data_Mentah!M415="Yes",1,0)</f>
        <v>0</v>
      </c>
      <c r="N415" s="5">
        <f>IF(Data_Mentah!N415="Yes",1,0)</f>
        <v>0</v>
      </c>
      <c r="O415" s="5">
        <f>IF(Data_Mentah!O415="Yes",1,0)</f>
        <v>1</v>
      </c>
      <c r="P415" s="5">
        <f>IF(Data_Mentah!P415="Yes",1,0)</f>
        <v>0</v>
      </c>
      <c r="Q415" s="6">
        <f>IF(Data_Mentah!Q415="Positive",1,0)</f>
        <v>0</v>
      </c>
      <c r="T415">
        <f t="shared" si="11"/>
        <v>0</v>
      </c>
      <c r="V415">
        <f t="shared" si="12"/>
        <v>0</v>
      </c>
    </row>
    <row r="416" spans="1:22" ht="15.75" customHeight="1" x14ac:dyDescent="0.2">
      <c r="A416" s="7">
        <v>45</v>
      </c>
      <c r="B416" s="8">
        <f>IF(Data_Mentah!B416="Male",1,0)</f>
        <v>0</v>
      </c>
      <c r="C416" s="8">
        <f>IF(Data_Mentah!C416="Yes",1,0)</f>
        <v>1</v>
      </c>
      <c r="D416" s="8">
        <f>IF(Data_Mentah!D416="Yes",1,0)</f>
        <v>1</v>
      </c>
      <c r="E416" s="8">
        <f>IF(Data_Mentah!E416="Yes",1,0)</f>
        <v>1</v>
      </c>
      <c r="F416" s="8">
        <f>IF(Data_Mentah!F416="Yes",1,0)</f>
        <v>1</v>
      </c>
      <c r="G416" s="8">
        <f>IF(Data_Mentah!G416="Yes",1,0)</f>
        <v>0</v>
      </c>
      <c r="H416" s="8">
        <f>IF(Data_Mentah!H416="Yes",1,0)</f>
        <v>0</v>
      </c>
      <c r="I416" s="8">
        <f>IF(Data_Mentah!I416="Yes",1,0)</f>
        <v>1</v>
      </c>
      <c r="J416" s="8">
        <f>IF(Data_Mentah!J416="Yes",1,0)</f>
        <v>0</v>
      </c>
      <c r="K416" s="8">
        <f>IF(Data_Mentah!K416="Yes",1,0)</f>
        <v>0</v>
      </c>
      <c r="L416" s="8">
        <f>IF(Data_Mentah!L416="Yes",1,0)</f>
        <v>0</v>
      </c>
      <c r="M416" s="8">
        <f>IF(Data_Mentah!M416="Yes",1,0)</f>
        <v>1</v>
      </c>
      <c r="N416" s="8">
        <f>IF(Data_Mentah!N416="Yes",1,0)</f>
        <v>0</v>
      </c>
      <c r="O416" s="8">
        <f>IF(Data_Mentah!O416="Yes",1,0)</f>
        <v>0</v>
      </c>
      <c r="P416" s="8">
        <f>IF(Data_Mentah!P416="Yes",1,0)</f>
        <v>1</v>
      </c>
      <c r="Q416" s="9">
        <f>IF(Data_Mentah!Q416="Positive",1,0)</f>
        <v>1</v>
      </c>
      <c r="T416">
        <f t="shared" si="11"/>
        <v>0</v>
      </c>
      <c r="V416">
        <f t="shared" si="12"/>
        <v>0</v>
      </c>
    </row>
    <row r="417" spans="1:22" ht="15.75" customHeight="1" x14ac:dyDescent="0.2">
      <c r="A417" s="4">
        <v>48</v>
      </c>
      <c r="B417" s="5">
        <f>IF(Data_Mentah!B417="Male",1,0)</f>
        <v>0</v>
      </c>
      <c r="C417" s="5">
        <f>IF(Data_Mentah!C417="Yes",1,0)</f>
        <v>1</v>
      </c>
      <c r="D417" s="5">
        <f>IF(Data_Mentah!D417="Yes",1,0)</f>
        <v>1</v>
      </c>
      <c r="E417" s="5">
        <f>IF(Data_Mentah!E417="Yes",1,0)</f>
        <v>1</v>
      </c>
      <c r="F417" s="5">
        <f>IF(Data_Mentah!F417="Yes",1,0)</f>
        <v>1</v>
      </c>
      <c r="G417" s="5">
        <f>IF(Data_Mentah!G417="Yes",1,0)</f>
        <v>1</v>
      </c>
      <c r="H417" s="5">
        <f>IF(Data_Mentah!H417="Yes",1,0)</f>
        <v>0</v>
      </c>
      <c r="I417" s="5">
        <f>IF(Data_Mentah!I417="Yes",1,0)</f>
        <v>0</v>
      </c>
      <c r="J417" s="5">
        <f>IF(Data_Mentah!J417="Yes",1,0)</f>
        <v>0</v>
      </c>
      <c r="K417" s="5">
        <f>IF(Data_Mentah!K417="Yes",1,0)</f>
        <v>0</v>
      </c>
      <c r="L417" s="5">
        <f>IF(Data_Mentah!L417="Yes",1,0)</f>
        <v>0</v>
      </c>
      <c r="M417" s="5">
        <f>IF(Data_Mentah!M417="Yes",1,0)</f>
        <v>1</v>
      </c>
      <c r="N417" s="5">
        <f>IF(Data_Mentah!N417="Yes",1,0)</f>
        <v>0</v>
      </c>
      <c r="O417" s="5">
        <f>IF(Data_Mentah!O417="Yes",1,0)</f>
        <v>0</v>
      </c>
      <c r="P417" s="5">
        <f>IF(Data_Mentah!P417="Yes",1,0)</f>
        <v>0</v>
      </c>
      <c r="Q417" s="6">
        <f>IF(Data_Mentah!Q417="Positive",1,0)</f>
        <v>1</v>
      </c>
      <c r="T417">
        <f t="shared" si="11"/>
        <v>0</v>
      </c>
      <c r="V417">
        <f t="shared" si="12"/>
        <v>0</v>
      </c>
    </row>
    <row r="418" spans="1:22" ht="15.75" customHeight="1" x14ac:dyDescent="0.2">
      <c r="A418" s="7">
        <v>40</v>
      </c>
      <c r="B418" s="8">
        <f>IF(Data_Mentah!B418="Male",1,0)</f>
        <v>0</v>
      </c>
      <c r="C418" s="8">
        <f>IF(Data_Mentah!C418="Yes",1,0)</f>
        <v>1</v>
      </c>
      <c r="D418" s="8">
        <f>IF(Data_Mentah!D418="Yes",1,0)</f>
        <v>1</v>
      </c>
      <c r="E418" s="8">
        <f>IF(Data_Mentah!E418="Yes",1,0)</f>
        <v>1</v>
      </c>
      <c r="F418" s="8">
        <f>IF(Data_Mentah!F418="Yes",1,0)</f>
        <v>0</v>
      </c>
      <c r="G418" s="8">
        <f>IF(Data_Mentah!G418="Yes",1,0)</f>
        <v>1</v>
      </c>
      <c r="H418" s="8">
        <f>IF(Data_Mentah!H418="Yes",1,0)</f>
        <v>0</v>
      </c>
      <c r="I418" s="8">
        <f>IF(Data_Mentah!I418="Yes",1,0)</f>
        <v>0</v>
      </c>
      <c r="J418" s="8">
        <f>IF(Data_Mentah!J418="Yes",1,0)</f>
        <v>1</v>
      </c>
      <c r="K418" s="8">
        <f>IF(Data_Mentah!K418="Yes",1,0)</f>
        <v>0</v>
      </c>
      <c r="L418" s="8">
        <f>IF(Data_Mentah!L418="Yes",1,0)</f>
        <v>1</v>
      </c>
      <c r="M418" s="8">
        <f>IF(Data_Mentah!M418="Yes",1,0)</f>
        <v>1</v>
      </c>
      <c r="N418" s="8">
        <f>IF(Data_Mentah!N418="Yes",1,0)</f>
        <v>0</v>
      </c>
      <c r="O418" s="8">
        <f>IF(Data_Mentah!O418="Yes",1,0)</f>
        <v>0</v>
      </c>
      <c r="P418" s="8">
        <f>IF(Data_Mentah!P418="Yes",1,0)</f>
        <v>0</v>
      </c>
      <c r="Q418" s="9">
        <f>IF(Data_Mentah!Q418="Positive",1,0)</f>
        <v>1</v>
      </c>
      <c r="T418">
        <f t="shared" si="11"/>
        <v>1</v>
      </c>
      <c r="V418">
        <f t="shared" si="12"/>
        <v>0</v>
      </c>
    </row>
    <row r="419" spans="1:22" ht="15.75" customHeight="1" x14ac:dyDescent="0.2">
      <c r="A419" s="4">
        <v>57</v>
      </c>
      <c r="B419" s="5">
        <f>IF(Data_Mentah!B419="Male",1,0)</f>
        <v>0</v>
      </c>
      <c r="C419" s="5">
        <f>IF(Data_Mentah!C419="Yes",1,0)</f>
        <v>1</v>
      </c>
      <c r="D419" s="5">
        <f>IF(Data_Mentah!D419="Yes",1,0)</f>
        <v>1</v>
      </c>
      <c r="E419" s="5">
        <f>IF(Data_Mentah!E419="Yes",1,0)</f>
        <v>1</v>
      </c>
      <c r="F419" s="5">
        <f>IF(Data_Mentah!F419="Yes",1,0)</f>
        <v>1</v>
      </c>
      <c r="G419" s="5">
        <f>IF(Data_Mentah!G419="Yes",1,0)</f>
        <v>1</v>
      </c>
      <c r="H419" s="5">
        <f>IF(Data_Mentah!H419="Yes",1,0)</f>
        <v>0</v>
      </c>
      <c r="I419" s="5">
        <f>IF(Data_Mentah!I419="Yes",1,0)</f>
        <v>0</v>
      </c>
      <c r="J419" s="5">
        <f>IF(Data_Mentah!J419="Yes",1,0)</f>
        <v>1</v>
      </c>
      <c r="K419" s="5">
        <f>IF(Data_Mentah!K419="Yes",1,0)</f>
        <v>1</v>
      </c>
      <c r="L419" s="5">
        <f>IF(Data_Mentah!L419="Yes",1,0)</f>
        <v>1</v>
      </c>
      <c r="M419" s="5">
        <f>IF(Data_Mentah!M419="Yes",1,0)</f>
        <v>1</v>
      </c>
      <c r="N419" s="5">
        <f>IF(Data_Mentah!N419="Yes",1,0)</f>
        <v>0</v>
      </c>
      <c r="O419" s="5">
        <f>IF(Data_Mentah!O419="Yes",1,0)</f>
        <v>0</v>
      </c>
      <c r="P419" s="5">
        <f>IF(Data_Mentah!P419="Yes",1,0)</f>
        <v>0</v>
      </c>
      <c r="Q419" s="6">
        <f>IF(Data_Mentah!Q419="Positive",1,0)</f>
        <v>1</v>
      </c>
      <c r="T419">
        <f t="shared" si="11"/>
        <v>1</v>
      </c>
      <c r="V419">
        <f t="shared" si="12"/>
        <v>0</v>
      </c>
    </row>
    <row r="420" spans="1:22" ht="15.75" customHeight="1" x14ac:dyDescent="0.2">
      <c r="A420" s="7">
        <v>47</v>
      </c>
      <c r="B420" s="8">
        <f>IF(Data_Mentah!B420="Male",1,0)</f>
        <v>0</v>
      </c>
      <c r="C420" s="8">
        <f>IF(Data_Mentah!C420="Yes",1,0)</f>
        <v>1</v>
      </c>
      <c r="D420" s="8">
        <f>IF(Data_Mentah!D420="Yes",1,0)</f>
        <v>1</v>
      </c>
      <c r="E420" s="8">
        <f>IF(Data_Mentah!E420="Yes",1,0)</f>
        <v>1</v>
      </c>
      <c r="F420" s="8">
        <f>IF(Data_Mentah!F420="Yes",1,0)</f>
        <v>1</v>
      </c>
      <c r="G420" s="8">
        <f>IF(Data_Mentah!G420="Yes",1,0)</f>
        <v>1</v>
      </c>
      <c r="H420" s="8">
        <f>IF(Data_Mentah!H420="Yes",1,0)</f>
        <v>0</v>
      </c>
      <c r="I420" s="8">
        <f>IF(Data_Mentah!I420="Yes",1,0)</f>
        <v>1</v>
      </c>
      <c r="J420" s="8">
        <f>IF(Data_Mentah!J420="Yes",1,0)</f>
        <v>0</v>
      </c>
      <c r="K420" s="8">
        <f>IF(Data_Mentah!K420="Yes",1,0)</f>
        <v>0</v>
      </c>
      <c r="L420" s="8">
        <f>IF(Data_Mentah!L420="Yes",1,0)</f>
        <v>0</v>
      </c>
      <c r="M420" s="8">
        <f>IF(Data_Mentah!M420="Yes",1,0)</f>
        <v>1</v>
      </c>
      <c r="N420" s="8">
        <f>IF(Data_Mentah!N420="Yes",1,0)</f>
        <v>1</v>
      </c>
      <c r="O420" s="8">
        <f>IF(Data_Mentah!O420="Yes",1,0)</f>
        <v>0</v>
      </c>
      <c r="P420" s="8">
        <f>IF(Data_Mentah!P420="Yes",1,0)</f>
        <v>1</v>
      </c>
      <c r="Q420" s="9">
        <f>IF(Data_Mentah!Q420="Positive",1,0)</f>
        <v>1</v>
      </c>
      <c r="T420">
        <f t="shared" si="11"/>
        <v>1</v>
      </c>
      <c r="V420">
        <f t="shared" si="12"/>
        <v>0</v>
      </c>
    </row>
    <row r="421" spans="1:22" ht="15.75" customHeight="1" x14ac:dyDescent="0.2">
      <c r="A421" s="4">
        <v>45</v>
      </c>
      <c r="B421" s="5">
        <f>IF(Data_Mentah!B421="Male",1,0)</f>
        <v>0</v>
      </c>
      <c r="C421" s="5">
        <f>IF(Data_Mentah!C421="Yes",1,0)</f>
        <v>1</v>
      </c>
      <c r="D421" s="5">
        <f>IF(Data_Mentah!D421="Yes",1,0)</f>
        <v>1</v>
      </c>
      <c r="E421" s="5">
        <f>IF(Data_Mentah!E421="Yes",1,0)</f>
        <v>0</v>
      </c>
      <c r="F421" s="5">
        <f>IF(Data_Mentah!F421="Yes",1,0)</f>
        <v>1</v>
      </c>
      <c r="G421" s="5">
        <f>IF(Data_Mentah!G421="Yes",1,0)</f>
        <v>0</v>
      </c>
      <c r="H421" s="5">
        <f>IF(Data_Mentah!H421="Yes",1,0)</f>
        <v>0</v>
      </c>
      <c r="I421" s="5">
        <f>IF(Data_Mentah!I421="Yes",1,0)</f>
        <v>1</v>
      </c>
      <c r="J421" s="5">
        <f>IF(Data_Mentah!J421="Yes",1,0)</f>
        <v>0</v>
      </c>
      <c r="K421" s="5">
        <f>IF(Data_Mentah!K421="Yes",1,0)</f>
        <v>0</v>
      </c>
      <c r="L421" s="5">
        <f>IF(Data_Mentah!L421="Yes",1,0)</f>
        <v>0</v>
      </c>
      <c r="M421" s="5">
        <f>IF(Data_Mentah!M421="Yes",1,0)</f>
        <v>0</v>
      </c>
      <c r="N421" s="5">
        <f>IF(Data_Mentah!N421="Yes",1,0)</f>
        <v>0</v>
      </c>
      <c r="O421" s="5">
        <f>IF(Data_Mentah!O421="Yes",1,0)</f>
        <v>0</v>
      </c>
      <c r="P421" s="5">
        <f>IF(Data_Mentah!P421="Yes",1,0)</f>
        <v>0</v>
      </c>
      <c r="Q421" s="6">
        <f>IF(Data_Mentah!Q421="Positive",1,0)</f>
        <v>1</v>
      </c>
      <c r="T421">
        <f t="shared" si="11"/>
        <v>0</v>
      </c>
      <c r="V421">
        <f t="shared" si="12"/>
        <v>0</v>
      </c>
    </row>
    <row r="422" spans="1:22" ht="15.75" customHeight="1" x14ac:dyDescent="0.2">
      <c r="A422" s="7">
        <v>57</v>
      </c>
      <c r="B422" s="8">
        <f>IF(Data_Mentah!B422="Male",1,0)</f>
        <v>0</v>
      </c>
      <c r="C422" s="8">
        <f>IF(Data_Mentah!C422="Yes",1,0)</f>
        <v>0</v>
      </c>
      <c r="D422" s="8">
        <f>IF(Data_Mentah!D422="Yes",1,0)</f>
        <v>0</v>
      </c>
      <c r="E422" s="8">
        <f>IF(Data_Mentah!E422="Yes",1,0)</f>
        <v>1</v>
      </c>
      <c r="F422" s="8">
        <f>IF(Data_Mentah!F422="Yes",1,0)</f>
        <v>1</v>
      </c>
      <c r="G422" s="8">
        <f>IF(Data_Mentah!G422="Yes",1,0)</f>
        <v>1</v>
      </c>
      <c r="H422" s="8">
        <f>IF(Data_Mentah!H422="Yes",1,0)</f>
        <v>0</v>
      </c>
      <c r="I422" s="8">
        <f>IF(Data_Mentah!I422="Yes",1,0)</f>
        <v>0</v>
      </c>
      <c r="J422" s="8">
        <f>IF(Data_Mentah!J422="Yes",1,0)</f>
        <v>0</v>
      </c>
      <c r="K422" s="8">
        <f>IF(Data_Mentah!K422="Yes",1,0)</f>
        <v>0</v>
      </c>
      <c r="L422" s="8">
        <f>IF(Data_Mentah!L422="Yes",1,0)</f>
        <v>0</v>
      </c>
      <c r="M422" s="8">
        <f>IF(Data_Mentah!M422="Yes",1,0)</f>
        <v>0</v>
      </c>
      <c r="N422" s="8">
        <f>IF(Data_Mentah!N422="Yes",1,0)</f>
        <v>1</v>
      </c>
      <c r="O422" s="8">
        <f>IF(Data_Mentah!O422="Yes",1,0)</f>
        <v>0</v>
      </c>
      <c r="P422" s="8">
        <f>IF(Data_Mentah!P422="Yes",1,0)</f>
        <v>0</v>
      </c>
      <c r="Q422" s="9">
        <f>IF(Data_Mentah!Q422="Positive",1,0)</f>
        <v>1</v>
      </c>
      <c r="T422">
        <f t="shared" si="11"/>
        <v>0</v>
      </c>
      <c r="V422">
        <f t="shared" si="12"/>
        <v>0</v>
      </c>
    </row>
    <row r="423" spans="1:22" ht="15.75" customHeight="1" x14ac:dyDescent="0.2">
      <c r="A423" s="4">
        <v>72</v>
      </c>
      <c r="B423" s="5">
        <f>IF(Data_Mentah!B423="Male",1,0)</f>
        <v>0</v>
      </c>
      <c r="C423" s="5">
        <f>IF(Data_Mentah!C423="Yes",1,0)</f>
        <v>1</v>
      </c>
      <c r="D423" s="5">
        <f>IF(Data_Mentah!D423="Yes",1,0)</f>
        <v>0</v>
      </c>
      <c r="E423" s="5">
        <f>IF(Data_Mentah!E423="Yes",1,0)</f>
        <v>0</v>
      </c>
      <c r="F423" s="5">
        <f>IF(Data_Mentah!F423="Yes",1,0)</f>
        <v>0</v>
      </c>
      <c r="G423" s="5">
        <f>IF(Data_Mentah!G423="Yes",1,0)</f>
        <v>1</v>
      </c>
      <c r="H423" s="5">
        <f>IF(Data_Mentah!H423="Yes",1,0)</f>
        <v>0</v>
      </c>
      <c r="I423" s="5">
        <f>IF(Data_Mentah!I423="Yes",1,0)</f>
        <v>0</v>
      </c>
      <c r="J423" s="5">
        <f>IF(Data_Mentah!J423="Yes",1,0)</f>
        <v>0</v>
      </c>
      <c r="K423" s="5">
        <f>IF(Data_Mentah!K423="Yes",1,0)</f>
        <v>1</v>
      </c>
      <c r="L423" s="5">
        <f>IF(Data_Mentah!L423="Yes",1,0)</f>
        <v>0</v>
      </c>
      <c r="M423" s="5">
        <f>IF(Data_Mentah!M423="Yes",1,0)</f>
        <v>0</v>
      </c>
      <c r="N423" s="5">
        <f>IF(Data_Mentah!N423="Yes",1,0)</f>
        <v>0</v>
      </c>
      <c r="O423" s="5">
        <f>IF(Data_Mentah!O423="Yes",1,0)</f>
        <v>1</v>
      </c>
      <c r="P423" s="5">
        <f>IF(Data_Mentah!P423="Yes",1,0)</f>
        <v>0</v>
      </c>
      <c r="Q423" s="6">
        <f>IF(Data_Mentah!Q423="Positive",1,0)</f>
        <v>1</v>
      </c>
      <c r="T423">
        <f t="shared" si="11"/>
        <v>0</v>
      </c>
      <c r="V423">
        <f t="shared" si="12"/>
        <v>0</v>
      </c>
    </row>
    <row r="424" spans="1:22" ht="15.75" customHeight="1" x14ac:dyDescent="0.2">
      <c r="A424" s="7">
        <v>30</v>
      </c>
      <c r="B424" s="8">
        <f>IF(Data_Mentah!B424="Male",1,0)</f>
        <v>1</v>
      </c>
      <c r="C424" s="8">
        <f>IF(Data_Mentah!C424="Yes",1,0)</f>
        <v>0</v>
      </c>
      <c r="D424" s="8">
        <f>IF(Data_Mentah!D424="Yes",1,0)</f>
        <v>1</v>
      </c>
      <c r="E424" s="8">
        <f>IF(Data_Mentah!E424="Yes",1,0)</f>
        <v>0</v>
      </c>
      <c r="F424" s="8">
        <f>IF(Data_Mentah!F424="Yes",1,0)</f>
        <v>1</v>
      </c>
      <c r="G424" s="8">
        <f>IF(Data_Mentah!G424="Yes",1,0)</f>
        <v>1</v>
      </c>
      <c r="H424" s="8">
        <f>IF(Data_Mentah!H424="Yes",1,0)</f>
        <v>0</v>
      </c>
      <c r="I424" s="8">
        <f>IF(Data_Mentah!I424="Yes",1,0)</f>
        <v>1</v>
      </c>
      <c r="J424" s="8">
        <f>IF(Data_Mentah!J424="Yes",1,0)</f>
        <v>0</v>
      </c>
      <c r="K424" s="8">
        <f>IF(Data_Mentah!K424="Yes",1,0)</f>
        <v>1</v>
      </c>
      <c r="L424" s="8">
        <f>IF(Data_Mentah!L424="Yes",1,0)</f>
        <v>1</v>
      </c>
      <c r="M424" s="8">
        <f>IF(Data_Mentah!M424="Yes",1,0)</f>
        <v>1</v>
      </c>
      <c r="N424" s="8">
        <f>IF(Data_Mentah!N424="Yes",1,0)</f>
        <v>1</v>
      </c>
      <c r="O424" s="8">
        <f>IF(Data_Mentah!O424="Yes",1,0)</f>
        <v>1</v>
      </c>
      <c r="P424" s="8">
        <f>IF(Data_Mentah!P424="Yes",1,0)</f>
        <v>1</v>
      </c>
      <c r="Q424" s="9">
        <f>IF(Data_Mentah!Q424="Positive",1,0)</f>
        <v>1</v>
      </c>
      <c r="T424">
        <f t="shared" si="11"/>
        <v>1</v>
      </c>
      <c r="V424">
        <f t="shared" si="12"/>
        <v>0</v>
      </c>
    </row>
    <row r="425" spans="1:22" ht="15.75" customHeight="1" x14ac:dyDescent="0.2">
      <c r="A425" s="4">
        <v>27</v>
      </c>
      <c r="B425" s="5">
        <f>IF(Data_Mentah!B425="Male",1,0)</f>
        <v>1</v>
      </c>
      <c r="C425" s="5">
        <f>IF(Data_Mentah!C425="Yes",1,0)</f>
        <v>1</v>
      </c>
      <c r="D425" s="5">
        <f>IF(Data_Mentah!D425="Yes",1,0)</f>
        <v>1</v>
      </c>
      <c r="E425" s="5">
        <f>IF(Data_Mentah!E425="Yes",1,0)</f>
        <v>0</v>
      </c>
      <c r="F425" s="5">
        <f>IF(Data_Mentah!F425="Yes",1,0)</f>
        <v>1</v>
      </c>
      <c r="G425" s="5">
        <f>IF(Data_Mentah!G425="Yes",1,0)</f>
        <v>1</v>
      </c>
      <c r="H425" s="5">
        <f>IF(Data_Mentah!H425="Yes",1,0)</f>
        <v>0</v>
      </c>
      <c r="I425" s="5">
        <f>IF(Data_Mentah!I425="Yes",1,0)</f>
        <v>1</v>
      </c>
      <c r="J425" s="5">
        <f>IF(Data_Mentah!J425="Yes",1,0)</f>
        <v>0</v>
      </c>
      <c r="K425" s="5">
        <f>IF(Data_Mentah!K425="Yes",1,0)</f>
        <v>0</v>
      </c>
      <c r="L425" s="5">
        <f>IF(Data_Mentah!L425="Yes",1,0)</f>
        <v>0</v>
      </c>
      <c r="M425" s="5">
        <f>IF(Data_Mentah!M425="Yes",1,0)</f>
        <v>1</v>
      </c>
      <c r="N425" s="5">
        <f>IF(Data_Mentah!N425="Yes",1,0)</f>
        <v>1</v>
      </c>
      <c r="O425" s="5">
        <f>IF(Data_Mentah!O425="Yes",1,0)</f>
        <v>0</v>
      </c>
      <c r="P425" s="5">
        <f>IF(Data_Mentah!P425="Yes",1,0)</f>
        <v>0</v>
      </c>
      <c r="Q425" s="6">
        <f>IF(Data_Mentah!Q425="Positive",1,0)</f>
        <v>1</v>
      </c>
      <c r="T425">
        <f t="shared" si="11"/>
        <v>0</v>
      </c>
      <c r="V425">
        <f t="shared" si="12"/>
        <v>0</v>
      </c>
    </row>
    <row r="426" spans="1:22" ht="15.75" customHeight="1" x14ac:dyDescent="0.2">
      <c r="A426" s="7">
        <v>38</v>
      </c>
      <c r="B426" s="8">
        <f>IF(Data_Mentah!B426="Male",1,0)</f>
        <v>1</v>
      </c>
      <c r="C426" s="8">
        <f>IF(Data_Mentah!C426="Yes",1,0)</f>
        <v>1</v>
      </c>
      <c r="D426" s="8">
        <f>IF(Data_Mentah!D426="Yes",1,0)</f>
        <v>1</v>
      </c>
      <c r="E426" s="8">
        <f>IF(Data_Mentah!E426="Yes",1,0)</f>
        <v>1</v>
      </c>
      <c r="F426" s="8">
        <f>IF(Data_Mentah!F426="Yes",1,0)</f>
        <v>1</v>
      </c>
      <c r="G426" s="8">
        <f>IF(Data_Mentah!G426="Yes",1,0)</f>
        <v>0</v>
      </c>
      <c r="H426" s="8">
        <f>IF(Data_Mentah!H426="Yes",1,0)</f>
        <v>1</v>
      </c>
      <c r="I426" s="8">
        <f>IF(Data_Mentah!I426="Yes",1,0)</f>
        <v>0</v>
      </c>
      <c r="J426" s="8">
        <f>IF(Data_Mentah!J426="Yes",1,0)</f>
        <v>0</v>
      </c>
      <c r="K426" s="8">
        <f>IF(Data_Mentah!K426="Yes",1,0)</f>
        <v>0</v>
      </c>
      <c r="L426" s="8">
        <f>IF(Data_Mentah!L426="Yes",1,0)</f>
        <v>0</v>
      </c>
      <c r="M426" s="8">
        <f>IF(Data_Mentah!M426="Yes",1,0)</f>
        <v>0</v>
      </c>
      <c r="N426" s="8">
        <f>IF(Data_Mentah!N426="Yes",1,0)</f>
        <v>0</v>
      </c>
      <c r="O426" s="8">
        <f>IF(Data_Mentah!O426="Yes",1,0)</f>
        <v>0</v>
      </c>
      <c r="P426" s="8">
        <f>IF(Data_Mentah!P426="Yes",1,0)</f>
        <v>0</v>
      </c>
      <c r="Q426" s="9">
        <f>IF(Data_Mentah!Q426="Positive",1,0)</f>
        <v>1</v>
      </c>
      <c r="T426">
        <f t="shared" si="11"/>
        <v>0</v>
      </c>
      <c r="V426">
        <f t="shared" si="12"/>
        <v>0</v>
      </c>
    </row>
    <row r="427" spans="1:22" ht="15.75" customHeight="1" x14ac:dyDescent="0.2">
      <c r="A427" s="4">
        <v>43</v>
      </c>
      <c r="B427" s="5">
        <f>IF(Data_Mentah!B427="Male",1,0)</f>
        <v>1</v>
      </c>
      <c r="C427" s="5">
        <f>IF(Data_Mentah!C427="Yes",1,0)</f>
        <v>1</v>
      </c>
      <c r="D427" s="5">
        <f>IF(Data_Mentah!D427="Yes",1,0)</f>
        <v>1</v>
      </c>
      <c r="E427" s="5">
        <f>IF(Data_Mentah!E427="Yes",1,0)</f>
        <v>0</v>
      </c>
      <c r="F427" s="5">
        <f>IF(Data_Mentah!F427="Yes",1,0)</f>
        <v>1</v>
      </c>
      <c r="G427" s="5">
        <f>IF(Data_Mentah!G427="Yes",1,0)</f>
        <v>1</v>
      </c>
      <c r="H427" s="5">
        <f>IF(Data_Mentah!H427="Yes",1,0)</f>
        <v>0</v>
      </c>
      <c r="I427" s="5">
        <f>IF(Data_Mentah!I427="Yes",1,0)</f>
        <v>1</v>
      </c>
      <c r="J427" s="5">
        <f>IF(Data_Mentah!J427="Yes",1,0)</f>
        <v>0</v>
      </c>
      <c r="K427" s="5">
        <f>IF(Data_Mentah!K427="Yes",1,0)</f>
        <v>1</v>
      </c>
      <c r="L427" s="5">
        <f>IF(Data_Mentah!L427="Yes",1,0)</f>
        <v>0</v>
      </c>
      <c r="M427" s="5">
        <f>IF(Data_Mentah!M427="Yes",1,0)</f>
        <v>1</v>
      </c>
      <c r="N427" s="5">
        <f>IF(Data_Mentah!N427="Yes",1,0)</f>
        <v>1</v>
      </c>
      <c r="O427" s="5">
        <f>IF(Data_Mentah!O427="Yes",1,0)</f>
        <v>0</v>
      </c>
      <c r="P427" s="5">
        <f>IF(Data_Mentah!P427="Yes",1,0)</f>
        <v>0</v>
      </c>
      <c r="Q427" s="6">
        <f>IF(Data_Mentah!Q427="Positive",1,0)</f>
        <v>1</v>
      </c>
      <c r="T427">
        <f t="shared" si="11"/>
        <v>0</v>
      </c>
      <c r="V427">
        <f t="shared" si="12"/>
        <v>0</v>
      </c>
    </row>
    <row r="428" spans="1:22" ht="15.75" customHeight="1" x14ac:dyDescent="0.2">
      <c r="A428" s="7">
        <v>40</v>
      </c>
      <c r="B428" s="8">
        <f>IF(Data_Mentah!B428="Male",1,0)</f>
        <v>1</v>
      </c>
      <c r="C428" s="8">
        <f>IF(Data_Mentah!C428="Yes",1,0)</f>
        <v>1</v>
      </c>
      <c r="D428" s="8">
        <f>IF(Data_Mentah!D428="Yes",1,0)</f>
        <v>1</v>
      </c>
      <c r="E428" s="8">
        <f>IF(Data_Mentah!E428="Yes",1,0)</f>
        <v>1</v>
      </c>
      <c r="F428" s="8">
        <f>IF(Data_Mentah!F428="Yes",1,0)</f>
        <v>1</v>
      </c>
      <c r="G428" s="8">
        <f>IF(Data_Mentah!G428="Yes",1,0)</f>
        <v>1</v>
      </c>
      <c r="H428" s="8">
        <f>IF(Data_Mentah!H428="Yes",1,0)</f>
        <v>1</v>
      </c>
      <c r="I428" s="8">
        <f>IF(Data_Mentah!I428="Yes",1,0)</f>
        <v>1</v>
      </c>
      <c r="J428" s="8">
        <f>IF(Data_Mentah!J428="Yes",1,0)</f>
        <v>1</v>
      </c>
      <c r="K428" s="8">
        <f>IF(Data_Mentah!K428="Yes",1,0)</f>
        <v>0</v>
      </c>
      <c r="L428" s="8">
        <f>IF(Data_Mentah!L428="Yes",1,0)</f>
        <v>1</v>
      </c>
      <c r="M428" s="8">
        <f>IF(Data_Mentah!M428="Yes",1,0)</f>
        <v>0</v>
      </c>
      <c r="N428" s="8">
        <f>IF(Data_Mentah!N428="Yes",1,0)</f>
        <v>1</v>
      </c>
      <c r="O428" s="8">
        <f>IF(Data_Mentah!O428="Yes",1,0)</f>
        <v>1</v>
      </c>
      <c r="P428" s="8">
        <f>IF(Data_Mentah!P428="Yes",1,0)</f>
        <v>0</v>
      </c>
      <c r="Q428" s="9">
        <f>IF(Data_Mentah!Q428="Positive",1,0)</f>
        <v>1</v>
      </c>
      <c r="T428">
        <f t="shared" si="11"/>
        <v>1</v>
      </c>
      <c r="V428">
        <f t="shared" si="12"/>
        <v>0</v>
      </c>
    </row>
    <row r="429" spans="1:22" ht="15.75" customHeight="1" x14ac:dyDescent="0.2">
      <c r="A429" s="4">
        <v>47</v>
      </c>
      <c r="B429" s="5">
        <f>IF(Data_Mentah!B429="Male",1,0)</f>
        <v>1</v>
      </c>
      <c r="C429" s="5">
        <f>IF(Data_Mentah!C429="Yes",1,0)</f>
        <v>1</v>
      </c>
      <c r="D429" s="5">
        <f>IF(Data_Mentah!D429="Yes",1,0)</f>
        <v>0</v>
      </c>
      <c r="E429" s="5">
        <f>IF(Data_Mentah!E429="Yes",1,0)</f>
        <v>1</v>
      </c>
      <c r="F429" s="5">
        <f>IF(Data_Mentah!F429="Yes",1,0)</f>
        <v>0</v>
      </c>
      <c r="G429" s="5">
        <f>IF(Data_Mentah!G429="Yes",1,0)</f>
        <v>0</v>
      </c>
      <c r="H429" s="5">
        <f>IF(Data_Mentah!H429="Yes",1,0)</f>
        <v>1</v>
      </c>
      <c r="I429" s="5">
        <f>IF(Data_Mentah!I429="Yes",1,0)</f>
        <v>0</v>
      </c>
      <c r="J429" s="5">
        <f>IF(Data_Mentah!J429="Yes",1,0)</f>
        <v>1</v>
      </c>
      <c r="K429" s="5">
        <f>IF(Data_Mentah!K429="Yes",1,0)</f>
        <v>1</v>
      </c>
      <c r="L429" s="5">
        <f>IF(Data_Mentah!L429="Yes",1,0)</f>
        <v>0</v>
      </c>
      <c r="M429" s="5">
        <f>IF(Data_Mentah!M429="Yes",1,0)</f>
        <v>0</v>
      </c>
      <c r="N429" s="5">
        <f>IF(Data_Mentah!N429="Yes",1,0)</f>
        <v>0</v>
      </c>
      <c r="O429" s="5">
        <f>IF(Data_Mentah!O429="Yes",1,0)</f>
        <v>1</v>
      </c>
      <c r="P429" s="5">
        <f>IF(Data_Mentah!P429="Yes",1,0)</f>
        <v>0</v>
      </c>
      <c r="Q429" s="6">
        <f>IF(Data_Mentah!Q429="Positive",1,0)</f>
        <v>1</v>
      </c>
      <c r="T429">
        <f t="shared" si="11"/>
        <v>0</v>
      </c>
      <c r="V429">
        <f t="shared" si="12"/>
        <v>0</v>
      </c>
    </row>
    <row r="430" spans="1:22" ht="15.75" customHeight="1" x14ac:dyDescent="0.2">
      <c r="A430" s="7">
        <v>62</v>
      </c>
      <c r="B430" s="8">
        <f>IF(Data_Mentah!B430="Male",1,0)</f>
        <v>1</v>
      </c>
      <c r="C430" s="8">
        <f>IF(Data_Mentah!C430="Yes",1,0)</f>
        <v>0</v>
      </c>
      <c r="D430" s="8">
        <f>IF(Data_Mentah!D430="Yes",1,0)</f>
        <v>1</v>
      </c>
      <c r="E430" s="8">
        <f>IF(Data_Mentah!E430="Yes",1,0)</f>
        <v>1</v>
      </c>
      <c r="F430" s="8">
        <f>IF(Data_Mentah!F430="Yes",1,0)</f>
        <v>1</v>
      </c>
      <c r="G430" s="8">
        <f>IF(Data_Mentah!G430="Yes",1,0)</f>
        <v>0</v>
      </c>
      <c r="H430" s="8">
        <f>IF(Data_Mentah!H430="Yes",1,0)</f>
        <v>0</v>
      </c>
      <c r="I430" s="8">
        <f>IF(Data_Mentah!I430="Yes",1,0)</f>
        <v>1</v>
      </c>
      <c r="J430" s="8">
        <f>IF(Data_Mentah!J430="Yes",1,0)</f>
        <v>1</v>
      </c>
      <c r="K430" s="8">
        <f>IF(Data_Mentah!K430="Yes",1,0)</f>
        <v>1</v>
      </c>
      <c r="L430" s="8">
        <f>IF(Data_Mentah!L430="Yes",1,0)</f>
        <v>1</v>
      </c>
      <c r="M430" s="8">
        <f>IF(Data_Mentah!M430="Yes",1,0)</f>
        <v>0</v>
      </c>
      <c r="N430" s="8">
        <f>IF(Data_Mentah!N430="Yes",1,0)</f>
        <v>0</v>
      </c>
      <c r="O430" s="8">
        <f>IF(Data_Mentah!O430="Yes",1,0)</f>
        <v>0</v>
      </c>
      <c r="P430" s="8">
        <f>IF(Data_Mentah!P430="Yes",1,0)</f>
        <v>0</v>
      </c>
      <c r="Q430" s="9">
        <f>IF(Data_Mentah!Q430="Positive",1,0)</f>
        <v>1</v>
      </c>
      <c r="T430">
        <f t="shared" si="11"/>
        <v>0</v>
      </c>
      <c r="V430">
        <f t="shared" si="12"/>
        <v>0</v>
      </c>
    </row>
    <row r="431" spans="1:22" ht="15.75" customHeight="1" x14ac:dyDescent="0.2">
      <c r="A431" s="4">
        <v>49</v>
      </c>
      <c r="B431" s="5">
        <f>IF(Data_Mentah!B431="Male",1,0)</f>
        <v>1</v>
      </c>
      <c r="C431" s="5">
        <f>IF(Data_Mentah!C431="Yes",1,0)</f>
        <v>1</v>
      </c>
      <c r="D431" s="5">
        <f>IF(Data_Mentah!D431="Yes",1,0)</f>
        <v>1</v>
      </c>
      <c r="E431" s="5">
        <f>IF(Data_Mentah!E431="Yes",1,0)</f>
        <v>1</v>
      </c>
      <c r="F431" s="5">
        <f>IF(Data_Mentah!F431="Yes",1,0)</f>
        <v>1</v>
      </c>
      <c r="G431" s="5">
        <f>IF(Data_Mentah!G431="Yes",1,0)</f>
        <v>1</v>
      </c>
      <c r="H431" s="5">
        <f>IF(Data_Mentah!H431="Yes",1,0)</f>
        <v>0</v>
      </c>
      <c r="I431" s="5">
        <f>IF(Data_Mentah!I431="Yes",1,0)</f>
        <v>1</v>
      </c>
      <c r="J431" s="5">
        <f>IF(Data_Mentah!J431="Yes",1,0)</f>
        <v>0</v>
      </c>
      <c r="K431" s="5">
        <f>IF(Data_Mentah!K431="Yes",1,0)</f>
        <v>0</v>
      </c>
      <c r="L431" s="5">
        <f>IF(Data_Mentah!L431="Yes",1,0)</f>
        <v>1</v>
      </c>
      <c r="M431" s="5">
        <f>IF(Data_Mentah!M431="Yes",1,0)</f>
        <v>1</v>
      </c>
      <c r="N431" s="5">
        <f>IF(Data_Mentah!N431="Yes",1,0)</f>
        <v>1</v>
      </c>
      <c r="O431" s="5">
        <f>IF(Data_Mentah!O431="Yes",1,0)</f>
        <v>0</v>
      </c>
      <c r="P431" s="5">
        <f>IF(Data_Mentah!P431="Yes",1,0)</f>
        <v>1</v>
      </c>
      <c r="Q431" s="6">
        <f>IF(Data_Mentah!Q431="Positive",1,0)</f>
        <v>1</v>
      </c>
      <c r="T431">
        <f t="shared" si="11"/>
        <v>1</v>
      </c>
      <c r="V431">
        <f t="shared" si="12"/>
        <v>0</v>
      </c>
    </row>
    <row r="432" spans="1:22" ht="15.75" customHeight="1" x14ac:dyDescent="0.2">
      <c r="A432" s="7">
        <v>53</v>
      </c>
      <c r="B432" s="8">
        <f>IF(Data_Mentah!B432="Male",1,0)</f>
        <v>1</v>
      </c>
      <c r="C432" s="8">
        <f>IF(Data_Mentah!C432="Yes",1,0)</f>
        <v>0</v>
      </c>
      <c r="D432" s="8">
        <f>IF(Data_Mentah!D432="Yes",1,0)</f>
        <v>0</v>
      </c>
      <c r="E432" s="8">
        <f>IF(Data_Mentah!E432="Yes",1,0)</f>
        <v>0</v>
      </c>
      <c r="F432" s="8">
        <f>IF(Data_Mentah!F432="Yes",1,0)</f>
        <v>0</v>
      </c>
      <c r="G432" s="8">
        <f>IF(Data_Mentah!G432="Yes",1,0)</f>
        <v>0</v>
      </c>
      <c r="H432" s="8">
        <f>IF(Data_Mentah!H432="Yes",1,0)</f>
        <v>1</v>
      </c>
      <c r="I432" s="8">
        <f>IF(Data_Mentah!I432="Yes",1,0)</f>
        <v>0</v>
      </c>
      <c r="J432" s="8">
        <f>IF(Data_Mentah!J432="Yes",1,0)</f>
        <v>0</v>
      </c>
      <c r="K432" s="8">
        <f>IF(Data_Mentah!K432="Yes",1,0)</f>
        <v>1</v>
      </c>
      <c r="L432" s="8">
        <f>IF(Data_Mentah!L432="Yes",1,0)</f>
        <v>1</v>
      </c>
      <c r="M432" s="8">
        <f>IF(Data_Mentah!M432="Yes",1,0)</f>
        <v>0</v>
      </c>
      <c r="N432" s="8">
        <f>IF(Data_Mentah!N432="Yes",1,0)</f>
        <v>0</v>
      </c>
      <c r="O432" s="8">
        <f>IF(Data_Mentah!O432="Yes",1,0)</f>
        <v>0</v>
      </c>
      <c r="P432" s="8">
        <f>IF(Data_Mentah!P432="Yes",1,0)</f>
        <v>1</v>
      </c>
      <c r="Q432" s="9">
        <f>IF(Data_Mentah!Q432="Positive",1,0)</f>
        <v>1</v>
      </c>
      <c r="T432">
        <f t="shared" si="11"/>
        <v>0</v>
      </c>
      <c r="V432">
        <f t="shared" si="12"/>
        <v>0</v>
      </c>
    </row>
    <row r="433" spans="1:22" ht="15.75" customHeight="1" x14ac:dyDescent="0.2">
      <c r="A433" s="4">
        <v>68</v>
      </c>
      <c r="B433" s="5">
        <f>IF(Data_Mentah!B433="Male",1,0)</f>
        <v>1</v>
      </c>
      <c r="C433" s="5">
        <f>IF(Data_Mentah!C433="Yes",1,0)</f>
        <v>0</v>
      </c>
      <c r="D433" s="5">
        <f>IF(Data_Mentah!D433="Yes",1,0)</f>
        <v>0</v>
      </c>
      <c r="E433" s="5">
        <f>IF(Data_Mentah!E433="Yes",1,0)</f>
        <v>0</v>
      </c>
      <c r="F433" s="5">
        <f>IF(Data_Mentah!F433="Yes",1,0)</f>
        <v>1</v>
      </c>
      <c r="G433" s="5">
        <f>IF(Data_Mentah!G433="Yes",1,0)</f>
        <v>1</v>
      </c>
      <c r="H433" s="5">
        <f>IF(Data_Mentah!H433="Yes",1,0)</f>
        <v>0</v>
      </c>
      <c r="I433" s="5">
        <f>IF(Data_Mentah!I433="Yes",1,0)</f>
        <v>0</v>
      </c>
      <c r="J433" s="5">
        <f>IF(Data_Mentah!J433="Yes",1,0)</f>
        <v>0</v>
      </c>
      <c r="K433" s="5">
        <f>IF(Data_Mentah!K433="Yes",1,0)</f>
        <v>1</v>
      </c>
      <c r="L433" s="5">
        <f>IF(Data_Mentah!L433="Yes",1,0)</f>
        <v>0</v>
      </c>
      <c r="M433" s="5">
        <f>IF(Data_Mentah!M433="Yes",1,0)</f>
        <v>0</v>
      </c>
      <c r="N433" s="5">
        <f>IF(Data_Mentah!N433="Yes",1,0)</f>
        <v>1</v>
      </c>
      <c r="O433" s="5">
        <f>IF(Data_Mentah!O433="Yes",1,0)</f>
        <v>0</v>
      </c>
      <c r="P433" s="5">
        <f>IF(Data_Mentah!P433="Yes",1,0)</f>
        <v>0</v>
      </c>
      <c r="Q433" s="6">
        <f>IF(Data_Mentah!Q433="Positive",1,0)</f>
        <v>1</v>
      </c>
      <c r="T433">
        <f t="shared" si="11"/>
        <v>0</v>
      </c>
      <c r="V433">
        <f t="shared" si="12"/>
        <v>0</v>
      </c>
    </row>
    <row r="434" spans="1:22" ht="15.75" customHeight="1" x14ac:dyDescent="0.2">
      <c r="A434" s="7">
        <v>61</v>
      </c>
      <c r="B434" s="8">
        <f>IF(Data_Mentah!B434="Male",1,0)</f>
        <v>1</v>
      </c>
      <c r="C434" s="8">
        <f>IF(Data_Mentah!C434="Yes",1,0)</f>
        <v>1</v>
      </c>
      <c r="D434" s="8">
        <f>IF(Data_Mentah!D434="Yes",1,0)</f>
        <v>1</v>
      </c>
      <c r="E434" s="8">
        <f>IF(Data_Mentah!E434="Yes",1,0)</f>
        <v>1</v>
      </c>
      <c r="F434" s="8">
        <f>IF(Data_Mentah!F434="Yes",1,0)</f>
        <v>1</v>
      </c>
      <c r="G434" s="8">
        <f>IF(Data_Mentah!G434="Yes",1,0)</f>
        <v>1</v>
      </c>
      <c r="H434" s="8">
        <f>IF(Data_Mentah!H434="Yes",1,0)</f>
        <v>0</v>
      </c>
      <c r="I434" s="8">
        <f>IF(Data_Mentah!I434="Yes",1,0)</f>
        <v>1</v>
      </c>
      <c r="J434" s="8">
        <f>IF(Data_Mentah!J434="Yes",1,0)</f>
        <v>1</v>
      </c>
      <c r="K434" s="8">
        <f>IF(Data_Mentah!K434="Yes",1,0)</f>
        <v>0</v>
      </c>
      <c r="L434" s="8">
        <f>IF(Data_Mentah!L434="Yes",1,0)</f>
        <v>1</v>
      </c>
      <c r="M434" s="8">
        <f>IF(Data_Mentah!M434="Yes",1,0)</f>
        <v>1</v>
      </c>
      <c r="N434" s="8">
        <f>IF(Data_Mentah!N434="Yes",1,0)</f>
        <v>1</v>
      </c>
      <c r="O434" s="8">
        <f>IF(Data_Mentah!O434="Yes",1,0)</f>
        <v>0</v>
      </c>
      <c r="P434" s="8">
        <f>IF(Data_Mentah!P434="Yes",1,0)</f>
        <v>0</v>
      </c>
      <c r="Q434" s="9">
        <f>IF(Data_Mentah!Q434="Positive",1,0)</f>
        <v>1</v>
      </c>
      <c r="T434">
        <f t="shared" si="11"/>
        <v>1</v>
      </c>
      <c r="V434">
        <f t="shared" si="12"/>
        <v>0</v>
      </c>
    </row>
    <row r="435" spans="1:22" ht="15.75" customHeight="1" x14ac:dyDescent="0.2">
      <c r="A435" s="4">
        <v>39</v>
      </c>
      <c r="B435" s="5">
        <f>IF(Data_Mentah!B435="Male",1,0)</f>
        <v>1</v>
      </c>
      <c r="C435" s="5">
        <f>IF(Data_Mentah!C435="Yes",1,0)</f>
        <v>0</v>
      </c>
      <c r="D435" s="5">
        <f>IF(Data_Mentah!D435="Yes",1,0)</f>
        <v>1</v>
      </c>
      <c r="E435" s="5">
        <f>IF(Data_Mentah!E435="Yes",1,0)</f>
        <v>0</v>
      </c>
      <c r="F435" s="5">
        <f>IF(Data_Mentah!F435="Yes",1,0)</f>
        <v>0</v>
      </c>
      <c r="G435" s="5">
        <f>IF(Data_Mentah!G435="Yes",1,0)</f>
        <v>0</v>
      </c>
      <c r="H435" s="5">
        <f>IF(Data_Mentah!H435="Yes",1,0)</f>
        <v>1</v>
      </c>
      <c r="I435" s="5">
        <f>IF(Data_Mentah!I435="Yes",1,0)</f>
        <v>0</v>
      </c>
      <c r="J435" s="5">
        <f>IF(Data_Mentah!J435="Yes",1,0)</f>
        <v>0</v>
      </c>
      <c r="K435" s="5">
        <f>IF(Data_Mentah!K435="Yes",1,0)</f>
        <v>0</v>
      </c>
      <c r="L435" s="5">
        <f>IF(Data_Mentah!L435="Yes",1,0)</f>
        <v>0</v>
      </c>
      <c r="M435" s="5">
        <f>IF(Data_Mentah!M435="Yes",1,0)</f>
        <v>0</v>
      </c>
      <c r="N435" s="5">
        <f>IF(Data_Mentah!N435="Yes",1,0)</f>
        <v>0</v>
      </c>
      <c r="O435" s="5">
        <f>IF(Data_Mentah!O435="Yes",1,0)</f>
        <v>1</v>
      </c>
      <c r="P435" s="5">
        <f>IF(Data_Mentah!P435="Yes",1,0)</f>
        <v>0</v>
      </c>
      <c r="Q435" s="6">
        <f>IF(Data_Mentah!Q435="Positive",1,0)</f>
        <v>1</v>
      </c>
      <c r="T435">
        <f t="shared" si="11"/>
        <v>0</v>
      </c>
      <c r="V435">
        <f t="shared" si="12"/>
        <v>0</v>
      </c>
    </row>
    <row r="436" spans="1:22" ht="15.75" customHeight="1" x14ac:dyDescent="0.2">
      <c r="A436" s="7">
        <v>38</v>
      </c>
      <c r="B436" s="8">
        <f>IF(Data_Mentah!B436="Male",1,0)</f>
        <v>1</v>
      </c>
      <c r="C436" s="8">
        <f>IF(Data_Mentah!C436="Yes",1,0)</f>
        <v>1</v>
      </c>
      <c r="D436" s="8">
        <f>IF(Data_Mentah!D436="Yes",1,0)</f>
        <v>1</v>
      </c>
      <c r="E436" s="8">
        <f>IF(Data_Mentah!E436="Yes",1,0)</f>
        <v>1</v>
      </c>
      <c r="F436" s="8">
        <f>IF(Data_Mentah!F436="Yes",1,0)</f>
        <v>1</v>
      </c>
      <c r="G436" s="8">
        <f>IF(Data_Mentah!G436="Yes",1,0)</f>
        <v>1</v>
      </c>
      <c r="H436" s="8">
        <f>IF(Data_Mentah!H436="Yes",1,0)</f>
        <v>0</v>
      </c>
      <c r="I436" s="8">
        <f>IF(Data_Mentah!I436="Yes",1,0)</f>
        <v>1</v>
      </c>
      <c r="J436" s="8">
        <f>IF(Data_Mentah!J436="Yes",1,0)</f>
        <v>0</v>
      </c>
      <c r="K436" s="8">
        <f>IF(Data_Mentah!K436="Yes",1,0)</f>
        <v>1</v>
      </c>
      <c r="L436" s="8">
        <f>IF(Data_Mentah!L436="Yes",1,0)</f>
        <v>0</v>
      </c>
      <c r="M436" s="8">
        <f>IF(Data_Mentah!M436="Yes",1,0)</f>
        <v>1</v>
      </c>
      <c r="N436" s="8">
        <f>IF(Data_Mentah!N436="Yes",1,0)</f>
        <v>0</v>
      </c>
      <c r="O436" s="8">
        <f>IF(Data_Mentah!O436="Yes",1,0)</f>
        <v>1</v>
      </c>
      <c r="P436" s="8">
        <f>IF(Data_Mentah!P436="Yes",1,0)</f>
        <v>0</v>
      </c>
      <c r="Q436" s="9">
        <f>IF(Data_Mentah!Q436="Positive",1,0)</f>
        <v>1</v>
      </c>
      <c r="T436">
        <f t="shared" ref="T436:T499" si="13">IF((P436 + H436 + G436 + D436 + J436) &gt;= 3, 1, 0)</f>
        <v>0</v>
      </c>
      <c r="V436">
        <f t="shared" ref="V436:V499" si="14">IF(Q436="Positive",1,0)</f>
        <v>0</v>
      </c>
    </row>
    <row r="437" spans="1:22" ht="15.75" customHeight="1" x14ac:dyDescent="0.2">
      <c r="A437" s="4">
        <v>44</v>
      </c>
      <c r="B437" s="5">
        <f>IF(Data_Mentah!B437="Male",1,0)</f>
        <v>1</v>
      </c>
      <c r="C437" s="5">
        <f>IF(Data_Mentah!C437="Yes",1,0)</f>
        <v>1</v>
      </c>
      <c r="D437" s="5">
        <f>IF(Data_Mentah!D437="Yes",1,0)</f>
        <v>1</v>
      </c>
      <c r="E437" s="5">
        <f>IF(Data_Mentah!E437="Yes",1,0)</f>
        <v>1</v>
      </c>
      <c r="F437" s="5">
        <f>IF(Data_Mentah!F437="Yes",1,0)</f>
        <v>1</v>
      </c>
      <c r="G437" s="5">
        <f>IF(Data_Mentah!G437="Yes",1,0)</f>
        <v>1</v>
      </c>
      <c r="H437" s="5">
        <f>IF(Data_Mentah!H437="Yes",1,0)</f>
        <v>0</v>
      </c>
      <c r="I437" s="5">
        <f>IF(Data_Mentah!I437="Yes",1,0)</f>
        <v>1</v>
      </c>
      <c r="J437" s="5">
        <f>IF(Data_Mentah!J437="Yes",1,0)</f>
        <v>0</v>
      </c>
      <c r="K437" s="5">
        <f>IF(Data_Mentah!K437="Yes",1,0)</f>
        <v>0</v>
      </c>
      <c r="L437" s="5">
        <f>IF(Data_Mentah!L437="Yes",1,0)</f>
        <v>0</v>
      </c>
      <c r="M437" s="5">
        <f>IF(Data_Mentah!M437="Yes",1,0)</f>
        <v>1</v>
      </c>
      <c r="N437" s="5">
        <f>IF(Data_Mentah!N437="Yes",1,0)</f>
        <v>0</v>
      </c>
      <c r="O437" s="5">
        <f>IF(Data_Mentah!O437="Yes",1,0)</f>
        <v>0</v>
      </c>
      <c r="P437" s="5">
        <f>IF(Data_Mentah!P437="Yes",1,0)</f>
        <v>0</v>
      </c>
      <c r="Q437" s="6">
        <f>IF(Data_Mentah!Q437="Positive",1,0)</f>
        <v>1</v>
      </c>
      <c r="T437">
        <f t="shared" si="13"/>
        <v>0</v>
      </c>
      <c r="V437">
        <f t="shared" si="14"/>
        <v>0</v>
      </c>
    </row>
    <row r="438" spans="1:22" ht="15.75" customHeight="1" x14ac:dyDescent="0.2">
      <c r="A438" s="7">
        <v>36</v>
      </c>
      <c r="B438" s="8">
        <f>IF(Data_Mentah!B438="Male",1,0)</f>
        <v>1</v>
      </c>
      <c r="C438" s="8">
        <f>IF(Data_Mentah!C438="Yes",1,0)</f>
        <v>1</v>
      </c>
      <c r="D438" s="8">
        <f>IF(Data_Mentah!D438="Yes",1,0)</f>
        <v>1</v>
      </c>
      <c r="E438" s="8">
        <f>IF(Data_Mentah!E438="Yes",1,0)</f>
        <v>1</v>
      </c>
      <c r="F438" s="8">
        <f>IF(Data_Mentah!F438="Yes",1,0)</f>
        <v>1</v>
      </c>
      <c r="G438" s="8">
        <f>IF(Data_Mentah!G438="Yes",1,0)</f>
        <v>1</v>
      </c>
      <c r="H438" s="8">
        <f>IF(Data_Mentah!H438="Yes",1,0)</f>
        <v>1</v>
      </c>
      <c r="I438" s="8">
        <f>IF(Data_Mentah!I438="Yes",1,0)</f>
        <v>1</v>
      </c>
      <c r="J438" s="8">
        <f>IF(Data_Mentah!J438="Yes",1,0)</f>
        <v>1</v>
      </c>
      <c r="K438" s="8">
        <f>IF(Data_Mentah!K438="Yes",1,0)</f>
        <v>1</v>
      </c>
      <c r="L438" s="8">
        <f>IF(Data_Mentah!L438="Yes",1,0)</f>
        <v>0</v>
      </c>
      <c r="M438" s="8">
        <f>IF(Data_Mentah!M438="Yes",1,0)</f>
        <v>0</v>
      </c>
      <c r="N438" s="8">
        <f>IF(Data_Mentah!N438="Yes",1,0)</f>
        <v>0</v>
      </c>
      <c r="O438" s="8">
        <f>IF(Data_Mentah!O438="Yes",1,0)</f>
        <v>0</v>
      </c>
      <c r="P438" s="8">
        <f>IF(Data_Mentah!P438="Yes",1,0)</f>
        <v>1</v>
      </c>
      <c r="Q438" s="9">
        <f>IF(Data_Mentah!Q438="Positive",1,0)</f>
        <v>1</v>
      </c>
      <c r="T438">
        <f t="shared" si="13"/>
        <v>1</v>
      </c>
      <c r="V438">
        <f t="shared" si="14"/>
        <v>0</v>
      </c>
    </row>
    <row r="439" spans="1:22" ht="15.75" customHeight="1" x14ac:dyDescent="0.2">
      <c r="A439" s="4">
        <v>43</v>
      </c>
      <c r="B439" s="5">
        <f>IF(Data_Mentah!B439="Male",1,0)</f>
        <v>1</v>
      </c>
      <c r="C439" s="5">
        <f>IF(Data_Mentah!C439="Yes",1,0)</f>
        <v>0</v>
      </c>
      <c r="D439" s="5">
        <f>IF(Data_Mentah!D439="Yes",1,0)</f>
        <v>0</v>
      </c>
      <c r="E439" s="5">
        <f>IF(Data_Mentah!E439="Yes",1,0)</f>
        <v>0</v>
      </c>
      <c r="F439" s="5">
        <f>IF(Data_Mentah!F439="Yes",1,0)</f>
        <v>1</v>
      </c>
      <c r="G439" s="5">
        <f>IF(Data_Mentah!G439="Yes",1,0)</f>
        <v>0</v>
      </c>
      <c r="H439" s="5">
        <f>IF(Data_Mentah!H439="Yes",1,0)</f>
        <v>0</v>
      </c>
      <c r="I439" s="5">
        <f>IF(Data_Mentah!I439="Yes",1,0)</f>
        <v>0</v>
      </c>
      <c r="J439" s="5">
        <f>IF(Data_Mentah!J439="Yes",1,0)</f>
        <v>0</v>
      </c>
      <c r="K439" s="5">
        <f>IF(Data_Mentah!K439="Yes",1,0)</f>
        <v>0</v>
      </c>
      <c r="L439" s="5">
        <f>IF(Data_Mentah!L439="Yes",1,0)</f>
        <v>1</v>
      </c>
      <c r="M439" s="5">
        <f>IF(Data_Mentah!M439="Yes",1,0)</f>
        <v>0</v>
      </c>
      <c r="N439" s="5">
        <f>IF(Data_Mentah!N439="Yes",1,0)</f>
        <v>0</v>
      </c>
      <c r="O439" s="5">
        <f>IF(Data_Mentah!O439="Yes",1,0)</f>
        <v>1</v>
      </c>
      <c r="P439" s="5">
        <f>IF(Data_Mentah!P439="Yes",1,0)</f>
        <v>0</v>
      </c>
      <c r="Q439" s="6">
        <f>IF(Data_Mentah!Q439="Positive",1,0)</f>
        <v>1</v>
      </c>
      <c r="T439">
        <f t="shared" si="13"/>
        <v>0</v>
      </c>
      <c r="V439">
        <f t="shared" si="14"/>
        <v>0</v>
      </c>
    </row>
    <row r="440" spans="1:22" ht="15.75" customHeight="1" x14ac:dyDescent="0.2">
      <c r="A440" s="7">
        <v>53</v>
      </c>
      <c r="B440" s="8">
        <f>IF(Data_Mentah!B440="Male",1,0)</f>
        <v>1</v>
      </c>
      <c r="C440" s="8">
        <f>IF(Data_Mentah!C440="Yes",1,0)</f>
        <v>1</v>
      </c>
      <c r="D440" s="8">
        <f>IF(Data_Mentah!D440="Yes",1,0)</f>
        <v>1</v>
      </c>
      <c r="E440" s="8">
        <f>IF(Data_Mentah!E440="Yes",1,0)</f>
        <v>1</v>
      </c>
      <c r="F440" s="8">
        <f>IF(Data_Mentah!F440="Yes",1,0)</f>
        <v>1</v>
      </c>
      <c r="G440" s="8">
        <f>IF(Data_Mentah!G440="Yes",1,0)</f>
        <v>0</v>
      </c>
      <c r="H440" s="8">
        <f>IF(Data_Mentah!H440="Yes",1,0)</f>
        <v>0</v>
      </c>
      <c r="I440" s="8">
        <f>IF(Data_Mentah!I440="Yes",1,0)</f>
        <v>1</v>
      </c>
      <c r="J440" s="8">
        <f>IF(Data_Mentah!J440="Yes",1,0)</f>
        <v>1</v>
      </c>
      <c r="K440" s="8">
        <f>IF(Data_Mentah!K440="Yes",1,0)</f>
        <v>1</v>
      </c>
      <c r="L440" s="8">
        <f>IF(Data_Mentah!L440="Yes",1,0)</f>
        <v>1</v>
      </c>
      <c r="M440" s="8">
        <f>IF(Data_Mentah!M440="Yes",1,0)</f>
        <v>1</v>
      </c>
      <c r="N440" s="8">
        <f>IF(Data_Mentah!N440="Yes",1,0)</f>
        <v>1</v>
      </c>
      <c r="O440" s="8">
        <f>IF(Data_Mentah!O440="Yes",1,0)</f>
        <v>0</v>
      </c>
      <c r="P440" s="8">
        <f>IF(Data_Mentah!P440="Yes",1,0)</f>
        <v>0</v>
      </c>
      <c r="Q440" s="9">
        <f>IF(Data_Mentah!Q440="Positive",1,0)</f>
        <v>1</v>
      </c>
      <c r="T440">
        <f t="shared" si="13"/>
        <v>0</v>
      </c>
      <c r="V440">
        <f t="shared" si="14"/>
        <v>0</v>
      </c>
    </row>
    <row r="441" spans="1:22" ht="15.75" customHeight="1" x14ac:dyDescent="0.2">
      <c r="A441" s="4">
        <v>47</v>
      </c>
      <c r="B441" s="5">
        <f>IF(Data_Mentah!B441="Male",1,0)</f>
        <v>1</v>
      </c>
      <c r="C441" s="5">
        <f>IF(Data_Mentah!C441="Yes",1,0)</f>
        <v>1</v>
      </c>
      <c r="D441" s="5">
        <f>IF(Data_Mentah!D441="Yes",1,0)</f>
        <v>1</v>
      </c>
      <c r="E441" s="5">
        <f>IF(Data_Mentah!E441="Yes",1,0)</f>
        <v>0</v>
      </c>
      <c r="F441" s="5">
        <f>IF(Data_Mentah!F441="Yes",1,0)</f>
        <v>1</v>
      </c>
      <c r="G441" s="5">
        <f>IF(Data_Mentah!G441="Yes",1,0)</f>
        <v>0</v>
      </c>
      <c r="H441" s="5">
        <f>IF(Data_Mentah!H441="Yes",1,0)</f>
        <v>0</v>
      </c>
      <c r="I441" s="5">
        <f>IF(Data_Mentah!I441="Yes",1,0)</f>
        <v>1</v>
      </c>
      <c r="J441" s="5">
        <f>IF(Data_Mentah!J441="Yes",1,0)</f>
        <v>1</v>
      </c>
      <c r="K441" s="5">
        <f>IF(Data_Mentah!K441="Yes",1,0)</f>
        <v>0</v>
      </c>
      <c r="L441" s="5">
        <f>IF(Data_Mentah!L441="Yes",1,0)</f>
        <v>0</v>
      </c>
      <c r="M441" s="5">
        <f>IF(Data_Mentah!M441="Yes",1,0)</f>
        <v>0</v>
      </c>
      <c r="N441" s="5">
        <f>IF(Data_Mentah!N441="Yes",1,0)</f>
        <v>0</v>
      </c>
      <c r="O441" s="5">
        <f>IF(Data_Mentah!O441="Yes",1,0)</f>
        <v>0</v>
      </c>
      <c r="P441" s="5">
        <f>IF(Data_Mentah!P441="Yes",1,0)</f>
        <v>0</v>
      </c>
      <c r="Q441" s="6">
        <f>IF(Data_Mentah!Q441="Positive",1,0)</f>
        <v>1</v>
      </c>
      <c r="T441">
        <f t="shared" si="13"/>
        <v>0</v>
      </c>
      <c r="V441">
        <f t="shared" si="14"/>
        <v>0</v>
      </c>
    </row>
    <row r="442" spans="1:22" ht="15.75" customHeight="1" x14ac:dyDescent="0.2">
      <c r="A442" s="7">
        <v>58</v>
      </c>
      <c r="B442" s="8">
        <f>IF(Data_Mentah!B442="Male",1,0)</f>
        <v>1</v>
      </c>
      <c r="C442" s="8">
        <f>IF(Data_Mentah!C442="Yes",1,0)</f>
        <v>1</v>
      </c>
      <c r="D442" s="8">
        <f>IF(Data_Mentah!D442="Yes",1,0)</f>
        <v>1</v>
      </c>
      <c r="E442" s="8">
        <f>IF(Data_Mentah!E442="Yes",1,0)</f>
        <v>0</v>
      </c>
      <c r="F442" s="8">
        <f>IF(Data_Mentah!F442="Yes",1,0)</f>
        <v>1</v>
      </c>
      <c r="G442" s="8">
        <f>IF(Data_Mentah!G442="Yes",1,0)</f>
        <v>0</v>
      </c>
      <c r="H442" s="8">
        <f>IF(Data_Mentah!H442="Yes",1,0)</f>
        <v>1</v>
      </c>
      <c r="I442" s="8">
        <f>IF(Data_Mentah!I442="Yes",1,0)</f>
        <v>1</v>
      </c>
      <c r="J442" s="8">
        <f>IF(Data_Mentah!J442="Yes",1,0)</f>
        <v>1</v>
      </c>
      <c r="K442" s="8">
        <f>IF(Data_Mentah!K442="Yes",1,0)</f>
        <v>0</v>
      </c>
      <c r="L442" s="8">
        <f>IF(Data_Mentah!L442="Yes",1,0)</f>
        <v>0</v>
      </c>
      <c r="M442" s="8">
        <f>IF(Data_Mentah!M442="Yes",1,0)</f>
        <v>0</v>
      </c>
      <c r="N442" s="8">
        <f>IF(Data_Mentah!N442="Yes",1,0)</f>
        <v>0</v>
      </c>
      <c r="O442" s="8">
        <f>IF(Data_Mentah!O442="Yes",1,0)</f>
        <v>0</v>
      </c>
      <c r="P442" s="8">
        <f>IF(Data_Mentah!P442="Yes",1,0)</f>
        <v>0</v>
      </c>
      <c r="Q442" s="9">
        <f>IF(Data_Mentah!Q442="Positive",1,0)</f>
        <v>1</v>
      </c>
      <c r="T442">
        <f t="shared" si="13"/>
        <v>1</v>
      </c>
      <c r="V442">
        <f t="shared" si="14"/>
        <v>0</v>
      </c>
    </row>
    <row r="443" spans="1:22" ht="15.75" customHeight="1" x14ac:dyDescent="0.2">
      <c r="A443" s="4">
        <v>56</v>
      </c>
      <c r="B443" s="5">
        <f>IF(Data_Mentah!B443="Male",1,0)</f>
        <v>1</v>
      </c>
      <c r="C443" s="5">
        <f>IF(Data_Mentah!C443="Yes",1,0)</f>
        <v>1</v>
      </c>
      <c r="D443" s="5">
        <f>IF(Data_Mentah!D443="Yes",1,0)</f>
        <v>0</v>
      </c>
      <c r="E443" s="5">
        <f>IF(Data_Mentah!E443="Yes",1,0)</f>
        <v>0</v>
      </c>
      <c r="F443" s="5">
        <f>IF(Data_Mentah!F443="Yes",1,0)</f>
        <v>0</v>
      </c>
      <c r="G443" s="5">
        <f>IF(Data_Mentah!G443="Yes",1,0)</f>
        <v>0</v>
      </c>
      <c r="H443" s="5">
        <f>IF(Data_Mentah!H443="Yes",1,0)</f>
        <v>0</v>
      </c>
      <c r="I443" s="5">
        <f>IF(Data_Mentah!I443="Yes",1,0)</f>
        <v>1</v>
      </c>
      <c r="J443" s="5">
        <f>IF(Data_Mentah!J443="Yes",1,0)</f>
        <v>0</v>
      </c>
      <c r="K443" s="5">
        <f>IF(Data_Mentah!K443="Yes",1,0)</f>
        <v>0</v>
      </c>
      <c r="L443" s="5">
        <f>IF(Data_Mentah!L443="Yes",1,0)</f>
        <v>0</v>
      </c>
      <c r="M443" s="5">
        <f>IF(Data_Mentah!M443="Yes",1,0)</f>
        <v>1</v>
      </c>
      <c r="N443" s="5">
        <f>IF(Data_Mentah!N443="Yes",1,0)</f>
        <v>0</v>
      </c>
      <c r="O443" s="5">
        <f>IF(Data_Mentah!O443="Yes",1,0)</f>
        <v>1</v>
      </c>
      <c r="P443" s="5">
        <f>IF(Data_Mentah!P443="Yes",1,0)</f>
        <v>0</v>
      </c>
      <c r="Q443" s="6">
        <f>IF(Data_Mentah!Q443="Positive",1,0)</f>
        <v>1</v>
      </c>
      <c r="T443">
        <f t="shared" si="13"/>
        <v>0</v>
      </c>
      <c r="V443">
        <f t="shared" si="14"/>
        <v>0</v>
      </c>
    </row>
    <row r="444" spans="1:22" ht="15.75" customHeight="1" x14ac:dyDescent="0.2">
      <c r="A444" s="7">
        <v>51</v>
      </c>
      <c r="B444" s="8">
        <f>IF(Data_Mentah!B444="Male",1,0)</f>
        <v>1</v>
      </c>
      <c r="C444" s="8">
        <f>IF(Data_Mentah!C444="Yes",1,0)</f>
        <v>1</v>
      </c>
      <c r="D444" s="8">
        <f>IF(Data_Mentah!D444="Yes",1,0)</f>
        <v>1</v>
      </c>
      <c r="E444" s="8">
        <f>IF(Data_Mentah!E444="Yes",1,0)</f>
        <v>1</v>
      </c>
      <c r="F444" s="8">
        <f>IF(Data_Mentah!F444="Yes",1,0)</f>
        <v>1</v>
      </c>
      <c r="G444" s="8">
        <f>IF(Data_Mentah!G444="Yes",1,0)</f>
        <v>1</v>
      </c>
      <c r="H444" s="8">
        <f>IF(Data_Mentah!H444="Yes",1,0)</f>
        <v>0</v>
      </c>
      <c r="I444" s="8">
        <f>IF(Data_Mentah!I444="Yes",1,0)</f>
        <v>1</v>
      </c>
      <c r="J444" s="8">
        <f>IF(Data_Mentah!J444="Yes",1,0)</f>
        <v>0</v>
      </c>
      <c r="K444" s="8">
        <f>IF(Data_Mentah!K444="Yes",1,0)</f>
        <v>0</v>
      </c>
      <c r="L444" s="8">
        <f>IF(Data_Mentah!L444="Yes",1,0)</f>
        <v>0</v>
      </c>
      <c r="M444" s="8">
        <f>IF(Data_Mentah!M444="Yes",1,0)</f>
        <v>0</v>
      </c>
      <c r="N444" s="8">
        <f>IF(Data_Mentah!N444="Yes",1,0)</f>
        <v>1</v>
      </c>
      <c r="O444" s="8">
        <f>IF(Data_Mentah!O444="Yes",1,0)</f>
        <v>1</v>
      </c>
      <c r="P444" s="8">
        <f>IF(Data_Mentah!P444="Yes",1,0)</f>
        <v>1</v>
      </c>
      <c r="Q444" s="9">
        <f>IF(Data_Mentah!Q444="Positive",1,0)</f>
        <v>1</v>
      </c>
      <c r="T444">
        <f t="shared" si="13"/>
        <v>1</v>
      </c>
      <c r="V444">
        <f t="shared" si="14"/>
        <v>0</v>
      </c>
    </row>
    <row r="445" spans="1:22" ht="15.75" customHeight="1" x14ac:dyDescent="0.2">
      <c r="A445" s="4">
        <v>59</v>
      </c>
      <c r="B445" s="5">
        <f>IF(Data_Mentah!B445="Male",1,0)</f>
        <v>1</v>
      </c>
      <c r="C445" s="5">
        <f>IF(Data_Mentah!C445="Yes",1,0)</f>
        <v>1</v>
      </c>
      <c r="D445" s="5">
        <f>IF(Data_Mentah!D445="Yes",1,0)</f>
        <v>0</v>
      </c>
      <c r="E445" s="5">
        <f>IF(Data_Mentah!E445="Yes",1,0)</f>
        <v>1</v>
      </c>
      <c r="F445" s="5">
        <f>IF(Data_Mentah!F445="Yes",1,0)</f>
        <v>0</v>
      </c>
      <c r="G445" s="5">
        <f>IF(Data_Mentah!G445="Yes",1,0)</f>
        <v>0</v>
      </c>
      <c r="H445" s="5">
        <f>IF(Data_Mentah!H445="Yes",1,0)</f>
        <v>0</v>
      </c>
      <c r="I445" s="5">
        <f>IF(Data_Mentah!I445="Yes",1,0)</f>
        <v>0</v>
      </c>
      <c r="J445" s="5">
        <f>IF(Data_Mentah!J445="Yes",1,0)</f>
        <v>0</v>
      </c>
      <c r="K445" s="5">
        <f>IF(Data_Mentah!K445="Yes",1,0)</f>
        <v>0</v>
      </c>
      <c r="L445" s="5">
        <f>IF(Data_Mentah!L445="Yes",1,0)</f>
        <v>0</v>
      </c>
      <c r="M445" s="5">
        <f>IF(Data_Mentah!M445="Yes",1,0)</f>
        <v>1</v>
      </c>
      <c r="N445" s="5">
        <f>IF(Data_Mentah!N445="Yes",1,0)</f>
        <v>0</v>
      </c>
      <c r="O445" s="5">
        <f>IF(Data_Mentah!O445="Yes",1,0)</f>
        <v>1</v>
      </c>
      <c r="P445" s="5">
        <f>IF(Data_Mentah!P445="Yes",1,0)</f>
        <v>0</v>
      </c>
      <c r="Q445" s="6">
        <f>IF(Data_Mentah!Q445="Positive",1,0)</f>
        <v>1</v>
      </c>
      <c r="T445">
        <f t="shared" si="13"/>
        <v>0</v>
      </c>
      <c r="V445">
        <f t="shared" si="14"/>
        <v>0</v>
      </c>
    </row>
    <row r="446" spans="1:22" ht="15.75" customHeight="1" x14ac:dyDescent="0.2">
      <c r="A446" s="7">
        <v>50</v>
      </c>
      <c r="B446" s="8">
        <f>IF(Data_Mentah!B446="Male",1,0)</f>
        <v>0</v>
      </c>
      <c r="C446" s="8">
        <f>IF(Data_Mentah!C446="Yes",1,0)</f>
        <v>1</v>
      </c>
      <c r="D446" s="8">
        <f>IF(Data_Mentah!D446="Yes",1,0)</f>
        <v>0</v>
      </c>
      <c r="E446" s="8">
        <f>IF(Data_Mentah!E446="Yes",1,0)</f>
        <v>1</v>
      </c>
      <c r="F446" s="8">
        <f>IF(Data_Mentah!F446="Yes",1,0)</f>
        <v>1</v>
      </c>
      <c r="G446" s="8">
        <f>IF(Data_Mentah!G446="Yes",1,0)</f>
        <v>1</v>
      </c>
      <c r="H446" s="8">
        <f>IF(Data_Mentah!H446="Yes",1,0)</f>
        <v>0</v>
      </c>
      <c r="I446" s="8">
        <f>IF(Data_Mentah!I446="Yes",1,0)</f>
        <v>0</v>
      </c>
      <c r="J446" s="8">
        <f>IF(Data_Mentah!J446="Yes",1,0)</f>
        <v>0</v>
      </c>
      <c r="K446" s="8">
        <f>IF(Data_Mentah!K446="Yes",1,0)</f>
        <v>0</v>
      </c>
      <c r="L446" s="8">
        <f>IF(Data_Mentah!L446="Yes",1,0)</f>
        <v>1</v>
      </c>
      <c r="M446" s="8">
        <f>IF(Data_Mentah!M446="Yes",1,0)</f>
        <v>0</v>
      </c>
      <c r="N446" s="8">
        <f>IF(Data_Mentah!N446="Yes",1,0)</f>
        <v>0</v>
      </c>
      <c r="O446" s="8">
        <f>IF(Data_Mentah!O446="Yes",1,0)</f>
        <v>0</v>
      </c>
      <c r="P446" s="8">
        <f>IF(Data_Mentah!P446="Yes",1,0)</f>
        <v>0</v>
      </c>
      <c r="Q446" s="9">
        <f>IF(Data_Mentah!Q446="Positive",1,0)</f>
        <v>1</v>
      </c>
      <c r="T446">
        <f t="shared" si="13"/>
        <v>0</v>
      </c>
      <c r="V446">
        <f t="shared" si="14"/>
        <v>0</v>
      </c>
    </row>
    <row r="447" spans="1:22" ht="15.75" customHeight="1" x14ac:dyDescent="0.2">
      <c r="A447" s="4">
        <v>30</v>
      </c>
      <c r="B447" s="5">
        <f>IF(Data_Mentah!B447="Male",1,0)</f>
        <v>0</v>
      </c>
      <c r="C447" s="5">
        <f>IF(Data_Mentah!C447="Yes",1,0)</f>
        <v>0</v>
      </c>
      <c r="D447" s="5">
        <f>IF(Data_Mentah!D447="Yes",1,0)</f>
        <v>1</v>
      </c>
      <c r="E447" s="5">
        <f>IF(Data_Mentah!E447="Yes",1,0)</f>
        <v>1</v>
      </c>
      <c r="F447" s="5">
        <f>IF(Data_Mentah!F447="Yes",1,0)</f>
        <v>0</v>
      </c>
      <c r="G447" s="5">
        <f>IF(Data_Mentah!G447="Yes",1,0)</f>
        <v>1</v>
      </c>
      <c r="H447" s="5">
        <f>IF(Data_Mentah!H447="Yes",1,0)</f>
        <v>1</v>
      </c>
      <c r="I447" s="5">
        <f>IF(Data_Mentah!I447="Yes",1,0)</f>
        <v>1</v>
      </c>
      <c r="J447" s="5">
        <f>IF(Data_Mentah!J447="Yes",1,0)</f>
        <v>1</v>
      </c>
      <c r="K447" s="5">
        <f>IF(Data_Mentah!K447="Yes",1,0)</f>
        <v>1</v>
      </c>
      <c r="L447" s="5">
        <f>IF(Data_Mentah!L447="Yes",1,0)</f>
        <v>1</v>
      </c>
      <c r="M447" s="5">
        <f>IF(Data_Mentah!M447="Yes",1,0)</f>
        <v>0</v>
      </c>
      <c r="N447" s="5">
        <f>IF(Data_Mentah!N447="Yes",1,0)</f>
        <v>1</v>
      </c>
      <c r="O447" s="5">
        <f>IF(Data_Mentah!O447="Yes",1,0)</f>
        <v>0</v>
      </c>
      <c r="P447" s="5">
        <f>IF(Data_Mentah!P447="Yes",1,0)</f>
        <v>0</v>
      </c>
      <c r="Q447" s="6">
        <f>IF(Data_Mentah!Q447="Positive",1,0)</f>
        <v>1</v>
      </c>
      <c r="T447">
        <f t="shared" si="13"/>
        <v>1</v>
      </c>
      <c r="V447">
        <f t="shared" si="14"/>
        <v>0</v>
      </c>
    </row>
    <row r="448" spans="1:22" ht="15.75" customHeight="1" x14ac:dyDescent="0.2">
      <c r="A448" s="7">
        <v>46</v>
      </c>
      <c r="B448" s="8">
        <f>IF(Data_Mentah!B448="Male",1,0)</f>
        <v>0</v>
      </c>
      <c r="C448" s="8">
        <f>IF(Data_Mentah!C448="Yes",1,0)</f>
        <v>1</v>
      </c>
      <c r="D448" s="8">
        <f>IF(Data_Mentah!D448="Yes",1,0)</f>
        <v>1</v>
      </c>
      <c r="E448" s="8">
        <f>IF(Data_Mentah!E448="Yes",1,0)</f>
        <v>1</v>
      </c>
      <c r="F448" s="8">
        <f>IF(Data_Mentah!F448="Yes",1,0)</f>
        <v>0</v>
      </c>
      <c r="G448" s="8">
        <f>IF(Data_Mentah!G448="Yes",1,0)</f>
        <v>1</v>
      </c>
      <c r="H448" s="8">
        <f>IF(Data_Mentah!H448="Yes",1,0)</f>
        <v>0</v>
      </c>
      <c r="I448" s="8">
        <f>IF(Data_Mentah!I448="Yes",1,0)</f>
        <v>0</v>
      </c>
      <c r="J448" s="8">
        <f>IF(Data_Mentah!J448="Yes",1,0)</f>
        <v>0</v>
      </c>
      <c r="K448" s="8">
        <f>IF(Data_Mentah!K448="Yes",1,0)</f>
        <v>0</v>
      </c>
      <c r="L448" s="8">
        <f>IF(Data_Mentah!L448="Yes",1,0)</f>
        <v>1</v>
      </c>
      <c r="M448" s="8">
        <f>IF(Data_Mentah!M448="Yes",1,0)</f>
        <v>1</v>
      </c>
      <c r="N448" s="8">
        <f>IF(Data_Mentah!N448="Yes",1,0)</f>
        <v>0</v>
      </c>
      <c r="O448" s="8">
        <f>IF(Data_Mentah!O448="Yes",1,0)</f>
        <v>0</v>
      </c>
      <c r="P448" s="8">
        <f>IF(Data_Mentah!P448="Yes",1,0)</f>
        <v>0</v>
      </c>
      <c r="Q448" s="9">
        <f>IF(Data_Mentah!Q448="Positive",1,0)</f>
        <v>1</v>
      </c>
      <c r="T448">
        <f t="shared" si="13"/>
        <v>0</v>
      </c>
      <c r="V448">
        <f t="shared" si="14"/>
        <v>0</v>
      </c>
    </row>
    <row r="449" spans="1:22" ht="15.75" customHeight="1" x14ac:dyDescent="0.2">
      <c r="A449" s="4">
        <v>53</v>
      </c>
      <c r="B449" s="5">
        <f>IF(Data_Mentah!B449="Male",1,0)</f>
        <v>0</v>
      </c>
      <c r="C449" s="5">
        <f>IF(Data_Mentah!C449="Yes",1,0)</f>
        <v>0</v>
      </c>
      <c r="D449" s="5">
        <f>IF(Data_Mentah!D449="Yes",1,0)</f>
        <v>1</v>
      </c>
      <c r="E449" s="5">
        <f>IF(Data_Mentah!E449="Yes",1,0)</f>
        <v>0</v>
      </c>
      <c r="F449" s="5">
        <f>IF(Data_Mentah!F449="Yes",1,0)</f>
        <v>1</v>
      </c>
      <c r="G449" s="5">
        <f>IF(Data_Mentah!G449="Yes",1,0)</f>
        <v>1</v>
      </c>
      <c r="H449" s="5">
        <f>IF(Data_Mentah!H449="Yes",1,0)</f>
        <v>0</v>
      </c>
      <c r="I449" s="5">
        <f>IF(Data_Mentah!I449="Yes",1,0)</f>
        <v>1</v>
      </c>
      <c r="J449" s="5">
        <f>IF(Data_Mentah!J449="Yes",1,0)</f>
        <v>1</v>
      </c>
      <c r="K449" s="5">
        <f>IF(Data_Mentah!K449="Yes",1,0)</f>
        <v>1</v>
      </c>
      <c r="L449" s="5">
        <f>IF(Data_Mentah!L449="Yes",1,0)</f>
        <v>1</v>
      </c>
      <c r="M449" s="5">
        <f>IF(Data_Mentah!M449="Yes",1,0)</f>
        <v>1</v>
      </c>
      <c r="N449" s="5">
        <f>IF(Data_Mentah!N449="Yes",1,0)</f>
        <v>1</v>
      </c>
      <c r="O449" s="5">
        <f>IF(Data_Mentah!O449="Yes",1,0)</f>
        <v>0</v>
      </c>
      <c r="P449" s="5">
        <f>IF(Data_Mentah!P449="Yes",1,0)</f>
        <v>0</v>
      </c>
      <c r="Q449" s="6">
        <f>IF(Data_Mentah!Q449="Positive",1,0)</f>
        <v>1</v>
      </c>
      <c r="T449">
        <f t="shared" si="13"/>
        <v>1</v>
      </c>
      <c r="V449">
        <f t="shared" si="14"/>
        <v>0</v>
      </c>
    </row>
    <row r="450" spans="1:22" ht="15.75" customHeight="1" x14ac:dyDescent="0.2">
      <c r="A450" s="7">
        <v>64</v>
      </c>
      <c r="B450" s="8">
        <f>IF(Data_Mentah!B450="Male",1,0)</f>
        <v>0</v>
      </c>
      <c r="C450" s="8">
        <f>IF(Data_Mentah!C450="Yes",1,0)</f>
        <v>1</v>
      </c>
      <c r="D450" s="8">
        <f>IF(Data_Mentah!D450="Yes",1,0)</f>
        <v>1</v>
      </c>
      <c r="E450" s="8">
        <f>IF(Data_Mentah!E450="Yes",1,0)</f>
        <v>1</v>
      </c>
      <c r="F450" s="8">
        <f>IF(Data_Mentah!F450="Yes",1,0)</f>
        <v>1</v>
      </c>
      <c r="G450" s="8">
        <f>IF(Data_Mentah!G450="Yes",1,0)</f>
        <v>1</v>
      </c>
      <c r="H450" s="8">
        <f>IF(Data_Mentah!H450="Yes",1,0)</f>
        <v>0</v>
      </c>
      <c r="I450" s="8">
        <f>IF(Data_Mentah!I450="Yes",1,0)</f>
        <v>0</v>
      </c>
      <c r="J450" s="8">
        <f>IF(Data_Mentah!J450="Yes",1,0)</f>
        <v>1</v>
      </c>
      <c r="K450" s="8">
        <f>IF(Data_Mentah!K450="Yes",1,0)</f>
        <v>0</v>
      </c>
      <c r="L450" s="8">
        <f>IF(Data_Mentah!L450="Yes",1,0)</f>
        <v>1</v>
      </c>
      <c r="M450" s="8">
        <f>IF(Data_Mentah!M450="Yes",1,0)</f>
        <v>1</v>
      </c>
      <c r="N450" s="8">
        <f>IF(Data_Mentah!N450="Yes",1,0)</f>
        <v>1</v>
      </c>
      <c r="O450" s="8">
        <f>IF(Data_Mentah!O450="Yes",1,0)</f>
        <v>0</v>
      </c>
      <c r="P450" s="8">
        <f>IF(Data_Mentah!P450="Yes",1,0)</f>
        <v>0</v>
      </c>
      <c r="Q450" s="9">
        <f>IF(Data_Mentah!Q450="Positive",1,0)</f>
        <v>1</v>
      </c>
      <c r="T450">
        <f t="shared" si="13"/>
        <v>1</v>
      </c>
      <c r="V450">
        <f t="shared" si="14"/>
        <v>0</v>
      </c>
    </row>
    <row r="451" spans="1:22" ht="15.75" customHeight="1" x14ac:dyDescent="0.2">
      <c r="A451" s="4">
        <v>44</v>
      </c>
      <c r="B451" s="5">
        <f>IF(Data_Mentah!B451="Male",1,0)</f>
        <v>0</v>
      </c>
      <c r="C451" s="5">
        <f>IF(Data_Mentah!C451="Yes",1,0)</f>
        <v>1</v>
      </c>
      <c r="D451" s="5">
        <f>IF(Data_Mentah!D451="Yes",1,0)</f>
        <v>1</v>
      </c>
      <c r="E451" s="5">
        <f>IF(Data_Mentah!E451="Yes",1,0)</f>
        <v>1</v>
      </c>
      <c r="F451" s="5">
        <f>IF(Data_Mentah!F451="Yes",1,0)</f>
        <v>1</v>
      </c>
      <c r="G451" s="5">
        <f>IF(Data_Mentah!G451="Yes",1,0)</f>
        <v>0</v>
      </c>
      <c r="H451" s="5">
        <f>IF(Data_Mentah!H451="Yes",1,0)</f>
        <v>0</v>
      </c>
      <c r="I451" s="5">
        <f>IF(Data_Mentah!I451="Yes",1,0)</f>
        <v>1</v>
      </c>
      <c r="J451" s="5">
        <f>IF(Data_Mentah!J451="Yes",1,0)</f>
        <v>1</v>
      </c>
      <c r="K451" s="5">
        <f>IF(Data_Mentah!K451="Yes",1,0)</f>
        <v>0</v>
      </c>
      <c r="L451" s="5">
        <f>IF(Data_Mentah!L451="Yes",1,0)</f>
        <v>0</v>
      </c>
      <c r="M451" s="5">
        <f>IF(Data_Mentah!M451="Yes",1,0)</f>
        <v>1</v>
      </c>
      <c r="N451" s="5">
        <f>IF(Data_Mentah!N451="Yes",1,0)</f>
        <v>1</v>
      </c>
      <c r="O451" s="5">
        <f>IF(Data_Mentah!O451="Yes",1,0)</f>
        <v>0</v>
      </c>
      <c r="P451" s="5">
        <f>IF(Data_Mentah!P451="Yes",1,0)</f>
        <v>0</v>
      </c>
      <c r="Q451" s="6">
        <f>IF(Data_Mentah!Q451="Positive",1,0)</f>
        <v>1</v>
      </c>
      <c r="T451">
        <f t="shared" si="13"/>
        <v>0</v>
      </c>
      <c r="V451">
        <f t="shared" si="14"/>
        <v>0</v>
      </c>
    </row>
    <row r="452" spans="1:22" ht="15.75" customHeight="1" x14ac:dyDescent="0.2">
      <c r="A452" s="7">
        <v>36</v>
      </c>
      <c r="B452" s="8">
        <f>IF(Data_Mentah!B452="Male",1,0)</f>
        <v>0</v>
      </c>
      <c r="C452" s="8">
        <f>IF(Data_Mentah!C452="Yes",1,0)</f>
        <v>0</v>
      </c>
      <c r="D452" s="8">
        <f>IF(Data_Mentah!D452="Yes",1,0)</f>
        <v>0</v>
      </c>
      <c r="E452" s="8">
        <f>IF(Data_Mentah!E452="Yes",1,0)</f>
        <v>1</v>
      </c>
      <c r="F452" s="8">
        <f>IF(Data_Mentah!F452="Yes",1,0)</f>
        <v>1</v>
      </c>
      <c r="G452" s="8">
        <f>IF(Data_Mentah!G452="Yes",1,0)</f>
        <v>0</v>
      </c>
      <c r="H452" s="8">
        <f>IF(Data_Mentah!H452="Yes",1,0)</f>
        <v>0</v>
      </c>
      <c r="I452" s="8">
        <f>IF(Data_Mentah!I452="Yes",1,0)</f>
        <v>1</v>
      </c>
      <c r="J452" s="8">
        <f>IF(Data_Mentah!J452="Yes",1,0)</f>
        <v>1</v>
      </c>
      <c r="K452" s="8">
        <f>IF(Data_Mentah!K452="Yes",1,0)</f>
        <v>0</v>
      </c>
      <c r="L452" s="8">
        <f>IF(Data_Mentah!L452="Yes",1,0)</f>
        <v>1</v>
      </c>
      <c r="M452" s="8">
        <f>IF(Data_Mentah!M452="Yes",1,0)</f>
        <v>1</v>
      </c>
      <c r="N452" s="8">
        <f>IF(Data_Mentah!N452="Yes",1,0)</f>
        <v>0</v>
      </c>
      <c r="O452" s="8">
        <f>IF(Data_Mentah!O452="Yes",1,0)</f>
        <v>0</v>
      </c>
      <c r="P452" s="8">
        <f>IF(Data_Mentah!P452="Yes",1,0)</f>
        <v>0</v>
      </c>
      <c r="Q452" s="9">
        <f>IF(Data_Mentah!Q452="Positive",1,0)</f>
        <v>1</v>
      </c>
      <c r="T452">
        <f t="shared" si="13"/>
        <v>0</v>
      </c>
      <c r="V452">
        <f t="shared" si="14"/>
        <v>0</v>
      </c>
    </row>
    <row r="453" spans="1:22" ht="15.75" customHeight="1" x14ac:dyDescent="0.2">
      <c r="A453" s="4">
        <v>43</v>
      </c>
      <c r="B453" s="5">
        <f>IF(Data_Mentah!B453="Male",1,0)</f>
        <v>0</v>
      </c>
      <c r="C453" s="5">
        <f>IF(Data_Mentah!C453="Yes",1,0)</f>
        <v>1</v>
      </c>
      <c r="D453" s="5">
        <f>IF(Data_Mentah!D453="Yes",1,0)</f>
        <v>1</v>
      </c>
      <c r="E453" s="5">
        <f>IF(Data_Mentah!E453="Yes",1,0)</f>
        <v>1</v>
      </c>
      <c r="F453" s="5">
        <f>IF(Data_Mentah!F453="Yes",1,0)</f>
        <v>1</v>
      </c>
      <c r="G453" s="5">
        <f>IF(Data_Mentah!G453="Yes",1,0)</f>
        <v>1</v>
      </c>
      <c r="H453" s="5">
        <f>IF(Data_Mentah!H453="Yes",1,0)</f>
        <v>0</v>
      </c>
      <c r="I453" s="5">
        <f>IF(Data_Mentah!I453="Yes",1,0)</f>
        <v>1</v>
      </c>
      <c r="J453" s="5">
        <f>IF(Data_Mentah!J453="Yes",1,0)</f>
        <v>1</v>
      </c>
      <c r="K453" s="5">
        <f>IF(Data_Mentah!K453="Yes",1,0)</f>
        <v>0</v>
      </c>
      <c r="L453" s="5">
        <f>IF(Data_Mentah!L453="Yes",1,0)</f>
        <v>1</v>
      </c>
      <c r="M453" s="5">
        <f>IF(Data_Mentah!M453="Yes",1,0)</f>
        <v>1</v>
      </c>
      <c r="N453" s="5">
        <f>IF(Data_Mentah!N453="Yes",1,0)</f>
        <v>1</v>
      </c>
      <c r="O453" s="5">
        <f>IF(Data_Mentah!O453="Yes",1,0)</f>
        <v>0</v>
      </c>
      <c r="P453" s="5">
        <f>IF(Data_Mentah!P453="Yes",1,0)</f>
        <v>1</v>
      </c>
      <c r="Q453" s="6">
        <f>IF(Data_Mentah!Q453="Positive",1,0)</f>
        <v>1</v>
      </c>
      <c r="T453">
        <f t="shared" si="13"/>
        <v>1</v>
      </c>
      <c r="V453">
        <f t="shared" si="14"/>
        <v>0</v>
      </c>
    </row>
    <row r="454" spans="1:22" ht="15.75" customHeight="1" x14ac:dyDescent="0.2">
      <c r="A454" s="7">
        <v>53</v>
      </c>
      <c r="B454" s="8">
        <f>IF(Data_Mentah!B454="Male",1,0)</f>
        <v>0</v>
      </c>
      <c r="C454" s="8">
        <f>IF(Data_Mentah!C454="Yes",1,0)</f>
        <v>1</v>
      </c>
      <c r="D454" s="8">
        <f>IF(Data_Mentah!D454="Yes",1,0)</f>
        <v>1</v>
      </c>
      <c r="E454" s="8">
        <f>IF(Data_Mentah!E454="Yes",1,0)</f>
        <v>1</v>
      </c>
      <c r="F454" s="8">
        <f>IF(Data_Mentah!F454="Yes",1,0)</f>
        <v>1</v>
      </c>
      <c r="G454" s="8">
        <f>IF(Data_Mentah!G454="Yes",1,0)</f>
        <v>1</v>
      </c>
      <c r="H454" s="8">
        <f>IF(Data_Mentah!H454="Yes",1,0)</f>
        <v>0</v>
      </c>
      <c r="I454" s="8">
        <f>IF(Data_Mentah!I454="Yes",1,0)</f>
        <v>1</v>
      </c>
      <c r="J454" s="8">
        <f>IF(Data_Mentah!J454="Yes",1,0)</f>
        <v>1</v>
      </c>
      <c r="K454" s="8">
        <f>IF(Data_Mentah!K454="Yes",1,0)</f>
        <v>1</v>
      </c>
      <c r="L454" s="8">
        <f>IF(Data_Mentah!L454="Yes",1,0)</f>
        <v>1</v>
      </c>
      <c r="M454" s="8">
        <f>IF(Data_Mentah!M454="Yes",1,0)</f>
        <v>1</v>
      </c>
      <c r="N454" s="8">
        <f>IF(Data_Mentah!N454="Yes",1,0)</f>
        <v>1</v>
      </c>
      <c r="O454" s="8">
        <f>IF(Data_Mentah!O454="Yes",1,0)</f>
        <v>0</v>
      </c>
      <c r="P454" s="8">
        <f>IF(Data_Mentah!P454="Yes",1,0)</f>
        <v>0</v>
      </c>
      <c r="Q454" s="9">
        <f>IF(Data_Mentah!Q454="Positive",1,0)</f>
        <v>1</v>
      </c>
      <c r="T454">
        <f t="shared" si="13"/>
        <v>1</v>
      </c>
      <c r="V454">
        <f t="shared" si="14"/>
        <v>0</v>
      </c>
    </row>
    <row r="455" spans="1:22" ht="15.75" customHeight="1" x14ac:dyDescent="0.2">
      <c r="A455" s="4">
        <v>47</v>
      </c>
      <c r="B455" s="5">
        <f>IF(Data_Mentah!B455="Male",1,0)</f>
        <v>0</v>
      </c>
      <c r="C455" s="5">
        <f>IF(Data_Mentah!C455="Yes",1,0)</f>
        <v>0</v>
      </c>
      <c r="D455" s="5">
        <f>IF(Data_Mentah!D455="Yes",1,0)</f>
        <v>0</v>
      </c>
      <c r="E455" s="5">
        <f>IF(Data_Mentah!E455="Yes",1,0)</f>
        <v>0</v>
      </c>
      <c r="F455" s="5">
        <f>IF(Data_Mentah!F455="Yes",1,0)</f>
        <v>0</v>
      </c>
      <c r="G455" s="5">
        <f>IF(Data_Mentah!G455="Yes",1,0)</f>
        <v>0</v>
      </c>
      <c r="H455" s="5">
        <f>IF(Data_Mentah!H455="Yes",1,0)</f>
        <v>0</v>
      </c>
      <c r="I455" s="5">
        <f>IF(Data_Mentah!I455="Yes",1,0)</f>
        <v>1</v>
      </c>
      <c r="J455" s="5">
        <f>IF(Data_Mentah!J455="Yes",1,0)</f>
        <v>0</v>
      </c>
      <c r="K455" s="5">
        <f>IF(Data_Mentah!K455="Yes",1,0)</f>
        <v>0</v>
      </c>
      <c r="L455" s="5">
        <f>IF(Data_Mentah!L455="Yes",1,0)</f>
        <v>0</v>
      </c>
      <c r="M455" s="5">
        <f>IF(Data_Mentah!M455="Yes",1,0)</f>
        <v>1</v>
      </c>
      <c r="N455" s="5">
        <f>IF(Data_Mentah!N455="Yes",1,0)</f>
        <v>1</v>
      </c>
      <c r="O455" s="5">
        <f>IF(Data_Mentah!O455="Yes",1,0)</f>
        <v>0</v>
      </c>
      <c r="P455" s="5">
        <f>IF(Data_Mentah!P455="Yes",1,0)</f>
        <v>0</v>
      </c>
      <c r="Q455" s="6">
        <f>IF(Data_Mentah!Q455="Positive",1,0)</f>
        <v>1</v>
      </c>
      <c r="T455">
        <f t="shared" si="13"/>
        <v>0</v>
      </c>
      <c r="V455">
        <f t="shared" si="14"/>
        <v>0</v>
      </c>
    </row>
    <row r="456" spans="1:22" ht="15.75" customHeight="1" x14ac:dyDescent="0.2">
      <c r="A456" s="7">
        <v>58</v>
      </c>
      <c r="B456" s="8">
        <f>IF(Data_Mentah!B456="Male",1,0)</f>
        <v>0</v>
      </c>
      <c r="C456" s="8">
        <f>IF(Data_Mentah!C456="Yes",1,0)</f>
        <v>1</v>
      </c>
      <c r="D456" s="8">
        <f>IF(Data_Mentah!D456="Yes",1,0)</f>
        <v>1</v>
      </c>
      <c r="E456" s="8">
        <f>IF(Data_Mentah!E456="Yes",1,0)</f>
        <v>0</v>
      </c>
      <c r="F456" s="8">
        <f>IF(Data_Mentah!F456="Yes",1,0)</f>
        <v>1</v>
      </c>
      <c r="G456" s="8">
        <f>IF(Data_Mentah!G456="Yes",1,0)</f>
        <v>1</v>
      </c>
      <c r="H456" s="8">
        <f>IF(Data_Mentah!H456="Yes",1,0)</f>
        <v>0</v>
      </c>
      <c r="I456" s="8">
        <f>IF(Data_Mentah!I456="Yes",1,0)</f>
        <v>1</v>
      </c>
      <c r="J456" s="8">
        <f>IF(Data_Mentah!J456="Yes",1,0)</f>
        <v>1</v>
      </c>
      <c r="K456" s="8">
        <f>IF(Data_Mentah!K456="Yes",1,0)</f>
        <v>0</v>
      </c>
      <c r="L456" s="8">
        <f>IF(Data_Mentah!L456="Yes",1,0)</f>
        <v>1</v>
      </c>
      <c r="M456" s="8">
        <f>IF(Data_Mentah!M456="Yes",1,0)</f>
        <v>1</v>
      </c>
      <c r="N456" s="8">
        <f>IF(Data_Mentah!N456="Yes",1,0)</f>
        <v>0</v>
      </c>
      <c r="O456" s="8">
        <f>IF(Data_Mentah!O456="Yes",1,0)</f>
        <v>0</v>
      </c>
      <c r="P456" s="8">
        <f>IF(Data_Mentah!P456="Yes",1,0)</f>
        <v>0</v>
      </c>
      <c r="Q456" s="9">
        <f>IF(Data_Mentah!Q456="Positive",1,0)</f>
        <v>1</v>
      </c>
      <c r="T456">
        <f t="shared" si="13"/>
        <v>1</v>
      </c>
      <c r="V456">
        <f t="shared" si="14"/>
        <v>0</v>
      </c>
    </row>
    <row r="457" spans="1:22" ht="15.75" customHeight="1" x14ac:dyDescent="0.2">
      <c r="A457" s="4">
        <v>56</v>
      </c>
      <c r="B457" s="5">
        <f>IF(Data_Mentah!B457="Male",1,0)</f>
        <v>0</v>
      </c>
      <c r="C457" s="5">
        <f>IF(Data_Mentah!C457="Yes",1,0)</f>
        <v>0</v>
      </c>
      <c r="D457" s="5">
        <f>IF(Data_Mentah!D457="Yes",1,0)</f>
        <v>0</v>
      </c>
      <c r="E457" s="5">
        <f>IF(Data_Mentah!E457="Yes",1,0)</f>
        <v>0</v>
      </c>
      <c r="F457" s="5">
        <f>IF(Data_Mentah!F457="Yes",1,0)</f>
        <v>0</v>
      </c>
      <c r="G457" s="5">
        <f>IF(Data_Mentah!G457="Yes",1,0)</f>
        <v>0</v>
      </c>
      <c r="H457" s="5">
        <f>IF(Data_Mentah!H457="Yes",1,0)</f>
        <v>0</v>
      </c>
      <c r="I457" s="5">
        <f>IF(Data_Mentah!I457="Yes",1,0)</f>
        <v>0</v>
      </c>
      <c r="J457" s="5">
        <f>IF(Data_Mentah!J457="Yes",1,0)</f>
        <v>0</v>
      </c>
      <c r="K457" s="5">
        <f>IF(Data_Mentah!K457="Yes",1,0)</f>
        <v>0</v>
      </c>
      <c r="L457" s="5">
        <f>IF(Data_Mentah!L457="Yes",1,0)</f>
        <v>0</v>
      </c>
      <c r="M457" s="5">
        <f>IF(Data_Mentah!M457="Yes",1,0)</f>
        <v>0</v>
      </c>
      <c r="N457" s="5">
        <f>IF(Data_Mentah!N457="Yes",1,0)</f>
        <v>0</v>
      </c>
      <c r="O457" s="5">
        <f>IF(Data_Mentah!O457="Yes",1,0)</f>
        <v>0</v>
      </c>
      <c r="P457" s="5">
        <f>IF(Data_Mentah!P457="Yes",1,0)</f>
        <v>0</v>
      </c>
      <c r="Q457" s="6">
        <f>IF(Data_Mentah!Q457="Positive",1,0)</f>
        <v>1</v>
      </c>
      <c r="T457">
        <f t="shared" si="13"/>
        <v>0</v>
      </c>
      <c r="V457">
        <f t="shared" si="14"/>
        <v>0</v>
      </c>
    </row>
    <row r="458" spans="1:22" ht="15.75" customHeight="1" x14ac:dyDescent="0.2">
      <c r="A458" s="7">
        <v>51</v>
      </c>
      <c r="B458" s="8">
        <f>IF(Data_Mentah!B458="Male",1,0)</f>
        <v>0</v>
      </c>
      <c r="C458" s="8">
        <f>IF(Data_Mentah!C458="Yes",1,0)</f>
        <v>0</v>
      </c>
      <c r="D458" s="8">
        <f>IF(Data_Mentah!D458="Yes",1,0)</f>
        <v>0</v>
      </c>
      <c r="E458" s="8">
        <f>IF(Data_Mentah!E458="Yes",1,0)</f>
        <v>0</v>
      </c>
      <c r="F458" s="8">
        <f>IF(Data_Mentah!F458="Yes",1,0)</f>
        <v>0</v>
      </c>
      <c r="G458" s="8">
        <f>IF(Data_Mentah!G458="Yes",1,0)</f>
        <v>1</v>
      </c>
      <c r="H458" s="8">
        <f>IF(Data_Mentah!H458="Yes",1,0)</f>
        <v>0</v>
      </c>
      <c r="I458" s="8">
        <f>IF(Data_Mentah!I458="Yes",1,0)</f>
        <v>1</v>
      </c>
      <c r="J458" s="8">
        <f>IF(Data_Mentah!J458="Yes",1,0)</f>
        <v>1</v>
      </c>
      <c r="K458" s="8">
        <f>IF(Data_Mentah!K458="Yes",1,0)</f>
        <v>0</v>
      </c>
      <c r="L458" s="8">
        <f>IF(Data_Mentah!L458="Yes",1,0)</f>
        <v>0</v>
      </c>
      <c r="M458" s="8">
        <f>IF(Data_Mentah!M458="Yes",1,0)</f>
        <v>1</v>
      </c>
      <c r="N458" s="8">
        <f>IF(Data_Mentah!N458="Yes",1,0)</f>
        <v>0</v>
      </c>
      <c r="O458" s="8">
        <f>IF(Data_Mentah!O458="Yes",1,0)</f>
        <v>0</v>
      </c>
      <c r="P458" s="8">
        <f>IF(Data_Mentah!P458="Yes",1,0)</f>
        <v>0</v>
      </c>
      <c r="Q458" s="9">
        <f>IF(Data_Mentah!Q458="Positive",1,0)</f>
        <v>1</v>
      </c>
      <c r="T458">
        <f t="shared" si="13"/>
        <v>0</v>
      </c>
      <c r="V458">
        <f t="shared" si="14"/>
        <v>0</v>
      </c>
    </row>
    <row r="459" spans="1:22" ht="15.75" customHeight="1" x14ac:dyDescent="0.2">
      <c r="A459" s="4">
        <v>59</v>
      </c>
      <c r="B459" s="5">
        <f>IF(Data_Mentah!B459="Male",1,0)</f>
        <v>0</v>
      </c>
      <c r="C459" s="5">
        <f>IF(Data_Mentah!C459="Yes",1,0)</f>
        <v>1</v>
      </c>
      <c r="D459" s="5">
        <f>IF(Data_Mentah!D459="Yes",1,0)</f>
        <v>1</v>
      </c>
      <c r="E459" s="5">
        <f>IF(Data_Mentah!E459="Yes",1,0)</f>
        <v>1</v>
      </c>
      <c r="F459" s="5">
        <f>IF(Data_Mentah!F459="Yes",1,0)</f>
        <v>1</v>
      </c>
      <c r="G459" s="5">
        <f>IF(Data_Mentah!G459="Yes",1,0)</f>
        <v>1</v>
      </c>
      <c r="H459" s="5">
        <f>IF(Data_Mentah!H459="Yes",1,0)</f>
        <v>0</v>
      </c>
      <c r="I459" s="5">
        <f>IF(Data_Mentah!I459="Yes",1,0)</f>
        <v>1</v>
      </c>
      <c r="J459" s="5">
        <f>IF(Data_Mentah!J459="Yes",1,0)</f>
        <v>1</v>
      </c>
      <c r="K459" s="5">
        <f>IF(Data_Mentah!K459="Yes",1,0)</f>
        <v>1</v>
      </c>
      <c r="L459" s="5">
        <f>IF(Data_Mentah!L459="Yes",1,0)</f>
        <v>1</v>
      </c>
      <c r="M459" s="5">
        <f>IF(Data_Mentah!M459="Yes",1,0)</f>
        <v>1</v>
      </c>
      <c r="N459" s="5">
        <f>IF(Data_Mentah!N459="Yes",1,0)</f>
        <v>1</v>
      </c>
      <c r="O459" s="5">
        <f>IF(Data_Mentah!O459="Yes",1,0)</f>
        <v>0</v>
      </c>
      <c r="P459" s="5">
        <f>IF(Data_Mentah!P459="Yes",1,0)</f>
        <v>0</v>
      </c>
      <c r="Q459" s="6">
        <f>IF(Data_Mentah!Q459="Positive",1,0)</f>
        <v>1</v>
      </c>
      <c r="T459">
        <f t="shared" si="13"/>
        <v>1</v>
      </c>
      <c r="V459">
        <f t="shared" si="14"/>
        <v>0</v>
      </c>
    </row>
    <row r="460" spans="1:22" ht="15.75" customHeight="1" x14ac:dyDescent="0.2">
      <c r="A460" s="7">
        <v>50</v>
      </c>
      <c r="B460" s="8">
        <f>IF(Data_Mentah!B460="Male",1,0)</f>
        <v>0</v>
      </c>
      <c r="C460" s="8">
        <f>IF(Data_Mentah!C460="Yes",1,0)</f>
        <v>1</v>
      </c>
      <c r="D460" s="8">
        <f>IF(Data_Mentah!D460="Yes",1,0)</f>
        <v>1</v>
      </c>
      <c r="E460" s="8">
        <f>IF(Data_Mentah!E460="Yes",1,0)</f>
        <v>1</v>
      </c>
      <c r="F460" s="8">
        <f>IF(Data_Mentah!F460="Yes",1,0)</f>
        <v>1</v>
      </c>
      <c r="G460" s="8">
        <f>IF(Data_Mentah!G460="Yes",1,0)</f>
        <v>0</v>
      </c>
      <c r="H460" s="8">
        <f>IF(Data_Mentah!H460="Yes",1,0)</f>
        <v>0</v>
      </c>
      <c r="I460" s="8">
        <f>IF(Data_Mentah!I460="Yes",1,0)</f>
        <v>1</v>
      </c>
      <c r="J460" s="8">
        <f>IF(Data_Mentah!J460="Yes",1,0)</f>
        <v>0</v>
      </c>
      <c r="K460" s="8">
        <f>IF(Data_Mentah!K460="Yes",1,0)</f>
        <v>0</v>
      </c>
      <c r="L460" s="8">
        <f>IF(Data_Mentah!L460="Yes",1,0)</f>
        <v>1</v>
      </c>
      <c r="M460" s="8">
        <f>IF(Data_Mentah!M460="Yes",1,0)</f>
        <v>1</v>
      </c>
      <c r="N460" s="8">
        <f>IF(Data_Mentah!N460="Yes",1,0)</f>
        <v>1</v>
      </c>
      <c r="O460" s="8">
        <f>IF(Data_Mentah!O460="Yes",1,0)</f>
        <v>0</v>
      </c>
      <c r="P460" s="8">
        <f>IF(Data_Mentah!P460="Yes",1,0)</f>
        <v>0</v>
      </c>
      <c r="Q460" s="9">
        <f>IF(Data_Mentah!Q460="Positive",1,0)</f>
        <v>1</v>
      </c>
      <c r="T460">
        <f t="shared" si="13"/>
        <v>0</v>
      </c>
      <c r="V460">
        <f t="shared" si="14"/>
        <v>0</v>
      </c>
    </row>
    <row r="461" spans="1:22" ht="15.75" customHeight="1" x14ac:dyDescent="0.2">
      <c r="A461" s="4">
        <v>30</v>
      </c>
      <c r="B461" s="5">
        <f>IF(Data_Mentah!B461="Male",1,0)</f>
        <v>1</v>
      </c>
      <c r="C461" s="5">
        <f>IF(Data_Mentah!C461="Yes",1,0)</f>
        <v>1</v>
      </c>
      <c r="D461" s="5">
        <f>IF(Data_Mentah!D461="Yes",1,0)</f>
        <v>1</v>
      </c>
      <c r="E461" s="5">
        <f>IF(Data_Mentah!E461="Yes",1,0)</f>
        <v>1</v>
      </c>
      <c r="F461" s="5">
        <f>IF(Data_Mentah!F461="Yes",1,0)</f>
        <v>1</v>
      </c>
      <c r="G461" s="5">
        <f>IF(Data_Mentah!G461="Yes",1,0)</f>
        <v>1</v>
      </c>
      <c r="H461" s="5">
        <f>IF(Data_Mentah!H461="Yes",1,0)</f>
        <v>0</v>
      </c>
      <c r="I461" s="5">
        <f>IF(Data_Mentah!I461="Yes",1,0)</f>
        <v>1</v>
      </c>
      <c r="J461" s="5">
        <f>IF(Data_Mentah!J461="Yes",1,0)</f>
        <v>0</v>
      </c>
      <c r="K461" s="5">
        <f>IF(Data_Mentah!K461="Yes",1,0)</f>
        <v>0</v>
      </c>
      <c r="L461" s="5">
        <f>IF(Data_Mentah!L461="Yes",1,0)</f>
        <v>0</v>
      </c>
      <c r="M461" s="5">
        <f>IF(Data_Mentah!M461="Yes",1,0)</f>
        <v>1</v>
      </c>
      <c r="N461" s="5">
        <f>IF(Data_Mentah!N461="Yes",1,0)</f>
        <v>0</v>
      </c>
      <c r="O461" s="5">
        <f>IF(Data_Mentah!O461="Yes",1,0)</f>
        <v>0</v>
      </c>
      <c r="P461" s="5">
        <f>IF(Data_Mentah!P461="Yes",1,0)</f>
        <v>0</v>
      </c>
      <c r="Q461" s="6">
        <f>IF(Data_Mentah!Q461="Positive",1,0)</f>
        <v>1</v>
      </c>
      <c r="T461">
        <f t="shared" si="13"/>
        <v>0</v>
      </c>
      <c r="V461">
        <f t="shared" si="14"/>
        <v>0</v>
      </c>
    </row>
    <row r="462" spans="1:22" ht="15.75" customHeight="1" x14ac:dyDescent="0.2">
      <c r="A462" s="7">
        <v>46</v>
      </c>
      <c r="B462" s="8">
        <f>IF(Data_Mentah!B462="Male",1,0)</f>
        <v>1</v>
      </c>
      <c r="C462" s="8">
        <f>IF(Data_Mentah!C462="Yes",1,0)</f>
        <v>0</v>
      </c>
      <c r="D462" s="8">
        <f>IF(Data_Mentah!D462="Yes",1,0)</f>
        <v>0</v>
      </c>
      <c r="E462" s="8">
        <f>IF(Data_Mentah!E462="Yes",1,0)</f>
        <v>0</v>
      </c>
      <c r="F462" s="8">
        <f>IF(Data_Mentah!F462="Yes",1,0)</f>
        <v>0</v>
      </c>
      <c r="G462" s="8">
        <f>IF(Data_Mentah!G462="Yes",1,0)</f>
        <v>0</v>
      </c>
      <c r="H462" s="8">
        <f>IF(Data_Mentah!H462="Yes",1,0)</f>
        <v>0</v>
      </c>
      <c r="I462" s="8">
        <f>IF(Data_Mentah!I462="Yes",1,0)</f>
        <v>0</v>
      </c>
      <c r="J462" s="8">
        <f>IF(Data_Mentah!J462="Yes",1,0)</f>
        <v>1</v>
      </c>
      <c r="K462" s="8">
        <f>IF(Data_Mentah!K462="Yes",1,0)</f>
        <v>0</v>
      </c>
      <c r="L462" s="8">
        <f>IF(Data_Mentah!L462="Yes",1,0)</f>
        <v>0</v>
      </c>
      <c r="M462" s="8">
        <f>IF(Data_Mentah!M462="Yes",1,0)</f>
        <v>0</v>
      </c>
      <c r="N462" s="8">
        <f>IF(Data_Mentah!N462="Yes",1,0)</f>
        <v>0</v>
      </c>
      <c r="O462" s="8">
        <f>IF(Data_Mentah!O462="Yes",1,0)</f>
        <v>1</v>
      </c>
      <c r="P462" s="8">
        <f>IF(Data_Mentah!P462="Yes",1,0)</f>
        <v>0</v>
      </c>
      <c r="Q462" s="9">
        <f>IF(Data_Mentah!Q462="Positive",1,0)</f>
        <v>0</v>
      </c>
      <c r="T462">
        <f t="shared" si="13"/>
        <v>0</v>
      </c>
      <c r="V462">
        <f t="shared" si="14"/>
        <v>0</v>
      </c>
    </row>
    <row r="463" spans="1:22" ht="15.75" customHeight="1" x14ac:dyDescent="0.2">
      <c r="A463" s="4">
        <v>53</v>
      </c>
      <c r="B463" s="5">
        <f>IF(Data_Mentah!B463="Male",1,0)</f>
        <v>1</v>
      </c>
      <c r="C463" s="5">
        <f>IF(Data_Mentah!C463="Yes",1,0)</f>
        <v>0</v>
      </c>
      <c r="D463" s="5">
        <f>IF(Data_Mentah!D463="Yes",1,0)</f>
        <v>0</v>
      </c>
      <c r="E463" s="5">
        <f>IF(Data_Mentah!E463="Yes",1,0)</f>
        <v>0</v>
      </c>
      <c r="F463" s="5">
        <f>IF(Data_Mentah!F463="Yes",1,0)</f>
        <v>0</v>
      </c>
      <c r="G463" s="5">
        <f>IF(Data_Mentah!G463="Yes",1,0)</f>
        <v>1</v>
      </c>
      <c r="H463" s="5">
        <f>IF(Data_Mentah!H463="Yes",1,0)</f>
        <v>1</v>
      </c>
      <c r="I463" s="5">
        <f>IF(Data_Mentah!I463="Yes",1,0)</f>
        <v>0</v>
      </c>
      <c r="J463" s="5">
        <f>IF(Data_Mentah!J463="Yes",1,0)</f>
        <v>0</v>
      </c>
      <c r="K463" s="5">
        <f>IF(Data_Mentah!K463="Yes",1,0)</f>
        <v>0</v>
      </c>
      <c r="L463" s="5">
        <f>IF(Data_Mentah!L463="Yes",1,0)</f>
        <v>0</v>
      </c>
      <c r="M463" s="5">
        <f>IF(Data_Mentah!M463="Yes",1,0)</f>
        <v>0</v>
      </c>
      <c r="N463" s="5">
        <f>IF(Data_Mentah!N463="Yes",1,0)</f>
        <v>0</v>
      </c>
      <c r="O463" s="5">
        <f>IF(Data_Mentah!O463="Yes",1,0)</f>
        <v>0</v>
      </c>
      <c r="P463" s="5">
        <f>IF(Data_Mentah!P463="Yes",1,0)</f>
        <v>0</v>
      </c>
      <c r="Q463" s="6">
        <f>IF(Data_Mentah!Q463="Positive",1,0)</f>
        <v>0</v>
      </c>
      <c r="T463">
        <f t="shared" si="13"/>
        <v>0</v>
      </c>
      <c r="V463">
        <f t="shared" si="14"/>
        <v>0</v>
      </c>
    </row>
    <row r="464" spans="1:22" ht="15.75" customHeight="1" x14ac:dyDescent="0.2">
      <c r="A464" s="7">
        <v>42</v>
      </c>
      <c r="B464" s="8">
        <f>IF(Data_Mentah!B464="Male",1,0)</f>
        <v>1</v>
      </c>
      <c r="C464" s="8">
        <f>IF(Data_Mentah!C464="Yes",1,0)</f>
        <v>0</v>
      </c>
      <c r="D464" s="8">
        <f>IF(Data_Mentah!D464="Yes",1,0)</f>
        <v>0</v>
      </c>
      <c r="E464" s="8">
        <f>IF(Data_Mentah!E464="Yes",1,0)</f>
        <v>0</v>
      </c>
      <c r="F464" s="8">
        <f>IF(Data_Mentah!F464="Yes",1,0)</f>
        <v>0</v>
      </c>
      <c r="G464" s="8">
        <f>IF(Data_Mentah!G464="Yes",1,0)</f>
        <v>1</v>
      </c>
      <c r="H464" s="8">
        <f>IF(Data_Mentah!H464="Yes",1,0)</f>
        <v>0</v>
      </c>
      <c r="I464" s="8">
        <f>IF(Data_Mentah!I464="Yes",1,0)</f>
        <v>1</v>
      </c>
      <c r="J464" s="8">
        <f>IF(Data_Mentah!J464="Yes",1,0)</f>
        <v>0</v>
      </c>
      <c r="K464" s="8">
        <f>IF(Data_Mentah!K464="Yes",1,0)</f>
        <v>0</v>
      </c>
      <c r="L464" s="8">
        <f>IF(Data_Mentah!L464="Yes",1,0)</f>
        <v>0</v>
      </c>
      <c r="M464" s="8">
        <f>IF(Data_Mentah!M464="Yes",1,0)</f>
        <v>0</v>
      </c>
      <c r="N464" s="8">
        <f>IF(Data_Mentah!N464="Yes",1,0)</f>
        <v>1</v>
      </c>
      <c r="O464" s="8">
        <f>IF(Data_Mentah!O464="Yes",1,0)</f>
        <v>0</v>
      </c>
      <c r="P464" s="8">
        <f>IF(Data_Mentah!P464="Yes",1,0)</f>
        <v>0</v>
      </c>
      <c r="Q464" s="9">
        <f>IF(Data_Mentah!Q464="Positive",1,0)</f>
        <v>0</v>
      </c>
      <c r="T464">
        <f t="shared" si="13"/>
        <v>0</v>
      </c>
      <c r="V464">
        <f t="shared" si="14"/>
        <v>0</v>
      </c>
    </row>
    <row r="465" spans="1:22" ht="15.75" customHeight="1" x14ac:dyDescent="0.2">
      <c r="A465" s="4">
        <v>55</v>
      </c>
      <c r="B465" s="5">
        <f>IF(Data_Mentah!B465="Male",1,0)</f>
        <v>1</v>
      </c>
      <c r="C465" s="5">
        <f>IF(Data_Mentah!C465="Yes",1,0)</f>
        <v>1</v>
      </c>
      <c r="D465" s="5">
        <f>IF(Data_Mentah!D465="Yes",1,0)</f>
        <v>0</v>
      </c>
      <c r="E465" s="5">
        <f>IF(Data_Mentah!E465="Yes",1,0)</f>
        <v>0</v>
      </c>
      <c r="F465" s="5">
        <f>IF(Data_Mentah!F465="Yes",1,0)</f>
        <v>0</v>
      </c>
      <c r="G465" s="5">
        <f>IF(Data_Mentah!G465="Yes",1,0)</f>
        <v>1</v>
      </c>
      <c r="H465" s="5">
        <f>IF(Data_Mentah!H465="Yes",1,0)</f>
        <v>0</v>
      </c>
      <c r="I465" s="5">
        <f>IF(Data_Mentah!I465="Yes",1,0)</f>
        <v>1</v>
      </c>
      <c r="J465" s="5">
        <f>IF(Data_Mentah!J465="Yes",1,0)</f>
        <v>1</v>
      </c>
      <c r="K465" s="5">
        <f>IF(Data_Mentah!K465="Yes",1,0)</f>
        <v>0</v>
      </c>
      <c r="L465" s="5">
        <f>IF(Data_Mentah!L465="Yes",1,0)</f>
        <v>1</v>
      </c>
      <c r="M465" s="5">
        <f>IF(Data_Mentah!M465="Yes",1,0)</f>
        <v>1</v>
      </c>
      <c r="N465" s="5">
        <f>IF(Data_Mentah!N465="Yes",1,0)</f>
        <v>1</v>
      </c>
      <c r="O465" s="5">
        <f>IF(Data_Mentah!O465="Yes",1,0)</f>
        <v>1</v>
      </c>
      <c r="P465" s="5">
        <f>IF(Data_Mentah!P465="Yes",1,0)</f>
        <v>0</v>
      </c>
      <c r="Q465" s="6">
        <f>IF(Data_Mentah!Q465="Positive",1,0)</f>
        <v>0</v>
      </c>
      <c r="T465">
        <f t="shared" si="13"/>
        <v>0</v>
      </c>
      <c r="V465">
        <f t="shared" si="14"/>
        <v>0</v>
      </c>
    </row>
    <row r="466" spans="1:22" ht="15.75" customHeight="1" x14ac:dyDescent="0.2">
      <c r="A466" s="7">
        <v>48</v>
      </c>
      <c r="B466" s="8">
        <f>IF(Data_Mentah!B466="Male",1,0)</f>
        <v>1</v>
      </c>
      <c r="C466" s="8">
        <f>IF(Data_Mentah!C466="Yes",1,0)</f>
        <v>0</v>
      </c>
      <c r="D466" s="8">
        <f>IF(Data_Mentah!D466="Yes",1,0)</f>
        <v>0</v>
      </c>
      <c r="E466" s="8">
        <f>IF(Data_Mentah!E466="Yes",1,0)</f>
        <v>0</v>
      </c>
      <c r="F466" s="8">
        <f>IF(Data_Mentah!F466="Yes",1,0)</f>
        <v>0</v>
      </c>
      <c r="G466" s="8">
        <f>IF(Data_Mentah!G466="Yes",1,0)</f>
        <v>0</v>
      </c>
      <c r="H466" s="8">
        <f>IF(Data_Mentah!H466="Yes",1,0)</f>
        <v>0</v>
      </c>
      <c r="I466" s="8">
        <f>IF(Data_Mentah!I466="Yes",1,0)</f>
        <v>0</v>
      </c>
      <c r="J466" s="8">
        <f>IF(Data_Mentah!J466="Yes",1,0)</f>
        <v>0</v>
      </c>
      <c r="K466" s="8">
        <f>IF(Data_Mentah!K466="Yes",1,0)</f>
        <v>0</v>
      </c>
      <c r="L466" s="8">
        <f>IF(Data_Mentah!L466="Yes",1,0)</f>
        <v>0</v>
      </c>
      <c r="M466" s="8">
        <f>IF(Data_Mentah!M466="Yes",1,0)</f>
        <v>0</v>
      </c>
      <c r="N466" s="8">
        <f>IF(Data_Mentah!N466="Yes",1,0)</f>
        <v>0</v>
      </c>
      <c r="O466" s="8">
        <f>IF(Data_Mentah!O466="Yes",1,0)</f>
        <v>0</v>
      </c>
      <c r="P466" s="8">
        <f>IF(Data_Mentah!P466="Yes",1,0)</f>
        <v>0</v>
      </c>
      <c r="Q466" s="9">
        <f>IF(Data_Mentah!Q466="Positive",1,0)</f>
        <v>0</v>
      </c>
      <c r="T466">
        <f t="shared" si="13"/>
        <v>0</v>
      </c>
      <c r="V466">
        <f t="shared" si="14"/>
        <v>0</v>
      </c>
    </row>
    <row r="467" spans="1:22" ht="15.75" customHeight="1" x14ac:dyDescent="0.2">
      <c r="A467" s="4">
        <v>55</v>
      </c>
      <c r="B467" s="5">
        <f>IF(Data_Mentah!B467="Male",1,0)</f>
        <v>1</v>
      </c>
      <c r="C467" s="5">
        <f>IF(Data_Mentah!C467="Yes",1,0)</f>
        <v>0</v>
      </c>
      <c r="D467" s="5">
        <f>IF(Data_Mentah!D467="Yes",1,0)</f>
        <v>0</v>
      </c>
      <c r="E467" s="5">
        <f>IF(Data_Mentah!E467="Yes",1,0)</f>
        <v>0</v>
      </c>
      <c r="F467" s="5">
        <f>IF(Data_Mentah!F467="Yes",1,0)</f>
        <v>0</v>
      </c>
      <c r="G467" s="5">
        <f>IF(Data_Mentah!G467="Yes",1,0)</f>
        <v>0</v>
      </c>
      <c r="H467" s="5">
        <f>IF(Data_Mentah!H467="Yes",1,0)</f>
        <v>0</v>
      </c>
      <c r="I467" s="5">
        <f>IF(Data_Mentah!I467="Yes",1,0)</f>
        <v>0</v>
      </c>
      <c r="J467" s="5">
        <f>IF(Data_Mentah!J467="Yes",1,0)</f>
        <v>0</v>
      </c>
      <c r="K467" s="5">
        <f>IF(Data_Mentah!K467="Yes",1,0)</f>
        <v>0</v>
      </c>
      <c r="L467" s="5">
        <f>IF(Data_Mentah!L467="Yes",1,0)</f>
        <v>0</v>
      </c>
      <c r="M467" s="5">
        <f>IF(Data_Mentah!M467="Yes",1,0)</f>
        <v>0</v>
      </c>
      <c r="N467" s="5">
        <f>IF(Data_Mentah!N467="Yes",1,0)</f>
        <v>0</v>
      </c>
      <c r="O467" s="5">
        <f>IF(Data_Mentah!O467="Yes",1,0)</f>
        <v>0</v>
      </c>
      <c r="P467" s="5">
        <f>IF(Data_Mentah!P467="Yes",1,0)</f>
        <v>0</v>
      </c>
      <c r="Q467" s="6">
        <f>IF(Data_Mentah!Q467="Positive",1,0)</f>
        <v>0</v>
      </c>
      <c r="T467">
        <f t="shared" si="13"/>
        <v>0</v>
      </c>
      <c r="V467">
        <f t="shared" si="14"/>
        <v>0</v>
      </c>
    </row>
    <row r="468" spans="1:22" ht="15.75" customHeight="1" x14ac:dyDescent="0.2">
      <c r="A468" s="7">
        <v>39</v>
      </c>
      <c r="B468" s="8">
        <f>IF(Data_Mentah!B468="Male",1,0)</f>
        <v>1</v>
      </c>
      <c r="C468" s="8">
        <f>IF(Data_Mentah!C468="Yes",1,0)</f>
        <v>0</v>
      </c>
      <c r="D468" s="8">
        <f>IF(Data_Mentah!D468="Yes",1,0)</f>
        <v>0</v>
      </c>
      <c r="E468" s="8">
        <f>IF(Data_Mentah!E468="Yes",1,0)</f>
        <v>0</v>
      </c>
      <c r="F468" s="8">
        <f>IF(Data_Mentah!F468="Yes",1,0)</f>
        <v>0</v>
      </c>
      <c r="G468" s="8">
        <f>IF(Data_Mentah!G468="Yes",1,0)</f>
        <v>0</v>
      </c>
      <c r="H468" s="8">
        <f>IF(Data_Mentah!H468="Yes",1,0)</f>
        <v>0</v>
      </c>
      <c r="I468" s="8">
        <f>IF(Data_Mentah!I468="Yes",1,0)</f>
        <v>0</v>
      </c>
      <c r="J468" s="8">
        <f>IF(Data_Mentah!J468="Yes",1,0)</f>
        <v>0</v>
      </c>
      <c r="K468" s="8">
        <f>IF(Data_Mentah!K468="Yes",1,0)</f>
        <v>0</v>
      </c>
      <c r="L468" s="8">
        <f>IF(Data_Mentah!L468="Yes",1,0)</f>
        <v>0</v>
      </c>
      <c r="M468" s="8">
        <f>IF(Data_Mentah!M468="Yes",1,0)</f>
        <v>0</v>
      </c>
      <c r="N468" s="8">
        <f>IF(Data_Mentah!N468="Yes",1,0)</f>
        <v>0</v>
      </c>
      <c r="O468" s="8">
        <f>IF(Data_Mentah!O468="Yes",1,0)</f>
        <v>0</v>
      </c>
      <c r="P468" s="8">
        <f>IF(Data_Mentah!P468="Yes",1,0)</f>
        <v>0</v>
      </c>
      <c r="Q468" s="9">
        <f>IF(Data_Mentah!Q468="Positive",1,0)</f>
        <v>0</v>
      </c>
      <c r="T468">
        <f t="shared" si="13"/>
        <v>0</v>
      </c>
      <c r="V468">
        <f t="shared" si="14"/>
        <v>0</v>
      </c>
    </row>
    <row r="469" spans="1:22" ht="15.75" customHeight="1" x14ac:dyDescent="0.2">
      <c r="A469" s="4">
        <v>43</v>
      </c>
      <c r="B469" s="5">
        <f>IF(Data_Mentah!B469="Male",1,0)</f>
        <v>1</v>
      </c>
      <c r="C469" s="5">
        <f>IF(Data_Mentah!C469="Yes",1,0)</f>
        <v>0</v>
      </c>
      <c r="D469" s="5">
        <f>IF(Data_Mentah!D469="Yes",1,0)</f>
        <v>0</v>
      </c>
      <c r="E469" s="5">
        <f>IF(Data_Mentah!E469="Yes",1,0)</f>
        <v>0</v>
      </c>
      <c r="F469" s="5">
        <f>IF(Data_Mentah!F469="Yes",1,0)</f>
        <v>1</v>
      </c>
      <c r="G469" s="5">
        <f>IF(Data_Mentah!G469="Yes",1,0)</f>
        <v>0</v>
      </c>
      <c r="H469" s="5">
        <f>IF(Data_Mentah!H469="Yes",1,0)</f>
        <v>1</v>
      </c>
      <c r="I469" s="5">
        <f>IF(Data_Mentah!I469="Yes",1,0)</f>
        <v>0</v>
      </c>
      <c r="J469" s="5">
        <f>IF(Data_Mentah!J469="Yes",1,0)</f>
        <v>1</v>
      </c>
      <c r="K469" s="5">
        <f>IF(Data_Mentah!K469="Yes",1,0)</f>
        <v>0</v>
      </c>
      <c r="L469" s="5">
        <f>IF(Data_Mentah!L469="Yes",1,0)</f>
        <v>1</v>
      </c>
      <c r="M469" s="5">
        <f>IF(Data_Mentah!M469="Yes",1,0)</f>
        <v>0</v>
      </c>
      <c r="N469" s="5">
        <f>IF(Data_Mentah!N469="Yes",1,0)</f>
        <v>0</v>
      </c>
      <c r="O469" s="5">
        <f>IF(Data_Mentah!O469="Yes",1,0)</f>
        <v>1</v>
      </c>
      <c r="P469" s="5">
        <f>IF(Data_Mentah!P469="Yes",1,0)</f>
        <v>0</v>
      </c>
      <c r="Q469" s="6">
        <f>IF(Data_Mentah!Q469="Positive",1,0)</f>
        <v>0</v>
      </c>
      <c r="T469">
        <f t="shared" si="13"/>
        <v>0</v>
      </c>
      <c r="V469">
        <f t="shared" si="14"/>
        <v>0</v>
      </c>
    </row>
    <row r="470" spans="1:22" ht="15.75" customHeight="1" x14ac:dyDescent="0.2">
      <c r="A470" s="7">
        <v>35</v>
      </c>
      <c r="B470" s="8">
        <f>IF(Data_Mentah!B470="Male",1,0)</f>
        <v>1</v>
      </c>
      <c r="C470" s="8">
        <f>IF(Data_Mentah!C470="Yes",1,0)</f>
        <v>0</v>
      </c>
      <c r="D470" s="8">
        <f>IF(Data_Mentah!D470="Yes",1,0)</f>
        <v>0</v>
      </c>
      <c r="E470" s="8">
        <f>IF(Data_Mentah!E470="Yes",1,0)</f>
        <v>1</v>
      </c>
      <c r="F470" s="8">
        <f>IF(Data_Mentah!F470="Yes",1,0)</f>
        <v>0</v>
      </c>
      <c r="G470" s="8">
        <f>IF(Data_Mentah!G470="Yes",1,0)</f>
        <v>0</v>
      </c>
      <c r="H470" s="8">
        <f>IF(Data_Mentah!H470="Yes",1,0)</f>
        <v>0</v>
      </c>
      <c r="I470" s="8">
        <f>IF(Data_Mentah!I470="Yes",1,0)</f>
        <v>0</v>
      </c>
      <c r="J470" s="8">
        <f>IF(Data_Mentah!J470="Yes",1,0)</f>
        <v>0</v>
      </c>
      <c r="K470" s="8">
        <f>IF(Data_Mentah!K470="Yes",1,0)</f>
        <v>0</v>
      </c>
      <c r="L470" s="8">
        <f>IF(Data_Mentah!L470="Yes",1,0)</f>
        <v>0</v>
      </c>
      <c r="M470" s="8">
        <f>IF(Data_Mentah!M470="Yes",1,0)</f>
        <v>0</v>
      </c>
      <c r="N470" s="8">
        <f>IF(Data_Mentah!N470="Yes",1,0)</f>
        <v>0</v>
      </c>
      <c r="O470" s="8">
        <f>IF(Data_Mentah!O470="Yes",1,0)</f>
        <v>0</v>
      </c>
      <c r="P470" s="8">
        <f>IF(Data_Mentah!P470="Yes",1,0)</f>
        <v>1</v>
      </c>
      <c r="Q470" s="9">
        <f>IF(Data_Mentah!Q470="Positive",1,0)</f>
        <v>0</v>
      </c>
      <c r="T470">
        <f t="shared" si="13"/>
        <v>0</v>
      </c>
      <c r="V470">
        <f t="shared" si="14"/>
        <v>0</v>
      </c>
    </row>
    <row r="471" spans="1:22" ht="15.75" customHeight="1" x14ac:dyDescent="0.2">
      <c r="A471" s="4">
        <v>47</v>
      </c>
      <c r="B471" s="5">
        <f>IF(Data_Mentah!B471="Male",1,0)</f>
        <v>1</v>
      </c>
      <c r="C471" s="5">
        <f>IF(Data_Mentah!C471="Yes",1,0)</f>
        <v>0</v>
      </c>
      <c r="D471" s="5">
        <f>IF(Data_Mentah!D471="Yes",1,0)</f>
        <v>0</v>
      </c>
      <c r="E471" s="5">
        <f>IF(Data_Mentah!E471="Yes",1,0)</f>
        <v>0</v>
      </c>
      <c r="F471" s="5">
        <f>IF(Data_Mentah!F471="Yes",1,0)</f>
        <v>0</v>
      </c>
      <c r="G471" s="5">
        <f>IF(Data_Mentah!G471="Yes",1,0)</f>
        <v>0</v>
      </c>
      <c r="H471" s="5">
        <f>IF(Data_Mentah!H471="Yes",1,0)</f>
        <v>0</v>
      </c>
      <c r="I471" s="5">
        <f>IF(Data_Mentah!I471="Yes",1,0)</f>
        <v>0</v>
      </c>
      <c r="J471" s="5">
        <f>IF(Data_Mentah!J471="Yes",1,0)</f>
        <v>1</v>
      </c>
      <c r="K471" s="5">
        <f>IF(Data_Mentah!K471="Yes",1,0)</f>
        <v>0</v>
      </c>
      <c r="L471" s="5">
        <f>IF(Data_Mentah!L471="Yes",1,0)</f>
        <v>0</v>
      </c>
      <c r="M471" s="5">
        <f>IF(Data_Mentah!M471="Yes",1,0)</f>
        <v>0</v>
      </c>
      <c r="N471" s="5">
        <f>IF(Data_Mentah!N471="Yes",1,0)</f>
        <v>0</v>
      </c>
      <c r="O471" s="5">
        <f>IF(Data_Mentah!O471="Yes",1,0)</f>
        <v>1</v>
      </c>
      <c r="P471" s="5">
        <f>IF(Data_Mentah!P471="Yes",1,0)</f>
        <v>0</v>
      </c>
      <c r="Q471" s="6">
        <f>IF(Data_Mentah!Q471="Positive",1,0)</f>
        <v>0</v>
      </c>
      <c r="T471">
        <f t="shared" si="13"/>
        <v>0</v>
      </c>
      <c r="V471">
        <f t="shared" si="14"/>
        <v>0</v>
      </c>
    </row>
    <row r="472" spans="1:22" ht="15.75" customHeight="1" x14ac:dyDescent="0.2">
      <c r="A472" s="7">
        <v>61</v>
      </c>
      <c r="B472" s="8">
        <f>IF(Data_Mentah!B472="Male",1,0)</f>
        <v>1</v>
      </c>
      <c r="C472" s="8">
        <f>IF(Data_Mentah!C472="Yes",1,0)</f>
        <v>0</v>
      </c>
      <c r="D472" s="8">
        <f>IF(Data_Mentah!D472="Yes",1,0)</f>
        <v>0</v>
      </c>
      <c r="E472" s="8">
        <f>IF(Data_Mentah!E472="Yes",1,0)</f>
        <v>0</v>
      </c>
      <c r="F472" s="8">
        <f>IF(Data_Mentah!F472="Yes",1,0)</f>
        <v>0</v>
      </c>
      <c r="G472" s="8">
        <f>IF(Data_Mentah!G472="Yes",1,0)</f>
        <v>1</v>
      </c>
      <c r="H472" s="8">
        <f>IF(Data_Mentah!H472="Yes",1,0)</f>
        <v>1</v>
      </c>
      <c r="I472" s="8">
        <f>IF(Data_Mentah!I472="Yes",1,0)</f>
        <v>0</v>
      </c>
      <c r="J472" s="8">
        <f>IF(Data_Mentah!J472="Yes",1,0)</f>
        <v>0</v>
      </c>
      <c r="K472" s="8">
        <f>IF(Data_Mentah!K472="Yes",1,0)</f>
        <v>0</v>
      </c>
      <c r="L472" s="8">
        <f>IF(Data_Mentah!L472="Yes",1,0)</f>
        <v>0</v>
      </c>
      <c r="M472" s="8">
        <f>IF(Data_Mentah!M472="Yes",1,0)</f>
        <v>0</v>
      </c>
      <c r="N472" s="8">
        <f>IF(Data_Mentah!N472="Yes",1,0)</f>
        <v>0</v>
      </c>
      <c r="O472" s="8">
        <f>IF(Data_Mentah!O472="Yes",1,0)</f>
        <v>0</v>
      </c>
      <c r="P472" s="8">
        <f>IF(Data_Mentah!P472="Yes",1,0)</f>
        <v>0</v>
      </c>
      <c r="Q472" s="9">
        <f>IF(Data_Mentah!Q472="Positive",1,0)</f>
        <v>0</v>
      </c>
      <c r="T472">
        <f t="shared" si="13"/>
        <v>0</v>
      </c>
      <c r="V472">
        <f t="shared" si="14"/>
        <v>0</v>
      </c>
    </row>
    <row r="473" spans="1:22" ht="15.75" customHeight="1" x14ac:dyDescent="0.2">
      <c r="A473" s="4">
        <v>67</v>
      </c>
      <c r="B473" s="5">
        <f>IF(Data_Mentah!B473="Male",1,0)</f>
        <v>1</v>
      </c>
      <c r="C473" s="5">
        <f>IF(Data_Mentah!C473="Yes",1,0)</f>
        <v>0</v>
      </c>
      <c r="D473" s="5">
        <f>IF(Data_Mentah!D473="Yes",1,0)</f>
        <v>0</v>
      </c>
      <c r="E473" s="5">
        <f>IF(Data_Mentah!E473="Yes",1,0)</f>
        <v>0</v>
      </c>
      <c r="F473" s="5">
        <f>IF(Data_Mentah!F473="Yes",1,0)</f>
        <v>0</v>
      </c>
      <c r="G473" s="5">
        <f>IF(Data_Mentah!G473="Yes",1,0)</f>
        <v>1</v>
      </c>
      <c r="H473" s="5">
        <f>IF(Data_Mentah!H473="Yes",1,0)</f>
        <v>0</v>
      </c>
      <c r="I473" s="5">
        <f>IF(Data_Mentah!I473="Yes",1,0)</f>
        <v>1</v>
      </c>
      <c r="J473" s="5">
        <f>IF(Data_Mentah!J473="Yes",1,0)</f>
        <v>0</v>
      </c>
      <c r="K473" s="5">
        <f>IF(Data_Mentah!K473="Yes",1,0)</f>
        <v>0</v>
      </c>
      <c r="L473" s="5">
        <f>IF(Data_Mentah!L473="Yes",1,0)</f>
        <v>0</v>
      </c>
      <c r="M473" s="5">
        <f>IF(Data_Mentah!M473="Yes",1,0)</f>
        <v>0</v>
      </c>
      <c r="N473" s="5">
        <f>IF(Data_Mentah!N473="Yes",1,0)</f>
        <v>1</v>
      </c>
      <c r="O473" s="5">
        <f>IF(Data_Mentah!O473="Yes",1,0)</f>
        <v>0</v>
      </c>
      <c r="P473" s="5">
        <f>IF(Data_Mentah!P473="Yes",1,0)</f>
        <v>0</v>
      </c>
      <c r="Q473" s="6">
        <f>IF(Data_Mentah!Q473="Positive",1,0)</f>
        <v>0</v>
      </c>
      <c r="T473">
        <f t="shared" si="13"/>
        <v>0</v>
      </c>
      <c r="V473">
        <f t="shared" si="14"/>
        <v>0</v>
      </c>
    </row>
    <row r="474" spans="1:22" ht="15.75" customHeight="1" x14ac:dyDescent="0.2">
      <c r="A474" s="7">
        <v>66</v>
      </c>
      <c r="B474" s="8">
        <f>IF(Data_Mentah!B474="Male",1,0)</f>
        <v>1</v>
      </c>
      <c r="C474" s="8">
        <f>IF(Data_Mentah!C474="Yes",1,0)</f>
        <v>1</v>
      </c>
      <c r="D474" s="8">
        <f>IF(Data_Mentah!D474="Yes",1,0)</f>
        <v>0</v>
      </c>
      <c r="E474" s="8">
        <f>IF(Data_Mentah!E474="Yes",1,0)</f>
        <v>0</v>
      </c>
      <c r="F474" s="8">
        <f>IF(Data_Mentah!F474="Yes",1,0)</f>
        <v>0</v>
      </c>
      <c r="G474" s="8">
        <f>IF(Data_Mentah!G474="Yes",1,0)</f>
        <v>1</v>
      </c>
      <c r="H474" s="8">
        <f>IF(Data_Mentah!H474="Yes",1,0)</f>
        <v>0</v>
      </c>
      <c r="I474" s="8">
        <f>IF(Data_Mentah!I474="Yes",1,0)</f>
        <v>1</v>
      </c>
      <c r="J474" s="8">
        <f>IF(Data_Mentah!J474="Yes",1,0)</f>
        <v>1</v>
      </c>
      <c r="K474" s="8">
        <f>IF(Data_Mentah!K474="Yes",1,0)</f>
        <v>0</v>
      </c>
      <c r="L474" s="8">
        <f>IF(Data_Mentah!L474="Yes",1,0)</f>
        <v>1</v>
      </c>
      <c r="M474" s="8">
        <f>IF(Data_Mentah!M474="Yes",1,0)</f>
        <v>1</v>
      </c>
      <c r="N474" s="8">
        <f>IF(Data_Mentah!N474="Yes",1,0)</f>
        <v>1</v>
      </c>
      <c r="O474" s="8">
        <f>IF(Data_Mentah!O474="Yes",1,0)</f>
        <v>1</v>
      </c>
      <c r="P474" s="8">
        <f>IF(Data_Mentah!P474="Yes",1,0)</f>
        <v>0</v>
      </c>
      <c r="Q474" s="9">
        <f>IF(Data_Mentah!Q474="Positive",1,0)</f>
        <v>0</v>
      </c>
      <c r="T474">
        <f t="shared" si="13"/>
        <v>0</v>
      </c>
      <c r="V474">
        <f t="shared" si="14"/>
        <v>0</v>
      </c>
    </row>
    <row r="475" spans="1:22" ht="15.75" customHeight="1" x14ac:dyDescent="0.2">
      <c r="A475" s="4">
        <v>43</v>
      </c>
      <c r="B475" s="5">
        <f>IF(Data_Mentah!B475="Male",1,0)</f>
        <v>1</v>
      </c>
      <c r="C475" s="5">
        <f>IF(Data_Mentah!C475="Yes",1,0)</f>
        <v>0</v>
      </c>
      <c r="D475" s="5">
        <f>IF(Data_Mentah!D475="Yes",1,0)</f>
        <v>0</v>
      </c>
      <c r="E475" s="5">
        <f>IF(Data_Mentah!E475="Yes",1,0)</f>
        <v>0</v>
      </c>
      <c r="F475" s="5">
        <f>IF(Data_Mentah!F475="Yes",1,0)</f>
        <v>0</v>
      </c>
      <c r="G475" s="5">
        <f>IF(Data_Mentah!G475="Yes",1,0)</f>
        <v>0</v>
      </c>
      <c r="H475" s="5">
        <f>IF(Data_Mentah!H475="Yes",1,0)</f>
        <v>0</v>
      </c>
      <c r="I475" s="5">
        <f>IF(Data_Mentah!I475="Yes",1,0)</f>
        <v>0</v>
      </c>
      <c r="J475" s="5">
        <f>IF(Data_Mentah!J475="Yes",1,0)</f>
        <v>0</v>
      </c>
      <c r="K475" s="5">
        <f>IF(Data_Mentah!K475="Yes",1,0)</f>
        <v>0</v>
      </c>
      <c r="L475" s="5">
        <f>IF(Data_Mentah!L475="Yes",1,0)</f>
        <v>0</v>
      </c>
      <c r="M475" s="5">
        <f>IF(Data_Mentah!M475="Yes",1,0)</f>
        <v>0</v>
      </c>
      <c r="N475" s="5">
        <f>IF(Data_Mentah!N475="Yes",1,0)</f>
        <v>0</v>
      </c>
      <c r="O475" s="5">
        <f>IF(Data_Mentah!O475="Yes",1,0)</f>
        <v>0</v>
      </c>
      <c r="P475" s="5">
        <f>IF(Data_Mentah!P475="Yes",1,0)</f>
        <v>0</v>
      </c>
      <c r="Q475" s="6">
        <f>IF(Data_Mentah!Q475="Positive",1,0)</f>
        <v>0</v>
      </c>
      <c r="T475">
        <f t="shared" si="13"/>
        <v>0</v>
      </c>
      <c r="V475">
        <f t="shared" si="14"/>
        <v>0</v>
      </c>
    </row>
    <row r="476" spans="1:22" ht="15.75" customHeight="1" x14ac:dyDescent="0.2">
      <c r="A476" s="7">
        <v>62</v>
      </c>
      <c r="B476" s="8">
        <f>IF(Data_Mentah!B476="Male",1,0)</f>
        <v>1</v>
      </c>
      <c r="C476" s="8">
        <f>IF(Data_Mentah!C476="Yes",1,0)</f>
        <v>0</v>
      </c>
      <c r="D476" s="8">
        <f>IF(Data_Mentah!D476="Yes",1,0)</f>
        <v>0</v>
      </c>
      <c r="E476" s="8">
        <f>IF(Data_Mentah!E476="Yes",1,0)</f>
        <v>0</v>
      </c>
      <c r="F476" s="8">
        <f>IF(Data_Mentah!F476="Yes",1,0)</f>
        <v>0</v>
      </c>
      <c r="G476" s="8">
        <f>IF(Data_Mentah!G476="Yes",1,0)</f>
        <v>0</v>
      </c>
      <c r="H476" s="8">
        <f>IF(Data_Mentah!H476="Yes",1,0)</f>
        <v>0</v>
      </c>
      <c r="I476" s="8">
        <f>IF(Data_Mentah!I476="Yes",1,0)</f>
        <v>0</v>
      </c>
      <c r="J476" s="8">
        <f>IF(Data_Mentah!J476="Yes",1,0)</f>
        <v>0</v>
      </c>
      <c r="K476" s="8">
        <f>IF(Data_Mentah!K476="Yes",1,0)</f>
        <v>0</v>
      </c>
      <c r="L476" s="8">
        <f>IF(Data_Mentah!L476="Yes",1,0)</f>
        <v>0</v>
      </c>
      <c r="M476" s="8">
        <f>IF(Data_Mentah!M476="Yes",1,0)</f>
        <v>0</v>
      </c>
      <c r="N476" s="8">
        <f>IF(Data_Mentah!N476="Yes",1,0)</f>
        <v>0</v>
      </c>
      <c r="O476" s="8">
        <f>IF(Data_Mentah!O476="Yes",1,0)</f>
        <v>0</v>
      </c>
      <c r="P476" s="8">
        <f>IF(Data_Mentah!P476="Yes",1,0)</f>
        <v>0</v>
      </c>
      <c r="Q476" s="9">
        <f>IF(Data_Mentah!Q476="Positive",1,0)</f>
        <v>0</v>
      </c>
      <c r="T476">
        <f t="shared" si="13"/>
        <v>0</v>
      </c>
      <c r="V476">
        <f t="shared" si="14"/>
        <v>0</v>
      </c>
    </row>
    <row r="477" spans="1:22" ht="15.75" customHeight="1" x14ac:dyDescent="0.2">
      <c r="A477" s="4">
        <v>54</v>
      </c>
      <c r="B477" s="5">
        <f>IF(Data_Mentah!B477="Male",1,0)</f>
        <v>1</v>
      </c>
      <c r="C477" s="5">
        <f>IF(Data_Mentah!C477="Yes",1,0)</f>
        <v>0</v>
      </c>
      <c r="D477" s="5">
        <f>IF(Data_Mentah!D477="Yes",1,0)</f>
        <v>0</v>
      </c>
      <c r="E477" s="5">
        <f>IF(Data_Mentah!E477="Yes",1,0)</f>
        <v>0</v>
      </c>
      <c r="F477" s="5">
        <f>IF(Data_Mentah!F477="Yes",1,0)</f>
        <v>0</v>
      </c>
      <c r="G477" s="5">
        <f>IF(Data_Mentah!G477="Yes",1,0)</f>
        <v>0</v>
      </c>
      <c r="H477" s="5">
        <f>IF(Data_Mentah!H477="Yes",1,0)</f>
        <v>0</v>
      </c>
      <c r="I477" s="5">
        <f>IF(Data_Mentah!I477="Yes",1,0)</f>
        <v>0</v>
      </c>
      <c r="J477" s="5">
        <f>IF(Data_Mentah!J477="Yes",1,0)</f>
        <v>0</v>
      </c>
      <c r="K477" s="5">
        <f>IF(Data_Mentah!K477="Yes",1,0)</f>
        <v>0</v>
      </c>
      <c r="L477" s="5">
        <f>IF(Data_Mentah!L477="Yes",1,0)</f>
        <v>0</v>
      </c>
      <c r="M477" s="5">
        <f>IF(Data_Mentah!M477="Yes",1,0)</f>
        <v>0</v>
      </c>
      <c r="N477" s="5">
        <f>IF(Data_Mentah!N477="Yes",1,0)</f>
        <v>0</v>
      </c>
      <c r="O477" s="5">
        <f>IF(Data_Mentah!O477="Yes",1,0)</f>
        <v>0</v>
      </c>
      <c r="P477" s="5">
        <f>IF(Data_Mentah!P477="Yes",1,0)</f>
        <v>0</v>
      </c>
      <c r="Q477" s="6">
        <f>IF(Data_Mentah!Q477="Positive",1,0)</f>
        <v>0</v>
      </c>
      <c r="T477">
        <f t="shared" si="13"/>
        <v>0</v>
      </c>
      <c r="V477">
        <f t="shared" si="14"/>
        <v>0</v>
      </c>
    </row>
    <row r="478" spans="1:22" ht="15.75" customHeight="1" x14ac:dyDescent="0.2">
      <c r="A478" s="7">
        <v>39</v>
      </c>
      <c r="B478" s="8">
        <f>IF(Data_Mentah!B478="Male",1,0)</f>
        <v>1</v>
      </c>
      <c r="C478" s="8">
        <f>IF(Data_Mentah!C478="Yes",1,0)</f>
        <v>0</v>
      </c>
      <c r="D478" s="8">
        <f>IF(Data_Mentah!D478="Yes",1,0)</f>
        <v>0</v>
      </c>
      <c r="E478" s="8">
        <f>IF(Data_Mentah!E478="Yes",1,0)</f>
        <v>0</v>
      </c>
      <c r="F478" s="8">
        <f>IF(Data_Mentah!F478="Yes",1,0)</f>
        <v>1</v>
      </c>
      <c r="G478" s="8">
        <f>IF(Data_Mentah!G478="Yes",1,0)</f>
        <v>0</v>
      </c>
      <c r="H478" s="8">
        <f>IF(Data_Mentah!H478="Yes",1,0)</f>
        <v>1</v>
      </c>
      <c r="I478" s="8">
        <f>IF(Data_Mentah!I478="Yes",1,0)</f>
        <v>0</v>
      </c>
      <c r="J478" s="8">
        <f>IF(Data_Mentah!J478="Yes",1,0)</f>
        <v>1</v>
      </c>
      <c r="K478" s="8">
        <f>IF(Data_Mentah!K478="Yes",1,0)</f>
        <v>0</v>
      </c>
      <c r="L478" s="8">
        <f>IF(Data_Mentah!L478="Yes",1,0)</f>
        <v>1</v>
      </c>
      <c r="M478" s="8">
        <f>IF(Data_Mentah!M478="Yes",1,0)</f>
        <v>0</v>
      </c>
      <c r="N478" s="8">
        <f>IF(Data_Mentah!N478="Yes",1,0)</f>
        <v>0</v>
      </c>
      <c r="O478" s="8">
        <f>IF(Data_Mentah!O478="Yes",1,0)</f>
        <v>1</v>
      </c>
      <c r="P478" s="8">
        <f>IF(Data_Mentah!P478="Yes",1,0)</f>
        <v>0</v>
      </c>
      <c r="Q478" s="9">
        <f>IF(Data_Mentah!Q478="Positive",1,0)</f>
        <v>0</v>
      </c>
      <c r="T478">
        <f t="shared" si="13"/>
        <v>0</v>
      </c>
      <c r="V478">
        <f t="shared" si="14"/>
        <v>0</v>
      </c>
    </row>
    <row r="479" spans="1:22" ht="15.75" customHeight="1" x14ac:dyDescent="0.2">
      <c r="A479" s="4">
        <v>48</v>
      </c>
      <c r="B479" s="5">
        <f>IF(Data_Mentah!B479="Male",1,0)</f>
        <v>1</v>
      </c>
      <c r="C479" s="5">
        <f>IF(Data_Mentah!C479="Yes",1,0)</f>
        <v>0</v>
      </c>
      <c r="D479" s="5">
        <f>IF(Data_Mentah!D479="Yes",1,0)</f>
        <v>0</v>
      </c>
      <c r="E479" s="5">
        <f>IF(Data_Mentah!E479="Yes",1,0)</f>
        <v>1</v>
      </c>
      <c r="F479" s="5">
        <f>IF(Data_Mentah!F479="Yes",1,0)</f>
        <v>0</v>
      </c>
      <c r="G479" s="5">
        <f>IF(Data_Mentah!G479="Yes",1,0)</f>
        <v>0</v>
      </c>
      <c r="H479" s="5">
        <f>IF(Data_Mentah!H479="Yes",1,0)</f>
        <v>0</v>
      </c>
      <c r="I479" s="5">
        <f>IF(Data_Mentah!I479="Yes",1,0)</f>
        <v>0</v>
      </c>
      <c r="J479" s="5">
        <f>IF(Data_Mentah!J479="Yes",1,0)</f>
        <v>0</v>
      </c>
      <c r="K479" s="5">
        <f>IF(Data_Mentah!K479="Yes",1,0)</f>
        <v>0</v>
      </c>
      <c r="L479" s="5">
        <f>IF(Data_Mentah!L479="Yes",1,0)</f>
        <v>0</v>
      </c>
      <c r="M479" s="5">
        <f>IF(Data_Mentah!M479="Yes",1,0)</f>
        <v>0</v>
      </c>
      <c r="N479" s="5">
        <f>IF(Data_Mentah!N479="Yes",1,0)</f>
        <v>0</v>
      </c>
      <c r="O479" s="5">
        <f>IF(Data_Mentah!O479="Yes",1,0)</f>
        <v>0</v>
      </c>
      <c r="P479" s="5">
        <f>IF(Data_Mentah!P479="Yes",1,0)</f>
        <v>1</v>
      </c>
      <c r="Q479" s="6">
        <f>IF(Data_Mentah!Q479="Positive",1,0)</f>
        <v>0</v>
      </c>
      <c r="T479">
        <f t="shared" si="13"/>
        <v>0</v>
      </c>
      <c r="V479">
        <f t="shared" si="14"/>
        <v>0</v>
      </c>
    </row>
    <row r="480" spans="1:22" ht="15.75" customHeight="1" x14ac:dyDescent="0.2">
      <c r="A480" s="7">
        <v>58</v>
      </c>
      <c r="B480" s="8">
        <f>IF(Data_Mentah!B480="Male",1,0)</f>
        <v>1</v>
      </c>
      <c r="C480" s="8">
        <f>IF(Data_Mentah!C480="Yes",1,0)</f>
        <v>0</v>
      </c>
      <c r="D480" s="8">
        <f>IF(Data_Mentah!D480="Yes",1,0)</f>
        <v>0</v>
      </c>
      <c r="E480" s="8">
        <f>IF(Data_Mentah!E480="Yes",1,0)</f>
        <v>0</v>
      </c>
      <c r="F480" s="8">
        <f>IF(Data_Mentah!F480="Yes",1,0)</f>
        <v>1</v>
      </c>
      <c r="G480" s="8">
        <f>IF(Data_Mentah!G480="Yes",1,0)</f>
        <v>0</v>
      </c>
      <c r="H480" s="8">
        <f>IF(Data_Mentah!H480="Yes",1,0)</f>
        <v>0</v>
      </c>
      <c r="I480" s="8">
        <f>IF(Data_Mentah!I480="Yes",1,0)</f>
        <v>0</v>
      </c>
      <c r="J480" s="8">
        <f>IF(Data_Mentah!J480="Yes",1,0)</f>
        <v>1</v>
      </c>
      <c r="K480" s="8">
        <f>IF(Data_Mentah!K480="Yes",1,0)</f>
        <v>0</v>
      </c>
      <c r="L480" s="8">
        <f>IF(Data_Mentah!L480="Yes",1,0)</f>
        <v>1</v>
      </c>
      <c r="M480" s="8">
        <f>IF(Data_Mentah!M480="Yes",1,0)</f>
        <v>0</v>
      </c>
      <c r="N480" s="8">
        <f>IF(Data_Mentah!N480="Yes",1,0)</f>
        <v>1</v>
      </c>
      <c r="O480" s="8">
        <f>IF(Data_Mentah!O480="Yes",1,0)</f>
        <v>1</v>
      </c>
      <c r="P480" s="8">
        <f>IF(Data_Mentah!P480="Yes",1,0)</f>
        <v>0</v>
      </c>
      <c r="Q480" s="9">
        <f>IF(Data_Mentah!Q480="Positive",1,0)</f>
        <v>0</v>
      </c>
      <c r="T480">
        <f t="shared" si="13"/>
        <v>0</v>
      </c>
      <c r="V480">
        <f t="shared" si="14"/>
        <v>0</v>
      </c>
    </row>
    <row r="481" spans="1:22" ht="15.75" customHeight="1" x14ac:dyDescent="0.2">
      <c r="A481" s="4">
        <v>32</v>
      </c>
      <c r="B481" s="5">
        <f>IF(Data_Mentah!B481="Male",1,0)</f>
        <v>1</v>
      </c>
      <c r="C481" s="5">
        <f>IF(Data_Mentah!C481="Yes",1,0)</f>
        <v>0</v>
      </c>
      <c r="D481" s="5">
        <f>IF(Data_Mentah!D481="Yes",1,0)</f>
        <v>0</v>
      </c>
      <c r="E481" s="5">
        <f>IF(Data_Mentah!E481="Yes",1,0)</f>
        <v>0</v>
      </c>
      <c r="F481" s="5">
        <f>IF(Data_Mentah!F481="Yes",1,0)</f>
        <v>0</v>
      </c>
      <c r="G481" s="5">
        <f>IF(Data_Mentah!G481="Yes",1,0)</f>
        <v>0</v>
      </c>
      <c r="H481" s="5">
        <f>IF(Data_Mentah!H481="Yes",1,0)</f>
        <v>0</v>
      </c>
      <c r="I481" s="5">
        <f>IF(Data_Mentah!I481="Yes",1,0)</f>
        <v>0</v>
      </c>
      <c r="J481" s="5">
        <f>IF(Data_Mentah!J481="Yes",1,0)</f>
        <v>0</v>
      </c>
      <c r="K481" s="5">
        <f>IF(Data_Mentah!K481="Yes",1,0)</f>
        <v>0</v>
      </c>
      <c r="L481" s="5">
        <f>IF(Data_Mentah!L481="Yes",1,0)</f>
        <v>0</v>
      </c>
      <c r="M481" s="5">
        <f>IF(Data_Mentah!M481="Yes",1,0)</f>
        <v>0</v>
      </c>
      <c r="N481" s="5">
        <f>IF(Data_Mentah!N481="Yes",1,0)</f>
        <v>0</v>
      </c>
      <c r="O481" s="5">
        <f>IF(Data_Mentah!O481="Yes",1,0)</f>
        <v>0</v>
      </c>
      <c r="P481" s="5">
        <f>IF(Data_Mentah!P481="Yes",1,0)</f>
        <v>0</v>
      </c>
      <c r="Q481" s="6">
        <f>IF(Data_Mentah!Q481="Positive",1,0)</f>
        <v>0</v>
      </c>
      <c r="T481">
        <f t="shared" si="13"/>
        <v>0</v>
      </c>
      <c r="V481">
        <f t="shared" si="14"/>
        <v>0</v>
      </c>
    </row>
    <row r="482" spans="1:22" ht="15.75" customHeight="1" x14ac:dyDescent="0.2">
      <c r="A482" s="7">
        <v>42</v>
      </c>
      <c r="B482" s="8">
        <f>IF(Data_Mentah!B482="Male",1,0)</f>
        <v>1</v>
      </c>
      <c r="C482" s="8">
        <f>IF(Data_Mentah!C482="Yes",1,0)</f>
        <v>0</v>
      </c>
      <c r="D482" s="8">
        <f>IF(Data_Mentah!D482="Yes",1,0)</f>
        <v>0</v>
      </c>
      <c r="E482" s="8">
        <f>IF(Data_Mentah!E482="Yes",1,0)</f>
        <v>0</v>
      </c>
      <c r="F482" s="8">
        <f>IF(Data_Mentah!F482="Yes",1,0)</f>
        <v>1</v>
      </c>
      <c r="G482" s="8">
        <f>IF(Data_Mentah!G482="Yes",1,0)</f>
        <v>0</v>
      </c>
      <c r="H482" s="8">
        <f>IF(Data_Mentah!H482="Yes",1,0)</f>
        <v>0</v>
      </c>
      <c r="I482" s="8">
        <f>IF(Data_Mentah!I482="Yes",1,0)</f>
        <v>0</v>
      </c>
      <c r="J482" s="8">
        <f>IF(Data_Mentah!J482="Yes",1,0)</f>
        <v>1</v>
      </c>
      <c r="K482" s="8">
        <f>IF(Data_Mentah!K482="Yes",1,0)</f>
        <v>0</v>
      </c>
      <c r="L482" s="8">
        <f>IF(Data_Mentah!L482="Yes",1,0)</f>
        <v>1</v>
      </c>
      <c r="M482" s="8">
        <f>IF(Data_Mentah!M482="Yes",1,0)</f>
        <v>0</v>
      </c>
      <c r="N482" s="8">
        <f>IF(Data_Mentah!N482="Yes",1,0)</f>
        <v>0</v>
      </c>
      <c r="O482" s="8">
        <f>IF(Data_Mentah!O482="Yes",1,0)</f>
        <v>1</v>
      </c>
      <c r="P482" s="8">
        <f>IF(Data_Mentah!P482="Yes",1,0)</f>
        <v>0</v>
      </c>
      <c r="Q482" s="9">
        <f>IF(Data_Mentah!Q482="Positive",1,0)</f>
        <v>0</v>
      </c>
      <c r="T482">
        <f t="shared" si="13"/>
        <v>0</v>
      </c>
      <c r="V482">
        <f t="shared" si="14"/>
        <v>0</v>
      </c>
    </row>
    <row r="483" spans="1:22" ht="15.75" customHeight="1" x14ac:dyDescent="0.2">
      <c r="A483" s="4">
        <v>52</v>
      </c>
      <c r="B483" s="5">
        <f>IF(Data_Mentah!B483="Male",1,0)</f>
        <v>1</v>
      </c>
      <c r="C483" s="5">
        <f>IF(Data_Mentah!C483="Yes",1,0)</f>
        <v>0</v>
      </c>
      <c r="D483" s="5">
        <f>IF(Data_Mentah!D483="Yes",1,0)</f>
        <v>0</v>
      </c>
      <c r="E483" s="5">
        <f>IF(Data_Mentah!E483="Yes",1,0)</f>
        <v>0</v>
      </c>
      <c r="F483" s="5">
        <f>IF(Data_Mentah!F483="Yes",1,0)</f>
        <v>1</v>
      </c>
      <c r="G483" s="5">
        <f>IF(Data_Mentah!G483="Yes",1,0)</f>
        <v>1</v>
      </c>
      <c r="H483" s="5">
        <f>IF(Data_Mentah!H483="Yes",1,0)</f>
        <v>0</v>
      </c>
      <c r="I483" s="5">
        <f>IF(Data_Mentah!I483="Yes",1,0)</f>
        <v>1</v>
      </c>
      <c r="J483" s="5">
        <f>IF(Data_Mentah!J483="Yes",1,0)</f>
        <v>1</v>
      </c>
      <c r="K483" s="5">
        <f>IF(Data_Mentah!K483="Yes",1,0)</f>
        <v>0</v>
      </c>
      <c r="L483" s="5">
        <f>IF(Data_Mentah!L483="Yes",1,0)</f>
        <v>1</v>
      </c>
      <c r="M483" s="5">
        <f>IF(Data_Mentah!M483="Yes",1,0)</f>
        <v>1</v>
      </c>
      <c r="N483" s="5">
        <f>IF(Data_Mentah!N483="Yes",1,0)</f>
        <v>1</v>
      </c>
      <c r="O483" s="5">
        <f>IF(Data_Mentah!O483="Yes",1,0)</f>
        <v>1</v>
      </c>
      <c r="P483" s="5">
        <f>IF(Data_Mentah!P483="Yes",1,0)</f>
        <v>0</v>
      </c>
      <c r="Q483" s="6">
        <f>IF(Data_Mentah!Q483="Positive",1,0)</f>
        <v>0</v>
      </c>
      <c r="T483">
        <f t="shared" si="13"/>
        <v>0</v>
      </c>
      <c r="V483">
        <f t="shared" si="14"/>
        <v>0</v>
      </c>
    </row>
    <row r="484" spans="1:22" ht="15.75" customHeight="1" x14ac:dyDescent="0.2">
      <c r="A484" s="7">
        <v>38</v>
      </c>
      <c r="B484" s="8">
        <f>IF(Data_Mentah!B484="Male",1,0)</f>
        <v>1</v>
      </c>
      <c r="C484" s="8">
        <f>IF(Data_Mentah!C484="Yes",1,0)</f>
        <v>0</v>
      </c>
      <c r="D484" s="8">
        <f>IF(Data_Mentah!D484="Yes",1,0)</f>
        <v>0</v>
      </c>
      <c r="E484" s="8">
        <f>IF(Data_Mentah!E484="Yes",1,0)</f>
        <v>0</v>
      </c>
      <c r="F484" s="8">
        <f>IF(Data_Mentah!F484="Yes",1,0)</f>
        <v>0</v>
      </c>
      <c r="G484" s="8">
        <f>IF(Data_Mentah!G484="Yes",1,0)</f>
        <v>0</v>
      </c>
      <c r="H484" s="8">
        <f>IF(Data_Mentah!H484="Yes",1,0)</f>
        <v>0</v>
      </c>
      <c r="I484" s="8">
        <f>IF(Data_Mentah!I484="Yes",1,0)</f>
        <v>0</v>
      </c>
      <c r="J484" s="8">
        <f>IF(Data_Mentah!J484="Yes",1,0)</f>
        <v>0</v>
      </c>
      <c r="K484" s="8">
        <f>IF(Data_Mentah!K484="Yes",1,0)</f>
        <v>0</v>
      </c>
      <c r="L484" s="8">
        <f>IF(Data_Mentah!L484="Yes",1,0)</f>
        <v>0</v>
      </c>
      <c r="M484" s="8">
        <f>IF(Data_Mentah!M484="Yes",1,0)</f>
        <v>0</v>
      </c>
      <c r="N484" s="8">
        <f>IF(Data_Mentah!N484="Yes",1,0)</f>
        <v>0</v>
      </c>
      <c r="O484" s="8">
        <f>IF(Data_Mentah!O484="Yes",1,0)</f>
        <v>1</v>
      </c>
      <c r="P484" s="8">
        <f>IF(Data_Mentah!P484="Yes",1,0)</f>
        <v>0</v>
      </c>
      <c r="Q484" s="9">
        <f>IF(Data_Mentah!Q484="Positive",1,0)</f>
        <v>0</v>
      </c>
      <c r="T484">
        <f t="shared" si="13"/>
        <v>0</v>
      </c>
      <c r="V484">
        <f t="shared" si="14"/>
        <v>0</v>
      </c>
    </row>
    <row r="485" spans="1:22" ht="15.75" customHeight="1" x14ac:dyDescent="0.2">
      <c r="A485" s="4">
        <v>53</v>
      </c>
      <c r="B485" s="5">
        <f>IF(Data_Mentah!B485="Male",1,0)</f>
        <v>0</v>
      </c>
      <c r="C485" s="5">
        <f>IF(Data_Mentah!C485="Yes",1,0)</f>
        <v>1</v>
      </c>
      <c r="D485" s="5">
        <f>IF(Data_Mentah!D485="Yes",1,0)</f>
        <v>1</v>
      </c>
      <c r="E485" s="5">
        <f>IF(Data_Mentah!E485="Yes",1,0)</f>
        <v>1</v>
      </c>
      <c r="F485" s="5">
        <f>IF(Data_Mentah!F485="Yes",1,0)</f>
        <v>1</v>
      </c>
      <c r="G485" s="5">
        <f>IF(Data_Mentah!G485="Yes",1,0)</f>
        <v>0</v>
      </c>
      <c r="H485" s="5">
        <f>IF(Data_Mentah!H485="Yes",1,0)</f>
        <v>0</v>
      </c>
      <c r="I485" s="5">
        <f>IF(Data_Mentah!I485="Yes",1,0)</f>
        <v>1</v>
      </c>
      <c r="J485" s="5">
        <f>IF(Data_Mentah!J485="Yes",1,0)</f>
        <v>0</v>
      </c>
      <c r="K485" s="5">
        <f>IF(Data_Mentah!K485="Yes",1,0)</f>
        <v>0</v>
      </c>
      <c r="L485" s="5">
        <f>IF(Data_Mentah!L485="Yes",1,0)</f>
        <v>0</v>
      </c>
      <c r="M485" s="5">
        <f>IF(Data_Mentah!M485="Yes",1,0)</f>
        <v>1</v>
      </c>
      <c r="N485" s="5">
        <f>IF(Data_Mentah!N485="Yes",1,0)</f>
        <v>0</v>
      </c>
      <c r="O485" s="5">
        <f>IF(Data_Mentah!O485="Yes",1,0)</f>
        <v>0</v>
      </c>
      <c r="P485" s="5">
        <f>IF(Data_Mentah!P485="Yes",1,0)</f>
        <v>1</v>
      </c>
      <c r="Q485" s="6">
        <f>IF(Data_Mentah!Q485="Positive",1,0)</f>
        <v>1</v>
      </c>
      <c r="T485">
        <f t="shared" si="13"/>
        <v>0</v>
      </c>
      <c r="V485">
        <f t="shared" si="14"/>
        <v>0</v>
      </c>
    </row>
    <row r="486" spans="1:22" ht="15.75" customHeight="1" x14ac:dyDescent="0.2">
      <c r="A486" s="7">
        <v>57</v>
      </c>
      <c r="B486" s="8">
        <f>IF(Data_Mentah!B486="Male",1,0)</f>
        <v>0</v>
      </c>
      <c r="C486" s="8">
        <f>IF(Data_Mentah!C486="Yes",1,0)</f>
        <v>1</v>
      </c>
      <c r="D486" s="8">
        <f>IF(Data_Mentah!D486="Yes",1,0)</f>
        <v>1</v>
      </c>
      <c r="E486" s="8">
        <f>IF(Data_Mentah!E486="Yes",1,0)</f>
        <v>1</v>
      </c>
      <c r="F486" s="8">
        <f>IF(Data_Mentah!F486="Yes",1,0)</f>
        <v>1</v>
      </c>
      <c r="G486" s="8">
        <f>IF(Data_Mentah!G486="Yes",1,0)</f>
        <v>1</v>
      </c>
      <c r="H486" s="8">
        <f>IF(Data_Mentah!H486="Yes",1,0)</f>
        <v>0</v>
      </c>
      <c r="I486" s="8">
        <f>IF(Data_Mentah!I486="Yes",1,0)</f>
        <v>0</v>
      </c>
      <c r="J486" s="8">
        <f>IF(Data_Mentah!J486="Yes",1,0)</f>
        <v>0</v>
      </c>
      <c r="K486" s="8">
        <f>IF(Data_Mentah!K486="Yes",1,0)</f>
        <v>0</v>
      </c>
      <c r="L486" s="8">
        <f>IF(Data_Mentah!L486="Yes",1,0)</f>
        <v>0</v>
      </c>
      <c r="M486" s="8">
        <f>IF(Data_Mentah!M486="Yes",1,0)</f>
        <v>1</v>
      </c>
      <c r="N486" s="8">
        <f>IF(Data_Mentah!N486="Yes",1,0)</f>
        <v>0</v>
      </c>
      <c r="O486" s="8">
        <f>IF(Data_Mentah!O486="Yes",1,0)</f>
        <v>0</v>
      </c>
      <c r="P486" s="8">
        <f>IF(Data_Mentah!P486="Yes",1,0)</f>
        <v>0</v>
      </c>
      <c r="Q486" s="9">
        <f>IF(Data_Mentah!Q486="Positive",1,0)</f>
        <v>1</v>
      </c>
      <c r="T486">
        <f t="shared" si="13"/>
        <v>0</v>
      </c>
      <c r="V486">
        <f t="shared" si="14"/>
        <v>0</v>
      </c>
    </row>
    <row r="487" spans="1:22" ht="15.75" customHeight="1" x14ac:dyDescent="0.2">
      <c r="A487" s="4">
        <v>41</v>
      </c>
      <c r="B487" s="5">
        <f>IF(Data_Mentah!B487="Male",1,0)</f>
        <v>0</v>
      </c>
      <c r="C487" s="5">
        <f>IF(Data_Mentah!C487="Yes",1,0)</f>
        <v>1</v>
      </c>
      <c r="D487" s="5">
        <f>IF(Data_Mentah!D487="Yes",1,0)</f>
        <v>1</v>
      </c>
      <c r="E487" s="5">
        <f>IF(Data_Mentah!E487="Yes",1,0)</f>
        <v>1</v>
      </c>
      <c r="F487" s="5">
        <f>IF(Data_Mentah!F487="Yes",1,0)</f>
        <v>0</v>
      </c>
      <c r="G487" s="5">
        <f>IF(Data_Mentah!G487="Yes",1,0)</f>
        <v>1</v>
      </c>
      <c r="H487" s="5">
        <f>IF(Data_Mentah!H487="Yes",1,0)</f>
        <v>0</v>
      </c>
      <c r="I487" s="5">
        <f>IF(Data_Mentah!I487="Yes",1,0)</f>
        <v>0</v>
      </c>
      <c r="J487" s="5">
        <f>IF(Data_Mentah!J487="Yes",1,0)</f>
        <v>1</v>
      </c>
      <c r="K487" s="5">
        <f>IF(Data_Mentah!K487="Yes",1,0)</f>
        <v>0</v>
      </c>
      <c r="L487" s="5">
        <f>IF(Data_Mentah!L487="Yes",1,0)</f>
        <v>1</v>
      </c>
      <c r="M487" s="5">
        <f>IF(Data_Mentah!M487="Yes",1,0)</f>
        <v>1</v>
      </c>
      <c r="N487" s="5">
        <f>IF(Data_Mentah!N487="Yes",1,0)</f>
        <v>0</v>
      </c>
      <c r="O487" s="5">
        <f>IF(Data_Mentah!O487="Yes",1,0)</f>
        <v>0</v>
      </c>
      <c r="P487" s="5">
        <f>IF(Data_Mentah!P487="Yes",1,0)</f>
        <v>0</v>
      </c>
      <c r="Q487" s="6">
        <f>IF(Data_Mentah!Q487="Positive",1,0)</f>
        <v>1</v>
      </c>
      <c r="T487">
        <f t="shared" si="13"/>
        <v>1</v>
      </c>
      <c r="V487">
        <f t="shared" si="14"/>
        <v>0</v>
      </c>
    </row>
    <row r="488" spans="1:22" ht="15.75" customHeight="1" x14ac:dyDescent="0.2">
      <c r="A488" s="7">
        <v>37</v>
      </c>
      <c r="B488" s="8">
        <f>IF(Data_Mentah!B488="Male",1,0)</f>
        <v>0</v>
      </c>
      <c r="C488" s="8">
        <f>IF(Data_Mentah!C488="Yes",1,0)</f>
        <v>1</v>
      </c>
      <c r="D488" s="8">
        <f>IF(Data_Mentah!D488="Yes",1,0)</f>
        <v>1</v>
      </c>
      <c r="E488" s="8">
        <f>IF(Data_Mentah!E488="Yes",1,0)</f>
        <v>1</v>
      </c>
      <c r="F488" s="8">
        <f>IF(Data_Mentah!F488="Yes",1,0)</f>
        <v>1</v>
      </c>
      <c r="G488" s="8">
        <f>IF(Data_Mentah!G488="Yes",1,0)</f>
        <v>1</v>
      </c>
      <c r="H488" s="8">
        <f>IF(Data_Mentah!H488="Yes",1,0)</f>
        <v>0</v>
      </c>
      <c r="I488" s="8">
        <f>IF(Data_Mentah!I488="Yes",1,0)</f>
        <v>0</v>
      </c>
      <c r="J488" s="8">
        <f>IF(Data_Mentah!J488="Yes",1,0)</f>
        <v>1</v>
      </c>
      <c r="K488" s="8">
        <f>IF(Data_Mentah!K488="Yes",1,0)</f>
        <v>1</v>
      </c>
      <c r="L488" s="8">
        <f>IF(Data_Mentah!L488="Yes",1,0)</f>
        <v>1</v>
      </c>
      <c r="M488" s="8">
        <f>IF(Data_Mentah!M488="Yes",1,0)</f>
        <v>1</v>
      </c>
      <c r="N488" s="8">
        <f>IF(Data_Mentah!N488="Yes",1,0)</f>
        <v>0</v>
      </c>
      <c r="O488" s="8">
        <f>IF(Data_Mentah!O488="Yes",1,0)</f>
        <v>0</v>
      </c>
      <c r="P488" s="8">
        <f>IF(Data_Mentah!P488="Yes",1,0)</f>
        <v>0</v>
      </c>
      <c r="Q488" s="9">
        <f>IF(Data_Mentah!Q488="Positive",1,0)</f>
        <v>1</v>
      </c>
      <c r="T488">
        <f t="shared" si="13"/>
        <v>1</v>
      </c>
      <c r="V488">
        <f t="shared" si="14"/>
        <v>0</v>
      </c>
    </row>
    <row r="489" spans="1:22" ht="15.75" customHeight="1" x14ac:dyDescent="0.2">
      <c r="A489" s="4">
        <v>54</v>
      </c>
      <c r="B489" s="5">
        <f>IF(Data_Mentah!B489="Male",1,0)</f>
        <v>0</v>
      </c>
      <c r="C489" s="5">
        <f>IF(Data_Mentah!C489="Yes",1,0)</f>
        <v>1</v>
      </c>
      <c r="D489" s="5">
        <f>IF(Data_Mentah!D489="Yes",1,0)</f>
        <v>1</v>
      </c>
      <c r="E489" s="5">
        <f>IF(Data_Mentah!E489="Yes",1,0)</f>
        <v>1</v>
      </c>
      <c r="F489" s="5">
        <f>IF(Data_Mentah!F489="Yes",1,0)</f>
        <v>1</v>
      </c>
      <c r="G489" s="5">
        <f>IF(Data_Mentah!G489="Yes",1,0)</f>
        <v>1</v>
      </c>
      <c r="H489" s="5">
        <f>IF(Data_Mentah!H489="Yes",1,0)</f>
        <v>0</v>
      </c>
      <c r="I489" s="5">
        <f>IF(Data_Mentah!I489="Yes",1,0)</f>
        <v>1</v>
      </c>
      <c r="J489" s="5">
        <f>IF(Data_Mentah!J489="Yes",1,0)</f>
        <v>0</v>
      </c>
      <c r="K489" s="5">
        <f>IF(Data_Mentah!K489="Yes",1,0)</f>
        <v>0</v>
      </c>
      <c r="L489" s="5">
        <f>IF(Data_Mentah!L489="Yes",1,0)</f>
        <v>0</v>
      </c>
      <c r="M489" s="5">
        <f>IF(Data_Mentah!M489="Yes",1,0)</f>
        <v>1</v>
      </c>
      <c r="N489" s="5">
        <f>IF(Data_Mentah!N489="Yes",1,0)</f>
        <v>1</v>
      </c>
      <c r="O489" s="5">
        <f>IF(Data_Mentah!O489="Yes",1,0)</f>
        <v>0</v>
      </c>
      <c r="P489" s="5">
        <f>IF(Data_Mentah!P489="Yes",1,0)</f>
        <v>1</v>
      </c>
      <c r="Q489" s="6">
        <f>IF(Data_Mentah!Q489="Positive",1,0)</f>
        <v>1</v>
      </c>
      <c r="T489">
        <f t="shared" si="13"/>
        <v>1</v>
      </c>
      <c r="V489">
        <f t="shared" si="14"/>
        <v>0</v>
      </c>
    </row>
    <row r="490" spans="1:22" ht="15.75" customHeight="1" x14ac:dyDescent="0.2">
      <c r="A490" s="7">
        <v>49</v>
      </c>
      <c r="B490" s="8">
        <f>IF(Data_Mentah!B490="Male",1,0)</f>
        <v>0</v>
      </c>
      <c r="C490" s="8">
        <f>IF(Data_Mentah!C490="Yes",1,0)</f>
        <v>0</v>
      </c>
      <c r="D490" s="8">
        <f>IF(Data_Mentah!D490="Yes",1,0)</f>
        <v>0</v>
      </c>
      <c r="E490" s="8">
        <f>IF(Data_Mentah!E490="Yes",1,0)</f>
        <v>0</v>
      </c>
      <c r="F490" s="8">
        <f>IF(Data_Mentah!F490="Yes",1,0)</f>
        <v>1</v>
      </c>
      <c r="G490" s="8">
        <f>IF(Data_Mentah!G490="Yes",1,0)</f>
        <v>0</v>
      </c>
      <c r="H490" s="8">
        <f>IF(Data_Mentah!H490="Yes",1,0)</f>
        <v>0</v>
      </c>
      <c r="I490" s="8">
        <f>IF(Data_Mentah!I490="Yes",1,0)</f>
        <v>1</v>
      </c>
      <c r="J490" s="8">
        <f>IF(Data_Mentah!J490="Yes",1,0)</f>
        <v>1</v>
      </c>
      <c r="K490" s="8">
        <f>IF(Data_Mentah!K490="Yes",1,0)</f>
        <v>0</v>
      </c>
      <c r="L490" s="8">
        <f>IF(Data_Mentah!L490="Yes",1,0)</f>
        <v>1</v>
      </c>
      <c r="M490" s="8">
        <f>IF(Data_Mentah!M490="Yes",1,0)</f>
        <v>0</v>
      </c>
      <c r="N490" s="8">
        <f>IF(Data_Mentah!N490="Yes",1,0)</f>
        <v>0</v>
      </c>
      <c r="O490" s="8">
        <f>IF(Data_Mentah!O490="Yes",1,0)</f>
        <v>1</v>
      </c>
      <c r="P490" s="8">
        <f>IF(Data_Mentah!P490="Yes",1,0)</f>
        <v>0</v>
      </c>
      <c r="Q490" s="9">
        <f>IF(Data_Mentah!Q490="Positive",1,0)</f>
        <v>0</v>
      </c>
      <c r="T490">
        <f t="shared" si="13"/>
        <v>0</v>
      </c>
      <c r="V490">
        <f t="shared" si="14"/>
        <v>0</v>
      </c>
    </row>
    <row r="491" spans="1:22" ht="15.75" customHeight="1" x14ac:dyDescent="0.2">
      <c r="A491" s="4">
        <v>48</v>
      </c>
      <c r="B491" s="5">
        <f>IF(Data_Mentah!B491="Male",1,0)</f>
        <v>1</v>
      </c>
      <c r="C491" s="5">
        <f>IF(Data_Mentah!C491="Yes",1,0)</f>
        <v>0</v>
      </c>
      <c r="D491" s="5">
        <f>IF(Data_Mentah!D491="Yes",1,0)</f>
        <v>0</v>
      </c>
      <c r="E491" s="5">
        <f>IF(Data_Mentah!E491="Yes",1,0)</f>
        <v>0</v>
      </c>
      <c r="F491" s="5">
        <f>IF(Data_Mentah!F491="Yes",1,0)</f>
        <v>0</v>
      </c>
      <c r="G491" s="5">
        <f>IF(Data_Mentah!G491="Yes",1,0)</f>
        <v>0</v>
      </c>
      <c r="H491" s="5">
        <f>IF(Data_Mentah!H491="Yes",1,0)</f>
        <v>0</v>
      </c>
      <c r="I491" s="5">
        <f>IF(Data_Mentah!I491="Yes",1,0)</f>
        <v>0</v>
      </c>
      <c r="J491" s="5">
        <f>IF(Data_Mentah!J491="Yes",1,0)</f>
        <v>0</v>
      </c>
      <c r="K491" s="5">
        <f>IF(Data_Mentah!K491="Yes",1,0)</f>
        <v>0</v>
      </c>
      <c r="L491" s="5">
        <f>IF(Data_Mentah!L491="Yes",1,0)</f>
        <v>0</v>
      </c>
      <c r="M491" s="5">
        <f>IF(Data_Mentah!M491="Yes",1,0)</f>
        <v>0</v>
      </c>
      <c r="N491" s="5">
        <f>IF(Data_Mentah!N491="Yes",1,0)</f>
        <v>0</v>
      </c>
      <c r="O491" s="5">
        <f>IF(Data_Mentah!O491="Yes",1,0)</f>
        <v>0</v>
      </c>
      <c r="P491" s="5">
        <f>IF(Data_Mentah!P491="Yes",1,0)</f>
        <v>0</v>
      </c>
      <c r="Q491" s="6">
        <f>IF(Data_Mentah!Q491="Positive",1,0)</f>
        <v>0</v>
      </c>
      <c r="T491">
        <f t="shared" si="13"/>
        <v>0</v>
      </c>
      <c r="V491">
        <f t="shared" si="14"/>
        <v>0</v>
      </c>
    </row>
    <row r="492" spans="1:22" ht="15.75" customHeight="1" x14ac:dyDescent="0.2">
      <c r="A492" s="7">
        <v>60</v>
      </c>
      <c r="B492" s="8">
        <f>IF(Data_Mentah!B492="Male",1,0)</f>
        <v>1</v>
      </c>
      <c r="C492" s="8">
        <f>IF(Data_Mentah!C492="Yes",1,0)</f>
        <v>0</v>
      </c>
      <c r="D492" s="8">
        <f>IF(Data_Mentah!D492="Yes",1,0)</f>
        <v>0</v>
      </c>
      <c r="E492" s="8">
        <f>IF(Data_Mentah!E492="Yes",1,0)</f>
        <v>0</v>
      </c>
      <c r="F492" s="8">
        <f>IF(Data_Mentah!F492="Yes",1,0)</f>
        <v>1</v>
      </c>
      <c r="G492" s="8">
        <f>IF(Data_Mentah!G492="Yes",1,0)</f>
        <v>0</v>
      </c>
      <c r="H492" s="8">
        <f>IF(Data_Mentah!H492="Yes",1,0)</f>
        <v>0</v>
      </c>
      <c r="I492" s="8">
        <f>IF(Data_Mentah!I492="Yes",1,0)</f>
        <v>0</v>
      </c>
      <c r="J492" s="8">
        <f>IF(Data_Mentah!J492="Yes",1,0)</f>
        <v>1</v>
      </c>
      <c r="K492" s="8">
        <f>IF(Data_Mentah!K492="Yes",1,0)</f>
        <v>0</v>
      </c>
      <c r="L492" s="8">
        <f>IF(Data_Mentah!L492="Yes",1,0)</f>
        <v>1</v>
      </c>
      <c r="M492" s="8">
        <f>IF(Data_Mentah!M492="Yes",1,0)</f>
        <v>0</v>
      </c>
      <c r="N492" s="8">
        <f>IF(Data_Mentah!N492="Yes",1,0)</f>
        <v>0</v>
      </c>
      <c r="O492" s="8">
        <f>IF(Data_Mentah!O492="Yes",1,0)</f>
        <v>1</v>
      </c>
      <c r="P492" s="8">
        <f>IF(Data_Mentah!P492="Yes",1,0)</f>
        <v>0</v>
      </c>
      <c r="Q492" s="9">
        <f>IF(Data_Mentah!Q492="Positive",1,0)</f>
        <v>0</v>
      </c>
      <c r="T492">
        <f t="shared" si="13"/>
        <v>0</v>
      </c>
      <c r="V492">
        <f t="shared" si="14"/>
        <v>0</v>
      </c>
    </row>
    <row r="493" spans="1:22" ht="15.75" customHeight="1" x14ac:dyDescent="0.2">
      <c r="A493" s="4">
        <v>63</v>
      </c>
      <c r="B493" s="5">
        <f>IF(Data_Mentah!B493="Male",1,0)</f>
        <v>1</v>
      </c>
      <c r="C493" s="5">
        <f>IF(Data_Mentah!C493="Yes",1,0)</f>
        <v>0</v>
      </c>
      <c r="D493" s="5">
        <f>IF(Data_Mentah!D493="Yes",1,0)</f>
        <v>0</v>
      </c>
      <c r="E493" s="5">
        <f>IF(Data_Mentah!E493="Yes",1,0)</f>
        <v>0</v>
      </c>
      <c r="F493" s="5">
        <f>IF(Data_Mentah!F493="Yes",1,0)</f>
        <v>1</v>
      </c>
      <c r="G493" s="5">
        <f>IF(Data_Mentah!G493="Yes",1,0)</f>
        <v>1</v>
      </c>
      <c r="H493" s="5">
        <f>IF(Data_Mentah!H493="Yes",1,0)</f>
        <v>0</v>
      </c>
      <c r="I493" s="5">
        <f>IF(Data_Mentah!I493="Yes",1,0)</f>
        <v>1</v>
      </c>
      <c r="J493" s="5">
        <f>IF(Data_Mentah!J493="Yes",1,0)</f>
        <v>1</v>
      </c>
      <c r="K493" s="5">
        <f>IF(Data_Mentah!K493="Yes",1,0)</f>
        <v>0</v>
      </c>
      <c r="L493" s="5">
        <f>IF(Data_Mentah!L493="Yes",1,0)</f>
        <v>1</v>
      </c>
      <c r="M493" s="5">
        <f>IF(Data_Mentah!M493="Yes",1,0)</f>
        <v>1</v>
      </c>
      <c r="N493" s="5">
        <f>IF(Data_Mentah!N493="Yes",1,0)</f>
        <v>1</v>
      </c>
      <c r="O493" s="5">
        <f>IF(Data_Mentah!O493="Yes",1,0)</f>
        <v>1</v>
      </c>
      <c r="P493" s="5">
        <f>IF(Data_Mentah!P493="Yes",1,0)</f>
        <v>0</v>
      </c>
      <c r="Q493" s="6">
        <f>IF(Data_Mentah!Q493="Positive",1,0)</f>
        <v>0</v>
      </c>
      <c r="T493">
        <f t="shared" si="13"/>
        <v>0</v>
      </c>
      <c r="V493">
        <f t="shared" si="14"/>
        <v>0</v>
      </c>
    </row>
    <row r="494" spans="1:22" ht="15.75" customHeight="1" x14ac:dyDescent="0.2">
      <c r="A494" s="7">
        <v>35</v>
      </c>
      <c r="B494" s="8">
        <f>IF(Data_Mentah!B494="Male",1,0)</f>
        <v>1</v>
      </c>
      <c r="C494" s="8">
        <f>IF(Data_Mentah!C494="Yes",1,0)</f>
        <v>0</v>
      </c>
      <c r="D494" s="8">
        <f>IF(Data_Mentah!D494="Yes",1,0)</f>
        <v>0</v>
      </c>
      <c r="E494" s="8">
        <f>IF(Data_Mentah!E494="Yes",1,0)</f>
        <v>0</v>
      </c>
      <c r="F494" s="8">
        <f>IF(Data_Mentah!F494="Yes",1,0)</f>
        <v>1</v>
      </c>
      <c r="G494" s="8">
        <f>IF(Data_Mentah!G494="Yes",1,0)</f>
        <v>1</v>
      </c>
      <c r="H494" s="8">
        <f>IF(Data_Mentah!H494="Yes",1,0)</f>
        <v>0</v>
      </c>
      <c r="I494" s="8">
        <f>IF(Data_Mentah!I494="Yes",1,0)</f>
        <v>1</v>
      </c>
      <c r="J494" s="8">
        <f>IF(Data_Mentah!J494="Yes",1,0)</f>
        <v>1</v>
      </c>
      <c r="K494" s="8">
        <f>IF(Data_Mentah!K494="Yes",1,0)</f>
        <v>1</v>
      </c>
      <c r="L494" s="8">
        <f>IF(Data_Mentah!L494="Yes",1,0)</f>
        <v>1</v>
      </c>
      <c r="M494" s="8">
        <f>IF(Data_Mentah!M494="Yes",1,0)</f>
        <v>0</v>
      </c>
      <c r="N494" s="8">
        <f>IF(Data_Mentah!N494="Yes",1,0)</f>
        <v>1</v>
      </c>
      <c r="O494" s="8">
        <f>IF(Data_Mentah!O494="Yes",1,0)</f>
        <v>1</v>
      </c>
      <c r="P494" s="8">
        <f>IF(Data_Mentah!P494="Yes",1,0)</f>
        <v>0</v>
      </c>
      <c r="Q494" s="9">
        <f>IF(Data_Mentah!Q494="Positive",1,0)</f>
        <v>0</v>
      </c>
      <c r="T494">
        <f t="shared" si="13"/>
        <v>0</v>
      </c>
      <c r="V494">
        <f t="shared" si="14"/>
        <v>0</v>
      </c>
    </row>
    <row r="495" spans="1:22" ht="15.75" customHeight="1" x14ac:dyDescent="0.2">
      <c r="A495" s="4">
        <v>30</v>
      </c>
      <c r="B495" s="5">
        <f>IF(Data_Mentah!B495="Male",1,0)</f>
        <v>1</v>
      </c>
      <c r="C495" s="5">
        <f>IF(Data_Mentah!C495="Yes",1,0)</f>
        <v>1</v>
      </c>
      <c r="D495" s="5">
        <f>IF(Data_Mentah!D495="Yes",1,0)</f>
        <v>0</v>
      </c>
      <c r="E495" s="5">
        <f>IF(Data_Mentah!E495="Yes",1,0)</f>
        <v>1</v>
      </c>
      <c r="F495" s="5">
        <f>IF(Data_Mentah!F495="Yes",1,0)</f>
        <v>1</v>
      </c>
      <c r="G495" s="5">
        <f>IF(Data_Mentah!G495="Yes",1,0)</f>
        <v>0</v>
      </c>
      <c r="H495" s="5">
        <f>IF(Data_Mentah!H495="Yes",1,0)</f>
        <v>1</v>
      </c>
      <c r="I495" s="5">
        <f>IF(Data_Mentah!I495="Yes",1,0)</f>
        <v>0</v>
      </c>
      <c r="J495" s="5">
        <f>IF(Data_Mentah!J495="Yes",1,0)</f>
        <v>1</v>
      </c>
      <c r="K495" s="5">
        <f>IF(Data_Mentah!K495="Yes",1,0)</f>
        <v>0</v>
      </c>
      <c r="L495" s="5">
        <f>IF(Data_Mentah!L495="Yes",1,0)</f>
        <v>1</v>
      </c>
      <c r="M495" s="5">
        <f>IF(Data_Mentah!M495="Yes",1,0)</f>
        <v>0</v>
      </c>
      <c r="N495" s="5">
        <f>IF(Data_Mentah!N495="Yes",1,0)</f>
        <v>0</v>
      </c>
      <c r="O495" s="5">
        <f>IF(Data_Mentah!O495="Yes",1,0)</f>
        <v>1</v>
      </c>
      <c r="P495" s="5">
        <f>IF(Data_Mentah!P495="Yes",1,0)</f>
        <v>1</v>
      </c>
      <c r="Q495" s="6">
        <f>IF(Data_Mentah!Q495="Positive",1,0)</f>
        <v>0</v>
      </c>
      <c r="T495">
        <f t="shared" si="13"/>
        <v>1</v>
      </c>
      <c r="V495">
        <f t="shared" si="14"/>
        <v>0</v>
      </c>
    </row>
    <row r="496" spans="1:22" ht="15.75" customHeight="1" x14ac:dyDescent="0.2">
      <c r="A496" s="7">
        <v>53</v>
      </c>
      <c r="B496" s="8">
        <f>IF(Data_Mentah!B496="Male",1,0)</f>
        <v>1</v>
      </c>
      <c r="C496" s="8">
        <f>IF(Data_Mentah!C496="Yes",1,0)</f>
        <v>0</v>
      </c>
      <c r="D496" s="8">
        <f>IF(Data_Mentah!D496="Yes",1,0)</f>
        <v>0</v>
      </c>
      <c r="E496" s="8">
        <f>IF(Data_Mentah!E496="Yes",1,0)</f>
        <v>0</v>
      </c>
      <c r="F496" s="8">
        <f>IF(Data_Mentah!F496="Yes",1,0)</f>
        <v>0</v>
      </c>
      <c r="G496" s="8">
        <f>IF(Data_Mentah!G496="Yes",1,0)</f>
        <v>0</v>
      </c>
      <c r="H496" s="8">
        <f>IF(Data_Mentah!H496="Yes",1,0)</f>
        <v>0</v>
      </c>
      <c r="I496" s="8">
        <f>IF(Data_Mentah!I496="Yes",1,0)</f>
        <v>0</v>
      </c>
      <c r="J496" s="8">
        <f>IF(Data_Mentah!J496="Yes",1,0)</f>
        <v>0</v>
      </c>
      <c r="K496" s="8">
        <f>IF(Data_Mentah!K496="Yes",1,0)</f>
        <v>0</v>
      </c>
      <c r="L496" s="8">
        <f>IF(Data_Mentah!L496="Yes",1,0)</f>
        <v>0</v>
      </c>
      <c r="M496" s="8">
        <f>IF(Data_Mentah!M496="Yes",1,0)</f>
        <v>0</v>
      </c>
      <c r="N496" s="8">
        <f>IF(Data_Mentah!N496="Yes",1,0)</f>
        <v>0</v>
      </c>
      <c r="O496" s="8">
        <f>IF(Data_Mentah!O496="Yes",1,0)</f>
        <v>0</v>
      </c>
      <c r="P496" s="8">
        <f>IF(Data_Mentah!P496="Yes",1,0)</f>
        <v>0</v>
      </c>
      <c r="Q496" s="9">
        <f>IF(Data_Mentah!Q496="Positive",1,0)</f>
        <v>0</v>
      </c>
      <c r="T496">
        <f t="shared" si="13"/>
        <v>0</v>
      </c>
      <c r="V496">
        <f t="shared" si="14"/>
        <v>0</v>
      </c>
    </row>
    <row r="497" spans="1:22" ht="15.75" customHeight="1" x14ac:dyDescent="0.2">
      <c r="A497" s="4">
        <v>50</v>
      </c>
      <c r="B497" s="5">
        <f>IF(Data_Mentah!B497="Male",1,0)</f>
        <v>1</v>
      </c>
      <c r="C497" s="5">
        <f>IF(Data_Mentah!C497="Yes",1,0)</f>
        <v>0</v>
      </c>
      <c r="D497" s="5">
        <f>IF(Data_Mentah!D497="Yes",1,0)</f>
        <v>0</v>
      </c>
      <c r="E497" s="5">
        <f>IF(Data_Mentah!E497="Yes",1,0)</f>
        <v>0</v>
      </c>
      <c r="F497" s="5">
        <f>IF(Data_Mentah!F497="Yes",1,0)</f>
        <v>1</v>
      </c>
      <c r="G497" s="5">
        <f>IF(Data_Mentah!G497="Yes",1,0)</f>
        <v>0</v>
      </c>
      <c r="H497" s="5">
        <f>IF(Data_Mentah!H497="Yes",1,0)</f>
        <v>1</v>
      </c>
      <c r="I497" s="5">
        <f>IF(Data_Mentah!I497="Yes",1,0)</f>
        <v>0</v>
      </c>
      <c r="J497" s="5">
        <f>IF(Data_Mentah!J497="Yes",1,0)</f>
        <v>1</v>
      </c>
      <c r="K497" s="5">
        <f>IF(Data_Mentah!K497="Yes",1,0)</f>
        <v>0</v>
      </c>
      <c r="L497" s="5">
        <f>IF(Data_Mentah!L497="Yes",1,0)</f>
        <v>0</v>
      </c>
      <c r="M497" s="5">
        <f>IF(Data_Mentah!M497="Yes",1,0)</f>
        <v>0</v>
      </c>
      <c r="N497" s="5">
        <f>IF(Data_Mentah!N497="Yes",1,0)</f>
        <v>0</v>
      </c>
      <c r="O497" s="5">
        <f>IF(Data_Mentah!O497="Yes",1,0)</f>
        <v>1</v>
      </c>
      <c r="P497" s="5">
        <f>IF(Data_Mentah!P497="Yes",1,0)</f>
        <v>0</v>
      </c>
      <c r="Q497" s="6">
        <f>IF(Data_Mentah!Q497="Positive",1,0)</f>
        <v>0</v>
      </c>
      <c r="T497">
        <f t="shared" si="13"/>
        <v>0</v>
      </c>
      <c r="V497">
        <f t="shared" si="14"/>
        <v>0</v>
      </c>
    </row>
    <row r="498" spans="1:22" ht="15.75" customHeight="1" x14ac:dyDescent="0.2">
      <c r="A498" s="7">
        <v>50</v>
      </c>
      <c r="B498" s="8">
        <f>IF(Data_Mentah!B498="Male",1,0)</f>
        <v>1</v>
      </c>
      <c r="C498" s="8">
        <f>IF(Data_Mentah!C498="Yes",1,0)</f>
        <v>0</v>
      </c>
      <c r="D498" s="8">
        <f>IF(Data_Mentah!D498="Yes",1,0)</f>
        <v>0</v>
      </c>
      <c r="E498" s="8">
        <f>IF(Data_Mentah!E498="Yes",1,0)</f>
        <v>0</v>
      </c>
      <c r="F498" s="8">
        <f>IF(Data_Mentah!F498="Yes",1,0)</f>
        <v>1</v>
      </c>
      <c r="G498" s="8">
        <f>IF(Data_Mentah!G498="Yes",1,0)</f>
        <v>0</v>
      </c>
      <c r="H498" s="8">
        <f>IF(Data_Mentah!H498="Yes",1,0)</f>
        <v>0</v>
      </c>
      <c r="I498" s="8">
        <f>IF(Data_Mentah!I498="Yes",1,0)</f>
        <v>1</v>
      </c>
      <c r="J498" s="8">
        <f>IF(Data_Mentah!J498="Yes",1,0)</f>
        <v>1</v>
      </c>
      <c r="K498" s="8">
        <f>IF(Data_Mentah!K498="Yes",1,0)</f>
        <v>0</v>
      </c>
      <c r="L498" s="8">
        <f>IF(Data_Mentah!L498="Yes",1,0)</f>
        <v>1</v>
      </c>
      <c r="M498" s="8">
        <f>IF(Data_Mentah!M498="Yes",1,0)</f>
        <v>0</v>
      </c>
      <c r="N498" s="8">
        <f>IF(Data_Mentah!N498="Yes",1,0)</f>
        <v>1</v>
      </c>
      <c r="O498" s="8">
        <f>IF(Data_Mentah!O498="Yes",1,0)</f>
        <v>1</v>
      </c>
      <c r="P498" s="8">
        <f>IF(Data_Mentah!P498="Yes",1,0)</f>
        <v>0</v>
      </c>
      <c r="Q498" s="9">
        <f>IF(Data_Mentah!Q498="Positive",1,0)</f>
        <v>0</v>
      </c>
      <c r="T498">
        <f t="shared" si="13"/>
        <v>0</v>
      </c>
      <c r="V498">
        <f t="shared" si="14"/>
        <v>0</v>
      </c>
    </row>
    <row r="499" spans="1:22" ht="15.75" customHeight="1" x14ac:dyDescent="0.2">
      <c r="A499" s="4">
        <v>35</v>
      </c>
      <c r="B499" s="5">
        <f>IF(Data_Mentah!B499="Male",1,0)</f>
        <v>1</v>
      </c>
      <c r="C499" s="5">
        <f>IF(Data_Mentah!C499="Yes",1,0)</f>
        <v>0</v>
      </c>
      <c r="D499" s="5">
        <f>IF(Data_Mentah!D499="Yes",1,0)</f>
        <v>0</v>
      </c>
      <c r="E499" s="5">
        <f>IF(Data_Mentah!E499="Yes",1,0)</f>
        <v>0</v>
      </c>
      <c r="F499" s="5">
        <f>IF(Data_Mentah!F499="Yes",1,0)</f>
        <v>0</v>
      </c>
      <c r="G499" s="5">
        <f>IF(Data_Mentah!G499="Yes",1,0)</f>
        <v>0</v>
      </c>
      <c r="H499" s="5">
        <f>IF(Data_Mentah!H499="Yes",1,0)</f>
        <v>0</v>
      </c>
      <c r="I499" s="5">
        <f>IF(Data_Mentah!I499="Yes",1,0)</f>
        <v>0</v>
      </c>
      <c r="J499" s="5">
        <f>IF(Data_Mentah!J499="Yes",1,0)</f>
        <v>0</v>
      </c>
      <c r="K499" s="5">
        <f>IF(Data_Mentah!K499="Yes",1,0)</f>
        <v>1</v>
      </c>
      <c r="L499" s="5">
        <f>IF(Data_Mentah!L499="Yes",1,0)</f>
        <v>0</v>
      </c>
      <c r="M499" s="5">
        <f>IF(Data_Mentah!M499="Yes",1,0)</f>
        <v>1</v>
      </c>
      <c r="N499" s="5">
        <f>IF(Data_Mentah!N499="Yes",1,0)</f>
        <v>0</v>
      </c>
      <c r="O499" s="5">
        <f>IF(Data_Mentah!O499="Yes",1,0)</f>
        <v>0</v>
      </c>
      <c r="P499" s="5">
        <f>IF(Data_Mentah!P499="Yes",1,0)</f>
        <v>1</v>
      </c>
      <c r="Q499" s="6">
        <f>IF(Data_Mentah!Q499="Positive",1,0)</f>
        <v>0</v>
      </c>
      <c r="T499">
        <f t="shared" si="13"/>
        <v>0</v>
      </c>
      <c r="V499">
        <f t="shared" si="14"/>
        <v>0</v>
      </c>
    </row>
    <row r="500" spans="1:22" ht="15.75" customHeight="1" x14ac:dyDescent="0.2">
      <c r="A500" s="7">
        <v>40</v>
      </c>
      <c r="B500" s="8">
        <f>IF(Data_Mentah!B500="Male",1,0)</f>
        <v>0</v>
      </c>
      <c r="C500" s="8">
        <f>IF(Data_Mentah!C500="Yes",1,0)</f>
        <v>1</v>
      </c>
      <c r="D500" s="8">
        <f>IF(Data_Mentah!D500="Yes",1,0)</f>
        <v>1</v>
      </c>
      <c r="E500" s="8">
        <f>IF(Data_Mentah!E500="Yes",1,0)</f>
        <v>0</v>
      </c>
      <c r="F500" s="8">
        <f>IF(Data_Mentah!F500="Yes",1,0)</f>
        <v>1</v>
      </c>
      <c r="G500" s="8">
        <f>IF(Data_Mentah!G500="Yes",1,0)</f>
        <v>1</v>
      </c>
      <c r="H500" s="8">
        <f>IF(Data_Mentah!H500="Yes",1,0)</f>
        <v>0</v>
      </c>
      <c r="I500" s="8">
        <f>IF(Data_Mentah!I500="Yes",1,0)</f>
        <v>1</v>
      </c>
      <c r="J500" s="8">
        <f>IF(Data_Mentah!J500="Yes",1,0)</f>
        <v>1</v>
      </c>
      <c r="K500" s="8">
        <f>IF(Data_Mentah!K500="Yes",1,0)</f>
        <v>0</v>
      </c>
      <c r="L500" s="8">
        <f>IF(Data_Mentah!L500="Yes",1,0)</f>
        <v>1</v>
      </c>
      <c r="M500" s="8">
        <f>IF(Data_Mentah!M500="Yes",1,0)</f>
        <v>1</v>
      </c>
      <c r="N500" s="8">
        <f>IF(Data_Mentah!N500="Yes",1,0)</f>
        <v>0</v>
      </c>
      <c r="O500" s="8">
        <f>IF(Data_Mentah!O500="Yes",1,0)</f>
        <v>0</v>
      </c>
      <c r="P500" s="8">
        <f>IF(Data_Mentah!P500="Yes",1,0)</f>
        <v>0</v>
      </c>
      <c r="Q500" s="9">
        <f>IF(Data_Mentah!Q500="Positive",1,0)</f>
        <v>1</v>
      </c>
      <c r="T500">
        <f t="shared" ref="T500:T563" si="15">IF((P500 + H500 + G500 + D500 + J500) &gt;= 3, 1, 0)</f>
        <v>1</v>
      </c>
      <c r="V500">
        <f t="shared" ref="V500:V563" si="16">IF(Q500="Positive",1,0)</f>
        <v>0</v>
      </c>
    </row>
    <row r="501" spans="1:22" ht="15.75" customHeight="1" x14ac:dyDescent="0.2">
      <c r="A501" s="4">
        <v>48</v>
      </c>
      <c r="B501" s="5">
        <f>IF(Data_Mentah!B501="Male",1,0)</f>
        <v>1</v>
      </c>
      <c r="C501" s="5">
        <f>IF(Data_Mentah!C501="Yes",1,0)</f>
        <v>0</v>
      </c>
      <c r="D501" s="5">
        <f>IF(Data_Mentah!D501="Yes",1,0)</f>
        <v>0</v>
      </c>
      <c r="E501" s="5">
        <f>IF(Data_Mentah!E501="Yes",1,0)</f>
        <v>0</v>
      </c>
      <c r="F501" s="5">
        <f>IF(Data_Mentah!F501="Yes",1,0)</f>
        <v>1</v>
      </c>
      <c r="G501" s="5">
        <f>IF(Data_Mentah!G501="Yes",1,0)</f>
        <v>1</v>
      </c>
      <c r="H501" s="5">
        <f>IF(Data_Mentah!H501="Yes",1,0)</f>
        <v>0</v>
      </c>
      <c r="I501" s="5">
        <f>IF(Data_Mentah!I501="Yes",1,0)</f>
        <v>1</v>
      </c>
      <c r="J501" s="5">
        <f>IF(Data_Mentah!J501="Yes",1,0)</f>
        <v>1</v>
      </c>
      <c r="K501" s="5">
        <f>IF(Data_Mentah!K501="Yes",1,0)</f>
        <v>1</v>
      </c>
      <c r="L501" s="5">
        <f>IF(Data_Mentah!L501="Yes",1,0)</f>
        <v>1</v>
      </c>
      <c r="M501" s="5">
        <f>IF(Data_Mentah!M501="Yes",1,0)</f>
        <v>0</v>
      </c>
      <c r="N501" s="5">
        <f>IF(Data_Mentah!N501="Yes",1,0)</f>
        <v>1</v>
      </c>
      <c r="O501" s="5">
        <f>IF(Data_Mentah!O501="Yes",1,0)</f>
        <v>1</v>
      </c>
      <c r="P501" s="5">
        <f>IF(Data_Mentah!P501="Yes",1,0)</f>
        <v>0</v>
      </c>
      <c r="Q501" s="6">
        <f>IF(Data_Mentah!Q501="Positive",1,0)</f>
        <v>0</v>
      </c>
      <c r="T501">
        <f t="shared" si="15"/>
        <v>0</v>
      </c>
      <c r="V501">
        <f t="shared" si="16"/>
        <v>0</v>
      </c>
    </row>
    <row r="502" spans="1:22" ht="15.75" customHeight="1" x14ac:dyDescent="0.2">
      <c r="A502" s="7">
        <v>60</v>
      </c>
      <c r="B502" s="8">
        <f>IF(Data_Mentah!B502="Male",1,0)</f>
        <v>1</v>
      </c>
      <c r="C502" s="8">
        <f>IF(Data_Mentah!C502="Yes",1,0)</f>
        <v>1</v>
      </c>
      <c r="D502" s="8">
        <f>IF(Data_Mentah!D502="Yes",1,0)</f>
        <v>0</v>
      </c>
      <c r="E502" s="8">
        <f>IF(Data_Mentah!E502="Yes",1,0)</f>
        <v>1</v>
      </c>
      <c r="F502" s="8">
        <f>IF(Data_Mentah!F502="Yes",1,0)</f>
        <v>0</v>
      </c>
      <c r="G502" s="8">
        <f>IF(Data_Mentah!G502="Yes",1,0)</f>
        <v>0</v>
      </c>
      <c r="H502" s="8">
        <f>IF(Data_Mentah!H502="Yes",1,0)</f>
        <v>1</v>
      </c>
      <c r="I502" s="8">
        <f>IF(Data_Mentah!I502="Yes",1,0)</f>
        <v>0</v>
      </c>
      <c r="J502" s="8">
        <f>IF(Data_Mentah!J502="Yes",1,0)</f>
        <v>1</v>
      </c>
      <c r="K502" s="8">
        <f>IF(Data_Mentah!K502="Yes",1,0)</f>
        <v>1</v>
      </c>
      <c r="L502" s="8">
        <f>IF(Data_Mentah!L502="Yes",1,0)</f>
        <v>0</v>
      </c>
      <c r="M502" s="8">
        <f>IF(Data_Mentah!M502="Yes",1,0)</f>
        <v>0</v>
      </c>
      <c r="N502" s="8">
        <f>IF(Data_Mentah!N502="Yes",1,0)</f>
        <v>0</v>
      </c>
      <c r="O502" s="8">
        <f>IF(Data_Mentah!O502="Yes",1,0)</f>
        <v>1</v>
      </c>
      <c r="P502" s="8">
        <f>IF(Data_Mentah!P502="Yes",1,0)</f>
        <v>0</v>
      </c>
      <c r="Q502" s="9">
        <f>IF(Data_Mentah!Q502="Positive",1,0)</f>
        <v>1</v>
      </c>
      <c r="T502">
        <f t="shared" si="15"/>
        <v>0</v>
      </c>
      <c r="V502">
        <f t="shared" si="16"/>
        <v>0</v>
      </c>
    </row>
    <row r="503" spans="1:22" ht="15.75" customHeight="1" x14ac:dyDescent="0.2">
      <c r="A503" s="4">
        <v>38</v>
      </c>
      <c r="B503" s="5">
        <f>IF(Data_Mentah!B503="Male",1,0)</f>
        <v>1</v>
      </c>
      <c r="C503" s="5">
        <f>IF(Data_Mentah!C503="Yes",1,0)</f>
        <v>0</v>
      </c>
      <c r="D503" s="5">
        <f>IF(Data_Mentah!D503="Yes",1,0)</f>
        <v>0</v>
      </c>
      <c r="E503" s="5">
        <f>IF(Data_Mentah!E503="Yes",1,0)</f>
        <v>0</v>
      </c>
      <c r="F503" s="5">
        <f>IF(Data_Mentah!F503="Yes",1,0)</f>
        <v>0</v>
      </c>
      <c r="G503" s="5">
        <f>IF(Data_Mentah!G503="Yes",1,0)</f>
        <v>1</v>
      </c>
      <c r="H503" s="5">
        <f>IF(Data_Mentah!H503="Yes",1,0)</f>
        <v>0</v>
      </c>
      <c r="I503" s="5">
        <f>IF(Data_Mentah!I503="Yes",1,0)</f>
        <v>1</v>
      </c>
      <c r="J503" s="5">
        <f>IF(Data_Mentah!J503="Yes",1,0)</f>
        <v>0</v>
      </c>
      <c r="K503" s="5">
        <f>IF(Data_Mentah!K503="Yes",1,0)</f>
        <v>0</v>
      </c>
      <c r="L503" s="5">
        <f>IF(Data_Mentah!L503="Yes",1,0)</f>
        <v>0</v>
      </c>
      <c r="M503" s="5">
        <f>IF(Data_Mentah!M503="Yes",1,0)</f>
        <v>0</v>
      </c>
      <c r="N503" s="5">
        <f>IF(Data_Mentah!N503="Yes",1,0)</f>
        <v>1</v>
      </c>
      <c r="O503" s="5">
        <f>IF(Data_Mentah!O503="Yes",1,0)</f>
        <v>0</v>
      </c>
      <c r="P503" s="5">
        <f>IF(Data_Mentah!P503="Yes",1,0)</f>
        <v>0</v>
      </c>
      <c r="Q503" s="6">
        <f>IF(Data_Mentah!Q503="Positive",1,0)</f>
        <v>0</v>
      </c>
      <c r="T503">
        <f t="shared" si="15"/>
        <v>0</v>
      </c>
      <c r="V503">
        <f t="shared" si="16"/>
        <v>0</v>
      </c>
    </row>
    <row r="504" spans="1:22" ht="15.75" customHeight="1" x14ac:dyDescent="0.2">
      <c r="A504" s="7">
        <v>28</v>
      </c>
      <c r="B504" s="8">
        <f>IF(Data_Mentah!B504="Male",1,0)</f>
        <v>1</v>
      </c>
      <c r="C504" s="8">
        <f>IF(Data_Mentah!C504="Yes",1,0)</f>
        <v>1</v>
      </c>
      <c r="D504" s="8">
        <f>IF(Data_Mentah!D504="Yes",1,0)</f>
        <v>0</v>
      </c>
      <c r="E504" s="8">
        <f>IF(Data_Mentah!E504="Yes",1,0)</f>
        <v>0</v>
      </c>
      <c r="F504" s="8">
        <f>IF(Data_Mentah!F504="Yes",1,0)</f>
        <v>0</v>
      </c>
      <c r="G504" s="8">
        <f>IF(Data_Mentah!G504="Yes",1,0)</f>
        <v>1</v>
      </c>
      <c r="H504" s="8">
        <f>IF(Data_Mentah!H504="Yes",1,0)</f>
        <v>0</v>
      </c>
      <c r="I504" s="8">
        <f>IF(Data_Mentah!I504="Yes",1,0)</f>
        <v>1</v>
      </c>
      <c r="J504" s="8">
        <f>IF(Data_Mentah!J504="Yes",1,0)</f>
        <v>1</v>
      </c>
      <c r="K504" s="8">
        <f>IF(Data_Mentah!K504="Yes",1,0)</f>
        <v>0</v>
      </c>
      <c r="L504" s="8">
        <f>IF(Data_Mentah!L504="Yes",1,0)</f>
        <v>1</v>
      </c>
      <c r="M504" s="8">
        <f>IF(Data_Mentah!M504="Yes",1,0)</f>
        <v>1</v>
      </c>
      <c r="N504" s="8">
        <f>IF(Data_Mentah!N504="Yes",1,0)</f>
        <v>1</v>
      </c>
      <c r="O504" s="8">
        <f>IF(Data_Mentah!O504="Yes",1,0)</f>
        <v>1</v>
      </c>
      <c r="P504" s="8">
        <f>IF(Data_Mentah!P504="Yes",1,0)</f>
        <v>0</v>
      </c>
      <c r="Q504" s="9">
        <f>IF(Data_Mentah!Q504="Positive",1,0)</f>
        <v>0</v>
      </c>
      <c r="T504">
        <f t="shared" si="15"/>
        <v>0</v>
      </c>
      <c r="V504">
        <f t="shared" si="16"/>
        <v>0</v>
      </c>
    </row>
    <row r="505" spans="1:22" ht="15.75" customHeight="1" x14ac:dyDescent="0.2">
      <c r="A505" s="4">
        <v>68</v>
      </c>
      <c r="B505" s="5">
        <f>IF(Data_Mentah!B505="Male",1,0)</f>
        <v>1</v>
      </c>
      <c r="C505" s="5">
        <f>IF(Data_Mentah!C505="Yes",1,0)</f>
        <v>0</v>
      </c>
      <c r="D505" s="5">
        <f>IF(Data_Mentah!D505="Yes",1,0)</f>
        <v>0</v>
      </c>
      <c r="E505" s="5">
        <f>IF(Data_Mentah!E505="Yes",1,0)</f>
        <v>0</v>
      </c>
      <c r="F505" s="5">
        <f>IF(Data_Mentah!F505="Yes",1,0)</f>
        <v>0</v>
      </c>
      <c r="G505" s="5">
        <f>IF(Data_Mentah!G505="Yes",1,0)</f>
        <v>0</v>
      </c>
      <c r="H505" s="5">
        <f>IF(Data_Mentah!H505="Yes",1,0)</f>
        <v>0</v>
      </c>
      <c r="I505" s="5">
        <f>IF(Data_Mentah!I505="Yes",1,0)</f>
        <v>0</v>
      </c>
      <c r="J505" s="5">
        <f>IF(Data_Mentah!J505="Yes",1,0)</f>
        <v>0</v>
      </c>
      <c r="K505" s="5">
        <f>IF(Data_Mentah!K505="Yes",1,0)</f>
        <v>0</v>
      </c>
      <c r="L505" s="5">
        <f>IF(Data_Mentah!L505="Yes",1,0)</f>
        <v>0</v>
      </c>
      <c r="M505" s="5">
        <f>IF(Data_Mentah!M505="Yes",1,0)</f>
        <v>0</v>
      </c>
      <c r="N505" s="5">
        <f>IF(Data_Mentah!N505="Yes",1,0)</f>
        <v>0</v>
      </c>
      <c r="O505" s="5">
        <f>IF(Data_Mentah!O505="Yes",1,0)</f>
        <v>0</v>
      </c>
      <c r="P505" s="5">
        <f>IF(Data_Mentah!P505="Yes",1,0)</f>
        <v>0</v>
      </c>
      <c r="Q505" s="6">
        <f>IF(Data_Mentah!Q505="Positive",1,0)</f>
        <v>0</v>
      </c>
      <c r="T505">
        <f t="shared" si="15"/>
        <v>0</v>
      </c>
      <c r="V505">
        <f t="shared" si="16"/>
        <v>0</v>
      </c>
    </row>
    <row r="506" spans="1:22" ht="15.75" customHeight="1" x14ac:dyDescent="0.2">
      <c r="A506" s="7">
        <v>35</v>
      </c>
      <c r="B506" s="8">
        <f>IF(Data_Mentah!B506="Male",1,0)</f>
        <v>1</v>
      </c>
      <c r="C506" s="8">
        <f>IF(Data_Mentah!C506="Yes",1,0)</f>
        <v>0</v>
      </c>
      <c r="D506" s="8">
        <f>IF(Data_Mentah!D506="Yes",1,0)</f>
        <v>0</v>
      </c>
      <c r="E506" s="8">
        <f>IF(Data_Mentah!E506="Yes",1,0)</f>
        <v>0</v>
      </c>
      <c r="F506" s="8">
        <f>IF(Data_Mentah!F506="Yes",1,0)</f>
        <v>0</v>
      </c>
      <c r="G506" s="8">
        <f>IF(Data_Mentah!G506="Yes",1,0)</f>
        <v>0</v>
      </c>
      <c r="H506" s="8">
        <f>IF(Data_Mentah!H506="Yes",1,0)</f>
        <v>0</v>
      </c>
      <c r="I506" s="8">
        <f>IF(Data_Mentah!I506="Yes",1,0)</f>
        <v>0</v>
      </c>
      <c r="J506" s="8">
        <f>IF(Data_Mentah!J506="Yes",1,0)</f>
        <v>0</v>
      </c>
      <c r="K506" s="8">
        <f>IF(Data_Mentah!K506="Yes",1,0)</f>
        <v>0</v>
      </c>
      <c r="L506" s="8">
        <f>IF(Data_Mentah!L506="Yes",1,0)</f>
        <v>0</v>
      </c>
      <c r="M506" s="8">
        <f>IF(Data_Mentah!M506="Yes",1,0)</f>
        <v>0</v>
      </c>
      <c r="N506" s="8">
        <f>IF(Data_Mentah!N506="Yes",1,0)</f>
        <v>0</v>
      </c>
      <c r="O506" s="8">
        <f>IF(Data_Mentah!O506="Yes",1,0)</f>
        <v>0</v>
      </c>
      <c r="P506" s="8">
        <f>IF(Data_Mentah!P506="Yes",1,0)</f>
        <v>0</v>
      </c>
      <c r="Q506" s="9">
        <f>IF(Data_Mentah!Q506="Positive",1,0)</f>
        <v>0</v>
      </c>
      <c r="T506">
        <f t="shared" si="15"/>
        <v>0</v>
      </c>
      <c r="V506">
        <f t="shared" si="16"/>
        <v>0</v>
      </c>
    </row>
    <row r="507" spans="1:22" ht="15.75" customHeight="1" x14ac:dyDescent="0.2">
      <c r="A507" s="4">
        <v>45</v>
      </c>
      <c r="B507" s="5">
        <f>IF(Data_Mentah!B507="Male",1,0)</f>
        <v>1</v>
      </c>
      <c r="C507" s="5">
        <f>IF(Data_Mentah!C507="Yes",1,0)</f>
        <v>0</v>
      </c>
      <c r="D507" s="5">
        <f>IF(Data_Mentah!D507="Yes",1,0)</f>
        <v>0</v>
      </c>
      <c r="E507" s="5">
        <f>IF(Data_Mentah!E507="Yes",1,0)</f>
        <v>0</v>
      </c>
      <c r="F507" s="5">
        <f>IF(Data_Mentah!F507="Yes",1,0)</f>
        <v>0</v>
      </c>
      <c r="G507" s="5">
        <f>IF(Data_Mentah!G507="Yes",1,0)</f>
        <v>0</v>
      </c>
      <c r="H507" s="5">
        <f>IF(Data_Mentah!H507="Yes",1,0)</f>
        <v>0</v>
      </c>
      <c r="I507" s="5">
        <f>IF(Data_Mentah!I507="Yes",1,0)</f>
        <v>0</v>
      </c>
      <c r="J507" s="5">
        <f>IF(Data_Mentah!J507="Yes",1,0)</f>
        <v>0</v>
      </c>
      <c r="K507" s="5">
        <f>IF(Data_Mentah!K507="Yes",1,0)</f>
        <v>0</v>
      </c>
      <c r="L507" s="5">
        <f>IF(Data_Mentah!L507="Yes",1,0)</f>
        <v>0</v>
      </c>
      <c r="M507" s="5">
        <f>IF(Data_Mentah!M507="Yes",1,0)</f>
        <v>0</v>
      </c>
      <c r="N507" s="5">
        <f>IF(Data_Mentah!N507="Yes",1,0)</f>
        <v>0</v>
      </c>
      <c r="O507" s="5">
        <f>IF(Data_Mentah!O507="Yes",1,0)</f>
        <v>0</v>
      </c>
      <c r="P507" s="5">
        <f>IF(Data_Mentah!P507="Yes",1,0)</f>
        <v>0</v>
      </c>
      <c r="Q507" s="6">
        <f>IF(Data_Mentah!Q507="Positive",1,0)</f>
        <v>0</v>
      </c>
      <c r="T507">
        <f t="shared" si="15"/>
        <v>0</v>
      </c>
      <c r="V507">
        <f t="shared" si="16"/>
        <v>0</v>
      </c>
    </row>
    <row r="508" spans="1:22" ht="15.75" customHeight="1" x14ac:dyDescent="0.2">
      <c r="A508" s="7">
        <v>48</v>
      </c>
      <c r="B508" s="8">
        <f>IF(Data_Mentah!B508="Male",1,0)</f>
        <v>1</v>
      </c>
      <c r="C508" s="8">
        <f>IF(Data_Mentah!C508="Yes",1,0)</f>
        <v>0</v>
      </c>
      <c r="D508" s="8">
        <f>IF(Data_Mentah!D508="Yes",1,0)</f>
        <v>0</v>
      </c>
      <c r="E508" s="8">
        <f>IF(Data_Mentah!E508="Yes",1,0)</f>
        <v>0</v>
      </c>
      <c r="F508" s="8">
        <f>IF(Data_Mentah!F508="Yes",1,0)</f>
        <v>1</v>
      </c>
      <c r="G508" s="8">
        <f>IF(Data_Mentah!G508="Yes",1,0)</f>
        <v>0</v>
      </c>
      <c r="H508" s="8">
        <f>IF(Data_Mentah!H508="Yes",1,0)</f>
        <v>1</v>
      </c>
      <c r="I508" s="8">
        <f>IF(Data_Mentah!I508="Yes",1,0)</f>
        <v>0</v>
      </c>
      <c r="J508" s="8">
        <f>IF(Data_Mentah!J508="Yes",1,0)</f>
        <v>1</v>
      </c>
      <c r="K508" s="8">
        <f>IF(Data_Mentah!K508="Yes",1,0)</f>
        <v>0</v>
      </c>
      <c r="L508" s="8">
        <f>IF(Data_Mentah!L508="Yes",1,0)</f>
        <v>1</v>
      </c>
      <c r="M508" s="8">
        <f>IF(Data_Mentah!M508="Yes",1,0)</f>
        <v>0</v>
      </c>
      <c r="N508" s="8">
        <f>IF(Data_Mentah!N508="Yes",1,0)</f>
        <v>0</v>
      </c>
      <c r="O508" s="8">
        <f>IF(Data_Mentah!O508="Yes",1,0)</f>
        <v>1</v>
      </c>
      <c r="P508" s="8">
        <f>IF(Data_Mentah!P508="Yes",1,0)</f>
        <v>0</v>
      </c>
      <c r="Q508" s="9">
        <f>IF(Data_Mentah!Q508="Positive",1,0)</f>
        <v>0</v>
      </c>
      <c r="T508">
        <f t="shared" si="15"/>
        <v>0</v>
      </c>
      <c r="V508">
        <f t="shared" si="16"/>
        <v>0</v>
      </c>
    </row>
    <row r="509" spans="1:22" ht="15.75" customHeight="1" x14ac:dyDescent="0.2">
      <c r="A509" s="4">
        <v>40</v>
      </c>
      <c r="B509" s="5">
        <f>IF(Data_Mentah!B509="Male",1,0)</f>
        <v>1</v>
      </c>
      <c r="C509" s="5">
        <f>IF(Data_Mentah!C509="Yes",1,0)</f>
        <v>0</v>
      </c>
      <c r="D509" s="5">
        <f>IF(Data_Mentah!D509="Yes",1,0)</f>
        <v>0</v>
      </c>
      <c r="E509" s="5">
        <f>IF(Data_Mentah!E509="Yes",1,0)</f>
        <v>1</v>
      </c>
      <c r="F509" s="5">
        <f>IF(Data_Mentah!F509="Yes",1,0)</f>
        <v>0</v>
      </c>
      <c r="G509" s="5">
        <f>IF(Data_Mentah!G509="Yes",1,0)</f>
        <v>0</v>
      </c>
      <c r="H509" s="5">
        <f>IF(Data_Mentah!H509="Yes",1,0)</f>
        <v>0</v>
      </c>
      <c r="I509" s="5">
        <f>IF(Data_Mentah!I509="Yes",1,0)</f>
        <v>0</v>
      </c>
      <c r="J509" s="5">
        <f>IF(Data_Mentah!J509="Yes",1,0)</f>
        <v>0</v>
      </c>
      <c r="K509" s="5">
        <f>IF(Data_Mentah!K509="Yes",1,0)</f>
        <v>0</v>
      </c>
      <c r="L509" s="5">
        <f>IF(Data_Mentah!L509="Yes",1,0)</f>
        <v>0</v>
      </c>
      <c r="M509" s="5">
        <f>IF(Data_Mentah!M509="Yes",1,0)</f>
        <v>0</v>
      </c>
      <c r="N509" s="5">
        <f>IF(Data_Mentah!N509="Yes",1,0)</f>
        <v>0</v>
      </c>
      <c r="O509" s="5">
        <f>IF(Data_Mentah!O509="Yes",1,0)</f>
        <v>0</v>
      </c>
      <c r="P509" s="5">
        <f>IF(Data_Mentah!P509="Yes",1,0)</f>
        <v>1</v>
      </c>
      <c r="Q509" s="6">
        <f>IF(Data_Mentah!Q509="Positive",1,0)</f>
        <v>0</v>
      </c>
      <c r="T509">
        <f t="shared" si="15"/>
        <v>0</v>
      </c>
      <c r="V509">
        <f t="shared" si="16"/>
        <v>0</v>
      </c>
    </row>
    <row r="510" spans="1:22" ht="15.75" customHeight="1" x14ac:dyDescent="0.2">
      <c r="A510" s="7">
        <v>57</v>
      </c>
      <c r="B510" s="8">
        <f>IF(Data_Mentah!B510="Male",1,0)</f>
        <v>1</v>
      </c>
      <c r="C510" s="8">
        <f>IF(Data_Mentah!C510="Yes",1,0)</f>
        <v>0</v>
      </c>
      <c r="D510" s="8">
        <f>IF(Data_Mentah!D510="Yes",1,0)</f>
        <v>0</v>
      </c>
      <c r="E510" s="8">
        <f>IF(Data_Mentah!E510="Yes",1,0)</f>
        <v>0</v>
      </c>
      <c r="F510" s="8">
        <f>IF(Data_Mentah!F510="Yes",1,0)</f>
        <v>1</v>
      </c>
      <c r="G510" s="8">
        <f>IF(Data_Mentah!G510="Yes",1,0)</f>
        <v>0</v>
      </c>
      <c r="H510" s="8">
        <f>IF(Data_Mentah!H510="Yes",1,0)</f>
        <v>0</v>
      </c>
      <c r="I510" s="8">
        <f>IF(Data_Mentah!I510="Yes",1,0)</f>
        <v>0</v>
      </c>
      <c r="J510" s="8">
        <f>IF(Data_Mentah!J510="Yes",1,0)</f>
        <v>1</v>
      </c>
      <c r="K510" s="8">
        <f>IF(Data_Mentah!K510="Yes",1,0)</f>
        <v>0</v>
      </c>
      <c r="L510" s="8">
        <f>IF(Data_Mentah!L510="Yes",1,0)</f>
        <v>1</v>
      </c>
      <c r="M510" s="8">
        <f>IF(Data_Mentah!M510="Yes",1,0)</f>
        <v>0</v>
      </c>
      <c r="N510" s="8">
        <f>IF(Data_Mentah!N510="Yes",1,0)</f>
        <v>1</v>
      </c>
      <c r="O510" s="8">
        <f>IF(Data_Mentah!O510="Yes",1,0)</f>
        <v>1</v>
      </c>
      <c r="P510" s="8">
        <f>IF(Data_Mentah!P510="Yes",1,0)</f>
        <v>0</v>
      </c>
      <c r="Q510" s="9">
        <f>IF(Data_Mentah!Q510="Positive",1,0)</f>
        <v>0</v>
      </c>
      <c r="T510">
        <f t="shared" si="15"/>
        <v>0</v>
      </c>
      <c r="V510">
        <f t="shared" si="16"/>
        <v>0</v>
      </c>
    </row>
    <row r="511" spans="1:22" ht="15.75" customHeight="1" x14ac:dyDescent="0.2">
      <c r="A511" s="4">
        <v>47</v>
      </c>
      <c r="B511" s="5">
        <f>IF(Data_Mentah!B511="Male",1,0)</f>
        <v>1</v>
      </c>
      <c r="C511" s="5">
        <f>IF(Data_Mentah!C511="Yes",1,0)</f>
        <v>0</v>
      </c>
      <c r="D511" s="5">
        <f>IF(Data_Mentah!D511="Yes",1,0)</f>
        <v>0</v>
      </c>
      <c r="E511" s="5">
        <f>IF(Data_Mentah!E511="Yes",1,0)</f>
        <v>0</v>
      </c>
      <c r="F511" s="5">
        <f>IF(Data_Mentah!F511="Yes",1,0)</f>
        <v>0</v>
      </c>
      <c r="G511" s="5">
        <f>IF(Data_Mentah!G511="Yes",1,0)</f>
        <v>0</v>
      </c>
      <c r="H511" s="5">
        <f>IF(Data_Mentah!H511="Yes",1,0)</f>
        <v>0</v>
      </c>
      <c r="I511" s="5">
        <f>IF(Data_Mentah!I511="Yes",1,0)</f>
        <v>0</v>
      </c>
      <c r="J511" s="5">
        <f>IF(Data_Mentah!J511="Yes",1,0)</f>
        <v>0</v>
      </c>
      <c r="K511" s="5">
        <f>IF(Data_Mentah!K511="Yes",1,0)</f>
        <v>0</v>
      </c>
      <c r="L511" s="5">
        <f>IF(Data_Mentah!L511="Yes",1,0)</f>
        <v>0</v>
      </c>
      <c r="M511" s="5">
        <f>IF(Data_Mentah!M511="Yes",1,0)</f>
        <v>0</v>
      </c>
      <c r="N511" s="5">
        <f>IF(Data_Mentah!N511="Yes",1,0)</f>
        <v>0</v>
      </c>
      <c r="O511" s="5">
        <f>IF(Data_Mentah!O511="Yes",1,0)</f>
        <v>0</v>
      </c>
      <c r="P511" s="5">
        <f>IF(Data_Mentah!P511="Yes",1,0)</f>
        <v>0</v>
      </c>
      <c r="Q511" s="6">
        <f>IF(Data_Mentah!Q511="Positive",1,0)</f>
        <v>0</v>
      </c>
      <c r="T511">
        <f t="shared" si="15"/>
        <v>0</v>
      </c>
      <c r="V511">
        <f t="shared" si="16"/>
        <v>0</v>
      </c>
    </row>
    <row r="512" spans="1:22" ht="15.75" customHeight="1" x14ac:dyDescent="0.2">
      <c r="A512" s="7">
        <v>45</v>
      </c>
      <c r="B512" s="8">
        <f>IF(Data_Mentah!B512="Male",1,0)</f>
        <v>1</v>
      </c>
      <c r="C512" s="8">
        <f>IF(Data_Mentah!C512="Yes",1,0)</f>
        <v>0</v>
      </c>
      <c r="D512" s="8">
        <f>IF(Data_Mentah!D512="Yes",1,0)</f>
        <v>0</v>
      </c>
      <c r="E512" s="8">
        <f>IF(Data_Mentah!E512="Yes",1,0)</f>
        <v>0</v>
      </c>
      <c r="F512" s="8">
        <f>IF(Data_Mentah!F512="Yes",1,0)</f>
        <v>1</v>
      </c>
      <c r="G512" s="8">
        <f>IF(Data_Mentah!G512="Yes",1,0)</f>
        <v>0</v>
      </c>
      <c r="H512" s="8">
        <f>IF(Data_Mentah!H512="Yes",1,0)</f>
        <v>0</v>
      </c>
      <c r="I512" s="8">
        <f>IF(Data_Mentah!I512="Yes",1,0)</f>
        <v>0</v>
      </c>
      <c r="J512" s="8">
        <f>IF(Data_Mentah!J512="Yes",1,0)</f>
        <v>1</v>
      </c>
      <c r="K512" s="8">
        <f>IF(Data_Mentah!K512="Yes",1,0)</f>
        <v>0</v>
      </c>
      <c r="L512" s="8">
        <f>IF(Data_Mentah!L512="Yes",1,0)</f>
        <v>1</v>
      </c>
      <c r="M512" s="8">
        <f>IF(Data_Mentah!M512="Yes",1,0)</f>
        <v>0</v>
      </c>
      <c r="N512" s="8">
        <f>IF(Data_Mentah!N512="Yes",1,0)</f>
        <v>0</v>
      </c>
      <c r="O512" s="8">
        <f>IF(Data_Mentah!O512="Yes",1,0)</f>
        <v>1</v>
      </c>
      <c r="P512" s="8">
        <f>IF(Data_Mentah!P512="Yes",1,0)</f>
        <v>0</v>
      </c>
      <c r="Q512" s="9">
        <f>IF(Data_Mentah!Q512="Positive",1,0)</f>
        <v>0</v>
      </c>
      <c r="T512">
        <f t="shared" si="15"/>
        <v>0</v>
      </c>
      <c r="V512">
        <f t="shared" si="16"/>
        <v>0</v>
      </c>
    </row>
    <row r="513" spans="1:22" ht="15.75" customHeight="1" x14ac:dyDescent="0.2">
      <c r="A513" s="4">
        <v>57</v>
      </c>
      <c r="B513" s="5">
        <f>IF(Data_Mentah!B513="Male",1,0)</f>
        <v>1</v>
      </c>
      <c r="C513" s="5">
        <f>IF(Data_Mentah!C513="Yes",1,0)</f>
        <v>0</v>
      </c>
      <c r="D513" s="5">
        <f>IF(Data_Mentah!D513="Yes",1,0)</f>
        <v>0</v>
      </c>
      <c r="E513" s="5">
        <f>IF(Data_Mentah!E513="Yes",1,0)</f>
        <v>0</v>
      </c>
      <c r="F513" s="5">
        <f>IF(Data_Mentah!F513="Yes",1,0)</f>
        <v>1</v>
      </c>
      <c r="G513" s="5">
        <f>IF(Data_Mentah!G513="Yes",1,0)</f>
        <v>1</v>
      </c>
      <c r="H513" s="5">
        <f>IF(Data_Mentah!H513="Yes",1,0)</f>
        <v>0</v>
      </c>
      <c r="I513" s="5">
        <f>IF(Data_Mentah!I513="Yes",1,0)</f>
        <v>1</v>
      </c>
      <c r="J513" s="5">
        <f>IF(Data_Mentah!J513="Yes",1,0)</f>
        <v>1</v>
      </c>
      <c r="K513" s="5">
        <f>IF(Data_Mentah!K513="Yes",1,0)</f>
        <v>0</v>
      </c>
      <c r="L513" s="5">
        <f>IF(Data_Mentah!L513="Yes",1,0)</f>
        <v>1</v>
      </c>
      <c r="M513" s="5">
        <f>IF(Data_Mentah!M513="Yes",1,0)</f>
        <v>1</v>
      </c>
      <c r="N513" s="5">
        <f>IF(Data_Mentah!N513="Yes",1,0)</f>
        <v>1</v>
      </c>
      <c r="O513" s="5">
        <f>IF(Data_Mentah!O513="Yes",1,0)</f>
        <v>1</v>
      </c>
      <c r="P513" s="5">
        <f>IF(Data_Mentah!P513="Yes",1,0)</f>
        <v>0</v>
      </c>
      <c r="Q513" s="6">
        <f>IF(Data_Mentah!Q513="Positive",1,0)</f>
        <v>0</v>
      </c>
      <c r="T513">
        <f t="shared" si="15"/>
        <v>0</v>
      </c>
      <c r="V513">
        <f t="shared" si="16"/>
        <v>0</v>
      </c>
    </row>
    <row r="514" spans="1:22" ht="15.75" customHeight="1" x14ac:dyDescent="0.2">
      <c r="A514" s="7">
        <v>72</v>
      </c>
      <c r="B514" s="8">
        <f>IF(Data_Mentah!B514="Male",1,0)</f>
        <v>1</v>
      </c>
      <c r="C514" s="8">
        <f>IF(Data_Mentah!C514="Yes",1,0)</f>
        <v>0</v>
      </c>
      <c r="D514" s="8">
        <f>IF(Data_Mentah!D514="Yes",1,0)</f>
        <v>0</v>
      </c>
      <c r="E514" s="8">
        <f>IF(Data_Mentah!E514="Yes",1,0)</f>
        <v>0</v>
      </c>
      <c r="F514" s="8">
        <f>IF(Data_Mentah!F514="Yes",1,0)</f>
        <v>0</v>
      </c>
      <c r="G514" s="8">
        <f>IF(Data_Mentah!G514="Yes",1,0)</f>
        <v>0</v>
      </c>
      <c r="H514" s="8">
        <f>IF(Data_Mentah!H514="Yes",1,0)</f>
        <v>0</v>
      </c>
      <c r="I514" s="8">
        <f>IF(Data_Mentah!I514="Yes",1,0)</f>
        <v>0</v>
      </c>
      <c r="J514" s="8">
        <f>IF(Data_Mentah!J514="Yes",1,0)</f>
        <v>0</v>
      </c>
      <c r="K514" s="8">
        <f>IF(Data_Mentah!K514="Yes",1,0)</f>
        <v>0</v>
      </c>
      <c r="L514" s="8">
        <f>IF(Data_Mentah!L514="Yes",1,0)</f>
        <v>0</v>
      </c>
      <c r="M514" s="8">
        <f>IF(Data_Mentah!M514="Yes",1,0)</f>
        <v>0</v>
      </c>
      <c r="N514" s="8">
        <f>IF(Data_Mentah!N514="Yes",1,0)</f>
        <v>0</v>
      </c>
      <c r="O514" s="8">
        <f>IF(Data_Mentah!O514="Yes",1,0)</f>
        <v>1</v>
      </c>
      <c r="P514" s="8">
        <f>IF(Data_Mentah!P514="Yes",1,0)</f>
        <v>0</v>
      </c>
      <c r="Q514" s="9">
        <f>IF(Data_Mentah!Q514="Positive",1,0)</f>
        <v>0</v>
      </c>
      <c r="T514">
        <f t="shared" si="15"/>
        <v>0</v>
      </c>
      <c r="V514">
        <f t="shared" si="16"/>
        <v>0</v>
      </c>
    </row>
    <row r="515" spans="1:22" ht="15.75" customHeight="1" x14ac:dyDescent="0.2">
      <c r="A515" s="4">
        <v>30</v>
      </c>
      <c r="B515" s="5">
        <f>IF(Data_Mentah!B515="Male",1,0)</f>
        <v>0</v>
      </c>
      <c r="C515" s="5">
        <f>IF(Data_Mentah!C515="Yes",1,0)</f>
        <v>1</v>
      </c>
      <c r="D515" s="5">
        <f>IF(Data_Mentah!D515="Yes",1,0)</f>
        <v>1</v>
      </c>
      <c r="E515" s="5">
        <f>IF(Data_Mentah!E515="Yes",1,0)</f>
        <v>1</v>
      </c>
      <c r="F515" s="5">
        <f>IF(Data_Mentah!F515="Yes",1,0)</f>
        <v>1</v>
      </c>
      <c r="G515" s="5">
        <f>IF(Data_Mentah!G515="Yes",1,0)</f>
        <v>0</v>
      </c>
      <c r="H515" s="5">
        <f>IF(Data_Mentah!H515="Yes",1,0)</f>
        <v>0</v>
      </c>
      <c r="I515" s="5">
        <f>IF(Data_Mentah!I515="Yes",1,0)</f>
        <v>1</v>
      </c>
      <c r="J515" s="5">
        <f>IF(Data_Mentah!J515="Yes",1,0)</f>
        <v>0</v>
      </c>
      <c r="K515" s="5">
        <f>IF(Data_Mentah!K515="Yes",1,0)</f>
        <v>0</v>
      </c>
      <c r="L515" s="5">
        <f>IF(Data_Mentah!L515="Yes",1,0)</f>
        <v>0</v>
      </c>
      <c r="M515" s="5">
        <f>IF(Data_Mentah!M515="Yes",1,0)</f>
        <v>1</v>
      </c>
      <c r="N515" s="5">
        <f>IF(Data_Mentah!N515="Yes",1,0)</f>
        <v>0</v>
      </c>
      <c r="O515" s="5">
        <f>IF(Data_Mentah!O515="Yes",1,0)</f>
        <v>0</v>
      </c>
      <c r="P515" s="5">
        <f>IF(Data_Mentah!P515="Yes",1,0)</f>
        <v>1</v>
      </c>
      <c r="Q515" s="6">
        <f>IF(Data_Mentah!Q515="Positive",1,0)</f>
        <v>1</v>
      </c>
      <c r="T515">
        <f t="shared" si="15"/>
        <v>0</v>
      </c>
      <c r="V515">
        <f t="shared" si="16"/>
        <v>0</v>
      </c>
    </row>
    <row r="516" spans="1:22" ht="15.75" customHeight="1" x14ac:dyDescent="0.2">
      <c r="A516" s="7">
        <v>27</v>
      </c>
      <c r="B516" s="8">
        <f>IF(Data_Mentah!B516="Male",1,0)</f>
        <v>0</v>
      </c>
      <c r="C516" s="8">
        <f>IF(Data_Mentah!C516="Yes",1,0)</f>
        <v>1</v>
      </c>
      <c r="D516" s="8">
        <f>IF(Data_Mentah!D516="Yes",1,0)</f>
        <v>1</v>
      </c>
      <c r="E516" s="8">
        <f>IF(Data_Mentah!E516="Yes",1,0)</f>
        <v>1</v>
      </c>
      <c r="F516" s="8">
        <f>IF(Data_Mentah!F516="Yes",1,0)</f>
        <v>1</v>
      </c>
      <c r="G516" s="8">
        <f>IF(Data_Mentah!G516="Yes",1,0)</f>
        <v>1</v>
      </c>
      <c r="H516" s="8">
        <f>IF(Data_Mentah!H516="Yes",1,0)</f>
        <v>0</v>
      </c>
      <c r="I516" s="8">
        <f>IF(Data_Mentah!I516="Yes",1,0)</f>
        <v>0</v>
      </c>
      <c r="J516" s="8">
        <f>IF(Data_Mentah!J516="Yes",1,0)</f>
        <v>0</v>
      </c>
      <c r="K516" s="8">
        <f>IF(Data_Mentah!K516="Yes",1,0)</f>
        <v>0</v>
      </c>
      <c r="L516" s="8">
        <f>IF(Data_Mentah!L516="Yes",1,0)</f>
        <v>0</v>
      </c>
      <c r="M516" s="8">
        <f>IF(Data_Mentah!M516="Yes",1,0)</f>
        <v>1</v>
      </c>
      <c r="N516" s="8">
        <f>IF(Data_Mentah!N516="Yes",1,0)</f>
        <v>0</v>
      </c>
      <c r="O516" s="8">
        <f>IF(Data_Mentah!O516="Yes",1,0)</f>
        <v>0</v>
      </c>
      <c r="P516" s="8">
        <f>IF(Data_Mentah!P516="Yes",1,0)</f>
        <v>0</v>
      </c>
      <c r="Q516" s="9">
        <f>IF(Data_Mentah!Q516="Positive",1,0)</f>
        <v>1</v>
      </c>
      <c r="T516">
        <f t="shared" si="15"/>
        <v>0</v>
      </c>
      <c r="V516">
        <f t="shared" si="16"/>
        <v>0</v>
      </c>
    </row>
    <row r="517" spans="1:22" ht="15.75" customHeight="1" x14ac:dyDescent="0.2">
      <c r="A517" s="4">
        <v>38</v>
      </c>
      <c r="B517" s="5">
        <f>IF(Data_Mentah!B517="Male",1,0)</f>
        <v>0</v>
      </c>
      <c r="C517" s="5">
        <f>IF(Data_Mentah!C517="Yes",1,0)</f>
        <v>1</v>
      </c>
      <c r="D517" s="5">
        <f>IF(Data_Mentah!D517="Yes",1,0)</f>
        <v>1</v>
      </c>
      <c r="E517" s="5">
        <f>IF(Data_Mentah!E517="Yes",1,0)</f>
        <v>1</v>
      </c>
      <c r="F517" s="5">
        <f>IF(Data_Mentah!F517="Yes",1,0)</f>
        <v>0</v>
      </c>
      <c r="G517" s="5">
        <f>IF(Data_Mentah!G517="Yes",1,0)</f>
        <v>1</v>
      </c>
      <c r="H517" s="5">
        <f>IF(Data_Mentah!H517="Yes",1,0)</f>
        <v>0</v>
      </c>
      <c r="I517" s="5">
        <f>IF(Data_Mentah!I517="Yes",1,0)</f>
        <v>0</v>
      </c>
      <c r="J517" s="5">
        <f>IF(Data_Mentah!J517="Yes",1,0)</f>
        <v>1</v>
      </c>
      <c r="K517" s="5">
        <f>IF(Data_Mentah!K517="Yes",1,0)</f>
        <v>0</v>
      </c>
      <c r="L517" s="5">
        <f>IF(Data_Mentah!L517="Yes",1,0)</f>
        <v>1</v>
      </c>
      <c r="M517" s="5">
        <f>IF(Data_Mentah!M517="Yes",1,0)</f>
        <v>1</v>
      </c>
      <c r="N517" s="5">
        <f>IF(Data_Mentah!N517="Yes",1,0)</f>
        <v>0</v>
      </c>
      <c r="O517" s="5">
        <f>IF(Data_Mentah!O517="Yes",1,0)</f>
        <v>0</v>
      </c>
      <c r="P517" s="5">
        <f>IF(Data_Mentah!P517="Yes",1,0)</f>
        <v>0</v>
      </c>
      <c r="Q517" s="6">
        <f>IF(Data_Mentah!Q517="Positive",1,0)</f>
        <v>1</v>
      </c>
      <c r="T517">
        <f t="shared" si="15"/>
        <v>1</v>
      </c>
      <c r="V517">
        <f t="shared" si="16"/>
        <v>0</v>
      </c>
    </row>
    <row r="518" spans="1:22" ht="15.75" customHeight="1" x14ac:dyDescent="0.2">
      <c r="A518" s="7">
        <v>43</v>
      </c>
      <c r="B518" s="8">
        <f>IF(Data_Mentah!B518="Male",1,0)</f>
        <v>0</v>
      </c>
      <c r="C518" s="8">
        <f>IF(Data_Mentah!C518="Yes",1,0)</f>
        <v>1</v>
      </c>
      <c r="D518" s="8">
        <f>IF(Data_Mentah!D518="Yes",1,0)</f>
        <v>1</v>
      </c>
      <c r="E518" s="8">
        <f>IF(Data_Mentah!E518="Yes",1,0)</f>
        <v>1</v>
      </c>
      <c r="F518" s="8">
        <f>IF(Data_Mentah!F518="Yes",1,0)</f>
        <v>1</v>
      </c>
      <c r="G518" s="8">
        <f>IF(Data_Mentah!G518="Yes",1,0)</f>
        <v>1</v>
      </c>
      <c r="H518" s="8">
        <f>IF(Data_Mentah!H518="Yes",1,0)</f>
        <v>0</v>
      </c>
      <c r="I518" s="8">
        <f>IF(Data_Mentah!I518="Yes",1,0)</f>
        <v>0</v>
      </c>
      <c r="J518" s="8">
        <f>IF(Data_Mentah!J518="Yes",1,0)</f>
        <v>1</v>
      </c>
      <c r="K518" s="8">
        <f>IF(Data_Mentah!K518="Yes",1,0)</f>
        <v>1</v>
      </c>
      <c r="L518" s="8">
        <f>IF(Data_Mentah!L518="Yes",1,0)</f>
        <v>1</v>
      </c>
      <c r="M518" s="8">
        <f>IF(Data_Mentah!M518="Yes",1,0)</f>
        <v>1</v>
      </c>
      <c r="N518" s="8">
        <f>IF(Data_Mentah!N518="Yes",1,0)</f>
        <v>0</v>
      </c>
      <c r="O518" s="8">
        <f>IF(Data_Mentah!O518="Yes",1,0)</f>
        <v>0</v>
      </c>
      <c r="P518" s="8">
        <f>IF(Data_Mentah!P518="Yes",1,0)</f>
        <v>0</v>
      </c>
      <c r="Q518" s="9">
        <f>IF(Data_Mentah!Q518="Positive",1,0)</f>
        <v>1</v>
      </c>
      <c r="T518">
        <f t="shared" si="15"/>
        <v>1</v>
      </c>
      <c r="V518">
        <f t="shared" si="16"/>
        <v>0</v>
      </c>
    </row>
    <row r="519" spans="1:22" ht="15.75" customHeight="1" x14ac:dyDescent="0.2">
      <c r="A519" s="4">
        <v>40</v>
      </c>
      <c r="B519" s="5">
        <f>IF(Data_Mentah!B519="Male",1,0)</f>
        <v>0</v>
      </c>
      <c r="C519" s="5">
        <f>IF(Data_Mentah!C519="Yes",1,0)</f>
        <v>1</v>
      </c>
      <c r="D519" s="5">
        <f>IF(Data_Mentah!D519="Yes",1,0)</f>
        <v>1</v>
      </c>
      <c r="E519" s="5">
        <f>IF(Data_Mentah!E519="Yes",1,0)</f>
        <v>1</v>
      </c>
      <c r="F519" s="5">
        <f>IF(Data_Mentah!F519="Yes",1,0)</f>
        <v>1</v>
      </c>
      <c r="G519" s="5">
        <f>IF(Data_Mentah!G519="Yes",1,0)</f>
        <v>1</v>
      </c>
      <c r="H519" s="5">
        <f>IF(Data_Mentah!H519="Yes",1,0)</f>
        <v>0</v>
      </c>
      <c r="I519" s="5">
        <f>IF(Data_Mentah!I519="Yes",1,0)</f>
        <v>1</v>
      </c>
      <c r="J519" s="5">
        <f>IF(Data_Mentah!J519="Yes",1,0)</f>
        <v>0</v>
      </c>
      <c r="K519" s="5">
        <f>IF(Data_Mentah!K519="Yes",1,0)</f>
        <v>0</v>
      </c>
      <c r="L519" s="5">
        <f>IF(Data_Mentah!L519="Yes",1,0)</f>
        <v>0</v>
      </c>
      <c r="M519" s="5">
        <f>IF(Data_Mentah!M519="Yes",1,0)</f>
        <v>1</v>
      </c>
      <c r="N519" s="5">
        <f>IF(Data_Mentah!N519="Yes",1,0)</f>
        <v>1</v>
      </c>
      <c r="O519" s="5">
        <f>IF(Data_Mentah!O519="Yes",1,0)</f>
        <v>0</v>
      </c>
      <c r="P519" s="5">
        <f>IF(Data_Mentah!P519="Yes",1,0)</f>
        <v>1</v>
      </c>
      <c r="Q519" s="6">
        <f>IF(Data_Mentah!Q519="Positive",1,0)</f>
        <v>1</v>
      </c>
      <c r="T519">
        <f t="shared" si="15"/>
        <v>1</v>
      </c>
      <c r="V519">
        <f t="shared" si="16"/>
        <v>0</v>
      </c>
    </row>
    <row r="520" spans="1:22" ht="15.75" customHeight="1" x14ac:dyDescent="0.2">
      <c r="A520" s="7">
        <v>47</v>
      </c>
      <c r="B520" s="8">
        <f>IF(Data_Mentah!B520="Male",1,0)</f>
        <v>0</v>
      </c>
      <c r="C520" s="8">
        <f>IF(Data_Mentah!C520="Yes",1,0)</f>
        <v>0</v>
      </c>
      <c r="D520" s="8">
        <f>IF(Data_Mentah!D520="Yes",1,0)</f>
        <v>0</v>
      </c>
      <c r="E520" s="8">
        <f>IF(Data_Mentah!E520="Yes",1,0)</f>
        <v>0</v>
      </c>
      <c r="F520" s="8">
        <f>IF(Data_Mentah!F520="Yes",1,0)</f>
        <v>1</v>
      </c>
      <c r="G520" s="8">
        <f>IF(Data_Mentah!G520="Yes",1,0)</f>
        <v>0</v>
      </c>
      <c r="H520" s="8">
        <f>IF(Data_Mentah!H520="Yes",1,0)</f>
        <v>0</v>
      </c>
      <c r="I520" s="8">
        <f>IF(Data_Mentah!I520="Yes",1,0)</f>
        <v>1</v>
      </c>
      <c r="J520" s="8">
        <f>IF(Data_Mentah!J520="Yes",1,0)</f>
        <v>1</v>
      </c>
      <c r="K520" s="8">
        <f>IF(Data_Mentah!K520="Yes",1,0)</f>
        <v>0</v>
      </c>
      <c r="L520" s="8">
        <f>IF(Data_Mentah!L520="Yes",1,0)</f>
        <v>1</v>
      </c>
      <c r="M520" s="8">
        <f>IF(Data_Mentah!M520="Yes",1,0)</f>
        <v>0</v>
      </c>
      <c r="N520" s="8">
        <f>IF(Data_Mentah!N520="Yes",1,0)</f>
        <v>0</v>
      </c>
      <c r="O520" s="8">
        <f>IF(Data_Mentah!O520="Yes",1,0)</f>
        <v>1</v>
      </c>
      <c r="P520" s="8">
        <f>IF(Data_Mentah!P520="Yes",1,0)</f>
        <v>0</v>
      </c>
      <c r="Q520" s="9">
        <f>IF(Data_Mentah!Q520="Positive",1,0)</f>
        <v>0</v>
      </c>
      <c r="T520">
        <f t="shared" si="15"/>
        <v>0</v>
      </c>
      <c r="V520">
        <f t="shared" si="16"/>
        <v>0</v>
      </c>
    </row>
    <row r="521" spans="1:22" ht="15.75" customHeight="1" x14ac:dyDescent="0.2">
      <c r="A521" s="4">
        <v>45</v>
      </c>
      <c r="B521" s="5">
        <f>IF(Data_Mentah!B521="Male",1,0)</f>
        <v>1</v>
      </c>
      <c r="C521" s="5">
        <f>IF(Data_Mentah!C521="Yes",1,0)</f>
        <v>0</v>
      </c>
      <c r="D521" s="5">
        <f>IF(Data_Mentah!D521="Yes",1,0)</f>
        <v>0</v>
      </c>
      <c r="E521" s="5">
        <f>IF(Data_Mentah!E521="Yes",1,0)</f>
        <v>0</v>
      </c>
      <c r="F521" s="5">
        <f>IF(Data_Mentah!F521="Yes",1,0)</f>
        <v>0</v>
      </c>
      <c r="G521" s="5">
        <f>IF(Data_Mentah!G521="Yes",1,0)</f>
        <v>0</v>
      </c>
      <c r="H521" s="5">
        <f>IF(Data_Mentah!H521="Yes",1,0)</f>
        <v>0</v>
      </c>
      <c r="I521" s="5">
        <f>IF(Data_Mentah!I521="Yes",1,0)</f>
        <v>0</v>
      </c>
      <c r="J521" s="5">
        <f>IF(Data_Mentah!J521="Yes",1,0)</f>
        <v>0</v>
      </c>
      <c r="K521" s="5">
        <f>IF(Data_Mentah!K521="Yes",1,0)</f>
        <v>0</v>
      </c>
      <c r="L521" s="5">
        <f>IF(Data_Mentah!L521="Yes",1,0)</f>
        <v>0</v>
      </c>
      <c r="M521" s="5">
        <f>IF(Data_Mentah!M521="Yes",1,0)</f>
        <v>0</v>
      </c>
      <c r="N521" s="5">
        <f>IF(Data_Mentah!N521="Yes",1,0)</f>
        <v>0</v>
      </c>
      <c r="O521" s="5">
        <f>IF(Data_Mentah!O521="Yes",1,0)</f>
        <v>0</v>
      </c>
      <c r="P521" s="5">
        <f>IF(Data_Mentah!P521="Yes",1,0)</f>
        <v>0</v>
      </c>
      <c r="Q521" s="6">
        <f>IF(Data_Mentah!Q521="Positive",1,0)</f>
        <v>0</v>
      </c>
      <c r="T521">
        <f t="shared" si="15"/>
        <v>0</v>
      </c>
      <c r="V521">
        <f t="shared" si="16"/>
        <v>0</v>
      </c>
    </row>
    <row r="522" spans="1:22" ht="15.75" customHeight="1" x14ac:dyDescent="0.2">
      <c r="A522" s="7">
        <v>57</v>
      </c>
      <c r="B522" s="8">
        <f>IF(Data_Mentah!B522="Male",1,0)</f>
        <v>0</v>
      </c>
      <c r="C522" s="8">
        <f>IF(Data_Mentah!C522="Yes",1,0)</f>
        <v>0</v>
      </c>
      <c r="D522" s="8">
        <f>IF(Data_Mentah!D522="Yes",1,0)</f>
        <v>0</v>
      </c>
      <c r="E522" s="8">
        <f>IF(Data_Mentah!E522="Yes",1,0)</f>
        <v>0</v>
      </c>
      <c r="F522" s="8">
        <f>IF(Data_Mentah!F522="Yes",1,0)</f>
        <v>0</v>
      </c>
      <c r="G522" s="8">
        <f>IF(Data_Mentah!G522="Yes",1,0)</f>
        <v>0</v>
      </c>
      <c r="H522" s="8">
        <f>IF(Data_Mentah!H522="Yes",1,0)</f>
        <v>0</v>
      </c>
      <c r="I522" s="8">
        <f>IF(Data_Mentah!I522="Yes",1,0)</f>
        <v>0</v>
      </c>
      <c r="J522" s="8">
        <f>IF(Data_Mentah!J522="Yes",1,0)</f>
        <v>0</v>
      </c>
      <c r="K522" s="8">
        <f>IF(Data_Mentah!K522="Yes",1,0)</f>
        <v>0</v>
      </c>
      <c r="L522" s="8">
        <f>IF(Data_Mentah!L522="Yes",1,0)</f>
        <v>0</v>
      </c>
      <c r="M522" s="8">
        <f>IF(Data_Mentah!M522="Yes",1,0)</f>
        <v>0</v>
      </c>
      <c r="N522" s="8">
        <f>IF(Data_Mentah!N522="Yes",1,0)</f>
        <v>0</v>
      </c>
      <c r="O522" s="8">
        <f>IF(Data_Mentah!O522="Yes",1,0)</f>
        <v>0</v>
      </c>
      <c r="P522" s="8">
        <f>IF(Data_Mentah!P522="Yes",1,0)</f>
        <v>0</v>
      </c>
      <c r="Q522" s="9">
        <f>IF(Data_Mentah!Q522="Positive",1,0)</f>
        <v>0</v>
      </c>
      <c r="T522">
        <f t="shared" si="15"/>
        <v>0</v>
      </c>
      <c r="V522">
        <f t="shared" si="16"/>
        <v>0</v>
      </c>
    </row>
    <row r="523" spans="1:22" ht="15.75" customHeight="1" x14ac:dyDescent="0.2">
      <c r="A523" s="4">
        <v>72</v>
      </c>
      <c r="B523" s="5">
        <f>IF(Data_Mentah!B523="Male",1,0)</f>
        <v>0</v>
      </c>
      <c r="C523" s="5">
        <f>IF(Data_Mentah!C523="Yes",1,0)</f>
        <v>0</v>
      </c>
      <c r="D523" s="5">
        <f>IF(Data_Mentah!D523="Yes",1,0)</f>
        <v>0</v>
      </c>
      <c r="E523" s="5">
        <f>IF(Data_Mentah!E523="Yes",1,0)</f>
        <v>0</v>
      </c>
      <c r="F523" s="5">
        <f>IF(Data_Mentah!F523="Yes",1,0)</f>
        <v>0</v>
      </c>
      <c r="G523" s="5">
        <f>IF(Data_Mentah!G523="Yes",1,0)</f>
        <v>0</v>
      </c>
      <c r="H523" s="5">
        <f>IF(Data_Mentah!H523="Yes",1,0)</f>
        <v>0</v>
      </c>
      <c r="I523" s="5">
        <f>IF(Data_Mentah!I523="Yes",1,0)</f>
        <v>0</v>
      </c>
      <c r="J523" s="5">
        <f>IF(Data_Mentah!J523="Yes",1,0)</f>
        <v>0</v>
      </c>
      <c r="K523" s="5">
        <f>IF(Data_Mentah!K523="Yes",1,0)</f>
        <v>0</v>
      </c>
      <c r="L523" s="5">
        <f>IF(Data_Mentah!L523="Yes",1,0)</f>
        <v>0</v>
      </c>
      <c r="M523" s="5">
        <f>IF(Data_Mentah!M523="Yes",1,0)</f>
        <v>0</v>
      </c>
      <c r="N523" s="5">
        <f>IF(Data_Mentah!N523="Yes",1,0)</f>
        <v>0</v>
      </c>
      <c r="O523" s="5">
        <f>IF(Data_Mentah!O523="Yes",1,0)</f>
        <v>0</v>
      </c>
      <c r="P523" s="5">
        <f>IF(Data_Mentah!P523="Yes",1,0)</f>
        <v>0</v>
      </c>
      <c r="Q523" s="6">
        <f>IF(Data_Mentah!Q523="Positive",1,0)</f>
        <v>0</v>
      </c>
      <c r="T523">
        <f t="shared" si="15"/>
        <v>0</v>
      </c>
      <c r="V523">
        <f t="shared" si="16"/>
        <v>0</v>
      </c>
    </row>
    <row r="524" spans="1:22" ht="15.75" customHeight="1" x14ac:dyDescent="0.2">
      <c r="A524" s="7">
        <v>30</v>
      </c>
      <c r="B524" s="8">
        <f>IF(Data_Mentah!B524="Male",1,0)</f>
        <v>0</v>
      </c>
      <c r="C524" s="8">
        <f>IF(Data_Mentah!C524="Yes",1,0)</f>
        <v>0</v>
      </c>
      <c r="D524" s="8">
        <f>IF(Data_Mentah!D524="Yes",1,0)</f>
        <v>0</v>
      </c>
      <c r="E524" s="8">
        <f>IF(Data_Mentah!E524="Yes",1,0)</f>
        <v>0</v>
      </c>
      <c r="F524" s="8">
        <f>IF(Data_Mentah!F524="Yes",1,0)</f>
        <v>0</v>
      </c>
      <c r="G524" s="8">
        <f>IF(Data_Mentah!G524="Yes",1,0)</f>
        <v>0</v>
      </c>
      <c r="H524" s="8">
        <f>IF(Data_Mentah!H524="Yes",1,0)</f>
        <v>0</v>
      </c>
      <c r="I524" s="8">
        <f>IF(Data_Mentah!I524="Yes",1,0)</f>
        <v>0</v>
      </c>
      <c r="J524" s="8">
        <f>IF(Data_Mentah!J524="Yes",1,0)</f>
        <v>0</v>
      </c>
      <c r="K524" s="8">
        <f>IF(Data_Mentah!K524="Yes",1,0)</f>
        <v>0</v>
      </c>
      <c r="L524" s="8">
        <f>IF(Data_Mentah!L524="Yes",1,0)</f>
        <v>0</v>
      </c>
      <c r="M524" s="8">
        <f>IF(Data_Mentah!M524="Yes",1,0)</f>
        <v>0</v>
      </c>
      <c r="N524" s="8">
        <f>IF(Data_Mentah!N524="Yes",1,0)</f>
        <v>0</v>
      </c>
      <c r="O524" s="8">
        <f>IF(Data_Mentah!O524="Yes",1,0)</f>
        <v>0</v>
      </c>
      <c r="P524" s="8">
        <f>IF(Data_Mentah!P524="Yes",1,0)</f>
        <v>0</v>
      </c>
      <c r="Q524" s="9">
        <f>IF(Data_Mentah!Q524="Positive",1,0)</f>
        <v>0</v>
      </c>
      <c r="T524">
        <f t="shared" si="15"/>
        <v>0</v>
      </c>
      <c r="V524">
        <f t="shared" si="16"/>
        <v>0</v>
      </c>
    </row>
    <row r="525" spans="1:22" ht="15.75" customHeight="1" x14ac:dyDescent="0.2">
      <c r="A525" s="4">
        <v>27</v>
      </c>
      <c r="B525" s="5">
        <f>IF(Data_Mentah!B525="Male",1,0)</f>
        <v>0</v>
      </c>
      <c r="C525" s="5">
        <f>IF(Data_Mentah!C525="Yes",1,0)</f>
        <v>0</v>
      </c>
      <c r="D525" s="5">
        <f>IF(Data_Mentah!D525="Yes",1,0)</f>
        <v>0</v>
      </c>
      <c r="E525" s="5">
        <f>IF(Data_Mentah!E525="Yes",1,0)</f>
        <v>0</v>
      </c>
      <c r="F525" s="5">
        <f>IF(Data_Mentah!F525="Yes",1,0)</f>
        <v>0</v>
      </c>
      <c r="G525" s="5">
        <f>IF(Data_Mentah!G525="Yes",1,0)</f>
        <v>0</v>
      </c>
      <c r="H525" s="5">
        <f>IF(Data_Mentah!H525="Yes",1,0)</f>
        <v>0</v>
      </c>
      <c r="I525" s="5">
        <f>IF(Data_Mentah!I525="Yes",1,0)</f>
        <v>0</v>
      </c>
      <c r="J525" s="5">
        <f>IF(Data_Mentah!J525="Yes",1,0)</f>
        <v>0</v>
      </c>
      <c r="K525" s="5">
        <f>IF(Data_Mentah!K525="Yes",1,0)</f>
        <v>0</v>
      </c>
      <c r="L525" s="5">
        <f>IF(Data_Mentah!L525="Yes",1,0)</f>
        <v>0</v>
      </c>
      <c r="M525" s="5">
        <f>IF(Data_Mentah!M525="Yes",1,0)</f>
        <v>0</v>
      </c>
      <c r="N525" s="5">
        <f>IF(Data_Mentah!N525="Yes",1,0)</f>
        <v>0</v>
      </c>
      <c r="O525" s="5">
        <f>IF(Data_Mentah!O525="Yes",1,0)</f>
        <v>0</v>
      </c>
      <c r="P525" s="5">
        <f>IF(Data_Mentah!P525="Yes",1,0)</f>
        <v>0</v>
      </c>
      <c r="Q525" s="6">
        <f>IF(Data_Mentah!Q525="Positive",1,0)</f>
        <v>0</v>
      </c>
      <c r="T525">
        <f t="shared" si="15"/>
        <v>0</v>
      </c>
      <c r="V525">
        <f t="shared" si="16"/>
        <v>0</v>
      </c>
    </row>
    <row r="526" spans="1:22" ht="15.75" customHeight="1" x14ac:dyDescent="0.2">
      <c r="A526" s="7">
        <v>38</v>
      </c>
      <c r="B526" s="8">
        <f>IF(Data_Mentah!B526="Male",1,0)</f>
        <v>0</v>
      </c>
      <c r="C526" s="8">
        <f>IF(Data_Mentah!C526="Yes",1,0)</f>
        <v>0</v>
      </c>
      <c r="D526" s="8">
        <f>IF(Data_Mentah!D526="Yes",1,0)</f>
        <v>0</v>
      </c>
      <c r="E526" s="8">
        <f>IF(Data_Mentah!E526="Yes",1,0)</f>
        <v>0</v>
      </c>
      <c r="F526" s="8">
        <f>IF(Data_Mentah!F526="Yes",1,0)</f>
        <v>0</v>
      </c>
      <c r="G526" s="8">
        <f>IF(Data_Mentah!G526="Yes",1,0)</f>
        <v>0</v>
      </c>
      <c r="H526" s="8">
        <f>IF(Data_Mentah!H526="Yes",1,0)</f>
        <v>0</v>
      </c>
      <c r="I526" s="8">
        <f>IF(Data_Mentah!I526="Yes",1,0)</f>
        <v>0</v>
      </c>
      <c r="J526" s="8">
        <f>IF(Data_Mentah!J526="Yes",1,0)</f>
        <v>0</v>
      </c>
      <c r="K526" s="8">
        <f>IF(Data_Mentah!K526="Yes",1,0)</f>
        <v>0</v>
      </c>
      <c r="L526" s="8">
        <f>IF(Data_Mentah!L526="Yes",1,0)</f>
        <v>0</v>
      </c>
      <c r="M526" s="8">
        <f>IF(Data_Mentah!M526="Yes",1,0)</f>
        <v>0</v>
      </c>
      <c r="N526" s="8">
        <f>IF(Data_Mentah!N526="Yes",1,0)</f>
        <v>0</v>
      </c>
      <c r="O526" s="8">
        <f>IF(Data_Mentah!O526="Yes",1,0)</f>
        <v>0</v>
      </c>
      <c r="P526" s="8">
        <f>IF(Data_Mentah!P526="Yes",1,0)</f>
        <v>0</v>
      </c>
      <c r="Q526" s="9">
        <f>IF(Data_Mentah!Q526="Positive",1,0)</f>
        <v>0</v>
      </c>
      <c r="T526">
        <f t="shared" si="15"/>
        <v>0</v>
      </c>
      <c r="V526">
        <f t="shared" si="16"/>
        <v>0</v>
      </c>
    </row>
    <row r="527" spans="1:22" ht="15.75" customHeight="1" x14ac:dyDescent="0.2">
      <c r="A527" s="4">
        <v>43</v>
      </c>
      <c r="B527" s="5">
        <f>IF(Data_Mentah!B527="Male",1,0)</f>
        <v>0</v>
      </c>
      <c r="C527" s="5">
        <f>IF(Data_Mentah!C527="Yes",1,0)</f>
        <v>0</v>
      </c>
      <c r="D527" s="5">
        <f>IF(Data_Mentah!D527="Yes",1,0)</f>
        <v>0</v>
      </c>
      <c r="E527" s="5">
        <f>IF(Data_Mentah!E527="Yes",1,0)</f>
        <v>0</v>
      </c>
      <c r="F527" s="5">
        <f>IF(Data_Mentah!F527="Yes",1,0)</f>
        <v>0</v>
      </c>
      <c r="G527" s="5">
        <f>IF(Data_Mentah!G527="Yes",1,0)</f>
        <v>0</v>
      </c>
      <c r="H527" s="5">
        <f>IF(Data_Mentah!H527="Yes",1,0)</f>
        <v>0</v>
      </c>
      <c r="I527" s="5">
        <f>IF(Data_Mentah!I527="Yes",1,0)</f>
        <v>0</v>
      </c>
      <c r="J527" s="5">
        <f>IF(Data_Mentah!J527="Yes",1,0)</f>
        <v>0</v>
      </c>
      <c r="K527" s="5">
        <f>IF(Data_Mentah!K527="Yes",1,0)</f>
        <v>0</v>
      </c>
      <c r="L527" s="5">
        <f>IF(Data_Mentah!L527="Yes",1,0)</f>
        <v>0</v>
      </c>
      <c r="M527" s="5">
        <f>IF(Data_Mentah!M527="Yes",1,0)</f>
        <v>0</v>
      </c>
      <c r="N527" s="5">
        <f>IF(Data_Mentah!N527="Yes",1,0)</f>
        <v>0</v>
      </c>
      <c r="O527" s="5">
        <f>IF(Data_Mentah!O527="Yes",1,0)</f>
        <v>0</v>
      </c>
      <c r="P527" s="5">
        <f>IF(Data_Mentah!P527="Yes",1,0)</f>
        <v>0</v>
      </c>
      <c r="Q527" s="6">
        <f>IF(Data_Mentah!Q527="Positive",1,0)</f>
        <v>0</v>
      </c>
      <c r="T527">
        <f t="shared" si="15"/>
        <v>0</v>
      </c>
      <c r="V527">
        <f t="shared" si="16"/>
        <v>0</v>
      </c>
    </row>
    <row r="528" spans="1:22" ht="15.75" customHeight="1" x14ac:dyDescent="0.2">
      <c r="A528" s="7">
        <v>40</v>
      </c>
      <c r="B528" s="8">
        <f>IF(Data_Mentah!B528="Male",1,0)</f>
        <v>0</v>
      </c>
      <c r="C528" s="8">
        <f>IF(Data_Mentah!C528="Yes",1,0)</f>
        <v>0</v>
      </c>
      <c r="D528" s="8">
        <f>IF(Data_Mentah!D528="Yes",1,0)</f>
        <v>0</v>
      </c>
      <c r="E528" s="8">
        <f>IF(Data_Mentah!E528="Yes",1,0)</f>
        <v>0</v>
      </c>
      <c r="F528" s="8">
        <f>IF(Data_Mentah!F528="Yes",1,0)</f>
        <v>0</v>
      </c>
      <c r="G528" s="8">
        <f>IF(Data_Mentah!G528="Yes",1,0)</f>
        <v>0</v>
      </c>
      <c r="H528" s="8">
        <f>IF(Data_Mentah!H528="Yes",1,0)</f>
        <v>0</v>
      </c>
      <c r="I528" s="8">
        <f>IF(Data_Mentah!I528="Yes",1,0)</f>
        <v>0</v>
      </c>
      <c r="J528" s="8">
        <f>IF(Data_Mentah!J528="Yes",1,0)</f>
        <v>0</v>
      </c>
      <c r="K528" s="8">
        <f>IF(Data_Mentah!K528="Yes",1,0)</f>
        <v>0</v>
      </c>
      <c r="L528" s="8">
        <f>IF(Data_Mentah!L528="Yes",1,0)</f>
        <v>0</v>
      </c>
      <c r="M528" s="8">
        <f>IF(Data_Mentah!M528="Yes",1,0)</f>
        <v>0</v>
      </c>
      <c r="N528" s="8">
        <f>IF(Data_Mentah!N528="Yes",1,0)</f>
        <v>0</v>
      </c>
      <c r="O528" s="8">
        <f>IF(Data_Mentah!O528="Yes",1,0)</f>
        <v>0</v>
      </c>
      <c r="P528" s="8">
        <f>IF(Data_Mentah!P528="Yes",1,0)</f>
        <v>0</v>
      </c>
      <c r="Q528" s="9">
        <f>IF(Data_Mentah!Q528="Positive",1,0)</f>
        <v>0</v>
      </c>
      <c r="T528">
        <f t="shared" si="15"/>
        <v>0</v>
      </c>
      <c r="V528">
        <f t="shared" si="16"/>
        <v>0</v>
      </c>
    </row>
    <row r="529" spans="1:22" ht="15.75" customHeight="1" x14ac:dyDescent="0.2">
      <c r="A529" s="4">
        <v>54</v>
      </c>
      <c r="B529" s="5">
        <f>IF(Data_Mentah!B529="Male",1,0)</f>
        <v>0</v>
      </c>
      <c r="C529" s="5">
        <f>IF(Data_Mentah!C529="Yes",1,0)</f>
        <v>0</v>
      </c>
      <c r="D529" s="5">
        <f>IF(Data_Mentah!D529="Yes",1,0)</f>
        <v>0</v>
      </c>
      <c r="E529" s="5">
        <f>IF(Data_Mentah!E529="Yes",1,0)</f>
        <v>0</v>
      </c>
      <c r="F529" s="5">
        <f>IF(Data_Mentah!F529="Yes",1,0)</f>
        <v>0</v>
      </c>
      <c r="G529" s="5">
        <f>IF(Data_Mentah!G529="Yes",1,0)</f>
        <v>0</v>
      </c>
      <c r="H529" s="5">
        <f>IF(Data_Mentah!H529="Yes",1,0)</f>
        <v>0</v>
      </c>
      <c r="I529" s="5">
        <f>IF(Data_Mentah!I529="Yes",1,0)</f>
        <v>0</v>
      </c>
      <c r="J529" s="5">
        <f>IF(Data_Mentah!J529="Yes",1,0)</f>
        <v>0</v>
      </c>
      <c r="K529" s="5">
        <f>IF(Data_Mentah!K529="Yes",1,0)</f>
        <v>0</v>
      </c>
      <c r="L529" s="5">
        <f>IF(Data_Mentah!L529="Yes",1,0)</f>
        <v>0</v>
      </c>
      <c r="M529" s="5">
        <f>IF(Data_Mentah!M529="Yes",1,0)</f>
        <v>0</v>
      </c>
      <c r="N529" s="5">
        <f>IF(Data_Mentah!N529="Yes",1,0)</f>
        <v>0</v>
      </c>
      <c r="O529" s="5">
        <f>IF(Data_Mentah!O529="Yes",1,0)</f>
        <v>0</v>
      </c>
      <c r="P529" s="5">
        <f>IF(Data_Mentah!P529="Yes",1,0)</f>
        <v>0</v>
      </c>
      <c r="Q529" s="6">
        <f>IF(Data_Mentah!Q529="Positive",1,0)</f>
        <v>0</v>
      </c>
      <c r="T529">
        <f t="shared" si="15"/>
        <v>0</v>
      </c>
      <c r="V529">
        <f t="shared" si="16"/>
        <v>0</v>
      </c>
    </row>
    <row r="530" spans="1:22" ht="15.75" customHeight="1" x14ac:dyDescent="0.2">
      <c r="A530" s="7">
        <v>30</v>
      </c>
      <c r="B530" s="8">
        <f>IF(Data_Mentah!B530="Male",1,0)</f>
        <v>0</v>
      </c>
      <c r="C530" s="8">
        <f>IF(Data_Mentah!C530="Yes",1,0)</f>
        <v>0</v>
      </c>
      <c r="D530" s="8">
        <f>IF(Data_Mentah!D530="Yes",1,0)</f>
        <v>0</v>
      </c>
      <c r="E530" s="8">
        <f>IF(Data_Mentah!E530="Yes",1,0)</f>
        <v>0</v>
      </c>
      <c r="F530" s="8">
        <f>IF(Data_Mentah!F530="Yes",1,0)</f>
        <v>0</v>
      </c>
      <c r="G530" s="8">
        <f>IF(Data_Mentah!G530="Yes",1,0)</f>
        <v>0</v>
      </c>
      <c r="H530" s="8">
        <f>IF(Data_Mentah!H530="Yes",1,0)</f>
        <v>0</v>
      </c>
      <c r="I530" s="8">
        <f>IF(Data_Mentah!I530="Yes",1,0)</f>
        <v>0</v>
      </c>
      <c r="J530" s="8">
        <f>IF(Data_Mentah!J530="Yes",1,0)</f>
        <v>0</v>
      </c>
      <c r="K530" s="8">
        <f>IF(Data_Mentah!K530="Yes",1,0)</f>
        <v>0</v>
      </c>
      <c r="L530" s="8">
        <f>IF(Data_Mentah!L530="Yes",1,0)</f>
        <v>0</v>
      </c>
      <c r="M530" s="8">
        <f>IF(Data_Mentah!M530="Yes",1,0)</f>
        <v>0</v>
      </c>
      <c r="N530" s="8">
        <f>IF(Data_Mentah!N530="Yes",1,0)</f>
        <v>0</v>
      </c>
      <c r="O530" s="8">
        <f>IF(Data_Mentah!O530="Yes",1,0)</f>
        <v>0</v>
      </c>
      <c r="P530" s="8">
        <f>IF(Data_Mentah!P530="Yes",1,0)</f>
        <v>0</v>
      </c>
      <c r="Q530" s="9">
        <f>IF(Data_Mentah!Q530="Positive",1,0)</f>
        <v>0</v>
      </c>
      <c r="T530">
        <f t="shared" si="15"/>
        <v>0</v>
      </c>
      <c r="V530">
        <f t="shared" si="16"/>
        <v>0</v>
      </c>
    </row>
    <row r="531" spans="1:22" ht="15.75" customHeight="1" x14ac:dyDescent="0.2">
      <c r="A531" s="4">
        <v>46</v>
      </c>
      <c r="B531" s="5">
        <f>IF(Data_Mentah!B531="Male",1,0)</f>
        <v>0</v>
      </c>
      <c r="C531" s="5">
        <f>IF(Data_Mentah!C531="Yes",1,0)</f>
        <v>0</v>
      </c>
      <c r="D531" s="5">
        <f>IF(Data_Mentah!D531="Yes",1,0)</f>
        <v>0</v>
      </c>
      <c r="E531" s="5">
        <f>IF(Data_Mentah!E531="Yes",1,0)</f>
        <v>0</v>
      </c>
      <c r="F531" s="5">
        <f>IF(Data_Mentah!F531="Yes",1,0)</f>
        <v>0</v>
      </c>
      <c r="G531" s="5">
        <f>IF(Data_Mentah!G531="Yes",1,0)</f>
        <v>0</v>
      </c>
      <c r="H531" s="5">
        <f>IF(Data_Mentah!H531="Yes",1,0)</f>
        <v>0</v>
      </c>
      <c r="I531" s="5">
        <f>IF(Data_Mentah!I531="Yes",1,0)</f>
        <v>0</v>
      </c>
      <c r="J531" s="5">
        <f>IF(Data_Mentah!J531="Yes",1,0)</f>
        <v>0</v>
      </c>
      <c r="K531" s="5">
        <f>IF(Data_Mentah!K531="Yes",1,0)</f>
        <v>0</v>
      </c>
      <c r="L531" s="5">
        <f>IF(Data_Mentah!L531="Yes",1,0)</f>
        <v>0</v>
      </c>
      <c r="M531" s="5">
        <f>IF(Data_Mentah!M531="Yes",1,0)</f>
        <v>0</v>
      </c>
      <c r="N531" s="5">
        <f>IF(Data_Mentah!N531="Yes",1,0)</f>
        <v>0</v>
      </c>
      <c r="O531" s="5">
        <f>IF(Data_Mentah!O531="Yes",1,0)</f>
        <v>0</v>
      </c>
      <c r="P531" s="5">
        <f>IF(Data_Mentah!P531="Yes",1,0)</f>
        <v>0</v>
      </c>
      <c r="Q531" s="6">
        <f>IF(Data_Mentah!Q531="Positive",1,0)</f>
        <v>0</v>
      </c>
      <c r="T531">
        <f t="shared" si="15"/>
        <v>0</v>
      </c>
      <c r="V531">
        <f t="shared" si="16"/>
        <v>0</v>
      </c>
    </row>
    <row r="532" spans="1:22" ht="15.75" customHeight="1" x14ac:dyDescent="0.2">
      <c r="A532" s="7">
        <v>53</v>
      </c>
      <c r="B532" s="8">
        <f>IF(Data_Mentah!B532="Male",1,0)</f>
        <v>0</v>
      </c>
      <c r="C532" s="8">
        <f>IF(Data_Mentah!C532="Yes",1,0)</f>
        <v>0</v>
      </c>
      <c r="D532" s="8">
        <f>IF(Data_Mentah!D532="Yes",1,0)</f>
        <v>0</v>
      </c>
      <c r="E532" s="8">
        <f>IF(Data_Mentah!E532="Yes",1,0)</f>
        <v>0</v>
      </c>
      <c r="F532" s="8">
        <f>IF(Data_Mentah!F532="Yes",1,0)</f>
        <v>0</v>
      </c>
      <c r="G532" s="8">
        <f>IF(Data_Mentah!G532="Yes",1,0)</f>
        <v>0</v>
      </c>
      <c r="H532" s="8">
        <f>IF(Data_Mentah!H532="Yes",1,0)</f>
        <v>0</v>
      </c>
      <c r="I532" s="8">
        <f>IF(Data_Mentah!I532="Yes",1,0)</f>
        <v>0</v>
      </c>
      <c r="J532" s="8">
        <f>IF(Data_Mentah!J532="Yes",1,0)</f>
        <v>0</v>
      </c>
      <c r="K532" s="8">
        <f>IF(Data_Mentah!K532="Yes",1,0)</f>
        <v>0</v>
      </c>
      <c r="L532" s="8">
        <f>IF(Data_Mentah!L532="Yes",1,0)</f>
        <v>0</v>
      </c>
      <c r="M532" s="8">
        <f>IF(Data_Mentah!M532="Yes",1,0)</f>
        <v>0</v>
      </c>
      <c r="N532" s="8">
        <f>IF(Data_Mentah!N532="Yes",1,0)</f>
        <v>0</v>
      </c>
      <c r="O532" s="8">
        <f>IF(Data_Mentah!O532="Yes",1,0)</f>
        <v>0</v>
      </c>
      <c r="P532" s="8">
        <f>IF(Data_Mentah!P532="Yes",1,0)</f>
        <v>0</v>
      </c>
      <c r="Q532" s="9">
        <f>IF(Data_Mentah!Q532="Positive",1,0)</f>
        <v>0</v>
      </c>
      <c r="T532">
        <f t="shared" si="15"/>
        <v>0</v>
      </c>
      <c r="V532">
        <f t="shared" si="16"/>
        <v>0</v>
      </c>
    </row>
    <row r="533" spans="1:22" ht="15.75" customHeight="1" x14ac:dyDescent="0.2">
      <c r="A533" s="4">
        <v>42</v>
      </c>
      <c r="B533" s="5">
        <f>IF(Data_Mentah!B533="Male",1,0)</f>
        <v>0</v>
      </c>
      <c r="C533" s="5">
        <f>IF(Data_Mentah!C533="Yes",1,0)</f>
        <v>0</v>
      </c>
      <c r="D533" s="5">
        <f>IF(Data_Mentah!D533="Yes",1,0)</f>
        <v>0</v>
      </c>
      <c r="E533" s="5">
        <f>IF(Data_Mentah!E533="Yes",1,0)</f>
        <v>0</v>
      </c>
      <c r="F533" s="5">
        <f>IF(Data_Mentah!F533="Yes",1,0)</f>
        <v>0</v>
      </c>
      <c r="G533" s="5">
        <f>IF(Data_Mentah!G533="Yes",1,0)</f>
        <v>0</v>
      </c>
      <c r="H533" s="5">
        <f>IF(Data_Mentah!H533="Yes",1,0)</f>
        <v>0</v>
      </c>
      <c r="I533" s="5">
        <f>IF(Data_Mentah!I533="Yes",1,0)</f>
        <v>0</v>
      </c>
      <c r="J533" s="5">
        <f>IF(Data_Mentah!J533="Yes",1,0)</f>
        <v>0</v>
      </c>
      <c r="K533" s="5">
        <f>IF(Data_Mentah!K533="Yes",1,0)</f>
        <v>0</v>
      </c>
      <c r="L533" s="5">
        <f>IF(Data_Mentah!L533="Yes",1,0)</f>
        <v>0</v>
      </c>
      <c r="M533" s="5">
        <f>IF(Data_Mentah!M533="Yes",1,0)</f>
        <v>0</v>
      </c>
      <c r="N533" s="5">
        <f>IF(Data_Mentah!N533="Yes",1,0)</f>
        <v>0</v>
      </c>
      <c r="O533" s="5">
        <f>IF(Data_Mentah!O533="Yes",1,0)</f>
        <v>0</v>
      </c>
      <c r="P533" s="5">
        <f>IF(Data_Mentah!P533="Yes",1,0)</f>
        <v>0</v>
      </c>
      <c r="Q533" s="6">
        <f>IF(Data_Mentah!Q533="Positive",1,0)</f>
        <v>0</v>
      </c>
      <c r="T533">
        <f t="shared" si="15"/>
        <v>0</v>
      </c>
      <c r="V533">
        <f t="shared" si="16"/>
        <v>0</v>
      </c>
    </row>
    <row r="534" spans="1:22" ht="15.75" customHeight="1" x14ac:dyDescent="0.2">
      <c r="A534" s="7">
        <v>55</v>
      </c>
      <c r="B534" s="8">
        <f>IF(Data_Mentah!B534="Male",1,0)</f>
        <v>0</v>
      </c>
      <c r="C534" s="8">
        <f>IF(Data_Mentah!C534="Yes",1,0)</f>
        <v>0</v>
      </c>
      <c r="D534" s="8">
        <f>IF(Data_Mentah!D534="Yes",1,0)</f>
        <v>0</v>
      </c>
      <c r="E534" s="8">
        <f>IF(Data_Mentah!E534="Yes",1,0)</f>
        <v>0</v>
      </c>
      <c r="F534" s="8">
        <f>IF(Data_Mentah!F534="Yes",1,0)</f>
        <v>0</v>
      </c>
      <c r="G534" s="8">
        <f>IF(Data_Mentah!G534="Yes",1,0)</f>
        <v>0</v>
      </c>
      <c r="H534" s="8">
        <f>IF(Data_Mentah!H534="Yes",1,0)</f>
        <v>0</v>
      </c>
      <c r="I534" s="8">
        <f>IF(Data_Mentah!I534="Yes",1,0)</f>
        <v>0</v>
      </c>
      <c r="J534" s="8">
        <f>IF(Data_Mentah!J534="Yes",1,0)</f>
        <v>0</v>
      </c>
      <c r="K534" s="8">
        <f>IF(Data_Mentah!K534="Yes",1,0)</f>
        <v>0</v>
      </c>
      <c r="L534" s="8">
        <f>IF(Data_Mentah!L534="Yes",1,0)</f>
        <v>0</v>
      </c>
      <c r="M534" s="8">
        <f>IF(Data_Mentah!M534="Yes",1,0)</f>
        <v>0</v>
      </c>
      <c r="N534" s="8">
        <f>IF(Data_Mentah!N534="Yes",1,0)</f>
        <v>0</v>
      </c>
      <c r="O534" s="8">
        <f>IF(Data_Mentah!O534="Yes",1,0)</f>
        <v>0</v>
      </c>
      <c r="P534" s="8">
        <f>IF(Data_Mentah!P534="Yes",1,0)</f>
        <v>0</v>
      </c>
      <c r="Q534" s="9">
        <f>IF(Data_Mentah!Q534="Positive",1,0)</f>
        <v>0</v>
      </c>
      <c r="T534">
        <f t="shared" si="15"/>
        <v>0</v>
      </c>
      <c r="V534">
        <f t="shared" si="16"/>
        <v>0</v>
      </c>
    </row>
    <row r="535" spans="1:22" ht="15.75" customHeight="1" x14ac:dyDescent="0.2">
      <c r="A535" s="4">
        <v>48</v>
      </c>
      <c r="B535" s="5">
        <f>IF(Data_Mentah!B535="Male",1,0)</f>
        <v>0</v>
      </c>
      <c r="C535" s="5">
        <f>IF(Data_Mentah!C535="Yes",1,0)</f>
        <v>0</v>
      </c>
      <c r="D535" s="5">
        <f>IF(Data_Mentah!D535="Yes",1,0)</f>
        <v>0</v>
      </c>
      <c r="E535" s="5">
        <f>IF(Data_Mentah!E535="Yes",1,0)</f>
        <v>0</v>
      </c>
      <c r="F535" s="5">
        <f>IF(Data_Mentah!F535="Yes",1,0)</f>
        <v>0</v>
      </c>
      <c r="G535" s="5">
        <f>IF(Data_Mentah!G535="Yes",1,0)</f>
        <v>0</v>
      </c>
      <c r="H535" s="5">
        <f>IF(Data_Mentah!H535="Yes",1,0)</f>
        <v>0</v>
      </c>
      <c r="I535" s="5">
        <f>IF(Data_Mentah!I535="Yes",1,0)</f>
        <v>0</v>
      </c>
      <c r="J535" s="5">
        <f>IF(Data_Mentah!J535="Yes",1,0)</f>
        <v>0</v>
      </c>
      <c r="K535" s="5">
        <f>IF(Data_Mentah!K535="Yes",1,0)</f>
        <v>0</v>
      </c>
      <c r="L535" s="5">
        <f>IF(Data_Mentah!L535="Yes",1,0)</f>
        <v>0</v>
      </c>
      <c r="M535" s="5">
        <f>IF(Data_Mentah!M535="Yes",1,0)</f>
        <v>0</v>
      </c>
      <c r="N535" s="5">
        <f>IF(Data_Mentah!N535="Yes",1,0)</f>
        <v>0</v>
      </c>
      <c r="O535" s="5">
        <f>IF(Data_Mentah!O535="Yes",1,0)</f>
        <v>0</v>
      </c>
      <c r="P535" s="5">
        <f>IF(Data_Mentah!P535="Yes",1,0)</f>
        <v>0</v>
      </c>
      <c r="Q535" s="6">
        <f>IF(Data_Mentah!Q535="Positive",1,0)</f>
        <v>0</v>
      </c>
      <c r="T535">
        <f t="shared" si="15"/>
        <v>0</v>
      </c>
      <c r="V535">
        <f t="shared" si="16"/>
        <v>0</v>
      </c>
    </row>
    <row r="536" spans="1:22" ht="15.75" customHeight="1" x14ac:dyDescent="0.2">
      <c r="A536" s="7">
        <v>55</v>
      </c>
      <c r="B536" s="8">
        <f>IF(Data_Mentah!B536="Male",1,0)</f>
        <v>0</v>
      </c>
      <c r="C536" s="8">
        <f>IF(Data_Mentah!C536="Yes",1,0)</f>
        <v>0</v>
      </c>
      <c r="D536" s="8">
        <f>IF(Data_Mentah!D536="Yes",1,0)</f>
        <v>0</v>
      </c>
      <c r="E536" s="8">
        <f>IF(Data_Mentah!E536="Yes",1,0)</f>
        <v>0</v>
      </c>
      <c r="F536" s="8">
        <f>IF(Data_Mentah!F536="Yes",1,0)</f>
        <v>0</v>
      </c>
      <c r="G536" s="8">
        <f>IF(Data_Mentah!G536="Yes",1,0)</f>
        <v>0</v>
      </c>
      <c r="H536" s="8">
        <f>IF(Data_Mentah!H536="Yes",1,0)</f>
        <v>0</v>
      </c>
      <c r="I536" s="8">
        <f>IF(Data_Mentah!I536="Yes",1,0)</f>
        <v>0</v>
      </c>
      <c r="J536" s="8">
        <f>IF(Data_Mentah!J536="Yes",1,0)</f>
        <v>0</v>
      </c>
      <c r="K536" s="8">
        <f>IF(Data_Mentah!K536="Yes",1,0)</f>
        <v>0</v>
      </c>
      <c r="L536" s="8">
        <f>IF(Data_Mentah!L536="Yes",1,0)</f>
        <v>0</v>
      </c>
      <c r="M536" s="8">
        <f>IF(Data_Mentah!M536="Yes",1,0)</f>
        <v>0</v>
      </c>
      <c r="N536" s="8">
        <f>IF(Data_Mentah!N536="Yes",1,0)</f>
        <v>0</v>
      </c>
      <c r="O536" s="8">
        <f>IF(Data_Mentah!O536="Yes",1,0)</f>
        <v>0</v>
      </c>
      <c r="P536" s="8">
        <f>IF(Data_Mentah!P536="Yes",1,0)</f>
        <v>0</v>
      </c>
      <c r="Q536" s="9">
        <f>IF(Data_Mentah!Q536="Positive",1,0)</f>
        <v>0</v>
      </c>
      <c r="T536">
        <f t="shared" si="15"/>
        <v>0</v>
      </c>
      <c r="V536">
        <f t="shared" si="16"/>
        <v>0</v>
      </c>
    </row>
    <row r="537" spans="1:22" ht="15.75" customHeight="1" x14ac:dyDescent="0.2">
      <c r="A537" s="4">
        <v>39</v>
      </c>
      <c r="B537" s="5">
        <f>IF(Data_Mentah!B537="Male",1,0)</f>
        <v>0</v>
      </c>
      <c r="C537" s="5">
        <f>IF(Data_Mentah!C537="Yes",1,0)</f>
        <v>0</v>
      </c>
      <c r="D537" s="5">
        <f>IF(Data_Mentah!D537="Yes",1,0)</f>
        <v>0</v>
      </c>
      <c r="E537" s="5">
        <f>IF(Data_Mentah!E537="Yes",1,0)</f>
        <v>0</v>
      </c>
      <c r="F537" s="5">
        <f>IF(Data_Mentah!F537="Yes",1,0)</f>
        <v>0</v>
      </c>
      <c r="G537" s="5">
        <f>IF(Data_Mentah!G537="Yes",1,0)</f>
        <v>0</v>
      </c>
      <c r="H537" s="5">
        <f>IF(Data_Mentah!H537="Yes",1,0)</f>
        <v>0</v>
      </c>
      <c r="I537" s="5">
        <f>IF(Data_Mentah!I537="Yes",1,0)</f>
        <v>0</v>
      </c>
      <c r="J537" s="5">
        <f>IF(Data_Mentah!J537="Yes",1,0)</f>
        <v>0</v>
      </c>
      <c r="K537" s="5">
        <f>IF(Data_Mentah!K537="Yes",1,0)</f>
        <v>0</v>
      </c>
      <c r="L537" s="5">
        <f>IF(Data_Mentah!L537="Yes",1,0)</f>
        <v>0</v>
      </c>
      <c r="M537" s="5">
        <f>IF(Data_Mentah!M537="Yes",1,0)</f>
        <v>0</v>
      </c>
      <c r="N537" s="5">
        <f>IF(Data_Mentah!N537="Yes",1,0)</f>
        <v>0</v>
      </c>
      <c r="O537" s="5">
        <f>IF(Data_Mentah!O537="Yes",1,0)</f>
        <v>0</v>
      </c>
      <c r="P537" s="5">
        <f>IF(Data_Mentah!P537="Yes",1,0)</f>
        <v>0</v>
      </c>
      <c r="Q537" s="6">
        <f>IF(Data_Mentah!Q537="Positive",1,0)</f>
        <v>0</v>
      </c>
      <c r="T537">
        <f t="shared" si="15"/>
        <v>0</v>
      </c>
      <c r="V537">
        <f t="shared" si="16"/>
        <v>0</v>
      </c>
    </row>
    <row r="538" spans="1:22" ht="15.75" customHeight="1" x14ac:dyDescent="0.2">
      <c r="A538" s="7">
        <v>43</v>
      </c>
      <c r="B538" s="8">
        <f>IF(Data_Mentah!B538="Male",1,0)</f>
        <v>0</v>
      </c>
      <c r="C538" s="8">
        <f>IF(Data_Mentah!C538="Yes",1,0)</f>
        <v>0</v>
      </c>
      <c r="D538" s="8">
        <f>IF(Data_Mentah!D538="Yes",1,0)</f>
        <v>0</v>
      </c>
      <c r="E538" s="8">
        <f>IF(Data_Mentah!E538="Yes",1,0)</f>
        <v>0</v>
      </c>
      <c r="F538" s="8">
        <f>IF(Data_Mentah!F538="Yes",1,0)</f>
        <v>0</v>
      </c>
      <c r="G538" s="8">
        <f>IF(Data_Mentah!G538="Yes",1,0)</f>
        <v>0</v>
      </c>
      <c r="H538" s="8">
        <f>IF(Data_Mentah!H538="Yes",1,0)</f>
        <v>0</v>
      </c>
      <c r="I538" s="8">
        <f>IF(Data_Mentah!I538="Yes",1,0)</f>
        <v>0</v>
      </c>
      <c r="J538" s="8">
        <f>IF(Data_Mentah!J538="Yes",1,0)</f>
        <v>0</v>
      </c>
      <c r="K538" s="8">
        <f>IF(Data_Mentah!K538="Yes",1,0)</f>
        <v>0</v>
      </c>
      <c r="L538" s="8">
        <f>IF(Data_Mentah!L538="Yes",1,0)</f>
        <v>0</v>
      </c>
      <c r="M538" s="8">
        <f>IF(Data_Mentah!M538="Yes",1,0)</f>
        <v>0</v>
      </c>
      <c r="N538" s="8">
        <f>IF(Data_Mentah!N538="Yes",1,0)</f>
        <v>0</v>
      </c>
      <c r="O538" s="8">
        <f>IF(Data_Mentah!O538="Yes",1,0)</f>
        <v>0</v>
      </c>
      <c r="P538" s="8">
        <f>IF(Data_Mentah!P538="Yes",1,0)</f>
        <v>0</v>
      </c>
      <c r="Q538" s="9">
        <f>IF(Data_Mentah!Q538="Positive",1,0)</f>
        <v>0</v>
      </c>
      <c r="T538">
        <f t="shared" si="15"/>
        <v>0</v>
      </c>
      <c r="V538">
        <f t="shared" si="16"/>
        <v>0</v>
      </c>
    </row>
    <row r="539" spans="1:22" ht="15.75" customHeight="1" x14ac:dyDescent="0.2">
      <c r="A539" s="4">
        <v>50</v>
      </c>
      <c r="B539" s="5">
        <f>IF(Data_Mentah!B539="Male",1,0)</f>
        <v>0</v>
      </c>
      <c r="C539" s="5">
        <f>IF(Data_Mentah!C539="Yes",1,0)</f>
        <v>0</v>
      </c>
      <c r="D539" s="5">
        <f>IF(Data_Mentah!D539="Yes",1,0)</f>
        <v>0</v>
      </c>
      <c r="E539" s="5">
        <f>IF(Data_Mentah!E539="Yes",1,0)</f>
        <v>0</v>
      </c>
      <c r="F539" s="5">
        <f>IF(Data_Mentah!F539="Yes",1,0)</f>
        <v>0</v>
      </c>
      <c r="G539" s="5">
        <f>IF(Data_Mentah!G539="Yes",1,0)</f>
        <v>0</v>
      </c>
      <c r="H539" s="5">
        <f>IF(Data_Mentah!H539="Yes",1,0)</f>
        <v>0</v>
      </c>
      <c r="I539" s="5">
        <f>IF(Data_Mentah!I539="Yes",1,0)</f>
        <v>0</v>
      </c>
      <c r="J539" s="5">
        <f>IF(Data_Mentah!J539="Yes",1,0)</f>
        <v>0</v>
      </c>
      <c r="K539" s="5">
        <f>IF(Data_Mentah!K539="Yes",1,0)</f>
        <v>0</v>
      </c>
      <c r="L539" s="5">
        <f>IF(Data_Mentah!L539="Yes",1,0)</f>
        <v>0</v>
      </c>
      <c r="M539" s="5">
        <f>IF(Data_Mentah!M539="Yes",1,0)</f>
        <v>0</v>
      </c>
      <c r="N539" s="5">
        <f>IF(Data_Mentah!N539="Yes",1,0)</f>
        <v>0</v>
      </c>
      <c r="O539" s="5">
        <f>IF(Data_Mentah!O539="Yes",1,0)</f>
        <v>0</v>
      </c>
      <c r="P539" s="5">
        <f>IF(Data_Mentah!P539="Yes",1,0)</f>
        <v>0</v>
      </c>
      <c r="Q539" s="6">
        <f>IF(Data_Mentah!Q539="Positive",1,0)</f>
        <v>0</v>
      </c>
      <c r="T539">
        <f t="shared" si="15"/>
        <v>0</v>
      </c>
      <c r="V539">
        <f t="shared" si="16"/>
        <v>0</v>
      </c>
    </row>
    <row r="540" spans="1:22" ht="15.75" customHeight="1" x14ac:dyDescent="0.2">
      <c r="A540" s="7">
        <v>30</v>
      </c>
      <c r="B540" s="8">
        <f>IF(Data_Mentah!B540="Male",1,0)</f>
        <v>0</v>
      </c>
      <c r="C540" s="8">
        <f>IF(Data_Mentah!C540="Yes",1,0)</f>
        <v>0</v>
      </c>
      <c r="D540" s="8">
        <f>IF(Data_Mentah!D540="Yes",1,0)</f>
        <v>0</v>
      </c>
      <c r="E540" s="8">
        <f>IF(Data_Mentah!E540="Yes",1,0)</f>
        <v>0</v>
      </c>
      <c r="F540" s="8">
        <f>IF(Data_Mentah!F540="Yes",1,0)</f>
        <v>0</v>
      </c>
      <c r="G540" s="8">
        <f>IF(Data_Mentah!G540="Yes",1,0)</f>
        <v>0</v>
      </c>
      <c r="H540" s="8">
        <f>IF(Data_Mentah!H540="Yes",1,0)</f>
        <v>0</v>
      </c>
      <c r="I540" s="8">
        <f>IF(Data_Mentah!I540="Yes",1,0)</f>
        <v>0</v>
      </c>
      <c r="J540" s="8">
        <f>IF(Data_Mentah!J540="Yes",1,0)</f>
        <v>0</v>
      </c>
      <c r="K540" s="8">
        <f>IF(Data_Mentah!K540="Yes",1,0)</f>
        <v>0</v>
      </c>
      <c r="L540" s="8">
        <f>IF(Data_Mentah!L540="Yes",1,0)</f>
        <v>0</v>
      </c>
      <c r="M540" s="8">
        <f>IF(Data_Mentah!M540="Yes",1,0)</f>
        <v>0</v>
      </c>
      <c r="N540" s="8">
        <f>IF(Data_Mentah!N540="Yes",1,0)</f>
        <v>0</v>
      </c>
      <c r="O540" s="8">
        <f>IF(Data_Mentah!O540="Yes",1,0)</f>
        <v>0</v>
      </c>
      <c r="P540" s="8">
        <f>IF(Data_Mentah!P540="Yes",1,0)</f>
        <v>0</v>
      </c>
      <c r="Q540" s="9">
        <f>IF(Data_Mentah!Q540="Positive",1,0)</f>
        <v>0</v>
      </c>
      <c r="T540">
        <f t="shared" si="15"/>
        <v>0</v>
      </c>
      <c r="V540">
        <f t="shared" si="16"/>
        <v>0</v>
      </c>
    </row>
    <row r="541" spans="1:22" ht="15.75" customHeight="1" x14ac:dyDescent="0.2">
      <c r="A541" s="4">
        <v>46</v>
      </c>
      <c r="B541" s="5">
        <f>IF(Data_Mentah!B541="Male",1,0)</f>
        <v>0</v>
      </c>
      <c r="C541" s="5">
        <f>IF(Data_Mentah!C541="Yes",1,0)</f>
        <v>0</v>
      </c>
      <c r="D541" s="5">
        <f>IF(Data_Mentah!D541="Yes",1,0)</f>
        <v>0</v>
      </c>
      <c r="E541" s="5">
        <f>IF(Data_Mentah!E541="Yes",1,0)</f>
        <v>0</v>
      </c>
      <c r="F541" s="5">
        <f>IF(Data_Mentah!F541="Yes",1,0)</f>
        <v>0</v>
      </c>
      <c r="G541" s="5">
        <f>IF(Data_Mentah!G541="Yes",1,0)</f>
        <v>0</v>
      </c>
      <c r="H541" s="5">
        <f>IF(Data_Mentah!H541="Yes",1,0)</f>
        <v>0</v>
      </c>
      <c r="I541" s="5">
        <f>IF(Data_Mentah!I541="Yes",1,0)</f>
        <v>0</v>
      </c>
      <c r="J541" s="5">
        <f>IF(Data_Mentah!J541="Yes",1,0)</f>
        <v>0</v>
      </c>
      <c r="K541" s="5">
        <f>IF(Data_Mentah!K541="Yes",1,0)</f>
        <v>0</v>
      </c>
      <c r="L541" s="5">
        <f>IF(Data_Mentah!L541="Yes",1,0)</f>
        <v>0</v>
      </c>
      <c r="M541" s="5">
        <f>IF(Data_Mentah!M541="Yes",1,0)</f>
        <v>0</v>
      </c>
      <c r="N541" s="5">
        <f>IF(Data_Mentah!N541="Yes",1,0)</f>
        <v>0</v>
      </c>
      <c r="O541" s="5">
        <f>IF(Data_Mentah!O541="Yes",1,0)</f>
        <v>0</v>
      </c>
      <c r="P541" s="5">
        <f>IF(Data_Mentah!P541="Yes",1,0)</f>
        <v>0</v>
      </c>
      <c r="Q541" s="6">
        <f>IF(Data_Mentah!Q541="Positive",1,0)</f>
        <v>0</v>
      </c>
      <c r="T541">
        <f t="shared" si="15"/>
        <v>0</v>
      </c>
      <c r="V541">
        <f t="shared" si="16"/>
        <v>0</v>
      </c>
    </row>
    <row r="542" spans="1:22" ht="15.75" customHeight="1" x14ac:dyDescent="0.2">
      <c r="A542" s="7">
        <v>53</v>
      </c>
      <c r="B542" s="8">
        <f>IF(Data_Mentah!B542="Male",1,0)</f>
        <v>0</v>
      </c>
      <c r="C542" s="8">
        <f>IF(Data_Mentah!C542="Yes",1,0)</f>
        <v>0</v>
      </c>
      <c r="D542" s="8">
        <f>IF(Data_Mentah!D542="Yes",1,0)</f>
        <v>0</v>
      </c>
      <c r="E542" s="8">
        <f>IF(Data_Mentah!E542="Yes",1,0)</f>
        <v>0</v>
      </c>
      <c r="F542" s="8">
        <f>IF(Data_Mentah!F542="Yes",1,0)</f>
        <v>0</v>
      </c>
      <c r="G542" s="8">
        <f>IF(Data_Mentah!G542="Yes",1,0)</f>
        <v>0</v>
      </c>
      <c r="H542" s="8">
        <f>IF(Data_Mentah!H542="Yes",1,0)</f>
        <v>0</v>
      </c>
      <c r="I542" s="8">
        <f>IF(Data_Mentah!I542="Yes",1,0)</f>
        <v>0</v>
      </c>
      <c r="J542" s="8">
        <f>IF(Data_Mentah!J542="Yes",1,0)</f>
        <v>0</v>
      </c>
      <c r="K542" s="8">
        <f>IF(Data_Mentah!K542="Yes",1,0)</f>
        <v>0</v>
      </c>
      <c r="L542" s="8">
        <f>IF(Data_Mentah!L542="Yes",1,0)</f>
        <v>0</v>
      </c>
      <c r="M542" s="8">
        <f>IF(Data_Mentah!M542="Yes",1,0)</f>
        <v>0</v>
      </c>
      <c r="N542" s="8">
        <f>IF(Data_Mentah!N542="Yes",1,0)</f>
        <v>0</v>
      </c>
      <c r="O542" s="8">
        <f>IF(Data_Mentah!O542="Yes",1,0)</f>
        <v>0</v>
      </c>
      <c r="P542" s="8">
        <f>IF(Data_Mentah!P542="Yes",1,0)</f>
        <v>0</v>
      </c>
      <c r="Q542" s="9">
        <f>IF(Data_Mentah!Q542="Positive",1,0)</f>
        <v>0</v>
      </c>
      <c r="T542">
        <f t="shared" si="15"/>
        <v>0</v>
      </c>
      <c r="V542">
        <f t="shared" si="16"/>
        <v>0</v>
      </c>
    </row>
    <row r="543" spans="1:22" ht="15.75" customHeight="1" x14ac:dyDescent="0.2">
      <c r="A543" s="4">
        <v>64</v>
      </c>
      <c r="B543" s="5">
        <f>IF(Data_Mentah!B543="Male",1,0)</f>
        <v>0</v>
      </c>
      <c r="C543" s="5">
        <f>IF(Data_Mentah!C543="Yes",1,0)</f>
        <v>0</v>
      </c>
      <c r="D543" s="5">
        <f>IF(Data_Mentah!D543="Yes",1,0)</f>
        <v>0</v>
      </c>
      <c r="E543" s="5">
        <f>IF(Data_Mentah!E543="Yes",1,0)</f>
        <v>0</v>
      </c>
      <c r="F543" s="5">
        <f>IF(Data_Mentah!F543="Yes",1,0)</f>
        <v>0</v>
      </c>
      <c r="G543" s="5">
        <f>IF(Data_Mentah!G543="Yes",1,0)</f>
        <v>0</v>
      </c>
      <c r="H543" s="5">
        <f>IF(Data_Mentah!H543="Yes",1,0)</f>
        <v>0</v>
      </c>
      <c r="I543" s="5">
        <f>IF(Data_Mentah!I543="Yes",1,0)</f>
        <v>0</v>
      </c>
      <c r="J543" s="5">
        <f>IF(Data_Mentah!J543="Yes",1,0)</f>
        <v>0</v>
      </c>
      <c r="K543" s="5">
        <f>IF(Data_Mentah!K543="Yes",1,0)</f>
        <v>0</v>
      </c>
      <c r="L543" s="5">
        <f>IF(Data_Mentah!L543="Yes",1,0)</f>
        <v>0</v>
      </c>
      <c r="M543" s="5">
        <f>IF(Data_Mentah!M543="Yes",1,0)</f>
        <v>0</v>
      </c>
      <c r="N543" s="5">
        <f>IF(Data_Mentah!N543="Yes",1,0)</f>
        <v>0</v>
      </c>
      <c r="O543" s="5">
        <f>IF(Data_Mentah!O543="Yes",1,0)</f>
        <v>0</v>
      </c>
      <c r="P543" s="5">
        <f>IF(Data_Mentah!P543="Yes",1,0)</f>
        <v>0</v>
      </c>
      <c r="Q543" s="6">
        <f>IF(Data_Mentah!Q543="Positive",1,0)</f>
        <v>0</v>
      </c>
      <c r="T543">
        <f t="shared" si="15"/>
        <v>0</v>
      </c>
      <c r="V543">
        <f t="shared" si="16"/>
        <v>0</v>
      </c>
    </row>
    <row r="544" spans="1:22" ht="15.75" customHeight="1" x14ac:dyDescent="0.2">
      <c r="A544" s="7">
        <v>44</v>
      </c>
      <c r="B544" s="8">
        <f>IF(Data_Mentah!B544="Male",1,0)</f>
        <v>0</v>
      </c>
      <c r="C544" s="8">
        <f>IF(Data_Mentah!C544="Yes",1,0)</f>
        <v>0</v>
      </c>
      <c r="D544" s="8">
        <f>IF(Data_Mentah!D544="Yes",1,0)</f>
        <v>0</v>
      </c>
      <c r="E544" s="8">
        <f>IF(Data_Mentah!E544="Yes",1,0)</f>
        <v>0</v>
      </c>
      <c r="F544" s="8">
        <f>IF(Data_Mentah!F544="Yes",1,0)</f>
        <v>0</v>
      </c>
      <c r="G544" s="8">
        <f>IF(Data_Mentah!G544="Yes",1,0)</f>
        <v>0</v>
      </c>
      <c r="H544" s="8">
        <f>IF(Data_Mentah!H544="Yes",1,0)</f>
        <v>0</v>
      </c>
      <c r="I544" s="8">
        <f>IF(Data_Mentah!I544="Yes",1,0)</f>
        <v>0</v>
      </c>
      <c r="J544" s="8">
        <f>IF(Data_Mentah!J544="Yes",1,0)</f>
        <v>0</v>
      </c>
      <c r="K544" s="8">
        <f>IF(Data_Mentah!K544="Yes",1,0)</f>
        <v>0</v>
      </c>
      <c r="L544" s="8">
        <f>IF(Data_Mentah!L544="Yes",1,0)</f>
        <v>0</v>
      </c>
      <c r="M544" s="8">
        <f>IF(Data_Mentah!M544="Yes",1,0)</f>
        <v>0</v>
      </c>
      <c r="N544" s="8">
        <f>IF(Data_Mentah!N544="Yes",1,0)</f>
        <v>0</v>
      </c>
      <c r="O544" s="8">
        <f>IF(Data_Mentah!O544="Yes",1,0)</f>
        <v>0</v>
      </c>
      <c r="P544" s="8">
        <f>IF(Data_Mentah!P544="Yes",1,0)</f>
        <v>0</v>
      </c>
      <c r="Q544" s="9">
        <f>IF(Data_Mentah!Q544="Positive",1,0)</f>
        <v>0</v>
      </c>
      <c r="T544">
        <f t="shared" si="15"/>
        <v>0</v>
      </c>
      <c r="V544">
        <f t="shared" si="16"/>
        <v>0</v>
      </c>
    </row>
    <row r="545" spans="1:22" ht="15.75" customHeight="1" x14ac:dyDescent="0.2">
      <c r="A545" s="4">
        <v>36</v>
      </c>
      <c r="B545" s="5">
        <f>IF(Data_Mentah!B545="Male",1,0)</f>
        <v>0</v>
      </c>
      <c r="C545" s="5">
        <f>IF(Data_Mentah!C545="Yes",1,0)</f>
        <v>0</v>
      </c>
      <c r="D545" s="5">
        <f>IF(Data_Mentah!D545="Yes",1,0)</f>
        <v>0</v>
      </c>
      <c r="E545" s="5">
        <f>IF(Data_Mentah!E545="Yes",1,0)</f>
        <v>0</v>
      </c>
      <c r="F545" s="5">
        <f>IF(Data_Mentah!F545="Yes",1,0)</f>
        <v>0</v>
      </c>
      <c r="G545" s="5">
        <f>IF(Data_Mentah!G545="Yes",1,0)</f>
        <v>0</v>
      </c>
      <c r="H545" s="5">
        <f>IF(Data_Mentah!H545="Yes",1,0)</f>
        <v>0</v>
      </c>
      <c r="I545" s="5">
        <f>IF(Data_Mentah!I545="Yes",1,0)</f>
        <v>0</v>
      </c>
      <c r="J545" s="5">
        <f>IF(Data_Mentah!J545="Yes",1,0)</f>
        <v>0</v>
      </c>
      <c r="K545" s="5">
        <f>IF(Data_Mentah!K545="Yes",1,0)</f>
        <v>0</v>
      </c>
      <c r="L545" s="5">
        <f>IF(Data_Mentah!L545="Yes",1,0)</f>
        <v>0</v>
      </c>
      <c r="M545" s="5">
        <f>IF(Data_Mentah!M545="Yes",1,0)</f>
        <v>0</v>
      </c>
      <c r="N545" s="5">
        <f>IF(Data_Mentah!N545="Yes",1,0)</f>
        <v>0</v>
      </c>
      <c r="O545" s="5">
        <f>IF(Data_Mentah!O545="Yes",1,0)</f>
        <v>0</v>
      </c>
      <c r="P545" s="5">
        <f>IF(Data_Mentah!P545="Yes",1,0)</f>
        <v>0</v>
      </c>
      <c r="Q545" s="6">
        <f>IF(Data_Mentah!Q545="Positive",1,0)</f>
        <v>0</v>
      </c>
      <c r="T545">
        <f t="shared" si="15"/>
        <v>0</v>
      </c>
      <c r="V545">
        <f t="shared" si="16"/>
        <v>0</v>
      </c>
    </row>
    <row r="546" spans="1:22" ht="15.75" customHeight="1" x14ac:dyDescent="0.2">
      <c r="A546" s="7">
        <v>43</v>
      </c>
      <c r="B546" s="8">
        <f>IF(Data_Mentah!B546="Male",1,0)</f>
        <v>0</v>
      </c>
      <c r="C546" s="8">
        <f>IF(Data_Mentah!C546="Yes",1,0)</f>
        <v>0</v>
      </c>
      <c r="D546" s="8">
        <f>IF(Data_Mentah!D546="Yes",1,0)</f>
        <v>0</v>
      </c>
      <c r="E546" s="8">
        <f>IF(Data_Mentah!E546="Yes",1,0)</f>
        <v>0</v>
      </c>
      <c r="F546" s="8">
        <f>IF(Data_Mentah!F546="Yes",1,0)</f>
        <v>0</v>
      </c>
      <c r="G546" s="8">
        <f>IF(Data_Mentah!G546="Yes",1,0)</f>
        <v>0</v>
      </c>
      <c r="H546" s="8">
        <f>IF(Data_Mentah!H546="Yes",1,0)</f>
        <v>0</v>
      </c>
      <c r="I546" s="8">
        <f>IF(Data_Mentah!I546="Yes",1,0)</f>
        <v>0</v>
      </c>
      <c r="J546" s="8">
        <f>IF(Data_Mentah!J546="Yes",1,0)</f>
        <v>0</v>
      </c>
      <c r="K546" s="8">
        <f>IF(Data_Mentah!K546="Yes",1,0)</f>
        <v>0</v>
      </c>
      <c r="L546" s="8">
        <f>IF(Data_Mentah!L546="Yes",1,0)</f>
        <v>0</v>
      </c>
      <c r="M546" s="8">
        <f>IF(Data_Mentah!M546="Yes",1,0)</f>
        <v>0</v>
      </c>
      <c r="N546" s="8">
        <f>IF(Data_Mentah!N546="Yes",1,0)</f>
        <v>0</v>
      </c>
      <c r="O546" s="8">
        <f>IF(Data_Mentah!O546="Yes",1,0)</f>
        <v>0</v>
      </c>
      <c r="P546" s="8">
        <f>IF(Data_Mentah!P546="Yes",1,0)</f>
        <v>0</v>
      </c>
      <c r="Q546" s="9">
        <f>IF(Data_Mentah!Q546="Positive",1,0)</f>
        <v>0</v>
      </c>
      <c r="T546">
        <f t="shared" si="15"/>
        <v>0</v>
      </c>
      <c r="V546">
        <f t="shared" si="16"/>
        <v>0</v>
      </c>
    </row>
    <row r="547" spans="1:22" ht="15.75" customHeight="1" x14ac:dyDescent="0.2">
      <c r="A547" s="4">
        <v>53</v>
      </c>
      <c r="B547" s="5">
        <f>IF(Data_Mentah!B547="Male",1,0)</f>
        <v>0</v>
      </c>
      <c r="C547" s="5">
        <f>IF(Data_Mentah!C547="Yes",1,0)</f>
        <v>0</v>
      </c>
      <c r="D547" s="5">
        <f>IF(Data_Mentah!D547="Yes",1,0)</f>
        <v>0</v>
      </c>
      <c r="E547" s="5">
        <f>IF(Data_Mentah!E547="Yes",1,0)</f>
        <v>0</v>
      </c>
      <c r="F547" s="5">
        <f>IF(Data_Mentah!F547="Yes",1,0)</f>
        <v>0</v>
      </c>
      <c r="G547" s="5">
        <f>IF(Data_Mentah!G547="Yes",1,0)</f>
        <v>0</v>
      </c>
      <c r="H547" s="5">
        <f>IF(Data_Mentah!H547="Yes",1,0)</f>
        <v>0</v>
      </c>
      <c r="I547" s="5">
        <f>IF(Data_Mentah!I547="Yes",1,0)</f>
        <v>0</v>
      </c>
      <c r="J547" s="5">
        <f>IF(Data_Mentah!J547="Yes",1,0)</f>
        <v>0</v>
      </c>
      <c r="K547" s="5">
        <f>IF(Data_Mentah!K547="Yes",1,0)</f>
        <v>0</v>
      </c>
      <c r="L547" s="5">
        <f>IF(Data_Mentah!L547="Yes",1,0)</f>
        <v>0</v>
      </c>
      <c r="M547" s="5">
        <f>IF(Data_Mentah!M547="Yes",1,0)</f>
        <v>0</v>
      </c>
      <c r="N547" s="5">
        <f>IF(Data_Mentah!N547="Yes",1,0)</f>
        <v>0</v>
      </c>
      <c r="O547" s="5">
        <f>IF(Data_Mentah!O547="Yes",1,0)</f>
        <v>0</v>
      </c>
      <c r="P547" s="5">
        <f>IF(Data_Mentah!P547="Yes",1,0)</f>
        <v>0</v>
      </c>
      <c r="Q547" s="6">
        <f>IF(Data_Mentah!Q547="Positive",1,0)</f>
        <v>0</v>
      </c>
      <c r="T547">
        <f t="shared" si="15"/>
        <v>0</v>
      </c>
      <c r="V547">
        <f t="shared" si="16"/>
        <v>0</v>
      </c>
    </row>
    <row r="548" spans="1:22" ht="15.75" customHeight="1" x14ac:dyDescent="0.2">
      <c r="A548" s="7">
        <v>47</v>
      </c>
      <c r="B548" s="8">
        <f>IF(Data_Mentah!B548="Male",1,0)</f>
        <v>0</v>
      </c>
      <c r="C548" s="8">
        <f>IF(Data_Mentah!C548="Yes",1,0)</f>
        <v>0</v>
      </c>
      <c r="D548" s="8">
        <f>IF(Data_Mentah!D548="Yes",1,0)</f>
        <v>0</v>
      </c>
      <c r="E548" s="8">
        <f>IF(Data_Mentah!E548="Yes",1,0)</f>
        <v>0</v>
      </c>
      <c r="F548" s="8">
        <f>IF(Data_Mentah!F548="Yes",1,0)</f>
        <v>0</v>
      </c>
      <c r="G548" s="8">
        <f>IF(Data_Mentah!G548="Yes",1,0)</f>
        <v>0</v>
      </c>
      <c r="H548" s="8">
        <f>IF(Data_Mentah!H548="Yes",1,0)</f>
        <v>0</v>
      </c>
      <c r="I548" s="8">
        <f>IF(Data_Mentah!I548="Yes",1,0)</f>
        <v>0</v>
      </c>
      <c r="J548" s="8">
        <f>IF(Data_Mentah!J548="Yes",1,0)</f>
        <v>0</v>
      </c>
      <c r="K548" s="8">
        <f>IF(Data_Mentah!K548="Yes",1,0)</f>
        <v>0</v>
      </c>
      <c r="L548" s="8">
        <f>IF(Data_Mentah!L548="Yes",1,0)</f>
        <v>0</v>
      </c>
      <c r="M548" s="8">
        <f>IF(Data_Mentah!M548="Yes",1,0)</f>
        <v>0</v>
      </c>
      <c r="N548" s="8">
        <f>IF(Data_Mentah!N548="Yes",1,0)</f>
        <v>0</v>
      </c>
      <c r="O548" s="8">
        <f>IF(Data_Mentah!O548="Yes",1,0)</f>
        <v>0</v>
      </c>
      <c r="P548" s="8">
        <f>IF(Data_Mentah!P548="Yes",1,0)</f>
        <v>0</v>
      </c>
      <c r="Q548" s="9">
        <f>IF(Data_Mentah!Q548="Positive",1,0)</f>
        <v>0</v>
      </c>
      <c r="T548">
        <f t="shared" si="15"/>
        <v>0</v>
      </c>
      <c r="V548">
        <f t="shared" si="16"/>
        <v>0</v>
      </c>
    </row>
    <row r="549" spans="1:22" ht="15.75" customHeight="1" x14ac:dyDescent="0.2">
      <c r="A549" s="4">
        <v>68</v>
      </c>
      <c r="B549" s="5">
        <f>IF(Data_Mentah!B549="Male",1,0)</f>
        <v>0</v>
      </c>
      <c r="C549" s="5">
        <f>IF(Data_Mentah!C549="Yes",1,0)</f>
        <v>0</v>
      </c>
      <c r="D549" s="5">
        <f>IF(Data_Mentah!D549="Yes",1,0)</f>
        <v>0</v>
      </c>
      <c r="E549" s="5">
        <f>IF(Data_Mentah!E549="Yes",1,0)</f>
        <v>0</v>
      </c>
      <c r="F549" s="5">
        <f>IF(Data_Mentah!F549="Yes",1,0)</f>
        <v>0</v>
      </c>
      <c r="G549" s="5">
        <f>IF(Data_Mentah!G549="Yes",1,0)</f>
        <v>0</v>
      </c>
      <c r="H549" s="5">
        <f>IF(Data_Mentah!H549="Yes",1,0)</f>
        <v>0</v>
      </c>
      <c r="I549" s="5">
        <f>IF(Data_Mentah!I549="Yes",1,0)</f>
        <v>0</v>
      </c>
      <c r="J549" s="5">
        <f>IF(Data_Mentah!J549="Yes",1,0)</f>
        <v>0</v>
      </c>
      <c r="K549" s="5">
        <f>IF(Data_Mentah!K549="Yes",1,0)</f>
        <v>0</v>
      </c>
      <c r="L549" s="5">
        <f>IF(Data_Mentah!L549="Yes",1,0)</f>
        <v>0</v>
      </c>
      <c r="M549" s="5">
        <f>IF(Data_Mentah!M549="Yes",1,0)</f>
        <v>0</v>
      </c>
      <c r="N549" s="5">
        <f>IF(Data_Mentah!N549="Yes",1,0)</f>
        <v>0</v>
      </c>
      <c r="O549" s="5">
        <f>IF(Data_Mentah!O549="Yes",1,0)</f>
        <v>0</v>
      </c>
      <c r="P549" s="5">
        <f>IF(Data_Mentah!P549="Yes",1,0)</f>
        <v>0</v>
      </c>
      <c r="Q549" s="6">
        <f>IF(Data_Mentah!Q549="Positive",1,0)</f>
        <v>0</v>
      </c>
      <c r="T549">
        <f t="shared" si="15"/>
        <v>0</v>
      </c>
      <c r="V549">
        <f t="shared" si="16"/>
        <v>0</v>
      </c>
    </row>
    <row r="550" spans="1:22" ht="15.75" customHeight="1" x14ac:dyDescent="0.2">
      <c r="A550" s="7">
        <v>64</v>
      </c>
      <c r="B550" s="8">
        <f>IF(Data_Mentah!B550="Male",1,0)</f>
        <v>0</v>
      </c>
      <c r="C550" s="8">
        <f>IF(Data_Mentah!C550="Yes",1,0)</f>
        <v>0</v>
      </c>
      <c r="D550" s="8">
        <f>IF(Data_Mentah!D550="Yes",1,0)</f>
        <v>0</v>
      </c>
      <c r="E550" s="8">
        <f>IF(Data_Mentah!E550="Yes",1,0)</f>
        <v>0</v>
      </c>
      <c r="F550" s="8">
        <f>IF(Data_Mentah!F550="Yes",1,0)</f>
        <v>0</v>
      </c>
      <c r="G550" s="8">
        <f>IF(Data_Mentah!G550="Yes",1,0)</f>
        <v>0</v>
      </c>
      <c r="H550" s="8">
        <f>IF(Data_Mentah!H550="Yes",1,0)</f>
        <v>0</v>
      </c>
      <c r="I550" s="8">
        <f>IF(Data_Mentah!I550="Yes",1,0)</f>
        <v>0</v>
      </c>
      <c r="J550" s="8">
        <f>IF(Data_Mentah!J550="Yes",1,0)</f>
        <v>0</v>
      </c>
      <c r="K550" s="8">
        <f>IF(Data_Mentah!K550="Yes",1,0)</f>
        <v>0</v>
      </c>
      <c r="L550" s="8">
        <f>IF(Data_Mentah!L550="Yes",1,0)</f>
        <v>0</v>
      </c>
      <c r="M550" s="8">
        <f>IF(Data_Mentah!M550="Yes",1,0)</f>
        <v>0</v>
      </c>
      <c r="N550" s="8">
        <f>IF(Data_Mentah!N550="Yes",1,0)</f>
        <v>0</v>
      </c>
      <c r="O550" s="8">
        <f>IF(Data_Mentah!O550="Yes",1,0)</f>
        <v>0</v>
      </c>
      <c r="P550" s="8">
        <f>IF(Data_Mentah!P550="Yes",1,0)</f>
        <v>0</v>
      </c>
      <c r="Q550" s="9">
        <f>IF(Data_Mentah!Q550="Positive",1,0)</f>
        <v>0</v>
      </c>
      <c r="T550">
        <f t="shared" si="15"/>
        <v>0</v>
      </c>
      <c r="V550">
        <f t="shared" si="16"/>
        <v>0</v>
      </c>
    </row>
    <row r="551" spans="1:22" ht="15.75" customHeight="1" x14ac:dyDescent="0.2">
      <c r="A551" s="4">
        <v>66</v>
      </c>
      <c r="B551" s="5">
        <f>IF(Data_Mentah!B551="Male",1,0)</f>
        <v>0</v>
      </c>
      <c r="C551" s="5">
        <f>IF(Data_Mentah!C551="Yes",1,0)</f>
        <v>0</v>
      </c>
      <c r="D551" s="5">
        <f>IF(Data_Mentah!D551="Yes",1,0)</f>
        <v>0</v>
      </c>
      <c r="E551" s="5">
        <f>IF(Data_Mentah!E551="Yes",1,0)</f>
        <v>0</v>
      </c>
      <c r="F551" s="5">
        <f>IF(Data_Mentah!F551="Yes",1,0)</f>
        <v>0</v>
      </c>
      <c r="G551" s="5">
        <f>IF(Data_Mentah!G551="Yes",1,0)</f>
        <v>0</v>
      </c>
      <c r="H551" s="5">
        <f>IF(Data_Mentah!H551="Yes",1,0)</f>
        <v>0</v>
      </c>
      <c r="I551" s="5">
        <f>IF(Data_Mentah!I551="Yes",1,0)</f>
        <v>0</v>
      </c>
      <c r="J551" s="5">
        <f>IF(Data_Mentah!J551="Yes",1,0)</f>
        <v>0</v>
      </c>
      <c r="K551" s="5">
        <f>IF(Data_Mentah!K551="Yes",1,0)</f>
        <v>0</v>
      </c>
      <c r="L551" s="5">
        <f>IF(Data_Mentah!L551="Yes",1,0)</f>
        <v>0</v>
      </c>
      <c r="M551" s="5">
        <f>IF(Data_Mentah!M551="Yes",1,0)</f>
        <v>0</v>
      </c>
      <c r="N551" s="5">
        <f>IF(Data_Mentah!N551="Yes",1,0)</f>
        <v>0</v>
      </c>
      <c r="O551" s="5">
        <f>IF(Data_Mentah!O551="Yes",1,0)</f>
        <v>0</v>
      </c>
      <c r="P551" s="5">
        <f>IF(Data_Mentah!P551="Yes",1,0)</f>
        <v>0</v>
      </c>
      <c r="Q551" s="6">
        <f>IF(Data_Mentah!Q551="Positive",1,0)</f>
        <v>0</v>
      </c>
      <c r="T551">
        <f t="shared" si="15"/>
        <v>0</v>
      </c>
      <c r="V551">
        <f t="shared" si="16"/>
        <v>0</v>
      </c>
    </row>
    <row r="552" spans="1:22" ht="15.75" customHeight="1" x14ac:dyDescent="0.2">
      <c r="A552" s="7">
        <v>67</v>
      </c>
      <c r="B552" s="8">
        <f>IF(Data_Mentah!B552="Male",1,0)</f>
        <v>0</v>
      </c>
      <c r="C552" s="8">
        <f>IF(Data_Mentah!C552="Yes",1,0)</f>
        <v>0</v>
      </c>
      <c r="D552" s="8">
        <f>IF(Data_Mentah!D552="Yes",1,0)</f>
        <v>0</v>
      </c>
      <c r="E552" s="8">
        <f>IF(Data_Mentah!E552="Yes",1,0)</f>
        <v>0</v>
      </c>
      <c r="F552" s="8">
        <f>IF(Data_Mentah!F552="Yes",1,0)</f>
        <v>0</v>
      </c>
      <c r="G552" s="8">
        <f>IF(Data_Mentah!G552="Yes",1,0)</f>
        <v>0</v>
      </c>
      <c r="H552" s="8">
        <f>IF(Data_Mentah!H552="Yes",1,0)</f>
        <v>0</v>
      </c>
      <c r="I552" s="8">
        <f>IF(Data_Mentah!I552="Yes",1,0)</f>
        <v>0</v>
      </c>
      <c r="J552" s="8">
        <f>IF(Data_Mentah!J552="Yes",1,0)</f>
        <v>0</v>
      </c>
      <c r="K552" s="8">
        <f>IF(Data_Mentah!K552="Yes",1,0)</f>
        <v>0</v>
      </c>
      <c r="L552" s="8">
        <f>IF(Data_Mentah!L552="Yes",1,0)</f>
        <v>0</v>
      </c>
      <c r="M552" s="8">
        <f>IF(Data_Mentah!M552="Yes",1,0)</f>
        <v>0</v>
      </c>
      <c r="N552" s="8">
        <f>IF(Data_Mentah!N552="Yes",1,0)</f>
        <v>0</v>
      </c>
      <c r="O552" s="8">
        <f>IF(Data_Mentah!O552="Yes",1,0)</f>
        <v>0</v>
      </c>
      <c r="P552" s="8">
        <f>IF(Data_Mentah!P552="Yes",1,0)</f>
        <v>0</v>
      </c>
      <c r="Q552" s="9">
        <f>IF(Data_Mentah!Q552="Positive",1,0)</f>
        <v>0</v>
      </c>
      <c r="T552">
        <f t="shared" si="15"/>
        <v>0</v>
      </c>
      <c r="V552">
        <f t="shared" si="16"/>
        <v>0</v>
      </c>
    </row>
    <row r="553" spans="1:22" ht="15.75" customHeight="1" x14ac:dyDescent="0.2">
      <c r="A553" s="4">
        <v>70</v>
      </c>
      <c r="B553" s="5">
        <f>IF(Data_Mentah!B553="Male",1,0)</f>
        <v>0</v>
      </c>
      <c r="C553" s="5">
        <f>IF(Data_Mentah!C553="Yes",1,0)</f>
        <v>0</v>
      </c>
      <c r="D553" s="5">
        <f>IF(Data_Mentah!D553="Yes",1,0)</f>
        <v>0</v>
      </c>
      <c r="E553" s="5">
        <f>IF(Data_Mentah!E553="Yes",1,0)</f>
        <v>0</v>
      </c>
      <c r="F553" s="5">
        <f>IF(Data_Mentah!F553="Yes",1,0)</f>
        <v>0</v>
      </c>
      <c r="G553" s="5">
        <f>IF(Data_Mentah!G553="Yes",1,0)</f>
        <v>0</v>
      </c>
      <c r="H553" s="5">
        <f>IF(Data_Mentah!H553="Yes",1,0)</f>
        <v>0</v>
      </c>
      <c r="I553" s="5">
        <f>IF(Data_Mentah!I553="Yes",1,0)</f>
        <v>0</v>
      </c>
      <c r="J553" s="5">
        <f>IF(Data_Mentah!J553="Yes",1,0)</f>
        <v>0</v>
      </c>
      <c r="K553" s="5">
        <f>IF(Data_Mentah!K553="Yes",1,0)</f>
        <v>0</v>
      </c>
      <c r="L553" s="5">
        <f>IF(Data_Mentah!L553="Yes",1,0)</f>
        <v>0</v>
      </c>
      <c r="M553" s="5">
        <f>IF(Data_Mentah!M553="Yes",1,0)</f>
        <v>0</v>
      </c>
      <c r="N553" s="5">
        <f>IF(Data_Mentah!N553="Yes",1,0)</f>
        <v>0</v>
      </c>
      <c r="O553" s="5">
        <f>IF(Data_Mentah!O553="Yes",1,0)</f>
        <v>0</v>
      </c>
      <c r="P553" s="5">
        <f>IF(Data_Mentah!P553="Yes",1,0)</f>
        <v>0</v>
      </c>
      <c r="Q553" s="6">
        <f>IF(Data_Mentah!Q553="Positive",1,0)</f>
        <v>0</v>
      </c>
      <c r="T553">
        <f t="shared" si="15"/>
        <v>0</v>
      </c>
      <c r="V553">
        <f t="shared" si="16"/>
        <v>0</v>
      </c>
    </row>
    <row r="554" spans="1:22" ht="15.75" customHeight="1" x14ac:dyDescent="0.2">
      <c r="A554" s="7">
        <v>44</v>
      </c>
      <c r="B554" s="8">
        <f>IF(Data_Mentah!B554="Male",1,0)</f>
        <v>0</v>
      </c>
      <c r="C554" s="8">
        <f>IF(Data_Mentah!C554="Yes",1,0)</f>
        <v>0</v>
      </c>
      <c r="D554" s="8">
        <f>IF(Data_Mentah!D554="Yes",1,0)</f>
        <v>0</v>
      </c>
      <c r="E554" s="8">
        <f>IF(Data_Mentah!E554="Yes",1,0)</f>
        <v>0</v>
      </c>
      <c r="F554" s="8">
        <f>IF(Data_Mentah!F554="Yes",1,0)</f>
        <v>0</v>
      </c>
      <c r="G554" s="8">
        <f>IF(Data_Mentah!G554="Yes",1,0)</f>
        <v>0</v>
      </c>
      <c r="H554" s="8">
        <f>IF(Data_Mentah!H554="Yes",1,0)</f>
        <v>0</v>
      </c>
      <c r="I554" s="8">
        <f>IF(Data_Mentah!I554="Yes",1,0)</f>
        <v>0</v>
      </c>
      <c r="J554" s="8">
        <f>IF(Data_Mentah!J554="Yes",1,0)</f>
        <v>0</v>
      </c>
      <c r="K554" s="8">
        <f>IF(Data_Mentah!K554="Yes",1,0)</f>
        <v>0</v>
      </c>
      <c r="L554" s="8">
        <f>IF(Data_Mentah!L554="Yes",1,0)</f>
        <v>0</v>
      </c>
      <c r="M554" s="8">
        <f>IF(Data_Mentah!M554="Yes",1,0)</f>
        <v>0</v>
      </c>
      <c r="N554" s="8">
        <f>IF(Data_Mentah!N554="Yes",1,0)</f>
        <v>0</v>
      </c>
      <c r="O554" s="8">
        <f>IF(Data_Mentah!O554="Yes",1,0)</f>
        <v>0</v>
      </c>
      <c r="P554" s="8">
        <f>IF(Data_Mentah!P554="Yes",1,0)</f>
        <v>0</v>
      </c>
      <c r="Q554" s="9">
        <f>IF(Data_Mentah!Q554="Positive",1,0)</f>
        <v>0</v>
      </c>
      <c r="T554">
        <f t="shared" si="15"/>
        <v>0</v>
      </c>
      <c r="V554">
        <f t="shared" si="16"/>
        <v>0</v>
      </c>
    </row>
    <row r="555" spans="1:22" ht="15.75" customHeight="1" x14ac:dyDescent="0.2">
      <c r="A555" s="4">
        <v>38</v>
      </c>
      <c r="B555" s="5">
        <f>IF(Data_Mentah!B555="Male",1,0)</f>
        <v>0</v>
      </c>
      <c r="C555" s="5">
        <f>IF(Data_Mentah!C555="Yes",1,0)</f>
        <v>0</v>
      </c>
      <c r="D555" s="5">
        <f>IF(Data_Mentah!D555="Yes",1,0)</f>
        <v>0</v>
      </c>
      <c r="E555" s="5">
        <f>IF(Data_Mentah!E555="Yes",1,0)</f>
        <v>0</v>
      </c>
      <c r="F555" s="5">
        <f>IF(Data_Mentah!F555="Yes",1,0)</f>
        <v>0</v>
      </c>
      <c r="G555" s="5">
        <f>IF(Data_Mentah!G555="Yes",1,0)</f>
        <v>0</v>
      </c>
      <c r="H555" s="5">
        <f>IF(Data_Mentah!H555="Yes",1,0)</f>
        <v>0</v>
      </c>
      <c r="I555" s="5">
        <f>IF(Data_Mentah!I555="Yes",1,0)</f>
        <v>0</v>
      </c>
      <c r="J555" s="5">
        <f>IF(Data_Mentah!J555="Yes",1,0)</f>
        <v>0</v>
      </c>
      <c r="K555" s="5">
        <f>IF(Data_Mentah!K555="Yes",1,0)</f>
        <v>0</v>
      </c>
      <c r="L555" s="5">
        <f>IF(Data_Mentah!L555="Yes",1,0)</f>
        <v>0</v>
      </c>
      <c r="M555" s="5">
        <f>IF(Data_Mentah!M555="Yes",1,0)</f>
        <v>0</v>
      </c>
      <c r="N555" s="5">
        <f>IF(Data_Mentah!N555="Yes",1,0)</f>
        <v>0</v>
      </c>
      <c r="O555" s="5">
        <f>IF(Data_Mentah!O555="Yes",1,0)</f>
        <v>0</v>
      </c>
      <c r="P555" s="5">
        <f>IF(Data_Mentah!P555="Yes",1,0)</f>
        <v>0</v>
      </c>
      <c r="Q555" s="6">
        <f>IF(Data_Mentah!Q555="Positive",1,0)</f>
        <v>0</v>
      </c>
      <c r="T555">
        <f t="shared" si="15"/>
        <v>0</v>
      </c>
      <c r="V555">
        <f t="shared" si="16"/>
        <v>0</v>
      </c>
    </row>
    <row r="556" spans="1:22" ht="15.75" customHeight="1" x14ac:dyDescent="0.2">
      <c r="A556" s="7">
        <v>35</v>
      </c>
      <c r="B556" s="8">
        <f>IF(Data_Mentah!B556="Male",1,0)</f>
        <v>0</v>
      </c>
      <c r="C556" s="8">
        <f>IF(Data_Mentah!C556="Yes",1,0)</f>
        <v>0</v>
      </c>
      <c r="D556" s="8">
        <f>IF(Data_Mentah!D556="Yes",1,0)</f>
        <v>0</v>
      </c>
      <c r="E556" s="8">
        <f>IF(Data_Mentah!E556="Yes",1,0)</f>
        <v>0</v>
      </c>
      <c r="F556" s="8">
        <f>IF(Data_Mentah!F556="Yes",1,0)</f>
        <v>0</v>
      </c>
      <c r="G556" s="8">
        <f>IF(Data_Mentah!G556="Yes",1,0)</f>
        <v>0</v>
      </c>
      <c r="H556" s="8">
        <f>IF(Data_Mentah!H556="Yes",1,0)</f>
        <v>0</v>
      </c>
      <c r="I556" s="8">
        <f>IF(Data_Mentah!I556="Yes",1,0)</f>
        <v>0</v>
      </c>
      <c r="J556" s="8">
        <f>IF(Data_Mentah!J556="Yes",1,0)</f>
        <v>0</v>
      </c>
      <c r="K556" s="8">
        <f>IF(Data_Mentah!K556="Yes",1,0)</f>
        <v>0</v>
      </c>
      <c r="L556" s="8">
        <f>IF(Data_Mentah!L556="Yes",1,0)</f>
        <v>0</v>
      </c>
      <c r="M556" s="8">
        <f>IF(Data_Mentah!M556="Yes",1,0)</f>
        <v>0</v>
      </c>
      <c r="N556" s="8">
        <f>IF(Data_Mentah!N556="Yes",1,0)</f>
        <v>0</v>
      </c>
      <c r="O556" s="8">
        <f>IF(Data_Mentah!O556="Yes",1,0)</f>
        <v>0</v>
      </c>
      <c r="P556" s="8">
        <f>IF(Data_Mentah!P556="Yes",1,0)</f>
        <v>0</v>
      </c>
      <c r="Q556" s="9">
        <f>IF(Data_Mentah!Q556="Positive",1,0)</f>
        <v>0</v>
      </c>
      <c r="T556">
        <f t="shared" si="15"/>
        <v>0</v>
      </c>
      <c r="V556">
        <f t="shared" si="16"/>
        <v>0</v>
      </c>
    </row>
    <row r="557" spans="1:22" ht="15.75" customHeight="1" x14ac:dyDescent="0.2">
      <c r="A557" s="4">
        <v>61</v>
      </c>
      <c r="B557" s="5">
        <f>IF(Data_Mentah!B557="Male",1,0)</f>
        <v>0</v>
      </c>
      <c r="C557" s="5">
        <f>IF(Data_Mentah!C557="Yes",1,0)</f>
        <v>0</v>
      </c>
      <c r="D557" s="5">
        <f>IF(Data_Mentah!D557="Yes",1,0)</f>
        <v>0</v>
      </c>
      <c r="E557" s="5">
        <f>IF(Data_Mentah!E557="Yes",1,0)</f>
        <v>0</v>
      </c>
      <c r="F557" s="5">
        <f>IF(Data_Mentah!F557="Yes",1,0)</f>
        <v>0</v>
      </c>
      <c r="G557" s="5">
        <f>IF(Data_Mentah!G557="Yes",1,0)</f>
        <v>0</v>
      </c>
      <c r="H557" s="5">
        <f>IF(Data_Mentah!H557="Yes",1,0)</f>
        <v>0</v>
      </c>
      <c r="I557" s="5">
        <f>IF(Data_Mentah!I557="Yes",1,0)</f>
        <v>0</v>
      </c>
      <c r="J557" s="5">
        <f>IF(Data_Mentah!J557="Yes",1,0)</f>
        <v>0</v>
      </c>
      <c r="K557" s="5">
        <f>IF(Data_Mentah!K557="Yes",1,0)</f>
        <v>0</v>
      </c>
      <c r="L557" s="5">
        <f>IF(Data_Mentah!L557="Yes",1,0)</f>
        <v>0</v>
      </c>
      <c r="M557" s="5">
        <f>IF(Data_Mentah!M557="Yes",1,0)</f>
        <v>0</v>
      </c>
      <c r="N557" s="5">
        <f>IF(Data_Mentah!N557="Yes",1,0)</f>
        <v>0</v>
      </c>
      <c r="O557" s="5">
        <f>IF(Data_Mentah!O557="Yes",1,0)</f>
        <v>0</v>
      </c>
      <c r="P557" s="5">
        <f>IF(Data_Mentah!P557="Yes",1,0)</f>
        <v>0</v>
      </c>
      <c r="Q557" s="6">
        <f>IF(Data_Mentah!Q557="Positive",1,0)</f>
        <v>0</v>
      </c>
      <c r="T557">
        <f t="shared" si="15"/>
        <v>0</v>
      </c>
      <c r="V557">
        <f t="shared" si="16"/>
        <v>0</v>
      </c>
    </row>
    <row r="558" spans="1:22" ht="15.75" customHeight="1" x14ac:dyDescent="0.2">
      <c r="A558" s="7">
        <v>60</v>
      </c>
      <c r="B558" s="8">
        <f>IF(Data_Mentah!B558="Male",1,0)</f>
        <v>0</v>
      </c>
      <c r="C558" s="8">
        <f>IF(Data_Mentah!C558="Yes",1,0)</f>
        <v>0</v>
      </c>
      <c r="D558" s="8">
        <f>IF(Data_Mentah!D558="Yes",1,0)</f>
        <v>0</v>
      </c>
      <c r="E558" s="8">
        <f>IF(Data_Mentah!E558="Yes",1,0)</f>
        <v>0</v>
      </c>
      <c r="F558" s="8">
        <f>IF(Data_Mentah!F558="Yes",1,0)</f>
        <v>0</v>
      </c>
      <c r="G558" s="8">
        <f>IF(Data_Mentah!G558="Yes",1,0)</f>
        <v>0</v>
      </c>
      <c r="H558" s="8">
        <f>IF(Data_Mentah!H558="Yes",1,0)</f>
        <v>0</v>
      </c>
      <c r="I558" s="8">
        <f>IF(Data_Mentah!I558="Yes",1,0)</f>
        <v>0</v>
      </c>
      <c r="J558" s="8">
        <f>IF(Data_Mentah!J558="Yes",1,0)</f>
        <v>0</v>
      </c>
      <c r="K558" s="8">
        <f>IF(Data_Mentah!K558="Yes",1,0)</f>
        <v>0</v>
      </c>
      <c r="L558" s="8">
        <f>IF(Data_Mentah!L558="Yes",1,0)</f>
        <v>0</v>
      </c>
      <c r="M558" s="8">
        <f>IF(Data_Mentah!M558="Yes",1,0)</f>
        <v>0</v>
      </c>
      <c r="N558" s="8">
        <f>IF(Data_Mentah!N558="Yes",1,0)</f>
        <v>0</v>
      </c>
      <c r="O558" s="8">
        <f>IF(Data_Mentah!O558="Yes",1,0)</f>
        <v>0</v>
      </c>
      <c r="P558" s="8">
        <f>IF(Data_Mentah!P558="Yes",1,0)</f>
        <v>0</v>
      </c>
      <c r="Q558" s="9">
        <f>IF(Data_Mentah!Q558="Positive",1,0)</f>
        <v>0</v>
      </c>
      <c r="T558">
        <f t="shared" si="15"/>
        <v>0</v>
      </c>
      <c r="V558">
        <f t="shared" si="16"/>
        <v>0</v>
      </c>
    </row>
    <row r="559" spans="1:22" ht="15.75" customHeight="1" x14ac:dyDescent="0.2">
      <c r="A559" s="4">
        <v>58</v>
      </c>
      <c r="B559" s="5">
        <f>IF(Data_Mentah!B559="Male",1,0)</f>
        <v>0</v>
      </c>
      <c r="C559" s="5">
        <f>IF(Data_Mentah!C559="Yes",1,0)</f>
        <v>0</v>
      </c>
      <c r="D559" s="5">
        <f>IF(Data_Mentah!D559="Yes",1,0)</f>
        <v>0</v>
      </c>
      <c r="E559" s="5">
        <f>IF(Data_Mentah!E559="Yes",1,0)</f>
        <v>0</v>
      </c>
      <c r="F559" s="5">
        <f>IF(Data_Mentah!F559="Yes",1,0)</f>
        <v>0</v>
      </c>
      <c r="G559" s="5">
        <f>IF(Data_Mentah!G559="Yes",1,0)</f>
        <v>0</v>
      </c>
      <c r="H559" s="5">
        <f>IF(Data_Mentah!H559="Yes",1,0)</f>
        <v>0</v>
      </c>
      <c r="I559" s="5">
        <f>IF(Data_Mentah!I559="Yes",1,0)</f>
        <v>0</v>
      </c>
      <c r="J559" s="5">
        <f>IF(Data_Mentah!J559="Yes",1,0)</f>
        <v>0</v>
      </c>
      <c r="K559" s="5">
        <f>IF(Data_Mentah!K559="Yes",1,0)</f>
        <v>0</v>
      </c>
      <c r="L559" s="5">
        <f>IF(Data_Mentah!L559="Yes",1,0)</f>
        <v>0</v>
      </c>
      <c r="M559" s="5">
        <f>IF(Data_Mentah!M559="Yes",1,0)</f>
        <v>0</v>
      </c>
      <c r="N559" s="5">
        <f>IF(Data_Mentah!N559="Yes",1,0)</f>
        <v>0</v>
      </c>
      <c r="O559" s="5">
        <f>IF(Data_Mentah!O559="Yes",1,0)</f>
        <v>0</v>
      </c>
      <c r="P559" s="5">
        <f>IF(Data_Mentah!P559="Yes",1,0)</f>
        <v>0</v>
      </c>
      <c r="Q559" s="6">
        <f>IF(Data_Mentah!Q559="Positive",1,0)</f>
        <v>0</v>
      </c>
      <c r="T559">
        <f t="shared" si="15"/>
        <v>0</v>
      </c>
      <c r="V559">
        <f t="shared" si="16"/>
        <v>0</v>
      </c>
    </row>
    <row r="560" spans="1:22" ht="15.75" customHeight="1" x14ac:dyDescent="0.2">
      <c r="A560" s="7">
        <v>54</v>
      </c>
      <c r="B560" s="8">
        <f>IF(Data_Mentah!B560="Male",1,0)</f>
        <v>0</v>
      </c>
      <c r="C560" s="8">
        <f>IF(Data_Mentah!C560="Yes",1,0)</f>
        <v>0</v>
      </c>
      <c r="D560" s="8">
        <f>IF(Data_Mentah!D560="Yes",1,0)</f>
        <v>0</v>
      </c>
      <c r="E560" s="8">
        <f>IF(Data_Mentah!E560="Yes",1,0)</f>
        <v>0</v>
      </c>
      <c r="F560" s="8">
        <f>IF(Data_Mentah!F560="Yes",1,0)</f>
        <v>0</v>
      </c>
      <c r="G560" s="8">
        <f>IF(Data_Mentah!G560="Yes",1,0)</f>
        <v>0</v>
      </c>
      <c r="H560" s="8">
        <f>IF(Data_Mentah!H560="Yes",1,0)</f>
        <v>0</v>
      </c>
      <c r="I560" s="8">
        <f>IF(Data_Mentah!I560="Yes",1,0)</f>
        <v>0</v>
      </c>
      <c r="J560" s="8">
        <f>IF(Data_Mentah!J560="Yes",1,0)</f>
        <v>0</v>
      </c>
      <c r="K560" s="8">
        <f>IF(Data_Mentah!K560="Yes",1,0)</f>
        <v>0</v>
      </c>
      <c r="L560" s="8">
        <f>IF(Data_Mentah!L560="Yes",1,0)</f>
        <v>0</v>
      </c>
      <c r="M560" s="8">
        <f>IF(Data_Mentah!M560="Yes",1,0)</f>
        <v>0</v>
      </c>
      <c r="N560" s="8">
        <f>IF(Data_Mentah!N560="Yes",1,0)</f>
        <v>0</v>
      </c>
      <c r="O560" s="8">
        <f>IF(Data_Mentah!O560="Yes",1,0)</f>
        <v>0</v>
      </c>
      <c r="P560" s="8">
        <f>IF(Data_Mentah!P560="Yes",1,0)</f>
        <v>0</v>
      </c>
      <c r="Q560" s="9">
        <f>IF(Data_Mentah!Q560="Positive",1,0)</f>
        <v>0</v>
      </c>
      <c r="T560">
        <f t="shared" si="15"/>
        <v>0</v>
      </c>
      <c r="V560">
        <f t="shared" si="16"/>
        <v>0</v>
      </c>
    </row>
    <row r="561" spans="1:22" ht="15.75" customHeight="1" x14ac:dyDescent="0.2">
      <c r="A561" s="4">
        <v>67</v>
      </c>
      <c r="B561" s="5">
        <f>IF(Data_Mentah!B561="Male",1,0)</f>
        <v>0</v>
      </c>
      <c r="C561" s="5">
        <f>IF(Data_Mentah!C561="Yes",1,0)</f>
        <v>0</v>
      </c>
      <c r="D561" s="5">
        <f>IF(Data_Mentah!D561="Yes",1,0)</f>
        <v>0</v>
      </c>
      <c r="E561" s="5">
        <f>IF(Data_Mentah!E561="Yes",1,0)</f>
        <v>0</v>
      </c>
      <c r="F561" s="5">
        <f>IF(Data_Mentah!F561="Yes",1,0)</f>
        <v>0</v>
      </c>
      <c r="G561" s="5">
        <f>IF(Data_Mentah!G561="Yes",1,0)</f>
        <v>0</v>
      </c>
      <c r="H561" s="5">
        <f>IF(Data_Mentah!H561="Yes",1,0)</f>
        <v>0</v>
      </c>
      <c r="I561" s="5">
        <f>IF(Data_Mentah!I561="Yes",1,0)</f>
        <v>0</v>
      </c>
      <c r="J561" s="5">
        <f>IF(Data_Mentah!J561="Yes",1,0)</f>
        <v>0</v>
      </c>
      <c r="K561" s="5">
        <f>IF(Data_Mentah!K561="Yes",1,0)</f>
        <v>0</v>
      </c>
      <c r="L561" s="5">
        <f>IF(Data_Mentah!L561="Yes",1,0)</f>
        <v>0</v>
      </c>
      <c r="M561" s="5">
        <f>IF(Data_Mentah!M561="Yes",1,0)</f>
        <v>0</v>
      </c>
      <c r="N561" s="5">
        <f>IF(Data_Mentah!N561="Yes",1,0)</f>
        <v>0</v>
      </c>
      <c r="O561" s="5">
        <f>IF(Data_Mentah!O561="Yes",1,0)</f>
        <v>0</v>
      </c>
      <c r="P561" s="5">
        <f>IF(Data_Mentah!P561="Yes",1,0)</f>
        <v>0</v>
      </c>
      <c r="Q561" s="6">
        <f>IF(Data_Mentah!Q561="Positive",1,0)</f>
        <v>0</v>
      </c>
      <c r="T561">
        <f t="shared" si="15"/>
        <v>0</v>
      </c>
      <c r="V561">
        <f t="shared" si="16"/>
        <v>0</v>
      </c>
    </row>
    <row r="562" spans="1:22" ht="15.75" customHeight="1" x14ac:dyDescent="0.2">
      <c r="A562" s="7">
        <v>66</v>
      </c>
      <c r="B562" s="8">
        <f>IF(Data_Mentah!B562="Male",1,0)</f>
        <v>0</v>
      </c>
      <c r="C562" s="8">
        <f>IF(Data_Mentah!C562="Yes",1,0)</f>
        <v>0</v>
      </c>
      <c r="D562" s="8">
        <f>IF(Data_Mentah!D562="Yes",1,0)</f>
        <v>0</v>
      </c>
      <c r="E562" s="8">
        <f>IF(Data_Mentah!E562="Yes",1,0)</f>
        <v>0</v>
      </c>
      <c r="F562" s="8">
        <f>IF(Data_Mentah!F562="Yes",1,0)</f>
        <v>0</v>
      </c>
      <c r="G562" s="8">
        <f>IF(Data_Mentah!G562="Yes",1,0)</f>
        <v>0</v>
      </c>
      <c r="H562" s="8">
        <f>IF(Data_Mentah!H562="Yes",1,0)</f>
        <v>0</v>
      </c>
      <c r="I562" s="8">
        <f>IF(Data_Mentah!I562="Yes",1,0)</f>
        <v>0</v>
      </c>
      <c r="J562" s="8">
        <f>IF(Data_Mentah!J562="Yes",1,0)</f>
        <v>0</v>
      </c>
      <c r="K562" s="8">
        <f>IF(Data_Mentah!K562="Yes",1,0)</f>
        <v>0</v>
      </c>
      <c r="L562" s="8">
        <f>IF(Data_Mentah!L562="Yes",1,0)</f>
        <v>0</v>
      </c>
      <c r="M562" s="8">
        <f>IF(Data_Mentah!M562="Yes",1,0)</f>
        <v>0</v>
      </c>
      <c r="N562" s="8">
        <f>IF(Data_Mentah!N562="Yes",1,0)</f>
        <v>0</v>
      </c>
      <c r="O562" s="8">
        <f>IF(Data_Mentah!O562="Yes",1,0)</f>
        <v>0</v>
      </c>
      <c r="P562" s="8">
        <f>IF(Data_Mentah!P562="Yes",1,0)</f>
        <v>0</v>
      </c>
      <c r="Q562" s="9">
        <f>IF(Data_Mentah!Q562="Positive",1,0)</f>
        <v>0</v>
      </c>
      <c r="T562">
        <f t="shared" si="15"/>
        <v>0</v>
      </c>
      <c r="V562">
        <f t="shared" si="16"/>
        <v>0</v>
      </c>
    </row>
    <row r="563" spans="1:22" ht="15.75" customHeight="1" x14ac:dyDescent="0.2">
      <c r="A563" s="4">
        <v>43</v>
      </c>
      <c r="B563" s="5">
        <f>IF(Data_Mentah!B563="Male",1,0)</f>
        <v>0</v>
      </c>
      <c r="C563" s="5">
        <f>IF(Data_Mentah!C563="Yes",1,0)</f>
        <v>0</v>
      </c>
      <c r="D563" s="5">
        <f>IF(Data_Mentah!D563="Yes",1,0)</f>
        <v>0</v>
      </c>
      <c r="E563" s="5">
        <f>IF(Data_Mentah!E563="Yes",1,0)</f>
        <v>0</v>
      </c>
      <c r="F563" s="5">
        <f>IF(Data_Mentah!F563="Yes",1,0)</f>
        <v>0</v>
      </c>
      <c r="G563" s="5">
        <f>IF(Data_Mentah!G563="Yes",1,0)</f>
        <v>0</v>
      </c>
      <c r="H563" s="5">
        <f>IF(Data_Mentah!H563="Yes",1,0)</f>
        <v>0</v>
      </c>
      <c r="I563" s="5">
        <f>IF(Data_Mentah!I563="Yes",1,0)</f>
        <v>0</v>
      </c>
      <c r="J563" s="5">
        <f>IF(Data_Mentah!J563="Yes",1,0)</f>
        <v>0</v>
      </c>
      <c r="K563" s="5">
        <f>IF(Data_Mentah!K563="Yes",1,0)</f>
        <v>0</v>
      </c>
      <c r="L563" s="5">
        <f>IF(Data_Mentah!L563="Yes",1,0)</f>
        <v>0</v>
      </c>
      <c r="M563" s="5">
        <f>IF(Data_Mentah!M563="Yes",1,0)</f>
        <v>0</v>
      </c>
      <c r="N563" s="5">
        <f>IF(Data_Mentah!N563="Yes",1,0)</f>
        <v>0</v>
      </c>
      <c r="O563" s="5">
        <f>IF(Data_Mentah!O563="Yes",1,0)</f>
        <v>0</v>
      </c>
      <c r="P563" s="5">
        <f>IF(Data_Mentah!P563="Yes",1,0)</f>
        <v>0</v>
      </c>
      <c r="Q563" s="6">
        <f>IF(Data_Mentah!Q563="Positive",1,0)</f>
        <v>0</v>
      </c>
      <c r="T563">
        <f t="shared" si="15"/>
        <v>0</v>
      </c>
      <c r="V563">
        <f t="shared" si="16"/>
        <v>0</v>
      </c>
    </row>
    <row r="564" spans="1:22" ht="15.75" customHeight="1" x14ac:dyDescent="0.2">
      <c r="A564" s="7">
        <v>62</v>
      </c>
      <c r="B564" s="8">
        <f>IF(Data_Mentah!B564="Male",1,0)</f>
        <v>0</v>
      </c>
      <c r="C564" s="8">
        <f>IF(Data_Mentah!C564="Yes",1,0)</f>
        <v>0</v>
      </c>
      <c r="D564" s="8">
        <f>IF(Data_Mentah!D564="Yes",1,0)</f>
        <v>0</v>
      </c>
      <c r="E564" s="8">
        <f>IF(Data_Mentah!E564="Yes",1,0)</f>
        <v>0</v>
      </c>
      <c r="F564" s="8">
        <f>IF(Data_Mentah!F564="Yes",1,0)</f>
        <v>0</v>
      </c>
      <c r="G564" s="8">
        <f>IF(Data_Mentah!G564="Yes",1,0)</f>
        <v>0</v>
      </c>
      <c r="H564" s="8">
        <f>IF(Data_Mentah!H564="Yes",1,0)</f>
        <v>0</v>
      </c>
      <c r="I564" s="8">
        <f>IF(Data_Mentah!I564="Yes",1,0)</f>
        <v>0</v>
      </c>
      <c r="J564" s="8">
        <f>IF(Data_Mentah!J564="Yes",1,0)</f>
        <v>0</v>
      </c>
      <c r="K564" s="8">
        <f>IF(Data_Mentah!K564="Yes",1,0)</f>
        <v>0</v>
      </c>
      <c r="L564" s="8">
        <f>IF(Data_Mentah!L564="Yes",1,0)</f>
        <v>0</v>
      </c>
      <c r="M564" s="8">
        <f>IF(Data_Mentah!M564="Yes",1,0)</f>
        <v>0</v>
      </c>
      <c r="N564" s="8">
        <f>IF(Data_Mentah!N564="Yes",1,0)</f>
        <v>0</v>
      </c>
      <c r="O564" s="8">
        <f>IF(Data_Mentah!O564="Yes",1,0)</f>
        <v>0</v>
      </c>
      <c r="P564" s="8">
        <f>IF(Data_Mentah!P564="Yes",1,0)</f>
        <v>0</v>
      </c>
      <c r="Q564" s="9">
        <f>IF(Data_Mentah!Q564="Positive",1,0)</f>
        <v>0</v>
      </c>
      <c r="T564">
        <f t="shared" ref="T564:T570" si="17">IF((P564 + H564 + G564 + D564 + J564) &gt;= 3, 1, 0)</f>
        <v>0</v>
      </c>
      <c r="V564">
        <f t="shared" ref="V564:V570" si="18">IF(Q564="Positive",1,0)</f>
        <v>0</v>
      </c>
    </row>
    <row r="565" spans="1:22" ht="15.75" customHeight="1" x14ac:dyDescent="0.2">
      <c r="A565" s="4">
        <v>54</v>
      </c>
      <c r="B565" s="5">
        <f>IF(Data_Mentah!B565="Male",1,0)</f>
        <v>0</v>
      </c>
      <c r="C565" s="5">
        <f>IF(Data_Mentah!C565="Yes",1,0)</f>
        <v>0</v>
      </c>
      <c r="D565" s="5">
        <f>IF(Data_Mentah!D565="Yes",1,0)</f>
        <v>0</v>
      </c>
      <c r="E565" s="5">
        <f>IF(Data_Mentah!E565="Yes",1,0)</f>
        <v>0</v>
      </c>
      <c r="F565" s="5">
        <f>IF(Data_Mentah!F565="Yes",1,0)</f>
        <v>0</v>
      </c>
      <c r="G565" s="5">
        <f>IF(Data_Mentah!G565="Yes",1,0)</f>
        <v>0</v>
      </c>
      <c r="H565" s="5">
        <f>IF(Data_Mentah!H565="Yes",1,0)</f>
        <v>0</v>
      </c>
      <c r="I565" s="5">
        <f>IF(Data_Mentah!I565="Yes",1,0)</f>
        <v>0</v>
      </c>
      <c r="J565" s="5">
        <f>IF(Data_Mentah!J565="Yes",1,0)</f>
        <v>0</v>
      </c>
      <c r="K565" s="5">
        <f>IF(Data_Mentah!K565="Yes",1,0)</f>
        <v>0</v>
      </c>
      <c r="L565" s="5">
        <f>IF(Data_Mentah!L565="Yes",1,0)</f>
        <v>0</v>
      </c>
      <c r="M565" s="5">
        <f>IF(Data_Mentah!M565="Yes",1,0)</f>
        <v>0</v>
      </c>
      <c r="N565" s="5">
        <f>IF(Data_Mentah!N565="Yes",1,0)</f>
        <v>0</v>
      </c>
      <c r="O565" s="5">
        <f>IF(Data_Mentah!O565="Yes",1,0)</f>
        <v>0</v>
      </c>
      <c r="P565" s="5">
        <f>IF(Data_Mentah!P565="Yes",1,0)</f>
        <v>0</v>
      </c>
      <c r="Q565" s="6">
        <f>IF(Data_Mentah!Q565="Positive",1,0)</f>
        <v>0</v>
      </c>
      <c r="T565">
        <f t="shared" si="17"/>
        <v>0</v>
      </c>
      <c r="V565">
        <f t="shared" si="18"/>
        <v>0</v>
      </c>
    </row>
    <row r="566" spans="1:22" ht="15.75" customHeight="1" x14ac:dyDescent="0.2">
      <c r="A566" s="7">
        <v>39</v>
      </c>
      <c r="B566" s="8">
        <f>IF(Data_Mentah!B566="Male",1,0)</f>
        <v>0</v>
      </c>
      <c r="C566" s="8">
        <f>IF(Data_Mentah!C566="Yes",1,0)</f>
        <v>0</v>
      </c>
      <c r="D566" s="8">
        <f>IF(Data_Mentah!D566="Yes",1,0)</f>
        <v>0</v>
      </c>
      <c r="E566" s="8">
        <f>IF(Data_Mentah!E566="Yes",1,0)</f>
        <v>0</v>
      </c>
      <c r="F566" s="8">
        <f>IF(Data_Mentah!F566="Yes",1,0)</f>
        <v>0</v>
      </c>
      <c r="G566" s="8">
        <f>IF(Data_Mentah!G566="Yes",1,0)</f>
        <v>0</v>
      </c>
      <c r="H566" s="8">
        <f>IF(Data_Mentah!H566="Yes",1,0)</f>
        <v>0</v>
      </c>
      <c r="I566" s="8">
        <f>IF(Data_Mentah!I566="Yes",1,0)</f>
        <v>0</v>
      </c>
      <c r="J566" s="8">
        <f>IF(Data_Mentah!J566="Yes",1,0)</f>
        <v>0</v>
      </c>
      <c r="K566" s="8">
        <f>IF(Data_Mentah!K566="Yes",1,0)</f>
        <v>0</v>
      </c>
      <c r="L566" s="8">
        <f>IF(Data_Mentah!L566="Yes",1,0)</f>
        <v>0</v>
      </c>
      <c r="M566" s="8">
        <f>IF(Data_Mentah!M566="Yes",1,0)</f>
        <v>0</v>
      </c>
      <c r="N566" s="8">
        <f>IF(Data_Mentah!N566="Yes",1,0)</f>
        <v>0</v>
      </c>
      <c r="O566" s="8">
        <f>IF(Data_Mentah!O566="Yes",1,0)</f>
        <v>0</v>
      </c>
      <c r="P566" s="8">
        <f>IF(Data_Mentah!P566="Yes",1,0)</f>
        <v>0</v>
      </c>
      <c r="Q566" s="9">
        <f>IF(Data_Mentah!Q566="Positive",1,0)</f>
        <v>0</v>
      </c>
      <c r="T566">
        <f t="shared" si="17"/>
        <v>0</v>
      </c>
      <c r="V566">
        <f t="shared" si="18"/>
        <v>0</v>
      </c>
    </row>
    <row r="567" spans="1:22" ht="15.75" customHeight="1" x14ac:dyDescent="0.2">
      <c r="A567" s="4">
        <v>48</v>
      </c>
      <c r="B567" s="5">
        <f>IF(Data_Mentah!B567="Male",1,0)</f>
        <v>0</v>
      </c>
      <c r="C567" s="5">
        <f>IF(Data_Mentah!C567="Yes",1,0)</f>
        <v>0</v>
      </c>
      <c r="D567" s="5">
        <f>IF(Data_Mentah!D567="Yes",1,0)</f>
        <v>0</v>
      </c>
      <c r="E567" s="5">
        <f>IF(Data_Mentah!E567="Yes",1,0)</f>
        <v>0</v>
      </c>
      <c r="F567" s="5">
        <f>IF(Data_Mentah!F567="Yes",1,0)</f>
        <v>0</v>
      </c>
      <c r="G567" s="5">
        <f>IF(Data_Mentah!G567="Yes",1,0)</f>
        <v>0</v>
      </c>
      <c r="H567" s="5">
        <f>IF(Data_Mentah!H567="Yes",1,0)</f>
        <v>0</v>
      </c>
      <c r="I567" s="5">
        <f>IF(Data_Mentah!I567="Yes",1,0)</f>
        <v>0</v>
      </c>
      <c r="J567" s="5">
        <f>IF(Data_Mentah!J567="Yes",1,0)</f>
        <v>0</v>
      </c>
      <c r="K567" s="5">
        <f>IF(Data_Mentah!K567="Yes",1,0)</f>
        <v>0</v>
      </c>
      <c r="L567" s="5">
        <f>IF(Data_Mentah!L567="Yes",1,0)</f>
        <v>0</v>
      </c>
      <c r="M567" s="5">
        <f>IF(Data_Mentah!M567="Yes",1,0)</f>
        <v>0</v>
      </c>
      <c r="N567" s="5">
        <f>IF(Data_Mentah!N567="Yes",1,0)</f>
        <v>0</v>
      </c>
      <c r="O567" s="5">
        <f>IF(Data_Mentah!O567="Yes",1,0)</f>
        <v>0</v>
      </c>
      <c r="P567" s="5">
        <f>IF(Data_Mentah!P567="Yes",1,0)</f>
        <v>0</v>
      </c>
      <c r="Q567" s="6">
        <f>IF(Data_Mentah!Q567="Positive",1,0)</f>
        <v>0</v>
      </c>
      <c r="T567">
        <f t="shared" si="17"/>
        <v>0</v>
      </c>
      <c r="V567">
        <f t="shared" si="18"/>
        <v>0</v>
      </c>
    </row>
    <row r="568" spans="1:22" ht="15.75" customHeight="1" x14ac:dyDescent="0.2">
      <c r="A568" s="7">
        <v>58</v>
      </c>
      <c r="B568" s="8">
        <f>IF(Data_Mentah!B568="Male",1,0)</f>
        <v>0</v>
      </c>
      <c r="C568" s="8">
        <f>IF(Data_Mentah!C568="Yes",1,0)</f>
        <v>0</v>
      </c>
      <c r="D568" s="8">
        <f>IF(Data_Mentah!D568="Yes",1,0)</f>
        <v>0</v>
      </c>
      <c r="E568" s="8">
        <f>IF(Data_Mentah!E568="Yes",1,0)</f>
        <v>0</v>
      </c>
      <c r="F568" s="8">
        <f>IF(Data_Mentah!F568="Yes",1,0)</f>
        <v>0</v>
      </c>
      <c r="G568" s="8">
        <f>IF(Data_Mentah!G568="Yes",1,0)</f>
        <v>0</v>
      </c>
      <c r="H568" s="8">
        <f>IF(Data_Mentah!H568="Yes",1,0)</f>
        <v>0</v>
      </c>
      <c r="I568" s="8">
        <f>IF(Data_Mentah!I568="Yes",1,0)</f>
        <v>0</v>
      </c>
      <c r="J568" s="8">
        <f>IF(Data_Mentah!J568="Yes",1,0)</f>
        <v>0</v>
      </c>
      <c r="K568" s="8">
        <f>IF(Data_Mentah!K568="Yes",1,0)</f>
        <v>0</v>
      </c>
      <c r="L568" s="8">
        <f>IF(Data_Mentah!L568="Yes",1,0)</f>
        <v>0</v>
      </c>
      <c r="M568" s="8">
        <f>IF(Data_Mentah!M568="Yes",1,0)</f>
        <v>0</v>
      </c>
      <c r="N568" s="8">
        <f>IF(Data_Mentah!N568="Yes",1,0)</f>
        <v>0</v>
      </c>
      <c r="O568" s="8">
        <f>IF(Data_Mentah!O568="Yes",1,0)</f>
        <v>0</v>
      </c>
      <c r="P568" s="8">
        <f>IF(Data_Mentah!P568="Yes",1,0)</f>
        <v>0</v>
      </c>
      <c r="Q568" s="9">
        <f>IF(Data_Mentah!Q568="Positive",1,0)</f>
        <v>0</v>
      </c>
      <c r="T568">
        <f t="shared" si="17"/>
        <v>0</v>
      </c>
      <c r="V568">
        <f t="shared" si="18"/>
        <v>0</v>
      </c>
    </row>
    <row r="569" spans="1:22" ht="15.75" customHeight="1" x14ac:dyDescent="0.2">
      <c r="A569" s="4">
        <v>32</v>
      </c>
      <c r="B569" s="5">
        <f>IF(Data_Mentah!B569="Male",1,0)</f>
        <v>0</v>
      </c>
      <c r="C569" s="5">
        <f>IF(Data_Mentah!C569="Yes",1,0)</f>
        <v>0</v>
      </c>
      <c r="D569" s="5">
        <f>IF(Data_Mentah!D569="Yes",1,0)</f>
        <v>0</v>
      </c>
      <c r="E569" s="5">
        <f>IF(Data_Mentah!E569="Yes",1,0)</f>
        <v>0</v>
      </c>
      <c r="F569" s="5">
        <f>IF(Data_Mentah!F569="Yes",1,0)</f>
        <v>0</v>
      </c>
      <c r="G569" s="5">
        <f>IF(Data_Mentah!G569="Yes",1,0)</f>
        <v>0</v>
      </c>
      <c r="H569" s="5">
        <f>IF(Data_Mentah!H569="Yes",1,0)</f>
        <v>0</v>
      </c>
      <c r="I569" s="5">
        <f>IF(Data_Mentah!I569="Yes",1,0)</f>
        <v>0</v>
      </c>
      <c r="J569" s="5">
        <f>IF(Data_Mentah!J569="Yes",1,0)</f>
        <v>0</v>
      </c>
      <c r="K569" s="5">
        <f>IF(Data_Mentah!K569="Yes",1,0)</f>
        <v>0</v>
      </c>
      <c r="L569" s="5">
        <f>IF(Data_Mentah!L569="Yes",1,0)</f>
        <v>0</v>
      </c>
      <c r="M569" s="5">
        <f>IF(Data_Mentah!M569="Yes",1,0)</f>
        <v>0</v>
      </c>
      <c r="N569" s="5">
        <f>IF(Data_Mentah!N569="Yes",1,0)</f>
        <v>0</v>
      </c>
      <c r="O569" s="5">
        <f>IF(Data_Mentah!O569="Yes",1,0)</f>
        <v>0</v>
      </c>
      <c r="P569" s="5">
        <f>IF(Data_Mentah!P569="Yes",1,0)</f>
        <v>0</v>
      </c>
      <c r="Q569" s="6">
        <f>IF(Data_Mentah!Q569="Positive",1,0)</f>
        <v>0</v>
      </c>
      <c r="T569">
        <f t="shared" si="17"/>
        <v>0</v>
      </c>
      <c r="V569">
        <f t="shared" si="18"/>
        <v>0</v>
      </c>
    </row>
    <row r="570" spans="1:22" ht="15.75" customHeight="1" x14ac:dyDescent="0.2">
      <c r="A570" s="10">
        <v>42</v>
      </c>
      <c r="B570" s="11">
        <f>IF(Data_Mentah!B570="Male",1,0)</f>
        <v>0</v>
      </c>
      <c r="C570" s="11">
        <f>IF(Data_Mentah!C570="Yes",1,0)</f>
        <v>0</v>
      </c>
      <c r="D570" s="11">
        <f>IF(Data_Mentah!D570="Yes",1,0)</f>
        <v>0</v>
      </c>
      <c r="E570" s="11">
        <f>IF(Data_Mentah!E570="Yes",1,0)</f>
        <v>0</v>
      </c>
      <c r="F570" s="11">
        <f>IF(Data_Mentah!F570="Yes",1,0)</f>
        <v>0</v>
      </c>
      <c r="G570" s="11">
        <f>IF(Data_Mentah!G570="Yes",1,0)</f>
        <v>0</v>
      </c>
      <c r="H570" s="11">
        <f>IF(Data_Mentah!H570="Yes",1,0)</f>
        <v>0</v>
      </c>
      <c r="I570" s="11">
        <f>IF(Data_Mentah!I570="Yes",1,0)</f>
        <v>0</v>
      </c>
      <c r="J570" s="11">
        <f>IF(Data_Mentah!J570="Yes",1,0)</f>
        <v>0</v>
      </c>
      <c r="K570" s="11">
        <f>IF(Data_Mentah!K570="Yes",1,0)</f>
        <v>0</v>
      </c>
      <c r="L570" s="11">
        <f>IF(Data_Mentah!L570="Yes",1,0)</f>
        <v>0</v>
      </c>
      <c r="M570" s="11">
        <f>IF(Data_Mentah!M570="Yes",1,0)</f>
        <v>0</v>
      </c>
      <c r="N570" s="11">
        <f>IF(Data_Mentah!N570="Yes",1,0)</f>
        <v>0</v>
      </c>
      <c r="O570" s="11">
        <f>IF(Data_Mentah!O570="Yes",1,0)</f>
        <v>0</v>
      </c>
      <c r="P570" s="11">
        <f>IF(Data_Mentah!P570="Yes",1,0)</f>
        <v>0</v>
      </c>
      <c r="Q570" s="12">
        <f>IF(Data_Mentah!Q570="Positive",1,0)</f>
        <v>0</v>
      </c>
      <c r="T570">
        <f t="shared" si="17"/>
        <v>0</v>
      </c>
      <c r="V570">
        <f t="shared" si="18"/>
        <v>0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6CE6D-CE6E-4B7D-B708-604EB8008AB7}">
  <sheetPr>
    <outlinePr summaryBelow="0" summaryRight="0"/>
  </sheetPr>
  <dimension ref="A1:Y570"/>
  <sheetViews>
    <sheetView topLeftCell="K552" zoomScaleNormal="100" workbookViewId="0">
      <selection activeCell="T51" sqref="T51:T570"/>
    </sheetView>
  </sheetViews>
  <sheetFormatPr defaultColWidth="12.7109375" defaultRowHeight="15.75" customHeight="1" x14ac:dyDescent="0.2"/>
  <cols>
    <col min="1" max="1" width="17.28515625" customWidth="1"/>
    <col min="5" max="5" width="18" customWidth="1"/>
    <col min="8" max="8" width="13.28515625" customWidth="1"/>
    <col min="9" max="9" width="13.7109375" customWidth="1"/>
    <col min="12" max="13" width="14.7109375" customWidth="1"/>
    <col min="14" max="14" width="13.85546875" customWidth="1"/>
  </cols>
  <sheetData>
    <row r="1" spans="1:9" ht="12.75" x14ac:dyDescent="0.2">
      <c r="A1" s="18" t="s">
        <v>2</v>
      </c>
      <c r="B1">
        <f ca="1">RAND()</f>
        <v>0.87107890950516031</v>
      </c>
    </row>
    <row r="2" spans="1:9" ht="12.75" x14ac:dyDescent="0.2">
      <c r="A2" s="19" t="s">
        <v>3</v>
      </c>
      <c r="B2">
        <f t="shared" ref="B2:B14" ca="1" si="0">RAND()</f>
        <v>0.97347294775676718</v>
      </c>
      <c r="C2" s="13"/>
      <c r="D2" s="13"/>
      <c r="E2" s="13"/>
      <c r="F2" s="27" t="s">
        <v>52</v>
      </c>
    </row>
    <row r="3" spans="1:9" ht="12.75" x14ac:dyDescent="0.2">
      <c r="A3" s="18" t="s">
        <v>4</v>
      </c>
      <c r="B3">
        <f t="shared" ca="1" si="0"/>
        <v>0.71955860521597481</v>
      </c>
      <c r="C3" s="13"/>
      <c r="D3" s="13"/>
      <c r="E3" s="13"/>
    </row>
    <row r="4" spans="1:9" ht="12.75" x14ac:dyDescent="0.2">
      <c r="A4" s="19" t="s">
        <v>5</v>
      </c>
      <c r="B4">
        <f t="shared" ca="1" si="0"/>
        <v>0.95625312788637384</v>
      </c>
      <c r="C4" s="13"/>
      <c r="D4" s="13"/>
      <c r="E4" s="13"/>
      <c r="I4" t="s">
        <v>45</v>
      </c>
    </row>
    <row r="5" spans="1:9" ht="12.75" x14ac:dyDescent="0.2">
      <c r="A5" s="18" t="s">
        <v>6</v>
      </c>
      <c r="B5">
        <f t="shared" ca="1" si="0"/>
        <v>0.25595008041055134</v>
      </c>
      <c r="I5" t="s">
        <v>46</v>
      </c>
    </row>
    <row r="6" spans="1:9" ht="12.75" x14ac:dyDescent="0.2">
      <c r="A6" s="19" t="s">
        <v>7</v>
      </c>
      <c r="B6">
        <f t="shared" ca="1" si="0"/>
        <v>0.70709884206999873</v>
      </c>
    </row>
    <row r="7" spans="1:9" ht="12.75" x14ac:dyDescent="0.2">
      <c r="A7" s="18" t="s">
        <v>8</v>
      </c>
      <c r="B7">
        <f t="shared" ca="1" si="0"/>
        <v>0.82549678589505393</v>
      </c>
      <c r="I7" t="s">
        <v>47</v>
      </c>
    </row>
    <row r="8" spans="1:9" ht="12.75" x14ac:dyDescent="0.2">
      <c r="A8" s="19" t="s">
        <v>9</v>
      </c>
      <c r="B8">
        <f t="shared" ca="1" si="0"/>
        <v>0.37004361118308882</v>
      </c>
      <c r="I8" s="28" t="s">
        <v>71</v>
      </c>
    </row>
    <row r="9" spans="1:9" ht="12.75" x14ac:dyDescent="0.2">
      <c r="A9" s="18" t="s">
        <v>10</v>
      </c>
      <c r="B9">
        <f t="shared" ca="1" si="0"/>
        <v>0.71702902406912472</v>
      </c>
      <c r="I9" s="28" t="s">
        <v>62</v>
      </c>
    </row>
    <row r="10" spans="1:9" ht="12.75" x14ac:dyDescent="0.2">
      <c r="A10" s="19" t="s">
        <v>11</v>
      </c>
      <c r="B10">
        <f t="shared" ca="1" si="0"/>
        <v>0.26632916845364207</v>
      </c>
      <c r="I10" s="28" t="s">
        <v>50</v>
      </c>
    </row>
    <row r="11" spans="1:9" ht="12.75" x14ac:dyDescent="0.2">
      <c r="A11" s="18" t="s">
        <v>12</v>
      </c>
      <c r="B11">
        <f t="shared" ca="1" si="0"/>
        <v>0.25355328813994771</v>
      </c>
      <c r="I11" s="28" t="s">
        <v>72</v>
      </c>
    </row>
    <row r="12" spans="1:9" ht="12.75" x14ac:dyDescent="0.2">
      <c r="A12" s="19" t="s">
        <v>13</v>
      </c>
      <c r="B12">
        <f t="shared" ca="1" si="0"/>
        <v>0.78902651103865939</v>
      </c>
      <c r="I12" s="28" t="s">
        <v>73</v>
      </c>
    </row>
    <row r="13" spans="1:9" ht="12.75" x14ac:dyDescent="0.2">
      <c r="A13" s="18" t="s">
        <v>14</v>
      </c>
      <c r="B13">
        <f t="shared" ca="1" si="0"/>
        <v>0.2304866232563858</v>
      </c>
    </row>
    <row r="14" spans="1:9" ht="12.75" x14ac:dyDescent="0.2">
      <c r="A14" s="20" t="s">
        <v>15</v>
      </c>
      <c r="B14">
        <f t="shared" ca="1" si="0"/>
        <v>0.88715405120933244</v>
      </c>
    </row>
    <row r="21" spans="1:3" ht="15.75" customHeight="1" x14ac:dyDescent="0.2">
      <c r="A21" s="27" t="s">
        <v>54</v>
      </c>
    </row>
    <row r="22" spans="1:3" ht="15.75" customHeight="1" x14ac:dyDescent="0.2">
      <c r="A22" s="28" t="s">
        <v>73</v>
      </c>
      <c r="C22">
        <f>VLOOKUP("Obesity", Gini_Index!A:E, 5, FALSE)</f>
        <v>69</v>
      </c>
    </row>
    <row r="23" spans="1:3" ht="15.75" customHeight="1" x14ac:dyDescent="0.2">
      <c r="A23" s="28" t="s">
        <v>50</v>
      </c>
      <c r="C23">
        <f>VLOOKUP("Genital Thrush", Gini_Index!A:E, 5, FALSE)</f>
        <v>100</v>
      </c>
    </row>
    <row r="24" spans="1:3" ht="15.75" customHeight="1" x14ac:dyDescent="0.2">
      <c r="A24" s="28" t="s">
        <v>62</v>
      </c>
      <c r="C24">
        <f>VLOOKUP("Alopecia", Gini_Index!A:E, 5, FALSE)</f>
        <v>141</v>
      </c>
    </row>
    <row r="25" spans="1:3" ht="15.75" customHeight="1" x14ac:dyDescent="0.2">
      <c r="A25" s="28" t="s">
        <v>71</v>
      </c>
      <c r="C25">
        <f>VLOOKUP("Partial Paresis", Gini_Index!A:E, 5, FALSE)</f>
        <v>181</v>
      </c>
    </row>
    <row r="26" spans="1:3" ht="15.75" customHeight="1" x14ac:dyDescent="0.2">
      <c r="A26" s="28" t="s">
        <v>72</v>
      </c>
      <c r="C26">
        <f>VLOOKUP("itching", Gini_Index!A:E, 5, FALSE)</f>
        <v>200</v>
      </c>
    </row>
    <row r="28" spans="1:3" ht="15.75" customHeight="1" x14ac:dyDescent="0.2">
      <c r="A28" s="27" t="s">
        <v>58</v>
      </c>
    </row>
    <row r="45" spans="19:19" ht="15.75" customHeight="1" x14ac:dyDescent="0.2">
      <c r="S45" s="27" t="s">
        <v>83</v>
      </c>
    </row>
    <row r="46" spans="19:19" ht="15.75" customHeight="1" x14ac:dyDescent="0.2">
      <c r="S46" s="28" t="s">
        <v>84</v>
      </c>
    </row>
    <row r="47" spans="19:19" ht="15.75" customHeight="1" x14ac:dyDescent="0.2">
      <c r="S47" s="28" t="s">
        <v>85</v>
      </c>
    </row>
    <row r="48" spans="19:19" ht="15.75" customHeight="1" x14ac:dyDescent="0.2">
      <c r="S48" s="28"/>
    </row>
    <row r="49" spans="1:25" ht="15.75" customHeight="1" x14ac:dyDescent="0.2">
      <c r="A49" s="27" t="s">
        <v>59</v>
      </c>
    </row>
    <row r="50" spans="1:25" ht="15.75" customHeight="1" x14ac:dyDescent="0.2">
      <c r="A50" s="1" t="s">
        <v>0</v>
      </c>
      <c r="B50" s="2" t="s">
        <v>1</v>
      </c>
      <c r="C50" s="2" t="s">
        <v>2</v>
      </c>
      <c r="D50" s="2" t="s">
        <v>3</v>
      </c>
      <c r="E50" s="2" t="s">
        <v>4</v>
      </c>
      <c r="F50" s="2" t="s">
        <v>5</v>
      </c>
      <c r="G50" s="2" t="s">
        <v>6</v>
      </c>
      <c r="H50" s="2" t="s">
        <v>7</v>
      </c>
      <c r="I50" s="2" t="s">
        <v>8</v>
      </c>
      <c r="J50" s="2" t="s">
        <v>9</v>
      </c>
      <c r="K50" s="2" t="s">
        <v>10</v>
      </c>
      <c r="L50" s="2" t="s">
        <v>11</v>
      </c>
      <c r="M50" s="2" t="s">
        <v>12</v>
      </c>
      <c r="N50" s="2" t="s">
        <v>13</v>
      </c>
      <c r="O50" s="2" t="s">
        <v>14</v>
      </c>
      <c r="P50" s="2" t="s">
        <v>15</v>
      </c>
      <c r="Q50" s="3" t="s">
        <v>16</v>
      </c>
      <c r="S50" s="27" t="s">
        <v>60</v>
      </c>
      <c r="V50" s="27" t="s">
        <v>78</v>
      </c>
      <c r="Y50" s="27" t="s">
        <v>80</v>
      </c>
    </row>
    <row r="51" spans="1:25" ht="15.75" customHeight="1" x14ac:dyDescent="0.2">
      <c r="A51" s="4">
        <v>40</v>
      </c>
      <c r="B51" s="5">
        <f>IF(Data_Mentah!B51="Male",1,0)</f>
        <v>0</v>
      </c>
      <c r="C51" s="5">
        <f>IF(Data_Mentah!C51="Yes",1,0)</f>
        <v>1</v>
      </c>
      <c r="D51" s="5">
        <f>IF(Data_Mentah!D51="Yes",1,0)</f>
        <v>0</v>
      </c>
      <c r="E51" s="5">
        <f>IF(Data_Mentah!E51="Yes",1,0)</f>
        <v>1</v>
      </c>
      <c r="F51" s="5">
        <f>IF(Data_Mentah!F51="Yes",1,0)</f>
        <v>1</v>
      </c>
      <c r="G51" s="5">
        <f>IF(Data_Mentah!G51="Yes",1,0)</f>
        <v>0</v>
      </c>
      <c r="H51" s="5">
        <f>IF(Data_Mentah!H51="Yes",1,0)</f>
        <v>0</v>
      </c>
      <c r="I51" s="5">
        <f>IF(Data_Mentah!I51="Yes",1,0)</f>
        <v>1</v>
      </c>
      <c r="J51" s="5">
        <f>IF(Data_Mentah!J51="Yes",1,0)</f>
        <v>0</v>
      </c>
      <c r="K51" s="5">
        <f>IF(Data_Mentah!K51="Yes",1,0)</f>
        <v>0</v>
      </c>
      <c r="L51" s="5">
        <f>IF(Data_Mentah!L51="Yes",1,0)</f>
        <v>1</v>
      </c>
      <c r="M51" s="5">
        <f>IF(Data_Mentah!M51="Yes",1,0)</f>
        <v>1</v>
      </c>
      <c r="N51" s="5">
        <f>IF(Data_Mentah!N51="Yes",1,0)</f>
        <v>1</v>
      </c>
      <c r="O51" s="5">
        <f>IF(Data_Mentah!O51="Yes",1,0)</f>
        <v>0</v>
      </c>
      <c r="P51" s="5">
        <f>IF(Data_Mentah!P51="Yes",1,0)</f>
        <v>0</v>
      </c>
      <c r="Q51" s="6">
        <f>IF(Data_Mentah!Q51="Positive",1,0)</f>
        <v>1</v>
      </c>
      <c r="T51">
        <f>IF((P51 + H51 + O51 + M51 + J51) &gt;= 3, 1, 0)</f>
        <v>0</v>
      </c>
      <c r="V51">
        <f>IF(Q51="Positive",1,0)</f>
        <v>0</v>
      </c>
      <c r="Y51" cm="1">
        <f t="array" ref="Y51">SUMPRODUCT(--(V51:V570=T51:T570))</f>
        <v>421</v>
      </c>
    </row>
    <row r="52" spans="1:25" ht="15.75" customHeight="1" x14ac:dyDescent="0.2">
      <c r="A52" s="7">
        <v>58</v>
      </c>
      <c r="B52" s="8">
        <f>IF(Data_Mentah!B52="Male",1,0)</f>
        <v>0</v>
      </c>
      <c r="C52" s="8">
        <f>IF(Data_Mentah!C52="Yes",1,0)</f>
        <v>1</v>
      </c>
      <c r="D52" s="8">
        <f>IF(Data_Mentah!D52="Yes",1,0)</f>
        <v>1</v>
      </c>
      <c r="E52" s="8">
        <f>IF(Data_Mentah!E52="Yes",1,0)</f>
        <v>1</v>
      </c>
      <c r="F52" s="8">
        <f>IF(Data_Mentah!F52="Yes",1,0)</f>
        <v>0</v>
      </c>
      <c r="G52" s="8">
        <f>IF(Data_Mentah!G52="Yes",1,0)</f>
        <v>1</v>
      </c>
      <c r="H52" s="8">
        <f>IF(Data_Mentah!H52="Yes",1,0)</f>
        <v>0</v>
      </c>
      <c r="I52" s="8">
        <f>IF(Data_Mentah!I52="Yes",1,0)</f>
        <v>1</v>
      </c>
      <c r="J52" s="8">
        <f>IF(Data_Mentah!J52="Yes",1,0)</f>
        <v>0</v>
      </c>
      <c r="K52" s="8">
        <f>IF(Data_Mentah!K52="Yes",1,0)</f>
        <v>1</v>
      </c>
      <c r="L52" s="8">
        <f>IF(Data_Mentah!L52="Yes",1,0)</f>
        <v>1</v>
      </c>
      <c r="M52" s="8">
        <f>IF(Data_Mentah!M52="Yes",1,0)</f>
        <v>1</v>
      </c>
      <c r="N52" s="8">
        <f>IF(Data_Mentah!N52="Yes",1,0)</f>
        <v>1</v>
      </c>
      <c r="O52" s="8">
        <f>IF(Data_Mentah!O52="Yes",1,0)</f>
        <v>0</v>
      </c>
      <c r="P52" s="8">
        <f>IF(Data_Mentah!P52="Yes",1,0)</f>
        <v>0</v>
      </c>
      <c r="Q52" s="9">
        <f>IF(Data_Mentah!Q52="Positive",1,0)</f>
        <v>1</v>
      </c>
      <c r="T52">
        <f t="shared" ref="T52:T115" si="1">IF((P52 + H52 + O52 + M52 + J52) &gt;= 3, 1, 0)</f>
        <v>0</v>
      </c>
      <c r="V52">
        <f t="shared" ref="V52:V115" si="2">IF(Q52="Positive",1,0)</f>
        <v>0</v>
      </c>
    </row>
    <row r="53" spans="1:25" ht="15.75" customHeight="1" x14ac:dyDescent="0.2">
      <c r="A53" s="4">
        <v>41</v>
      </c>
      <c r="B53" s="5">
        <f>IF(Data_Mentah!B53="Male",1,0)</f>
        <v>0</v>
      </c>
      <c r="C53" s="5">
        <f>IF(Data_Mentah!C53="Yes",1,0)</f>
        <v>1</v>
      </c>
      <c r="D53" s="5">
        <f>IF(Data_Mentah!D53="Yes",1,0)</f>
        <v>1</v>
      </c>
      <c r="E53" s="5">
        <f>IF(Data_Mentah!E53="Yes",1,0)</f>
        <v>1</v>
      </c>
      <c r="F53" s="5">
        <f>IF(Data_Mentah!F53="Yes",1,0)</f>
        <v>1</v>
      </c>
      <c r="G53" s="5">
        <f>IF(Data_Mentah!G53="Yes",1,0)</f>
        <v>1</v>
      </c>
      <c r="H53" s="5">
        <f>IF(Data_Mentah!H53="Yes",1,0)</f>
        <v>0</v>
      </c>
      <c r="I53" s="5">
        <f>IF(Data_Mentah!I53="Yes",1,0)</f>
        <v>1</v>
      </c>
      <c r="J53" s="5">
        <f>IF(Data_Mentah!J53="Yes",1,0)</f>
        <v>0</v>
      </c>
      <c r="K53" s="5">
        <f>IF(Data_Mentah!K53="Yes",1,0)</f>
        <v>0</v>
      </c>
      <c r="L53" s="5">
        <f>IF(Data_Mentah!L53="Yes",1,0)</f>
        <v>0</v>
      </c>
      <c r="M53" s="5">
        <f>IF(Data_Mentah!M53="Yes",1,0)</f>
        <v>1</v>
      </c>
      <c r="N53" s="5">
        <f>IF(Data_Mentah!N53="Yes",1,0)</f>
        <v>0</v>
      </c>
      <c r="O53" s="5">
        <f>IF(Data_Mentah!O53="Yes",1,0)</f>
        <v>0</v>
      </c>
      <c r="P53" s="5">
        <f>IF(Data_Mentah!P53="Yes",1,0)</f>
        <v>0</v>
      </c>
      <c r="Q53" s="6">
        <f>IF(Data_Mentah!Q53="Positive",1,0)</f>
        <v>1</v>
      </c>
      <c r="T53">
        <f t="shared" si="1"/>
        <v>0</v>
      </c>
      <c r="V53">
        <f t="shared" si="2"/>
        <v>0</v>
      </c>
      <c r="Y53" s="27" t="s">
        <v>81</v>
      </c>
    </row>
    <row r="54" spans="1:25" ht="15.75" customHeight="1" x14ac:dyDescent="0.2">
      <c r="A54" s="7">
        <v>45</v>
      </c>
      <c r="B54" s="8">
        <f>IF(Data_Mentah!B54="Male",1,0)</f>
        <v>0</v>
      </c>
      <c r="C54" s="8">
        <f>IF(Data_Mentah!C54="Yes",1,0)</f>
        <v>0</v>
      </c>
      <c r="D54" s="8">
        <f>IF(Data_Mentah!D54="Yes",1,0)</f>
        <v>1</v>
      </c>
      <c r="E54" s="8">
        <f>IF(Data_Mentah!E54="Yes",1,0)</f>
        <v>1</v>
      </c>
      <c r="F54" s="8">
        <f>IF(Data_Mentah!F54="Yes",1,0)</f>
        <v>1</v>
      </c>
      <c r="G54" s="8">
        <f>IF(Data_Mentah!G54="Yes",1,0)</f>
        <v>1</v>
      </c>
      <c r="H54" s="8">
        <f>IF(Data_Mentah!H54="Yes",1,0)</f>
        <v>1</v>
      </c>
      <c r="I54" s="8">
        <f>IF(Data_Mentah!I54="Yes",1,0)</f>
        <v>1</v>
      </c>
      <c r="J54" s="8">
        <f>IF(Data_Mentah!J54="Yes",1,0)</f>
        <v>0</v>
      </c>
      <c r="K54" s="8">
        <f>IF(Data_Mentah!K54="Yes",1,0)</f>
        <v>1</v>
      </c>
      <c r="L54" s="8">
        <f>IF(Data_Mentah!L54="Yes",1,0)</f>
        <v>1</v>
      </c>
      <c r="M54" s="8">
        <f>IF(Data_Mentah!M54="Yes",1,0)</f>
        <v>1</v>
      </c>
      <c r="N54" s="8">
        <f>IF(Data_Mentah!N54="Yes",1,0)</f>
        <v>1</v>
      </c>
      <c r="O54" s="8">
        <f>IF(Data_Mentah!O54="Yes",1,0)</f>
        <v>0</v>
      </c>
      <c r="P54" s="8">
        <f>IF(Data_Mentah!P54="Yes",1,0)</f>
        <v>0</v>
      </c>
      <c r="Q54" s="9">
        <f>IF(Data_Mentah!Q54="Positive",1,0)</f>
        <v>1</v>
      </c>
      <c r="T54">
        <f t="shared" si="1"/>
        <v>0</v>
      </c>
      <c r="V54">
        <f t="shared" si="2"/>
        <v>0</v>
      </c>
      <c r="Y54">
        <f>COUNT(T51:T570)</f>
        <v>520</v>
      </c>
    </row>
    <row r="55" spans="1:25" ht="15.75" customHeight="1" x14ac:dyDescent="0.2">
      <c r="A55" s="4">
        <v>60</v>
      </c>
      <c r="B55" s="5">
        <f>IF(Data_Mentah!B55="Male",1,0)</f>
        <v>0</v>
      </c>
      <c r="C55" s="5">
        <f>IF(Data_Mentah!C55="Yes",1,0)</f>
        <v>0</v>
      </c>
      <c r="D55" s="5">
        <f>IF(Data_Mentah!D55="Yes",1,0)</f>
        <v>1</v>
      </c>
      <c r="E55" s="5">
        <f>IF(Data_Mentah!E55="Yes",1,0)</f>
        <v>1</v>
      </c>
      <c r="F55" s="5">
        <f>IF(Data_Mentah!F55="Yes",1,0)</f>
        <v>1</v>
      </c>
      <c r="G55" s="5">
        <f>IF(Data_Mentah!G55="Yes",1,0)</f>
        <v>0</v>
      </c>
      <c r="H55" s="5">
        <f>IF(Data_Mentah!H55="Yes",1,0)</f>
        <v>0</v>
      </c>
      <c r="I55" s="5">
        <f>IF(Data_Mentah!I55="Yes",1,0)</f>
        <v>1</v>
      </c>
      <c r="J55" s="5">
        <f>IF(Data_Mentah!J55="Yes",1,0)</f>
        <v>0</v>
      </c>
      <c r="K55" s="5">
        <f>IF(Data_Mentah!K55="Yes",1,0)</f>
        <v>0</v>
      </c>
      <c r="L55" s="5">
        <f>IF(Data_Mentah!L55="Yes",1,0)</f>
        <v>1</v>
      </c>
      <c r="M55" s="5">
        <f>IF(Data_Mentah!M55="Yes",1,0)</f>
        <v>0</v>
      </c>
      <c r="N55" s="5">
        <f>IF(Data_Mentah!N55="Yes",1,0)</f>
        <v>0</v>
      </c>
      <c r="O55" s="5">
        <f>IF(Data_Mentah!O55="Yes",1,0)</f>
        <v>0</v>
      </c>
      <c r="P55" s="5">
        <f>IF(Data_Mentah!P55="Yes",1,0)</f>
        <v>0</v>
      </c>
      <c r="Q55" s="6">
        <f>IF(Data_Mentah!Q55="Positive",1,0)</f>
        <v>1</v>
      </c>
      <c r="T55">
        <f t="shared" si="1"/>
        <v>0</v>
      </c>
      <c r="V55">
        <f t="shared" si="2"/>
        <v>0</v>
      </c>
    </row>
    <row r="56" spans="1:25" ht="15.75" customHeight="1" x14ac:dyDescent="0.2">
      <c r="A56" s="7">
        <v>55</v>
      </c>
      <c r="B56" s="8">
        <f>IF(Data_Mentah!B56="Male",1,0)</f>
        <v>0</v>
      </c>
      <c r="C56" s="8">
        <f>IF(Data_Mentah!C56="Yes",1,0)</f>
        <v>0</v>
      </c>
      <c r="D56" s="8">
        <f>IF(Data_Mentah!D56="Yes",1,0)</f>
        <v>0</v>
      </c>
      <c r="E56" s="8">
        <f>IF(Data_Mentah!E56="Yes",1,0)</f>
        <v>0</v>
      </c>
      <c r="F56" s="8">
        <f>IF(Data_Mentah!F56="Yes",1,0)</f>
        <v>0</v>
      </c>
      <c r="G56" s="8">
        <f>IF(Data_Mentah!G56="Yes",1,0)</f>
        <v>0</v>
      </c>
      <c r="H56" s="8">
        <f>IF(Data_Mentah!H56="Yes",1,0)</f>
        <v>0</v>
      </c>
      <c r="I56" s="8">
        <f>IF(Data_Mentah!I56="Yes",1,0)</f>
        <v>1</v>
      </c>
      <c r="J56" s="8">
        <f>IF(Data_Mentah!J56="Yes",1,0)</f>
        <v>0</v>
      </c>
      <c r="K56" s="8">
        <f>IF(Data_Mentah!K56="Yes",1,0)</f>
        <v>0</v>
      </c>
      <c r="L56" s="8">
        <f>IF(Data_Mentah!L56="Yes",1,0)</f>
        <v>0</v>
      </c>
      <c r="M56" s="8">
        <f>IF(Data_Mentah!M56="Yes",1,0)</f>
        <v>1</v>
      </c>
      <c r="N56" s="8">
        <f>IF(Data_Mentah!N56="Yes",1,0)</f>
        <v>1</v>
      </c>
      <c r="O56" s="8">
        <f>IF(Data_Mentah!O56="Yes",1,0)</f>
        <v>0</v>
      </c>
      <c r="P56" s="8">
        <f>IF(Data_Mentah!P56="Yes",1,0)</f>
        <v>0</v>
      </c>
      <c r="Q56" s="9">
        <f>IF(Data_Mentah!Q56="Positive",1,0)</f>
        <v>1</v>
      </c>
      <c r="T56">
        <f t="shared" si="1"/>
        <v>0</v>
      </c>
      <c r="V56">
        <f t="shared" si="2"/>
        <v>0</v>
      </c>
      <c r="Y56" s="27" t="s">
        <v>82</v>
      </c>
    </row>
    <row r="57" spans="1:25" ht="15.75" customHeight="1" x14ac:dyDescent="0.2">
      <c r="A57" s="4">
        <v>57</v>
      </c>
      <c r="B57" s="5">
        <f>IF(Data_Mentah!B57="Male",1,0)</f>
        <v>0</v>
      </c>
      <c r="C57" s="5">
        <f>IF(Data_Mentah!C57="Yes",1,0)</f>
        <v>0</v>
      </c>
      <c r="D57" s="5">
        <f>IF(Data_Mentah!D57="Yes",1,0)</f>
        <v>0</v>
      </c>
      <c r="E57" s="5">
        <f>IF(Data_Mentah!E57="Yes",1,0)</f>
        <v>0</v>
      </c>
      <c r="F57" s="5">
        <f>IF(Data_Mentah!F57="Yes",1,0)</f>
        <v>0</v>
      </c>
      <c r="G57" s="5">
        <f>IF(Data_Mentah!G57="Yes",1,0)</f>
        <v>0</v>
      </c>
      <c r="H57" s="5">
        <f>IF(Data_Mentah!H57="Yes",1,0)</f>
        <v>0</v>
      </c>
      <c r="I57" s="5">
        <f>IF(Data_Mentah!I57="Yes",1,0)</f>
        <v>0</v>
      </c>
      <c r="J57" s="5">
        <f>IF(Data_Mentah!J57="Yes",1,0)</f>
        <v>0</v>
      </c>
      <c r="K57" s="5">
        <f>IF(Data_Mentah!K57="Yes",1,0)</f>
        <v>0</v>
      </c>
      <c r="L57" s="5">
        <f>IF(Data_Mentah!L57="Yes",1,0)</f>
        <v>0</v>
      </c>
      <c r="M57" s="5">
        <f>IF(Data_Mentah!M57="Yes",1,0)</f>
        <v>0</v>
      </c>
      <c r="N57" s="5">
        <f>IF(Data_Mentah!N57="Yes",1,0)</f>
        <v>0</v>
      </c>
      <c r="O57" s="5">
        <f>IF(Data_Mentah!O57="Yes",1,0)</f>
        <v>0</v>
      </c>
      <c r="P57" s="5">
        <f>IF(Data_Mentah!P57="Yes",1,0)</f>
        <v>1</v>
      </c>
      <c r="Q57" s="6">
        <f>IF(Data_Mentah!Q57="Positive",1,0)</f>
        <v>1</v>
      </c>
      <c r="T57">
        <f t="shared" si="1"/>
        <v>0</v>
      </c>
      <c r="V57">
        <f t="shared" si="2"/>
        <v>0</v>
      </c>
      <c r="Y57">
        <f>Y51/Y54*100</f>
        <v>80.961538461538467</v>
      </c>
    </row>
    <row r="58" spans="1:25" ht="15.75" customHeight="1" x14ac:dyDescent="0.2">
      <c r="A58" s="7">
        <v>66</v>
      </c>
      <c r="B58" s="8">
        <f>IF(Data_Mentah!B58="Male",1,0)</f>
        <v>0</v>
      </c>
      <c r="C58" s="8">
        <f>IF(Data_Mentah!C58="Yes",1,0)</f>
        <v>1</v>
      </c>
      <c r="D58" s="8">
        <f>IF(Data_Mentah!D58="Yes",1,0)</f>
        <v>1</v>
      </c>
      <c r="E58" s="8">
        <f>IF(Data_Mentah!E58="Yes",1,0)</f>
        <v>1</v>
      </c>
      <c r="F58" s="8">
        <f>IF(Data_Mentah!F58="Yes",1,0)</f>
        <v>1</v>
      </c>
      <c r="G58" s="8">
        <f>IF(Data_Mentah!G58="Yes",1,0)</f>
        <v>1</v>
      </c>
      <c r="H58" s="8">
        <f>IF(Data_Mentah!H58="Yes",1,0)</f>
        <v>1</v>
      </c>
      <c r="I58" s="8">
        <f>IF(Data_Mentah!I58="Yes",1,0)</f>
        <v>1</v>
      </c>
      <c r="J58" s="8">
        <f>IF(Data_Mentah!J58="Yes",1,0)</f>
        <v>1</v>
      </c>
      <c r="K58" s="8">
        <f>IF(Data_Mentah!K58="Yes",1,0)</f>
        <v>0</v>
      </c>
      <c r="L58" s="8">
        <f>IF(Data_Mentah!L58="Yes",1,0)</f>
        <v>1</v>
      </c>
      <c r="M58" s="8">
        <f>IF(Data_Mentah!M58="Yes",1,0)</f>
        <v>1</v>
      </c>
      <c r="N58" s="8">
        <f>IF(Data_Mentah!N58="Yes",1,0)</f>
        <v>1</v>
      </c>
      <c r="O58" s="8">
        <f>IF(Data_Mentah!O58="Yes",1,0)</f>
        <v>0</v>
      </c>
      <c r="P58" s="8">
        <f>IF(Data_Mentah!P58="Yes",1,0)</f>
        <v>0</v>
      </c>
      <c r="Q58" s="9">
        <f>IF(Data_Mentah!Q58="Positive",1,0)</f>
        <v>1</v>
      </c>
      <c r="T58">
        <f t="shared" si="1"/>
        <v>1</v>
      </c>
      <c r="V58">
        <f t="shared" si="2"/>
        <v>0</v>
      </c>
    </row>
    <row r="59" spans="1:25" ht="15.75" customHeight="1" x14ac:dyDescent="0.2">
      <c r="A59" s="4">
        <v>67</v>
      </c>
      <c r="B59" s="5">
        <f>IF(Data_Mentah!B59="Male",1,0)</f>
        <v>0</v>
      </c>
      <c r="C59" s="5">
        <f>IF(Data_Mentah!C59="Yes",1,0)</f>
        <v>0</v>
      </c>
      <c r="D59" s="5">
        <f>IF(Data_Mentah!D59="Yes",1,0)</f>
        <v>0</v>
      </c>
      <c r="E59" s="5">
        <f>IF(Data_Mentah!E59="Yes",1,0)</f>
        <v>0</v>
      </c>
      <c r="F59" s="5">
        <f>IF(Data_Mentah!F59="Yes",1,0)</f>
        <v>0</v>
      </c>
      <c r="G59" s="5">
        <f>IF(Data_Mentah!G59="Yes",1,0)</f>
        <v>1</v>
      </c>
      <c r="H59" s="5">
        <f>IF(Data_Mentah!H59="Yes",1,0)</f>
        <v>0</v>
      </c>
      <c r="I59" s="5">
        <f>IF(Data_Mentah!I59="Yes",1,0)</f>
        <v>1</v>
      </c>
      <c r="J59" s="5">
        <f>IF(Data_Mentah!J59="Yes",1,0)</f>
        <v>0</v>
      </c>
      <c r="K59" s="5">
        <f>IF(Data_Mentah!K59="Yes",1,0)</f>
        <v>0</v>
      </c>
      <c r="L59" s="5">
        <f>IF(Data_Mentah!L59="Yes",1,0)</f>
        <v>0</v>
      </c>
      <c r="M59" s="5">
        <f>IF(Data_Mentah!M59="Yes",1,0)</f>
        <v>1</v>
      </c>
      <c r="N59" s="5">
        <f>IF(Data_Mentah!N59="Yes",1,0)</f>
        <v>0</v>
      </c>
      <c r="O59" s="5">
        <f>IF(Data_Mentah!O59="Yes",1,0)</f>
        <v>0</v>
      </c>
      <c r="P59" s="5">
        <f>IF(Data_Mentah!P59="Yes",1,0)</f>
        <v>0</v>
      </c>
      <c r="Q59" s="6">
        <f>IF(Data_Mentah!Q59="Positive",1,0)</f>
        <v>1</v>
      </c>
      <c r="T59">
        <f t="shared" si="1"/>
        <v>0</v>
      </c>
      <c r="V59">
        <f t="shared" si="2"/>
        <v>0</v>
      </c>
    </row>
    <row r="60" spans="1:25" ht="15.75" customHeight="1" x14ac:dyDescent="0.2">
      <c r="A60" s="7">
        <v>70</v>
      </c>
      <c r="B60" s="8">
        <f>IF(Data_Mentah!B60="Male",1,0)</f>
        <v>0</v>
      </c>
      <c r="C60" s="8">
        <f>IF(Data_Mentah!C60="Yes",1,0)</f>
        <v>0</v>
      </c>
      <c r="D60" s="8">
        <f>IF(Data_Mentah!D60="Yes",1,0)</f>
        <v>0</v>
      </c>
      <c r="E60" s="8">
        <f>IF(Data_Mentah!E60="Yes",1,0)</f>
        <v>0</v>
      </c>
      <c r="F60" s="8">
        <f>IF(Data_Mentah!F60="Yes",1,0)</f>
        <v>0</v>
      </c>
      <c r="G60" s="8">
        <f>IF(Data_Mentah!G60="Yes",1,0)</f>
        <v>0</v>
      </c>
      <c r="H60" s="8">
        <f>IF(Data_Mentah!H60="Yes",1,0)</f>
        <v>0</v>
      </c>
      <c r="I60" s="8">
        <f>IF(Data_Mentah!I60="Yes",1,0)</f>
        <v>0</v>
      </c>
      <c r="J60" s="8">
        <f>IF(Data_Mentah!J60="Yes",1,0)</f>
        <v>0</v>
      </c>
      <c r="K60" s="8">
        <f>IF(Data_Mentah!K60="Yes",1,0)</f>
        <v>0</v>
      </c>
      <c r="L60" s="8">
        <f>IF(Data_Mentah!L60="Yes",1,0)</f>
        <v>0</v>
      </c>
      <c r="M60" s="8">
        <f>IF(Data_Mentah!M60="Yes",1,0)</f>
        <v>0</v>
      </c>
      <c r="N60" s="8">
        <f>IF(Data_Mentah!N60="Yes",1,0)</f>
        <v>0</v>
      </c>
      <c r="O60" s="8">
        <f>IF(Data_Mentah!O60="Yes",1,0)</f>
        <v>0</v>
      </c>
      <c r="P60" s="8">
        <f>IF(Data_Mentah!P60="Yes",1,0)</f>
        <v>0</v>
      </c>
      <c r="Q60" s="9">
        <f>IF(Data_Mentah!Q60="Positive",1,0)</f>
        <v>1</v>
      </c>
      <c r="T60">
        <f t="shared" si="1"/>
        <v>0</v>
      </c>
      <c r="V60">
        <f t="shared" si="2"/>
        <v>0</v>
      </c>
    </row>
    <row r="61" spans="1:25" ht="15.75" customHeight="1" x14ac:dyDescent="0.2">
      <c r="A61" s="4">
        <v>44</v>
      </c>
      <c r="B61" s="5">
        <f>IF(Data_Mentah!B61="Male",1,0)</f>
        <v>0</v>
      </c>
      <c r="C61" s="5">
        <f>IF(Data_Mentah!C61="Yes",1,0)</f>
        <v>1</v>
      </c>
      <c r="D61" s="5">
        <f>IF(Data_Mentah!D61="Yes",1,0)</f>
        <v>1</v>
      </c>
      <c r="E61" s="5">
        <f>IF(Data_Mentah!E61="Yes",1,0)</f>
        <v>0</v>
      </c>
      <c r="F61" s="5">
        <f>IF(Data_Mentah!F61="Yes",1,0)</f>
        <v>1</v>
      </c>
      <c r="G61" s="5">
        <f>IF(Data_Mentah!G61="Yes",1,0)</f>
        <v>1</v>
      </c>
      <c r="H61" s="5">
        <f>IF(Data_Mentah!H61="Yes",1,0)</f>
        <v>0</v>
      </c>
      <c r="I61" s="5">
        <f>IF(Data_Mentah!I61="Yes",1,0)</f>
        <v>1</v>
      </c>
      <c r="J61" s="5">
        <f>IF(Data_Mentah!J61="Yes",1,0)</f>
        <v>0</v>
      </c>
      <c r="K61" s="5">
        <f>IF(Data_Mentah!K61="Yes",1,0)</f>
        <v>1</v>
      </c>
      <c r="L61" s="5">
        <f>IF(Data_Mentah!L61="Yes",1,0)</f>
        <v>1</v>
      </c>
      <c r="M61" s="5">
        <f>IF(Data_Mentah!M61="Yes",1,0)</f>
        <v>1</v>
      </c>
      <c r="N61" s="5">
        <f>IF(Data_Mentah!N61="Yes",1,0)</f>
        <v>1</v>
      </c>
      <c r="O61" s="5">
        <f>IF(Data_Mentah!O61="Yes",1,0)</f>
        <v>0</v>
      </c>
      <c r="P61" s="5">
        <f>IF(Data_Mentah!P61="Yes",1,0)</f>
        <v>1</v>
      </c>
      <c r="Q61" s="6">
        <f>IF(Data_Mentah!Q61="Positive",1,0)</f>
        <v>1</v>
      </c>
      <c r="T61">
        <f t="shared" si="1"/>
        <v>0</v>
      </c>
      <c r="V61">
        <f t="shared" si="2"/>
        <v>0</v>
      </c>
    </row>
    <row r="62" spans="1:25" ht="15.75" customHeight="1" x14ac:dyDescent="0.2">
      <c r="A62" s="7">
        <v>38</v>
      </c>
      <c r="B62" s="8">
        <f>IF(Data_Mentah!B62="Male",1,0)</f>
        <v>0</v>
      </c>
      <c r="C62" s="8">
        <f>IF(Data_Mentah!C62="Yes",1,0)</f>
        <v>1</v>
      </c>
      <c r="D62" s="8">
        <f>IF(Data_Mentah!D62="Yes",1,0)</f>
        <v>1</v>
      </c>
      <c r="E62" s="8">
        <f>IF(Data_Mentah!E62="Yes",1,0)</f>
        <v>0</v>
      </c>
      <c r="F62" s="8">
        <f>IF(Data_Mentah!F62="Yes",1,0)</f>
        <v>1</v>
      </c>
      <c r="G62" s="8">
        <f>IF(Data_Mentah!G62="Yes",1,0)</f>
        <v>1</v>
      </c>
      <c r="H62" s="8">
        <f>IF(Data_Mentah!H62="Yes",1,0)</f>
        <v>0</v>
      </c>
      <c r="I62" s="8">
        <f>IF(Data_Mentah!I62="Yes",1,0)</f>
        <v>0</v>
      </c>
      <c r="J62" s="8">
        <f>IF(Data_Mentah!J62="Yes",1,0)</f>
        <v>1</v>
      </c>
      <c r="K62" s="8">
        <f>IF(Data_Mentah!K62="Yes",1,0)</f>
        <v>0</v>
      </c>
      <c r="L62" s="8">
        <f>IF(Data_Mentah!L62="Yes",1,0)</f>
        <v>0</v>
      </c>
      <c r="M62" s="8">
        <f>IF(Data_Mentah!M62="Yes",1,0)</f>
        <v>1</v>
      </c>
      <c r="N62" s="8">
        <f>IF(Data_Mentah!N62="Yes",1,0)</f>
        <v>1</v>
      </c>
      <c r="O62" s="8">
        <f>IF(Data_Mentah!O62="Yes",1,0)</f>
        <v>0</v>
      </c>
      <c r="P62" s="8">
        <f>IF(Data_Mentah!P62="Yes",1,0)</f>
        <v>0</v>
      </c>
      <c r="Q62" s="9">
        <f>IF(Data_Mentah!Q62="Positive",1,0)</f>
        <v>1</v>
      </c>
      <c r="T62">
        <f t="shared" si="1"/>
        <v>0</v>
      </c>
      <c r="V62">
        <f t="shared" si="2"/>
        <v>0</v>
      </c>
    </row>
    <row r="63" spans="1:25" ht="15.75" customHeight="1" x14ac:dyDescent="0.2">
      <c r="A63" s="4">
        <v>35</v>
      </c>
      <c r="B63" s="5">
        <f>IF(Data_Mentah!B63="Male",1,0)</f>
        <v>0</v>
      </c>
      <c r="C63" s="5">
        <f>IF(Data_Mentah!C63="Yes",1,0)</f>
        <v>1</v>
      </c>
      <c r="D63" s="5">
        <f>IF(Data_Mentah!D63="Yes",1,0)</f>
        <v>1</v>
      </c>
      <c r="E63" s="5">
        <f>IF(Data_Mentah!E63="Yes",1,0)</f>
        <v>1</v>
      </c>
      <c r="F63" s="5">
        <f>IF(Data_Mentah!F63="Yes",1,0)</f>
        <v>1</v>
      </c>
      <c r="G63" s="5">
        <f>IF(Data_Mentah!G63="Yes",1,0)</f>
        <v>1</v>
      </c>
      <c r="H63" s="5">
        <f>IF(Data_Mentah!H63="Yes",1,0)</f>
        <v>0</v>
      </c>
      <c r="I63" s="5">
        <f>IF(Data_Mentah!I63="Yes",1,0)</f>
        <v>1</v>
      </c>
      <c r="J63" s="5">
        <f>IF(Data_Mentah!J63="Yes",1,0)</f>
        <v>1</v>
      </c>
      <c r="K63" s="5">
        <f>IF(Data_Mentah!K63="Yes",1,0)</f>
        <v>0</v>
      </c>
      <c r="L63" s="5">
        <f>IF(Data_Mentah!L63="Yes",1,0)</f>
        <v>1</v>
      </c>
      <c r="M63" s="5">
        <f>IF(Data_Mentah!M63="Yes",1,0)</f>
        <v>1</v>
      </c>
      <c r="N63" s="5">
        <f>IF(Data_Mentah!N63="Yes",1,0)</f>
        <v>1</v>
      </c>
      <c r="O63" s="5">
        <f>IF(Data_Mentah!O63="Yes",1,0)</f>
        <v>0</v>
      </c>
      <c r="P63" s="5">
        <f>IF(Data_Mentah!P63="Yes",1,0)</f>
        <v>0</v>
      </c>
      <c r="Q63" s="6">
        <f>IF(Data_Mentah!Q63="Positive",1,0)</f>
        <v>1</v>
      </c>
      <c r="T63">
        <f t="shared" si="1"/>
        <v>0</v>
      </c>
      <c r="V63">
        <f t="shared" si="2"/>
        <v>0</v>
      </c>
    </row>
    <row r="64" spans="1:25" ht="15.75" customHeight="1" x14ac:dyDescent="0.2">
      <c r="A64" s="7">
        <v>61</v>
      </c>
      <c r="B64" s="8">
        <f>IF(Data_Mentah!B64="Male",1,0)</f>
        <v>0</v>
      </c>
      <c r="C64" s="8">
        <f>IF(Data_Mentah!C64="Yes",1,0)</f>
        <v>1</v>
      </c>
      <c r="D64" s="8">
        <f>IF(Data_Mentah!D64="Yes",1,0)</f>
        <v>1</v>
      </c>
      <c r="E64" s="8">
        <f>IF(Data_Mentah!E64="Yes",1,0)</f>
        <v>0</v>
      </c>
      <c r="F64" s="8">
        <f>IF(Data_Mentah!F64="Yes",1,0)</f>
        <v>1</v>
      </c>
      <c r="G64" s="8">
        <f>IF(Data_Mentah!G64="Yes",1,0)</f>
        <v>1</v>
      </c>
      <c r="H64" s="8">
        <f>IF(Data_Mentah!H64="Yes",1,0)</f>
        <v>0</v>
      </c>
      <c r="I64" s="8">
        <f>IF(Data_Mentah!I64="Yes",1,0)</f>
        <v>1</v>
      </c>
      <c r="J64" s="8">
        <f>IF(Data_Mentah!J64="Yes",1,0)</f>
        <v>1</v>
      </c>
      <c r="K64" s="8">
        <f>IF(Data_Mentah!K64="Yes",1,0)</f>
        <v>0</v>
      </c>
      <c r="L64" s="8">
        <f>IF(Data_Mentah!L64="Yes",1,0)</f>
        <v>1</v>
      </c>
      <c r="M64" s="8">
        <f>IF(Data_Mentah!M64="Yes",1,0)</f>
        <v>1</v>
      </c>
      <c r="N64" s="8">
        <f>IF(Data_Mentah!N64="Yes",1,0)</f>
        <v>1</v>
      </c>
      <c r="O64" s="8">
        <f>IF(Data_Mentah!O64="Yes",1,0)</f>
        <v>0</v>
      </c>
      <c r="P64" s="8">
        <f>IF(Data_Mentah!P64="Yes",1,0)</f>
        <v>0</v>
      </c>
      <c r="Q64" s="9">
        <f>IF(Data_Mentah!Q64="Positive",1,0)</f>
        <v>1</v>
      </c>
      <c r="T64">
        <f t="shared" si="1"/>
        <v>0</v>
      </c>
      <c r="V64">
        <f t="shared" si="2"/>
        <v>0</v>
      </c>
    </row>
    <row r="65" spans="1:22" ht="15.75" customHeight="1" x14ac:dyDescent="0.2">
      <c r="A65" s="4">
        <v>60</v>
      </c>
      <c r="B65" s="5">
        <f>IF(Data_Mentah!B65="Male",1,0)</f>
        <v>0</v>
      </c>
      <c r="C65" s="5">
        <f>IF(Data_Mentah!C65="Yes",1,0)</f>
        <v>1</v>
      </c>
      <c r="D65" s="5">
        <f>IF(Data_Mentah!D65="Yes",1,0)</f>
        <v>0</v>
      </c>
      <c r="E65" s="5">
        <f>IF(Data_Mentah!E65="Yes",1,0)</f>
        <v>1</v>
      </c>
      <c r="F65" s="5">
        <f>IF(Data_Mentah!F65="Yes",1,0)</f>
        <v>1</v>
      </c>
      <c r="G65" s="5">
        <f>IF(Data_Mentah!G65="Yes",1,0)</f>
        <v>0</v>
      </c>
      <c r="H65" s="5">
        <f>IF(Data_Mentah!H65="Yes",1,0)</f>
        <v>1</v>
      </c>
      <c r="I65" s="5">
        <f>IF(Data_Mentah!I65="Yes",1,0)</f>
        <v>1</v>
      </c>
      <c r="J65" s="5">
        <f>IF(Data_Mentah!J65="Yes",1,0)</f>
        <v>1</v>
      </c>
      <c r="K65" s="5">
        <f>IF(Data_Mentah!K65="Yes",1,0)</f>
        <v>0</v>
      </c>
      <c r="L65" s="5">
        <f>IF(Data_Mentah!L65="Yes",1,0)</f>
        <v>1</v>
      </c>
      <c r="M65" s="5">
        <f>IF(Data_Mentah!M65="Yes",1,0)</f>
        <v>1</v>
      </c>
      <c r="N65" s="5">
        <f>IF(Data_Mentah!N65="Yes",1,0)</f>
        <v>1</v>
      </c>
      <c r="O65" s="5">
        <f>IF(Data_Mentah!O65="Yes",1,0)</f>
        <v>0</v>
      </c>
      <c r="P65" s="5">
        <f>IF(Data_Mentah!P65="Yes",1,0)</f>
        <v>1</v>
      </c>
      <c r="Q65" s="6">
        <f>IF(Data_Mentah!Q65="Positive",1,0)</f>
        <v>1</v>
      </c>
      <c r="T65">
        <f t="shared" si="1"/>
        <v>1</v>
      </c>
      <c r="V65">
        <f t="shared" si="2"/>
        <v>0</v>
      </c>
    </row>
    <row r="66" spans="1:22" ht="15.75" customHeight="1" x14ac:dyDescent="0.2">
      <c r="A66" s="7">
        <v>58</v>
      </c>
      <c r="B66" s="8">
        <f>IF(Data_Mentah!B66="Male",1,0)</f>
        <v>0</v>
      </c>
      <c r="C66" s="8">
        <f>IF(Data_Mentah!C66="Yes",1,0)</f>
        <v>0</v>
      </c>
      <c r="D66" s="8">
        <f>IF(Data_Mentah!D66="Yes",1,0)</f>
        <v>0</v>
      </c>
      <c r="E66" s="8">
        <f>IF(Data_Mentah!E66="Yes",1,0)</f>
        <v>0</v>
      </c>
      <c r="F66" s="8">
        <f>IF(Data_Mentah!F66="Yes",1,0)</f>
        <v>0</v>
      </c>
      <c r="G66" s="8">
        <f>IF(Data_Mentah!G66="Yes",1,0)</f>
        <v>0</v>
      </c>
      <c r="H66" s="8">
        <f>IF(Data_Mentah!H66="Yes",1,0)</f>
        <v>0</v>
      </c>
      <c r="I66" s="8">
        <f>IF(Data_Mentah!I66="Yes",1,0)</f>
        <v>1</v>
      </c>
      <c r="J66" s="8">
        <f>IF(Data_Mentah!J66="Yes",1,0)</f>
        <v>1</v>
      </c>
      <c r="K66" s="8">
        <f>IF(Data_Mentah!K66="Yes",1,0)</f>
        <v>0</v>
      </c>
      <c r="L66" s="8">
        <f>IF(Data_Mentah!L66="Yes",1,0)</f>
        <v>0</v>
      </c>
      <c r="M66" s="8">
        <f>IF(Data_Mentah!M66="Yes",1,0)</f>
        <v>1</v>
      </c>
      <c r="N66" s="8">
        <f>IF(Data_Mentah!N66="Yes",1,0)</f>
        <v>0</v>
      </c>
      <c r="O66" s="8">
        <f>IF(Data_Mentah!O66="Yes",1,0)</f>
        <v>0</v>
      </c>
      <c r="P66" s="8">
        <f>IF(Data_Mentah!P66="Yes",1,0)</f>
        <v>0</v>
      </c>
      <c r="Q66" s="9">
        <f>IF(Data_Mentah!Q66="Positive",1,0)</f>
        <v>1</v>
      </c>
      <c r="T66">
        <f t="shared" si="1"/>
        <v>0</v>
      </c>
      <c r="V66">
        <f t="shared" si="2"/>
        <v>0</v>
      </c>
    </row>
    <row r="67" spans="1:22" ht="15.75" customHeight="1" x14ac:dyDescent="0.2">
      <c r="A67" s="4">
        <v>54</v>
      </c>
      <c r="B67" s="5">
        <f>IF(Data_Mentah!B67="Male",1,0)</f>
        <v>0</v>
      </c>
      <c r="C67" s="5">
        <f>IF(Data_Mentah!C67="Yes",1,0)</f>
        <v>1</v>
      </c>
      <c r="D67" s="5">
        <f>IF(Data_Mentah!D67="Yes",1,0)</f>
        <v>0</v>
      </c>
      <c r="E67" s="5">
        <f>IF(Data_Mentah!E67="Yes",1,0)</f>
        <v>1</v>
      </c>
      <c r="F67" s="5">
        <f>IF(Data_Mentah!F67="Yes",1,0)</f>
        <v>0</v>
      </c>
      <c r="G67" s="5">
        <f>IF(Data_Mentah!G67="Yes",1,0)</f>
        <v>1</v>
      </c>
      <c r="H67" s="5">
        <f>IF(Data_Mentah!H67="Yes",1,0)</f>
        <v>0</v>
      </c>
      <c r="I67" s="5">
        <f>IF(Data_Mentah!I67="Yes",1,0)</f>
        <v>0</v>
      </c>
      <c r="J67" s="5">
        <f>IF(Data_Mentah!J67="Yes",1,0)</f>
        <v>0</v>
      </c>
      <c r="K67" s="5">
        <f>IF(Data_Mentah!K67="Yes",1,0)</f>
        <v>0</v>
      </c>
      <c r="L67" s="5">
        <f>IF(Data_Mentah!L67="Yes",1,0)</f>
        <v>0</v>
      </c>
      <c r="M67" s="5">
        <f>IF(Data_Mentah!M67="Yes",1,0)</f>
        <v>0</v>
      </c>
      <c r="N67" s="5">
        <f>IF(Data_Mentah!N67="Yes",1,0)</f>
        <v>0</v>
      </c>
      <c r="O67" s="5">
        <f>IF(Data_Mentah!O67="Yes",1,0)</f>
        <v>0</v>
      </c>
      <c r="P67" s="5">
        <f>IF(Data_Mentah!P67="Yes",1,0)</f>
        <v>0</v>
      </c>
      <c r="Q67" s="6">
        <f>IF(Data_Mentah!Q67="Positive",1,0)</f>
        <v>1</v>
      </c>
      <c r="T67">
        <f t="shared" si="1"/>
        <v>0</v>
      </c>
      <c r="V67">
        <f t="shared" si="2"/>
        <v>0</v>
      </c>
    </row>
    <row r="68" spans="1:22" ht="15.75" customHeight="1" x14ac:dyDescent="0.2">
      <c r="A68" s="7">
        <v>67</v>
      </c>
      <c r="B68" s="8">
        <f>IF(Data_Mentah!B68="Male",1,0)</f>
        <v>0</v>
      </c>
      <c r="C68" s="8">
        <f>IF(Data_Mentah!C68="Yes",1,0)</f>
        <v>1</v>
      </c>
      <c r="D68" s="8">
        <f>IF(Data_Mentah!D68="Yes",1,0)</f>
        <v>1</v>
      </c>
      <c r="E68" s="8">
        <f>IF(Data_Mentah!E68="Yes",1,0)</f>
        <v>0</v>
      </c>
      <c r="F68" s="8">
        <f>IF(Data_Mentah!F68="Yes",1,0)</f>
        <v>0</v>
      </c>
      <c r="G68" s="8">
        <f>IF(Data_Mentah!G68="Yes",1,0)</f>
        <v>0</v>
      </c>
      <c r="H68" s="8">
        <f>IF(Data_Mentah!H68="Yes",1,0)</f>
        <v>0</v>
      </c>
      <c r="I68" s="8">
        <f>IF(Data_Mentah!I68="Yes",1,0)</f>
        <v>0</v>
      </c>
      <c r="J68" s="8">
        <f>IF(Data_Mentah!J68="Yes",1,0)</f>
        <v>1</v>
      </c>
      <c r="K68" s="8">
        <f>IF(Data_Mentah!K68="Yes",1,0)</f>
        <v>0</v>
      </c>
      <c r="L68" s="8">
        <f>IF(Data_Mentah!L68="Yes",1,0)</f>
        <v>1</v>
      </c>
      <c r="M68" s="8">
        <f>IF(Data_Mentah!M68="Yes",1,0)</f>
        <v>1</v>
      </c>
      <c r="N68" s="8">
        <f>IF(Data_Mentah!N68="Yes",1,0)</f>
        <v>0</v>
      </c>
      <c r="O68" s="8">
        <f>IF(Data_Mentah!O68="Yes",1,0)</f>
        <v>0</v>
      </c>
      <c r="P68" s="8">
        <f>IF(Data_Mentah!P68="Yes",1,0)</f>
        <v>0</v>
      </c>
      <c r="Q68" s="9">
        <f>IF(Data_Mentah!Q68="Positive",1,0)</f>
        <v>1</v>
      </c>
      <c r="T68">
        <f t="shared" si="1"/>
        <v>0</v>
      </c>
      <c r="V68">
        <f t="shared" si="2"/>
        <v>0</v>
      </c>
    </row>
    <row r="69" spans="1:22" ht="15.75" customHeight="1" x14ac:dyDescent="0.2">
      <c r="A69" s="4">
        <v>66</v>
      </c>
      <c r="B69" s="5">
        <f>IF(Data_Mentah!B69="Male",1,0)</f>
        <v>0</v>
      </c>
      <c r="C69" s="5">
        <f>IF(Data_Mentah!C69="Yes",1,0)</f>
        <v>0</v>
      </c>
      <c r="D69" s="5">
        <f>IF(Data_Mentah!D69="Yes",1,0)</f>
        <v>1</v>
      </c>
      <c r="E69" s="5">
        <f>IF(Data_Mentah!E69="Yes",1,0)</f>
        <v>1</v>
      </c>
      <c r="F69" s="5">
        <f>IF(Data_Mentah!F69="Yes",1,0)</f>
        <v>1</v>
      </c>
      <c r="G69" s="5">
        <f>IF(Data_Mentah!G69="Yes",1,0)</f>
        <v>1</v>
      </c>
      <c r="H69" s="5">
        <f>IF(Data_Mentah!H69="Yes",1,0)</f>
        <v>0</v>
      </c>
      <c r="I69" s="5">
        <f>IF(Data_Mentah!I69="Yes",1,0)</f>
        <v>0</v>
      </c>
      <c r="J69" s="5">
        <f>IF(Data_Mentah!J69="Yes",1,0)</f>
        <v>1</v>
      </c>
      <c r="K69" s="5">
        <f>IF(Data_Mentah!K69="Yes",1,0)</f>
        <v>0</v>
      </c>
      <c r="L69" s="5">
        <f>IF(Data_Mentah!L69="Yes",1,0)</f>
        <v>0</v>
      </c>
      <c r="M69" s="5">
        <f>IF(Data_Mentah!M69="Yes",1,0)</f>
        <v>1</v>
      </c>
      <c r="N69" s="5">
        <f>IF(Data_Mentah!N69="Yes",1,0)</f>
        <v>0</v>
      </c>
      <c r="O69" s="5">
        <f>IF(Data_Mentah!O69="Yes",1,0)</f>
        <v>0</v>
      </c>
      <c r="P69" s="5">
        <f>IF(Data_Mentah!P69="Yes",1,0)</f>
        <v>0</v>
      </c>
      <c r="Q69" s="6">
        <f>IF(Data_Mentah!Q69="Positive",1,0)</f>
        <v>1</v>
      </c>
      <c r="T69">
        <f t="shared" si="1"/>
        <v>0</v>
      </c>
      <c r="V69">
        <f t="shared" si="2"/>
        <v>0</v>
      </c>
    </row>
    <row r="70" spans="1:22" ht="15.75" customHeight="1" x14ac:dyDescent="0.2">
      <c r="A70" s="7">
        <v>43</v>
      </c>
      <c r="B70" s="8">
        <f>IF(Data_Mentah!B70="Male",1,0)</f>
        <v>0</v>
      </c>
      <c r="C70" s="8">
        <f>IF(Data_Mentah!C70="Yes",1,0)</f>
        <v>0</v>
      </c>
      <c r="D70" s="8">
        <f>IF(Data_Mentah!D70="Yes",1,0)</f>
        <v>0</v>
      </c>
      <c r="E70" s="8">
        <f>IF(Data_Mentah!E70="Yes",1,0)</f>
        <v>0</v>
      </c>
      <c r="F70" s="8">
        <f>IF(Data_Mentah!F70="Yes",1,0)</f>
        <v>1</v>
      </c>
      <c r="G70" s="8">
        <f>IF(Data_Mentah!G70="Yes",1,0)</f>
        <v>1</v>
      </c>
      <c r="H70" s="8">
        <f>IF(Data_Mentah!H70="Yes",1,0)</f>
        <v>0</v>
      </c>
      <c r="I70" s="8">
        <f>IF(Data_Mentah!I70="Yes",1,0)</f>
        <v>1</v>
      </c>
      <c r="J70" s="8">
        <f>IF(Data_Mentah!J70="Yes",1,0)</f>
        <v>0</v>
      </c>
      <c r="K70" s="8">
        <f>IF(Data_Mentah!K70="Yes",1,0)</f>
        <v>0</v>
      </c>
      <c r="L70" s="8">
        <f>IF(Data_Mentah!L70="Yes",1,0)</f>
        <v>0</v>
      </c>
      <c r="M70" s="8">
        <f>IF(Data_Mentah!M70="Yes",1,0)</f>
        <v>0</v>
      </c>
      <c r="N70" s="8">
        <f>IF(Data_Mentah!N70="Yes",1,0)</f>
        <v>0</v>
      </c>
      <c r="O70" s="8">
        <f>IF(Data_Mentah!O70="Yes",1,0)</f>
        <v>1</v>
      </c>
      <c r="P70" s="8">
        <f>IF(Data_Mentah!P70="Yes",1,0)</f>
        <v>0</v>
      </c>
      <c r="Q70" s="9">
        <f>IF(Data_Mentah!Q70="Positive",1,0)</f>
        <v>1</v>
      </c>
      <c r="T70">
        <f t="shared" si="1"/>
        <v>0</v>
      </c>
      <c r="V70">
        <f t="shared" si="2"/>
        <v>0</v>
      </c>
    </row>
    <row r="71" spans="1:22" ht="15.75" customHeight="1" x14ac:dyDescent="0.2">
      <c r="A71" s="4">
        <v>62</v>
      </c>
      <c r="B71" s="5">
        <f>IF(Data_Mentah!B71="Male",1,0)</f>
        <v>0</v>
      </c>
      <c r="C71" s="5">
        <f>IF(Data_Mentah!C71="Yes",1,0)</f>
        <v>1</v>
      </c>
      <c r="D71" s="5">
        <f>IF(Data_Mentah!D71="Yes",1,0)</f>
        <v>1</v>
      </c>
      <c r="E71" s="5">
        <f>IF(Data_Mentah!E71="Yes",1,0)</f>
        <v>1</v>
      </c>
      <c r="F71" s="5">
        <f>IF(Data_Mentah!F71="Yes",1,0)</f>
        <v>1</v>
      </c>
      <c r="G71" s="5">
        <f>IF(Data_Mentah!G71="Yes",1,0)</f>
        <v>1</v>
      </c>
      <c r="H71" s="5">
        <f>IF(Data_Mentah!H71="Yes",1,0)</f>
        <v>0</v>
      </c>
      <c r="I71" s="5">
        <f>IF(Data_Mentah!I71="Yes",1,0)</f>
        <v>1</v>
      </c>
      <c r="J71" s="5">
        <f>IF(Data_Mentah!J71="Yes",1,0)</f>
        <v>0</v>
      </c>
      <c r="K71" s="5">
        <f>IF(Data_Mentah!K71="Yes",1,0)</f>
        <v>0</v>
      </c>
      <c r="L71" s="5">
        <f>IF(Data_Mentah!L71="Yes",1,0)</f>
        <v>0</v>
      </c>
      <c r="M71" s="5">
        <f>IF(Data_Mentah!M71="Yes",1,0)</f>
        <v>1</v>
      </c>
      <c r="N71" s="5">
        <f>IF(Data_Mentah!N71="Yes",1,0)</f>
        <v>0</v>
      </c>
      <c r="O71" s="5">
        <f>IF(Data_Mentah!O71="Yes",1,0)</f>
        <v>0</v>
      </c>
      <c r="P71" s="5">
        <f>IF(Data_Mentah!P71="Yes",1,0)</f>
        <v>1</v>
      </c>
      <c r="Q71" s="6">
        <f>IF(Data_Mentah!Q71="Positive",1,0)</f>
        <v>1</v>
      </c>
      <c r="T71">
        <f t="shared" si="1"/>
        <v>0</v>
      </c>
      <c r="V71">
        <f t="shared" si="2"/>
        <v>0</v>
      </c>
    </row>
    <row r="72" spans="1:22" ht="15.75" customHeight="1" x14ac:dyDescent="0.2">
      <c r="A72" s="7">
        <v>54</v>
      </c>
      <c r="B72" s="8">
        <f>IF(Data_Mentah!B72="Male",1,0)</f>
        <v>0</v>
      </c>
      <c r="C72" s="8">
        <f>IF(Data_Mentah!C72="Yes",1,0)</f>
        <v>0</v>
      </c>
      <c r="D72" s="8">
        <f>IF(Data_Mentah!D72="Yes",1,0)</f>
        <v>0</v>
      </c>
      <c r="E72" s="8">
        <f>IF(Data_Mentah!E72="Yes",1,0)</f>
        <v>1</v>
      </c>
      <c r="F72" s="8">
        <f>IF(Data_Mentah!F72="Yes",1,0)</f>
        <v>1</v>
      </c>
      <c r="G72" s="8">
        <f>IF(Data_Mentah!G72="Yes",1,0)</f>
        <v>0</v>
      </c>
      <c r="H72" s="8">
        <f>IF(Data_Mentah!H72="Yes",1,0)</f>
        <v>0</v>
      </c>
      <c r="I72" s="8">
        <f>IF(Data_Mentah!I72="Yes",1,0)</f>
        <v>0</v>
      </c>
      <c r="J72" s="8">
        <f>IF(Data_Mentah!J72="Yes",1,0)</f>
        <v>0</v>
      </c>
      <c r="K72" s="8">
        <f>IF(Data_Mentah!K72="Yes",1,0)</f>
        <v>0</v>
      </c>
      <c r="L72" s="8">
        <f>IF(Data_Mentah!L72="Yes",1,0)</f>
        <v>0</v>
      </c>
      <c r="M72" s="8">
        <f>IF(Data_Mentah!M72="Yes",1,0)</f>
        <v>0</v>
      </c>
      <c r="N72" s="8">
        <f>IF(Data_Mentah!N72="Yes",1,0)</f>
        <v>0</v>
      </c>
      <c r="O72" s="8">
        <f>IF(Data_Mentah!O72="Yes",1,0)</f>
        <v>0</v>
      </c>
      <c r="P72" s="8">
        <f>IF(Data_Mentah!P72="Yes",1,0)</f>
        <v>0</v>
      </c>
      <c r="Q72" s="9">
        <f>IF(Data_Mentah!Q72="Positive",1,0)</f>
        <v>1</v>
      </c>
      <c r="T72">
        <f t="shared" si="1"/>
        <v>0</v>
      </c>
      <c r="V72">
        <f t="shared" si="2"/>
        <v>0</v>
      </c>
    </row>
    <row r="73" spans="1:22" ht="15.75" customHeight="1" x14ac:dyDescent="0.2">
      <c r="A73" s="4">
        <v>39</v>
      </c>
      <c r="B73" s="5">
        <f>IF(Data_Mentah!B73="Male",1,0)</f>
        <v>0</v>
      </c>
      <c r="C73" s="5">
        <f>IF(Data_Mentah!C73="Yes",1,0)</f>
        <v>0</v>
      </c>
      <c r="D73" s="5">
        <f>IF(Data_Mentah!D73="Yes",1,0)</f>
        <v>1</v>
      </c>
      <c r="E73" s="5">
        <f>IF(Data_Mentah!E73="Yes",1,0)</f>
        <v>1</v>
      </c>
      <c r="F73" s="5">
        <f>IF(Data_Mentah!F73="Yes",1,0)</f>
        <v>1</v>
      </c>
      <c r="G73" s="5">
        <f>IF(Data_Mentah!G73="Yes",1,0)</f>
        <v>0</v>
      </c>
      <c r="H73" s="5">
        <f>IF(Data_Mentah!H73="Yes",1,0)</f>
        <v>0</v>
      </c>
      <c r="I73" s="5">
        <f>IF(Data_Mentah!I73="Yes",1,0)</f>
        <v>0</v>
      </c>
      <c r="J73" s="5">
        <f>IF(Data_Mentah!J73="Yes",1,0)</f>
        <v>1</v>
      </c>
      <c r="K73" s="5">
        <f>IF(Data_Mentah!K73="Yes",1,0)</f>
        <v>0</v>
      </c>
      <c r="L73" s="5">
        <f>IF(Data_Mentah!L73="Yes",1,0)</f>
        <v>1</v>
      </c>
      <c r="M73" s="5">
        <f>IF(Data_Mentah!M73="Yes",1,0)</f>
        <v>1</v>
      </c>
      <c r="N73" s="5">
        <f>IF(Data_Mentah!N73="Yes",1,0)</f>
        <v>1</v>
      </c>
      <c r="O73" s="5">
        <f>IF(Data_Mentah!O73="Yes",1,0)</f>
        <v>0</v>
      </c>
      <c r="P73" s="5">
        <f>IF(Data_Mentah!P73="Yes",1,0)</f>
        <v>0</v>
      </c>
      <c r="Q73" s="6">
        <f>IF(Data_Mentah!Q73="Positive",1,0)</f>
        <v>1</v>
      </c>
      <c r="T73">
        <f t="shared" si="1"/>
        <v>0</v>
      </c>
      <c r="V73">
        <f t="shared" si="2"/>
        <v>0</v>
      </c>
    </row>
    <row r="74" spans="1:22" ht="15.75" customHeight="1" x14ac:dyDescent="0.2">
      <c r="A74" s="7">
        <v>48</v>
      </c>
      <c r="B74" s="8">
        <f>IF(Data_Mentah!B74="Male",1,0)</f>
        <v>0</v>
      </c>
      <c r="C74" s="8">
        <f>IF(Data_Mentah!C74="Yes",1,0)</f>
        <v>0</v>
      </c>
      <c r="D74" s="8">
        <f>IF(Data_Mentah!D74="Yes",1,0)</f>
        <v>0</v>
      </c>
      <c r="E74" s="8">
        <f>IF(Data_Mentah!E74="Yes",1,0)</f>
        <v>0</v>
      </c>
      <c r="F74" s="8">
        <f>IF(Data_Mentah!F74="Yes",1,0)</f>
        <v>0</v>
      </c>
      <c r="G74" s="8">
        <f>IF(Data_Mentah!G74="Yes",1,0)</f>
        <v>0</v>
      </c>
      <c r="H74" s="8">
        <f>IF(Data_Mentah!H74="Yes",1,0)</f>
        <v>1</v>
      </c>
      <c r="I74" s="8">
        <f>IF(Data_Mentah!I74="Yes",1,0)</f>
        <v>0</v>
      </c>
      <c r="J74" s="8">
        <f>IF(Data_Mentah!J74="Yes",1,0)</f>
        <v>0</v>
      </c>
      <c r="K74" s="8">
        <f>IF(Data_Mentah!K74="Yes",1,0)</f>
        <v>0</v>
      </c>
      <c r="L74" s="8">
        <f>IF(Data_Mentah!L74="Yes",1,0)</f>
        <v>0</v>
      </c>
      <c r="M74" s="8">
        <f>IF(Data_Mentah!M74="Yes",1,0)</f>
        <v>0</v>
      </c>
      <c r="N74" s="8">
        <f>IF(Data_Mentah!N74="Yes",1,0)</f>
        <v>0</v>
      </c>
      <c r="O74" s="8">
        <f>IF(Data_Mentah!O74="Yes",1,0)</f>
        <v>0</v>
      </c>
      <c r="P74" s="8">
        <f>IF(Data_Mentah!P74="Yes",1,0)</f>
        <v>0</v>
      </c>
      <c r="Q74" s="9">
        <f>IF(Data_Mentah!Q74="Positive",1,0)</f>
        <v>1</v>
      </c>
      <c r="T74">
        <f t="shared" si="1"/>
        <v>0</v>
      </c>
      <c r="V74">
        <f t="shared" si="2"/>
        <v>0</v>
      </c>
    </row>
    <row r="75" spans="1:22" ht="15.75" customHeight="1" x14ac:dyDescent="0.2">
      <c r="A75" s="4">
        <v>58</v>
      </c>
      <c r="B75" s="5">
        <f>IF(Data_Mentah!B75="Male",1,0)</f>
        <v>0</v>
      </c>
      <c r="C75" s="5">
        <f>IF(Data_Mentah!C75="Yes",1,0)</f>
        <v>1</v>
      </c>
      <c r="D75" s="5">
        <f>IF(Data_Mentah!D75="Yes",1,0)</f>
        <v>1</v>
      </c>
      <c r="E75" s="5">
        <f>IF(Data_Mentah!E75="Yes",1,0)</f>
        <v>1</v>
      </c>
      <c r="F75" s="5">
        <f>IF(Data_Mentah!F75="Yes",1,0)</f>
        <v>1</v>
      </c>
      <c r="G75" s="5">
        <f>IF(Data_Mentah!G75="Yes",1,0)</f>
        <v>1</v>
      </c>
      <c r="H75" s="5">
        <f>IF(Data_Mentah!H75="Yes",1,0)</f>
        <v>0</v>
      </c>
      <c r="I75" s="5">
        <f>IF(Data_Mentah!I75="Yes",1,0)</f>
        <v>0</v>
      </c>
      <c r="J75" s="5">
        <f>IF(Data_Mentah!J75="Yes",1,0)</f>
        <v>0</v>
      </c>
      <c r="K75" s="5">
        <f>IF(Data_Mentah!K75="Yes",1,0)</f>
        <v>0</v>
      </c>
      <c r="L75" s="5">
        <f>IF(Data_Mentah!L75="Yes",1,0)</f>
        <v>0</v>
      </c>
      <c r="M75" s="5">
        <f>IF(Data_Mentah!M75="Yes",1,0)</f>
        <v>1</v>
      </c>
      <c r="N75" s="5">
        <f>IF(Data_Mentah!N75="Yes",1,0)</f>
        <v>0</v>
      </c>
      <c r="O75" s="5">
        <f>IF(Data_Mentah!O75="Yes",1,0)</f>
        <v>0</v>
      </c>
      <c r="P75" s="5">
        <f>IF(Data_Mentah!P75="Yes",1,0)</f>
        <v>0</v>
      </c>
      <c r="Q75" s="6">
        <f>IF(Data_Mentah!Q75="Positive",1,0)</f>
        <v>1</v>
      </c>
      <c r="T75">
        <f t="shared" si="1"/>
        <v>0</v>
      </c>
      <c r="V75">
        <f t="shared" si="2"/>
        <v>0</v>
      </c>
    </row>
    <row r="76" spans="1:22" ht="15.75" customHeight="1" x14ac:dyDescent="0.2">
      <c r="A76" s="7">
        <v>32</v>
      </c>
      <c r="B76" s="8">
        <f>IF(Data_Mentah!B76="Male",1,0)</f>
        <v>0</v>
      </c>
      <c r="C76" s="8">
        <f>IF(Data_Mentah!C76="Yes",1,0)</f>
        <v>1</v>
      </c>
      <c r="D76" s="8">
        <f>IF(Data_Mentah!D76="Yes",1,0)</f>
        <v>1</v>
      </c>
      <c r="E76" s="8">
        <f>IF(Data_Mentah!E76="Yes",1,0)</f>
        <v>1</v>
      </c>
      <c r="F76" s="8">
        <f>IF(Data_Mentah!F76="Yes",1,0)</f>
        <v>1</v>
      </c>
      <c r="G76" s="8">
        <f>IF(Data_Mentah!G76="Yes",1,0)</f>
        <v>1</v>
      </c>
      <c r="H76" s="8">
        <f>IF(Data_Mentah!H76="Yes",1,0)</f>
        <v>0</v>
      </c>
      <c r="I76" s="8">
        <f>IF(Data_Mentah!I76="Yes",1,0)</f>
        <v>0</v>
      </c>
      <c r="J76" s="8">
        <f>IF(Data_Mentah!J76="Yes",1,0)</f>
        <v>1</v>
      </c>
      <c r="K76" s="8">
        <f>IF(Data_Mentah!K76="Yes",1,0)</f>
        <v>0</v>
      </c>
      <c r="L76" s="8">
        <f>IF(Data_Mentah!L76="Yes",1,0)</f>
        <v>1</v>
      </c>
      <c r="M76" s="8">
        <f>IF(Data_Mentah!M76="Yes",1,0)</f>
        <v>1</v>
      </c>
      <c r="N76" s="8">
        <f>IF(Data_Mentah!N76="Yes",1,0)</f>
        <v>1</v>
      </c>
      <c r="O76" s="8">
        <f>IF(Data_Mentah!O76="Yes",1,0)</f>
        <v>0</v>
      </c>
      <c r="P76" s="8">
        <f>IF(Data_Mentah!P76="Yes",1,0)</f>
        <v>0</v>
      </c>
      <c r="Q76" s="9">
        <f>IF(Data_Mentah!Q76="Positive",1,0)</f>
        <v>1</v>
      </c>
      <c r="T76">
        <f t="shared" si="1"/>
        <v>0</v>
      </c>
      <c r="V76">
        <f t="shared" si="2"/>
        <v>0</v>
      </c>
    </row>
    <row r="77" spans="1:22" ht="15.75" customHeight="1" x14ac:dyDescent="0.2">
      <c r="A77" s="4">
        <v>42</v>
      </c>
      <c r="B77" s="5">
        <f>IF(Data_Mentah!B77="Male",1,0)</f>
        <v>0</v>
      </c>
      <c r="C77" s="5">
        <f>IF(Data_Mentah!C77="Yes",1,0)</f>
        <v>1</v>
      </c>
      <c r="D77" s="5">
        <f>IF(Data_Mentah!D77="Yes",1,0)</f>
        <v>1</v>
      </c>
      <c r="E77" s="5">
        <f>IF(Data_Mentah!E77="Yes",1,0)</f>
        <v>1</v>
      </c>
      <c r="F77" s="5">
        <f>IF(Data_Mentah!F77="Yes",1,0)</f>
        <v>1</v>
      </c>
      <c r="G77" s="5">
        <f>IF(Data_Mentah!G77="Yes",1,0)</f>
        <v>0</v>
      </c>
      <c r="H77" s="5">
        <f>IF(Data_Mentah!H77="Yes",1,0)</f>
        <v>0</v>
      </c>
      <c r="I77" s="5">
        <f>IF(Data_Mentah!I77="Yes",1,0)</f>
        <v>1</v>
      </c>
      <c r="J77" s="5">
        <f>IF(Data_Mentah!J77="Yes",1,0)</f>
        <v>0</v>
      </c>
      <c r="K77" s="5">
        <f>IF(Data_Mentah!K77="Yes",1,0)</f>
        <v>0</v>
      </c>
      <c r="L77" s="5">
        <f>IF(Data_Mentah!L77="Yes",1,0)</f>
        <v>0</v>
      </c>
      <c r="M77" s="5">
        <f>IF(Data_Mentah!M77="Yes",1,0)</f>
        <v>1</v>
      </c>
      <c r="N77" s="5">
        <f>IF(Data_Mentah!N77="Yes",1,0)</f>
        <v>0</v>
      </c>
      <c r="O77" s="5">
        <f>IF(Data_Mentah!O77="Yes",1,0)</f>
        <v>0</v>
      </c>
      <c r="P77" s="5">
        <f>IF(Data_Mentah!P77="Yes",1,0)</f>
        <v>1</v>
      </c>
      <c r="Q77" s="6">
        <f>IF(Data_Mentah!Q77="Positive",1,0)</f>
        <v>1</v>
      </c>
      <c r="T77">
        <f t="shared" si="1"/>
        <v>0</v>
      </c>
      <c r="V77">
        <f t="shared" si="2"/>
        <v>0</v>
      </c>
    </row>
    <row r="78" spans="1:22" ht="15.75" customHeight="1" x14ac:dyDescent="0.2">
      <c r="A78" s="7">
        <v>52</v>
      </c>
      <c r="B78" s="8">
        <f>IF(Data_Mentah!B78="Male",1,0)</f>
        <v>0</v>
      </c>
      <c r="C78" s="8">
        <f>IF(Data_Mentah!C78="Yes",1,0)</f>
        <v>1</v>
      </c>
      <c r="D78" s="8">
        <f>IF(Data_Mentah!D78="Yes",1,0)</f>
        <v>1</v>
      </c>
      <c r="E78" s="8">
        <f>IF(Data_Mentah!E78="Yes",1,0)</f>
        <v>1</v>
      </c>
      <c r="F78" s="8">
        <f>IF(Data_Mentah!F78="Yes",1,0)</f>
        <v>1</v>
      </c>
      <c r="G78" s="8">
        <f>IF(Data_Mentah!G78="Yes",1,0)</f>
        <v>1</v>
      </c>
      <c r="H78" s="8">
        <f>IF(Data_Mentah!H78="Yes",1,0)</f>
        <v>0</v>
      </c>
      <c r="I78" s="8">
        <f>IF(Data_Mentah!I78="Yes",1,0)</f>
        <v>0</v>
      </c>
      <c r="J78" s="8">
        <f>IF(Data_Mentah!J78="Yes",1,0)</f>
        <v>0</v>
      </c>
      <c r="K78" s="8">
        <f>IF(Data_Mentah!K78="Yes",1,0)</f>
        <v>0</v>
      </c>
      <c r="L78" s="8">
        <f>IF(Data_Mentah!L78="Yes",1,0)</f>
        <v>0</v>
      </c>
      <c r="M78" s="8">
        <f>IF(Data_Mentah!M78="Yes",1,0)</f>
        <v>1</v>
      </c>
      <c r="N78" s="8">
        <f>IF(Data_Mentah!N78="Yes",1,0)</f>
        <v>0</v>
      </c>
      <c r="O78" s="8">
        <f>IF(Data_Mentah!O78="Yes",1,0)</f>
        <v>0</v>
      </c>
      <c r="P78" s="8">
        <f>IF(Data_Mentah!P78="Yes",1,0)</f>
        <v>0</v>
      </c>
      <c r="Q78" s="9">
        <f>IF(Data_Mentah!Q78="Positive",1,0)</f>
        <v>1</v>
      </c>
      <c r="T78">
        <f t="shared" si="1"/>
        <v>0</v>
      </c>
      <c r="V78">
        <f t="shared" si="2"/>
        <v>0</v>
      </c>
    </row>
    <row r="79" spans="1:22" ht="15.75" customHeight="1" x14ac:dyDescent="0.2">
      <c r="A79" s="4">
        <v>38</v>
      </c>
      <c r="B79" s="5">
        <f>IF(Data_Mentah!B79="Male",1,0)</f>
        <v>0</v>
      </c>
      <c r="C79" s="5">
        <f>IF(Data_Mentah!C79="Yes",1,0)</f>
        <v>1</v>
      </c>
      <c r="D79" s="5">
        <f>IF(Data_Mentah!D79="Yes",1,0)</f>
        <v>1</v>
      </c>
      <c r="E79" s="5">
        <f>IF(Data_Mentah!E79="Yes",1,0)</f>
        <v>1</v>
      </c>
      <c r="F79" s="5">
        <f>IF(Data_Mentah!F79="Yes",1,0)</f>
        <v>0</v>
      </c>
      <c r="G79" s="5">
        <f>IF(Data_Mentah!G79="Yes",1,0)</f>
        <v>1</v>
      </c>
      <c r="H79" s="5">
        <f>IF(Data_Mentah!H79="Yes",1,0)</f>
        <v>0</v>
      </c>
      <c r="I79" s="5">
        <f>IF(Data_Mentah!I79="Yes",1,0)</f>
        <v>0</v>
      </c>
      <c r="J79" s="5">
        <f>IF(Data_Mentah!J79="Yes",1,0)</f>
        <v>1</v>
      </c>
      <c r="K79" s="5">
        <f>IF(Data_Mentah!K79="Yes",1,0)</f>
        <v>0</v>
      </c>
      <c r="L79" s="5">
        <f>IF(Data_Mentah!L79="Yes",1,0)</f>
        <v>1</v>
      </c>
      <c r="M79" s="5">
        <f>IF(Data_Mentah!M79="Yes",1,0)</f>
        <v>1</v>
      </c>
      <c r="N79" s="5">
        <f>IF(Data_Mentah!N79="Yes",1,0)</f>
        <v>0</v>
      </c>
      <c r="O79" s="5">
        <f>IF(Data_Mentah!O79="Yes",1,0)</f>
        <v>0</v>
      </c>
      <c r="P79" s="5">
        <f>IF(Data_Mentah!P79="Yes",1,0)</f>
        <v>0</v>
      </c>
      <c r="Q79" s="6">
        <f>IF(Data_Mentah!Q79="Positive",1,0)</f>
        <v>1</v>
      </c>
      <c r="T79">
        <f t="shared" si="1"/>
        <v>0</v>
      </c>
      <c r="V79">
        <f t="shared" si="2"/>
        <v>0</v>
      </c>
    </row>
    <row r="80" spans="1:22" ht="15.75" customHeight="1" x14ac:dyDescent="0.2">
      <c r="A80" s="7">
        <v>53</v>
      </c>
      <c r="B80" s="8">
        <f>IF(Data_Mentah!B80="Male",1,0)</f>
        <v>0</v>
      </c>
      <c r="C80" s="8">
        <f>IF(Data_Mentah!C80="Yes",1,0)</f>
        <v>1</v>
      </c>
      <c r="D80" s="8">
        <f>IF(Data_Mentah!D80="Yes",1,0)</f>
        <v>1</v>
      </c>
      <c r="E80" s="8">
        <f>IF(Data_Mentah!E80="Yes",1,0)</f>
        <v>1</v>
      </c>
      <c r="F80" s="8">
        <f>IF(Data_Mentah!F80="Yes",1,0)</f>
        <v>1</v>
      </c>
      <c r="G80" s="8">
        <f>IF(Data_Mentah!G80="Yes",1,0)</f>
        <v>1</v>
      </c>
      <c r="H80" s="8">
        <f>IF(Data_Mentah!H80="Yes",1,0)</f>
        <v>0</v>
      </c>
      <c r="I80" s="8">
        <f>IF(Data_Mentah!I80="Yes",1,0)</f>
        <v>0</v>
      </c>
      <c r="J80" s="8">
        <f>IF(Data_Mentah!J80="Yes",1,0)</f>
        <v>1</v>
      </c>
      <c r="K80" s="8">
        <f>IF(Data_Mentah!K80="Yes",1,0)</f>
        <v>1</v>
      </c>
      <c r="L80" s="8">
        <f>IF(Data_Mentah!L80="Yes",1,0)</f>
        <v>1</v>
      </c>
      <c r="M80" s="8">
        <f>IF(Data_Mentah!M80="Yes",1,0)</f>
        <v>1</v>
      </c>
      <c r="N80" s="8">
        <f>IF(Data_Mentah!N80="Yes",1,0)</f>
        <v>0</v>
      </c>
      <c r="O80" s="8">
        <f>IF(Data_Mentah!O80="Yes",1,0)</f>
        <v>0</v>
      </c>
      <c r="P80" s="8">
        <f>IF(Data_Mentah!P80="Yes",1,0)</f>
        <v>0</v>
      </c>
      <c r="Q80" s="9">
        <f>IF(Data_Mentah!Q80="Positive",1,0)</f>
        <v>1</v>
      </c>
      <c r="T80">
        <f t="shared" si="1"/>
        <v>0</v>
      </c>
      <c r="V80">
        <f t="shared" si="2"/>
        <v>0</v>
      </c>
    </row>
    <row r="81" spans="1:22" ht="15.75" customHeight="1" x14ac:dyDescent="0.2">
      <c r="A81" s="4">
        <v>57</v>
      </c>
      <c r="B81" s="5">
        <f>IF(Data_Mentah!B81="Male",1,0)</f>
        <v>0</v>
      </c>
      <c r="C81" s="5">
        <f>IF(Data_Mentah!C81="Yes",1,0)</f>
        <v>1</v>
      </c>
      <c r="D81" s="5">
        <f>IF(Data_Mentah!D81="Yes",1,0)</f>
        <v>1</v>
      </c>
      <c r="E81" s="5">
        <f>IF(Data_Mentah!E81="Yes",1,0)</f>
        <v>1</v>
      </c>
      <c r="F81" s="5">
        <f>IF(Data_Mentah!F81="Yes",1,0)</f>
        <v>1</v>
      </c>
      <c r="G81" s="5">
        <f>IF(Data_Mentah!G81="Yes",1,0)</f>
        <v>1</v>
      </c>
      <c r="H81" s="5">
        <f>IF(Data_Mentah!H81="Yes",1,0)</f>
        <v>0</v>
      </c>
      <c r="I81" s="5">
        <f>IF(Data_Mentah!I81="Yes",1,0)</f>
        <v>1</v>
      </c>
      <c r="J81" s="5">
        <f>IF(Data_Mentah!J81="Yes",1,0)</f>
        <v>0</v>
      </c>
      <c r="K81" s="5">
        <f>IF(Data_Mentah!K81="Yes",1,0)</f>
        <v>0</v>
      </c>
      <c r="L81" s="5">
        <f>IF(Data_Mentah!L81="Yes",1,0)</f>
        <v>0</v>
      </c>
      <c r="M81" s="5">
        <f>IF(Data_Mentah!M81="Yes",1,0)</f>
        <v>1</v>
      </c>
      <c r="N81" s="5">
        <f>IF(Data_Mentah!N81="Yes",1,0)</f>
        <v>1</v>
      </c>
      <c r="O81" s="5">
        <f>IF(Data_Mentah!O81="Yes",1,0)</f>
        <v>0</v>
      </c>
      <c r="P81" s="5">
        <f>IF(Data_Mentah!P81="Yes",1,0)</f>
        <v>1</v>
      </c>
      <c r="Q81" s="6">
        <f>IF(Data_Mentah!Q81="Positive",1,0)</f>
        <v>1</v>
      </c>
      <c r="T81">
        <f t="shared" si="1"/>
        <v>0</v>
      </c>
      <c r="V81">
        <f t="shared" si="2"/>
        <v>0</v>
      </c>
    </row>
    <row r="82" spans="1:22" ht="15.75" customHeight="1" x14ac:dyDescent="0.2">
      <c r="A82" s="7">
        <v>41</v>
      </c>
      <c r="B82" s="8">
        <f>IF(Data_Mentah!B82="Male",1,0)</f>
        <v>0</v>
      </c>
      <c r="C82" s="8">
        <f>IF(Data_Mentah!C82="Yes",1,0)</f>
        <v>1</v>
      </c>
      <c r="D82" s="8">
        <f>IF(Data_Mentah!D82="Yes",1,0)</f>
        <v>1</v>
      </c>
      <c r="E82" s="8">
        <f>IF(Data_Mentah!E82="Yes",1,0)</f>
        <v>0</v>
      </c>
      <c r="F82" s="8">
        <f>IF(Data_Mentah!F82="Yes",1,0)</f>
        <v>1</v>
      </c>
      <c r="G82" s="8">
        <f>IF(Data_Mentah!G82="Yes",1,0)</f>
        <v>0</v>
      </c>
      <c r="H82" s="8">
        <f>IF(Data_Mentah!H82="Yes",1,0)</f>
        <v>0</v>
      </c>
      <c r="I82" s="8">
        <f>IF(Data_Mentah!I82="Yes",1,0)</f>
        <v>1</v>
      </c>
      <c r="J82" s="8">
        <f>IF(Data_Mentah!J82="Yes",1,0)</f>
        <v>0</v>
      </c>
      <c r="K82" s="8">
        <f>IF(Data_Mentah!K82="Yes",1,0)</f>
        <v>0</v>
      </c>
      <c r="L82" s="8">
        <f>IF(Data_Mentah!L82="Yes",1,0)</f>
        <v>0</v>
      </c>
      <c r="M82" s="8">
        <f>IF(Data_Mentah!M82="Yes",1,0)</f>
        <v>0</v>
      </c>
      <c r="N82" s="8">
        <f>IF(Data_Mentah!N82="Yes",1,0)</f>
        <v>0</v>
      </c>
      <c r="O82" s="8">
        <f>IF(Data_Mentah!O82="Yes",1,0)</f>
        <v>0</v>
      </c>
      <c r="P82" s="8">
        <f>IF(Data_Mentah!P82="Yes",1,0)</f>
        <v>0</v>
      </c>
      <c r="Q82" s="9">
        <f>IF(Data_Mentah!Q82="Positive",1,0)</f>
        <v>1</v>
      </c>
      <c r="T82">
        <f t="shared" si="1"/>
        <v>0</v>
      </c>
      <c r="V82">
        <f t="shared" si="2"/>
        <v>0</v>
      </c>
    </row>
    <row r="83" spans="1:22" ht="15.75" customHeight="1" x14ac:dyDescent="0.2">
      <c r="A83" s="4">
        <v>37</v>
      </c>
      <c r="B83" s="5">
        <f>IF(Data_Mentah!B83="Male",1,0)</f>
        <v>0</v>
      </c>
      <c r="C83" s="5">
        <f>IF(Data_Mentah!C83="Yes",1,0)</f>
        <v>0</v>
      </c>
      <c r="D83" s="5">
        <f>IF(Data_Mentah!D83="Yes",1,0)</f>
        <v>0</v>
      </c>
      <c r="E83" s="5">
        <f>IF(Data_Mentah!E83="Yes",1,0)</f>
        <v>1</v>
      </c>
      <c r="F83" s="5">
        <f>IF(Data_Mentah!F83="Yes",1,0)</f>
        <v>1</v>
      </c>
      <c r="G83" s="5">
        <f>IF(Data_Mentah!G83="Yes",1,0)</f>
        <v>1</v>
      </c>
      <c r="H83" s="5">
        <f>IF(Data_Mentah!H83="Yes",1,0)</f>
        <v>0</v>
      </c>
      <c r="I83" s="5">
        <f>IF(Data_Mentah!I83="Yes",1,0)</f>
        <v>0</v>
      </c>
      <c r="J83" s="5">
        <f>IF(Data_Mentah!J83="Yes",1,0)</f>
        <v>0</v>
      </c>
      <c r="K83" s="5">
        <f>IF(Data_Mentah!K83="Yes",1,0)</f>
        <v>0</v>
      </c>
      <c r="L83" s="5">
        <f>IF(Data_Mentah!L83="Yes",1,0)</f>
        <v>0</v>
      </c>
      <c r="M83" s="5">
        <f>IF(Data_Mentah!M83="Yes",1,0)</f>
        <v>0</v>
      </c>
      <c r="N83" s="5">
        <f>IF(Data_Mentah!N83="Yes",1,0)</f>
        <v>1</v>
      </c>
      <c r="O83" s="5">
        <f>IF(Data_Mentah!O83="Yes",1,0)</f>
        <v>0</v>
      </c>
      <c r="P83" s="5">
        <f>IF(Data_Mentah!P83="Yes",1,0)</f>
        <v>0</v>
      </c>
      <c r="Q83" s="6">
        <f>IF(Data_Mentah!Q83="Positive",1,0)</f>
        <v>1</v>
      </c>
      <c r="T83">
        <f t="shared" si="1"/>
        <v>0</v>
      </c>
      <c r="V83">
        <f t="shared" si="2"/>
        <v>0</v>
      </c>
    </row>
    <row r="84" spans="1:22" ht="15.75" customHeight="1" x14ac:dyDescent="0.2">
      <c r="A84" s="7">
        <v>54</v>
      </c>
      <c r="B84" s="8">
        <f>IF(Data_Mentah!B84="Male",1,0)</f>
        <v>0</v>
      </c>
      <c r="C84" s="8">
        <f>IF(Data_Mentah!C84="Yes",1,0)</f>
        <v>1</v>
      </c>
      <c r="D84" s="8">
        <f>IF(Data_Mentah!D84="Yes",1,0)</f>
        <v>1</v>
      </c>
      <c r="E84" s="8">
        <f>IF(Data_Mentah!E84="Yes",1,0)</f>
        <v>0</v>
      </c>
      <c r="F84" s="8">
        <f>IF(Data_Mentah!F84="Yes",1,0)</f>
        <v>1</v>
      </c>
      <c r="G84" s="8">
        <f>IF(Data_Mentah!G84="Yes",1,0)</f>
        <v>1</v>
      </c>
      <c r="H84" s="8">
        <f>IF(Data_Mentah!H84="Yes",1,0)</f>
        <v>0</v>
      </c>
      <c r="I84" s="8">
        <f>IF(Data_Mentah!I84="Yes",1,0)</f>
        <v>0</v>
      </c>
      <c r="J84" s="8">
        <f>IF(Data_Mentah!J84="Yes",1,0)</f>
        <v>0</v>
      </c>
      <c r="K84" s="8">
        <f>IF(Data_Mentah!K84="Yes",1,0)</f>
        <v>0</v>
      </c>
      <c r="L84" s="8">
        <f>IF(Data_Mentah!L84="Yes",1,0)</f>
        <v>1</v>
      </c>
      <c r="M84" s="8">
        <f>IF(Data_Mentah!M84="Yes",1,0)</f>
        <v>1</v>
      </c>
      <c r="N84" s="8">
        <f>IF(Data_Mentah!N84="Yes",1,0)</f>
        <v>0</v>
      </c>
      <c r="O84" s="8">
        <f>IF(Data_Mentah!O84="Yes",1,0)</f>
        <v>0</v>
      </c>
      <c r="P84" s="8">
        <f>IF(Data_Mentah!P84="Yes",1,0)</f>
        <v>0</v>
      </c>
      <c r="Q84" s="9">
        <f>IF(Data_Mentah!Q84="Positive",1,0)</f>
        <v>1</v>
      </c>
      <c r="T84">
        <f t="shared" si="1"/>
        <v>0</v>
      </c>
      <c r="V84">
        <f t="shared" si="2"/>
        <v>0</v>
      </c>
    </row>
    <row r="85" spans="1:22" ht="15.75" customHeight="1" x14ac:dyDescent="0.2">
      <c r="A85" s="4">
        <v>49</v>
      </c>
      <c r="B85" s="5">
        <f>IF(Data_Mentah!B85="Male",1,0)</f>
        <v>0</v>
      </c>
      <c r="C85" s="5">
        <f>IF(Data_Mentah!C85="Yes",1,0)</f>
        <v>1</v>
      </c>
      <c r="D85" s="5">
        <f>IF(Data_Mentah!D85="Yes",1,0)</f>
        <v>1</v>
      </c>
      <c r="E85" s="5">
        <f>IF(Data_Mentah!E85="Yes",1,0)</f>
        <v>0</v>
      </c>
      <c r="F85" s="5">
        <f>IF(Data_Mentah!F85="Yes",1,0)</f>
        <v>1</v>
      </c>
      <c r="G85" s="5">
        <f>IF(Data_Mentah!G85="Yes",1,0)</f>
        <v>0</v>
      </c>
      <c r="H85" s="5">
        <f>IF(Data_Mentah!H85="Yes",1,0)</f>
        <v>0</v>
      </c>
      <c r="I85" s="5">
        <f>IF(Data_Mentah!I85="Yes",1,0)</f>
        <v>1</v>
      </c>
      <c r="J85" s="5">
        <f>IF(Data_Mentah!J85="Yes",1,0)</f>
        <v>1</v>
      </c>
      <c r="K85" s="5">
        <f>IF(Data_Mentah!K85="Yes",1,0)</f>
        <v>0</v>
      </c>
      <c r="L85" s="5">
        <f>IF(Data_Mentah!L85="Yes",1,0)</f>
        <v>1</v>
      </c>
      <c r="M85" s="5">
        <f>IF(Data_Mentah!M85="Yes",1,0)</f>
        <v>1</v>
      </c>
      <c r="N85" s="5">
        <f>IF(Data_Mentah!N85="Yes",1,0)</f>
        <v>0</v>
      </c>
      <c r="O85" s="5">
        <f>IF(Data_Mentah!O85="Yes",1,0)</f>
        <v>0</v>
      </c>
      <c r="P85" s="5">
        <f>IF(Data_Mentah!P85="Yes",1,0)</f>
        <v>0</v>
      </c>
      <c r="Q85" s="6">
        <f>IF(Data_Mentah!Q85="Positive",1,0)</f>
        <v>1</v>
      </c>
      <c r="T85">
        <f t="shared" si="1"/>
        <v>0</v>
      </c>
      <c r="V85">
        <f t="shared" si="2"/>
        <v>0</v>
      </c>
    </row>
    <row r="86" spans="1:22" ht="15.75" customHeight="1" x14ac:dyDescent="0.2">
      <c r="A86" s="7">
        <v>48</v>
      </c>
      <c r="B86" s="8">
        <f>IF(Data_Mentah!B86="Male",1,0)</f>
        <v>0</v>
      </c>
      <c r="C86" s="8">
        <f>IF(Data_Mentah!C86="Yes",1,0)</f>
        <v>1</v>
      </c>
      <c r="D86" s="8">
        <f>IF(Data_Mentah!D86="Yes",1,0)</f>
        <v>1</v>
      </c>
      <c r="E86" s="8">
        <f>IF(Data_Mentah!E86="Yes",1,0)</f>
        <v>1</v>
      </c>
      <c r="F86" s="8">
        <f>IF(Data_Mentah!F86="Yes",1,0)</f>
        <v>1</v>
      </c>
      <c r="G86" s="8">
        <f>IF(Data_Mentah!G86="Yes",1,0)</f>
        <v>1</v>
      </c>
      <c r="H86" s="8">
        <f>IF(Data_Mentah!H86="Yes",1,0)</f>
        <v>0</v>
      </c>
      <c r="I86" s="8">
        <f>IF(Data_Mentah!I86="Yes",1,0)</f>
        <v>1</v>
      </c>
      <c r="J86" s="8">
        <f>IF(Data_Mentah!J86="Yes",1,0)</f>
        <v>1</v>
      </c>
      <c r="K86" s="8">
        <f>IF(Data_Mentah!K86="Yes",1,0)</f>
        <v>0</v>
      </c>
      <c r="L86" s="8">
        <f>IF(Data_Mentah!L86="Yes",1,0)</f>
        <v>1</v>
      </c>
      <c r="M86" s="8">
        <f>IF(Data_Mentah!M86="Yes",1,0)</f>
        <v>1</v>
      </c>
      <c r="N86" s="8">
        <f>IF(Data_Mentah!N86="Yes",1,0)</f>
        <v>1</v>
      </c>
      <c r="O86" s="8">
        <f>IF(Data_Mentah!O86="Yes",1,0)</f>
        <v>0</v>
      </c>
      <c r="P86" s="8">
        <f>IF(Data_Mentah!P86="Yes",1,0)</f>
        <v>0</v>
      </c>
      <c r="Q86" s="9">
        <f>IF(Data_Mentah!Q86="Positive",1,0)</f>
        <v>1</v>
      </c>
      <c r="T86">
        <f t="shared" si="1"/>
        <v>0</v>
      </c>
      <c r="V86">
        <f t="shared" si="2"/>
        <v>0</v>
      </c>
    </row>
    <row r="87" spans="1:22" ht="15.75" customHeight="1" x14ac:dyDescent="0.2">
      <c r="A87" s="4">
        <v>60</v>
      </c>
      <c r="B87" s="5">
        <f>IF(Data_Mentah!B87="Male",1,0)</f>
        <v>0</v>
      </c>
      <c r="C87" s="5">
        <f>IF(Data_Mentah!C87="Yes",1,0)</f>
        <v>0</v>
      </c>
      <c r="D87" s="5">
        <f>IF(Data_Mentah!D87="Yes",1,0)</f>
        <v>0</v>
      </c>
      <c r="E87" s="5">
        <f>IF(Data_Mentah!E87="Yes",1,0)</f>
        <v>1</v>
      </c>
      <c r="F87" s="5">
        <f>IF(Data_Mentah!F87="Yes",1,0)</f>
        <v>1</v>
      </c>
      <c r="G87" s="5">
        <f>IF(Data_Mentah!G87="Yes",1,0)</f>
        <v>0</v>
      </c>
      <c r="H87" s="5">
        <f>IF(Data_Mentah!H87="Yes",1,0)</f>
        <v>0</v>
      </c>
      <c r="I87" s="5">
        <f>IF(Data_Mentah!I87="Yes",1,0)</f>
        <v>0</v>
      </c>
      <c r="J87" s="5">
        <f>IF(Data_Mentah!J87="Yes",1,0)</f>
        <v>0</v>
      </c>
      <c r="K87" s="5">
        <f>IF(Data_Mentah!K87="Yes",1,0)</f>
        <v>0</v>
      </c>
      <c r="L87" s="5">
        <f>IF(Data_Mentah!L87="Yes",1,0)</f>
        <v>0</v>
      </c>
      <c r="M87" s="5">
        <f>IF(Data_Mentah!M87="Yes",1,0)</f>
        <v>0</v>
      </c>
      <c r="N87" s="5">
        <f>IF(Data_Mentah!N87="Yes",1,0)</f>
        <v>0</v>
      </c>
      <c r="O87" s="5">
        <f>IF(Data_Mentah!O87="Yes",1,0)</f>
        <v>0</v>
      </c>
      <c r="P87" s="5">
        <f>IF(Data_Mentah!P87="Yes",1,0)</f>
        <v>1</v>
      </c>
      <c r="Q87" s="6">
        <f>IF(Data_Mentah!Q87="Positive",1,0)</f>
        <v>1</v>
      </c>
      <c r="T87">
        <f t="shared" si="1"/>
        <v>0</v>
      </c>
      <c r="V87">
        <f t="shared" si="2"/>
        <v>0</v>
      </c>
    </row>
    <row r="88" spans="1:22" ht="15.75" customHeight="1" x14ac:dyDescent="0.2">
      <c r="A88" s="7">
        <v>63</v>
      </c>
      <c r="B88" s="8">
        <f>IF(Data_Mentah!B88="Male",1,0)</f>
        <v>0</v>
      </c>
      <c r="C88" s="8">
        <f>IF(Data_Mentah!C88="Yes",1,0)</f>
        <v>1</v>
      </c>
      <c r="D88" s="8">
        <f>IF(Data_Mentah!D88="Yes",1,0)</f>
        <v>1</v>
      </c>
      <c r="E88" s="8">
        <f>IF(Data_Mentah!E88="Yes",1,0)</f>
        <v>1</v>
      </c>
      <c r="F88" s="8">
        <f>IF(Data_Mentah!F88="Yes",1,0)</f>
        <v>1</v>
      </c>
      <c r="G88" s="8">
        <f>IF(Data_Mentah!G88="Yes",1,0)</f>
        <v>1</v>
      </c>
      <c r="H88" s="8">
        <f>IF(Data_Mentah!H88="Yes",1,0)</f>
        <v>0</v>
      </c>
      <c r="I88" s="8">
        <f>IF(Data_Mentah!I88="Yes",1,0)</f>
        <v>1</v>
      </c>
      <c r="J88" s="8">
        <f>IF(Data_Mentah!J88="Yes",1,0)</f>
        <v>1</v>
      </c>
      <c r="K88" s="8">
        <f>IF(Data_Mentah!K88="Yes",1,0)</f>
        <v>1</v>
      </c>
      <c r="L88" s="8">
        <f>IF(Data_Mentah!L88="Yes",1,0)</f>
        <v>1</v>
      </c>
      <c r="M88" s="8">
        <f>IF(Data_Mentah!M88="Yes",1,0)</f>
        <v>1</v>
      </c>
      <c r="N88" s="8">
        <f>IF(Data_Mentah!N88="Yes",1,0)</f>
        <v>1</v>
      </c>
      <c r="O88" s="8">
        <f>IF(Data_Mentah!O88="Yes",1,0)</f>
        <v>0</v>
      </c>
      <c r="P88" s="8">
        <f>IF(Data_Mentah!P88="Yes",1,0)</f>
        <v>0</v>
      </c>
      <c r="Q88" s="9">
        <f>IF(Data_Mentah!Q88="Positive",1,0)</f>
        <v>1</v>
      </c>
      <c r="T88">
        <f t="shared" si="1"/>
        <v>0</v>
      </c>
      <c r="V88">
        <f t="shared" si="2"/>
        <v>0</v>
      </c>
    </row>
    <row r="89" spans="1:22" ht="15.75" customHeight="1" x14ac:dyDescent="0.2">
      <c r="A89" s="4">
        <v>35</v>
      </c>
      <c r="B89" s="5">
        <f>IF(Data_Mentah!B89="Male",1,0)</f>
        <v>0</v>
      </c>
      <c r="C89" s="5">
        <f>IF(Data_Mentah!C89="Yes",1,0)</f>
        <v>0</v>
      </c>
      <c r="D89" s="5">
        <f>IF(Data_Mentah!D89="Yes",1,0)</f>
        <v>0</v>
      </c>
      <c r="E89" s="5">
        <f>IF(Data_Mentah!E89="Yes",1,0)</f>
        <v>0</v>
      </c>
      <c r="F89" s="5">
        <f>IF(Data_Mentah!F89="Yes",1,0)</f>
        <v>0</v>
      </c>
      <c r="G89" s="5">
        <f>IF(Data_Mentah!G89="Yes",1,0)</f>
        <v>0</v>
      </c>
      <c r="H89" s="5">
        <f>IF(Data_Mentah!H89="Yes",1,0)</f>
        <v>0</v>
      </c>
      <c r="I89" s="5">
        <f>IF(Data_Mentah!I89="Yes",1,0)</f>
        <v>1</v>
      </c>
      <c r="J89" s="5">
        <f>IF(Data_Mentah!J89="Yes",1,0)</f>
        <v>0</v>
      </c>
      <c r="K89" s="5">
        <f>IF(Data_Mentah!K89="Yes",1,0)</f>
        <v>0</v>
      </c>
      <c r="L89" s="5">
        <f>IF(Data_Mentah!L89="Yes",1,0)</f>
        <v>0</v>
      </c>
      <c r="M89" s="5">
        <f>IF(Data_Mentah!M89="Yes",1,0)</f>
        <v>1</v>
      </c>
      <c r="N89" s="5">
        <f>IF(Data_Mentah!N89="Yes",1,0)</f>
        <v>1</v>
      </c>
      <c r="O89" s="5">
        <f>IF(Data_Mentah!O89="Yes",1,0)</f>
        <v>0</v>
      </c>
      <c r="P89" s="5">
        <f>IF(Data_Mentah!P89="Yes",1,0)</f>
        <v>0</v>
      </c>
      <c r="Q89" s="6">
        <f>IF(Data_Mentah!Q89="Positive",1,0)</f>
        <v>1</v>
      </c>
      <c r="T89">
        <f t="shared" si="1"/>
        <v>0</v>
      </c>
      <c r="V89">
        <f t="shared" si="2"/>
        <v>0</v>
      </c>
    </row>
    <row r="90" spans="1:22" ht="15.75" customHeight="1" x14ac:dyDescent="0.2">
      <c r="A90" s="7">
        <v>30</v>
      </c>
      <c r="B90" s="8">
        <f>IF(Data_Mentah!B90="Male",1,0)</f>
        <v>0</v>
      </c>
      <c r="C90" s="8">
        <f>IF(Data_Mentah!C90="Yes",1,0)</f>
        <v>1</v>
      </c>
      <c r="D90" s="8">
        <f>IF(Data_Mentah!D90="Yes",1,0)</f>
        <v>1</v>
      </c>
      <c r="E90" s="8">
        <f>IF(Data_Mentah!E90="Yes",1,0)</f>
        <v>0</v>
      </c>
      <c r="F90" s="8">
        <f>IF(Data_Mentah!F90="Yes",1,0)</f>
        <v>1</v>
      </c>
      <c r="G90" s="8">
        <f>IF(Data_Mentah!G90="Yes",1,0)</f>
        <v>1</v>
      </c>
      <c r="H90" s="8">
        <f>IF(Data_Mentah!H90="Yes",1,0)</f>
        <v>0</v>
      </c>
      <c r="I90" s="8">
        <f>IF(Data_Mentah!I90="Yes",1,0)</f>
        <v>1</v>
      </c>
      <c r="J90" s="8">
        <f>IF(Data_Mentah!J90="Yes",1,0)</f>
        <v>1</v>
      </c>
      <c r="K90" s="8">
        <f>IF(Data_Mentah!K90="Yes",1,0)</f>
        <v>0</v>
      </c>
      <c r="L90" s="8">
        <f>IF(Data_Mentah!L90="Yes",1,0)</f>
        <v>1</v>
      </c>
      <c r="M90" s="8">
        <f>IF(Data_Mentah!M90="Yes",1,0)</f>
        <v>1</v>
      </c>
      <c r="N90" s="8">
        <f>IF(Data_Mentah!N90="Yes",1,0)</f>
        <v>0</v>
      </c>
      <c r="O90" s="8">
        <f>IF(Data_Mentah!O90="Yes",1,0)</f>
        <v>0</v>
      </c>
      <c r="P90" s="8">
        <f>IF(Data_Mentah!P90="Yes",1,0)</f>
        <v>0</v>
      </c>
      <c r="Q90" s="9">
        <f>IF(Data_Mentah!Q90="Positive",1,0)</f>
        <v>1</v>
      </c>
      <c r="T90">
        <f t="shared" si="1"/>
        <v>0</v>
      </c>
      <c r="V90">
        <f t="shared" si="2"/>
        <v>0</v>
      </c>
    </row>
    <row r="91" spans="1:22" ht="15.75" customHeight="1" x14ac:dyDescent="0.2">
      <c r="A91" s="4">
        <v>53</v>
      </c>
      <c r="B91" s="5">
        <f>IF(Data_Mentah!B91="Male",1,0)</f>
        <v>0</v>
      </c>
      <c r="C91" s="5">
        <f>IF(Data_Mentah!C91="Yes",1,0)</f>
        <v>0</v>
      </c>
      <c r="D91" s="5">
        <f>IF(Data_Mentah!D91="Yes",1,0)</f>
        <v>0</v>
      </c>
      <c r="E91" s="5">
        <f>IF(Data_Mentah!E91="Yes",1,0)</f>
        <v>0</v>
      </c>
      <c r="F91" s="5">
        <f>IF(Data_Mentah!F91="Yes",1,0)</f>
        <v>0</v>
      </c>
      <c r="G91" s="5">
        <f>IF(Data_Mentah!G91="Yes",1,0)</f>
        <v>0</v>
      </c>
      <c r="H91" s="5">
        <f>IF(Data_Mentah!H91="Yes",1,0)</f>
        <v>0</v>
      </c>
      <c r="I91" s="5">
        <f>IF(Data_Mentah!I91="Yes",1,0)</f>
        <v>0</v>
      </c>
      <c r="J91" s="5">
        <f>IF(Data_Mentah!J91="Yes",1,0)</f>
        <v>0</v>
      </c>
      <c r="K91" s="5">
        <f>IF(Data_Mentah!K91="Yes",1,0)</f>
        <v>0</v>
      </c>
      <c r="L91" s="5">
        <f>IF(Data_Mentah!L91="Yes",1,0)</f>
        <v>0</v>
      </c>
      <c r="M91" s="5">
        <f>IF(Data_Mentah!M91="Yes",1,0)</f>
        <v>0</v>
      </c>
      <c r="N91" s="5">
        <f>IF(Data_Mentah!N91="Yes",1,0)</f>
        <v>0</v>
      </c>
      <c r="O91" s="5">
        <f>IF(Data_Mentah!O91="Yes",1,0)</f>
        <v>0</v>
      </c>
      <c r="P91" s="5">
        <f>IF(Data_Mentah!P91="Yes",1,0)</f>
        <v>0</v>
      </c>
      <c r="Q91" s="6">
        <f>IF(Data_Mentah!Q91="Positive",1,0)</f>
        <v>1</v>
      </c>
      <c r="T91">
        <f t="shared" si="1"/>
        <v>0</v>
      </c>
      <c r="V91">
        <f t="shared" si="2"/>
        <v>0</v>
      </c>
    </row>
    <row r="92" spans="1:22" ht="15.75" customHeight="1" x14ac:dyDescent="0.2">
      <c r="A92" s="7">
        <v>50</v>
      </c>
      <c r="B92" s="8">
        <f>IF(Data_Mentah!B92="Male",1,0)</f>
        <v>0</v>
      </c>
      <c r="C92" s="8">
        <f>IF(Data_Mentah!C92="Yes",1,0)</f>
        <v>0</v>
      </c>
      <c r="D92" s="8">
        <f>IF(Data_Mentah!D92="Yes",1,0)</f>
        <v>0</v>
      </c>
      <c r="E92" s="8">
        <f>IF(Data_Mentah!E92="Yes",1,0)</f>
        <v>0</v>
      </c>
      <c r="F92" s="8">
        <f>IF(Data_Mentah!F92="Yes",1,0)</f>
        <v>0</v>
      </c>
      <c r="G92" s="8">
        <f>IF(Data_Mentah!G92="Yes",1,0)</f>
        <v>1</v>
      </c>
      <c r="H92" s="8">
        <f>IF(Data_Mentah!H92="Yes",1,0)</f>
        <v>0</v>
      </c>
      <c r="I92" s="8">
        <f>IF(Data_Mentah!I92="Yes",1,0)</f>
        <v>1</v>
      </c>
      <c r="J92" s="8">
        <f>IF(Data_Mentah!J92="Yes",1,0)</f>
        <v>1</v>
      </c>
      <c r="K92" s="8">
        <f>IF(Data_Mentah!K92="Yes",1,0)</f>
        <v>0</v>
      </c>
      <c r="L92" s="8">
        <f>IF(Data_Mentah!L92="Yes",1,0)</f>
        <v>0</v>
      </c>
      <c r="M92" s="8">
        <f>IF(Data_Mentah!M92="Yes",1,0)</f>
        <v>1</v>
      </c>
      <c r="N92" s="8">
        <f>IF(Data_Mentah!N92="Yes",1,0)</f>
        <v>0</v>
      </c>
      <c r="O92" s="8">
        <f>IF(Data_Mentah!O92="Yes",1,0)</f>
        <v>0</v>
      </c>
      <c r="P92" s="8">
        <f>IF(Data_Mentah!P92="Yes",1,0)</f>
        <v>0</v>
      </c>
      <c r="Q92" s="9">
        <f>IF(Data_Mentah!Q92="Positive",1,0)</f>
        <v>1</v>
      </c>
      <c r="T92">
        <f t="shared" si="1"/>
        <v>0</v>
      </c>
      <c r="V92">
        <f t="shared" si="2"/>
        <v>0</v>
      </c>
    </row>
    <row r="93" spans="1:22" ht="15.75" customHeight="1" x14ac:dyDescent="0.2">
      <c r="A93" s="4">
        <v>50</v>
      </c>
      <c r="B93" s="5">
        <f>IF(Data_Mentah!B93="Male",1,0)</f>
        <v>0</v>
      </c>
      <c r="C93" s="5">
        <f>IF(Data_Mentah!C93="Yes",1,0)</f>
        <v>1</v>
      </c>
      <c r="D93" s="5">
        <f>IF(Data_Mentah!D93="Yes",1,0)</f>
        <v>1</v>
      </c>
      <c r="E93" s="5">
        <f>IF(Data_Mentah!E93="Yes",1,0)</f>
        <v>1</v>
      </c>
      <c r="F93" s="5">
        <f>IF(Data_Mentah!F93="Yes",1,0)</f>
        <v>1</v>
      </c>
      <c r="G93" s="5">
        <f>IF(Data_Mentah!G93="Yes",1,0)</f>
        <v>1</v>
      </c>
      <c r="H93" s="5">
        <f>IF(Data_Mentah!H93="Yes",1,0)</f>
        <v>0</v>
      </c>
      <c r="I93" s="5">
        <f>IF(Data_Mentah!I93="Yes",1,0)</f>
        <v>1</v>
      </c>
      <c r="J93" s="5">
        <f>IF(Data_Mentah!J93="Yes",1,0)</f>
        <v>1</v>
      </c>
      <c r="K93" s="5">
        <f>IF(Data_Mentah!K93="Yes",1,0)</f>
        <v>1</v>
      </c>
      <c r="L93" s="5">
        <f>IF(Data_Mentah!L93="Yes",1,0)</f>
        <v>1</v>
      </c>
      <c r="M93" s="5">
        <f>IF(Data_Mentah!M93="Yes",1,0)</f>
        <v>1</v>
      </c>
      <c r="N93" s="5">
        <f>IF(Data_Mentah!N93="Yes",1,0)</f>
        <v>1</v>
      </c>
      <c r="O93" s="5">
        <f>IF(Data_Mentah!O93="Yes",1,0)</f>
        <v>0</v>
      </c>
      <c r="P93" s="5">
        <f>IF(Data_Mentah!P93="Yes",1,0)</f>
        <v>0</v>
      </c>
      <c r="Q93" s="6">
        <f>IF(Data_Mentah!Q93="Positive",1,0)</f>
        <v>1</v>
      </c>
      <c r="T93">
        <f t="shared" si="1"/>
        <v>0</v>
      </c>
      <c r="V93">
        <f t="shared" si="2"/>
        <v>0</v>
      </c>
    </row>
    <row r="94" spans="1:22" ht="15.75" customHeight="1" x14ac:dyDescent="0.2">
      <c r="A94" s="7">
        <v>35</v>
      </c>
      <c r="B94" s="8">
        <f>IF(Data_Mentah!B94="Male",1,0)</f>
        <v>0</v>
      </c>
      <c r="C94" s="8">
        <f>IF(Data_Mentah!C94="Yes",1,0)</f>
        <v>1</v>
      </c>
      <c r="D94" s="8">
        <f>IF(Data_Mentah!D94="Yes",1,0)</f>
        <v>1</v>
      </c>
      <c r="E94" s="8">
        <f>IF(Data_Mentah!E94="Yes",1,0)</f>
        <v>1</v>
      </c>
      <c r="F94" s="8">
        <f>IF(Data_Mentah!F94="Yes",1,0)</f>
        <v>1</v>
      </c>
      <c r="G94" s="8">
        <f>IF(Data_Mentah!G94="Yes",1,0)</f>
        <v>0</v>
      </c>
      <c r="H94" s="8">
        <f>IF(Data_Mentah!H94="Yes",1,0)</f>
        <v>0</v>
      </c>
      <c r="I94" s="8">
        <f>IF(Data_Mentah!I94="Yes",1,0)</f>
        <v>1</v>
      </c>
      <c r="J94" s="8">
        <f>IF(Data_Mentah!J94="Yes",1,0)</f>
        <v>0</v>
      </c>
      <c r="K94" s="8">
        <f>IF(Data_Mentah!K94="Yes",1,0)</f>
        <v>0</v>
      </c>
      <c r="L94" s="8">
        <f>IF(Data_Mentah!L94="Yes",1,0)</f>
        <v>1</v>
      </c>
      <c r="M94" s="8">
        <f>IF(Data_Mentah!M94="Yes",1,0)</f>
        <v>1</v>
      </c>
      <c r="N94" s="8">
        <f>IF(Data_Mentah!N94="Yes",1,0)</f>
        <v>1</v>
      </c>
      <c r="O94" s="8">
        <f>IF(Data_Mentah!O94="Yes",1,0)</f>
        <v>0</v>
      </c>
      <c r="P94" s="8">
        <f>IF(Data_Mentah!P94="Yes",1,0)</f>
        <v>0</v>
      </c>
      <c r="Q94" s="9">
        <f>IF(Data_Mentah!Q94="Positive",1,0)</f>
        <v>1</v>
      </c>
      <c r="T94">
        <f t="shared" si="1"/>
        <v>0</v>
      </c>
      <c r="V94">
        <f t="shared" si="2"/>
        <v>0</v>
      </c>
    </row>
    <row r="95" spans="1:22" ht="15.75" customHeight="1" x14ac:dyDescent="0.2">
      <c r="A95" s="4">
        <v>40</v>
      </c>
      <c r="B95" s="5">
        <f>IF(Data_Mentah!B95="Male",1,0)</f>
        <v>0</v>
      </c>
      <c r="C95" s="5">
        <f>IF(Data_Mentah!C95="Yes",1,0)</f>
        <v>1</v>
      </c>
      <c r="D95" s="5">
        <f>IF(Data_Mentah!D95="Yes",1,0)</f>
        <v>1</v>
      </c>
      <c r="E95" s="5">
        <f>IF(Data_Mentah!E95="Yes",1,0)</f>
        <v>0</v>
      </c>
      <c r="F95" s="5">
        <f>IF(Data_Mentah!F95="Yes",1,0)</f>
        <v>1</v>
      </c>
      <c r="G95" s="5">
        <f>IF(Data_Mentah!G95="Yes",1,0)</f>
        <v>1</v>
      </c>
      <c r="H95" s="5">
        <f>IF(Data_Mentah!H95="Yes",1,0)</f>
        <v>0</v>
      </c>
      <c r="I95" s="5">
        <f>IF(Data_Mentah!I95="Yes",1,0)</f>
        <v>0</v>
      </c>
      <c r="J95" s="5">
        <f>IF(Data_Mentah!J95="Yes",1,0)</f>
        <v>1</v>
      </c>
      <c r="K95" s="5">
        <f>IF(Data_Mentah!K95="Yes",1,0)</f>
        <v>0</v>
      </c>
      <c r="L95" s="5">
        <f>IF(Data_Mentah!L95="Yes",1,0)</f>
        <v>0</v>
      </c>
      <c r="M95" s="5">
        <f>IF(Data_Mentah!M95="Yes",1,0)</f>
        <v>1</v>
      </c>
      <c r="N95" s="5">
        <f>IF(Data_Mentah!N95="Yes",1,0)</f>
        <v>0</v>
      </c>
      <c r="O95" s="5">
        <f>IF(Data_Mentah!O95="Yes",1,0)</f>
        <v>0</v>
      </c>
      <c r="P95" s="5">
        <f>IF(Data_Mentah!P95="Yes",1,0)</f>
        <v>0</v>
      </c>
      <c r="Q95" s="6">
        <f>IF(Data_Mentah!Q95="Positive",1,0)</f>
        <v>1</v>
      </c>
      <c r="T95">
        <f t="shared" si="1"/>
        <v>0</v>
      </c>
      <c r="V95">
        <f t="shared" si="2"/>
        <v>0</v>
      </c>
    </row>
    <row r="96" spans="1:22" ht="15.75" customHeight="1" x14ac:dyDescent="0.2">
      <c r="A96" s="7">
        <v>48</v>
      </c>
      <c r="B96" s="8">
        <f>IF(Data_Mentah!B96="Male",1,0)</f>
        <v>0</v>
      </c>
      <c r="C96" s="8">
        <f>IF(Data_Mentah!C96="Yes",1,0)</f>
        <v>1</v>
      </c>
      <c r="D96" s="8">
        <f>IF(Data_Mentah!D96="Yes",1,0)</f>
        <v>1</v>
      </c>
      <c r="E96" s="8">
        <f>IF(Data_Mentah!E96="Yes",1,0)</f>
        <v>0</v>
      </c>
      <c r="F96" s="8">
        <f>IF(Data_Mentah!F96="Yes",1,0)</f>
        <v>1</v>
      </c>
      <c r="G96" s="8">
        <f>IF(Data_Mentah!G96="Yes",1,0)</f>
        <v>1</v>
      </c>
      <c r="H96" s="8">
        <f>IF(Data_Mentah!H96="Yes",1,0)</f>
        <v>0</v>
      </c>
      <c r="I96" s="8">
        <f>IF(Data_Mentah!I96="Yes",1,0)</f>
        <v>1</v>
      </c>
      <c r="J96" s="8">
        <f>IF(Data_Mentah!J96="Yes",1,0)</f>
        <v>1</v>
      </c>
      <c r="K96" s="8">
        <f>IF(Data_Mentah!K96="Yes",1,0)</f>
        <v>0</v>
      </c>
      <c r="L96" s="8">
        <f>IF(Data_Mentah!L96="Yes",1,0)</f>
        <v>1</v>
      </c>
      <c r="M96" s="8">
        <f>IF(Data_Mentah!M96="Yes",1,0)</f>
        <v>1</v>
      </c>
      <c r="N96" s="8">
        <f>IF(Data_Mentah!N96="Yes",1,0)</f>
        <v>0</v>
      </c>
      <c r="O96" s="8">
        <f>IF(Data_Mentah!O96="Yes",1,0)</f>
        <v>0</v>
      </c>
      <c r="P96" s="8">
        <f>IF(Data_Mentah!P96="Yes",1,0)</f>
        <v>0</v>
      </c>
      <c r="Q96" s="9">
        <f>IF(Data_Mentah!Q96="Positive",1,0)</f>
        <v>1</v>
      </c>
      <c r="T96">
        <f t="shared" si="1"/>
        <v>0</v>
      </c>
      <c r="V96">
        <f t="shared" si="2"/>
        <v>0</v>
      </c>
    </row>
    <row r="97" spans="1:22" ht="15.75" customHeight="1" x14ac:dyDescent="0.2">
      <c r="A97" s="4">
        <v>60</v>
      </c>
      <c r="B97" s="5">
        <f>IF(Data_Mentah!B97="Male",1,0)</f>
        <v>0</v>
      </c>
      <c r="C97" s="5">
        <f>IF(Data_Mentah!C97="Yes",1,0)</f>
        <v>1</v>
      </c>
      <c r="D97" s="5">
        <f>IF(Data_Mentah!D97="Yes",1,0)</f>
        <v>1</v>
      </c>
      <c r="E97" s="5">
        <f>IF(Data_Mentah!E97="Yes",1,0)</f>
        <v>0</v>
      </c>
      <c r="F97" s="5">
        <f>IF(Data_Mentah!F97="Yes",1,0)</f>
        <v>1</v>
      </c>
      <c r="G97" s="5">
        <f>IF(Data_Mentah!G97="Yes",1,0)</f>
        <v>0</v>
      </c>
      <c r="H97" s="5">
        <f>IF(Data_Mentah!H97="Yes",1,0)</f>
        <v>0</v>
      </c>
      <c r="I97" s="5">
        <f>IF(Data_Mentah!I97="Yes",1,0)</f>
        <v>1</v>
      </c>
      <c r="J97" s="5">
        <f>IF(Data_Mentah!J97="Yes",1,0)</f>
        <v>1</v>
      </c>
      <c r="K97" s="5">
        <f>IF(Data_Mentah!K97="Yes",1,0)</f>
        <v>0</v>
      </c>
      <c r="L97" s="5">
        <f>IF(Data_Mentah!L97="Yes",1,0)</f>
        <v>0</v>
      </c>
      <c r="M97" s="5">
        <f>IF(Data_Mentah!M97="Yes",1,0)</f>
        <v>1</v>
      </c>
      <c r="N97" s="5">
        <f>IF(Data_Mentah!N97="Yes",1,0)</f>
        <v>0</v>
      </c>
      <c r="O97" s="5">
        <f>IF(Data_Mentah!O97="Yes",1,0)</f>
        <v>0</v>
      </c>
      <c r="P97" s="5">
        <f>IF(Data_Mentah!P97="Yes",1,0)</f>
        <v>0</v>
      </c>
      <c r="Q97" s="6">
        <f>IF(Data_Mentah!Q97="Positive",1,0)</f>
        <v>1</v>
      </c>
      <c r="T97">
        <f t="shared" si="1"/>
        <v>0</v>
      </c>
      <c r="V97">
        <f t="shared" si="2"/>
        <v>0</v>
      </c>
    </row>
    <row r="98" spans="1:22" ht="15.75" customHeight="1" x14ac:dyDescent="0.2">
      <c r="A98" s="7">
        <v>60</v>
      </c>
      <c r="B98" s="8">
        <f>IF(Data_Mentah!B98="Male",1,0)</f>
        <v>0</v>
      </c>
      <c r="C98" s="8">
        <f>IF(Data_Mentah!C98="Yes",1,0)</f>
        <v>1</v>
      </c>
      <c r="D98" s="8">
        <f>IF(Data_Mentah!D98="Yes",1,0)</f>
        <v>1</v>
      </c>
      <c r="E98" s="8">
        <f>IF(Data_Mentah!E98="Yes",1,0)</f>
        <v>1</v>
      </c>
      <c r="F98" s="8">
        <f>IF(Data_Mentah!F98="Yes",1,0)</f>
        <v>1</v>
      </c>
      <c r="G98" s="8">
        <f>IF(Data_Mentah!G98="Yes",1,0)</f>
        <v>0</v>
      </c>
      <c r="H98" s="8">
        <f>IF(Data_Mentah!H98="Yes",1,0)</f>
        <v>0</v>
      </c>
      <c r="I98" s="8">
        <f>IF(Data_Mentah!I98="Yes",1,0)</f>
        <v>0</v>
      </c>
      <c r="J98" s="8">
        <f>IF(Data_Mentah!J98="Yes",1,0)</f>
        <v>1</v>
      </c>
      <c r="K98" s="8">
        <f>IF(Data_Mentah!K98="Yes",1,0)</f>
        <v>0</v>
      </c>
      <c r="L98" s="8">
        <f>IF(Data_Mentah!L98="Yes",1,0)</f>
        <v>1</v>
      </c>
      <c r="M98" s="8">
        <f>IF(Data_Mentah!M98="Yes",1,0)</f>
        <v>1</v>
      </c>
      <c r="N98" s="8">
        <f>IF(Data_Mentah!N98="Yes",1,0)</f>
        <v>1</v>
      </c>
      <c r="O98" s="8">
        <f>IF(Data_Mentah!O98="Yes",1,0)</f>
        <v>0</v>
      </c>
      <c r="P98" s="8">
        <f>IF(Data_Mentah!P98="Yes",1,0)</f>
        <v>0</v>
      </c>
      <c r="Q98" s="9">
        <f>IF(Data_Mentah!Q98="Positive",1,0)</f>
        <v>1</v>
      </c>
      <c r="T98">
        <f t="shared" si="1"/>
        <v>0</v>
      </c>
      <c r="V98">
        <f t="shared" si="2"/>
        <v>0</v>
      </c>
    </row>
    <row r="99" spans="1:22" ht="15.75" customHeight="1" x14ac:dyDescent="0.2">
      <c r="A99" s="4">
        <v>35</v>
      </c>
      <c r="B99" s="5">
        <f>IF(Data_Mentah!B99="Male",1,0)</f>
        <v>0</v>
      </c>
      <c r="C99" s="5">
        <f>IF(Data_Mentah!C99="Yes",1,0)</f>
        <v>1</v>
      </c>
      <c r="D99" s="5">
        <f>IF(Data_Mentah!D99="Yes",1,0)</f>
        <v>1</v>
      </c>
      <c r="E99" s="5">
        <f>IF(Data_Mentah!E99="Yes",1,0)</f>
        <v>1</v>
      </c>
      <c r="F99" s="5">
        <f>IF(Data_Mentah!F99="Yes",1,0)</f>
        <v>1</v>
      </c>
      <c r="G99" s="5">
        <f>IF(Data_Mentah!G99="Yes",1,0)</f>
        <v>1</v>
      </c>
      <c r="H99" s="5">
        <f>IF(Data_Mentah!H99="Yes",1,0)</f>
        <v>0</v>
      </c>
      <c r="I99" s="5">
        <f>IF(Data_Mentah!I99="Yes",1,0)</f>
        <v>0</v>
      </c>
      <c r="J99" s="5">
        <f>IF(Data_Mentah!J99="Yes",1,0)</f>
        <v>1</v>
      </c>
      <c r="K99" s="5">
        <f>IF(Data_Mentah!K99="Yes",1,0)</f>
        <v>1</v>
      </c>
      <c r="L99" s="5">
        <f>IF(Data_Mentah!L99="Yes",1,0)</f>
        <v>0</v>
      </c>
      <c r="M99" s="5">
        <f>IF(Data_Mentah!M99="Yes",1,0)</f>
        <v>1</v>
      </c>
      <c r="N99" s="5">
        <f>IF(Data_Mentah!N99="Yes",1,0)</f>
        <v>1</v>
      </c>
      <c r="O99" s="5">
        <f>IF(Data_Mentah!O99="Yes",1,0)</f>
        <v>0</v>
      </c>
      <c r="P99" s="5">
        <f>IF(Data_Mentah!P99="Yes",1,0)</f>
        <v>0</v>
      </c>
      <c r="Q99" s="6">
        <f>IF(Data_Mentah!Q99="Positive",1,0)</f>
        <v>1</v>
      </c>
      <c r="T99">
        <f t="shared" si="1"/>
        <v>0</v>
      </c>
      <c r="V99">
        <f t="shared" si="2"/>
        <v>0</v>
      </c>
    </row>
    <row r="100" spans="1:22" ht="15.75" customHeight="1" x14ac:dyDescent="0.2">
      <c r="A100" s="7">
        <v>46</v>
      </c>
      <c r="B100" s="8">
        <f>IF(Data_Mentah!B100="Male",1,0)</f>
        <v>0</v>
      </c>
      <c r="C100" s="8">
        <f>IF(Data_Mentah!C100="Yes",1,0)</f>
        <v>1</v>
      </c>
      <c r="D100" s="8">
        <f>IF(Data_Mentah!D100="Yes",1,0)</f>
        <v>1</v>
      </c>
      <c r="E100" s="8">
        <f>IF(Data_Mentah!E100="Yes",1,0)</f>
        <v>0</v>
      </c>
      <c r="F100" s="8">
        <f>IF(Data_Mentah!F100="Yes",1,0)</f>
        <v>0</v>
      </c>
      <c r="G100" s="8">
        <f>IF(Data_Mentah!G100="Yes",1,0)</f>
        <v>0</v>
      </c>
      <c r="H100" s="8">
        <f>IF(Data_Mentah!H100="Yes",1,0)</f>
        <v>0</v>
      </c>
      <c r="I100" s="8">
        <f>IF(Data_Mentah!I100="Yes",1,0)</f>
        <v>1</v>
      </c>
      <c r="J100" s="8">
        <f>IF(Data_Mentah!J100="Yes",1,0)</f>
        <v>0</v>
      </c>
      <c r="K100" s="8">
        <f>IF(Data_Mentah!K100="Yes",1,0)</f>
        <v>0</v>
      </c>
      <c r="L100" s="8">
        <f>IF(Data_Mentah!L100="Yes",1,0)</f>
        <v>0</v>
      </c>
      <c r="M100" s="8">
        <f>IF(Data_Mentah!M100="Yes",1,0)</f>
        <v>0</v>
      </c>
      <c r="N100" s="8">
        <f>IF(Data_Mentah!N100="Yes",1,0)</f>
        <v>0</v>
      </c>
      <c r="O100" s="8">
        <f>IF(Data_Mentah!O100="Yes",1,0)</f>
        <v>1</v>
      </c>
      <c r="P100" s="8">
        <f>IF(Data_Mentah!P100="Yes",1,0)</f>
        <v>0</v>
      </c>
      <c r="Q100" s="9">
        <f>IF(Data_Mentah!Q100="Positive",1,0)</f>
        <v>1</v>
      </c>
      <c r="T100">
        <f t="shared" si="1"/>
        <v>0</v>
      </c>
      <c r="V100">
        <f t="shared" si="2"/>
        <v>0</v>
      </c>
    </row>
    <row r="101" spans="1:22" ht="15.75" customHeight="1" x14ac:dyDescent="0.2">
      <c r="A101" s="4">
        <v>36</v>
      </c>
      <c r="B101" s="5">
        <f>IF(Data_Mentah!B101="Male",1,0)</f>
        <v>0</v>
      </c>
      <c r="C101" s="5">
        <f>IF(Data_Mentah!C101="Yes",1,0)</f>
        <v>1</v>
      </c>
      <c r="D101" s="5">
        <f>IF(Data_Mentah!D101="Yes",1,0)</f>
        <v>1</v>
      </c>
      <c r="E101" s="5">
        <f>IF(Data_Mentah!E101="Yes",1,0)</f>
        <v>0</v>
      </c>
      <c r="F101" s="5">
        <f>IF(Data_Mentah!F101="Yes",1,0)</f>
        <v>0</v>
      </c>
      <c r="G101" s="5">
        <f>IF(Data_Mentah!G101="Yes",1,0)</f>
        <v>1</v>
      </c>
      <c r="H101" s="5">
        <f>IF(Data_Mentah!H101="Yes",1,0)</f>
        <v>1</v>
      </c>
      <c r="I101" s="5">
        <f>IF(Data_Mentah!I101="Yes",1,0)</f>
        <v>1</v>
      </c>
      <c r="J101" s="5">
        <f>IF(Data_Mentah!J101="Yes",1,0)</f>
        <v>1</v>
      </c>
      <c r="K101" s="5">
        <f>IF(Data_Mentah!K101="Yes",1,0)</f>
        <v>0</v>
      </c>
      <c r="L101" s="5">
        <f>IF(Data_Mentah!L101="Yes",1,0)</f>
        <v>1</v>
      </c>
      <c r="M101" s="5">
        <f>IF(Data_Mentah!M101="Yes",1,0)</f>
        <v>1</v>
      </c>
      <c r="N101" s="5">
        <f>IF(Data_Mentah!N101="Yes",1,0)</f>
        <v>0</v>
      </c>
      <c r="O101" s="5">
        <f>IF(Data_Mentah!O101="Yes",1,0)</f>
        <v>0</v>
      </c>
      <c r="P101" s="5">
        <f>IF(Data_Mentah!P101="Yes",1,0)</f>
        <v>0</v>
      </c>
      <c r="Q101" s="6">
        <f>IF(Data_Mentah!Q101="Positive",1,0)</f>
        <v>1</v>
      </c>
      <c r="T101">
        <f t="shared" si="1"/>
        <v>1</v>
      </c>
      <c r="V101">
        <f t="shared" si="2"/>
        <v>0</v>
      </c>
    </row>
    <row r="102" spans="1:22" ht="15.75" customHeight="1" x14ac:dyDescent="0.2">
      <c r="A102" s="7">
        <v>50</v>
      </c>
      <c r="B102" s="8">
        <f>IF(Data_Mentah!B102="Male",1,0)</f>
        <v>0</v>
      </c>
      <c r="C102" s="8">
        <f>IF(Data_Mentah!C102="Yes",1,0)</f>
        <v>1</v>
      </c>
      <c r="D102" s="8">
        <f>IF(Data_Mentah!D102="Yes",1,0)</f>
        <v>1</v>
      </c>
      <c r="E102" s="8">
        <f>IF(Data_Mentah!E102="Yes",1,0)</f>
        <v>1</v>
      </c>
      <c r="F102" s="8">
        <f>IF(Data_Mentah!F102="Yes",1,0)</f>
        <v>0</v>
      </c>
      <c r="G102" s="8">
        <f>IF(Data_Mentah!G102="Yes",1,0)</f>
        <v>1</v>
      </c>
      <c r="H102" s="8">
        <f>IF(Data_Mentah!H102="Yes",1,0)</f>
        <v>1</v>
      </c>
      <c r="I102" s="8">
        <f>IF(Data_Mentah!I102="Yes",1,0)</f>
        <v>0</v>
      </c>
      <c r="J102" s="8">
        <f>IF(Data_Mentah!J102="Yes",1,0)</f>
        <v>0</v>
      </c>
      <c r="K102" s="8">
        <f>IF(Data_Mentah!K102="Yes",1,0)</f>
        <v>1</v>
      </c>
      <c r="L102" s="8">
        <f>IF(Data_Mentah!L102="Yes",1,0)</f>
        <v>1</v>
      </c>
      <c r="M102" s="8">
        <f>IF(Data_Mentah!M102="Yes",1,0)</f>
        <v>0</v>
      </c>
      <c r="N102" s="8">
        <f>IF(Data_Mentah!N102="Yes",1,0)</f>
        <v>1</v>
      </c>
      <c r="O102" s="8">
        <f>IF(Data_Mentah!O102="Yes",1,0)</f>
        <v>1</v>
      </c>
      <c r="P102" s="8">
        <f>IF(Data_Mentah!P102="Yes",1,0)</f>
        <v>1</v>
      </c>
      <c r="Q102" s="9">
        <f>IF(Data_Mentah!Q102="Positive",1,0)</f>
        <v>1</v>
      </c>
      <c r="T102">
        <f t="shared" si="1"/>
        <v>1</v>
      </c>
      <c r="V102">
        <f t="shared" si="2"/>
        <v>0</v>
      </c>
    </row>
    <row r="103" spans="1:22" ht="15.75" customHeight="1" x14ac:dyDescent="0.2">
      <c r="A103" s="4">
        <v>60</v>
      </c>
      <c r="B103" s="5">
        <f>IF(Data_Mentah!B103="Male",1,0)</f>
        <v>1</v>
      </c>
      <c r="C103" s="5">
        <f>IF(Data_Mentah!C103="Yes",1,0)</f>
        <v>1</v>
      </c>
      <c r="D103" s="5">
        <f>IF(Data_Mentah!D103="Yes",1,0)</f>
        <v>1</v>
      </c>
      <c r="E103" s="5">
        <f>IF(Data_Mentah!E103="Yes",1,0)</f>
        <v>1</v>
      </c>
      <c r="F103" s="5">
        <f>IF(Data_Mentah!F103="Yes",1,0)</f>
        <v>1</v>
      </c>
      <c r="G103" s="5">
        <f>IF(Data_Mentah!G103="Yes",1,0)</f>
        <v>1</v>
      </c>
      <c r="H103" s="5">
        <f>IF(Data_Mentah!H103="Yes",1,0)</f>
        <v>1</v>
      </c>
      <c r="I103" s="5">
        <f>IF(Data_Mentah!I103="Yes",1,0)</f>
        <v>1</v>
      </c>
      <c r="J103" s="5">
        <f>IF(Data_Mentah!J103="Yes",1,0)</f>
        <v>1</v>
      </c>
      <c r="K103" s="5">
        <f>IF(Data_Mentah!K103="Yes",1,0)</f>
        <v>0</v>
      </c>
      <c r="L103" s="5">
        <f>IF(Data_Mentah!L103="Yes",1,0)</f>
        <v>1</v>
      </c>
      <c r="M103" s="5">
        <f>IF(Data_Mentah!M103="Yes",1,0)</f>
        <v>1</v>
      </c>
      <c r="N103" s="5">
        <f>IF(Data_Mentah!N103="Yes",1,0)</f>
        <v>1</v>
      </c>
      <c r="O103" s="5">
        <f>IF(Data_Mentah!O103="Yes",1,0)</f>
        <v>0</v>
      </c>
      <c r="P103" s="5">
        <f>IF(Data_Mentah!P103="Yes",1,0)</f>
        <v>0</v>
      </c>
      <c r="Q103" s="6">
        <f>IF(Data_Mentah!Q103="Positive",1,0)</f>
        <v>1</v>
      </c>
      <c r="T103">
        <f t="shared" si="1"/>
        <v>1</v>
      </c>
      <c r="V103">
        <f t="shared" si="2"/>
        <v>0</v>
      </c>
    </row>
    <row r="104" spans="1:22" ht="15.75" customHeight="1" x14ac:dyDescent="0.2">
      <c r="A104" s="7">
        <v>50</v>
      </c>
      <c r="B104" s="8">
        <f>IF(Data_Mentah!B104="Male",1,0)</f>
        <v>0</v>
      </c>
      <c r="C104" s="8">
        <f>IF(Data_Mentah!C104="Yes",1,0)</f>
        <v>0</v>
      </c>
      <c r="D104" s="8">
        <f>IF(Data_Mentah!D104="Yes",1,0)</f>
        <v>1</v>
      </c>
      <c r="E104" s="8">
        <f>IF(Data_Mentah!E104="Yes",1,0)</f>
        <v>1</v>
      </c>
      <c r="F104" s="8">
        <f>IF(Data_Mentah!F104="Yes",1,0)</f>
        <v>0</v>
      </c>
      <c r="G104" s="8">
        <f>IF(Data_Mentah!G104="Yes",1,0)</f>
        <v>0</v>
      </c>
      <c r="H104" s="8">
        <f>IF(Data_Mentah!H104="Yes",1,0)</f>
        <v>1</v>
      </c>
      <c r="I104" s="8">
        <f>IF(Data_Mentah!I104="Yes",1,0)</f>
        <v>1</v>
      </c>
      <c r="J104" s="8">
        <f>IF(Data_Mentah!J104="Yes",1,0)</f>
        <v>1</v>
      </c>
      <c r="K104" s="8">
        <f>IF(Data_Mentah!K104="Yes",1,0)</f>
        <v>0</v>
      </c>
      <c r="L104" s="8">
        <f>IF(Data_Mentah!L104="Yes",1,0)</f>
        <v>0</v>
      </c>
      <c r="M104" s="8">
        <f>IF(Data_Mentah!M104="Yes",1,0)</f>
        <v>0</v>
      </c>
      <c r="N104" s="8">
        <f>IF(Data_Mentah!N104="Yes",1,0)</f>
        <v>1</v>
      </c>
      <c r="O104" s="8">
        <f>IF(Data_Mentah!O104="Yes",1,0)</f>
        <v>1</v>
      </c>
      <c r="P104" s="8">
        <f>IF(Data_Mentah!P104="Yes",1,0)</f>
        <v>0</v>
      </c>
      <c r="Q104" s="9">
        <f>IF(Data_Mentah!Q104="Positive",1,0)</f>
        <v>1</v>
      </c>
      <c r="T104">
        <f t="shared" si="1"/>
        <v>1</v>
      </c>
      <c r="V104">
        <f t="shared" si="2"/>
        <v>0</v>
      </c>
    </row>
    <row r="105" spans="1:22" ht="15.75" customHeight="1" x14ac:dyDescent="0.2">
      <c r="A105" s="4">
        <v>51</v>
      </c>
      <c r="B105" s="5">
        <f>IF(Data_Mentah!B105="Male",1,0)</f>
        <v>1</v>
      </c>
      <c r="C105" s="5">
        <f>IF(Data_Mentah!C105="Yes",1,0)</f>
        <v>1</v>
      </c>
      <c r="D105" s="5">
        <f>IF(Data_Mentah!D105="Yes",1,0)</f>
        <v>0</v>
      </c>
      <c r="E105" s="5">
        <f>IF(Data_Mentah!E105="Yes",1,0)</f>
        <v>1</v>
      </c>
      <c r="F105" s="5">
        <f>IF(Data_Mentah!F105="Yes",1,0)</f>
        <v>1</v>
      </c>
      <c r="G105" s="5">
        <f>IF(Data_Mentah!G105="Yes",1,0)</f>
        <v>1</v>
      </c>
      <c r="H105" s="5">
        <f>IF(Data_Mentah!H105="Yes",1,0)</f>
        <v>0</v>
      </c>
      <c r="I105" s="5">
        <f>IF(Data_Mentah!I105="Yes",1,0)</f>
        <v>0</v>
      </c>
      <c r="J105" s="5">
        <f>IF(Data_Mentah!J105="Yes",1,0)</f>
        <v>0</v>
      </c>
      <c r="K105" s="5">
        <f>IF(Data_Mentah!K105="Yes",1,0)</f>
        <v>1</v>
      </c>
      <c r="L105" s="5">
        <f>IF(Data_Mentah!L105="Yes",1,0)</f>
        <v>1</v>
      </c>
      <c r="M105" s="5">
        <f>IF(Data_Mentah!M105="Yes",1,0)</f>
        <v>1</v>
      </c>
      <c r="N105" s="5">
        <f>IF(Data_Mentah!N105="Yes",1,0)</f>
        <v>1</v>
      </c>
      <c r="O105" s="5">
        <f>IF(Data_Mentah!O105="Yes",1,0)</f>
        <v>1</v>
      </c>
      <c r="P105" s="5">
        <f>IF(Data_Mentah!P105="Yes",1,0)</f>
        <v>0</v>
      </c>
      <c r="Q105" s="6">
        <f>IF(Data_Mentah!Q105="Positive",1,0)</f>
        <v>1</v>
      </c>
      <c r="T105">
        <f t="shared" si="1"/>
        <v>0</v>
      </c>
      <c r="V105">
        <f t="shared" si="2"/>
        <v>0</v>
      </c>
    </row>
    <row r="106" spans="1:22" ht="15.75" customHeight="1" x14ac:dyDescent="0.2">
      <c r="A106" s="7">
        <v>38</v>
      </c>
      <c r="B106" s="8">
        <f>IF(Data_Mentah!B106="Male",1,0)</f>
        <v>1</v>
      </c>
      <c r="C106" s="8">
        <f>IF(Data_Mentah!C106="Yes",1,0)</f>
        <v>1</v>
      </c>
      <c r="D106" s="8">
        <f>IF(Data_Mentah!D106="Yes",1,0)</f>
        <v>0</v>
      </c>
      <c r="E106" s="8">
        <f>IF(Data_Mentah!E106="Yes",1,0)</f>
        <v>1</v>
      </c>
      <c r="F106" s="8">
        <f>IF(Data_Mentah!F106="Yes",1,0)</f>
        <v>1</v>
      </c>
      <c r="G106" s="8">
        <f>IF(Data_Mentah!G106="Yes",1,0)</f>
        <v>1</v>
      </c>
      <c r="H106" s="8">
        <f>IF(Data_Mentah!H106="Yes",1,0)</f>
        <v>1</v>
      </c>
      <c r="I106" s="8">
        <f>IF(Data_Mentah!I106="Yes",1,0)</f>
        <v>0</v>
      </c>
      <c r="J106" s="8">
        <f>IF(Data_Mentah!J106="Yes",1,0)</f>
        <v>0</v>
      </c>
      <c r="K106" s="8">
        <f>IF(Data_Mentah!K106="Yes",1,0)</f>
        <v>1</v>
      </c>
      <c r="L106" s="8">
        <f>IF(Data_Mentah!L106="Yes",1,0)</f>
        <v>1</v>
      </c>
      <c r="M106" s="8">
        <f>IF(Data_Mentah!M106="Yes",1,0)</f>
        <v>1</v>
      </c>
      <c r="N106" s="8">
        <f>IF(Data_Mentah!N106="Yes",1,0)</f>
        <v>1</v>
      </c>
      <c r="O106" s="8">
        <f>IF(Data_Mentah!O106="Yes",1,0)</f>
        <v>1</v>
      </c>
      <c r="P106" s="8">
        <f>IF(Data_Mentah!P106="Yes",1,0)</f>
        <v>0</v>
      </c>
      <c r="Q106" s="9">
        <f>IF(Data_Mentah!Q106="Positive",1,0)</f>
        <v>1</v>
      </c>
      <c r="T106">
        <f t="shared" si="1"/>
        <v>1</v>
      </c>
      <c r="V106">
        <f t="shared" si="2"/>
        <v>0</v>
      </c>
    </row>
    <row r="107" spans="1:22" ht="15.75" customHeight="1" x14ac:dyDescent="0.2">
      <c r="A107" s="4">
        <v>66</v>
      </c>
      <c r="B107" s="5">
        <f>IF(Data_Mentah!B107="Male",1,0)</f>
        <v>0</v>
      </c>
      <c r="C107" s="5">
        <f>IF(Data_Mentah!C107="Yes",1,0)</f>
        <v>1</v>
      </c>
      <c r="D107" s="5">
        <f>IF(Data_Mentah!D107="Yes",1,0)</f>
        <v>0</v>
      </c>
      <c r="E107" s="5">
        <f>IF(Data_Mentah!E107="Yes",1,0)</f>
        <v>1</v>
      </c>
      <c r="F107" s="5">
        <f>IF(Data_Mentah!F107="Yes",1,0)</f>
        <v>1</v>
      </c>
      <c r="G107" s="5">
        <f>IF(Data_Mentah!G107="Yes",1,0)</f>
        <v>1</v>
      </c>
      <c r="H107" s="5">
        <f>IF(Data_Mentah!H107="Yes",1,0)</f>
        <v>1</v>
      </c>
      <c r="I107" s="5">
        <f>IF(Data_Mentah!I107="Yes",1,0)</f>
        <v>1</v>
      </c>
      <c r="J107" s="5">
        <f>IF(Data_Mentah!J107="Yes",1,0)</f>
        <v>1</v>
      </c>
      <c r="K107" s="5">
        <f>IF(Data_Mentah!K107="Yes",1,0)</f>
        <v>0</v>
      </c>
      <c r="L107" s="5">
        <f>IF(Data_Mentah!L107="Yes",1,0)</f>
        <v>1</v>
      </c>
      <c r="M107" s="5">
        <f>IF(Data_Mentah!M107="Yes",1,0)</f>
        <v>0</v>
      </c>
      <c r="N107" s="5">
        <f>IF(Data_Mentah!N107="Yes",1,0)</f>
        <v>0</v>
      </c>
      <c r="O107" s="5">
        <f>IF(Data_Mentah!O107="Yes",1,0)</f>
        <v>1</v>
      </c>
      <c r="P107" s="5">
        <f>IF(Data_Mentah!P107="Yes",1,0)</f>
        <v>0</v>
      </c>
      <c r="Q107" s="6">
        <f>IF(Data_Mentah!Q107="Positive",1,0)</f>
        <v>1</v>
      </c>
      <c r="T107">
        <f t="shared" si="1"/>
        <v>1</v>
      </c>
      <c r="V107">
        <f t="shared" si="2"/>
        <v>0</v>
      </c>
    </row>
    <row r="108" spans="1:22" ht="15.75" customHeight="1" x14ac:dyDescent="0.2">
      <c r="A108" s="7">
        <v>53</v>
      </c>
      <c r="B108" s="8">
        <f>IF(Data_Mentah!B108="Male",1,0)</f>
        <v>1</v>
      </c>
      <c r="C108" s="8">
        <f>IF(Data_Mentah!C108="Yes",1,0)</f>
        <v>0</v>
      </c>
      <c r="D108" s="8">
        <f>IF(Data_Mentah!D108="Yes",1,0)</f>
        <v>1</v>
      </c>
      <c r="E108" s="8">
        <f>IF(Data_Mentah!E108="Yes",1,0)</f>
        <v>1</v>
      </c>
      <c r="F108" s="8">
        <f>IF(Data_Mentah!F108="Yes",1,0)</f>
        <v>1</v>
      </c>
      <c r="G108" s="8">
        <f>IF(Data_Mentah!G108="Yes",1,0)</f>
        <v>1</v>
      </c>
      <c r="H108" s="8">
        <f>IF(Data_Mentah!H108="Yes",1,0)</f>
        <v>0</v>
      </c>
      <c r="I108" s="8">
        <f>IF(Data_Mentah!I108="Yes",1,0)</f>
        <v>1</v>
      </c>
      <c r="J108" s="8">
        <f>IF(Data_Mentah!J108="Yes",1,0)</f>
        <v>1</v>
      </c>
      <c r="K108" s="8">
        <f>IF(Data_Mentah!K108="Yes",1,0)</f>
        <v>0</v>
      </c>
      <c r="L108" s="8">
        <f>IF(Data_Mentah!L108="Yes",1,0)</f>
        <v>0</v>
      </c>
      <c r="M108" s="8">
        <f>IF(Data_Mentah!M108="Yes",1,0)</f>
        <v>1</v>
      </c>
      <c r="N108" s="8">
        <f>IF(Data_Mentah!N108="Yes",1,0)</f>
        <v>0</v>
      </c>
      <c r="O108" s="8">
        <f>IF(Data_Mentah!O108="Yes",1,0)</f>
        <v>1</v>
      </c>
      <c r="P108" s="8">
        <f>IF(Data_Mentah!P108="Yes",1,0)</f>
        <v>1</v>
      </c>
      <c r="Q108" s="9">
        <f>IF(Data_Mentah!Q108="Positive",1,0)</f>
        <v>1</v>
      </c>
      <c r="T108">
        <f t="shared" si="1"/>
        <v>1</v>
      </c>
      <c r="V108">
        <f t="shared" si="2"/>
        <v>0</v>
      </c>
    </row>
    <row r="109" spans="1:22" ht="15.75" customHeight="1" x14ac:dyDescent="0.2">
      <c r="A109" s="4">
        <v>59</v>
      </c>
      <c r="B109" s="5">
        <f>IF(Data_Mentah!B109="Male",1,0)</f>
        <v>1</v>
      </c>
      <c r="C109" s="5">
        <f>IF(Data_Mentah!C109="Yes",1,0)</f>
        <v>1</v>
      </c>
      <c r="D109" s="5">
        <f>IF(Data_Mentah!D109="Yes",1,0)</f>
        <v>0</v>
      </c>
      <c r="E109" s="5">
        <f>IF(Data_Mentah!E109="Yes",1,0)</f>
        <v>1</v>
      </c>
      <c r="F109" s="5">
        <f>IF(Data_Mentah!F109="Yes",1,0)</f>
        <v>1</v>
      </c>
      <c r="G109" s="5">
        <f>IF(Data_Mentah!G109="Yes",1,0)</f>
        <v>1</v>
      </c>
      <c r="H109" s="5">
        <f>IF(Data_Mentah!H109="Yes",1,0)</f>
        <v>0</v>
      </c>
      <c r="I109" s="5">
        <f>IF(Data_Mentah!I109="Yes",1,0)</f>
        <v>0</v>
      </c>
      <c r="J109" s="5">
        <f>IF(Data_Mentah!J109="Yes",1,0)</f>
        <v>0</v>
      </c>
      <c r="K109" s="5">
        <f>IF(Data_Mentah!K109="Yes",1,0)</f>
        <v>0</v>
      </c>
      <c r="L109" s="5">
        <f>IF(Data_Mentah!L109="Yes",1,0)</f>
        <v>1</v>
      </c>
      <c r="M109" s="5">
        <f>IF(Data_Mentah!M109="Yes",1,0)</f>
        <v>1</v>
      </c>
      <c r="N109" s="5">
        <f>IF(Data_Mentah!N109="Yes",1,0)</f>
        <v>1</v>
      </c>
      <c r="O109" s="5">
        <f>IF(Data_Mentah!O109="Yes",1,0)</f>
        <v>0</v>
      </c>
      <c r="P109" s="5">
        <f>IF(Data_Mentah!P109="Yes",1,0)</f>
        <v>0</v>
      </c>
      <c r="Q109" s="6">
        <f>IF(Data_Mentah!Q109="Positive",1,0)</f>
        <v>1</v>
      </c>
      <c r="T109">
        <f t="shared" si="1"/>
        <v>0</v>
      </c>
      <c r="V109">
        <f t="shared" si="2"/>
        <v>0</v>
      </c>
    </row>
    <row r="110" spans="1:22" ht="15.75" customHeight="1" x14ac:dyDescent="0.2">
      <c r="A110" s="7">
        <v>39</v>
      </c>
      <c r="B110" s="8">
        <f>IF(Data_Mentah!B110="Male",1,0)</f>
        <v>1</v>
      </c>
      <c r="C110" s="8">
        <f>IF(Data_Mentah!C110="Yes",1,0)</f>
        <v>1</v>
      </c>
      <c r="D110" s="8">
        <f>IF(Data_Mentah!D110="Yes",1,0)</f>
        <v>1</v>
      </c>
      <c r="E110" s="8">
        <f>IF(Data_Mentah!E110="Yes",1,0)</f>
        <v>0</v>
      </c>
      <c r="F110" s="8">
        <f>IF(Data_Mentah!F110="Yes",1,0)</f>
        <v>0</v>
      </c>
      <c r="G110" s="8">
        <f>IF(Data_Mentah!G110="Yes",1,0)</f>
        <v>1</v>
      </c>
      <c r="H110" s="8">
        <f>IF(Data_Mentah!H110="Yes",1,0)</f>
        <v>1</v>
      </c>
      <c r="I110" s="8">
        <f>IF(Data_Mentah!I110="Yes",1,0)</f>
        <v>1</v>
      </c>
      <c r="J110" s="8">
        <f>IF(Data_Mentah!J110="Yes",1,0)</f>
        <v>1</v>
      </c>
      <c r="K110" s="8">
        <f>IF(Data_Mentah!K110="Yes",1,0)</f>
        <v>0</v>
      </c>
      <c r="L110" s="8">
        <f>IF(Data_Mentah!L110="Yes",1,0)</f>
        <v>1</v>
      </c>
      <c r="M110" s="8">
        <f>IF(Data_Mentah!M110="Yes",1,0)</f>
        <v>0</v>
      </c>
      <c r="N110" s="8">
        <f>IF(Data_Mentah!N110="Yes",1,0)</f>
        <v>0</v>
      </c>
      <c r="O110" s="8">
        <f>IF(Data_Mentah!O110="Yes",1,0)</f>
        <v>1</v>
      </c>
      <c r="P110" s="8">
        <f>IF(Data_Mentah!P110="Yes",1,0)</f>
        <v>0</v>
      </c>
      <c r="Q110" s="9">
        <f>IF(Data_Mentah!Q110="Positive",1,0)</f>
        <v>1</v>
      </c>
      <c r="T110">
        <f t="shared" si="1"/>
        <v>1</v>
      </c>
      <c r="V110">
        <f t="shared" si="2"/>
        <v>0</v>
      </c>
    </row>
    <row r="111" spans="1:22" ht="15.75" customHeight="1" x14ac:dyDescent="0.2">
      <c r="A111" s="4">
        <v>65</v>
      </c>
      <c r="B111" s="5">
        <f>IF(Data_Mentah!B111="Male",1,0)</f>
        <v>0</v>
      </c>
      <c r="C111" s="5">
        <f>IF(Data_Mentah!C111="Yes",1,0)</f>
        <v>1</v>
      </c>
      <c r="D111" s="5">
        <f>IF(Data_Mentah!D111="Yes",1,0)</f>
        <v>1</v>
      </c>
      <c r="E111" s="5">
        <f>IF(Data_Mentah!E111="Yes",1,0)</f>
        <v>0</v>
      </c>
      <c r="F111" s="5">
        <f>IF(Data_Mentah!F111="Yes",1,0)</f>
        <v>0</v>
      </c>
      <c r="G111" s="5">
        <f>IF(Data_Mentah!G111="Yes",1,0)</f>
        <v>1</v>
      </c>
      <c r="H111" s="5">
        <f>IF(Data_Mentah!H111="Yes",1,0)</f>
        <v>0</v>
      </c>
      <c r="I111" s="5">
        <f>IF(Data_Mentah!I111="Yes",1,0)</f>
        <v>1</v>
      </c>
      <c r="J111" s="5">
        <f>IF(Data_Mentah!J111="Yes",1,0)</f>
        <v>0</v>
      </c>
      <c r="K111" s="5">
        <f>IF(Data_Mentah!K111="Yes",1,0)</f>
        <v>1</v>
      </c>
      <c r="L111" s="5">
        <f>IF(Data_Mentah!L111="Yes",1,0)</f>
        <v>1</v>
      </c>
      <c r="M111" s="5">
        <f>IF(Data_Mentah!M111="Yes",1,0)</f>
        <v>1</v>
      </c>
      <c r="N111" s="5">
        <f>IF(Data_Mentah!N111="Yes",1,0)</f>
        <v>1</v>
      </c>
      <c r="O111" s="5">
        <f>IF(Data_Mentah!O111="Yes",1,0)</f>
        <v>0</v>
      </c>
      <c r="P111" s="5">
        <f>IF(Data_Mentah!P111="Yes",1,0)</f>
        <v>0</v>
      </c>
      <c r="Q111" s="6">
        <f>IF(Data_Mentah!Q111="Positive",1,0)</f>
        <v>1</v>
      </c>
      <c r="T111">
        <f t="shared" si="1"/>
        <v>0</v>
      </c>
      <c r="V111">
        <f t="shared" si="2"/>
        <v>0</v>
      </c>
    </row>
    <row r="112" spans="1:22" ht="15.75" customHeight="1" x14ac:dyDescent="0.2">
      <c r="A112" s="7">
        <v>35</v>
      </c>
      <c r="B112" s="8">
        <f>IF(Data_Mentah!B112="Male",1,0)</f>
        <v>0</v>
      </c>
      <c r="C112" s="8">
        <f>IF(Data_Mentah!C112="Yes",1,0)</f>
        <v>0</v>
      </c>
      <c r="D112" s="8">
        <f>IF(Data_Mentah!D112="Yes",1,0)</f>
        <v>0</v>
      </c>
      <c r="E112" s="8">
        <f>IF(Data_Mentah!E112="Yes",1,0)</f>
        <v>1</v>
      </c>
      <c r="F112" s="8">
        <f>IF(Data_Mentah!F112="Yes",1,0)</f>
        <v>1</v>
      </c>
      <c r="G112" s="8">
        <f>IF(Data_Mentah!G112="Yes",1,0)</f>
        <v>0</v>
      </c>
      <c r="H112" s="8">
        <f>IF(Data_Mentah!H112="Yes",1,0)</f>
        <v>0</v>
      </c>
      <c r="I112" s="8">
        <f>IF(Data_Mentah!I112="Yes",1,0)</f>
        <v>1</v>
      </c>
      <c r="J112" s="8">
        <f>IF(Data_Mentah!J112="Yes",1,0)</f>
        <v>1</v>
      </c>
      <c r="K112" s="8">
        <f>IF(Data_Mentah!K112="Yes",1,0)</f>
        <v>0</v>
      </c>
      <c r="L112" s="8">
        <f>IF(Data_Mentah!L112="Yes",1,0)</f>
        <v>1</v>
      </c>
      <c r="M112" s="8">
        <f>IF(Data_Mentah!M112="Yes",1,0)</f>
        <v>0</v>
      </c>
      <c r="N112" s="8">
        <f>IF(Data_Mentah!N112="Yes",1,0)</f>
        <v>0</v>
      </c>
      <c r="O112" s="8">
        <f>IF(Data_Mentah!O112="Yes",1,0)</f>
        <v>0</v>
      </c>
      <c r="P112" s="8">
        <f>IF(Data_Mentah!P112="Yes",1,0)</f>
        <v>0</v>
      </c>
      <c r="Q112" s="9">
        <f>IF(Data_Mentah!Q112="Positive",1,0)</f>
        <v>1</v>
      </c>
      <c r="T112">
        <f t="shared" si="1"/>
        <v>0</v>
      </c>
      <c r="V112">
        <f t="shared" si="2"/>
        <v>0</v>
      </c>
    </row>
    <row r="113" spans="1:22" ht="15.75" customHeight="1" x14ac:dyDescent="0.2">
      <c r="A113" s="4">
        <v>55</v>
      </c>
      <c r="B113" s="5">
        <f>IF(Data_Mentah!B113="Male",1,0)</f>
        <v>1</v>
      </c>
      <c r="C113" s="5">
        <f>IF(Data_Mentah!C113="Yes",1,0)</f>
        <v>1</v>
      </c>
      <c r="D113" s="5">
        <f>IF(Data_Mentah!D113="Yes",1,0)</f>
        <v>1</v>
      </c>
      <c r="E113" s="5">
        <f>IF(Data_Mentah!E113="Yes",1,0)</f>
        <v>1</v>
      </c>
      <c r="F113" s="5">
        <f>IF(Data_Mentah!F113="Yes",1,0)</f>
        <v>0</v>
      </c>
      <c r="G113" s="5">
        <f>IF(Data_Mentah!G113="Yes",1,0)</f>
        <v>1</v>
      </c>
      <c r="H113" s="5">
        <f>IF(Data_Mentah!H113="Yes",1,0)</f>
        <v>1</v>
      </c>
      <c r="I113" s="5">
        <f>IF(Data_Mentah!I113="Yes",1,0)</f>
        <v>1</v>
      </c>
      <c r="J113" s="5">
        <f>IF(Data_Mentah!J113="Yes",1,0)</f>
        <v>0</v>
      </c>
      <c r="K113" s="5">
        <f>IF(Data_Mentah!K113="Yes",1,0)</f>
        <v>1</v>
      </c>
      <c r="L113" s="5">
        <f>IF(Data_Mentah!L113="Yes",1,0)</f>
        <v>0</v>
      </c>
      <c r="M113" s="5">
        <f>IF(Data_Mentah!M113="Yes",1,0)</f>
        <v>1</v>
      </c>
      <c r="N113" s="5">
        <f>IF(Data_Mentah!N113="Yes",1,0)</f>
        <v>0</v>
      </c>
      <c r="O113" s="5">
        <f>IF(Data_Mentah!O113="Yes",1,0)</f>
        <v>1</v>
      </c>
      <c r="P113" s="5">
        <f>IF(Data_Mentah!P113="Yes",1,0)</f>
        <v>1</v>
      </c>
      <c r="Q113" s="6">
        <f>IF(Data_Mentah!Q113="Positive",1,0)</f>
        <v>1</v>
      </c>
      <c r="T113">
        <f t="shared" si="1"/>
        <v>1</v>
      </c>
      <c r="V113">
        <f t="shared" si="2"/>
        <v>0</v>
      </c>
    </row>
    <row r="114" spans="1:22" ht="15.75" customHeight="1" x14ac:dyDescent="0.2">
      <c r="A114" s="7">
        <v>60</v>
      </c>
      <c r="B114" s="8">
        <f>IF(Data_Mentah!B114="Male",1,0)</f>
        <v>0</v>
      </c>
      <c r="C114" s="8">
        <f>IF(Data_Mentah!C114="Yes",1,0)</f>
        <v>1</v>
      </c>
      <c r="D114" s="8">
        <f>IF(Data_Mentah!D114="Yes",1,0)</f>
        <v>1</v>
      </c>
      <c r="E114" s="8">
        <f>IF(Data_Mentah!E114="Yes",1,0)</f>
        <v>1</v>
      </c>
      <c r="F114" s="8">
        <f>IF(Data_Mentah!F114="Yes",1,0)</f>
        <v>0</v>
      </c>
      <c r="G114" s="8">
        <f>IF(Data_Mentah!G114="Yes",1,0)</f>
        <v>1</v>
      </c>
      <c r="H114" s="8">
        <f>IF(Data_Mentah!H114="Yes",1,0)</f>
        <v>1</v>
      </c>
      <c r="I114" s="8">
        <f>IF(Data_Mentah!I114="Yes",1,0)</f>
        <v>1</v>
      </c>
      <c r="J114" s="8">
        <f>IF(Data_Mentah!J114="Yes",1,0)</f>
        <v>0</v>
      </c>
      <c r="K114" s="8">
        <f>IF(Data_Mentah!K114="Yes",1,0)</f>
        <v>1</v>
      </c>
      <c r="L114" s="8">
        <f>IF(Data_Mentah!L114="Yes",1,0)</f>
        <v>1</v>
      </c>
      <c r="M114" s="8">
        <f>IF(Data_Mentah!M114="Yes",1,0)</f>
        <v>0</v>
      </c>
      <c r="N114" s="8">
        <f>IF(Data_Mentah!N114="Yes",1,0)</f>
        <v>1</v>
      </c>
      <c r="O114" s="8">
        <f>IF(Data_Mentah!O114="Yes",1,0)</f>
        <v>1</v>
      </c>
      <c r="P114" s="8">
        <f>IF(Data_Mentah!P114="Yes",1,0)</f>
        <v>0</v>
      </c>
      <c r="Q114" s="9">
        <f>IF(Data_Mentah!Q114="Positive",1,0)</f>
        <v>1</v>
      </c>
      <c r="T114">
        <f t="shared" si="1"/>
        <v>0</v>
      </c>
      <c r="V114">
        <f t="shared" si="2"/>
        <v>0</v>
      </c>
    </row>
    <row r="115" spans="1:22" ht="15.75" customHeight="1" x14ac:dyDescent="0.2">
      <c r="A115" s="4">
        <v>45</v>
      </c>
      <c r="B115" s="5">
        <f>IF(Data_Mentah!B115="Male",1,0)</f>
        <v>1</v>
      </c>
      <c r="C115" s="5">
        <f>IF(Data_Mentah!C115="Yes",1,0)</f>
        <v>0</v>
      </c>
      <c r="D115" s="5">
        <f>IF(Data_Mentah!D115="Yes",1,0)</f>
        <v>1</v>
      </c>
      <c r="E115" s="5">
        <f>IF(Data_Mentah!E115="Yes",1,0)</f>
        <v>1</v>
      </c>
      <c r="F115" s="5">
        <f>IF(Data_Mentah!F115="Yes",1,0)</f>
        <v>1</v>
      </c>
      <c r="G115" s="5">
        <f>IF(Data_Mentah!G115="Yes",1,0)</f>
        <v>1</v>
      </c>
      <c r="H115" s="5">
        <f>IF(Data_Mentah!H115="Yes",1,0)</f>
        <v>1</v>
      </c>
      <c r="I115" s="5">
        <f>IF(Data_Mentah!I115="Yes",1,0)</f>
        <v>0</v>
      </c>
      <c r="J115" s="5">
        <f>IF(Data_Mentah!J115="Yes",1,0)</f>
        <v>1</v>
      </c>
      <c r="K115" s="5">
        <f>IF(Data_Mentah!K115="Yes",1,0)</f>
        <v>1</v>
      </c>
      <c r="L115" s="5">
        <f>IF(Data_Mentah!L115="Yes",1,0)</f>
        <v>0</v>
      </c>
      <c r="M115" s="5">
        <f>IF(Data_Mentah!M115="Yes",1,0)</f>
        <v>1</v>
      </c>
      <c r="N115" s="5">
        <f>IF(Data_Mentah!N115="Yes",1,0)</f>
        <v>0</v>
      </c>
      <c r="O115" s="5">
        <f>IF(Data_Mentah!O115="Yes",1,0)</f>
        <v>0</v>
      </c>
      <c r="P115" s="5">
        <f>IF(Data_Mentah!P115="Yes",1,0)</f>
        <v>0</v>
      </c>
      <c r="Q115" s="6">
        <f>IF(Data_Mentah!Q115="Positive",1,0)</f>
        <v>1</v>
      </c>
      <c r="T115">
        <f t="shared" si="1"/>
        <v>1</v>
      </c>
      <c r="V115">
        <f t="shared" si="2"/>
        <v>0</v>
      </c>
    </row>
    <row r="116" spans="1:22" ht="15.75" customHeight="1" x14ac:dyDescent="0.2">
      <c r="A116" s="7">
        <v>40</v>
      </c>
      <c r="B116" s="8">
        <f>IF(Data_Mentah!B116="Male",1,0)</f>
        <v>0</v>
      </c>
      <c r="C116" s="8">
        <f>IF(Data_Mentah!C116="Yes",1,0)</f>
        <v>1</v>
      </c>
      <c r="D116" s="8">
        <f>IF(Data_Mentah!D116="Yes",1,0)</f>
        <v>0</v>
      </c>
      <c r="E116" s="8">
        <f>IF(Data_Mentah!E116="Yes",1,0)</f>
        <v>1</v>
      </c>
      <c r="F116" s="8">
        <f>IF(Data_Mentah!F116="Yes",1,0)</f>
        <v>0</v>
      </c>
      <c r="G116" s="8">
        <f>IF(Data_Mentah!G116="Yes",1,0)</f>
        <v>0</v>
      </c>
      <c r="H116" s="8">
        <f>IF(Data_Mentah!H116="Yes",1,0)</f>
        <v>1</v>
      </c>
      <c r="I116" s="8">
        <f>IF(Data_Mentah!I116="Yes",1,0)</f>
        <v>1</v>
      </c>
      <c r="J116" s="8">
        <f>IF(Data_Mentah!J116="Yes",1,0)</f>
        <v>1</v>
      </c>
      <c r="K116" s="8">
        <f>IF(Data_Mentah!K116="Yes",1,0)</f>
        <v>0</v>
      </c>
      <c r="L116" s="8">
        <f>IF(Data_Mentah!L116="Yes",1,0)</f>
        <v>1</v>
      </c>
      <c r="M116" s="8">
        <f>IF(Data_Mentah!M116="Yes",1,0)</f>
        <v>1</v>
      </c>
      <c r="N116" s="8">
        <f>IF(Data_Mentah!N116="Yes",1,0)</f>
        <v>0</v>
      </c>
      <c r="O116" s="8">
        <f>IF(Data_Mentah!O116="Yes",1,0)</f>
        <v>0</v>
      </c>
      <c r="P116" s="8">
        <f>IF(Data_Mentah!P116="Yes",1,0)</f>
        <v>0</v>
      </c>
      <c r="Q116" s="9">
        <f>IF(Data_Mentah!Q116="Positive",1,0)</f>
        <v>1</v>
      </c>
      <c r="T116">
        <f t="shared" ref="T116:T179" si="3">IF((P116 + H116 + O116 + M116 + J116) &gt;= 3, 1, 0)</f>
        <v>1</v>
      </c>
      <c r="V116">
        <f t="shared" ref="V116:V179" si="4">IF(Q116="Positive",1,0)</f>
        <v>0</v>
      </c>
    </row>
    <row r="117" spans="1:22" ht="15.75" customHeight="1" x14ac:dyDescent="0.2">
      <c r="A117" s="4">
        <v>30</v>
      </c>
      <c r="B117" s="5">
        <f>IF(Data_Mentah!B117="Male",1,0)</f>
        <v>0</v>
      </c>
      <c r="C117" s="5">
        <f>IF(Data_Mentah!C117="Yes",1,0)</f>
        <v>1</v>
      </c>
      <c r="D117" s="5">
        <f>IF(Data_Mentah!D117="Yes",1,0)</f>
        <v>1</v>
      </c>
      <c r="E117" s="5">
        <f>IF(Data_Mentah!E117="Yes",1,0)</f>
        <v>1</v>
      </c>
      <c r="F117" s="5">
        <f>IF(Data_Mentah!F117="Yes",1,0)</f>
        <v>1</v>
      </c>
      <c r="G117" s="5">
        <f>IF(Data_Mentah!G117="Yes",1,0)</f>
        <v>1</v>
      </c>
      <c r="H117" s="5">
        <f>IF(Data_Mentah!H117="Yes",1,0)</f>
        <v>0</v>
      </c>
      <c r="I117" s="5">
        <f>IF(Data_Mentah!I117="Yes",1,0)</f>
        <v>1</v>
      </c>
      <c r="J117" s="5">
        <f>IF(Data_Mentah!J117="Yes",1,0)</f>
        <v>1</v>
      </c>
      <c r="K117" s="5">
        <f>IF(Data_Mentah!K117="Yes",1,0)</f>
        <v>1</v>
      </c>
      <c r="L117" s="5">
        <f>IF(Data_Mentah!L117="Yes",1,0)</f>
        <v>1</v>
      </c>
      <c r="M117" s="5">
        <f>IF(Data_Mentah!M117="Yes",1,0)</f>
        <v>1</v>
      </c>
      <c r="N117" s="5">
        <f>IF(Data_Mentah!N117="Yes",1,0)</f>
        <v>0</v>
      </c>
      <c r="O117" s="5">
        <f>IF(Data_Mentah!O117="Yes",1,0)</f>
        <v>0</v>
      </c>
      <c r="P117" s="5">
        <f>IF(Data_Mentah!P117="Yes",1,0)</f>
        <v>0</v>
      </c>
      <c r="Q117" s="6">
        <f>IF(Data_Mentah!Q117="Positive",1,0)</f>
        <v>1</v>
      </c>
      <c r="T117">
        <f t="shared" si="3"/>
        <v>0</v>
      </c>
      <c r="V117">
        <f t="shared" si="4"/>
        <v>0</v>
      </c>
    </row>
    <row r="118" spans="1:22" ht="15.75" customHeight="1" x14ac:dyDescent="0.2">
      <c r="A118" s="7">
        <v>35</v>
      </c>
      <c r="B118" s="8">
        <f>IF(Data_Mentah!B118="Male",1,0)</f>
        <v>0</v>
      </c>
      <c r="C118" s="8">
        <f>IF(Data_Mentah!C118="Yes",1,0)</f>
        <v>1</v>
      </c>
      <c r="D118" s="8">
        <f>IF(Data_Mentah!D118="Yes",1,0)</f>
        <v>1</v>
      </c>
      <c r="E118" s="8">
        <f>IF(Data_Mentah!E118="Yes",1,0)</f>
        <v>1</v>
      </c>
      <c r="F118" s="8">
        <f>IF(Data_Mentah!F118="Yes",1,0)</f>
        <v>0</v>
      </c>
      <c r="G118" s="8">
        <f>IF(Data_Mentah!G118="Yes",1,0)</f>
        <v>1</v>
      </c>
      <c r="H118" s="8">
        <f>IF(Data_Mentah!H118="Yes",1,0)</f>
        <v>0</v>
      </c>
      <c r="I118" s="8">
        <f>IF(Data_Mentah!I118="Yes",1,0)</f>
        <v>0</v>
      </c>
      <c r="J118" s="8">
        <f>IF(Data_Mentah!J118="Yes",1,0)</f>
        <v>0</v>
      </c>
      <c r="K118" s="8">
        <f>IF(Data_Mentah!K118="Yes",1,0)</f>
        <v>1</v>
      </c>
      <c r="L118" s="8">
        <f>IF(Data_Mentah!L118="Yes",1,0)</f>
        <v>0</v>
      </c>
      <c r="M118" s="8">
        <f>IF(Data_Mentah!M118="Yes",1,0)</f>
        <v>1</v>
      </c>
      <c r="N118" s="8">
        <f>IF(Data_Mentah!N118="Yes",1,0)</f>
        <v>1</v>
      </c>
      <c r="O118" s="8">
        <f>IF(Data_Mentah!O118="Yes",1,0)</f>
        <v>0</v>
      </c>
      <c r="P118" s="8">
        <f>IF(Data_Mentah!P118="Yes",1,0)</f>
        <v>0</v>
      </c>
      <c r="Q118" s="9">
        <f>IF(Data_Mentah!Q118="Positive",1,0)</f>
        <v>1</v>
      </c>
      <c r="T118">
        <f t="shared" si="3"/>
        <v>0</v>
      </c>
      <c r="V118">
        <f t="shared" si="4"/>
        <v>0</v>
      </c>
    </row>
    <row r="119" spans="1:22" ht="15.75" customHeight="1" x14ac:dyDescent="0.2">
      <c r="A119" s="4">
        <v>25</v>
      </c>
      <c r="B119" s="5">
        <f>IF(Data_Mentah!B119="Male",1,0)</f>
        <v>0</v>
      </c>
      <c r="C119" s="5">
        <f>IF(Data_Mentah!C119="Yes",1,0)</f>
        <v>1</v>
      </c>
      <c r="D119" s="5">
        <f>IF(Data_Mentah!D119="Yes",1,0)</f>
        <v>1</v>
      </c>
      <c r="E119" s="5">
        <f>IF(Data_Mentah!E119="Yes",1,0)</f>
        <v>0</v>
      </c>
      <c r="F119" s="5">
        <f>IF(Data_Mentah!F119="Yes",1,0)</f>
        <v>1</v>
      </c>
      <c r="G119" s="5">
        <f>IF(Data_Mentah!G119="Yes",1,0)</f>
        <v>1</v>
      </c>
      <c r="H119" s="5">
        <f>IF(Data_Mentah!H119="Yes",1,0)</f>
        <v>0</v>
      </c>
      <c r="I119" s="5">
        <f>IF(Data_Mentah!I119="Yes",1,0)</f>
        <v>1</v>
      </c>
      <c r="J119" s="5">
        <f>IF(Data_Mentah!J119="Yes",1,0)</f>
        <v>1</v>
      </c>
      <c r="K119" s="5">
        <f>IF(Data_Mentah!K119="Yes",1,0)</f>
        <v>1</v>
      </c>
      <c r="L119" s="5">
        <f>IF(Data_Mentah!L119="Yes",1,0)</f>
        <v>1</v>
      </c>
      <c r="M119" s="5">
        <f>IF(Data_Mentah!M119="Yes",1,0)</f>
        <v>1</v>
      </c>
      <c r="N119" s="5">
        <f>IF(Data_Mentah!N119="Yes",1,0)</f>
        <v>1</v>
      </c>
      <c r="O119" s="5">
        <f>IF(Data_Mentah!O119="Yes",1,0)</f>
        <v>0</v>
      </c>
      <c r="P119" s="5">
        <f>IF(Data_Mentah!P119="Yes",1,0)</f>
        <v>0</v>
      </c>
      <c r="Q119" s="6">
        <f>IF(Data_Mentah!Q119="Positive",1,0)</f>
        <v>1</v>
      </c>
      <c r="T119">
        <f t="shared" si="3"/>
        <v>0</v>
      </c>
      <c r="V119">
        <f t="shared" si="4"/>
        <v>0</v>
      </c>
    </row>
    <row r="120" spans="1:22" ht="15.75" customHeight="1" x14ac:dyDescent="0.2">
      <c r="A120" s="7">
        <v>50</v>
      </c>
      <c r="B120" s="8">
        <f>IF(Data_Mentah!B120="Male",1,0)</f>
        <v>0</v>
      </c>
      <c r="C120" s="8">
        <f>IF(Data_Mentah!C120="Yes",1,0)</f>
        <v>1</v>
      </c>
      <c r="D120" s="8">
        <f>IF(Data_Mentah!D120="Yes",1,0)</f>
        <v>1</v>
      </c>
      <c r="E120" s="8">
        <f>IF(Data_Mentah!E120="Yes",1,0)</f>
        <v>0</v>
      </c>
      <c r="F120" s="8">
        <f>IF(Data_Mentah!F120="Yes",1,0)</f>
        <v>1</v>
      </c>
      <c r="G120" s="8">
        <f>IF(Data_Mentah!G120="Yes",1,0)</f>
        <v>0</v>
      </c>
      <c r="H120" s="8">
        <f>IF(Data_Mentah!H120="Yes",1,0)</f>
        <v>0</v>
      </c>
      <c r="I120" s="8">
        <f>IF(Data_Mentah!I120="Yes",1,0)</f>
        <v>1</v>
      </c>
      <c r="J120" s="8">
        <f>IF(Data_Mentah!J120="Yes",1,0)</f>
        <v>1</v>
      </c>
      <c r="K120" s="8">
        <f>IF(Data_Mentah!K120="Yes",1,0)</f>
        <v>1</v>
      </c>
      <c r="L120" s="8">
        <f>IF(Data_Mentah!L120="Yes",1,0)</f>
        <v>1</v>
      </c>
      <c r="M120" s="8">
        <f>IF(Data_Mentah!M120="Yes",1,0)</f>
        <v>1</v>
      </c>
      <c r="N120" s="8">
        <f>IF(Data_Mentah!N120="Yes",1,0)</f>
        <v>0</v>
      </c>
      <c r="O120" s="8">
        <f>IF(Data_Mentah!O120="Yes",1,0)</f>
        <v>0</v>
      </c>
      <c r="P120" s="8">
        <f>IF(Data_Mentah!P120="Yes",1,0)</f>
        <v>0</v>
      </c>
      <c r="Q120" s="9">
        <f>IF(Data_Mentah!Q120="Positive",1,0)</f>
        <v>1</v>
      </c>
      <c r="T120">
        <f t="shared" si="3"/>
        <v>0</v>
      </c>
      <c r="V120">
        <f t="shared" si="4"/>
        <v>0</v>
      </c>
    </row>
    <row r="121" spans="1:22" ht="15.75" customHeight="1" x14ac:dyDescent="0.2">
      <c r="A121" s="4">
        <v>40</v>
      </c>
      <c r="B121" s="5">
        <f>IF(Data_Mentah!B121="Male",1,0)</f>
        <v>0</v>
      </c>
      <c r="C121" s="5">
        <f>IF(Data_Mentah!C121="Yes",1,0)</f>
        <v>1</v>
      </c>
      <c r="D121" s="5">
        <f>IF(Data_Mentah!D121="Yes",1,0)</f>
        <v>1</v>
      </c>
      <c r="E121" s="5">
        <f>IF(Data_Mentah!E121="Yes",1,0)</f>
        <v>0</v>
      </c>
      <c r="F121" s="5">
        <f>IF(Data_Mentah!F121="Yes",1,0)</f>
        <v>1</v>
      </c>
      <c r="G121" s="5">
        <f>IF(Data_Mentah!G121="Yes",1,0)</f>
        <v>0</v>
      </c>
      <c r="H121" s="5">
        <f>IF(Data_Mentah!H121="Yes",1,0)</f>
        <v>0</v>
      </c>
      <c r="I121" s="5">
        <f>IF(Data_Mentah!I121="Yes",1,0)</f>
        <v>0</v>
      </c>
      <c r="J121" s="5">
        <f>IF(Data_Mentah!J121="Yes",1,0)</f>
        <v>0</v>
      </c>
      <c r="K121" s="5">
        <f>IF(Data_Mentah!K121="Yes",1,0)</f>
        <v>1</v>
      </c>
      <c r="L121" s="5">
        <f>IF(Data_Mentah!L121="Yes",1,0)</f>
        <v>0</v>
      </c>
      <c r="M121" s="5">
        <f>IF(Data_Mentah!M121="Yes",1,0)</f>
        <v>0</v>
      </c>
      <c r="N121" s="5">
        <f>IF(Data_Mentah!N121="Yes",1,0)</f>
        <v>1</v>
      </c>
      <c r="O121" s="5">
        <f>IF(Data_Mentah!O121="Yes",1,0)</f>
        <v>0</v>
      </c>
      <c r="P121" s="5">
        <f>IF(Data_Mentah!P121="Yes",1,0)</f>
        <v>0</v>
      </c>
      <c r="Q121" s="6">
        <f>IF(Data_Mentah!Q121="Positive",1,0)</f>
        <v>1</v>
      </c>
      <c r="T121">
        <f t="shared" si="3"/>
        <v>0</v>
      </c>
      <c r="V121">
        <f t="shared" si="4"/>
        <v>0</v>
      </c>
    </row>
    <row r="122" spans="1:22" ht="15.75" customHeight="1" x14ac:dyDescent="0.2">
      <c r="A122" s="7">
        <v>35</v>
      </c>
      <c r="B122" s="8">
        <f>IF(Data_Mentah!B122="Male",1,0)</f>
        <v>1</v>
      </c>
      <c r="C122" s="8">
        <f>IF(Data_Mentah!C122="Yes",1,0)</f>
        <v>1</v>
      </c>
      <c r="D122" s="8">
        <f>IF(Data_Mentah!D122="Yes",1,0)</f>
        <v>1</v>
      </c>
      <c r="E122" s="8">
        <f>IF(Data_Mentah!E122="Yes",1,0)</f>
        <v>0</v>
      </c>
      <c r="F122" s="8">
        <f>IF(Data_Mentah!F122="Yes",1,0)</f>
        <v>1</v>
      </c>
      <c r="G122" s="8">
        <f>IF(Data_Mentah!G122="Yes",1,0)</f>
        <v>1</v>
      </c>
      <c r="H122" s="8">
        <f>IF(Data_Mentah!H122="Yes",1,0)</f>
        <v>0</v>
      </c>
      <c r="I122" s="8">
        <f>IF(Data_Mentah!I122="Yes",1,0)</f>
        <v>0</v>
      </c>
      <c r="J122" s="8">
        <f>IF(Data_Mentah!J122="Yes",1,0)</f>
        <v>0</v>
      </c>
      <c r="K122" s="8">
        <f>IF(Data_Mentah!K122="Yes",1,0)</f>
        <v>0</v>
      </c>
      <c r="L122" s="8">
        <f>IF(Data_Mentah!L122="Yes",1,0)</f>
        <v>1</v>
      </c>
      <c r="M122" s="8">
        <f>IF(Data_Mentah!M122="Yes",1,0)</f>
        <v>0</v>
      </c>
      <c r="N122" s="8">
        <f>IF(Data_Mentah!N122="Yes",1,0)</f>
        <v>1</v>
      </c>
      <c r="O122" s="8">
        <f>IF(Data_Mentah!O122="Yes",1,0)</f>
        <v>1</v>
      </c>
      <c r="P122" s="8">
        <f>IF(Data_Mentah!P122="Yes",1,0)</f>
        <v>0</v>
      </c>
      <c r="Q122" s="9">
        <f>IF(Data_Mentah!Q122="Positive",1,0)</f>
        <v>1</v>
      </c>
      <c r="T122">
        <f t="shared" si="3"/>
        <v>0</v>
      </c>
      <c r="V122">
        <f t="shared" si="4"/>
        <v>0</v>
      </c>
    </row>
    <row r="123" spans="1:22" ht="15.75" customHeight="1" x14ac:dyDescent="0.2">
      <c r="A123" s="4">
        <v>65</v>
      </c>
      <c r="B123" s="5">
        <f>IF(Data_Mentah!B123="Male",1,0)</f>
        <v>1</v>
      </c>
      <c r="C123" s="5">
        <f>IF(Data_Mentah!C123="Yes",1,0)</f>
        <v>1</v>
      </c>
      <c r="D123" s="5">
        <f>IF(Data_Mentah!D123="Yes",1,0)</f>
        <v>1</v>
      </c>
      <c r="E123" s="5">
        <f>IF(Data_Mentah!E123="Yes",1,0)</f>
        <v>0</v>
      </c>
      <c r="F123" s="5">
        <f>IF(Data_Mentah!F123="Yes",1,0)</f>
        <v>1</v>
      </c>
      <c r="G123" s="5">
        <f>IF(Data_Mentah!G123="Yes",1,0)</f>
        <v>1</v>
      </c>
      <c r="H123" s="5">
        <f>IF(Data_Mentah!H123="Yes",1,0)</f>
        <v>1</v>
      </c>
      <c r="I123" s="5">
        <f>IF(Data_Mentah!I123="Yes",1,0)</f>
        <v>0</v>
      </c>
      <c r="J123" s="5">
        <f>IF(Data_Mentah!J123="Yes",1,0)</f>
        <v>1</v>
      </c>
      <c r="K123" s="5">
        <f>IF(Data_Mentah!K123="Yes",1,0)</f>
        <v>0</v>
      </c>
      <c r="L123" s="5">
        <f>IF(Data_Mentah!L123="Yes",1,0)</f>
        <v>1</v>
      </c>
      <c r="M123" s="5">
        <f>IF(Data_Mentah!M123="Yes",1,0)</f>
        <v>1</v>
      </c>
      <c r="N123" s="5">
        <f>IF(Data_Mentah!N123="Yes",1,0)</f>
        <v>1</v>
      </c>
      <c r="O123" s="5">
        <f>IF(Data_Mentah!O123="Yes",1,0)</f>
        <v>0</v>
      </c>
      <c r="P123" s="5">
        <f>IF(Data_Mentah!P123="Yes",1,0)</f>
        <v>0</v>
      </c>
      <c r="Q123" s="6">
        <f>IF(Data_Mentah!Q123="Positive",1,0)</f>
        <v>1</v>
      </c>
      <c r="T123">
        <f t="shared" si="3"/>
        <v>1</v>
      </c>
      <c r="V123">
        <f t="shared" si="4"/>
        <v>0</v>
      </c>
    </row>
    <row r="124" spans="1:22" ht="15.75" customHeight="1" x14ac:dyDescent="0.2">
      <c r="A124" s="7">
        <v>38</v>
      </c>
      <c r="B124" s="8">
        <f>IF(Data_Mentah!B124="Male",1,0)</f>
        <v>1</v>
      </c>
      <c r="C124" s="8">
        <f>IF(Data_Mentah!C124="Yes",1,0)</f>
        <v>0</v>
      </c>
      <c r="D124" s="8">
        <f>IF(Data_Mentah!D124="Yes",1,0)</f>
        <v>1</v>
      </c>
      <c r="E124" s="8">
        <f>IF(Data_Mentah!E124="Yes",1,0)</f>
        <v>0</v>
      </c>
      <c r="F124" s="8">
        <f>IF(Data_Mentah!F124="Yes",1,0)</f>
        <v>1</v>
      </c>
      <c r="G124" s="8">
        <f>IF(Data_Mentah!G124="Yes",1,0)</f>
        <v>1</v>
      </c>
      <c r="H124" s="8">
        <f>IF(Data_Mentah!H124="Yes",1,0)</f>
        <v>0</v>
      </c>
      <c r="I124" s="8">
        <f>IF(Data_Mentah!I124="Yes",1,0)</f>
        <v>0</v>
      </c>
      <c r="J124" s="8">
        <f>IF(Data_Mentah!J124="Yes",1,0)</f>
        <v>1</v>
      </c>
      <c r="K124" s="8">
        <f>IF(Data_Mentah!K124="Yes",1,0)</f>
        <v>1</v>
      </c>
      <c r="L124" s="8">
        <f>IF(Data_Mentah!L124="Yes",1,0)</f>
        <v>1</v>
      </c>
      <c r="M124" s="8">
        <f>IF(Data_Mentah!M124="Yes",1,0)</f>
        <v>1</v>
      </c>
      <c r="N124" s="8">
        <f>IF(Data_Mentah!N124="Yes",1,0)</f>
        <v>1</v>
      </c>
      <c r="O124" s="8">
        <f>IF(Data_Mentah!O124="Yes",1,0)</f>
        <v>0</v>
      </c>
      <c r="P124" s="8">
        <f>IF(Data_Mentah!P124="Yes",1,0)</f>
        <v>1</v>
      </c>
      <c r="Q124" s="9">
        <f>IF(Data_Mentah!Q124="Positive",1,0)</f>
        <v>1</v>
      </c>
      <c r="T124">
        <f t="shared" si="3"/>
        <v>1</v>
      </c>
      <c r="V124">
        <f t="shared" si="4"/>
        <v>0</v>
      </c>
    </row>
    <row r="125" spans="1:22" ht="15.75" customHeight="1" x14ac:dyDescent="0.2">
      <c r="A125" s="4">
        <v>50</v>
      </c>
      <c r="B125" s="5">
        <f>IF(Data_Mentah!B125="Male",1,0)</f>
        <v>1</v>
      </c>
      <c r="C125" s="5">
        <f>IF(Data_Mentah!C125="Yes",1,0)</f>
        <v>0</v>
      </c>
      <c r="D125" s="5">
        <f>IF(Data_Mentah!D125="Yes",1,0)</f>
        <v>1</v>
      </c>
      <c r="E125" s="5">
        <f>IF(Data_Mentah!E125="Yes",1,0)</f>
        <v>0</v>
      </c>
      <c r="F125" s="5">
        <f>IF(Data_Mentah!F125="Yes",1,0)</f>
        <v>0</v>
      </c>
      <c r="G125" s="5">
        <f>IF(Data_Mentah!G125="Yes",1,0)</f>
        <v>0</v>
      </c>
      <c r="H125" s="5">
        <f>IF(Data_Mentah!H125="Yes",1,0)</f>
        <v>0</v>
      </c>
      <c r="I125" s="5">
        <f>IF(Data_Mentah!I125="Yes",1,0)</f>
        <v>1</v>
      </c>
      <c r="J125" s="5">
        <f>IF(Data_Mentah!J125="Yes",1,0)</f>
        <v>1</v>
      </c>
      <c r="K125" s="5">
        <f>IF(Data_Mentah!K125="Yes",1,0)</f>
        <v>0</v>
      </c>
      <c r="L125" s="5">
        <f>IF(Data_Mentah!L125="Yes",1,0)</f>
        <v>0</v>
      </c>
      <c r="M125" s="5">
        <f>IF(Data_Mentah!M125="Yes",1,0)</f>
        <v>0</v>
      </c>
      <c r="N125" s="5">
        <f>IF(Data_Mentah!N125="Yes",1,0)</f>
        <v>0</v>
      </c>
      <c r="O125" s="5">
        <f>IF(Data_Mentah!O125="Yes",1,0)</f>
        <v>1</v>
      </c>
      <c r="P125" s="5">
        <f>IF(Data_Mentah!P125="Yes",1,0)</f>
        <v>1</v>
      </c>
      <c r="Q125" s="6">
        <f>IF(Data_Mentah!Q125="Positive",1,0)</f>
        <v>1</v>
      </c>
      <c r="T125">
        <f t="shared" si="3"/>
        <v>1</v>
      </c>
      <c r="V125">
        <f t="shared" si="4"/>
        <v>0</v>
      </c>
    </row>
    <row r="126" spans="1:22" ht="15.75" customHeight="1" x14ac:dyDescent="0.2">
      <c r="A126" s="7">
        <v>55</v>
      </c>
      <c r="B126" s="8">
        <f>IF(Data_Mentah!B126="Male",1,0)</f>
        <v>1</v>
      </c>
      <c r="C126" s="8">
        <f>IF(Data_Mentah!C126="Yes",1,0)</f>
        <v>1</v>
      </c>
      <c r="D126" s="8">
        <f>IF(Data_Mentah!D126="Yes",1,0)</f>
        <v>0</v>
      </c>
      <c r="E126" s="8">
        <f>IF(Data_Mentah!E126="Yes",1,0)</f>
        <v>1</v>
      </c>
      <c r="F126" s="8">
        <f>IF(Data_Mentah!F126="Yes",1,0)</f>
        <v>1</v>
      </c>
      <c r="G126" s="8">
        <f>IF(Data_Mentah!G126="Yes",1,0)</f>
        <v>0</v>
      </c>
      <c r="H126" s="8">
        <f>IF(Data_Mentah!H126="Yes",1,0)</f>
        <v>0</v>
      </c>
      <c r="I126" s="8">
        <f>IF(Data_Mentah!I126="Yes",1,0)</f>
        <v>0</v>
      </c>
      <c r="J126" s="8">
        <f>IF(Data_Mentah!J126="Yes",1,0)</f>
        <v>0</v>
      </c>
      <c r="K126" s="8">
        <f>IF(Data_Mentah!K126="Yes",1,0)</f>
        <v>0</v>
      </c>
      <c r="L126" s="8">
        <f>IF(Data_Mentah!L126="Yes",1,0)</f>
        <v>0</v>
      </c>
      <c r="M126" s="8">
        <f>IF(Data_Mentah!M126="Yes",1,0)</f>
        <v>0</v>
      </c>
      <c r="N126" s="8">
        <f>IF(Data_Mentah!N126="Yes",1,0)</f>
        <v>0</v>
      </c>
      <c r="O126" s="8">
        <f>IF(Data_Mentah!O126="Yes",1,0)</f>
        <v>0</v>
      </c>
      <c r="P126" s="8">
        <f>IF(Data_Mentah!P126="Yes",1,0)</f>
        <v>0</v>
      </c>
      <c r="Q126" s="9">
        <f>IF(Data_Mentah!Q126="Positive",1,0)</f>
        <v>1</v>
      </c>
      <c r="T126">
        <f t="shared" si="3"/>
        <v>0</v>
      </c>
      <c r="V126">
        <f t="shared" si="4"/>
        <v>0</v>
      </c>
    </row>
    <row r="127" spans="1:22" ht="15.75" customHeight="1" x14ac:dyDescent="0.2">
      <c r="A127" s="4">
        <v>48</v>
      </c>
      <c r="B127" s="5">
        <f>IF(Data_Mentah!B127="Male",1,0)</f>
        <v>1</v>
      </c>
      <c r="C127" s="5">
        <f>IF(Data_Mentah!C127="Yes",1,0)</f>
        <v>1</v>
      </c>
      <c r="D127" s="5">
        <f>IF(Data_Mentah!D127="Yes",1,0)</f>
        <v>1</v>
      </c>
      <c r="E127" s="5">
        <f>IF(Data_Mentah!E127="Yes",1,0)</f>
        <v>1</v>
      </c>
      <c r="F127" s="5">
        <f>IF(Data_Mentah!F127="Yes",1,0)</f>
        <v>1</v>
      </c>
      <c r="G127" s="5">
        <f>IF(Data_Mentah!G127="Yes",1,0)</f>
        <v>1</v>
      </c>
      <c r="H127" s="5">
        <f>IF(Data_Mentah!H127="Yes",1,0)</f>
        <v>0</v>
      </c>
      <c r="I127" s="5">
        <f>IF(Data_Mentah!I127="Yes",1,0)</f>
        <v>1</v>
      </c>
      <c r="J127" s="5">
        <f>IF(Data_Mentah!J127="Yes",1,0)</f>
        <v>0</v>
      </c>
      <c r="K127" s="5">
        <f>IF(Data_Mentah!K127="Yes",1,0)</f>
        <v>0</v>
      </c>
      <c r="L127" s="5">
        <f>IF(Data_Mentah!L127="Yes",1,0)</f>
        <v>1</v>
      </c>
      <c r="M127" s="5">
        <f>IF(Data_Mentah!M127="Yes",1,0)</f>
        <v>1</v>
      </c>
      <c r="N127" s="5">
        <f>IF(Data_Mentah!N127="Yes",1,0)</f>
        <v>0</v>
      </c>
      <c r="O127" s="5">
        <f>IF(Data_Mentah!O127="Yes",1,0)</f>
        <v>0</v>
      </c>
      <c r="P127" s="5">
        <f>IF(Data_Mentah!P127="Yes",1,0)</f>
        <v>0</v>
      </c>
      <c r="Q127" s="6">
        <f>IF(Data_Mentah!Q127="Positive",1,0)</f>
        <v>1</v>
      </c>
      <c r="T127">
        <f t="shared" si="3"/>
        <v>0</v>
      </c>
      <c r="V127">
        <f t="shared" si="4"/>
        <v>0</v>
      </c>
    </row>
    <row r="128" spans="1:22" ht="15.75" customHeight="1" x14ac:dyDescent="0.2">
      <c r="A128" s="7">
        <v>55</v>
      </c>
      <c r="B128" s="8">
        <f>IF(Data_Mentah!B128="Male",1,0)</f>
        <v>1</v>
      </c>
      <c r="C128" s="8">
        <f>IF(Data_Mentah!C128="Yes",1,0)</f>
        <v>1</v>
      </c>
      <c r="D128" s="8">
        <f>IF(Data_Mentah!D128="Yes",1,0)</f>
        <v>1</v>
      </c>
      <c r="E128" s="8">
        <f>IF(Data_Mentah!E128="Yes",1,0)</f>
        <v>0</v>
      </c>
      <c r="F128" s="8">
        <f>IF(Data_Mentah!F128="Yes",1,0)</f>
        <v>1</v>
      </c>
      <c r="G128" s="8">
        <f>IF(Data_Mentah!G128="Yes",1,0)</f>
        <v>0</v>
      </c>
      <c r="H128" s="8">
        <f>IF(Data_Mentah!H128="Yes",1,0)</f>
        <v>1</v>
      </c>
      <c r="I128" s="8">
        <f>IF(Data_Mentah!I128="Yes",1,0)</f>
        <v>0</v>
      </c>
      <c r="J128" s="8">
        <f>IF(Data_Mentah!J128="Yes",1,0)</f>
        <v>1</v>
      </c>
      <c r="K128" s="8">
        <f>IF(Data_Mentah!K128="Yes",1,0)</f>
        <v>1</v>
      </c>
      <c r="L128" s="8">
        <f>IF(Data_Mentah!L128="Yes",1,0)</f>
        <v>1</v>
      </c>
      <c r="M128" s="8">
        <f>IF(Data_Mentah!M128="Yes",1,0)</f>
        <v>1</v>
      </c>
      <c r="N128" s="8">
        <f>IF(Data_Mentah!N128="Yes",1,0)</f>
        <v>0</v>
      </c>
      <c r="O128" s="8">
        <f>IF(Data_Mentah!O128="Yes",1,0)</f>
        <v>0</v>
      </c>
      <c r="P128" s="8">
        <f>IF(Data_Mentah!P128="Yes",1,0)</f>
        <v>0</v>
      </c>
      <c r="Q128" s="9">
        <f>IF(Data_Mentah!Q128="Positive",1,0)</f>
        <v>1</v>
      </c>
      <c r="T128">
        <f t="shared" si="3"/>
        <v>1</v>
      </c>
      <c r="V128">
        <f t="shared" si="4"/>
        <v>0</v>
      </c>
    </row>
    <row r="129" spans="1:22" ht="15.75" customHeight="1" x14ac:dyDescent="0.2">
      <c r="A129" s="4">
        <v>39</v>
      </c>
      <c r="B129" s="5">
        <f>IF(Data_Mentah!B129="Male",1,0)</f>
        <v>1</v>
      </c>
      <c r="C129" s="5">
        <f>IF(Data_Mentah!C129="Yes",1,0)</f>
        <v>1</v>
      </c>
      <c r="D129" s="5">
        <f>IF(Data_Mentah!D129="Yes",1,0)</f>
        <v>0</v>
      </c>
      <c r="E129" s="5">
        <f>IF(Data_Mentah!E129="Yes",1,0)</f>
        <v>0</v>
      </c>
      <c r="F129" s="5">
        <f>IF(Data_Mentah!F129="Yes",1,0)</f>
        <v>1</v>
      </c>
      <c r="G129" s="5">
        <f>IF(Data_Mentah!G129="Yes",1,0)</f>
        <v>1</v>
      </c>
      <c r="H129" s="5">
        <f>IF(Data_Mentah!H129="Yes",1,0)</f>
        <v>0</v>
      </c>
      <c r="I129" s="5">
        <f>IF(Data_Mentah!I129="Yes",1,0)</f>
        <v>0</v>
      </c>
      <c r="J129" s="5">
        <f>IF(Data_Mentah!J129="Yes",1,0)</f>
        <v>1</v>
      </c>
      <c r="K129" s="5">
        <f>IF(Data_Mentah!K129="Yes",1,0)</f>
        <v>1</v>
      </c>
      <c r="L129" s="5">
        <f>IF(Data_Mentah!L129="Yes",1,0)</f>
        <v>0</v>
      </c>
      <c r="M129" s="5">
        <f>IF(Data_Mentah!M129="Yes",1,0)</f>
        <v>0</v>
      </c>
      <c r="N129" s="5">
        <f>IF(Data_Mentah!N129="Yes",1,0)</f>
        <v>1</v>
      </c>
      <c r="O129" s="5">
        <f>IF(Data_Mentah!O129="Yes",1,0)</f>
        <v>1</v>
      </c>
      <c r="P129" s="5">
        <f>IF(Data_Mentah!P129="Yes",1,0)</f>
        <v>0</v>
      </c>
      <c r="Q129" s="6">
        <f>IF(Data_Mentah!Q129="Positive",1,0)</f>
        <v>1</v>
      </c>
      <c r="T129">
        <f t="shared" si="3"/>
        <v>0</v>
      </c>
      <c r="V129">
        <f t="shared" si="4"/>
        <v>0</v>
      </c>
    </row>
    <row r="130" spans="1:22" ht="15.75" customHeight="1" x14ac:dyDescent="0.2">
      <c r="A130" s="7">
        <v>43</v>
      </c>
      <c r="B130" s="8">
        <f>IF(Data_Mentah!B130="Male",1,0)</f>
        <v>1</v>
      </c>
      <c r="C130" s="8">
        <f>IF(Data_Mentah!C130="Yes",1,0)</f>
        <v>0</v>
      </c>
      <c r="D130" s="8">
        <f>IF(Data_Mentah!D130="Yes",1,0)</f>
        <v>1</v>
      </c>
      <c r="E130" s="8">
        <f>IF(Data_Mentah!E130="Yes",1,0)</f>
        <v>0</v>
      </c>
      <c r="F130" s="8">
        <f>IF(Data_Mentah!F130="Yes",1,0)</f>
        <v>1</v>
      </c>
      <c r="G130" s="8">
        <f>IF(Data_Mentah!G130="Yes",1,0)</f>
        <v>1</v>
      </c>
      <c r="H130" s="8">
        <f>IF(Data_Mentah!H130="Yes",1,0)</f>
        <v>1</v>
      </c>
      <c r="I130" s="8">
        <f>IF(Data_Mentah!I130="Yes",1,0)</f>
        <v>0</v>
      </c>
      <c r="J130" s="8">
        <f>IF(Data_Mentah!J130="Yes",1,0)</f>
        <v>1</v>
      </c>
      <c r="K130" s="8">
        <f>IF(Data_Mentah!K130="Yes",1,0)</f>
        <v>1</v>
      </c>
      <c r="L130" s="8">
        <f>IF(Data_Mentah!L130="Yes",1,0)</f>
        <v>0</v>
      </c>
      <c r="M130" s="8">
        <f>IF(Data_Mentah!M130="Yes",1,0)</f>
        <v>0</v>
      </c>
      <c r="N130" s="8">
        <f>IF(Data_Mentah!N130="Yes",1,0)</f>
        <v>0</v>
      </c>
      <c r="O130" s="8">
        <f>IF(Data_Mentah!O130="Yes",1,0)</f>
        <v>1</v>
      </c>
      <c r="P130" s="8">
        <f>IF(Data_Mentah!P130="Yes",1,0)</f>
        <v>0</v>
      </c>
      <c r="Q130" s="9">
        <f>IF(Data_Mentah!Q130="Positive",1,0)</f>
        <v>1</v>
      </c>
      <c r="T130">
        <f t="shared" si="3"/>
        <v>1</v>
      </c>
      <c r="V130">
        <f t="shared" si="4"/>
        <v>0</v>
      </c>
    </row>
    <row r="131" spans="1:22" ht="15.75" customHeight="1" x14ac:dyDescent="0.2">
      <c r="A131" s="4">
        <v>35</v>
      </c>
      <c r="B131" s="5">
        <f>IF(Data_Mentah!B131="Male",1,0)</f>
        <v>1</v>
      </c>
      <c r="C131" s="5">
        <f>IF(Data_Mentah!C131="Yes",1,0)</f>
        <v>1</v>
      </c>
      <c r="D131" s="5">
        <f>IF(Data_Mentah!D131="Yes",1,0)</f>
        <v>1</v>
      </c>
      <c r="E131" s="5">
        <f>IF(Data_Mentah!E131="Yes",1,0)</f>
        <v>1</v>
      </c>
      <c r="F131" s="5">
        <f>IF(Data_Mentah!F131="Yes",1,0)</f>
        <v>1</v>
      </c>
      <c r="G131" s="5">
        <f>IF(Data_Mentah!G131="Yes",1,0)</f>
        <v>0</v>
      </c>
      <c r="H131" s="5">
        <f>IF(Data_Mentah!H131="Yes",1,0)</f>
        <v>0</v>
      </c>
      <c r="I131" s="5">
        <f>IF(Data_Mentah!I131="Yes",1,0)</f>
        <v>0</v>
      </c>
      <c r="J131" s="5">
        <f>IF(Data_Mentah!J131="Yes",1,0)</f>
        <v>1</v>
      </c>
      <c r="K131" s="5">
        <f>IF(Data_Mentah!K131="Yes",1,0)</f>
        <v>0</v>
      </c>
      <c r="L131" s="5">
        <f>IF(Data_Mentah!L131="Yes",1,0)</f>
        <v>0</v>
      </c>
      <c r="M131" s="5">
        <f>IF(Data_Mentah!M131="Yes",1,0)</f>
        <v>1</v>
      </c>
      <c r="N131" s="5">
        <f>IF(Data_Mentah!N131="Yes",1,0)</f>
        <v>0</v>
      </c>
      <c r="O131" s="5">
        <f>IF(Data_Mentah!O131="Yes",1,0)</f>
        <v>1</v>
      </c>
      <c r="P131" s="5">
        <f>IF(Data_Mentah!P131="Yes",1,0)</f>
        <v>0</v>
      </c>
      <c r="Q131" s="6">
        <f>IF(Data_Mentah!Q131="Positive",1,0)</f>
        <v>1</v>
      </c>
      <c r="T131">
        <f t="shared" si="3"/>
        <v>1</v>
      </c>
      <c r="V131">
        <f t="shared" si="4"/>
        <v>0</v>
      </c>
    </row>
    <row r="132" spans="1:22" ht="15.75" customHeight="1" x14ac:dyDescent="0.2">
      <c r="A132" s="7">
        <v>47</v>
      </c>
      <c r="B132" s="8">
        <f>IF(Data_Mentah!B132="Male",1,0)</f>
        <v>1</v>
      </c>
      <c r="C132" s="8">
        <f>IF(Data_Mentah!C132="Yes",1,0)</f>
        <v>1</v>
      </c>
      <c r="D132" s="8">
        <f>IF(Data_Mentah!D132="Yes",1,0)</f>
        <v>1</v>
      </c>
      <c r="E132" s="8">
        <f>IF(Data_Mentah!E132="Yes",1,0)</f>
        <v>1</v>
      </c>
      <c r="F132" s="8">
        <f>IF(Data_Mentah!F132="Yes",1,0)</f>
        <v>1</v>
      </c>
      <c r="G132" s="8">
        <f>IF(Data_Mentah!G132="Yes",1,0)</f>
        <v>1</v>
      </c>
      <c r="H132" s="8">
        <f>IF(Data_Mentah!H132="Yes",1,0)</f>
        <v>1</v>
      </c>
      <c r="I132" s="8">
        <f>IF(Data_Mentah!I132="Yes",1,0)</f>
        <v>1</v>
      </c>
      <c r="J132" s="8">
        <f>IF(Data_Mentah!J132="Yes",1,0)</f>
        <v>1</v>
      </c>
      <c r="K132" s="8">
        <f>IF(Data_Mentah!K132="Yes",1,0)</f>
        <v>1</v>
      </c>
      <c r="L132" s="8">
        <f>IF(Data_Mentah!L132="Yes",1,0)</f>
        <v>0</v>
      </c>
      <c r="M132" s="8">
        <f>IF(Data_Mentah!M132="Yes",1,0)</f>
        <v>0</v>
      </c>
      <c r="N132" s="8">
        <f>IF(Data_Mentah!N132="Yes",1,0)</f>
        <v>1</v>
      </c>
      <c r="O132" s="8">
        <f>IF(Data_Mentah!O132="Yes",1,0)</f>
        <v>0</v>
      </c>
      <c r="P132" s="8">
        <f>IF(Data_Mentah!P132="Yes",1,0)</f>
        <v>0</v>
      </c>
      <c r="Q132" s="9">
        <f>IF(Data_Mentah!Q132="Positive",1,0)</f>
        <v>1</v>
      </c>
      <c r="T132">
        <f t="shared" si="3"/>
        <v>0</v>
      </c>
      <c r="V132">
        <f t="shared" si="4"/>
        <v>0</v>
      </c>
    </row>
    <row r="133" spans="1:22" ht="15.75" customHeight="1" x14ac:dyDescent="0.2">
      <c r="A133" s="4">
        <v>50</v>
      </c>
      <c r="B133" s="5">
        <f>IF(Data_Mentah!B133="Male",1,0)</f>
        <v>1</v>
      </c>
      <c r="C133" s="5">
        <f>IF(Data_Mentah!C133="Yes",1,0)</f>
        <v>1</v>
      </c>
      <c r="D133" s="5">
        <f>IF(Data_Mentah!D133="Yes",1,0)</f>
        <v>0</v>
      </c>
      <c r="E133" s="5">
        <f>IF(Data_Mentah!E133="Yes",1,0)</f>
        <v>0</v>
      </c>
      <c r="F133" s="5">
        <f>IF(Data_Mentah!F133="Yes",1,0)</f>
        <v>0</v>
      </c>
      <c r="G133" s="5">
        <f>IF(Data_Mentah!G133="Yes",1,0)</f>
        <v>1</v>
      </c>
      <c r="H133" s="5">
        <f>IF(Data_Mentah!H133="Yes",1,0)</f>
        <v>0</v>
      </c>
      <c r="I133" s="5">
        <f>IF(Data_Mentah!I133="Yes",1,0)</f>
        <v>0</v>
      </c>
      <c r="J133" s="5">
        <f>IF(Data_Mentah!J133="Yes",1,0)</f>
        <v>0</v>
      </c>
      <c r="K133" s="5">
        <f>IF(Data_Mentah!K133="Yes",1,0)</f>
        <v>1</v>
      </c>
      <c r="L133" s="5">
        <f>IF(Data_Mentah!L133="Yes",1,0)</f>
        <v>0</v>
      </c>
      <c r="M133" s="5">
        <f>IF(Data_Mentah!M133="Yes",1,0)</f>
        <v>0</v>
      </c>
      <c r="N133" s="5">
        <f>IF(Data_Mentah!N133="Yes",1,0)</f>
        <v>1</v>
      </c>
      <c r="O133" s="5">
        <f>IF(Data_Mentah!O133="Yes",1,0)</f>
        <v>0</v>
      </c>
      <c r="P133" s="5">
        <f>IF(Data_Mentah!P133="Yes",1,0)</f>
        <v>0</v>
      </c>
      <c r="Q133" s="6">
        <f>IF(Data_Mentah!Q133="Positive",1,0)</f>
        <v>1</v>
      </c>
      <c r="T133">
        <f t="shared" si="3"/>
        <v>0</v>
      </c>
      <c r="V133">
        <f t="shared" si="4"/>
        <v>0</v>
      </c>
    </row>
    <row r="134" spans="1:22" ht="15.75" customHeight="1" x14ac:dyDescent="0.2">
      <c r="A134" s="7">
        <v>48</v>
      </c>
      <c r="B134" s="8">
        <f>IF(Data_Mentah!B134="Male",1,0)</f>
        <v>1</v>
      </c>
      <c r="C134" s="8">
        <f>IF(Data_Mentah!C134="Yes",1,0)</f>
        <v>1</v>
      </c>
      <c r="D134" s="8">
        <f>IF(Data_Mentah!D134="Yes",1,0)</f>
        <v>1</v>
      </c>
      <c r="E134" s="8">
        <f>IF(Data_Mentah!E134="Yes",1,0)</f>
        <v>1</v>
      </c>
      <c r="F134" s="8">
        <f>IF(Data_Mentah!F134="Yes",1,0)</f>
        <v>1</v>
      </c>
      <c r="G134" s="8">
        <f>IF(Data_Mentah!G134="Yes",1,0)</f>
        <v>0</v>
      </c>
      <c r="H134" s="8">
        <f>IF(Data_Mentah!H134="Yes",1,0)</f>
        <v>1</v>
      </c>
      <c r="I134" s="8">
        <f>IF(Data_Mentah!I134="Yes",1,0)</f>
        <v>0</v>
      </c>
      <c r="J134" s="8">
        <f>IF(Data_Mentah!J134="Yes",1,0)</f>
        <v>0</v>
      </c>
      <c r="K134" s="8">
        <f>IF(Data_Mentah!K134="Yes",1,0)</f>
        <v>0</v>
      </c>
      <c r="L134" s="8">
        <f>IF(Data_Mentah!L134="Yes",1,0)</f>
        <v>1</v>
      </c>
      <c r="M134" s="8">
        <f>IF(Data_Mentah!M134="Yes",1,0)</f>
        <v>0</v>
      </c>
      <c r="N134" s="8">
        <f>IF(Data_Mentah!N134="Yes",1,0)</f>
        <v>0</v>
      </c>
      <c r="O134" s="8">
        <f>IF(Data_Mentah!O134="Yes",1,0)</f>
        <v>0</v>
      </c>
      <c r="P134" s="8">
        <f>IF(Data_Mentah!P134="Yes",1,0)</f>
        <v>0</v>
      </c>
      <c r="Q134" s="9">
        <f>IF(Data_Mentah!Q134="Positive",1,0)</f>
        <v>1</v>
      </c>
      <c r="T134">
        <f t="shared" si="3"/>
        <v>0</v>
      </c>
      <c r="V134">
        <f t="shared" si="4"/>
        <v>0</v>
      </c>
    </row>
    <row r="135" spans="1:22" ht="15.75" customHeight="1" x14ac:dyDescent="0.2">
      <c r="A135" s="4">
        <v>35</v>
      </c>
      <c r="B135" s="5">
        <f>IF(Data_Mentah!B135="Male",1,0)</f>
        <v>1</v>
      </c>
      <c r="C135" s="5">
        <f>IF(Data_Mentah!C135="Yes",1,0)</f>
        <v>1</v>
      </c>
      <c r="D135" s="5">
        <f>IF(Data_Mentah!D135="Yes",1,0)</f>
        <v>0</v>
      </c>
      <c r="E135" s="5">
        <f>IF(Data_Mentah!E135="Yes",1,0)</f>
        <v>1</v>
      </c>
      <c r="F135" s="5">
        <f>IF(Data_Mentah!F135="Yes",1,0)</f>
        <v>0</v>
      </c>
      <c r="G135" s="5">
        <f>IF(Data_Mentah!G135="Yes",1,0)</f>
        <v>1</v>
      </c>
      <c r="H135" s="5">
        <f>IF(Data_Mentah!H135="Yes",1,0)</f>
        <v>0</v>
      </c>
      <c r="I135" s="5">
        <f>IF(Data_Mentah!I135="Yes",1,0)</f>
        <v>0</v>
      </c>
      <c r="J135" s="5">
        <f>IF(Data_Mentah!J135="Yes",1,0)</f>
        <v>0</v>
      </c>
      <c r="K135" s="5">
        <f>IF(Data_Mentah!K135="Yes",1,0)</f>
        <v>0</v>
      </c>
      <c r="L135" s="5">
        <f>IF(Data_Mentah!L135="Yes",1,0)</f>
        <v>0</v>
      </c>
      <c r="M135" s="5">
        <f>IF(Data_Mentah!M135="Yes",1,0)</f>
        <v>0</v>
      </c>
      <c r="N135" s="5">
        <f>IF(Data_Mentah!N135="Yes",1,0)</f>
        <v>0</v>
      </c>
      <c r="O135" s="5">
        <f>IF(Data_Mentah!O135="Yes",1,0)</f>
        <v>0</v>
      </c>
      <c r="P135" s="5">
        <f>IF(Data_Mentah!P135="Yes",1,0)</f>
        <v>0</v>
      </c>
      <c r="Q135" s="6">
        <f>IF(Data_Mentah!Q135="Positive",1,0)</f>
        <v>1</v>
      </c>
      <c r="T135">
        <f t="shared" si="3"/>
        <v>0</v>
      </c>
      <c r="V135">
        <f t="shared" si="4"/>
        <v>0</v>
      </c>
    </row>
    <row r="136" spans="1:22" ht="15.75" customHeight="1" x14ac:dyDescent="0.2">
      <c r="A136" s="7">
        <v>49</v>
      </c>
      <c r="B136" s="8">
        <f>IF(Data_Mentah!B136="Male",1,0)</f>
        <v>1</v>
      </c>
      <c r="C136" s="8">
        <f>IF(Data_Mentah!C136="Yes",1,0)</f>
        <v>1</v>
      </c>
      <c r="D136" s="8">
        <f>IF(Data_Mentah!D136="Yes",1,0)</f>
        <v>1</v>
      </c>
      <c r="E136" s="8">
        <f>IF(Data_Mentah!E136="Yes",1,0)</f>
        <v>1</v>
      </c>
      <c r="F136" s="8">
        <f>IF(Data_Mentah!F136="Yes",1,0)</f>
        <v>1</v>
      </c>
      <c r="G136" s="8">
        <f>IF(Data_Mentah!G136="Yes",1,0)</f>
        <v>0</v>
      </c>
      <c r="H136" s="8">
        <f>IF(Data_Mentah!H136="Yes",1,0)</f>
        <v>0</v>
      </c>
      <c r="I136" s="8">
        <f>IF(Data_Mentah!I136="Yes",1,0)</f>
        <v>0</v>
      </c>
      <c r="J136" s="8">
        <f>IF(Data_Mentah!J136="Yes",1,0)</f>
        <v>0</v>
      </c>
      <c r="K136" s="8">
        <f>IF(Data_Mentah!K136="Yes",1,0)</f>
        <v>0</v>
      </c>
      <c r="L136" s="8">
        <f>IF(Data_Mentah!L136="Yes",1,0)</f>
        <v>0</v>
      </c>
      <c r="M136" s="8">
        <f>IF(Data_Mentah!M136="Yes",1,0)</f>
        <v>0</v>
      </c>
      <c r="N136" s="8">
        <f>IF(Data_Mentah!N136="Yes",1,0)</f>
        <v>0</v>
      </c>
      <c r="O136" s="8">
        <f>IF(Data_Mentah!O136="Yes",1,0)</f>
        <v>0</v>
      </c>
      <c r="P136" s="8">
        <f>IF(Data_Mentah!P136="Yes",1,0)</f>
        <v>0</v>
      </c>
      <c r="Q136" s="9">
        <f>IF(Data_Mentah!Q136="Positive",1,0)</f>
        <v>1</v>
      </c>
      <c r="T136">
        <f t="shared" si="3"/>
        <v>0</v>
      </c>
      <c r="V136">
        <f t="shared" si="4"/>
        <v>0</v>
      </c>
    </row>
    <row r="137" spans="1:22" ht="15.75" customHeight="1" x14ac:dyDescent="0.2">
      <c r="A137" s="4">
        <v>38</v>
      </c>
      <c r="B137" s="5">
        <f>IF(Data_Mentah!B137="Male",1,0)</f>
        <v>1</v>
      </c>
      <c r="C137" s="5">
        <f>IF(Data_Mentah!C137="Yes",1,0)</f>
        <v>0</v>
      </c>
      <c r="D137" s="5">
        <f>IF(Data_Mentah!D137="Yes",1,0)</f>
        <v>0</v>
      </c>
      <c r="E137" s="5">
        <f>IF(Data_Mentah!E137="Yes",1,0)</f>
        <v>0</v>
      </c>
      <c r="F137" s="5">
        <f>IF(Data_Mentah!F137="Yes",1,0)</f>
        <v>1</v>
      </c>
      <c r="G137" s="5">
        <f>IF(Data_Mentah!G137="Yes",1,0)</f>
        <v>0</v>
      </c>
      <c r="H137" s="5">
        <f>IF(Data_Mentah!H137="Yes",1,0)</f>
        <v>1</v>
      </c>
      <c r="I137" s="5">
        <f>IF(Data_Mentah!I137="Yes",1,0)</f>
        <v>1</v>
      </c>
      <c r="J137" s="5">
        <f>IF(Data_Mentah!J137="Yes",1,0)</f>
        <v>0</v>
      </c>
      <c r="K137" s="5">
        <f>IF(Data_Mentah!K137="Yes",1,0)</f>
        <v>1</v>
      </c>
      <c r="L137" s="5">
        <f>IF(Data_Mentah!L137="Yes",1,0)</f>
        <v>1</v>
      </c>
      <c r="M137" s="5">
        <f>IF(Data_Mentah!M137="Yes",1,0)</f>
        <v>1</v>
      </c>
      <c r="N137" s="5">
        <f>IF(Data_Mentah!N137="Yes",1,0)</f>
        <v>1</v>
      </c>
      <c r="O137" s="5">
        <f>IF(Data_Mentah!O137="Yes",1,0)</f>
        <v>1</v>
      </c>
      <c r="P137" s="5">
        <f>IF(Data_Mentah!P137="Yes",1,0)</f>
        <v>0</v>
      </c>
      <c r="Q137" s="6">
        <f>IF(Data_Mentah!Q137="Positive",1,0)</f>
        <v>1</v>
      </c>
      <c r="T137">
        <f t="shared" si="3"/>
        <v>1</v>
      </c>
      <c r="V137">
        <f t="shared" si="4"/>
        <v>0</v>
      </c>
    </row>
    <row r="138" spans="1:22" ht="15.75" customHeight="1" x14ac:dyDescent="0.2">
      <c r="A138" s="7">
        <v>28</v>
      </c>
      <c r="B138" s="8">
        <f>IF(Data_Mentah!B138="Male",1,0)</f>
        <v>1</v>
      </c>
      <c r="C138" s="8">
        <f>IF(Data_Mentah!C138="Yes",1,0)</f>
        <v>0</v>
      </c>
      <c r="D138" s="8">
        <f>IF(Data_Mentah!D138="Yes",1,0)</f>
        <v>0</v>
      </c>
      <c r="E138" s="8">
        <f>IF(Data_Mentah!E138="Yes",1,0)</f>
        <v>0</v>
      </c>
      <c r="F138" s="8">
        <f>IF(Data_Mentah!F138="Yes",1,0)</f>
        <v>0</v>
      </c>
      <c r="G138" s="8">
        <f>IF(Data_Mentah!G138="Yes",1,0)</f>
        <v>0</v>
      </c>
      <c r="H138" s="8">
        <f>IF(Data_Mentah!H138="Yes",1,0)</f>
        <v>1</v>
      </c>
      <c r="I138" s="8">
        <f>IF(Data_Mentah!I138="Yes",1,0)</f>
        <v>0</v>
      </c>
      <c r="J138" s="8">
        <f>IF(Data_Mentah!J138="Yes",1,0)</f>
        <v>1</v>
      </c>
      <c r="K138" s="8">
        <f>IF(Data_Mentah!K138="Yes",1,0)</f>
        <v>1</v>
      </c>
      <c r="L138" s="8">
        <f>IF(Data_Mentah!L138="Yes",1,0)</f>
        <v>0</v>
      </c>
      <c r="M138" s="8">
        <f>IF(Data_Mentah!M138="Yes",1,0)</f>
        <v>0</v>
      </c>
      <c r="N138" s="8">
        <f>IF(Data_Mentah!N138="Yes",1,0)</f>
        <v>1</v>
      </c>
      <c r="O138" s="8">
        <f>IF(Data_Mentah!O138="Yes",1,0)</f>
        <v>1</v>
      </c>
      <c r="P138" s="8">
        <f>IF(Data_Mentah!P138="Yes",1,0)</f>
        <v>1</v>
      </c>
      <c r="Q138" s="9">
        <f>IF(Data_Mentah!Q138="Positive",1,0)</f>
        <v>1</v>
      </c>
      <c r="T138">
        <f t="shared" si="3"/>
        <v>1</v>
      </c>
      <c r="V138">
        <f t="shared" si="4"/>
        <v>0</v>
      </c>
    </row>
    <row r="139" spans="1:22" ht="15.75" customHeight="1" x14ac:dyDescent="0.2">
      <c r="A139" s="4">
        <v>68</v>
      </c>
      <c r="B139" s="5">
        <f>IF(Data_Mentah!B139="Male",1,0)</f>
        <v>1</v>
      </c>
      <c r="C139" s="5">
        <f>IF(Data_Mentah!C139="Yes",1,0)</f>
        <v>1</v>
      </c>
      <c r="D139" s="5">
        <f>IF(Data_Mentah!D139="Yes",1,0)</f>
        <v>1</v>
      </c>
      <c r="E139" s="5">
        <f>IF(Data_Mentah!E139="Yes",1,0)</f>
        <v>1</v>
      </c>
      <c r="F139" s="5">
        <f>IF(Data_Mentah!F139="Yes",1,0)</f>
        <v>1</v>
      </c>
      <c r="G139" s="5">
        <f>IF(Data_Mentah!G139="Yes",1,0)</f>
        <v>1</v>
      </c>
      <c r="H139" s="5">
        <f>IF(Data_Mentah!H139="Yes",1,0)</f>
        <v>1</v>
      </c>
      <c r="I139" s="5">
        <f>IF(Data_Mentah!I139="Yes",1,0)</f>
        <v>0</v>
      </c>
      <c r="J139" s="5">
        <f>IF(Data_Mentah!J139="Yes",1,0)</f>
        <v>1</v>
      </c>
      <c r="K139" s="5">
        <f>IF(Data_Mentah!K139="Yes",1,0)</f>
        <v>1</v>
      </c>
      <c r="L139" s="5">
        <f>IF(Data_Mentah!L139="Yes",1,0)</f>
        <v>1</v>
      </c>
      <c r="M139" s="5">
        <f>IF(Data_Mentah!M139="Yes",1,0)</f>
        <v>1</v>
      </c>
      <c r="N139" s="5">
        <f>IF(Data_Mentah!N139="Yes",1,0)</f>
        <v>1</v>
      </c>
      <c r="O139" s="5">
        <f>IF(Data_Mentah!O139="Yes",1,0)</f>
        <v>1</v>
      </c>
      <c r="P139" s="5">
        <f>IF(Data_Mentah!P139="Yes",1,0)</f>
        <v>1</v>
      </c>
      <c r="Q139" s="6">
        <f>IF(Data_Mentah!Q139="Positive",1,0)</f>
        <v>1</v>
      </c>
      <c r="T139">
        <f t="shared" si="3"/>
        <v>1</v>
      </c>
      <c r="V139">
        <f t="shared" si="4"/>
        <v>0</v>
      </c>
    </row>
    <row r="140" spans="1:22" ht="15.75" customHeight="1" x14ac:dyDescent="0.2">
      <c r="A140" s="7">
        <v>35</v>
      </c>
      <c r="B140" s="8">
        <f>IF(Data_Mentah!B140="Male",1,0)</f>
        <v>1</v>
      </c>
      <c r="C140" s="8">
        <f>IF(Data_Mentah!C140="Yes",1,0)</f>
        <v>1</v>
      </c>
      <c r="D140" s="8">
        <f>IF(Data_Mentah!D140="Yes",1,0)</f>
        <v>1</v>
      </c>
      <c r="E140" s="8">
        <f>IF(Data_Mentah!E140="Yes",1,0)</f>
        <v>1</v>
      </c>
      <c r="F140" s="8">
        <f>IF(Data_Mentah!F140="Yes",1,0)</f>
        <v>1</v>
      </c>
      <c r="G140" s="8">
        <f>IF(Data_Mentah!G140="Yes",1,0)</f>
        <v>0</v>
      </c>
      <c r="H140" s="8">
        <f>IF(Data_Mentah!H140="Yes",1,0)</f>
        <v>1</v>
      </c>
      <c r="I140" s="8">
        <f>IF(Data_Mentah!I140="Yes",1,0)</f>
        <v>0</v>
      </c>
      <c r="J140" s="8">
        <f>IF(Data_Mentah!J140="Yes",1,0)</f>
        <v>0</v>
      </c>
      <c r="K140" s="8">
        <f>IF(Data_Mentah!K140="Yes",1,0)</f>
        <v>1</v>
      </c>
      <c r="L140" s="8">
        <f>IF(Data_Mentah!L140="Yes",1,0)</f>
        <v>1</v>
      </c>
      <c r="M140" s="8">
        <f>IF(Data_Mentah!M140="Yes",1,0)</f>
        <v>1</v>
      </c>
      <c r="N140" s="8">
        <f>IF(Data_Mentah!N140="Yes",1,0)</f>
        <v>0</v>
      </c>
      <c r="O140" s="8">
        <f>IF(Data_Mentah!O140="Yes",1,0)</f>
        <v>1</v>
      </c>
      <c r="P140" s="8">
        <f>IF(Data_Mentah!P140="Yes",1,0)</f>
        <v>0</v>
      </c>
      <c r="Q140" s="9">
        <f>IF(Data_Mentah!Q140="Positive",1,0)</f>
        <v>1</v>
      </c>
      <c r="T140">
        <f t="shared" si="3"/>
        <v>1</v>
      </c>
      <c r="V140">
        <f t="shared" si="4"/>
        <v>0</v>
      </c>
    </row>
    <row r="141" spans="1:22" ht="15.75" customHeight="1" x14ac:dyDescent="0.2">
      <c r="A141" s="4">
        <v>45</v>
      </c>
      <c r="B141" s="5">
        <f>IF(Data_Mentah!B141="Male",1,0)</f>
        <v>1</v>
      </c>
      <c r="C141" s="5">
        <f>IF(Data_Mentah!C141="Yes",1,0)</f>
        <v>1</v>
      </c>
      <c r="D141" s="5">
        <f>IF(Data_Mentah!D141="Yes",1,0)</f>
        <v>0</v>
      </c>
      <c r="E141" s="5">
        <f>IF(Data_Mentah!E141="Yes",1,0)</f>
        <v>0</v>
      </c>
      <c r="F141" s="5">
        <f>IF(Data_Mentah!F141="Yes",1,0)</f>
        <v>0</v>
      </c>
      <c r="G141" s="5">
        <f>IF(Data_Mentah!G141="Yes",1,0)</f>
        <v>0</v>
      </c>
      <c r="H141" s="5">
        <f>IF(Data_Mentah!H141="Yes",1,0)</f>
        <v>1</v>
      </c>
      <c r="I141" s="5">
        <f>IF(Data_Mentah!I141="Yes",1,0)</f>
        <v>0</v>
      </c>
      <c r="J141" s="5">
        <f>IF(Data_Mentah!J141="Yes",1,0)</f>
        <v>1</v>
      </c>
      <c r="K141" s="5">
        <f>IF(Data_Mentah!K141="Yes",1,0)</f>
        <v>0</v>
      </c>
      <c r="L141" s="5">
        <f>IF(Data_Mentah!L141="Yes",1,0)</f>
        <v>1</v>
      </c>
      <c r="M141" s="5">
        <f>IF(Data_Mentah!M141="Yes",1,0)</f>
        <v>0</v>
      </c>
      <c r="N141" s="5">
        <f>IF(Data_Mentah!N141="Yes",1,0)</f>
        <v>0</v>
      </c>
      <c r="O141" s="5">
        <f>IF(Data_Mentah!O141="Yes",1,0)</f>
        <v>1</v>
      </c>
      <c r="P141" s="5">
        <f>IF(Data_Mentah!P141="Yes",1,0)</f>
        <v>0</v>
      </c>
      <c r="Q141" s="6">
        <f>IF(Data_Mentah!Q141="Positive",1,0)</f>
        <v>1</v>
      </c>
      <c r="T141">
        <f t="shared" si="3"/>
        <v>1</v>
      </c>
      <c r="V141">
        <f t="shared" si="4"/>
        <v>0</v>
      </c>
    </row>
    <row r="142" spans="1:22" ht="15.75" customHeight="1" x14ac:dyDescent="0.2">
      <c r="A142" s="7">
        <v>48</v>
      </c>
      <c r="B142" s="8">
        <f>IF(Data_Mentah!B142="Male",1,0)</f>
        <v>1</v>
      </c>
      <c r="C142" s="8">
        <f>IF(Data_Mentah!C142="Yes",1,0)</f>
        <v>1</v>
      </c>
      <c r="D142" s="8">
        <f>IF(Data_Mentah!D142="Yes",1,0)</f>
        <v>1</v>
      </c>
      <c r="E142" s="8">
        <f>IF(Data_Mentah!E142="Yes",1,0)</f>
        <v>0</v>
      </c>
      <c r="F142" s="8">
        <f>IF(Data_Mentah!F142="Yes",1,0)</f>
        <v>0</v>
      </c>
      <c r="G142" s="8">
        <f>IF(Data_Mentah!G142="Yes",1,0)</f>
        <v>0</v>
      </c>
      <c r="H142" s="8">
        <f>IF(Data_Mentah!H142="Yes",1,0)</f>
        <v>0</v>
      </c>
      <c r="I142" s="8">
        <f>IF(Data_Mentah!I142="Yes",1,0)</f>
        <v>0</v>
      </c>
      <c r="J142" s="8">
        <f>IF(Data_Mentah!J142="Yes",1,0)</f>
        <v>0</v>
      </c>
      <c r="K142" s="8">
        <f>IF(Data_Mentah!K142="Yes",1,0)</f>
        <v>0</v>
      </c>
      <c r="L142" s="8">
        <f>IF(Data_Mentah!L142="Yes",1,0)</f>
        <v>0</v>
      </c>
      <c r="M142" s="8">
        <f>IF(Data_Mentah!M142="Yes",1,0)</f>
        <v>0</v>
      </c>
      <c r="N142" s="8">
        <f>IF(Data_Mentah!N142="Yes",1,0)</f>
        <v>1</v>
      </c>
      <c r="O142" s="8">
        <f>IF(Data_Mentah!O142="Yes",1,0)</f>
        <v>0</v>
      </c>
      <c r="P142" s="8">
        <f>IF(Data_Mentah!P142="Yes",1,0)</f>
        <v>0</v>
      </c>
      <c r="Q142" s="9">
        <f>IF(Data_Mentah!Q142="Positive",1,0)</f>
        <v>1</v>
      </c>
      <c r="T142">
        <f t="shared" si="3"/>
        <v>0</v>
      </c>
      <c r="V142">
        <f t="shared" si="4"/>
        <v>0</v>
      </c>
    </row>
    <row r="143" spans="1:22" ht="15.75" customHeight="1" x14ac:dyDescent="0.2">
      <c r="A143" s="4">
        <v>40</v>
      </c>
      <c r="B143" s="5">
        <f>IF(Data_Mentah!B143="Male",1,0)</f>
        <v>1</v>
      </c>
      <c r="C143" s="5">
        <f>IF(Data_Mentah!C143="Yes",1,0)</f>
        <v>1</v>
      </c>
      <c r="D143" s="5">
        <f>IF(Data_Mentah!D143="Yes",1,0)</f>
        <v>1</v>
      </c>
      <c r="E143" s="5">
        <f>IF(Data_Mentah!E143="Yes",1,0)</f>
        <v>0</v>
      </c>
      <c r="F143" s="5">
        <f>IF(Data_Mentah!F143="Yes",1,0)</f>
        <v>0</v>
      </c>
      <c r="G143" s="5">
        <f>IF(Data_Mentah!G143="Yes",1,0)</f>
        <v>1</v>
      </c>
      <c r="H143" s="5">
        <f>IF(Data_Mentah!H143="Yes",1,0)</f>
        <v>0</v>
      </c>
      <c r="I143" s="5">
        <f>IF(Data_Mentah!I143="Yes",1,0)</f>
        <v>1</v>
      </c>
      <c r="J143" s="5">
        <f>IF(Data_Mentah!J143="Yes",1,0)</f>
        <v>0</v>
      </c>
      <c r="K143" s="5">
        <f>IF(Data_Mentah!K143="Yes",1,0)</f>
        <v>1</v>
      </c>
      <c r="L143" s="5">
        <f>IF(Data_Mentah!L143="Yes",1,0)</f>
        <v>1</v>
      </c>
      <c r="M143" s="5">
        <f>IF(Data_Mentah!M143="Yes",1,0)</f>
        <v>1</v>
      </c>
      <c r="N143" s="5">
        <f>IF(Data_Mentah!N143="Yes",1,0)</f>
        <v>0</v>
      </c>
      <c r="O143" s="5">
        <f>IF(Data_Mentah!O143="Yes",1,0)</f>
        <v>1</v>
      </c>
      <c r="P143" s="5">
        <f>IF(Data_Mentah!P143="Yes",1,0)</f>
        <v>0</v>
      </c>
      <c r="Q143" s="6">
        <f>IF(Data_Mentah!Q143="Positive",1,0)</f>
        <v>1</v>
      </c>
      <c r="T143">
        <f t="shared" si="3"/>
        <v>0</v>
      </c>
      <c r="V143">
        <f t="shared" si="4"/>
        <v>0</v>
      </c>
    </row>
    <row r="144" spans="1:22" ht="15.75" customHeight="1" x14ac:dyDescent="0.2">
      <c r="A144" s="7">
        <v>40</v>
      </c>
      <c r="B144" s="8">
        <f>IF(Data_Mentah!B144="Male",1,0)</f>
        <v>1</v>
      </c>
      <c r="C144" s="8">
        <f>IF(Data_Mentah!C144="Yes",1,0)</f>
        <v>1</v>
      </c>
      <c r="D144" s="8">
        <f>IF(Data_Mentah!D144="Yes",1,0)</f>
        <v>1</v>
      </c>
      <c r="E144" s="8">
        <f>IF(Data_Mentah!E144="Yes",1,0)</f>
        <v>1</v>
      </c>
      <c r="F144" s="8">
        <f>IF(Data_Mentah!F144="Yes",1,0)</f>
        <v>0</v>
      </c>
      <c r="G144" s="8">
        <f>IF(Data_Mentah!G144="Yes",1,0)</f>
        <v>0</v>
      </c>
      <c r="H144" s="8">
        <f>IF(Data_Mentah!H144="Yes",1,0)</f>
        <v>0</v>
      </c>
      <c r="I144" s="8">
        <f>IF(Data_Mentah!I144="Yes",1,0)</f>
        <v>0</v>
      </c>
      <c r="J144" s="8">
        <f>IF(Data_Mentah!J144="Yes",1,0)</f>
        <v>1</v>
      </c>
      <c r="K144" s="8">
        <f>IF(Data_Mentah!K144="Yes",1,0)</f>
        <v>0</v>
      </c>
      <c r="L144" s="8">
        <f>IF(Data_Mentah!L144="Yes",1,0)</f>
        <v>0</v>
      </c>
      <c r="M144" s="8">
        <f>IF(Data_Mentah!M144="Yes",1,0)</f>
        <v>0</v>
      </c>
      <c r="N144" s="8">
        <f>IF(Data_Mentah!N144="Yes",1,0)</f>
        <v>0</v>
      </c>
      <c r="O144" s="8">
        <f>IF(Data_Mentah!O144="Yes",1,0)</f>
        <v>0</v>
      </c>
      <c r="P144" s="8">
        <f>IF(Data_Mentah!P144="Yes",1,0)</f>
        <v>0</v>
      </c>
      <c r="Q144" s="9">
        <f>IF(Data_Mentah!Q144="Positive",1,0)</f>
        <v>1</v>
      </c>
      <c r="T144">
        <f t="shared" si="3"/>
        <v>0</v>
      </c>
      <c r="V144">
        <f t="shared" si="4"/>
        <v>0</v>
      </c>
    </row>
    <row r="145" spans="1:22" ht="15.75" customHeight="1" x14ac:dyDescent="0.2">
      <c r="A145" s="4">
        <v>36</v>
      </c>
      <c r="B145" s="5">
        <f>IF(Data_Mentah!B145="Male",1,0)</f>
        <v>1</v>
      </c>
      <c r="C145" s="5">
        <f>IF(Data_Mentah!C145="Yes",1,0)</f>
        <v>1</v>
      </c>
      <c r="D145" s="5">
        <f>IF(Data_Mentah!D145="Yes",1,0)</f>
        <v>0</v>
      </c>
      <c r="E145" s="5">
        <f>IF(Data_Mentah!E145="Yes",1,0)</f>
        <v>1</v>
      </c>
      <c r="F145" s="5">
        <f>IF(Data_Mentah!F145="Yes",1,0)</f>
        <v>0</v>
      </c>
      <c r="G145" s="5">
        <f>IF(Data_Mentah!G145="Yes",1,0)</f>
        <v>0</v>
      </c>
      <c r="H145" s="5">
        <f>IF(Data_Mentah!H145="Yes",1,0)</f>
        <v>0</v>
      </c>
      <c r="I145" s="5">
        <f>IF(Data_Mentah!I145="Yes",1,0)</f>
        <v>0</v>
      </c>
      <c r="J145" s="5">
        <f>IF(Data_Mentah!J145="Yes",1,0)</f>
        <v>0</v>
      </c>
      <c r="K145" s="5">
        <f>IF(Data_Mentah!K145="Yes",1,0)</f>
        <v>0</v>
      </c>
      <c r="L145" s="5">
        <f>IF(Data_Mentah!L145="Yes",1,0)</f>
        <v>1</v>
      </c>
      <c r="M145" s="5">
        <f>IF(Data_Mentah!M145="Yes",1,0)</f>
        <v>1</v>
      </c>
      <c r="N145" s="5">
        <f>IF(Data_Mentah!N145="Yes",1,0)</f>
        <v>0</v>
      </c>
      <c r="O145" s="5">
        <f>IF(Data_Mentah!O145="Yes",1,0)</f>
        <v>0</v>
      </c>
      <c r="P145" s="5">
        <f>IF(Data_Mentah!P145="Yes",1,0)</f>
        <v>0</v>
      </c>
      <c r="Q145" s="6">
        <f>IF(Data_Mentah!Q145="Positive",1,0)</f>
        <v>1</v>
      </c>
      <c r="T145">
        <f t="shared" si="3"/>
        <v>0</v>
      </c>
      <c r="V145">
        <f t="shared" si="4"/>
        <v>0</v>
      </c>
    </row>
    <row r="146" spans="1:22" ht="15.75" customHeight="1" x14ac:dyDescent="0.2">
      <c r="A146" s="7">
        <v>56</v>
      </c>
      <c r="B146" s="8">
        <f>IF(Data_Mentah!B146="Male",1,0)</f>
        <v>1</v>
      </c>
      <c r="C146" s="8">
        <f>IF(Data_Mentah!C146="Yes",1,0)</f>
        <v>1</v>
      </c>
      <c r="D146" s="8">
        <f>IF(Data_Mentah!D146="Yes",1,0)</f>
        <v>1</v>
      </c>
      <c r="E146" s="8">
        <f>IF(Data_Mentah!E146="Yes",1,0)</f>
        <v>0</v>
      </c>
      <c r="F146" s="8">
        <f>IF(Data_Mentah!F146="Yes",1,0)</f>
        <v>0</v>
      </c>
      <c r="G146" s="8">
        <f>IF(Data_Mentah!G146="Yes",1,0)</f>
        <v>1</v>
      </c>
      <c r="H146" s="8">
        <f>IF(Data_Mentah!H146="Yes",1,0)</f>
        <v>0</v>
      </c>
      <c r="I146" s="8">
        <f>IF(Data_Mentah!I146="Yes",1,0)</f>
        <v>1</v>
      </c>
      <c r="J146" s="8">
        <f>IF(Data_Mentah!J146="Yes",1,0)</f>
        <v>1</v>
      </c>
      <c r="K146" s="8">
        <f>IF(Data_Mentah!K146="Yes",1,0)</f>
        <v>1</v>
      </c>
      <c r="L146" s="8">
        <f>IF(Data_Mentah!L146="Yes",1,0)</f>
        <v>0</v>
      </c>
      <c r="M146" s="8">
        <f>IF(Data_Mentah!M146="Yes",1,0)</f>
        <v>1</v>
      </c>
      <c r="N146" s="8">
        <f>IF(Data_Mentah!N146="Yes",1,0)</f>
        <v>0</v>
      </c>
      <c r="O146" s="8">
        <f>IF(Data_Mentah!O146="Yes",1,0)</f>
        <v>0</v>
      </c>
      <c r="P146" s="8">
        <f>IF(Data_Mentah!P146="Yes",1,0)</f>
        <v>0</v>
      </c>
      <c r="Q146" s="9">
        <f>IF(Data_Mentah!Q146="Positive",1,0)</f>
        <v>1</v>
      </c>
      <c r="T146">
        <f t="shared" si="3"/>
        <v>0</v>
      </c>
      <c r="V146">
        <f t="shared" si="4"/>
        <v>0</v>
      </c>
    </row>
    <row r="147" spans="1:22" ht="15.75" customHeight="1" x14ac:dyDescent="0.2">
      <c r="A147" s="4">
        <v>30</v>
      </c>
      <c r="B147" s="5">
        <f>IF(Data_Mentah!B147="Male",1,0)</f>
        <v>1</v>
      </c>
      <c r="C147" s="5">
        <f>IF(Data_Mentah!C147="Yes",1,0)</f>
        <v>1</v>
      </c>
      <c r="D147" s="5">
        <f>IF(Data_Mentah!D147="Yes",1,0)</f>
        <v>0</v>
      </c>
      <c r="E147" s="5">
        <f>IF(Data_Mentah!E147="Yes",1,0)</f>
        <v>0</v>
      </c>
      <c r="F147" s="5">
        <f>IF(Data_Mentah!F147="Yes",1,0)</f>
        <v>1</v>
      </c>
      <c r="G147" s="5">
        <f>IF(Data_Mentah!G147="Yes",1,0)</f>
        <v>1</v>
      </c>
      <c r="H147" s="5">
        <f>IF(Data_Mentah!H147="Yes",1,0)</f>
        <v>1</v>
      </c>
      <c r="I147" s="5">
        <f>IF(Data_Mentah!I147="Yes",1,0)</f>
        <v>1</v>
      </c>
      <c r="J147" s="5">
        <f>IF(Data_Mentah!J147="Yes",1,0)</f>
        <v>1</v>
      </c>
      <c r="K147" s="5">
        <f>IF(Data_Mentah!K147="Yes",1,0)</f>
        <v>1</v>
      </c>
      <c r="L147" s="5">
        <f>IF(Data_Mentah!L147="Yes",1,0)</f>
        <v>1</v>
      </c>
      <c r="M147" s="5">
        <f>IF(Data_Mentah!M147="Yes",1,0)</f>
        <v>1</v>
      </c>
      <c r="N147" s="5">
        <f>IF(Data_Mentah!N147="Yes",1,0)</f>
        <v>0</v>
      </c>
      <c r="O147" s="5">
        <f>IF(Data_Mentah!O147="Yes",1,0)</f>
        <v>0</v>
      </c>
      <c r="P147" s="5">
        <f>IF(Data_Mentah!P147="Yes",1,0)</f>
        <v>0</v>
      </c>
      <c r="Q147" s="6">
        <f>IF(Data_Mentah!Q147="Positive",1,0)</f>
        <v>1</v>
      </c>
      <c r="T147">
        <f t="shared" si="3"/>
        <v>1</v>
      </c>
      <c r="V147">
        <f t="shared" si="4"/>
        <v>0</v>
      </c>
    </row>
    <row r="148" spans="1:22" ht="15.75" customHeight="1" x14ac:dyDescent="0.2">
      <c r="A148" s="7">
        <v>31</v>
      </c>
      <c r="B148" s="8">
        <f>IF(Data_Mentah!B148="Male",1,0)</f>
        <v>1</v>
      </c>
      <c r="C148" s="8">
        <f>IF(Data_Mentah!C148="Yes",1,0)</f>
        <v>1</v>
      </c>
      <c r="D148" s="8">
        <f>IF(Data_Mentah!D148="Yes",1,0)</f>
        <v>1</v>
      </c>
      <c r="E148" s="8">
        <f>IF(Data_Mentah!E148="Yes",1,0)</f>
        <v>0</v>
      </c>
      <c r="F148" s="8">
        <f>IF(Data_Mentah!F148="Yes",1,0)</f>
        <v>0</v>
      </c>
      <c r="G148" s="8">
        <f>IF(Data_Mentah!G148="Yes",1,0)</f>
        <v>0</v>
      </c>
      <c r="H148" s="8">
        <f>IF(Data_Mentah!H148="Yes",1,0)</f>
        <v>1</v>
      </c>
      <c r="I148" s="8">
        <f>IF(Data_Mentah!I148="Yes",1,0)</f>
        <v>0</v>
      </c>
      <c r="J148" s="8">
        <f>IF(Data_Mentah!J148="Yes",1,0)</f>
        <v>1</v>
      </c>
      <c r="K148" s="8">
        <f>IF(Data_Mentah!K148="Yes",1,0)</f>
        <v>0</v>
      </c>
      <c r="L148" s="8">
        <f>IF(Data_Mentah!L148="Yes",1,0)</f>
        <v>0</v>
      </c>
      <c r="M148" s="8">
        <f>IF(Data_Mentah!M148="Yes",1,0)</f>
        <v>0</v>
      </c>
      <c r="N148" s="8">
        <f>IF(Data_Mentah!N148="Yes",1,0)</f>
        <v>1</v>
      </c>
      <c r="O148" s="8">
        <f>IF(Data_Mentah!O148="Yes",1,0)</f>
        <v>0</v>
      </c>
      <c r="P148" s="8">
        <f>IF(Data_Mentah!P148="Yes",1,0)</f>
        <v>1</v>
      </c>
      <c r="Q148" s="9">
        <f>IF(Data_Mentah!Q148="Positive",1,0)</f>
        <v>1</v>
      </c>
      <c r="T148">
        <f t="shared" si="3"/>
        <v>1</v>
      </c>
      <c r="V148">
        <f t="shared" si="4"/>
        <v>0</v>
      </c>
    </row>
    <row r="149" spans="1:22" ht="15.75" customHeight="1" x14ac:dyDescent="0.2">
      <c r="A149" s="4">
        <v>35</v>
      </c>
      <c r="B149" s="5">
        <f>IF(Data_Mentah!B149="Male",1,0)</f>
        <v>1</v>
      </c>
      <c r="C149" s="5">
        <f>IF(Data_Mentah!C149="Yes",1,0)</f>
        <v>1</v>
      </c>
      <c r="D149" s="5">
        <f>IF(Data_Mentah!D149="Yes",1,0)</f>
        <v>0</v>
      </c>
      <c r="E149" s="5">
        <f>IF(Data_Mentah!E149="Yes",1,0)</f>
        <v>0</v>
      </c>
      <c r="F149" s="5">
        <f>IF(Data_Mentah!F149="Yes",1,0)</f>
        <v>0</v>
      </c>
      <c r="G149" s="5">
        <f>IF(Data_Mentah!G149="Yes",1,0)</f>
        <v>0</v>
      </c>
      <c r="H149" s="5">
        <f>IF(Data_Mentah!H149="Yes",1,0)</f>
        <v>1</v>
      </c>
      <c r="I149" s="5">
        <f>IF(Data_Mentah!I149="Yes",1,0)</f>
        <v>0</v>
      </c>
      <c r="J149" s="5">
        <f>IF(Data_Mentah!J149="Yes",1,0)</f>
        <v>1</v>
      </c>
      <c r="K149" s="5">
        <f>IF(Data_Mentah!K149="Yes",1,0)</f>
        <v>0</v>
      </c>
      <c r="L149" s="5">
        <f>IF(Data_Mentah!L149="Yes",1,0)</f>
        <v>0</v>
      </c>
      <c r="M149" s="5">
        <f>IF(Data_Mentah!M149="Yes",1,0)</f>
        <v>0</v>
      </c>
      <c r="N149" s="5">
        <f>IF(Data_Mentah!N149="Yes",1,0)</f>
        <v>1</v>
      </c>
      <c r="O149" s="5">
        <f>IF(Data_Mentah!O149="Yes",1,0)</f>
        <v>0</v>
      </c>
      <c r="P149" s="5">
        <f>IF(Data_Mentah!P149="Yes",1,0)</f>
        <v>1</v>
      </c>
      <c r="Q149" s="6">
        <f>IF(Data_Mentah!Q149="Positive",1,0)</f>
        <v>1</v>
      </c>
      <c r="T149">
        <f t="shared" si="3"/>
        <v>1</v>
      </c>
      <c r="V149">
        <f t="shared" si="4"/>
        <v>0</v>
      </c>
    </row>
    <row r="150" spans="1:22" ht="15.75" customHeight="1" x14ac:dyDescent="0.2">
      <c r="A150" s="7">
        <v>39</v>
      </c>
      <c r="B150" s="8">
        <f>IF(Data_Mentah!B150="Male",1,0)</f>
        <v>1</v>
      </c>
      <c r="C150" s="8">
        <f>IF(Data_Mentah!C150="Yes",1,0)</f>
        <v>0</v>
      </c>
      <c r="D150" s="8">
        <f>IF(Data_Mentah!D150="Yes",1,0)</f>
        <v>1</v>
      </c>
      <c r="E150" s="8">
        <f>IF(Data_Mentah!E150="Yes",1,0)</f>
        <v>0</v>
      </c>
      <c r="F150" s="8">
        <f>IF(Data_Mentah!F150="Yes",1,0)</f>
        <v>0</v>
      </c>
      <c r="G150" s="8">
        <f>IF(Data_Mentah!G150="Yes",1,0)</f>
        <v>0</v>
      </c>
      <c r="H150" s="8">
        <f>IF(Data_Mentah!H150="Yes",1,0)</f>
        <v>1</v>
      </c>
      <c r="I150" s="8">
        <f>IF(Data_Mentah!I150="Yes",1,0)</f>
        <v>0</v>
      </c>
      <c r="J150" s="8">
        <f>IF(Data_Mentah!J150="Yes",1,0)</f>
        <v>0</v>
      </c>
      <c r="K150" s="8">
        <f>IF(Data_Mentah!K150="Yes",1,0)</f>
        <v>0</v>
      </c>
      <c r="L150" s="8">
        <f>IF(Data_Mentah!L150="Yes",1,0)</f>
        <v>1</v>
      </c>
      <c r="M150" s="8">
        <f>IF(Data_Mentah!M150="Yes",1,0)</f>
        <v>0</v>
      </c>
      <c r="N150" s="8">
        <f>IF(Data_Mentah!N150="Yes",1,0)</f>
        <v>0</v>
      </c>
      <c r="O150" s="8">
        <f>IF(Data_Mentah!O150="Yes",1,0)</f>
        <v>0</v>
      </c>
      <c r="P150" s="8">
        <f>IF(Data_Mentah!P150="Yes",1,0)</f>
        <v>1</v>
      </c>
      <c r="Q150" s="9">
        <f>IF(Data_Mentah!Q150="Positive",1,0)</f>
        <v>1</v>
      </c>
      <c r="T150">
        <f t="shared" si="3"/>
        <v>0</v>
      </c>
      <c r="V150">
        <f t="shared" si="4"/>
        <v>0</v>
      </c>
    </row>
    <row r="151" spans="1:22" ht="15.75" customHeight="1" x14ac:dyDescent="0.2">
      <c r="A151" s="4">
        <v>48</v>
      </c>
      <c r="B151" s="5">
        <f>IF(Data_Mentah!B151="Male",1,0)</f>
        <v>1</v>
      </c>
      <c r="C151" s="5">
        <f>IF(Data_Mentah!C151="Yes",1,0)</f>
        <v>1</v>
      </c>
      <c r="D151" s="5">
        <f>IF(Data_Mentah!D151="Yes",1,0)</f>
        <v>1</v>
      </c>
      <c r="E151" s="5">
        <f>IF(Data_Mentah!E151="Yes",1,0)</f>
        <v>0</v>
      </c>
      <c r="F151" s="5">
        <f>IF(Data_Mentah!F151="Yes",1,0)</f>
        <v>1</v>
      </c>
      <c r="G151" s="5">
        <f>IF(Data_Mentah!G151="Yes",1,0)</f>
        <v>0</v>
      </c>
      <c r="H151" s="5">
        <f>IF(Data_Mentah!H151="Yes",1,0)</f>
        <v>1</v>
      </c>
      <c r="I151" s="5">
        <f>IF(Data_Mentah!I151="Yes",1,0)</f>
        <v>0</v>
      </c>
      <c r="J151" s="5">
        <f>IF(Data_Mentah!J151="Yes",1,0)</f>
        <v>0</v>
      </c>
      <c r="K151" s="5">
        <f>IF(Data_Mentah!K151="Yes",1,0)</f>
        <v>0</v>
      </c>
      <c r="L151" s="5">
        <f>IF(Data_Mentah!L151="Yes",1,0)</f>
        <v>1</v>
      </c>
      <c r="M151" s="5">
        <f>IF(Data_Mentah!M151="Yes",1,0)</f>
        <v>0</v>
      </c>
      <c r="N151" s="5">
        <f>IF(Data_Mentah!N151="Yes",1,0)</f>
        <v>0</v>
      </c>
      <c r="O151" s="5">
        <f>IF(Data_Mentah!O151="Yes",1,0)</f>
        <v>1</v>
      </c>
      <c r="P151" s="5">
        <f>IF(Data_Mentah!P151="Yes",1,0)</f>
        <v>0</v>
      </c>
      <c r="Q151" s="6">
        <f>IF(Data_Mentah!Q151="Positive",1,0)</f>
        <v>1</v>
      </c>
      <c r="T151">
        <f t="shared" si="3"/>
        <v>0</v>
      </c>
      <c r="V151">
        <f t="shared" si="4"/>
        <v>0</v>
      </c>
    </row>
    <row r="152" spans="1:22" ht="15.75" customHeight="1" x14ac:dyDescent="0.2">
      <c r="A152" s="7">
        <v>85</v>
      </c>
      <c r="B152" s="8">
        <f>IF(Data_Mentah!B152="Male",1,0)</f>
        <v>1</v>
      </c>
      <c r="C152" s="8">
        <f>IF(Data_Mentah!C152="Yes",1,0)</f>
        <v>1</v>
      </c>
      <c r="D152" s="8">
        <f>IF(Data_Mentah!D152="Yes",1,0)</f>
        <v>1</v>
      </c>
      <c r="E152" s="8">
        <f>IF(Data_Mentah!E152="Yes",1,0)</f>
        <v>1</v>
      </c>
      <c r="F152" s="8">
        <f>IF(Data_Mentah!F152="Yes",1,0)</f>
        <v>1</v>
      </c>
      <c r="G152" s="8">
        <f>IF(Data_Mentah!G152="Yes",1,0)</f>
        <v>1</v>
      </c>
      <c r="H152" s="8">
        <f>IF(Data_Mentah!H152="Yes",1,0)</f>
        <v>0</v>
      </c>
      <c r="I152" s="8">
        <f>IF(Data_Mentah!I152="Yes",1,0)</f>
        <v>0</v>
      </c>
      <c r="J152" s="8">
        <f>IF(Data_Mentah!J152="Yes",1,0)</f>
        <v>1</v>
      </c>
      <c r="K152" s="8">
        <f>IF(Data_Mentah!K152="Yes",1,0)</f>
        <v>1</v>
      </c>
      <c r="L152" s="8">
        <f>IF(Data_Mentah!L152="Yes",1,0)</f>
        <v>1</v>
      </c>
      <c r="M152" s="8">
        <f>IF(Data_Mentah!M152="Yes",1,0)</f>
        <v>0</v>
      </c>
      <c r="N152" s="8">
        <f>IF(Data_Mentah!N152="Yes",1,0)</f>
        <v>0</v>
      </c>
      <c r="O152" s="8">
        <f>IF(Data_Mentah!O152="Yes",1,0)</f>
        <v>1</v>
      </c>
      <c r="P152" s="8">
        <f>IF(Data_Mentah!P152="Yes",1,0)</f>
        <v>0</v>
      </c>
      <c r="Q152" s="9">
        <f>IF(Data_Mentah!Q152="Positive",1,0)</f>
        <v>1</v>
      </c>
      <c r="T152">
        <f t="shared" si="3"/>
        <v>0</v>
      </c>
      <c r="V152">
        <f t="shared" si="4"/>
        <v>0</v>
      </c>
    </row>
    <row r="153" spans="1:22" ht="15.75" customHeight="1" x14ac:dyDescent="0.2">
      <c r="A153" s="4">
        <v>90</v>
      </c>
      <c r="B153" s="5">
        <f>IF(Data_Mentah!B153="Male",1,0)</f>
        <v>1</v>
      </c>
      <c r="C153" s="5">
        <f>IF(Data_Mentah!C153="Yes",1,0)</f>
        <v>1</v>
      </c>
      <c r="D153" s="5">
        <f>IF(Data_Mentah!D153="Yes",1,0)</f>
        <v>1</v>
      </c>
      <c r="E153" s="5">
        <f>IF(Data_Mentah!E153="Yes",1,0)</f>
        <v>0</v>
      </c>
      <c r="F153" s="5">
        <f>IF(Data_Mentah!F153="Yes",1,0)</f>
        <v>1</v>
      </c>
      <c r="G153" s="5">
        <f>IF(Data_Mentah!G153="Yes",1,0)</f>
        <v>0</v>
      </c>
      <c r="H153" s="5">
        <f>IF(Data_Mentah!H153="Yes",1,0)</f>
        <v>1</v>
      </c>
      <c r="I153" s="5">
        <f>IF(Data_Mentah!I153="Yes",1,0)</f>
        <v>0</v>
      </c>
      <c r="J153" s="5">
        <f>IF(Data_Mentah!J153="Yes",1,0)</f>
        <v>0</v>
      </c>
      <c r="K153" s="5">
        <f>IF(Data_Mentah!K153="Yes",1,0)</f>
        <v>1</v>
      </c>
      <c r="L153" s="5">
        <f>IF(Data_Mentah!L153="Yes",1,0)</f>
        <v>0</v>
      </c>
      <c r="M153" s="5">
        <f>IF(Data_Mentah!M153="Yes",1,0)</f>
        <v>1</v>
      </c>
      <c r="N153" s="5">
        <f>IF(Data_Mentah!N153="Yes",1,0)</f>
        <v>0</v>
      </c>
      <c r="O153" s="5">
        <f>IF(Data_Mentah!O153="Yes",1,0)</f>
        <v>1</v>
      </c>
      <c r="P153" s="5">
        <f>IF(Data_Mentah!P153="Yes",1,0)</f>
        <v>0</v>
      </c>
      <c r="Q153" s="6">
        <f>IF(Data_Mentah!Q153="Positive",1,0)</f>
        <v>1</v>
      </c>
      <c r="T153">
        <f t="shared" si="3"/>
        <v>1</v>
      </c>
      <c r="V153">
        <f t="shared" si="4"/>
        <v>0</v>
      </c>
    </row>
    <row r="154" spans="1:22" ht="15.75" customHeight="1" x14ac:dyDescent="0.2">
      <c r="A154" s="7">
        <v>72</v>
      </c>
      <c r="B154" s="8">
        <f>IF(Data_Mentah!B154="Male",1,0)</f>
        <v>1</v>
      </c>
      <c r="C154" s="8">
        <f>IF(Data_Mentah!C154="Yes",1,0)</f>
        <v>0</v>
      </c>
      <c r="D154" s="8">
        <f>IF(Data_Mentah!D154="Yes",1,0)</f>
        <v>1</v>
      </c>
      <c r="E154" s="8">
        <f>IF(Data_Mentah!E154="Yes",1,0)</f>
        <v>0</v>
      </c>
      <c r="F154" s="8">
        <f>IF(Data_Mentah!F154="Yes",1,0)</f>
        <v>1</v>
      </c>
      <c r="G154" s="8">
        <f>IF(Data_Mentah!G154="Yes",1,0)</f>
        <v>0</v>
      </c>
      <c r="H154" s="8">
        <f>IF(Data_Mentah!H154="Yes",1,0)</f>
        <v>1</v>
      </c>
      <c r="I154" s="8">
        <f>IF(Data_Mentah!I154="Yes",1,0)</f>
        <v>0</v>
      </c>
      <c r="J154" s="8">
        <f>IF(Data_Mentah!J154="Yes",1,0)</f>
        <v>0</v>
      </c>
      <c r="K154" s="8">
        <f>IF(Data_Mentah!K154="Yes",1,0)</f>
        <v>1</v>
      </c>
      <c r="L154" s="8">
        <f>IF(Data_Mentah!L154="Yes",1,0)</f>
        <v>1</v>
      </c>
      <c r="M154" s="8">
        <f>IF(Data_Mentah!M154="Yes",1,0)</f>
        <v>0</v>
      </c>
      <c r="N154" s="8">
        <f>IF(Data_Mentah!N154="Yes",1,0)</f>
        <v>0</v>
      </c>
      <c r="O154" s="8">
        <f>IF(Data_Mentah!O154="Yes",1,0)</f>
        <v>1</v>
      </c>
      <c r="P154" s="8">
        <f>IF(Data_Mentah!P154="Yes",1,0)</f>
        <v>0</v>
      </c>
      <c r="Q154" s="9">
        <f>IF(Data_Mentah!Q154="Positive",1,0)</f>
        <v>1</v>
      </c>
      <c r="T154">
        <f t="shared" si="3"/>
        <v>0</v>
      </c>
      <c r="V154">
        <f t="shared" si="4"/>
        <v>0</v>
      </c>
    </row>
    <row r="155" spans="1:22" ht="15.75" customHeight="1" x14ac:dyDescent="0.2">
      <c r="A155" s="4">
        <v>70</v>
      </c>
      <c r="B155" s="5">
        <f>IF(Data_Mentah!B155="Male",1,0)</f>
        <v>1</v>
      </c>
      <c r="C155" s="5">
        <f>IF(Data_Mentah!C155="Yes",1,0)</f>
        <v>0</v>
      </c>
      <c r="D155" s="5">
        <f>IF(Data_Mentah!D155="Yes",1,0)</f>
        <v>1</v>
      </c>
      <c r="E155" s="5">
        <f>IF(Data_Mentah!E155="Yes",1,0)</f>
        <v>0</v>
      </c>
      <c r="F155" s="5">
        <f>IF(Data_Mentah!F155="Yes",1,0)</f>
        <v>1</v>
      </c>
      <c r="G155" s="5">
        <f>IF(Data_Mentah!G155="Yes",1,0)</f>
        <v>0</v>
      </c>
      <c r="H155" s="5">
        <f>IF(Data_Mentah!H155="Yes",1,0)</f>
        <v>1</v>
      </c>
      <c r="I155" s="5">
        <f>IF(Data_Mentah!I155="Yes",1,0)</f>
        <v>1</v>
      </c>
      <c r="J155" s="5">
        <f>IF(Data_Mentah!J155="Yes",1,0)</f>
        <v>0</v>
      </c>
      <c r="K155" s="5">
        <f>IF(Data_Mentah!K155="Yes",1,0)</f>
        <v>1</v>
      </c>
      <c r="L155" s="5">
        <f>IF(Data_Mentah!L155="Yes",1,0)</f>
        <v>1</v>
      </c>
      <c r="M155" s="5">
        <f>IF(Data_Mentah!M155="Yes",1,0)</f>
        <v>1</v>
      </c>
      <c r="N155" s="5">
        <f>IF(Data_Mentah!N155="Yes",1,0)</f>
        <v>1</v>
      </c>
      <c r="O155" s="5">
        <f>IF(Data_Mentah!O155="Yes",1,0)</f>
        <v>1</v>
      </c>
      <c r="P155" s="5">
        <f>IF(Data_Mentah!P155="Yes",1,0)</f>
        <v>0</v>
      </c>
      <c r="Q155" s="6">
        <f>IF(Data_Mentah!Q155="Positive",1,0)</f>
        <v>1</v>
      </c>
      <c r="T155">
        <f t="shared" si="3"/>
        <v>1</v>
      </c>
      <c r="V155">
        <f t="shared" si="4"/>
        <v>0</v>
      </c>
    </row>
    <row r="156" spans="1:22" ht="15.75" customHeight="1" x14ac:dyDescent="0.2">
      <c r="A156" s="7">
        <v>69</v>
      </c>
      <c r="B156" s="8">
        <f>IF(Data_Mentah!B156="Male",1,0)</f>
        <v>1</v>
      </c>
      <c r="C156" s="8">
        <f>IF(Data_Mentah!C156="Yes",1,0)</f>
        <v>1</v>
      </c>
      <c r="D156" s="8">
        <f>IF(Data_Mentah!D156="Yes",1,0)</f>
        <v>0</v>
      </c>
      <c r="E156" s="8">
        <f>IF(Data_Mentah!E156="Yes",1,0)</f>
        <v>0</v>
      </c>
      <c r="F156" s="8">
        <f>IF(Data_Mentah!F156="Yes",1,0)</f>
        <v>1</v>
      </c>
      <c r="G156" s="8">
        <f>IF(Data_Mentah!G156="Yes",1,0)</f>
        <v>0</v>
      </c>
      <c r="H156" s="8">
        <f>IF(Data_Mentah!H156="Yes",1,0)</f>
        <v>1</v>
      </c>
      <c r="I156" s="8">
        <f>IF(Data_Mentah!I156="Yes",1,0)</f>
        <v>1</v>
      </c>
      <c r="J156" s="8">
        <f>IF(Data_Mentah!J156="Yes",1,0)</f>
        <v>1</v>
      </c>
      <c r="K156" s="8">
        <f>IF(Data_Mentah!K156="Yes",1,0)</f>
        <v>1</v>
      </c>
      <c r="L156" s="8">
        <f>IF(Data_Mentah!L156="Yes",1,0)</f>
        <v>0</v>
      </c>
      <c r="M156" s="8">
        <f>IF(Data_Mentah!M156="Yes",1,0)</f>
        <v>1</v>
      </c>
      <c r="N156" s="8">
        <f>IF(Data_Mentah!N156="Yes",1,0)</f>
        <v>1</v>
      </c>
      <c r="O156" s="8">
        <f>IF(Data_Mentah!O156="Yes",1,0)</f>
        <v>1</v>
      </c>
      <c r="P156" s="8">
        <f>IF(Data_Mentah!P156="Yes",1,0)</f>
        <v>1</v>
      </c>
      <c r="Q156" s="9">
        <f>IF(Data_Mentah!Q156="Positive",1,0)</f>
        <v>1</v>
      </c>
      <c r="T156">
        <f t="shared" si="3"/>
        <v>1</v>
      </c>
      <c r="V156">
        <f t="shared" si="4"/>
        <v>0</v>
      </c>
    </row>
    <row r="157" spans="1:22" ht="15.75" customHeight="1" x14ac:dyDescent="0.2">
      <c r="A157" s="4">
        <v>58</v>
      </c>
      <c r="B157" s="5">
        <f>IF(Data_Mentah!B157="Male",1,0)</f>
        <v>1</v>
      </c>
      <c r="C157" s="5">
        <f>IF(Data_Mentah!C157="Yes",1,0)</f>
        <v>0</v>
      </c>
      <c r="D157" s="5">
        <f>IF(Data_Mentah!D157="Yes",1,0)</f>
        <v>1</v>
      </c>
      <c r="E157" s="5">
        <f>IF(Data_Mentah!E157="Yes",1,0)</f>
        <v>0</v>
      </c>
      <c r="F157" s="5">
        <f>IF(Data_Mentah!F157="Yes",1,0)</f>
        <v>0</v>
      </c>
      <c r="G157" s="5">
        <f>IF(Data_Mentah!G157="Yes",1,0)</f>
        <v>0</v>
      </c>
      <c r="H157" s="5">
        <f>IF(Data_Mentah!H157="Yes",1,0)</f>
        <v>0</v>
      </c>
      <c r="I157" s="5">
        <f>IF(Data_Mentah!I157="Yes",1,0)</f>
        <v>0</v>
      </c>
      <c r="J157" s="5">
        <f>IF(Data_Mentah!J157="Yes",1,0)</f>
        <v>0</v>
      </c>
      <c r="K157" s="5">
        <f>IF(Data_Mentah!K157="Yes",1,0)</f>
        <v>0</v>
      </c>
      <c r="L157" s="5">
        <f>IF(Data_Mentah!L157="Yes",1,0)</f>
        <v>0</v>
      </c>
      <c r="M157" s="5">
        <f>IF(Data_Mentah!M157="Yes",1,0)</f>
        <v>0</v>
      </c>
      <c r="N157" s="5">
        <f>IF(Data_Mentah!N157="Yes",1,0)</f>
        <v>0</v>
      </c>
      <c r="O157" s="5">
        <f>IF(Data_Mentah!O157="Yes",1,0)</f>
        <v>0</v>
      </c>
      <c r="P157" s="5">
        <f>IF(Data_Mentah!P157="Yes",1,0)</f>
        <v>0</v>
      </c>
      <c r="Q157" s="6">
        <f>IF(Data_Mentah!Q157="Positive",1,0)</f>
        <v>1</v>
      </c>
      <c r="T157">
        <f t="shared" si="3"/>
        <v>0</v>
      </c>
      <c r="V157">
        <f t="shared" si="4"/>
        <v>0</v>
      </c>
    </row>
    <row r="158" spans="1:22" ht="15.75" customHeight="1" x14ac:dyDescent="0.2">
      <c r="A158" s="7">
        <v>47</v>
      </c>
      <c r="B158" s="8">
        <f>IF(Data_Mentah!B158="Male",1,0)</f>
        <v>1</v>
      </c>
      <c r="C158" s="8">
        <f>IF(Data_Mentah!C158="Yes",1,0)</f>
        <v>1</v>
      </c>
      <c r="D158" s="8">
        <f>IF(Data_Mentah!D158="Yes",1,0)</f>
        <v>1</v>
      </c>
      <c r="E158" s="8">
        <f>IF(Data_Mentah!E158="Yes",1,0)</f>
        <v>1</v>
      </c>
      <c r="F158" s="8">
        <f>IF(Data_Mentah!F158="Yes",1,0)</f>
        <v>1</v>
      </c>
      <c r="G158" s="8">
        <f>IF(Data_Mentah!G158="Yes",1,0)</f>
        <v>0</v>
      </c>
      <c r="H158" s="8">
        <f>IF(Data_Mentah!H158="Yes",1,0)</f>
        <v>1</v>
      </c>
      <c r="I158" s="8">
        <f>IF(Data_Mentah!I158="Yes",1,0)</f>
        <v>0</v>
      </c>
      <c r="J158" s="8">
        <f>IF(Data_Mentah!J158="Yes",1,0)</f>
        <v>0</v>
      </c>
      <c r="K158" s="8">
        <f>IF(Data_Mentah!K158="Yes",1,0)</f>
        <v>1</v>
      </c>
      <c r="L158" s="8">
        <f>IF(Data_Mentah!L158="Yes",1,0)</f>
        <v>0</v>
      </c>
      <c r="M158" s="8">
        <f>IF(Data_Mentah!M158="Yes",1,0)</f>
        <v>1</v>
      </c>
      <c r="N158" s="8">
        <f>IF(Data_Mentah!N158="Yes",1,0)</f>
        <v>0</v>
      </c>
      <c r="O158" s="8">
        <f>IF(Data_Mentah!O158="Yes",1,0)</f>
        <v>0</v>
      </c>
      <c r="P158" s="8">
        <f>IF(Data_Mentah!P158="Yes",1,0)</f>
        <v>0</v>
      </c>
      <c r="Q158" s="9">
        <f>IF(Data_Mentah!Q158="Positive",1,0)</f>
        <v>1</v>
      </c>
      <c r="T158">
        <f t="shared" si="3"/>
        <v>0</v>
      </c>
      <c r="V158">
        <f t="shared" si="4"/>
        <v>0</v>
      </c>
    </row>
    <row r="159" spans="1:22" ht="15.75" customHeight="1" x14ac:dyDescent="0.2">
      <c r="A159" s="4">
        <v>25</v>
      </c>
      <c r="B159" s="5">
        <f>IF(Data_Mentah!B159="Male",1,0)</f>
        <v>1</v>
      </c>
      <c r="C159" s="5">
        <f>IF(Data_Mentah!C159="Yes",1,0)</f>
        <v>1</v>
      </c>
      <c r="D159" s="5">
        <f>IF(Data_Mentah!D159="Yes",1,0)</f>
        <v>1</v>
      </c>
      <c r="E159" s="5">
        <f>IF(Data_Mentah!E159="Yes",1,0)</f>
        <v>1</v>
      </c>
      <c r="F159" s="5">
        <f>IF(Data_Mentah!F159="Yes",1,0)</f>
        <v>0</v>
      </c>
      <c r="G159" s="5">
        <f>IF(Data_Mentah!G159="Yes",1,0)</f>
        <v>1</v>
      </c>
      <c r="H159" s="5">
        <f>IF(Data_Mentah!H159="Yes",1,0)</f>
        <v>1</v>
      </c>
      <c r="I159" s="5">
        <f>IF(Data_Mentah!I159="Yes",1,0)</f>
        <v>0</v>
      </c>
      <c r="J159" s="5">
        <f>IF(Data_Mentah!J159="Yes",1,0)</f>
        <v>0</v>
      </c>
      <c r="K159" s="5">
        <f>IF(Data_Mentah!K159="Yes",1,0)</f>
        <v>0</v>
      </c>
      <c r="L159" s="5">
        <f>IF(Data_Mentah!L159="Yes",1,0)</f>
        <v>1</v>
      </c>
      <c r="M159" s="5">
        <f>IF(Data_Mentah!M159="Yes",1,0)</f>
        <v>0</v>
      </c>
      <c r="N159" s="5">
        <f>IF(Data_Mentah!N159="Yes",1,0)</f>
        <v>0</v>
      </c>
      <c r="O159" s="5">
        <f>IF(Data_Mentah!O159="Yes",1,0)</f>
        <v>0</v>
      </c>
      <c r="P159" s="5">
        <f>IF(Data_Mentah!P159="Yes",1,0)</f>
        <v>0</v>
      </c>
      <c r="Q159" s="6">
        <f>IF(Data_Mentah!Q159="Positive",1,0)</f>
        <v>1</v>
      </c>
      <c r="T159">
        <f t="shared" si="3"/>
        <v>0</v>
      </c>
      <c r="V159">
        <f t="shared" si="4"/>
        <v>0</v>
      </c>
    </row>
    <row r="160" spans="1:22" ht="15.75" customHeight="1" x14ac:dyDescent="0.2">
      <c r="A160" s="7">
        <v>39</v>
      </c>
      <c r="B160" s="8">
        <f>IF(Data_Mentah!B160="Male",1,0)</f>
        <v>1</v>
      </c>
      <c r="C160" s="8">
        <f>IF(Data_Mentah!C160="Yes",1,0)</f>
        <v>1</v>
      </c>
      <c r="D160" s="8">
        <f>IF(Data_Mentah!D160="Yes",1,0)</f>
        <v>0</v>
      </c>
      <c r="E160" s="8">
        <f>IF(Data_Mentah!E160="Yes",1,0)</f>
        <v>1</v>
      </c>
      <c r="F160" s="8">
        <f>IF(Data_Mentah!F160="Yes",1,0)</f>
        <v>1</v>
      </c>
      <c r="G160" s="8">
        <f>IF(Data_Mentah!G160="Yes",1,0)</f>
        <v>0</v>
      </c>
      <c r="H160" s="8">
        <f>IF(Data_Mentah!H160="Yes",1,0)</f>
        <v>1</v>
      </c>
      <c r="I160" s="8">
        <f>IF(Data_Mentah!I160="Yes",1,0)</f>
        <v>0</v>
      </c>
      <c r="J160" s="8">
        <f>IF(Data_Mentah!J160="Yes",1,0)</f>
        <v>1</v>
      </c>
      <c r="K160" s="8">
        <f>IF(Data_Mentah!K160="Yes",1,0)</f>
        <v>1</v>
      </c>
      <c r="L160" s="8">
        <f>IF(Data_Mentah!L160="Yes",1,0)</f>
        <v>0</v>
      </c>
      <c r="M160" s="8">
        <f>IF(Data_Mentah!M160="Yes",1,0)</f>
        <v>0</v>
      </c>
      <c r="N160" s="8">
        <f>IF(Data_Mentah!N160="Yes",1,0)</f>
        <v>0</v>
      </c>
      <c r="O160" s="8">
        <f>IF(Data_Mentah!O160="Yes",1,0)</f>
        <v>1</v>
      </c>
      <c r="P160" s="8">
        <f>IF(Data_Mentah!P160="Yes",1,0)</f>
        <v>0</v>
      </c>
      <c r="Q160" s="9">
        <f>IF(Data_Mentah!Q160="Positive",1,0)</f>
        <v>1</v>
      </c>
      <c r="T160">
        <f t="shared" si="3"/>
        <v>1</v>
      </c>
      <c r="V160">
        <f t="shared" si="4"/>
        <v>0</v>
      </c>
    </row>
    <row r="161" spans="1:22" ht="15.75" customHeight="1" x14ac:dyDescent="0.2">
      <c r="A161" s="4">
        <v>53</v>
      </c>
      <c r="B161" s="5">
        <f>IF(Data_Mentah!B161="Male",1,0)</f>
        <v>0</v>
      </c>
      <c r="C161" s="5">
        <f>IF(Data_Mentah!C161="Yes",1,0)</f>
        <v>1</v>
      </c>
      <c r="D161" s="5">
        <f>IF(Data_Mentah!D161="Yes",1,0)</f>
        <v>1</v>
      </c>
      <c r="E161" s="5">
        <f>IF(Data_Mentah!E161="Yes",1,0)</f>
        <v>1</v>
      </c>
      <c r="F161" s="5">
        <f>IF(Data_Mentah!F161="Yes",1,0)</f>
        <v>1</v>
      </c>
      <c r="G161" s="5">
        <f>IF(Data_Mentah!G161="Yes",1,0)</f>
        <v>1</v>
      </c>
      <c r="H161" s="5">
        <f>IF(Data_Mentah!H161="Yes",1,0)</f>
        <v>0</v>
      </c>
      <c r="I161" s="5">
        <f>IF(Data_Mentah!I161="Yes",1,0)</f>
        <v>1</v>
      </c>
      <c r="J161" s="5">
        <f>IF(Data_Mentah!J161="Yes",1,0)</f>
        <v>1</v>
      </c>
      <c r="K161" s="5">
        <f>IF(Data_Mentah!K161="Yes",1,0)</f>
        <v>1</v>
      </c>
      <c r="L161" s="5">
        <f>IF(Data_Mentah!L161="Yes",1,0)</f>
        <v>1</v>
      </c>
      <c r="M161" s="5">
        <f>IF(Data_Mentah!M161="Yes",1,0)</f>
        <v>1</v>
      </c>
      <c r="N161" s="5">
        <f>IF(Data_Mentah!N161="Yes",1,0)</f>
        <v>1</v>
      </c>
      <c r="O161" s="5">
        <f>IF(Data_Mentah!O161="Yes",1,0)</f>
        <v>0</v>
      </c>
      <c r="P161" s="5">
        <f>IF(Data_Mentah!P161="Yes",1,0)</f>
        <v>0</v>
      </c>
      <c r="Q161" s="6">
        <f>IF(Data_Mentah!Q161="Positive",1,0)</f>
        <v>1</v>
      </c>
      <c r="T161">
        <f t="shared" si="3"/>
        <v>0</v>
      </c>
      <c r="V161">
        <f t="shared" si="4"/>
        <v>0</v>
      </c>
    </row>
    <row r="162" spans="1:22" ht="15.75" customHeight="1" x14ac:dyDescent="0.2">
      <c r="A162" s="7">
        <v>52</v>
      </c>
      <c r="B162" s="8">
        <f>IF(Data_Mentah!B162="Male",1,0)</f>
        <v>0</v>
      </c>
      <c r="C162" s="8">
        <f>IF(Data_Mentah!C162="Yes",1,0)</f>
        <v>0</v>
      </c>
      <c r="D162" s="8">
        <f>IF(Data_Mentah!D162="Yes",1,0)</f>
        <v>0</v>
      </c>
      <c r="E162" s="8">
        <f>IF(Data_Mentah!E162="Yes",1,0)</f>
        <v>0</v>
      </c>
      <c r="F162" s="8">
        <f>IF(Data_Mentah!F162="Yes",1,0)</f>
        <v>0</v>
      </c>
      <c r="G162" s="8">
        <f>IF(Data_Mentah!G162="Yes",1,0)</f>
        <v>0</v>
      </c>
      <c r="H162" s="8">
        <f>IF(Data_Mentah!H162="Yes",1,0)</f>
        <v>0</v>
      </c>
      <c r="I162" s="8">
        <f>IF(Data_Mentah!I162="Yes",1,0)</f>
        <v>1</v>
      </c>
      <c r="J162" s="8">
        <f>IF(Data_Mentah!J162="Yes",1,0)</f>
        <v>0</v>
      </c>
      <c r="K162" s="8">
        <f>IF(Data_Mentah!K162="Yes",1,0)</f>
        <v>0</v>
      </c>
      <c r="L162" s="8">
        <f>IF(Data_Mentah!L162="Yes",1,0)</f>
        <v>0</v>
      </c>
      <c r="M162" s="8">
        <f>IF(Data_Mentah!M162="Yes",1,0)</f>
        <v>1</v>
      </c>
      <c r="N162" s="8">
        <f>IF(Data_Mentah!N162="Yes",1,0)</f>
        <v>1</v>
      </c>
      <c r="O162" s="8">
        <f>IF(Data_Mentah!O162="Yes",1,0)</f>
        <v>0</v>
      </c>
      <c r="P162" s="8">
        <f>IF(Data_Mentah!P162="Yes",1,0)</f>
        <v>0</v>
      </c>
      <c r="Q162" s="9">
        <f>IF(Data_Mentah!Q162="Positive",1,0)</f>
        <v>1</v>
      </c>
      <c r="T162">
        <f t="shared" si="3"/>
        <v>0</v>
      </c>
      <c r="V162">
        <f t="shared" si="4"/>
        <v>0</v>
      </c>
    </row>
    <row r="163" spans="1:22" ht="15.75" customHeight="1" x14ac:dyDescent="0.2">
      <c r="A163" s="4">
        <v>68</v>
      </c>
      <c r="B163" s="5">
        <f>IF(Data_Mentah!B163="Male",1,0)</f>
        <v>0</v>
      </c>
      <c r="C163" s="5">
        <f>IF(Data_Mentah!C163="Yes",1,0)</f>
        <v>1</v>
      </c>
      <c r="D163" s="5">
        <f>IF(Data_Mentah!D163="Yes",1,0)</f>
        <v>1</v>
      </c>
      <c r="E163" s="5">
        <f>IF(Data_Mentah!E163="Yes",1,0)</f>
        <v>0</v>
      </c>
      <c r="F163" s="5">
        <f>IF(Data_Mentah!F163="Yes",1,0)</f>
        <v>1</v>
      </c>
      <c r="G163" s="5">
        <f>IF(Data_Mentah!G163="Yes",1,0)</f>
        <v>1</v>
      </c>
      <c r="H163" s="5">
        <f>IF(Data_Mentah!H163="Yes",1,0)</f>
        <v>0</v>
      </c>
      <c r="I163" s="5">
        <f>IF(Data_Mentah!I163="Yes",1,0)</f>
        <v>1</v>
      </c>
      <c r="J163" s="5">
        <f>IF(Data_Mentah!J163="Yes",1,0)</f>
        <v>1</v>
      </c>
      <c r="K163" s="5">
        <f>IF(Data_Mentah!K163="Yes",1,0)</f>
        <v>0</v>
      </c>
      <c r="L163" s="5">
        <f>IF(Data_Mentah!L163="Yes",1,0)</f>
        <v>1</v>
      </c>
      <c r="M163" s="5">
        <f>IF(Data_Mentah!M163="Yes",1,0)</f>
        <v>1</v>
      </c>
      <c r="N163" s="5">
        <f>IF(Data_Mentah!N163="Yes",1,0)</f>
        <v>0</v>
      </c>
      <c r="O163" s="5">
        <f>IF(Data_Mentah!O163="Yes",1,0)</f>
        <v>0</v>
      </c>
      <c r="P163" s="5">
        <f>IF(Data_Mentah!P163="Yes",1,0)</f>
        <v>0</v>
      </c>
      <c r="Q163" s="6">
        <f>IF(Data_Mentah!Q163="Positive",1,0)</f>
        <v>1</v>
      </c>
      <c r="T163">
        <f t="shared" si="3"/>
        <v>0</v>
      </c>
      <c r="V163">
        <f t="shared" si="4"/>
        <v>0</v>
      </c>
    </row>
    <row r="164" spans="1:22" ht="15.75" customHeight="1" x14ac:dyDescent="0.2">
      <c r="A164" s="7">
        <v>79</v>
      </c>
      <c r="B164" s="8">
        <f>IF(Data_Mentah!B164="Male",1,0)</f>
        <v>0</v>
      </c>
      <c r="C164" s="8">
        <f>IF(Data_Mentah!C164="Yes",1,0)</f>
        <v>0</v>
      </c>
      <c r="D164" s="8">
        <f>IF(Data_Mentah!D164="Yes",1,0)</f>
        <v>0</v>
      </c>
      <c r="E164" s="8">
        <f>IF(Data_Mentah!E164="Yes",1,0)</f>
        <v>0</v>
      </c>
      <c r="F164" s="8">
        <f>IF(Data_Mentah!F164="Yes",1,0)</f>
        <v>0</v>
      </c>
      <c r="G164" s="8">
        <f>IF(Data_Mentah!G164="Yes",1,0)</f>
        <v>0</v>
      </c>
      <c r="H164" s="8">
        <f>IF(Data_Mentah!H164="Yes",1,0)</f>
        <v>0</v>
      </c>
      <c r="I164" s="8">
        <f>IF(Data_Mentah!I164="Yes",1,0)</f>
        <v>0</v>
      </c>
      <c r="J164" s="8">
        <f>IF(Data_Mentah!J164="Yes",1,0)</f>
        <v>0</v>
      </c>
      <c r="K164" s="8">
        <f>IF(Data_Mentah!K164="Yes",1,0)</f>
        <v>0</v>
      </c>
      <c r="L164" s="8">
        <f>IF(Data_Mentah!L164="Yes",1,0)</f>
        <v>0</v>
      </c>
      <c r="M164" s="8">
        <f>IF(Data_Mentah!M164="Yes",1,0)</f>
        <v>0</v>
      </c>
      <c r="N164" s="8">
        <f>IF(Data_Mentah!N164="Yes",1,0)</f>
        <v>0</v>
      </c>
      <c r="O164" s="8">
        <f>IF(Data_Mentah!O164="Yes",1,0)</f>
        <v>0</v>
      </c>
      <c r="P164" s="8">
        <f>IF(Data_Mentah!P164="Yes",1,0)</f>
        <v>0</v>
      </c>
      <c r="Q164" s="9">
        <f>IF(Data_Mentah!Q164="Positive",1,0)</f>
        <v>1</v>
      </c>
      <c r="T164">
        <f t="shared" si="3"/>
        <v>0</v>
      </c>
      <c r="V164">
        <f t="shared" si="4"/>
        <v>0</v>
      </c>
    </row>
    <row r="165" spans="1:22" ht="15.75" customHeight="1" x14ac:dyDescent="0.2">
      <c r="A165" s="4">
        <v>55</v>
      </c>
      <c r="B165" s="5">
        <f>IF(Data_Mentah!B165="Male",1,0)</f>
        <v>0</v>
      </c>
      <c r="C165" s="5">
        <f>IF(Data_Mentah!C165="Yes",1,0)</f>
        <v>0</v>
      </c>
      <c r="D165" s="5">
        <f>IF(Data_Mentah!D165="Yes",1,0)</f>
        <v>0</v>
      </c>
      <c r="E165" s="5">
        <f>IF(Data_Mentah!E165="Yes",1,0)</f>
        <v>0</v>
      </c>
      <c r="F165" s="5">
        <f>IF(Data_Mentah!F165="Yes",1,0)</f>
        <v>0</v>
      </c>
      <c r="G165" s="5">
        <f>IF(Data_Mentah!G165="Yes",1,0)</f>
        <v>1</v>
      </c>
      <c r="H165" s="5">
        <f>IF(Data_Mentah!H165="Yes",1,0)</f>
        <v>0</v>
      </c>
      <c r="I165" s="5">
        <f>IF(Data_Mentah!I165="Yes",1,0)</f>
        <v>1</v>
      </c>
      <c r="J165" s="5">
        <f>IF(Data_Mentah!J165="Yes",1,0)</f>
        <v>1</v>
      </c>
      <c r="K165" s="5">
        <f>IF(Data_Mentah!K165="Yes",1,0)</f>
        <v>0</v>
      </c>
      <c r="L165" s="5">
        <f>IF(Data_Mentah!L165="Yes",1,0)</f>
        <v>0</v>
      </c>
      <c r="M165" s="5">
        <f>IF(Data_Mentah!M165="Yes",1,0)</f>
        <v>1</v>
      </c>
      <c r="N165" s="5">
        <f>IF(Data_Mentah!N165="Yes",1,0)</f>
        <v>0</v>
      </c>
      <c r="O165" s="5">
        <f>IF(Data_Mentah!O165="Yes",1,0)</f>
        <v>0</v>
      </c>
      <c r="P165" s="5">
        <f>IF(Data_Mentah!P165="Yes",1,0)</f>
        <v>0</v>
      </c>
      <c r="Q165" s="6">
        <f>IF(Data_Mentah!Q165="Positive",1,0)</f>
        <v>1</v>
      </c>
      <c r="T165">
        <f t="shared" si="3"/>
        <v>0</v>
      </c>
      <c r="V165">
        <f t="shared" si="4"/>
        <v>0</v>
      </c>
    </row>
    <row r="166" spans="1:22" ht="15.75" customHeight="1" x14ac:dyDescent="0.2">
      <c r="A166" s="7">
        <v>45</v>
      </c>
      <c r="B166" s="8">
        <f>IF(Data_Mentah!B166="Male",1,0)</f>
        <v>0</v>
      </c>
      <c r="C166" s="8">
        <f>IF(Data_Mentah!C166="Yes",1,0)</f>
        <v>1</v>
      </c>
      <c r="D166" s="8">
        <f>IF(Data_Mentah!D166="Yes",1,0)</f>
        <v>1</v>
      </c>
      <c r="E166" s="8">
        <f>IF(Data_Mentah!E166="Yes",1,0)</f>
        <v>1</v>
      </c>
      <c r="F166" s="8">
        <f>IF(Data_Mentah!F166="Yes",1,0)</f>
        <v>1</v>
      </c>
      <c r="G166" s="8">
        <f>IF(Data_Mentah!G166="Yes",1,0)</f>
        <v>1</v>
      </c>
      <c r="H166" s="8">
        <f>IF(Data_Mentah!H166="Yes",1,0)</f>
        <v>0</v>
      </c>
      <c r="I166" s="8">
        <f>IF(Data_Mentah!I166="Yes",1,0)</f>
        <v>1</v>
      </c>
      <c r="J166" s="8">
        <f>IF(Data_Mentah!J166="Yes",1,0)</f>
        <v>1</v>
      </c>
      <c r="K166" s="8">
        <f>IF(Data_Mentah!K166="Yes",1,0)</f>
        <v>1</v>
      </c>
      <c r="L166" s="8">
        <f>IF(Data_Mentah!L166="Yes",1,0)</f>
        <v>1</v>
      </c>
      <c r="M166" s="8">
        <f>IF(Data_Mentah!M166="Yes",1,0)</f>
        <v>1</v>
      </c>
      <c r="N166" s="8">
        <f>IF(Data_Mentah!N166="Yes",1,0)</f>
        <v>1</v>
      </c>
      <c r="O166" s="8">
        <f>IF(Data_Mentah!O166="Yes",1,0)</f>
        <v>0</v>
      </c>
      <c r="P166" s="8">
        <f>IF(Data_Mentah!P166="Yes",1,0)</f>
        <v>0</v>
      </c>
      <c r="Q166" s="9">
        <f>IF(Data_Mentah!Q166="Positive",1,0)</f>
        <v>1</v>
      </c>
      <c r="T166">
        <f t="shared" si="3"/>
        <v>0</v>
      </c>
      <c r="V166">
        <f t="shared" si="4"/>
        <v>0</v>
      </c>
    </row>
    <row r="167" spans="1:22" ht="15.75" customHeight="1" x14ac:dyDescent="0.2">
      <c r="A167" s="4">
        <v>30</v>
      </c>
      <c r="B167" s="5">
        <f>IF(Data_Mentah!B167="Male",1,0)</f>
        <v>0</v>
      </c>
      <c r="C167" s="5">
        <f>IF(Data_Mentah!C167="Yes",1,0)</f>
        <v>1</v>
      </c>
      <c r="D167" s="5">
        <f>IF(Data_Mentah!D167="Yes",1,0)</f>
        <v>1</v>
      </c>
      <c r="E167" s="5">
        <f>IF(Data_Mentah!E167="Yes",1,0)</f>
        <v>1</v>
      </c>
      <c r="F167" s="5">
        <f>IF(Data_Mentah!F167="Yes",1,0)</f>
        <v>1</v>
      </c>
      <c r="G167" s="5">
        <f>IF(Data_Mentah!G167="Yes",1,0)</f>
        <v>0</v>
      </c>
      <c r="H167" s="5">
        <f>IF(Data_Mentah!H167="Yes",1,0)</f>
        <v>0</v>
      </c>
      <c r="I167" s="5">
        <f>IF(Data_Mentah!I167="Yes",1,0)</f>
        <v>1</v>
      </c>
      <c r="J167" s="5">
        <f>IF(Data_Mentah!J167="Yes",1,0)</f>
        <v>0</v>
      </c>
      <c r="K167" s="5">
        <f>IF(Data_Mentah!K167="Yes",1,0)</f>
        <v>0</v>
      </c>
      <c r="L167" s="5">
        <f>IF(Data_Mentah!L167="Yes",1,0)</f>
        <v>1</v>
      </c>
      <c r="M167" s="5">
        <f>IF(Data_Mentah!M167="Yes",1,0)</f>
        <v>1</v>
      </c>
      <c r="N167" s="5">
        <f>IF(Data_Mentah!N167="Yes",1,0)</f>
        <v>1</v>
      </c>
      <c r="O167" s="5">
        <f>IF(Data_Mentah!O167="Yes",1,0)</f>
        <v>0</v>
      </c>
      <c r="P167" s="5">
        <f>IF(Data_Mentah!P167="Yes",1,0)</f>
        <v>0</v>
      </c>
      <c r="Q167" s="6">
        <f>IF(Data_Mentah!Q167="Positive",1,0)</f>
        <v>1</v>
      </c>
      <c r="T167">
        <f t="shared" si="3"/>
        <v>0</v>
      </c>
      <c r="V167">
        <f t="shared" si="4"/>
        <v>0</v>
      </c>
    </row>
    <row r="168" spans="1:22" ht="15.75" customHeight="1" x14ac:dyDescent="0.2">
      <c r="A168" s="7">
        <v>45</v>
      </c>
      <c r="B168" s="8">
        <f>IF(Data_Mentah!B168="Male",1,0)</f>
        <v>1</v>
      </c>
      <c r="C168" s="8">
        <f>IF(Data_Mentah!C168="Yes",1,0)</f>
        <v>1</v>
      </c>
      <c r="D168" s="8">
        <f>IF(Data_Mentah!D168="Yes",1,0)</f>
        <v>1</v>
      </c>
      <c r="E168" s="8">
        <f>IF(Data_Mentah!E168="Yes",1,0)</f>
        <v>1</v>
      </c>
      <c r="F168" s="8">
        <f>IF(Data_Mentah!F168="Yes",1,0)</f>
        <v>1</v>
      </c>
      <c r="G168" s="8">
        <f>IF(Data_Mentah!G168="Yes",1,0)</f>
        <v>1</v>
      </c>
      <c r="H168" s="8">
        <f>IF(Data_Mentah!H168="Yes",1,0)</f>
        <v>0</v>
      </c>
      <c r="I168" s="8">
        <f>IF(Data_Mentah!I168="Yes",1,0)</f>
        <v>1</v>
      </c>
      <c r="J168" s="8">
        <f>IF(Data_Mentah!J168="Yes",1,0)</f>
        <v>0</v>
      </c>
      <c r="K168" s="8">
        <f>IF(Data_Mentah!K168="Yes",1,0)</f>
        <v>0</v>
      </c>
      <c r="L168" s="8">
        <f>IF(Data_Mentah!L168="Yes",1,0)</f>
        <v>0</v>
      </c>
      <c r="M168" s="8">
        <f>IF(Data_Mentah!M168="Yes",1,0)</f>
        <v>1</v>
      </c>
      <c r="N168" s="8">
        <f>IF(Data_Mentah!N168="Yes",1,0)</f>
        <v>0</v>
      </c>
      <c r="O168" s="8">
        <f>IF(Data_Mentah!O168="Yes",1,0)</f>
        <v>0</v>
      </c>
      <c r="P168" s="8">
        <f>IF(Data_Mentah!P168="Yes",1,0)</f>
        <v>0</v>
      </c>
      <c r="Q168" s="9">
        <f>IF(Data_Mentah!Q168="Positive",1,0)</f>
        <v>1</v>
      </c>
      <c r="T168">
        <f t="shared" si="3"/>
        <v>0</v>
      </c>
      <c r="V168">
        <f t="shared" si="4"/>
        <v>0</v>
      </c>
    </row>
    <row r="169" spans="1:22" ht="15.75" customHeight="1" x14ac:dyDescent="0.2">
      <c r="A169" s="4">
        <v>65</v>
      </c>
      <c r="B169" s="5">
        <f>IF(Data_Mentah!B169="Male",1,0)</f>
        <v>1</v>
      </c>
      <c r="C169" s="5">
        <f>IF(Data_Mentah!C169="Yes",1,0)</f>
        <v>1</v>
      </c>
      <c r="D169" s="5">
        <f>IF(Data_Mentah!D169="Yes",1,0)</f>
        <v>1</v>
      </c>
      <c r="E169" s="5">
        <f>IF(Data_Mentah!E169="Yes",1,0)</f>
        <v>1</v>
      </c>
      <c r="F169" s="5">
        <f>IF(Data_Mentah!F169="Yes",1,0)</f>
        <v>1</v>
      </c>
      <c r="G169" s="5">
        <f>IF(Data_Mentah!G169="Yes",1,0)</f>
        <v>1</v>
      </c>
      <c r="H169" s="5">
        <f>IF(Data_Mentah!H169="Yes",1,0)</f>
        <v>1</v>
      </c>
      <c r="I169" s="5">
        <f>IF(Data_Mentah!I169="Yes",1,0)</f>
        <v>1</v>
      </c>
      <c r="J169" s="5">
        <f>IF(Data_Mentah!J169="Yes",1,0)</f>
        <v>1</v>
      </c>
      <c r="K169" s="5">
        <f>IF(Data_Mentah!K169="Yes",1,0)</f>
        <v>1</v>
      </c>
      <c r="L169" s="5">
        <f>IF(Data_Mentah!L169="Yes",1,0)</f>
        <v>0</v>
      </c>
      <c r="M169" s="5">
        <f>IF(Data_Mentah!M169="Yes",1,0)</f>
        <v>0</v>
      </c>
      <c r="N169" s="5">
        <f>IF(Data_Mentah!N169="Yes",1,0)</f>
        <v>0</v>
      </c>
      <c r="O169" s="5">
        <f>IF(Data_Mentah!O169="Yes",1,0)</f>
        <v>0</v>
      </c>
      <c r="P169" s="5">
        <f>IF(Data_Mentah!P169="Yes",1,0)</f>
        <v>1</v>
      </c>
      <c r="Q169" s="6">
        <f>IF(Data_Mentah!Q169="Positive",1,0)</f>
        <v>1</v>
      </c>
      <c r="T169">
        <f t="shared" si="3"/>
        <v>1</v>
      </c>
      <c r="V169">
        <f t="shared" si="4"/>
        <v>0</v>
      </c>
    </row>
    <row r="170" spans="1:22" ht="15.75" customHeight="1" x14ac:dyDescent="0.2">
      <c r="A170" s="7">
        <v>34</v>
      </c>
      <c r="B170" s="8">
        <f>IF(Data_Mentah!B170="Male",1,0)</f>
        <v>1</v>
      </c>
      <c r="C170" s="8">
        <f>IF(Data_Mentah!C170="Yes",1,0)</f>
        <v>0</v>
      </c>
      <c r="D170" s="8">
        <f>IF(Data_Mentah!D170="Yes",1,0)</f>
        <v>0</v>
      </c>
      <c r="E170" s="8">
        <f>IF(Data_Mentah!E170="Yes",1,0)</f>
        <v>0</v>
      </c>
      <c r="F170" s="8">
        <f>IF(Data_Mentah!F170="Yes",1,0)</f>
        <v>1</v>
      </c>
      <c r="G170" s="8">
        <f>IF(Data_Mentah!G170="Yes",1,0)</f>
        <v>0</v>
      </c>
      <c r="H170" s="8">
        <f>IF(Data_Mentah!H170="Yes",1,0)</f>
        <v>0</v>
      </c>
      <c r="I170" s="8">
        <f>IF(Data_Mentah!I170="Yes",1,0)</f>
        <v>0</v>
      </c>
      <c r="J170" s="8">
        <f>IF(Data_Mentah!J170="Yes",1,0)</f>
        <v>0</v>
      </c>
      <c r="K170" s="8">
        <f>IF(Data_Mentah!K170="Yes",1,0)</f>
        <v>0</v>
      </c>
      <c r="L170" s="8">
        <f>IF(Data_Mentah!L170="Yes",1,0)</f>
        <v>1</v>
      </c>
      <c r="M170" s="8">
        <f>IF(Data_Mentah!M170="Yes",1,0)</f>
        <v>0</v>
      </c>
      <c r="N170" s="8">
        <f>IF(Data_Mentah!N170="Yes",1,0)</f>
        <v>0</v>
      </c>
      <c r="O170" s="8">
        <f>IF(Data_Mentah!O170="Yes",1,0)</f>
        <v>1</v>
      </c>
      <c r="P170" s="8">
        <f>IF(Data_Mentah!P170="Yes",1,0)</f>
        <v>0</v>
      </c>
      <c r="Q170" s="9">
        <f>IF(Data_Mentah!Q170="Positive",1,0)</f>
        <v>1</v>
      </c>
      <c r="T170">
        <f t="shared" si="3"/>
        <v>0</v>
      </c>
      <c r="V170">
        <f t="shared" si="4"/>
        <v>0</v>
      </c>
    </row>
    <row r="171" spans="1:22" ht="15.75" customHeight="1" x14ac:dyDescent="0.2">
      <c r="A171" s="4">
        <v>48</v>
      </c>
      <c r="B171" s="5">
        <f>IF(Data_Mentah!B171="Male",1,0)</f>
        <v>1</v>
      </c>
      <c r="C171" s="5">
        <f>IF(Data_Mentah!C171="Yes",1,0)</f>
        <v>1</v>
      </c>
      <c r="D171" s="5">
        <f>IF(Data_Mentah!D171="Yes",1,0)</f>
        <v>1</v>
      </c>
      <c r="E171" s="5">
        <f>IF(Data_Mentah!E171="Yes",1,0)</f>
        <v>1</v>
      </c>
      <c r="F171" s="5">
        <f>IF(Data_Mentah!F171="Yes",1,0)</f>
        <v>1</v>
      </c>
      <c r="G171" s="5">
        <f>IF(Data_Mentah!G171="Yes",1,0)</f>
        <v>0</v>
      </c>
      <c r="H171" s="5">
        <f>IF(Data_Mentah!H171="Yes",1,0)</f>
        <v>0</v>
      </c>
      <c r="I171" s="5">
        <f>IF(Data_Mentah!I171="Yes",1,0)</f>
        <v>1</v>
      </c>
      <c r="J171" s="5">
        <f>IF(Data_Mentah!J171="Yes",1,0)</f>
        <v>1</v>
      </c>
      <c r="K171" s="5">
        <f>IF(Data_Mentah!K171="Yes",1,0)</f>
        <v>1</v>
      </c>
      <c r="L171" s="5">
        <f>IF(Data_Mentah!L171="Yes",1,0)</f>
        <v>1</v>
      </c>
      <c r="M171" s="5">
        <f>IF(Data_Mentah!M171="Yes",1,0)</f>
        <v>1</v>
      </c>
      <c r="N171" s="5">
        <f>IF(Data_Mentah!N171="Yes",1,0)</f>
        <v>1</v>
      </c>
      <c r="O171" s="5">
        <f>IF(Data_Mentah!O171="Yes",1,0)</f>
        <v>0</v>
      </c>
      <c r="P171" s="5">
        <f>IF(Data_Mentah!P171="Yes",1,0)</f>
        <v>0</v>
      </c>
      <c r="Q171" s="6">
        <f>IF(Data_Mentah!Q171="Positive",1,0)</f>
        <v>1</v>
      </c>
      <c r="T171">
        <f t="shared" si="3"/>
        <v>0</v>
      </c>
      <c r="V171">
        <f t="shared" si="4"/>
        <v>0</v>
      </c>
    </row>
    <row r="172" spans="1:22" ht="15.75" customHeight="1" x14ac:dyDescent="0.2">
      <c r="A172" s="7">
        <v>35</v>
      </c>
      <c r="B172" s="8">
        <f>IF(Data_Mentah!B172="Male",1,0)</f>
        <v>1</v>
      </c>
      <c r="C172" s="8">
        <f>IF(Data_Mentah!C172="Yes",1,0)</f>
        <v>1</v>
      </c>
      <c r="D172" s="8">
        <f>IF(Data_Mentah!D172="Yes",1,0)</f>
        <v>1</v>
      </c>
      <c r="E172" s="8">
        <f>IF(Data_Mentah!E172="Yes",1,0)</f>
        <v>0</v>
      </c>
      <c r="F172" s="8">
        <f>IF(Data_Mentah!F172="Yes",1,0)</f>
        <v>1</v>
      </c>
      <c r="G172" s="8">
        <f>IF(Data_Mentah!G172="Yes",1,0)</f>
        <v>0</v>
      </c>
      <c r="H172" s="8">
        <f>IF(Data_Mentah!H172="Yes",1,0)</f>
        <v>0</v>
      </c>
      <c r="I172" s="8">
        <f>IF(Data_Mentah!I172="Yes",1,0)</f>
        <v>1</v>
      </c>
      <c r="J172" s="8">
        <f>IF(Data_Mentah!J172="Yes",1,0)</f>
        <v>1</v>
      </c>
      <c r="K172" s="8">
        <f>IF(Data_Mentah!K172="Yes",1,0)</f>
        <v>0</v>
      </c>
      <c r="L172" s="8">
        <f>IF(Data_Mentah!L172="Yes",1,0)</f>
        <v>0</v>
      </c>
      <c r="M172" s="8">
        <f>IF(Data_Mentah!M172="Yes",1,0)</f>
        <v>0</v>
      </c>
      <c r="N172" s="8">
        <f>IF(Data_Mentah!N172="Yes",1,0)</f>
        <v>0</v>
      </c>
      <c r="O172" s="8">
        <f>IF(Data_Mentah!O172="Yes",1,0)</f>
        <v>0</v>
      </c>
      <c r="P172" s="8">
        <f>IF(Data_Mentah!P172="Yes",1,0)</f>
        <v>0</v>
      </c>
      <c r="Q172" s="9">
        <f>IF(Data_Mentah!Q172="Positive",1,0)</f>
        <v>1</v>
      </c>
      <c r="T172">
        <f t="shared" si="3"/>
        <v>0</v>
      </c>
      <c r="V172">
        <f t="shared" si="4"/>
        <v>0</v>
      </c>
    </row>
    <row r="173" spans="1:22" ht="15.75" customHeight="1" x14ac:dyDescent="0.2">
      <c r="A173" s="4">
        <v>40</v>
      </c>
      <c r="B173" s="5">
        <f>IF(Data_Mentah!B173="Male",1,0)</f>
        <v>1</v>
      </c>
      <c r="C173" s="5">
        <f>IF(Data_Mentah!C173="Yes",1,0)</f>
        <v>1</v>
      </c>
      <c r="D173" s="5">
        <f>IF(Data_Mentah!D173="Yes",1,0)</f>
        <v>1</v>
      </c>
      <c r="E173" s="5">
        <f>IF(Data_Mentah!E173="Yes",1,0)</f>
        <v>0</v>
      </c>
      <c r="F173" s="5">
        <f>IF(Data_Mentah!F173="Yes",1,0)</f>
        <v>1</v>
      </c>
      <c r="G173" s="5">
        <f>IF(Data_Mentah!G173="Yes",1,0)</f>
        <v>0</v>
      </c>
      <c r="H173" s="5">
        <f>IF(Data_Mentah!H173="Yes",1,0)</f>
        <v>1</v>
      </c>
      <c r="I173" s="5">
        <f>IF(Data_Mentah!I173="Yes",1,0)</f>
        <v>1</v>
      </c>
      <c r="J173" s="5">
        <f>IF(Data_Mentah!J173="Yes",1,0)</f>
        <v>1</v>
      </c>
      <c r="K173" s="5">
        <f>IF(Data_Mentah!K173="Yes",1,0)</f>
        <v>0</v>
      </c>
      <c r="L173" s="5">
        <f>IF(Data_Mentah!L173="Yes",1,0)</f>
        <v>0</v>
      </c>
      <c r="M173" s="5">
        <f>IF(Data_Mentah!M173="Yes",1,0)</f>
        <v>0</v>
      </c>
      <c r="N173" s="5">
        <f>IF(Data_Mentah!N173="Yes",1,0)</f>
        <v>0</v>
      </c>
      <c r="O173" s="5">
        <f>IF(Data_Mentah!O173="Yes",1,0)</f>
        <v>0</v>
      </c>
      <c r="P173" s="5">
        <f>IF(Data_Mentah!P173="Yes",1,0)</f>
        <v>0</v>
      </c>
      <c r="Q173" s="6">
        <f>IF(Data_Mentah!Q173="Positive",1,0)</f>
        <v>1</v>
      </c>
      <c r="T173">
        <f t="shared" si="3"/>
        <v>0</v>
      </c>
      <c r="V173">
        <f t="shared" si="4"/>
        <v>0</v>
      </c>
    </row>
    <row r="174" spans="1:22" ht="15.75" customHeight="1" x14ac:dyDescent="0.2">
      <c r="A174" s="7">
        <v>47</v>
      </c>
      <c r="B174" s="8">
        <f>IF(Data_Mentah!B174="Male",1,0)</f>
        <v>1</v>
      </c>
      <c r="C174" s="8">
        <f>IF(Data_Mentah!C174="Yes",1,0)</f>
        <v>1</v>
      </c>
      <c r="D174" s="8">
        <f>IF(Data_Mentah!D174="Yes",1,0)</f>
        <v>0</v>
      </c>
      <c r="E174" s="8">
        <f>IF(Data_Mentah!E174="Yes",1,0)</f>
        <v>0</v>
      </c>
      <c r="F174" s="8">
        <f>IF(Data_Mentah!F174="Yes",1,0)</f>
        <v>0</v>
      </c>
      <c r="G174" s="8">
        <f>IF(Data_Mentah!G174="Yes",1,0)</f>
        <v>0</v>
      </c>
      <c r="H174" s="8">
        <f>IF(Data_Mentah!H174="Yes",1,0)</f>
        <v>0</v>
      </c>
      <c r="I174" s="8">
        <f>IF(Data_Mentah!I174="Yes",1,0)</f>
        <v>1</v>
      </c>
      <c r="J174" s="8">
        <f>IF(Data_Mentah!J174="Yes",1,0)</f>
        <v>0</v>
      </c>
      <c r="K174" s="8">
        <f>IF(Data_Mentah!K174="Yes",1,0)</f>
        <v>0</v>
      </c>
      <c r="L174" s="8">
        <f>IF(Data_Mentah!L174="Yes",1,0)</f>
        <v>0</v>
      </c>
      <c r="M174" s="8">
        <f>IF(Data_Mentah!M174="Yes",1,0)</f>
        <v>1</v>
      </c>
      <c r="N174" s="8">
        <f>IF(Data_Mentah!N174="Yes",1,0)</f>
        <v>0</v>
      </c>
      <c r="O174" s="8">
        <f>IF(Data_Mentah!O174="Yes",1,0)</f>
        <v>1</v>
      </c>
      <c r="P174" s="8">
        <f>IF(Data_Mentah!P174="Yes",1,0)</f>
        <v>0</v>
      </c>
      <c r="Q174" s="9">
        <f>IF(Data_Mentah!Q174="Positive",1,0)</f>
        <v>1</v>
      </c>
      <c r="T174">
        <f t="shared" si="3"/>
        <v>0</v>
      </c>
      <c r="V174">
        <f t="shared" si="4"/>
        <v>0</v>
      </c>
    </row>
    <row r="175" spans="1:22" ht="15.75" customHeight="1" x14ac:dyDescent="0.2">
      <c r="A175" s="4">
        <v>38</v>
      </c>
      <c r="B175" s="5">
        <f>IF(Data_Mentah!B175="Male",1,0)</f>
        <v>1</v>
      </c>
      <c r="C175" s="5">
        <f>IF(Data_Mentah!C175="Yes",1,0)</f>
        <v>1</v>
      </c>
      <c r="D175" s="5">
        <f>IF(Data_Mentah!D175="Yes",1,0)</f>
        <v>1</v>
      </c>
      <c r="E175" s="5">
        <f>IF(Data_Mentah!E175="Yes",1,0)</f>
        <v>1</v>
      </c>
      <c r="F175" s="5">
        <f>IF(Data_Mentah!F175="Yes",1,0)</f>
        <v>1</v>
      </c>
      <c r="G175" s="5">
        <f>IF(Data_Mentah!G175="Yes",1,0)</f>
        <v>1</v>
      </c>
      <c r="H175" s="5">
        <f>IF(Data_Mentah!H175="Yes",1,0)</f>
        <v>0</v>
      </c>
      <c r="I175" s="5">
        <f>IF(Data_Mentah!I175="Yes",1,0)</f>
        <v>1</v>
      </c>
      <c r="J175" s="5">
        <f>IF(Data_Mentah!J175="Yes",1,0)</f>
        <v>0</v>
      </c>
      <c r="K175" s="5">
        <f>IF(Data_Mentah!K175="Yes",1,0)</f>
        <v>0</v>
      </c>
      <c r="L175" s="5">
        <f>IF(Data_Mentah!L175="Yes",1,0)</f>
        <v>0</v>
      </c>
      <c r="M175" s="5">
        <f>IF(Data_Mentah!M175="Yes",1,0)</f>
        <v>0</v>
      </c>
      <c r="N175" s="5">
        <f>IF(Data_Mentah!N175="Yes",1,0)</f>
        <v>1</v>
      </c>
      <c r="O175" s="5">
        <f>IF(Data_Mentah!O175="Yes",1,0)</f>
        <v>1</v>
      </c>
      <c r="P175" s="5">
        <f>IF(Data_Mentah!P175="Yes",1,0)</f>
        <v>1</v>
      </c>
      <c r="Q175" s="6">
        <f>IF(Data_Mentah!Q175="Positive",1,0)</f>
        <v>1</v>
      </c>
      <c r="T175">
        <f t="shared" si="3"/>
        <v>0</v>
      </c>
      <c r="V175">
        <f t="shared" si="4"/>
        <v>0</v>
      </c>
    </row>
    <row r="176" spans="1:22" ht="15.75" customHeight="1" x14ac:dyDescent="0.2">
      <c r="A176" s="7">
        <v>55</v>
      </c>
      <c r="B176" s="8">
        <f>IF(Data_Mentah!B176="Male",1,0)</f>
        <v>1</v>
      </c>
      <c r="C176" s="8">
        <f>IF(Data_Mentah!C176="Yes",1,0)</f>
        <v>1</v>
      </c>
      <c r="D176" s="8">
        <f>IF(Data_Mentah!D176="Yes",1,0)</f>
        <v>0</v>
      </c>
      <c r="E176" s="8">
        <f>IF(Data_Mentah!E176="Yes",1,0)</f>
        <v>1</v>
      </c>
      <c r="F176" s="8">
        <f>IF(Data_Mentah!F176="Yes",1,0)</f>
        <v>0</v>
      </c>
      <c r="G176" s="8">
        <f>IF(Data_Mentah!G176="Yes",1,0)</f>
        <v>0</v>
      </c>
      <c r="H176" s="8">
        <f>IF(Data_Mentah!H176="Yes",1,0)</f>
        <v>0</v>
      </c>
      <c r="I176" s="8">
        <f>IF(Data_Mentah!I176="Yes",1,0)</f>
        <v>0</v>
      </c>
      <c r="J176" s="8">
        <f>IF(Data_Mentah!J176="Yes",1,0)</f>
        <v>0</v>
      </c>
      <c r="K176" s="8">
        <f>IF(Data_Mentah!K176="Yes",1,0)</f>
        <v>0</v>
      </c>
      <c r="L176" s="8">
        <f>IF(Data_Mentah!L176="Yes",1,0)</f>
        <v>0</v>
      </c>
      <c r="M176" s="8">
        <f>IF(Data_Mentah!M176="Yes",1,0)</f>
        <v>1</v>
      </c>
      <c r="N176" s="8">
        <f>IF(Data_Mentah!N176="Yes",1,0)</f>
        <v>0</v>
      </c>
      <c r="O176" s="8">
        <f>IF(Data_Mentah!O176="Yes",1,0)</f>
        <v>1</v>
      </c>
      <c r="P176" s="8">
        <f>IF(Data_Mentah!P176="Yes",1,0)</f>
        <v>0</v>
      </c>
      <c r="Q176" s="9">
        <f>IF(Data_Mentah!Q176="Positive",1,0)</f>
        <v>1</v>
      </c>
      <c r="T176">
        <f t="shared" si="3"/>
        <v>0</v>
      </c>
      <c r="V176">
        <f t="shared" si="4"/>
        <v>0</v>
      </c>
    </row>
    <row r="177" spans="1:22" ht="15.75" customHeight="1" x14ac:dyDescent="0.2">
      <c r="A177" s="4">
        <v>66</v>
      </c>
      <c r="B177" s="5">
        <f>IF(Data_Mentah!B177="Male",1,0)</f>
        <v>0</v>
      </c>
      <c r="C177" s="5">
        <f>IF(Data_Mentah!C177="Yes",1,0)</f>
        <v>1</v>
      </c>
      <c r="D177" s="5">
        <f>IF(Data_Mentah!D177="Yes",1,0)</f>
        <v>0</v>
      </c>
      <c r="E177" s="5">
        <f>IF(Data_Mentah!E177="Yes",1,0)</f>
        <v>1</v>
      </c>
      <c r="F177" s="5">
        <f>IF(Data_Mentah!F177="Yes",1,0)</f>
        <v>1</v>
      </c>
      <c r="G177" s="5">
        <f>IF(Data_Mentah!G177="Yes",1,0)</f>
        <v>1</v>
      </c>
      <c r="H177" s="5">
        <f>IF(Data_Mentah!H177="Yes",1,0)</f>
        <v>0</v>
      </c>
      <c r="I177" s="5">
        <f>IF(Data_Mentah!I177="Yes",1,0)</f>
        <v>0</v>
      </c>
      <c r="J177" s="5">
        <f>IF(Data_Mentah!J177="Yes",1,0)</f>
        <v>0</v>
      </c>
      <c r="K177" s="5">
        <f>IF(Data_Mentah!K177="Yes",1,0)</f>
        <v>0</v>
      </c>
      <c r="L177" s="5">
        <f>IF(Data_Mentah!L177="Yes",1,0)</f>
        <v>1</v>
      </c>
      <c r="M177" s="5">
        <f>IF(Data_Mentah!M177="Yes",1,0)</f>
        <v>0</v>
      </c>
      <c r="N177" s="5">
        <f>IF(Data_Mentah!N177="Yes",1,0)</f>
        <v>0</v>
      </c>
      <c r="O177" s="5">
        <f>IF(Data_Mentah!O177="Yes",1,0)</f>
        <v>0</v>
      </c>
      <c r="P177" s="5">
        <f>IF(Data_Mentah!P177="Yes",1,0)</f>
        <v>0</v>
      </c>
      <c r="Q177" s="6">
        <f>IF(Data_Mentah!Q177="Positive",1,0)</f>
        <v>1</v>
      </c>
      <c r="T177">
        <f t="shared" si="3"/>
        <v>0</v>
      </c>
      <c r="V177">
        <f t="shared" si="4"/>
        <v>0</v>
      </c>
    </row>
    <row r="178" spans="1:22" ht="15.75" customHeight="1" x14ac:dyDescent="0.2">
      <c r="A178" s="7">
        <v>57</v>
      </c>
      <c r="B178" s="8">
        <f>IF(Data_Mentah!B178="Male",1,0)</f>
        <v>0</v>
      </c>
      <c r="C178" s="8">
        <f>IF(Data_Mentah!C178="Yes",1,0)</f>
        <v>0</v>
      </c>
      <c r="D178" s="8">
        <f>IF(Data_Mentah!D178="Yes",1,0)</f>
        <v>1</v>
      </c>
      <c r="E178" s="8">
        <f>IF(Data_Mentah!E178="Yes",1,0)</f>
        <v>1</v>
      </c>
      <c r="F178" s="8">
        <f>IF(Data_Mentah!F178="Yes",1,0)</f>
        <v>0</v>
      </c>
      <c r="G178" s="8">
        <f>IF(Data_Mentah!G178="Yes",1,0)</f>
        <v>1</v>
      </c>
      <c r="H178" s="8">
        <f>IF(Data_Mentah!H178="Yes",1,0)</f>
        <v>1</v>
      </c>
      <c r="I178" s="8">
        <f>IF(Data_Mentah!I178="Yes",1,0)</f>
        <v>1</v>
      </c>
      <c r="J178" s="8">
        <f>IF(Data_Mentah!J178="Yes",1,0)</f>
        <v>1</v>
      </c>
      <c r="K178" s="8">
        <f>IF(Data_Mentah!K178="Yes",1,0)</f>
        <v>1</v>
      </c>
      <c r="L178" s="8">
        <f>IF(Data_Mentah!L178="Yes",1,0)</f>
        <v>1</v>
      </c>
      <c r="M178" s="8">
        <f>IF(Data_Mentah!M178="Yes",1,0)</f>
        <v>0</v>
      </c>
      <c r="N178" s="8">
        <f>IF(Data_Mentah!N178="Yes",1,0)</f>
        <v>1</v>
      </c>
      <c r="O178" s="8">
        <f>IF(Data_Mentah!O178="Yes",1,0)</f>
        <v>0</v>
      </c>
      <c r="P178" s="8">
        <f>IF(Data_Mentah!P178="Yes",1,0)</f>
        <v>0</v>
      </c>
      <c r="Q178" s="9">
        <f>IF(Data_Mentah!Q178="Positive",1,0)</f>
        <v>1</v>
      </c>
      <c r="T178">
        <f t="shared" si="3"/>
        <v>0</v>
      </c>
      <c r="V178">
        <f t="shared" si="4"/>
        <v>0</v>
      </c>
    </row>
    <row r="179" spans="1:22" ht="15.75" customHeight="1" x14ac:dyDescent="0.2">
      <c r="A179" s="4">
        <v>32</v>
      </c>
      <c r="B179" s="5">
        <f>IF(Data_Mentah!B179="Male",1,0)</f>
        <v>0</v>
      </c>
      <c r="C179" s="5">
        <f>IF(Data_Mentah!C179="Yes",1,0)</f>
        <v>1</v>
      </c>
      <c r="D179" s="5">
        <f>IF(Data_Mentah!D179="Yes",1,0)</f>
        <v>1</v>
      </c>
      <c r="E179" s="5">
        <f>IF(Data_Mentah!E179="Yes",1,0)</f>
        <v>1</v>
      </c>
      <c r="F179" s="5">
        <f>IF(Data_Mentah!F179="Yes",1,0)</f>
        <v>0</v>
      </c>
      <c r="G179" s="5">
        <f>IF(Data_Mentah!G179="Yes",1,0)</f>
        <v>1</v>
      </c>
      <c r="H179" s="5">
        <f>IF(Data_Mentah!H179="Yes",1,0)</f>
        <v>0</v>
      </c>
      <c r="I179" s="5">
        <f>IF(Data_Mentah!I179="Yes",1,0)</f>
        <v>0</v>
      </c>
      <c r="J179" s="5">
        <f>IF(Data_Mentah!J179="Yes",1,0)</f>
        <v>0</v>
      </c>
      <c r="K179" s="5">
        <f>IF(Data_Mentah!K179="Yes",1,0)</f>
        <v>0</v>
      </c>
      <c r="L179" s="5">
        <f>IF(Data_Mentah!L179="Yes",1,0)</f>
        <v>1</v>
      </c>
      <c r="M179" s="5">
        <f>IF(Data_Mentah!M179="Yes",1,0)</f>
        <v>1</v>
      </c>
      <c r="N179" s="5">
        <f>IF(Data_Mentah!N179="Yes",1,0)</f>
        <v>0</v>
      </c>
      <c r="O179" s="5">
        <f>IF(Data_Mentah!O179="Yes",1,0)</f>
        <v>0</v>
      </c>
      <c r="P179" s="5">
        <f>IF(Data_Mentah!P179="Yes",1,0)</f>
        <v>0</v>
      </c>
      <c r="Q179" s="6">
        <f>IF(Data_Mentah!Q179="Positive",1,0)</f>
        <v>1</v>
      </c>
      <c r="T179">
        <f t="shared" si="3"/>
        <v>0</v>
      </c>
      <c r="V179">
        <f t="shared" si="4"/>
        <v>0</v>
      </c>
    </row>
    <row r="180" spans="1:22" ht="15.75" customHeight="1" x14ac:dyDescent="0.2">
      <c r="A180" s="7">
        <v>48</v>
      </c>
      <c r="B180" s="8">
        <f>IF(Data_Mentah!B180="Male",1,0)</f>
        <v>0</v>
      </c>
      <c r="C180" s="8">
        <f>IF(Data_Mentah!C180="Yes",1,0)</f>
        <v>0</v>
      </c>
      <c r="D180" s="8">
        <f>IF(Data_Mentah!D180="Yes",1,0)</f>
        <v>1</v>
      </c>
      <c r="E180" s="8">
        <f>IF(Data_Mentah!E180="Yes",1,0)</f>
        <v>0</v>
      </c>
      <c r="F180" s="8">
        <f>IF(Data_Mentah!F180="Yes",1,0)</f>
        <v>1</v>
      </c>
      <c r="G180" s="8">
        <f>IF(Data_Mentah!G180="Yes",1,0)</f>
        <v>1</v>
      </c>
      <c r="H180" s="8">
        <f>IF(Data_Mentah!H180="Yes",1,0)</f>
        <v>0</v>
      </c>
      <c r="I180" s="8">
        <f>IF(Data_Mentah!I180="Yes",1,0)</f>
        <v>1</v>
      </c>
      <c r="J180" s="8">
        <f>IF(Data_Mentah!J180="Yes",1,0)</f>
        <v>1</v>
      </c>
      <c r="K180" s="8">
        <f>IF(Data_Mentah!K180="Yes",1,0)</f>
        <v>1</v>
      </c>
      <c r="L180" s="8">
        <f>IF(Data_Mentah!L180="Yes",1,0)</f>
        <v>1</v>
      </c>
      <c r="M180" s="8">
        <f>IF(Data_Mentah!M180="Yes",1,0)</f>
        <v>1</v>
      </c>
      <c r="N180" s="8">
        <f>IF(Data_Mentah!N180="Yes",1,0)</f>
        <v>1</v>
      </c>
      <c r="O180" s="8">
        <f>IF(Data_Mentah!O180="Yes",1,0)</f>
        <v>0</v>
      </c>
      <c r="P180" s="8">
        <f>IF(Data_Mentah!P180="Yes",1,0)</f>
        <v>0</v>
      </c>
      <c r="Q180" s="9">
        <f>IF(Data_Mentah!Q180="Positive",1,0)</f>
        <v>1</v>
      </c>
      <c r="T180">
        <f t="shared" ref="T180:T243" si="5">IF((P180 + H180 + O180 + M180 + J180) &gt;= 3, 1, 0)</f>
        <v>0</v>
      </c>
      <c r="V180">
        <f t="shared" ref="V180:V243" si="6">IF(Q180="Positive",1,0)</f>
        <v>0</v>
      </c>
    </row>
    <row r="181" spans="1:22" ht="15.75" customHeight="1" x14ac:dyDescent="0.2">
      <c r="A181" s="4">
        <v>47</v>
      </c>
      <c r="B181" s="5">
        <f>IF(Data_Mentah!B181="Male",1,0)</f>
        <v>0</v>
      </c>
      <c r="C181" s="5">
        <f>IF(Data_Mentah!C181="Yes",1,0)</f>
        <v>1</v>
      </c>
      <c r="D181" s="5">
        <f>IF(Data_Mentah!D181="Yes",1,0)</f>
        <v>1</v>
      </c>
      <c r="E181" s="5">
        <f>IF(Data_Mentah!E181="Yes",1,0)</f>
        <v>1</v>
      </c>
      <c r="F181" s="5">
        <f>IF(Data_Mentah!F181="Yes",1,0)</f>
        <v>1</v>
      </c>
      <c r="G181" s="5">
        <f>IF(Data_Mentah!G181="Yes",1,0)</f>
        <v>1</v>
      </c>
      <c r="H181" s="5">
        <f>IF(Data_Mentah!H181="Yes",1,0)</f>
        <v>0</v>
      </c>
      <c r="I181" s="5">
        <f>IF(Data_Mentah!I181="Yes",1,0)</f>
        <v>0</v>
      </c>
      <c r="J181" s="5">
        <f>IF(Data_Mentah!J181="Yes",1,0)</f>
        <v>1</v>
      </c>
      <c r="K181" s="5">
        <f>IF(Data_Mentah!K181="Yes",1,0)</f>
        <v>0</v>
      </c>
      <c r="L181" s="5">
        <f>IF(Data_Mentah!L181="Yes",1,0)</f>
        <v>1</v>
      </c>
      <c r="M181" s="5">
        <f>IF(Data_Mentah!M181="Yes",1,0)</f>
        <v>1</v>
      </c>
      <c r="N181" s="5">
        <f>IF(Data_Mentah!N181="Yes",1,0)</f>
        <v>1</v>
      </c>
      <c r="O181" s="5">
        <f>IF(Data_Mentah!O181="Yes",1,0)</f>
        <v>0</v>
      </c>
      <c r="P181" s="5">
        <f>IF(Data_Mentah!P181="Yes",1,0)</f>
        <v>0</v>
      </c>
      <c r="Q181" s="6">
        <f>IF(Data_Mentah!Q181="Positive",1,0)</f>
        <v>1</v>
      </c>
      <c r="T181">
        <f t="shared" si="5"/>
        <v>0</v>
      </c>
      <c r="V181">
        <f t="shared" si="6"/>
        <v>0</v>
      </c>
    </row>
    <row r="182" spans="1:22" ht="15.75" customHeight="1" x14ac:dyDescent="0.2">
      <c r="A182" s="7">
        <v>43</v>
      </c>
      <c r="B182" s="8">
        <f>IF(Data_Mentah!B182="Male",1,0)</f>
        <v>0</v>
      </c>
      <c r="C182" s="8">
        <f>IF(Data_Mentah!C182="Yes",1,0)</f>
        <v>1</v>
      </c>
      <c r="D182" s="8">
        <f>IF(Data_Mentah!D182="Yes",1,0)</f>
        <v>1</v>
      </c>
      <c r="E182" s="8">
        <f>IF(Data_Mentah!E182="Yes",1,0)</f>
        <v>1</v>
      </c>
      <c r="F182" s="8">
        <f>IF(Data_Mentah!F182="Yes",1,0)</f>
        <v>1</v>
      </c>
      <c r="G182" s="8">
        <f>IF(Data_Mentah!G182="Yes",1,0)</f>
        <v>0</v>
      </c>
      <c r="H182" s="8">
        <f>IF(Data_Mentah!H182="Yes",1,0)</f>
        <v>0</v>
      </c>
      <c r="I182" s="8">
        <f>IF(Data_Mentah!I182="Yes",1,0)</f>
        <v>1</v>
      </c>
      <c r="J182" s="8">
        <f>IF(Data_Mentah!J182="Yes",1,0)</f>
        <v>1</v>
      </c>
      <c r="K182" s="8">
        <f>IF(Data_Mentah!K182="Yes",1,0)</f>
        <v>0</v>
      </c>
      <c r="L182" s="8">
        <f>IF(Data_Mentah!L182="Yes",1,0)</f>
        <v>0</v>
      </c>
      <c r="M182" s="8">
        <f>IF(Data_Mentah!M182="Yes",1,0)</f>
        <v>1</v>
      </c>
      <c r="N182" s="8">
        <f>IF(Data_Mentah!N182="Yes",1,0)</f>
        <v>1</v>
      </c>
      <c r="O182" s="8">
        <f>IF(Data_Mentah!O182="Yes",1,0)</f>
        <v>0</v>
      </c>
      <c r="P182" s="8">
        <f>IF(Data_Mentah!P182="Yes",1,0)</f>
        <v>0</v>
      </c>
      <c r="Q182" s="9">
        <f>IF(Data_Mentah!Q182="Positive",1,0)</f>
        <v>1</v>
      </c>
      <c r="T182">
        <f t="shared" si="5"/>
        <v>0</v>
      </c>
      <c r="V182">
        <f t="shared" si="6"/>
        <v>0</v>
      </c>
    </row>
    <row r="183" spans="1:22" ht="15.75" customHeight="1" x14ac:dyDescent="0.2">
      <c r="A183" s="4">
        <v>30</v>
      </c>
      <c r="B183" s="5">
        <f>IF(Data_Mentah!B183="Male",1,0)</f>
        <v>0</v>
      </c>
      <c r="C183" s="5">
        <f>IF(Data_Mentah!C183="Yes",1,0)</f>
        <v>1</v>
      </c>
      <c r="D183" s="5">
        <f>IF(Data_Mentah!D183="Yes",1,0)</f>
        <v>1</v>
      </c>
      <c r="E183" s="5">
        <f>IF(Data_Mentah!E183="Yes",1,0)</f>
        <v>1</v>
      </c>
      <c r="F183" s="5">
        <f>IF(Data_Mentah!F183="Yes",1,0)</f>
        <v>1</v>
      </c>
      <c r="G183" s="5">
        <f>IF(Data_Mentah!G183="Yes",1,0)</f>
        <v>1</v>
      </c>
      <c r="H183" s="5">
        <f>IF(Data_Mentah!H183="Yes",1,0)</f>
        <v>0</v>
      </c>
      <c r="I183" s="5">
        <f>IF(Data_Mentah!I183="Yes",1,0)</f>
        <v>0</v>
      </c>
      <c r="J183" s="5">
        <f>IF(Data_Mentah!J183="Yes",1,0)</f>
        <v>1</v>
      </c>
      <c r="K183" s="5">
        <f>IF(Data_Mentah!K183="Yes",1,0)</f>
        <v>1</v>
      </c>
      <c r="L183" s="5">
        <f>IF(Data_Mentah!L183="Yes",1,0)</f>
        <v>0</v>
      </c>
      <c r="M183" s="5">
        <f>IF(Data_Mentah!M183="Yes",1,0)</f>
        <v>1</v>
      </c>
      <c r="N183" s="5">
        <f>IF(Data_Mentah!N183="Yes",1,0)</f>
        <v>1</v>
      </c>
      <c r="O183" s="5">
        <f>IF(Data_Mentah!O183="Yes",1,0)</f>
        <v>0</v>
      </c>
      <c r="P183" s="5">
        <f>IF(Data_Mentah!P183="Yes",1,0)</f>
        <v>0</v>
      </c>
      <c r="Q183" s="6">
        <f>IF(Data_Mentah!Q183="Positive",1,0)</f>
        <v>1</v>
      </c>
      <c r="T183">
        <f t="shared" si="5"/>
        <v>0</v>
      </c>
      <c r="V183">
        <f t="shared" si="6"/>
        <v>0</v>
      </c>
    </row>
    <row r="184" spans="1:22" ht="15.75" customHeight="1" x14ac:dyDescent="0.2">
      <c r="A184" s="7">
        <v>16</v>
      </c>
      <c r="B184" s="8">
        <f>IF(Data_Mentah!B184="Male",1,0)</f>
        <v>0</v>
      </c>
      <c r="C184" s="8">
        <f>IF(Data_Mentah!C184="Yes",1,0)</f>
        <v>1</v>
      </c>
      <c r="D184" s="8">
        <f>IF(Data_Mentah!D184="Yes",1,0)</f>
        <v>1</v>
      </c>
      <c r="E184" s="8">
        <f>IF(Data_Mentah!E184="Yes",1,0)</f>
        <v>0</v>
      </c>
      <c r="F184" s="8">
        <f>IF(Data_Mentah!F184="Yes",1,0)</f>
        <v>0</v>
      </c>
      <c r="G184" s="8">
        <f>IF(Data_Mentah!G184="Yes",1,0)</f>
        <v>0</v>
      </c>
      <c r="H184" s="8">
        <f>IF(Data_Mentah!H184="Yes",1,0)</f>
        <v>0</v>
      </c>
      <c r="I184" s="8">
        <f>IF(Data_Mentah!I184="Yes",1,0)</f>
        <v>1</v>
      </c>
      <c r="J184" s="8">
        <f>IF(Data_Mentah!J184="Yes",1,0)</f>
        <v>0</v>
      </c>
      <c r="K184" s="8">
        <f>IF(Data_Mentah!K184="Yes",1,0)</f>
        <v>0</v>
      </c>
      <c r="L184" s="8">
        <f>IF(Data_Mentah!L184="Yes",1,0)</f>
        <v>0</v>
      </c>
      <c r="M184" s="8">
        <f>IF(Data_Mentah!M184="Yes",1,0)</f>
        <v>0</v>
      </c>
      <c r="N184" s="8">
        <f>IF(Data_Mentah!N184="Yes",1,0)</f>
        <v>0</v>
      </c>
      <c r="O184" s="8">
        <f>IF(Data_Mentah!O184="Yes",1,0)</f>
        <v>1</v>
      </c>
      <c r="P184" s="8">
        <f>IF(Data_Mentah!P184="Yes",1,0)</f>
        <v>0</v>
      </c>
      <c r="Q184" s="9">
        <f>IF(Data_Mentah!Q184="Positive",1,0)</f>
        <v>1</v>
      </c>
      <c r="T184">
        <f t="shared" si="5"/>
        <v>0</v>
      </c>
      <c r="V184">
        <f t="shared" si="6"/>
        <v>0</v>
      </c>
    </row>
    <row r="185" spans="1:22" ht="15.75" customHeight="1" x14ac:dyDescent="0.2">
      <c r="A185" s="4">
        <v>35</v>
      </c>
      <c r="B185" s="5">
        <f>IF(Data_Mentah!B185="Male",1,0)</f>
        <v>0</v>
      </c>
      <c r="C185" s="5">
        <f>IF(Data_Mentah!C185="Yes",1,0)</f>
        <v>1</v>
      </c>
      <c r="D185" s="5">
        <f>IF(Data_Mentah!D185="Yes",1,0)</f>
        <v>1</v>
      </c>
      <c r="E185" s="5">
        <f>IF(Data_Mentah!E185="Yes",1,0)</f>
        <v>0</v>
      </c>
      <c r="F185" s="5">
        <f>IF(Data_Mentah!F185="Yes",1,0)</f>
        <v>0</v>
      </c>
      <c r="G185" s="5">
        <f>IF(Data_Mentah!G185="Yes",1,0)</f>
        <v>1</v>
      </c>
      <c r="H185" s="5">
        <f>IF(Data_Mentah!H185="Yes",1,0)</f>
        <v>1</v>
      </c>
      <c r="I185" s="5">
        <f>IF(Data_Mentah!I185="Yes",1,0)</f>
        <v>1</v>
      </c>
      <c r="J185" s="5">
        <f>IF(Data_Mentah!J185="Yes",1,0)</f>
        <v>1</v>
      </c>
      <c r="K185" s="5">
        <f>IF(Data_Mentah!K185="Yes",1,0)</f>
        <v>0</v>
      </c>
      <c r="L185" s="5">
        <f>IF(Data_Mentah!L185="Yes",1,0)</f>
        <v>1</v>
      </c>
      <c r="M185" s="5">
        <f>IF(Data_Mentah!M185="Yes",1,0)</f>
        <v>1</v>
      </c>
      <c r="N185" s="5">
        <f>IF(Data_Mentah!N185="Yes",1,0)</f>
        <v>0</v>
      </c>
      <c r="O185" s="5">
        <f>IF(Data_Mentah!O185="Yes",1,0)</f>
        <v>0</v>
      </c>
      <c r="P185" s="5">
        <f>IF(Data_Mentah!P185="Yes",1,0)</f>
        <v>0</v>
      </c>
      <c r="Q185" s="6">
        <f>IF(Data_Mentah!Q185="Positive",1,0)</f>
        <v>1</v>
      </c>
      <c r="T185">
        <f t="shared" si="5"/>
        <v>1</v>
      </c>
      <c r="V185">
        <f t="shared" si="6"/>
        <v>0</v>
      </c>
    </row>
    <row r="186" spans="1:22" ht="15.75" customHeight="1" x14ac:dyDescent="0.2">
      <c r="A186" s="7">
        <v>66</v>
      </c>
      <c r="B186" s="8">
        <f>IF(Data_Mentah!B186="Male",1,0)</f>
        <v>0</v>
      </c>
      <c r="C186" s="8">
        <f>IF(Data_Mentah!C186="Yes",1,0)</f>
        <v>1</v>
      </c>
      <c r="D186" s="8">
        <f>IF(Data_Mentah!D186="Yes",1,0)</f>
        <v>1</v>
      </c>
      <c r="E186" s="8">
        <f>IF(Data_Mentah!E186="Yes",1,0)</f>
        <v>1</v>
      </c>
      <c r="F186" s="8">
        <f>IF(Data_Mentah!F186="Yes",1,0)</f>
        <v>0</v>
      </c>
      <c r="G186" s="8">
        <f>IF(Data_Mentah!G186="Yes",1,0)</f>
        <v>1</v>
      </c>
      <c r="H186" s="8">
        <f>IF(Data_Mentah!H186="Yes",1,0)</f>
        <v>1</v>
      </c>
      <c r="I186" s="8">
        <f>IF(Data_Mentah!I186="Yes",1,0)</f>
        <v>0</v>
      </c>
      <c r="J186" s="8">
        <f>IF(Data_Mentah!J186="Yes",1,0)</f>
        <v>0</v>
      </c>
      <c r="K186" s="8">
        <f>IF(Data_Mentah!K186="Yes",1,0)</f>
        <v>1</v>
      </c>
      <c r="L186" s="8">
        <f>IF(Data_Mentah!L186="Yes",1,0)</f>
        <v>1</v>
      </c>
      <c r="M186" s="8">
        <f>IF(Data_Mentah!M186="Yes",1,0)</f>
        <v>0</v>
      </c>
      <c r="N186" s="8">
        <f>IF(Data_Mentah!N186="Yes",1,0)</f>
        <v>1</v>
      </c>
      <c r="O186" s="8">
        <f>IF(Data_Mentah!O186="Yes",1,0)</f>
        <v>1</v>
      </c>
      <c r="P186" s="8">
        <f>IF(Data_Mentah!P186="Yes",1,0)</f>
        <v>1</v>
      </c>
      <c r="Q186" s="9">
        <f>IF(Data_Mentah!Q186="Positive",1,0)</f>
        <v>1</v>
      </c>
      <c r="T186">
        <f t="shared" si="5"/>
        <v>1</v>
      </c>
      <c r="V186">
        <f t="shared" si="6"/>
        <v>0</v>
      </c>
    </row>
    <row r="187" spans="1:22" ht="15.75" customHeight="1" x14ac:dyDescent="0.2">
      <c r="A187" s="4">
        <v>54</v>
      </c>
      <c r="B187" s="5">
        <f>IF(Data_Mentah!B187="Male",1,0)</f>
        <v>1</v>
      </c>
      <c r="C187" s="5">
        <f>IF(Data_Mentah!C187="Yes",1,0)</f>
        <v>1</v>
      </c>
      <c r="D187" s="5">
        <f>IF(Data_Mentah!D187="Yes",1,0)</f>
        <v>1</v>
      </c>
      <c r="E187" s="5">
        <f>IF(Data_Mentah!E187="Yes",1,0)</f>
        <v>1</v>
      </c>
      <c r="F187" s="5">
        <f>IF(Data_Mentah!F187="Yes",1,0)</f>
        <v>1</v>
      </c>
      <c r="G187" s="5">
        <f>IF(Data_Mentah!G187="Yes",1,0)</f>
        <v>1</v>
      </c>
      <c r="H187" s="5">
        <f>IF(Data_Mentah!H187="Yes",1,0)</f>
        <v>1</v>
      </c>
      <c r="I187" s="5">
        <f>IF(Data_Mentah!I187="Yes",1,0)</f>
        <v>1</v>
      </c>
      <c r="J187" s="5">
        <f>IF(Data_Mentah!J187="Yes",1,0)</f>
        <v>1</v>
      </c>
      <c r="K187" s="5">
        <f>IF(Data_Mentah!K187="Yes",1,0)</f>
        <v>0</v>
      </c>
      <c r="L187" s="5">
        <f>IF(Data_Mentah!L187="Yes",1,0)</f>
        <v>1</v>
      </c>
      <c r="M187" s="5">
        <f>IF(Data_Mentah!M187="Yes",1,0)</f>
        <v>1</v>
      </c>
      <c r="N187" s="5">
        <f>IF(Data_Mentah!N187="Yes",1,0)</f>
        <v>1</v>
      </c>
      <c r="O187" s="5">
        <f>IF(Data_Mentah!O187="Yes",1,0)</f>
        <v>0</v>
      </c>
      <c r="P187" s="5">
        <f>IF(Data_Mentah!P187="Yes",1,0)</f>
        <v>0</v>
      </c>
      <c r="Q187" s="6">
        <f>IF(Data_Mentah!Q187="Positive",1,0)</f>
        <v>1</v>
      </c>
      <c r="T187">
        <f t="shared" si="5"/>
        <v>1</v>
      </c>
      <c r="V187">
        <f t="shared" si="6"/>
        <v>0</v>
      </c>
    </row>
    <row r="188" spans="1:22" ht="15.75" customHeight="1" x14ac:dyDescent="0.2">
      <c r="A188" s="7">
        <v>58</v>
      </c>
      <c r="B188" s="8">
        <f>IF(Data_Mentah!B188="Male",1,0)</f>
        <v>0</v>
      </c>
      <c r="C188" s="8">
        <f>IF(Data_Mentah!C188="Yes",1,0)</f>
        <v>0</v>
      </c>
      <c r="D188" s="8">
        <f>IF(Data_Mentah!D188="Yes",1,0)</f>
        <v>1</v>
      </c>
      <c r="E188" s="8">
        <f>IF(Data_Mentah!E188="Yes",1,0)</f>
        <v>1</v>
      </c>
      <c r="F188" s="8">
        <f>IF(Data_Mentah!F188="Yes",1,0)</f>
        <v>0</v>
      </c>
      <c r="G188" s="8">
        <f>IF(Data_Mentah!G188="Yes",1,0)</f>
        <v>0</v>
      </c>
      <c r="H188" s="8">
        <f>IF(Data_Mentah!H188="Yes",1,0)</f>
        <v>1</v>
      </c>
      <c r="I188" s="8">
        <f>IF(Data_Mentah!I188="Yes",1,0)</f>
        <v>1</v>
      </c>
      <c r="J188" s="8">
        <f>IF(Data_Mentah!J188="Yes",1,0)</f>
        <v>1</v>
      </c>
      <c r="K188" s="8">
        <f>IF(Data_Mentah!K188="Yes",1,0)</f>
        <v>0</v>
      </c>
      <c r="L188" s="8">
        <f>IF(Data_Mentah!L188="Yes",1,0)</f>
        <v>0</v>
      </c>
      <c r="M188" s="8">
        <f>IF(Data_Mentah!M188="Yes",1,0)</f>
        <v>0</v>
      </c>
      <c r="N188" s="8">
        <f>IF(Data_Mentah!N188="Yes",1,0)</f>
        <v>1</v>
      </c>
      <c r="O188" s="8">
        <f>IF(Data_Mentah!O188="Yes",1,0)</f>
        <v>1</v>
      </c>
      <c r="P188" s="8">
        <f>IF(Data_Mentah!P188="Yes",1,0)</f>
        <v>0</v>
      </c>
      <c r="Q188" s="9">
        <f>IF(Data_Mentah!Q188="Positive",1,0)</f>
        <v>1</v>
      </c>
      <c r="T188">
        <f t="shared" si="5"/>
        <v>1</v>
      </c>
      <c r="V188">
        <f t="shared" si="6"/>
        <v>0</v>
      </c>
    </row>
    <row r="189" spans="1:22" ht="15.75" customHeight="1" x14ac:dyDescent="0.2">
      <c r="A189" s="4">
        <v>51</v>
      </c>
      <c r="B189" s="5">
        <f>IF(Data_Mentah!B189="Male",1,0)</f>
        <v>1</v>
      </c>
      <c r="C189" s="5">
        <f>IF(Data_Mentah!C189="Yes",1,0)</f>
        <v>1</v>
      </c>
      <c r="D189" s="5">
        <f>IF(Data_Mentah!D189="Yes",1,0)</f>
        <v>0</v>
      </c>
      <c r="E189" s="5">
        <f>IF(Data_Mentah!E189="Yes",1,0)</f>
        <v>1</v>
      </c>
      <c r="F189" s="5">
        <f>IF(Data_Mentah!F189="Yes",1,0)</f>
        <v>1</v>
      </c>
      <c r="G189" s="5">
        <f>IF(Data_Mentah!G189="Yes",1,0)</f>
        <v>1</v>
      </c>
      <c r="H189" s="5">
        <f>IF(Data_Mentah!H189="Yes",1,0)</f>
        <v>0</v>
      </c>
      <c r="I189" s="5">
        <f>IF(Data_Mentah!I189="Yes",1,0)</f>
        <v>0</v>
      </c>
      <c r="J189" s="5">
        <f>IF(Data_Mentah!J189="Yes",1,0)</f>
        <v>0</v>
      </c>
      <c r="K189" s="5">
        <f>IF(Data_Mentah!K189="Yes",1,0)</f>
        <v>1</v>
      </c>
      <c r="L189" s="5">
        <f>IF(Data_Mentah!L189="Yes",1,0)</f>
        <v>1</v>
      </c>
      <c r="M189" s="5">
        <f>IF(Data_Mentah!M189="Yes",1,0)</f>
        <v>1</v>
      </c>
      <c r="N189" s="5">
        <f>IF(Data_Mentah!N189="Yes",1,0)</f>
        <v>1</v>
      </c>
      <c r="O189" s="5">
        <f>IF(Data_Mentah!O189="Yes",1,0)</f>
        <v>1</v>
      </c>
      <c r="P189" s="5">
        <f>IF(Data_Mentah!P189="Yes",1,0)</f>
        <v>0</v>
      </c>
      <c r="Q189" s="6">
        <f>IF(Data_Mentah!Q189="Positive",1,0)</f>
        <v>1</v>
      </c>
      <c r="T189">
        <f t="shared" si="5"/>
        <v>0</v>
      </c>
      <c r="V189">
        <f t="shared" si="6"/>
        <v>0</v>
      </c>
    </row>
    <row r="190" spans="1:22" ht="15.75" customHeight="1" x14ac:dyDescent="0.2">
      <c r="A190" s="7">
        <v>40</v>
      </c>
      <c r="B190" s="8">
        <f>IF(Data_Mentah!B190="Male",1,0)</f>
        <v>1</v>
      </c>
      <c r="C190" s="8">
        <f>IF(Data_Mentah!C190="Yes",1,0)</f>
        <v>1</v>
      </c>
      <c r="D190" s="8">
        <f>IF(Data_Mentah!D190="Yes",1,0)</f>
        <v>0</v>
      </c>
      <c r="E190" s="8">
        <f>IF(Data_Mentah!E190="Yes",1,0)</f>
        <v>1</v>
      </c>
      <c r="F190" s="8">
        <f>IF(Data_Mentah!F190="Yes",1,0)</f>
        <v>1</v>
      </c>
      <c r="G190" s="8">
        <f>IF(Data_Mentah!G190="Yes",1,0)</f>
        <v>1</v>
      </c>
      <c r="H190" s="8">
        <f>IF(Data_Mentah!H190="Yes",1,0)</f>
        <v>1</v>
      </c>
      <c r="I190" s="8">
        <f>IF(Data_Mentah!I190="Yes",1,0)</f>
        <v>0</v>
      </c>
      <c r="J190" s="8">
        <f>IF(Data_Mentah!J190="Yes",1,0)</f>
        <v>0</v>
      </c>
      <c r="K190" s="8">
        <f>IF(Data_Mentah!K190="Yes",1,0)</f>
        <v>1</v>
      </c>
      <c r="L190" s="8">
        <f>IF(Data_Mentah!L190="Yes",1,0)</f>
        <v>1</v>
      </c>
      <c r="M190" s="8">
        <f>IF(Data_Mentah!M190="Yes",1,0)</f>
        <v>1</v>
      </c>
      <c r="N190" s="8">
        <f>IF(Data_Mentah!N190="Yes",1,0)</f>
        <v>1</v>
      </c>
      <c r="O190" s="8">
        <f>IF(Data_Mentah!O190="Yes",1,0)</f>
        <v>1</v>
      </c>
      <c r="P190" s="8">
        <f>IF(Data_Mentah!P190="Yes",1,0)</f>
        <v>0</v>
      </c>
      <c r="Q190" s="9">
        <f>IF(Data_Mentah!Q190="Positive",1,0)</f>
        <v>1</v>
      </c>
      <c r="T190">
        <f t="shared" si="5"/>
        <v>1</v>
      </c>
      <c r="V190">
        <f t="shared" si="6"/>
        <v>0</v>
      </c>
    </row>
    <row r="191" spans="1:22" ht="15.75" customHeight="1" x14ac:dyDescent="0.2">
      <c r="A191" s="4">
        <v>47</v>
      </c>
      <c r="B191" s="5">
        <f>IF(Data_Mentah!B191="Male",1,0)</f>
        <v>0</v>
      </c>
      <c r="C191" s="5">
        <f>IF(Data_Mentah!C191="Yes",1,0)</f>
        <v>1</v>
      </c>
      <c r="D191" s="5">
        <f>IF(Data_Mentah!D191="Yes",1,0)</f>
        <v>0</v>
      </c>
      <c r="E191" s="5">
        <f>IF(Data_Mentah!E191="Yes",1,0)</f>
        <v>1</v>
      </c>
      <c r="F191" s="5">
        <f>IF(Data_Mentah!F191="Yes",1,0)</f>
        <v>1</v>
      </c>
      <c r="G191" s="5">
        <f>IF(Data_Mentah!G191="Yes",1,0)</f>
        <v>1</v>
      </c>
      <c r="H191" s="5">
        <f>IF(Data_Mentah!H191="Yes",1,0)</f>
        <v>1</v>
      </c>
      <c r="I191" s="5">
        <f>IF(Data_Mentah!I191="Yes",1,0)</f>
        <v>1</v>
      </c>
      <c r="J191" s="5">
        <f>IF(Data_Mentah!J191="Yes",1,0)</f>
        <v>1</v>
      </c>
      <c r="K191" s="5">
        <f>IF(Data_Mentah!K191="Yes",1,0)</f>
        <v>0</v>
      </c>
      <c r="L191" s="5">
        <f>IF(Data_Mentah!L191="Yes",1,0)</f>
        <v>1</v>
      </c>
      <c r="M191" s="5">
        <f>IF(Data_Mentah!M191="Yes",1,0)</f>
        <v>0</v>
      </c>
      <c r="N191" s="5">
        <f>IF(Data_Mentah!N191="Yes",1,0)</f>
        <v>0</v>
      </c>
      <c r="O191" s="5">
        <f>IF(Data_Mentah!O191="Yes",1,0)</f>
        <v>1</v>
      </c>
      <c r="P191" s="5">
        <f>IF(Data_Mentah!P191="Yes",1,0)</f>
        <v>0</v>
      </c>
      <c r="Q191" s="6">
        <f>IF(Data_Mentah!Q191="Positive",1,0)</f>
        <v>1</v>
      </c>
      <c r="T191">
        <f t="shared" si="5"/>
        <v>1</v>
      </c>
      <c r="V191">
        <f t="shared" si="6"/>
        <v>0</v>
      </c>
    </row>
    <row r="192" spans="1:22" ht="15.75" customHeight="1" x14ac:dyDescent="0.2">
      <c r="A192" s="7">
        <v>62</v>
      </c>
      <c r="B192" s="8">
        <f>IF(Data_Mentah!B192="Male",1,0)</f>
        <v>1</v>
      </c>
      <c r="C192" s="8">
        <f>IF(Data_Mentah!C192="Yes",1,0)</f>
        <v>0</v>
      </c>
      <c r="D192" s="8">
        <f>IF(Data_Mentah!D192="Yes",1,0)</f>
        <v>1</v>
      </c>
      <c r="E192" s="8">
        <f>IF(Data_Mentah!E192="Yes",1,0)</f>
        <v>1</v>
      </c>
      <c r="F192" s="8">
        <f>IF(Data_Mentah!F192="Yes",1,0)</f>
        <v>1</v>
      </c>
      <c r="G192" s="8">
        <f>IF(Data_Mentah!G192="Yes",1,0)</f>
        <v>1</v>
      </c>
      <c r="H192" s="8">
        <f>IF(Data_Mentah!H192="Yes",1,0)</f>
        <v>0</v>
      </c>
      <c r="I192" s="8">
        <f>IF(Data_Mentah!I192="Yes",1,0)</f>
        <v>1</v>
      </c>
      <c r="J192" s="8">
        <f>IF(Data_Mentah!J192="Yes",1,0)</f>
        <v>1</v>
      </c>
      <c r="K192" s="8">
        <f>IF(Data_Mentah!K192="Yes",1,0)</f>
        <v>0</v>
      </c>
      <c r="L192" s="8">
        <f>IF(Data_Mentah!L192="Yes",1,0)</f>
        <v>0</v>
      </c>
      <c r="M192" s="8">
        <f>IF(Data_Mentah!M192="Yes",1,0)</f>
        <v>1</v>
      </c>
      <c r="N192" s="8">
        <f>IF(Data_Mentah!N192="Yes",1,0)</f>
        <v>0</v>
      </c>
      <c r="O192" s="8">
        <f>IF(Data_Mentah!O192="Yes",1,0)</f>
        <v>1</v>
      </c>
      <c r="P192" s="8">
        <f>IF(Data_Mentah!P192="Yes",1,0)</f>
        <v>1</v>
      </c>
      <c r="Q192" s="9">
        <f>IF(Data_Mentah!Q192="Positive",1,0)</f>
        <v>1</v>
      </c>
      <c r="T192">
        <f t="shared" si="5"/>
        <v>1</v>
      </c>
      <c r="V192">
        <f t="shared" si="6"/>
        <v>0</v>
      </c>
    </row>
    <row r="193" spans="1:22" ht="15.75" customHeight="1" x14ac:dyDescent="0.2">
      <c r="A193" s="4">
        <v>49</v>
      </c>
      <c r="B193" s="5">
        <f>IF(Data_Mentah!B193="Male",1,0)</f>
        <v>1</v>
      </c>
      <c r="C193" s="5">
        <f>IF(Data_Mentah!C193="Yes",1,0)</f>
        <v>1</v>
      </c>
      <c r="D193" s="5">
        <f>IF(Data_Mentah!D193="Yes",1,0)</f>
        <v>1</v>
      </c>
      <c r="E193" s="5">
        <f>IF(Data_Mentah!E193="Yes",1,0)</f>
        <v>0</v>
      </c>
      <c r="F193" s="5">
        <f>IF(Data_Mentah!F193="Yes",1,0)</f>
        <v>0</v>
      </c>
      <c r="G193" s="5">
        <f>IF(Data_Mentah!G193="Yes",1,0)</f>
        <v>0</v>
      </c>
      <c r="H193" s="5">
        <f>IF(Data_Mentah!H193="Yes",1,0)</f>
        <v>0</v>
      </c>
      <c r="I193" s="5">
        <f>IF(Data_Mentah!I193="Yes",1,0)</f>
        <v>1</v>
      </c>
      <c r="J193" s="5">
        <f>IF(Data_Mentah!J193="Yes",1,0)</f>
        <v>0</v>
      </c>
      <c r="K193" s="5">
        <f>IF(Data_Mentah!K193="Yes",1,0)</f>
        <v>0</v>
      </c>
      <c r="L193" s="5">
        <f>IF(Data_Mentah!L193="Yes",1,0)</f>
        <v>0</v>
      </c>
      <c r="M193" s="5">
        <f>IF(Data_Mentah!M193="Yes",1,0)</f>
        <v>0</v>
      </c>
      <c r="N193" s="5">
        <f>IF(Data_Mentah!N193="Yes",1,0)</f>
        <v>0</v>
      </c>
      <c r="O193" s="5">
        <f>IF(Data_Mentah!O193="Yes",1,0)</f>
        <v>0</v>
      </c>
      <c r="P193" s="5">
        <f>IF(Data_Mentah!P193="Yes",1,0)</f>
        <v>0</v>
      </c>
      <c r="Q193" s="6">
        <f>IF(Data_Mentah!Q193="Positive",1,0)</f>
        <v>1</v>
      </c>
      <c r="T193">
        <f t="shared" si="5"/>
        <v>0</v>
      </c>
      <c r="V193">
        <f t="shared" si="6"/>
        <v>0</v>
      </c>
    </row>
    <row r="194" spans="1:22" ht="15.75" customHeight="1" x14ac:dyDescent="0.2">
      <c r="A194" s="7">
        <v>53</v>
      </c>
      <c r="B194" s="8">
        <f>IF(Data_Mentah!B194="Male",1,0)</f>
        <v>1</v>
      </c>
      <c r="C194" s="8">
        <f>IF(Data_Mentah!C194="Yes",1,0)</f>
        <v>0</v>
      </c>
      <c r="D194" s="8">
        <f>IF(Data_Mentah!D194="Yes",1,0)</f>
        <v>1</v>
      </c>
      <c r="E194" s="8">
        <f>IF(Data_Mentah!E194="Yes",1,0)</f>
        <v>0</v>
      </c>
      <c r="F194" s="8">
        <f>IF(Data_Mentah!F194="Yes",1,0)</f>
        <v>0</v>
      </c>
      <c r="G194" s="8">
        <f>IF(Data_Mentah!G194="Yes",1,0)</f>
        <v>0</v>
      </c>
      <c r="H194" s="8">
        <f>IF(Data_Mentah!H194="Yes",1,0)</f>
        <v>0</v>
      </c>
      <c r="I194" s="8">
        <f>IF(Data_Mentah!I194="Yes",1,0)</f>
        <v>0</v>
      </c>
      <c r="J194" s="8">
        <f>IF(Data_Mentah!J194="Yes",1,0)</f>
        <v>0</v>
      </c>
      <c r="K194" s="8">
        <f>IF(Data_Mentah!K194="Yes",1,0)</f>
        <v>1</v>
      </c>
      <c r="L194" s="8">
        <f>IF(Data_Mentah!L194="Yes",1,0)</f>
        <v>1</v>
      </c>
      <c r="M194" s="8">
        <f>IF(Data_Mentah!M194="Yes",1,0)</f>
        <v>0</v>
      </c>
      <c r="N194" s="8">
        <f>IF(Data_Mentah!N194="Yes",1,0)</f>
        <v>0</v>
      </c>
      <c r="O194" s="8">
        <f>IF(Data_Mentah!O194="Yes",1,0)</f>
        <v>0</v>
      </c>
      <c r="P194" s="8">
        <f>IF(Data_Mentah!P194="Yes",1,0)</f>
        <v>0</v>
      </c>
      <c r="Q194" s="9">
        <f>IF(Data_Mentah!Q194="Positive",1,0)</f>
        <v>1</v>
      </c>
      <c r="T194">
        <f t="shared" si="5"/>
        <v>0</v>
      </c>
      <c r="V194">
        <f t="shared" si="6"/>
        <v>0</v>
      </c>
    </row>
    <row r="195" spans="1:22" ht="15.75" customHeight="1" x14ac:dyDescent="0.2">
      <c r="A195" s="4">
        <v>68</v>
      </c>
      <c r="B195" s="5">
        <f>IF(Data_Mentah!B195="Male",1,0)</f>
        <v>1</v>
      </c>
      <c r="C195" s="5">
        <f>IF(Data_Mentah!C195="Yes",1,0)</f>
        <v>1</v>
      </c>
      <c r="D195" s="5">
        <f>IF(Data_Mentah!D195="Yes",1,0)</f>
        <v>0</v>
      </c>
      <c r="E195" s="5">
        <f>IF(Data_Mentah!E195="Yes",1,0)</f>
        <v>0</v>
      </c>
      <c r="F195" s="5">
        <f>IF(Data_Mentah!F195="Yes",1,0)</f>
        <v>1</v>
      </c>
      <c r="G195" s="5">
        <f>IF(Data_Mentah!G195="Yes",1,0)</f>
        <v>0</v>
      </c>
      <c r="H195" s="5">
        <f>IF(Data_Mentah!H195="Yes",1,0)</f>
        <v>1</v>
      </c>
      <c r="I195" s="5">
        <f>IF(Data_Mentah!I195="Yes",1,0)</f>
        <v>1</v>
      </c>
      <c r="J195" s="5">
        <f>IF(Data_Mentah!J195="Yes",1,0)</f>
        <v>1</v>
      </c>
      <c r="K195" s="5">
        <f>IF(Data_Mentah!K195="Yes",1,0)</f>
        <v>0</v>
      </c>
      <c r="L195" s="5">
        <f>IF(Data_Mentah!L195="Yes",1,0)</f>
        <v>1</v>
      </c>
      <c r="M195" s="5">
        <f>IF(Data_Mentah!M195="Yes",1,0)</f>
        <v>0</v>
      </c>
      <c r="N195" s="5">
        <f>IF(Data_Mentah!N195="Yes",1,0)</f>
        <v>0</v>
      </c>
      <c r="O195" s="5">
        <f>IF(Data_Mentah!O195="Yes",1,0)</f>
        <v>0</v>
      </c>
      <c r="P195" s="5">
        <f>IF(Data_Mentah!P195="Yes",1,0)</f>
        <v>0</v>
      </c>
      <c r="Q195" s="6">
        <f>IF(Data_Mentah!Q195="Positive",1,0)</f>
        <v>1</v>
      </c>
      <c r="T195">
        <f t="shared" si="5"/>
        <v>0</v>
      </c>
      <c r="V195">
        <f t="shared" si="6"/>
        <v>0</v>
      </c>
    </row>
    <row r="196" spans="1:22" ht="15.75" customHeight="1" x14ac:dyDescent="0.2">
      <c r="A196" s="7">
        <v>61</v>
      </c>
      <c r="B196" s="8">
        <f>IF(Data_Mentah!B196="Male",1,0)</f>
        <v>1</v>
      </c>
      <c r="C196" s="8">
        <f>IF(Data_Mentah!C196="Yes",1,0)</f>
        <v>0</v>
      </c>
      <c r="D196" s="8">
        <f>IF(Data_Mentah!D196="Yes",1,0)</f>
        <v>0</v>
      </c>
      <c r="E196" s="8">
        <f>IF(Data_Mentah!E196="Yes",1,0)</f>
        <v>1</v>
      </c>
      <c r="F196" s="8">
        <f>IF(Data_Mentah!F196="Yes",1,0)</f>
        <v>1</v>
      </c>
      <c r="G196" s="8">
        <f>IF(Data_Mentah!G196="Yes",1,0)</f>
        <v>1</v>
      </c>
      <c r="H196" s="8">
        <f>IF(Data_Mentah!H196="Yes",1,0)</f>
        <v>1</v>
      </c>
      <c r="I196" s="8">
        <f>IF(Data_Mentah!I196="Yes",1,0)</f>
        <v>1</v>
      </c>
      <c r="J196" s="8">
        <f>IF(Data_Mentah!J196="Yes",1,0)</f>
        <v>1</v>
      </c>
      <c r="K196" s="8">
        <f>IF(Data_Mentah!K196="Yes",1,0)</f>
        <v>1</v>
      </c>
      <c r="L196" s="8">
        <f>IF(Data_Mentah!L196="Yes",1,0)</f>
        <v>1</v>
      </c>
      <c r="M196" s="8">
        <f>IF(Data_Mentah!M196="Yes",1,0)</f>
        <v>0</v>
      </c>
      <c r="N196" s="8">
        <f>IF(Data_Mentah!N196="Yes",1,0)</f>
        <v>0</v>
      </c>
      <c r="O196" s="8">
        <f>IF(Data_Mentah!O196="Yes",1,0)</f>
        <v>0</v>
      </c>
      <c r="P196" s="8">
        <f>IF(Data_Mentah!P196="Yes",1,0)</f>
        <v>0</v>
      </c>
      <c r="Q196" s="9">
        <f>IF(Data_Mentah!Q196="Positive",1,0)</f>
        <v>1</v>
      </c>
      <c r="T196">
        <f t="shared" si="5"/>
        <v>0</v>
      </c>
      <c r="V196">
        <f t="shared" si="6"/>
        <v>0</v>
      </c>
    </row>
    <row r="197" spans="1:22" ht="15.75" customHeight="1" x14ac:dyDescent="0.2">
      <c r="A197" s="4">
        <v>39</v>
      </c>
      <c r="B197" s="5">
        <f>IF(Data_Mentah!B197="Male",1,0)</f>
        <v>1</v>
      </c>
      <c r="C197" s="5">
        <f>IF(Data_Mentah!C197="Yes",1,0)</f>
        <v>1</v>
      </c>
      <c r="D197" s="5">
        <f>IF(Data_Mentah!D197="Yes",1,0)</f>
        <v>0</v>
      </c>
      <c r="E197" s="5">
        <f>IF(Data_Mentah!E197="Yes",1,0)</f>
        <v>0</v>
      </c>
      <c r="F197" s="5">
        <f>IF(Data_Mentah!F197="Yes",1,0)</f>
        <v>0</v>
      </c>
      <c r="G197" s="5">
        <f>IF(Data_Mentah!G197="Yes",1,0)</f>
        <v>1</v>
      </c>
      <c r="H197" s="5">
        <f>IF(Data_Mentah!H197="Yes",1,0)</f>
        <v>0</v>
      </c>
      <c r="I197" s="5">
        <f>IF(Data_Mentah!I197="Yes",1,0)</f>
        <v>1</v>
      </c>
      <c r="J197" s="5">
        <f>IF(Data_Mentah!J197="Yes",1,0)</f>
        <v>0</v>
      </c>
      <c r="K197" s="5">
        <f>IF(Data_Mentah!K197="Yes",1,0)</f>
        <v>0</v>
      </c>
      <c r="L197" s="5">
        <f>IF(Data_Mentah!L197="Yes",1,0)</f>
        <v>0</v>
      </c>
      <c r="M197" s="5">
        <f>IF(Data_Mentah!M197="Yes",1,0)</f>
        <v>1</v>
      </c>
      <c r="N197" s="5">
        <f>IF(Data_Mentah!N197="Yes",1,0)</f>
        <v>0</v>
      </c>
      <c r="O197" s="5">
        <f>IF(Data_Mentah!O197="Yes",1,0)</f>
        <v>1</v>
      </c>
      <c r="P197" s="5">
        <f>IF(Data_Mentah!P197="Yes",1,0)</f>
        <v>0</v>
      </c>
      <c r="Q197" s="6">
        <f>IF(Data_Mentah!Q197="Positive",1,0)</f>
        <v>1</v>
      </c>
      <c r="T197">
        <f t="shared" si="5"/>
        <v>0</v>
      </c>
      <c r="V197">
        <f t="shared" si="6"/>
        <v>0</v>
      </c>
    </row>
    <row r="198" spans="1:22" ht="15.75" customHeight="1" x14ac:dyDescent="0.2">
      <c r="A198" s="7">
        <v>38</v>
      </c>
      <c r="B198" s="8">
        <f>IF(Data_Mentah!B198="Male",1,0)</f>
        <v>1</v>
      </c>
      <c r="C198" s="8">
        <f>IF(Data_Mentah!C198="Yes",1,0)</f>
        <v>0</v>
      </c>
      <c r="D198" s="8">
        <f>IF(Data_Mentah!D198="Yes",1,0)</f>
        <v>0</v>
      </c>
      <c r="E198" s="8">
        <f>IF(Data_Mentah!E198="Yes",1,0)</f>
        <v>0</v>
      </c>
      <c r="F198" s="8">
        <f>IF(Data_Mentah!F198="Yes",1,0)</f>
        <v>0</v>
      </c>
      <c r="G198" s="8">
        <f>IF(Data_Mentah!G198="Yes",1,0)</f>
        <v>1</v>
      </c>
      <c r="H198" s="8">
        <f>IF(Data_Mentah!H198="Yes",1,0)</f>
        <v>0</v>
      </c>
      <c r="I198" s="8">
        <f>IF(Data_Mentah!I198="Yes",1,0)</f>
        <v>1</v>
      </c>
      <c r="J198" s="8">
        <f>IF(Data_Mentah!J198="Yes",1,0)</f>
        <v>0</v>
      </c>
      <c r="K198" s="8">
        <f>IF(Data_Mentah!K198="Yes",1,0)</f>
        <v>0</v>
      </c>
      <c r="L198" s="8">
        <f>IF(Data_Mentah!L198="Yes",1,0)</f>
        <v>0</v>
      </c>
      <c r="M198" s="8">
        <f>IF(Data_Mentah!M198="Yes",1,0)</f>
        <v>1</v>
      </c>
      <c r="N198" s="8">
        <f>IF(Data_Mentah!N198="Yes",1,0)</f>
        <v>0</v>
      </c>
      <c r="O198" s="8">
        <f>IF(Data_Mentah!O198="Yes",1,0)</f>
        <v>1</v>
      </c>
      <c r="P198" s="8">
        <f>IF(Data_Mentah!P198="Yes",1,0)</f>
        <v>0</v>
      </c>
      <c r="Q198" s="9">
        <f>IF(Data_Mentah!Q198="Positive",1,0)</f>
        <v>1</v>
      </c>
      <c r="T198">
        <f t="shared" si="5"/>
        <v>0</v>
      </c>
      <c r="V198">
        <f t="shared" si="6"/>
        <v>0</v>
      </c>
    </row>
    <row r="199" spans="1:22" ht="15.75" customHeight="1" x14ac:dyDescent="0.2">
      <c r="A199" s="4">
        <v>44</v>
      </c>
      <c r="B199" s="5">
        <f>IF(Data_Mentah!B199="Male",1,0)</f>
        <v>0</v>
      </c>
      <c r="C199" s="5">
        <f>IF(Data_Mentah!C199="Yes",1,0)</f>
        <v>1</v>
      </c>
      <c r="D199" s="5">
        <f>IF(Data_Mentah!D199="Yes",1,0)</f>
        <v>0</v>
      </c>
      <c r="E199" s="5">
        <f>IF(Data_Mentah!E199="Yes",1,0)</f>
        <v>0</v>
      </c>
      <c r="F199" s="5">
        <f>IF(Data_Mentah!F199="Yes",1,0)</f>
        <v>0</v>
      </c>
      <c r="G199" s="5">
        <f>IF(Data_Mentah!G199="Yes",1,0)</f>
        <v>1</v>
      </c>
      <c r="H199" s="5">
        <f>IF(Data_Mentah!H199="Yes",1,0)</f>
        <v>0</v>
      </c>
      <c r="I199" s="5">
        <f>IF(Data_Mentah!I199="Yes",1,0)</f>
        <v>0</v>
      </c>
      <c r="J199" s="5">
        <f>IF(Data_Mentah!J199="Yes",1,0)</f>
        <v>0</v>
      </c>
      <c r="K199" s="5">
        <f>IF(Data_Mentah!K199="Yes",1,0)</f>
        <v>1</v>
      </c>
      <c r="L199" s="5">
        <f>IF(Data_Mentah!L199="Yes",1,0)</f>
        <v>0</v>
      </c>
      <c r="M199" s="5">
        <f>IF(Data_Mentah!M199="Yes",1,0)</f>
        <v>0</v>
      </c>
      <c r="N199" s="5">
        <f>IF(Data_Mentah!N199="Yes",1,0)</f>
        <v>0</v>
      </c>
      <c r="O199" s="5">
        <f>IF(Data_Mentah!O199="Yes",1,0)</f>
        <v>1</v>
      </c>
      <c r="P199" s="5">
        <f>IF(Data_Mentah!P199="Yes",1,0)</f>
        <v>0</v>
      </c>
      <c r="Q199" s="6">
        <f>IF(Data_Mentah!Q199="Positive",1,0)</f>
        <v>1</v>
      </c>
      <c r="T199">
        <f t="shared" si="5"/>
        <v>0</v>
      </c>
      <c r="V199">
        <f t="shared" si="6"/>
        <v>0</v>
      </c>
    </row>
    <row r="200" spans="1:22" ht="15.75" customHeight="1" x14ac:dyDescent="0.2">
      <c r="A200" s="7">
        <v>45</v>
      </c>
      <c r="B200" s="8">
        <f>IF(Data_Mentah!B200="Male",1,0)</f>
        <v>0</v>
      </c>
      <c r="C200" s="8">
        <f>IF(Data_Mentah!C200="Yes",1,0)</f>
        <v>1</v>
      </c>
      <c r="D200" s="8">
        <f>IF(Data_Mentah!D200="Yes",1,0)</f>
        <v>0</v>
      </c>
      <c r="E200" s="8">
        <f>IF(Data_Mentah!E200="Yes",1,0)</f>
        <v>1</v>
      </c>
      <c r="F200" s="8">
        <f>IF(Data_Mentah!F200="Yes",1,0)</f>
        <v>0</v>
      </c>
      <c r="G200" s="8">
        <f>IF(Data_Mentah!G200="Yes",1,0)</f>
        <v>1</v>
      </c>
      <c r="H200" s="8">
        <f>IF(Data_Mentah!H200="Yes",1,0)</f>
        <v>0</v>
      </c>
      <c r="I200" s="8">
        <f>IF(Data_Mentah!I200="Yes",1,0)</f>
        <v>0</v>
      </c>
      <c r="J200" s="8">
        <f>IF(Data_Mentah!J200="Yes",1,0)</f>
        <v>0</v>
      </c>
      <c r="K200" s="8">
        <f>IF(Data_Mentah!K200="Yes",1,0)</f>
        <v>1</v>
      </c>
      <c r="L200" s="8">
        <f>IF(Data_Mentah!L200="Yes",1,0)</f>
        <v>0</v>
      </c>
      <c r="M200" s="8">
        <f>IF(Data_Mentah!M200="Yes",1,0)</f>
        <v>0</v>
      </c>
      <c r="N200" s="8">
        <f>IF(Data_Mentah!N200="Yes",1,0)</f>
        <v>1</v>
      </c>
      <c r="O200" s="8">
        <f>IF(Data_Mentah!O200="Yes",1,0)</f>
        <v>0</v>
      </c>
      <c r="P200" s="8">
        <f>IF(Data_Mentah!P200="Yes",1,0)</f>
        <v>1</v>
      </c>
      <c r="Q200" s="9">
        <f>IF(Data_Mentah!Q200="Positive",1,0)</f>
        <v>1</v>
      </c>
      <c r="T200">
        <f t="shared" si="5"/>
        <v>0</v>
      </c>
      <c r="V200">
        <f t="shared" si="6"/>
        <v>0</v>
      </c>
    </row>
    <row r="201" spans="1:22" ht="15.75" customHeight="1" x14ac:dyDescent="0.2">
      <c r="A201" s="4">
        <v>50</v>
      </c>
      <c r="B201" s="5">
        <f>IF(Data_Mentah!B201="Male",1,0)</f>
        <v>0</v>
      </c>
      <c r="C201" s="5">
        <f>IF(Data_Mentah!C201="Yes",1,0)</f>
        <v>1</v>
      </c>
      <c r="D201" s="5">
        <f>IF(Data_Mentah!D201="Yes",1,0)</f>
        <v>1</v>
      </c>
      <c r="E201" s="5">
        <f>IF(Data_Mentah!E201="Yes",1,0)</f>
        <v>1</v>
      </c>
      <c r="F201" s="5">
        <f>IF(Data_Mentah!F201="Yes",1,0)</f>
        <v>1</v>
      </c>
      <c r="G201" s="5">
        <f>IF(Data_Mentah!G201="Yes",1,0)</f>
        <v>0</v>
      </c>
      <c r="H201" s="5">
        <f>IF(Data_Mentah!H201="Yes",1,0)</f>
        <v>0</v>
      </c>
      <c r="I201" s="5">
        <f>IF(Data_Mentah!I201="Yes",1,0)</f>
        <v>1</v>
      </c>
      <c r="J201" s="5">
        <f>IF(Data_Mentah!J201="Yes",1,0)</f>
        <v>1</v>
      </c>
      <c r="K201" s="5">
        <f>IF(Data_Mentah!K201="Yes",1,0)</f>
        <v>1</v>
      </c>
      <c r="L201" s="5">
        <f>IF(Data_Mentah!L201="Yes",1,0)</f>
        <v>0</v>
      </c>
      <c r="M201" s="5">
        <f>IF(Data_Mentah!M201="Yes",1,0)</f>
        <v>0</v>
      </c>
      <c r="N201" s="5">
        <f>IF(Data_Mentah!N201="Yes",1,0)</f>
        <v>1</v>
      </c>
      <c r="O201" s="5">
        <f>IF(Data_Mentah!O201="Yes",1,0)</f>
        <v>0</v>
      </c>
      <c r="P201" s="5">
        <f>IF(Data_Mentah!P201="Yes",1,0)</f>
        <v>1</v>
      </c>
      <c r="Q201" s="6">
        <f>IF(Data_Mentah!Q201="Positive",1,0)</f>
        <v>1</v>
      </c>
      <c r="T201">
        <f t="shared" si="5"/>
        <v>0</v>
      </c>
      <c r="V201">
        <f t="shared" si="6"/>
        <v>0</v>
      </c>
    </row>
    <row r="202" spans="1:22" ht="15.75" customHeight="1" x14ac:dyDescent="0.2">
      <c r="A202" s="7">
        <v>42</v>
      </c>
      <c r="B202" s="8">
        <f>IF(Data_Mentah!B202="Male",1,0)</f>
        <v>1</v>
      </c>
      <c r="C202" s="8">
        <f>IF(Data_Mentah!C202="Yes",1,0)</f>
        <v>0</v>
      </c>
      <c r="D202" s="8">
        <f>IF(Data_Mentah!D202="Yes",1,0)</f>
        <v>1</v>
      </c>
      <c r="E202" s="8">
        <f>IF(Data_Mentah!E202="Yes",1,0)</f>
        <v>1</v>
      </c>
      <c r="F202" s="8">
        <f>IF(Data_Mentah!F202="Yes",1,0)</f>
        <v>1</v>
      </c>
      <c r="G202" s="8">
        <f>IF(Data_Mentah!G202="Yes",1,0)</f>
        <v>0</v>
      </c>
      <c r="H202" s="8">
        <f>IF(Data_Mentah!H202="Yes",1,0)</f>
        <v>0</v>
      </c>
      <c r="I202" s="8">
        <f>IF(Data_Mentah!I202="Yes",1,0)</f>
        <v>1</v>
      </c>
      <c r="J202" s="8">
        <f>IF(Data_Mentah!J202="Yes",1,0)</f>
        <v>1</v>
      </c>
      <c r="K202" s="8">
        <f>IF(Data_Mentah!K202="Yes",1,0)</f>
        <v>0</v>
      </c>
      <c r="L202" s="8">
        <f>IF(Data_Mentah!L202="Yes",1,0)</f>
        <v>0</v>
      </c>
      <c r="M202" s="8">
        <f>IF(Data_Mentah!M202="Yes",1,0)</f>
        <v>1</v>
      </c>
      <c r="N202" s="8">
        <f>IF(Data_Mentah!N202="Yes",1,0)</f>
        <v>1</v>
      </c>
      <c r="O202" s="8">
        <f>IF(Data_Mentah!O202="Yes",1,0)</f>
        <v>0</v>
      </c>
      <c r="P202" s="8">
        <f>IF(Data_Mentah!P202="Yes",1,0)</f>
        <v>0</v>
      </c>
      <c r="Q202" s="9">
        <f>IF(Data_Mentah!Q202="Positive",1,0)</f>
        <v>0</v>
      </c>
      <c r="T202">
        <f t="shared" si="5"/>
        <v>0</v>
      </c>
      <c r="V202">
        <f t="shared" si="6"/>
        <v>0</v>
      </c>
    </row>
    <row r="203" spans="1:22" ht="15.75" customHeight="1" x14ac:dyDescent="0.2">
      <c r="A203" s="4">
        <v>55</v>
      </c>
      <c r="B203" s="5">
        <f>IF(Data_Mentah!B203="Male",1,0)</f>
        <v>1</v>
      </c>
      <c r="C203" s="5">
        <f>IF(Data_Mentah!C203="Yes",1,0)</f>
        <v>0</v>
      </c>
      <c r="D203" s="5">
        <f>IF(Data_Mentah!D203="Yes",1,0)</f>
        <v>0</v>
      </c>
      <c r="E203" s="5">
        <f>IF(Data_Mentah!E203="Yes",1,0)</f>
        <v>1</v>
      </c>
      <c r="F203" s="5">
        <f>IF(Data_Mentah!F203="Yes",1,0)</f>
        <v>0</v>
      </c>
      <c r="G203" s="5">
        <f>IF(Data_Mentah!G203="Yes",1,0)</f>
        <v>0</v>
      </c>
      <c r="H203" s="5">
        <f>IF(Data_Mentah!H203="Yes",1,0)</f>
        <v>0</v>
      </c>
      <c r="I203" s="5">
        <f>IF(Data_Mentah!I203="Yes",1,0)</f>
        <v>0</v>
      </c>
      <c r="J203" s="5">
        <f>IF(Data_Mentah!J203="Yes",1,0)</f>
        <v>0</v>
      </c>
      <c r="K203" s="5">
        <f>IF(Data_Mentah!K203="Yes",1,0)</f>
        <v>0</v>
      </c>
      <c r="L203" s="5">
        <f>IF(Data_Mentah!L203="Yes",1,0)</f>
        <v>0</v>
      </c>
      <c r="M203" s="5">
        <f>IF(Data_Mentah!M203="Yes",1,0)</f>
        <v>0</v>
      </c>
      <c r="N203" s="5">
        <f>IF(Data_Mentah!N203="Yes",1,0)</f>
        <v>0</v>
      </c>
      <c r="O203" s="5">
        <f>IF(Data_Mentah!O203="Yes",1,0)</f>
        <v>0</v>
      </c>
      <c r="P203" s="5">
        <f>IF(Data_Mentah!P203="Yes",1,0)</f>
        <v>0</v>
      </c>
      <c r="Q203" s="6">
        <f>IF(Data_Mentah!Q203="Positive",1,0)</f>
        <v>0</v>
      </c>
      <c r="T203">
        <f t="shared" si="5"/>
        <v>0</v>
      </c>
      <c r="V203">
        <f t="shared" si="6"/>
        <v>0</v>
      </c>
    </row>
    <row r="204" spans="1:22" ht="15.75" customHeight="1" x14ac:dyDescent="0.2">
      <c r="A204" s="7">
        <v>57</v>
      </c>
      <c r="B204" s="8">
        <f>IF(Data_Mentah!B204="Male",1,0)</f>
        <v>1</v>
      </c>
      <c r="C204" s="8">
        <f>IF(Data_Mentah!C204="Yes",1,0)</f>
        <v>0</v>
      </c>
      <c r="D204" s="8">
        <f>IF(Data_Mentah!D204="Yes",1,0)</f>
        <v>0</v>
      </c>
      <c r="E204" s="8">
        <f>IF(Data_Mentah!E204="Yes",1,0)</f>
        <v>0</v>
      </c>
      <c r="F204" s="8">
        <f>IF(Data_Mentah!F204="Yes",1,0)</f>
        <v>0</v>
      </c>
      <c r="G204" s="8">
        <f>IF(Data_Mentah!G204="Yes",1,0)</f>
        <v>0</v>
      </c>
      <c r="H204" s="8">
        <f>IF(Data_Mentah!H204="Yes",1,0)</f>
        <v>0</v>
      </c>
      <c r="I204" s="8">
        <f>IF(Data_Mentah!I204="Yes",1,0)</f>
        <v>0</v>
      </c>
      <c r="J204" s="8">
        <f>IF(Data_Mentah!J204="Yes",1,0)</f>
        <v>0</v>
      </c>
      <c r="K204" s="8">
        <f>IF(Data_Mentah!K204="Yes",1,0)</f>
        <v>0</v>
      </c>
      <c r="L204" s="8">
        <f>IF(Data_Mentah!L204="Yes",1,0)</f>
        <v>0</v>
      </c>
      <c r="M204" s="8">
        <f>IF(Data_Mentah!M204="Yes",1,0)</f>
        <v>0</v>
      </c>
      <c r="N204" s="8">
        <f>IF(Data_Mentah!N204="Yes",1,0)</f>
        <v>0</v>
      </c>
      <c r="O204" s="8">
        <f>IF(Data_Mentah!O204="Yes",1,0)</f>
        <v>0</v>
      </c>
      <c r="P204" s="8">
        <f>IF(Data_Mentah!P204="Yes",1,0)</f>
        <v>0</v>
      </c>
      <c r="Q204" s="9">
        <f>IF(Data_Mentah!Q204="Positive",1,0)</f>
        <v>0</v>
      </c>
      <c r="T204">
        <f t="shared" si="5"/>
        <v>0</v>
      </c>
      <c r="V204">
        <f t="shared" si="6"/>
        <v>0</v>
      </c>
    </row>
    <row r="205" spans="1:22" ht="15.75" customHeight="1" x14ac:dyDescent="0.2">
      <c r="A205" s="4">
        <v>62</v>
      </c>
      <c r="B205" s="5">
        <f>IF(Data_Mentah!B205="Male",1,0)</f>
        <v>1</v>
      </c>
      <c r="C205" s="5">
        <f>IF(Data_Mentah!C205="Yes",1,0)</f>
        <v>0</v>
      </c>
      <c r="D205" s="5">
        <f>IF(Data_Mentah!D205="Yes",1,0)</f>
        <v>0</v>
      </c>
      <c r="E205" s="5">
        <f>IF(Data_Mentah!E205="Yes",1,0)</f>
        <v>0</v>
      </c>
      <c r="F205" s="5">
        <f>IF(Data_Mentah!F205="Yes",1,0)</f>
        <v>0</v>
      </c>
      <c r="G205" s="5">
        <f>IF(Data_Mentah!G205="Yes",1,0)</f>
        <v>0</v>
      </c>
      <c r="H205" s="5">
        <f>IF(Data_Mentah!H205="Yes",1,0)</f>
        <v>0</v>
      </c>
      <c r="I205" s="5">
        <f>IF(Data_Mentah!I205="Yes",1,0)</f>
        <v>0</v>
      </c>
      <c r="J205" s="5">
        <f>IF(Data_Mentah!J205="Yes",1,0)</f>
        <v>0</v>
      </c>
      <c r="K205" s="5">
        <f>IF(Data_Mentah!K205="Yes",1,0)</f>
        <v>0</v>
      </c>
      <c r="L205" s="5">
        <f>IF(Data_Mentah!L205="Yes",1,0)</f>
        <v>0</v>
      </c>
      <c r="M205" s="5">
        <f>IF(Data_Mentah!M205="Yes",1,0)</f>
        <v>0</v>
      </c>
      <c r="N205" s="5">
        <f>IF(Data_Mentah!N205="Yes",1,0)</f>
        <v>0</v>
      </c>
      <c r="O205" s="5">
        <f>IF(Data_Mentah!O205="Yes",1,0)</f>
        <v>0</v>
      </c>
      <c r="P205" s="5">
        <f>IF(Data_Mentah!P205="Yes",1,0)</f>
        <v>0</v>
      </c>
      <c r="Q205" s="6">
        <f>IF(Data_Mentah!Q205="Positive",1,0)</f>
        <v>0</v>
      </c>
      <c r="T205">
        <f t="shared" si="5"/>
        <v>0</v>
      </c>
      <c r="V205">
        <f t="shared" si="6"/>
        <v>0</v>
      </c>
    </row>
    <row r="206" spans="1:22" ht="15.75" customHeight="1" x14ac:dyDescent="0.2">
      <c r="A206" s="7">
        <v>33</v>
      </c>
      <c r="B206" s="8">
        <f>IF(Data_Mentah!B206="Male",1,0)</f>
        <v>1</v>
      </c>
      <c r="C206" s="8">
        <f>IF(Data_Mentah!C206="Yes",1,0)</f>
        <v>0</v>
      </c>
      <c r="D206" s="8">
        <f>IF(Data_Mentah!D206="Yes",1,0)</f>
        <v>0</v>
      </c>
      <c r="E206" s="8">
        <f>IF(Data_Mentah!E206="Yes",1,0)</f>
        <v>0</v>
      </c>
      <c r="F206" s="8">
        <f>IF(Data_Mentah!F206="Yes",1,0)</f>
        <v>0</v>
      </c>
      <c r="G206" s="8">
        <f>IF(Data_Mentah!G206="Yes",1,0)</f>
        <v>0</v>
      </c>
      <c r="H206" s="8">
        <f>IF(Data_Mentah!H206="Yes",1,0)</f>
        <v>0</v>
      </c>
      <c r="I206" s="8">
        <f>IF(Data_Mentah!I206="Yes",1,0)</f>
        <v>0</v>
      </c>
      <c r="J206" s="8">
        <f>IF(Data_Mentah!J206="Yes",1,0)</f>
        <v>0</v>
      </c>
      <c r="K206" s="8">
        <f>IF(Data_Mentah!K206="Yes",1,0)</f>
        <v>0</v>
      </c>
      <c r="L206" s="8">
        <f>IF(Data_Mentah!L206="Yes",1,0)</f>
        <v>0</v>
      </c>
      <c r="M206" s="8">
        <f>IF(Data_Mentah!M206="Yes",1,0)</f>
        <v>0</v>
      </c>
      <c r="N206" s="8">
        <f>IF(Data_Mentah!N206="Yes",1,0)</f>
        <v>0</v>
      </c>
      <c r="O206" s="8">
        <f>IF(Data_Mentah!O206="Yes",1,0)</f>
        <v>0</v>
      </c>
      <c r="P206" s="8">
        <f>IF(Data_Mentah!P206="Yes",1,0)</f>
        <v>0</v>
      </c>
      <c r="Q206" s="9">
        <f>IF(Data_Mentah!Q206="Positive",1,0)</f>
        <v>0</v>
      </c>
      <c r="T206">
        <f t="shared" si="5"/>
        <v>0</v>
      </c>
      <c r="V206">
        <f t="shared" si="6"/>
        <v>0</v>
      </c>
    </row>
    <row r="207" spans="1:22" ht="15.75" customHeight="1" x14ac:dyDescent="0.2">
      <c r="A207" s="4">
        <v>55</v>
      </c>
      <c r="B207" s="5">
        <f>IF(Data_Mentah!B207="Male",1,0)</f>
        <v>1</v>
      </c>
      <c r="C207" s="5">
        <f>IF(Data_Mentah!C207="Yes",1,0)</f>
        <v>1</v>
      </c>
      <c r="D207" s="5">
        <f>IF(Data_Mentah!D207="Yes",1,0)</f>
        <v>0</v>
      </c>
      <c r="E207" s="5">
        <f>IF(Data_Mentah!E207="Yes",1,0)</f>
        <v>0</v>
      </c>
      <c r="F207" s="5">
        <f>IF(Data_Mentah!F207="Yes",1,0)</f>
        <v>1</v>
      </c>
      <c r="G207" s="5">
        <f>IF(Data_Mentah!G207="Yes",1,0)</f>
        <v>1</v>
      </c>
      <c r="H207" s="5">
        <f>IF(Data_Mentah!H207="Yes",1,0)</f>
        <v>0</v>
      </c>
      <c r="I207" s="5">
        <f>IF(Data_Mentah!I207="Yes",1,0)</f>
        <v>1</v>
      </c>
      <c r="J207" s="5">
        <f>IF(Data_Mentah!J207="Yes",1,0)</f>
        <v>1</v>
      </c>
      <c r="K207" s="5">
        <f>IF(Data_Mentah!K207="Yes",1,0)</f>
        <v>1</v>
      </c>
      <c r="L207" s="5">
        <f>IF(Data_Mentah!L207="Yes",1,0)</f>
        <v>1</v>
      </c>
      <c r="M207" s="5">
        <f>IF(Data_Mentah!M207="Yes",1,0)</f>
        <v>0</v>
      </c>
      <c r="N207" s="5">
        <f>IF(Data_Mentah!N207="Yes",1,0)</f>
        <v>1</v>
      </c>
      <c r="O207" s="5">
        <f>IF(Data_Mentah!O207="Yes",1,0)</f>
        <v>1</v>
      </c>
      <c r="P207" s="5">
        <f>IF(Data_Mentah!P207="Yes",1,0)</f>
        <v>1</v>
      </c>
      <c r="Q207" s="6">
        <f>IF(Data_Mentah!Q207="Positive",1,0)</f>
        <v>0</v>
      </c>
      <c r="T207">
        <f t="shared" si="5"/>
        <v>1</v>
      </c>
      <c r="V207">
        <f t="shared" si="6"/>
        <v>0</v>
      </c>
    </row>
    <row r="208" spans="1:22" ht="15.75" customHeight="1" x14ac:dyDescent="0.2">
      <c r="A208" s="7">
        <v>48</v>
      </c>
      <c r="B208" s="8">
        <f>IF(Data_Mentah!B208="Male",1,0)</f>
        <v>1</v>
      </c>
      <c r="C208" s="8">
        <f>IF(Data_Mentah!C208="Yes",1,0)</f>
        <v>0</v>
      </c>
      <c r="D208" s="8">
        <f>IF(Data_Mentah!D208="Yes",1,0)</f>
        <v>0</v>
      </c>
      <c r="E208" s="8">
        <f>IF(Data_Mentah!E208="Yes",1,0)</f>
        <v>0</v>
      </c>
      <c r="F208" s="8">
        <f>IF(Data_Mentah!F208="Yes",1,0)</f>
        <v>1</v>
      </c>
      <c r="G208" s="8">
        <f>IF(Data_Mentah!G208="Yes",1,0)</f>
        <v>0</v>
      </c>
      <c r="H208" s="8">
        <f>IF(Data_Mentah!H208="Yes",1,0)</f>
        <v>0</v>
      </c>
      <c r="I208" s="8">
        <f>IF(Data_Mentah!I208="Yes",1,0)</f>
        <v>0</v>
      </c>
      <c r="J208" s="8">
        <f>IF(Data_Mentah!J208="Yes",1,0)</f>
        <v>0</v>
      </c>
      <c r="K208" s="8">
        <f>IF(Data_Mentah!K208="Yes",1,0)</f>
        <v>0</v>
      </c>
      <c r="L208" s="8">
        <f>IF(Data_Mentah!L208="Yes",1,0)</f>
        <v>0</v>
      </c>
      <c r="M208" s="8">
        <f>IF(Data_Mentah!M208="Yes",1,0)</f>
        <v>1</v>
      </c>
      <c r="N208" s="8">
        <f>IF(Data_Mentah!N208="Yes",1,0)</f>
        <v>1</v>
      </c>
      <c r="O208" s="8">
        <f>IF(Data_Mentah!O208="Yes",1,0)</f>
        <v>0</v>
      </c>
      <c r="P208" s="8">
        <f>IF(Data_Mentah!P208="Yes",1,0)</f>
        <v>0</v>
      </c>
      <c r="Q208" s="9">
        <f>IF(Data_Mentah!Q208="Positive",1,0)</f>
        <v>0</v>
      </c>
      <c r="T208">
        <f t="shared" si="5"/>
        <v>0</v>
      </c>
      <c r="V208">
        <f t="shared" si="6"/>
        <v>0</v>
      </c>
    </row>
    <row r="209" spans="1:22" ht="15.75" customHeight="1" x14ac:dyDescent="0.2">
      <c r="A209" s="4">
        <v>56</v>
      </c>
      <c r="B209" s="5">
        <f>IF(Data_Mentah!B209="Male",1,0)</f>
        <v>1</v>
      </c>
      <c r="C209" s="5">
        <f>IF(Data_Mentah!C209="Yes",1,0)</f>
        <v>0</v>
      </c>
      <c r="D209" s="5">
        <f>IF(Data_Mentah!D209="Yes",1,0)</f>
        <v>0</v>
      </c>
      <c r="E209" s="5">
        <f>IF(Data_Mentah!E209="Yes",1,0)</f>
        <v>0</v>
      </c>
      <c r="F209" s="5">
        <f>IF(Data_Mentah!F209="Yes",1,0)</f>
        <v>0</v>
      </c>
      <c r="G209" s="5">
        <f>IF(Data_Mentah!G209="Yes",1,0)</f>
        <v>1</v>
      </c>
      <c r="H209" s="5">
        <f>IF(Data_Mentah!H209="Yes",1,0)</f>
        <v>0</v>
      </c>
      <c r="I209" s="5">
        <f>IF(Data_Mentah!I209="Yes",1,0)</f>
        <v>0</v>
      </c>
      <c r="J209" s="5">
        <f>IF(Data_Mentah!J209="Yes",1,0)</f>
        <v>1</v>
      </c>
      <c r="K209" s="5">
        <f>IF(Data_Mentah!K209="Yes",1,0)</f>
        <v>0</v>
      </c>
      <c r="L209" s="5">
        <f>IF(Data_Mentah!L209="Yes",1,0)</f>
        <v>1</v>
      </c>
      <c r="M209" s="5">
        <f>IF(Data_Mentah!M209="Yes",1,0)</f>
        <v>0</v>
      </c>
      <c r="N209" s="5">
        <f>IF(Data_Mentah!N209="Yes",1,0)</f>
        <v>0</v>
      </c>
      <c r="O209" s="5">
        <f>IF(Data_Mentah!O209="Yes",1,0)</f>
        <v>1</v>
      </c>
      <c r="P209" s="5">
        <f>IF(Data_Mentah!P209="Yes",1,0)</f>
        <v>1</v>
      </c>
      <c r="Q209" s="6">
        <f>IF(Data_Mentah!Q209="Positive",1,0)</f>
        <v>0</v>
      </c>
      <c r="T209">
        <f t="shared" si="5"/>
        <v>1</v>
      </c>
      <c r="V209">
        <f t="shared" si="6"/>
        <v>0</v>
      </c>
    </row>
    <row r="210" spans="1:22" ht="15.75" customHeight="1" x14ac:dyDescent="0.2">
      <c r="A210" s="7">
        <v>38</v>
      </c>
      <c r="B210" s="8">
        <f>IF(Data_Mentah!B210="Male",1,0)</f>
        <v>1</v>
      </c>
      <c r="C210" s="8">
        <f>IF(Data_Mentah!C210="Yes",1,0)</f>
        <v>0</v>
      </c>
      <c r="D210" s="8">
        <f>IF(Data_Mentah!D210="Yes",1,0)</f>
        <v>0</v>
      </c>
      <c r="E210" s="8">
        <f>IF(Data_Mentah!E210="Yes",1,0)</f>
        <v>1</v>
      </c>
      <c r="F210" s="8">
        <f>IF(Data_Mentah!F210="Yes",1,0)</f>
        <v>1</v>
      </c>
      <c r="G210" s="8">
        <f>IF(Data_Mentah!G210="Yes",1,0)</f>
        <v>0</v>
      </c>
      <c r="H210" s="8">
        <f>IF(Data_Mentah!H210="Yes",1,0)</f>
        <v>1</v>
      </c>
      <c r="I210" s="8">
        <f>IF(Data_Mentah!I210="Yes",1,0)</f>
        <v>0</v>
      </c>
      <c r="J210" s="8">
        <f>IF(Data_Mentah!J210="Yes",1,0)</f>
        <v>0</v>
      </c>
      <c r="K210" s="8">
        <f>IF(Data_Mentah!K210="Yes",1,0)</f>
        <v>0</v>
      </c>
      <c r="L210" s="8">
        <f>IF(Data_Mentah!L210="Yes",1,0)</f>
        <v>1</v>
      </c>
      <c r="M210" s="8">
        <f>IF(Data_Mentah!M210="Yes",1,0)</f>
        <v>0</v>
      </c>
      <c r="N210" s="8">
        <f>IF(Data_Mentah!N210="Yes",1,0)</f>
        <v>0</v>
      </c>
      <c r="O210" s="8">
        <f>IF(Data_Mentah!O210="Yes",1,0)</f>
        <v>1</v>
      </c>
      <c r="P210" s="8">
        <f>IF(Data_Mentah!P210="Yes",1,0)</f>
        <v>0</v>
      </c>
      <c r="Q210" s="9">
        <f>IF(Data_Mentah!Q210="Positive",1,0)</f>
        <v>0</v>
      </c>
      <c r="T210">
        <f t="shared" si="5"/>
        <v>0</v>
      </c>
      <c r="V210">
        <f t="shared" si="6"/>
        <v>0</v>
      </c>
    </row>
    <row r="211" spans="1:22" ht="15.75" customHeight="1" x14ac:dyDescent="0.2">
      <c r="A211" s="4">
        <v>28</v>
      </c>
      <c r="B211" s="5">
        <f>IF(Data_Mentah!B211="Male",1,0)</f>
        <v>1</v>
      </c>
      <c r="C211" s="5">
        <f>IF(Data_Mentah!C211="Yes",1,0)</f>
        <v>0</v>
      </c>
      <c r="D211" s="5">
        <f>IF(Data_Mentah!D211="Yes",1,0)</f>
        <v>0</v>
      </c>
      <c r="E211" s="5">
        <f>IF(Data_Mentah!E211="Yes",1,0)</f>
        <v>1</v>
      </c>
      <c r="F211" s="5">
        <f>IF(Data_Mentah!F211="Yes",1,0)</f>
        <v>0</v>
      </c>
      <c r="G211" s="5">
        <f>IF(Data_Mentah!G211="Yes",1,0)</f>
        <v>0</v>
      </c>
      <c r="H211" s="5">
        <f>IF(Data_Mentah!H211="Yes",1,0)</f>
        <v>1</v>
      </c>
      <c r="I211" s="5">
        <f>IF(Data_Mentah!I211="Yes",1,0)</f>
        <v>0</v>
      </c>
      <c r="J211" s="5">
        <f>IF(Data_Mentah!J211="Yes",1,0)</f>
        <v>0</v>
      </c>
      <c r="K211" s="5">
        <f>IF(Data_Mentah!K211="Yes",1,0)</f>
        <v>0</v>
      </c>
      <c r="L211" s="5">
        <f>IF(Data_Mentah!L211="Yes",1,0)</f>
        <v>1</v>
      </c>
      <c r="M211" s="5">
        <f>IF(Data_Mentah!M211="Yes",1,0)</f>
        <v>0</v>
      </c>
      <c r="N211" s="5">
        <f>IF(Data_Mentah!N211="Yes",1,0)</f>
        <v>0</v>
      </c>
      <c r="O211" s="5">
        <f>IF(Data_Mentah!O211="Yes",1,0)</f>
        <v>1</v>
      </c>
      <c r="P211" s="5">
        <f>IF(Data_Mentah!P211="Yes",1,0)</f>
        <v>0</v>
      </c>
      <c r="Q211" s="6">
        <f>IF(Data_Mentah!Q211="Positive",1,0)</f>
        <v>0</v>
      </c>
      <c r="T211">
        <f t="shared" si="5"/>
        <v>0</v>
      </c>
      <c r="V211">
        <f t="shared" si="6"/>
        <v>0</v>
      </c>
    </row>
    <row r="212" spans="1:22" ht="15.75" customHeight="1" x14ac:dyDescent="0.2">
      <c r="A212" s="7">
        <v>68</v>
      </c>
      <c r="B212" s="8">
        <f>IF(Data_Mentah!B212="Male",1,0)</f>
        <v>1</v>
      </c>
      <c r="C212" s="8">
        <f>IF(Data_Mentah!C212="Yes",1,0)</f>
        <v>0</v>
      </c>
      <c r="D212" s="8">
        <f>IF(Data_Mentah!D212="Yes",1,0)</f>
        <v>0</v>
      </c>
      <c r="E212" s="8">
        <f>IF(Data_Mentah!E212="Yes",1,0)</f>
        <v>0</v>
      </c>
      <c r="F212" s="8">
        <f>IF(Data_Mentah!F212="Yes",1,0)</f>
        <v>1</v>
      </c>
      <c r="G212" s="8">
        <f>IF(Data_Mentah!G212="Yes",1,0)</f>
        <v>0</v>
      </c>
      <c r="H212" s="8">
        <f>IF(Data_Mentah!H212="Yes",1,0)</f>
        <v>1</v>
      </c>
      <c r="I212" s="8">
        <f>IF(Data_Mentah!I212="Yes",1,0)</f>
        <v>0</v>
      </c>
      <c r="J212" s="8">
        <f>IF(Data_Mentah!J212="Yes",1,0)</f>
        <v>0</v>
      </c>
      <c r="K212" s="8">
        <f>IF(Data_Mentah!K212="Yes",1,0)</f>
        <v>0</v>
      </c>
      <c r="L212" s="8">
        <f>IF(Data_Mentah!L212="Yes",1,0)</f>
        <v>0</v>
      </c>
      <c r="M212" s="8">
        <f>IF(Data_Mentah!M212="Yes",1,0)</f>
        <v>0</v>
      </c>
      <c r="N212" s="8">
        <f>IF(Data_Mentah!N212="Yes",1,0)</f>
        <v>0</v>
      </c>
      <c r="O212" s="8">
        <f>IF(Data_Mentah!O212="Yes",1,0)</f>
        <v>0</v>
      </c>
      <c r="P212" s="8">
        <f>IF(Data_Mentah!P212="Yes",1,0)</f>
        <v>0</v>
      </c>
      <c r="Q212" s="9">
        <f>IF(Data_Mentah!Q212="Positive",1,0)</f>
        <v>0</v>
      </c>
      <c r="T212">
        <f t="shared" si="5"/>
        <v>0</v>
      </c>
      <c r="V212">
        <f t="shared" si="6"/>
        <v>0</v>
      </c>
    </row>
    <row r="213" spans="1:22" ht="15.75" customHeight="1" x14ac:dyDescent="0.2">
      <c r="A213" s="4">
        <v>35</v>
      </c>
      <c r="B213" s="5">
        <f>IF(Data_Mentah!B213="Male",1,0)</f>
        <v>1</v>
      </c>
      <c r="C213" s="5">
        <f>IF(Data_Mentah!C213="Yes",1,0)</f>
        <v>0</v>
      </c>
      <c r="D213" s="5">
        <f>IF(Data_Mentah!D213="Yes",1,0)</f>
        <v>0</v>
      </c>
      <c r="E213" s="5">
        <f>IF(Data_Mentah!E213="Yes",1,0)</f>
        <v>0</v>
      </c>
      <c r="F213" s="5">
        <f>IF(Data_Mentah!F213="Yes",1,0)</f>
        <v>1</v>
      </c>
      <c r="G213" s="5">
        <f>IF(Data_Mentah!G213="Yes",1,0)</f>
        <v>0</v>
      </c>
      <c r="H213" s="5">
        <f>IF(Data_Mentah!H213="Yes",1,0)</f>
        <v>0</v>
      </c>
      <c r="I213" s="5">
        <f>IF(Data_Mentah!I213="Yes",1,0)</f>
        <v>0</v>
      </c>
      <c r="J213" s="5">
        <f>IF(Data_Mentah!J213="Yes",1,0)</f>
        <v>0</v>
      </c>
      <c r="K213" s="5">
        <f>IF(Data_Mentah!K213="Yes",1,0)</f>
        <v>1</v>
      </c>
      <c r="L213" s="5">
        <f>IF(Data_Mentah!L213="Yes",1,0)</f>
        <v>0</v>
      </c>
      <c r="M213" s="5">
        <f>IF(Data_Mentah!M213="Yes",1,0)</f>
        <v>0</v>
      </c>
      <c r="N213" s="5">
        <f>IF(Data_Mentah!N213="Yes",1,0)</f>
        <v>0</v>
      </c>
      <c r="O213" s="5">
        <f>IF(Data_Mentah!O213="Yes",1,0)</f>
        <v>0</v>
      </c>
      <c r="P213" s="5">
        <f>IF(Data_Mentah!P213="Yes",1,0)</f>
        <v>0</v>
      </c>
      <c r="Q213" s="6">
        <f>IF(Data_Mentah!Q213="Positive",1,0)</f>
        <v>0</v>
      </c>
      <c r="T213">
        <f t="shared" si="5"/>
        <v>0</v>
      </c>
      <c r="V213">
        <f t="shared" si="6"/>
        <v>0</v>
      </c>
    </row>
    <row r="214" spans="1:22" ht="15.75" customHeight="1" x14ac:dyDescent="0.2">
      <c r="A214" s="7">
        <v>45</v>
      </c>
      <c r="B214" s="8">
        <f>IF(Data_Mentah!B214="Male",1,0)</f>
        <v>1</v>
      </c>
      <c r="C214" s="8">
        <f>IF(Data_Mentah!C214="Yes",1,0)</f>
        <v>0</v>
      </c>
      <c r="D214" s="8">
        <f>IF(Data_Mentah!D214="Yes",1,0)</f>
        <v>0</v>
      </c>
      <c r="E214" s="8">
        <f>IF(Data_Mentah!E214="Yes",1,0)</f>
        <v>0</v>
      </c>
      <c r="F214" s="8">
        <f>IF(Data_Mentah!F214="Yes",1,0)</f>
        <v>0</v>
      </c>
      <c r="G214" s="8">
        <f>IF(Data_Mentah!G214="Yes",1,0)</f>
        <v>0</v>
      </c>
      <c r="H214" s="8">
        <f>IF(Data_Mentah!H214="Yes",1,0)</f>
        <v>0</v>
      </c>
      <c r="I214" s="8">
        <f>IF(Data_Mentah!I214="Yes",1,0)</f>
        <v>0</v>
      </c>
      <c r="J214" s="8">
        <f>IF(Data_Mentah!J214="Yes",1,0)</f>
        <v>0</v>
      </c>
      <c r="K214" s="8">
        <f>IF(Data_Mentah!K214="Yes",1,0)</f>
        <v>1</v>
      </c>
      <c r="L214" s="8">
        <f>IF(Data_Mentah!L214="Yes",1,0)</f>
        <v>0</v>
      </c>
      <c r="M214" s="8">
        <f>IF(Data_Mentah!M214="Yes",1,0)</f>
        <v>0</v>
      </c>
      <c r="N214" s="8">
        <f>IF(Data_Mentah!N214="Yes",1,0)</f>
        <v>0</v>
      </c>
      <c r="O214" s="8">
        <f>IF(Data_Mentah!O214="Yes",1,0)</f>
        <v>0</v>
      </c>
      <c r="P214" s="8">
        <f>IF(Data_Mentah!P214="Yes",1,0)</f>
        <v>0</v>
      </c>
      <c r="Q214" s="9">
        <f>IF(Data_Mentah!Q214="Positive",1,0)</f>
        <v>0</v>
      </c>
      <c r="T214">
        <f t="shared" si="5"/>
        <v>0</v>
      </c>
      <c r="V214">
        <f t="shared" si="6"/>
        <v>0</v>
      </c>
    </row>
    <row r="215" spans="1:22" ht="15.75" customHeight="1" x14ac:dyDescent="0.2">
      <c r="A215" s="4">
        <v>48</v>
      </c>
      <c r="B215" s="5">
        <f>IF(Data_Mentah!B215="Male",1,0)</f>
        <v>1</v>
      </c>
      <c r="C215" s="5">
        <f>IF(Data_Mentah!C215="Yes",1,0)</f>
        <v>0</v>
      </c>
      <c r="D215" s="5">
        <f>IF(Data_Mentah!D215="Yes",1,0)</f>
        <v>1</v>
      </c>
      <c r="E215" s="5">
        <f>IF(Data_Mentah!E215="Yes",1,0)</f>
        <v>0</v>
      </c>
      <c r="F215" s="5">
        <f>IF(Data_Mentah!F215="Yes",1,0)</f>
        <v>0</v>
      </c>
      <c r="G215" s="5">
        <f>IF(Data_Mentah!G215="Yes",1,0)</f>
        <v>0</v>
      </c>
      <c r="H215" s="5">
        <f>IF(Data_Mentah!H215="Yes",1,0)</f>
        <v>0</v>
      </c>
      <c r="I215" s="5">
        <f>IF(Data_Mentah!I215="Yes",1,0)</f>
        <v>0</v>
      </c>
      <c r="J215" s="5">
        <f>IF(Data_Mentah!J215="Yes",1,0)</f>
        <v>1</v>
      </c>
      <c r="K215" s="5">
        <f>IF(Data_Mentah!K215="Yes",1,0)</f>
        <v>0</v>
      </c>
      <c r="L215" s="5">
        <f>IF(Data_Mentah!L215="Yes",1,0)</f>
        <v>0</v>
      </c>
      <c r="M215" s="5">
        <f>IF(Data_Mentah!M215="Yes",1,0)</f>
        <v>1</v>
      </c>
      <c r="N215" s="5">
        <f>IF(Data_Mentah!N215="Yes",1,0)</f>
        <v>0</v>
      </c>
      <c r="O215" s="5">
        <f>IF(Data_Mentah!O215="Yes",1,0)</f>
        <v>0</v>
      </c>
      <c r="P215" s="5">
        <f>IF(Data_Mentah!P215="Yes",1,0)</f>
        <v>1</v>
      </c>
      <c r="Q215" s="6">
        <f>IF(Data_Mentah!Q215="Positive",1,0)</f>
        <v>0</v>
      </c>
      <c r="T215">
        <f t="shared" si="5"/>
        <v>1</v>
      </c>
      <c r="V215">
        <f t="shared" si="6"/>
        <v>0</v>
      </c>
    </row>
    <row r="216" spans="1:22" ht="15.75" customHeight="1" x14ac:dyDescent="0.2">
      <c r="A216" s="7">
        <v>40</v>
      </c>
      <c r="B216" s="8">
        <f>IF(Data_Mentah!B216="Male",1,0)</f>
        <v>1</v>
      </c>
      <c r="C216" s="8">
        <f>IF(Data_Mentah!C216="Yes",1,0)</f>
        <v>0</v>
      </c>
      <c r="D216" s="8">
        <f>IF(Data_Mentah!D216="Yes",1,0)</f>
        <v>0</v>
      </c>
      <c r="E216" s="8">
        <f>IF(Data_Mentah!E216="Yes",1,0)</f>
        <v>0</v>
      </c>
      <c r="F216" s="8">
        <f>IF(Data_Mentah!F216="Yes",1,0)</f>
        <v>0</v>
      </c>
      <c r="G216" s="8">
        <f>IF(Data_Mentah!G216="Yes",1,0)</f>
        <v>0</v>
      </c>
      <c r="H216" s="8">
        <f>IF(Data_Mentah!H216="Yes",1,0)</f>
        <v>0</v>
      </c>
      <c r="I216" s="8">
        <f>IF(Data_Mentah!I216="Yes",1,0)</f>
        <v>0</v>
      </c>
      <c r="J216" s="8">
        <f>IF(Data_Mentah!J216="Yes",1,0)</f>
        <v>1</v>
      </c>
      <c r="K216" s="8">
        <f>IF(Data_Mentah!K216="Yes",1,0)</f>
        <v>0</v>
      </c>
      <c r="L216" s="8">
        <f>IF(Data_Mentah!L216="Yes",1,0)</f>
        <v>0</v>
      </c>
      <c r="M216" s="8">
        <f>IF(Data_Mentah!M216="Yes",1,0)</f>
        <v>0</v>
      </c>
      <c r="N216" s="8">
        <f>IF(Data_Mentah!N216="Yes",1,0)</f>
        <v>0</v>
      </c>
      <c r="O216" s="8">
        <f>IF(Data_Mentah!O216="Yes",1,0)</f>
        <v>1</v>
      </c>
      <c r="P216" s="8">
        <f>IF(Data_Mentah!P216="Yes",1,0)</f>
        <v>0</v>
      </c>
      <c r="Q216" s="9">
        <f>IF(Data_Mentah!Q216="Positive",1,0)</f>
        <v>0</v>
      </c>
      <c r="T216">
        <f t="shared" si="5"/>
        <v>0</v>
      </c>
      <c r="V216">
        <f t="shared" si="6"/>
        <v>0</v>
      </c>
    </row>
    <row r="217" spans="1:22" ht="15.75" customHeight="1" x14ac:dyDescent="0.2">
      <c r="A217" s="4">
        <v>57</v>
      </c>
      <c r="B217" s="5">
        <f>IF(Data_Mentah!B217="Male",1,0)</f>
        <v>1</v>
      </c>
      <c r="C217" s="5">
        <f>IF(Data_Mentah!C217="Yes",1,0)</f>
        <v>0</v>
      </c>
      <c r="D217" s="5">
        <f>IF(Data_Mentah!D217="Yes",1,0)</f>
        <v>0</v>
      </c>
      <c r="E217" s="5">
        <f>IF(Data_Mentah!E217="Yes",1,0)</f>
        <v>0</v>
      </c>
      <c r="F217" s="5">
        <f>IF(Data_Mentah!F217="Yes",1,0)</f>
        <v>0</v>
      </c>
      <c r="G217" s="5">
        <f>IF(Data_Mentah!G217="Yes",1,0)</f>
        <v>1</v>
      </c>
      <c r="H217" s="5">
        <f>IF(Data_Mentah!H217="Yes",1,0)</f>
        <v>1</v>
      </c>
      <c r="I217" s="5">
        <f>IF(Data_Mentah!I217="Yes",1,0)</f>
        <v>0</v>
      </c>
      <c r="J217" s="5">
        <f>IF(Data_Mentah!J217="Yes",1,0)</f>
        <v>0</v>
      </c>
      <c r="K217" s="5">
        <f>IF(Data_Mentah!K217="Yes",1,0)</f>
        <v>0</v>
      </c>
      <c r="L217" s="5">
        <f>IF(Data_Mentah!L217="Yes",1,0)</f>
        <v>0</v>
      </c>
      <c r="M217" s="5">
        <f>IF(Data_Mentah!M217="Yes",1,0)</f>
        <v>0</v>
      </c>
      <c r="N217" s="5">
        <f>IF(Data_Mentah!N217="Yes",1,0)</f>
        <v>0</v>
      </c>
      <c r="O217" s="5">
        <f>IF(Data_Mentah!O217="Yes",1,0)</f>
        <v>0</v>
      </c>
      <c r="P217" s="5">
        <f>IF(Data_Mentah!P217="Yes",1,0)</f>
        <v>0</v>
      </c>
      <c r="Q217" s="6">
        <f>IF(Data_Mentah!Q217="Positive",1,0)</f>
        <v>0</v>
      </c>
      <c r="T217">
        <f t="shared" si="5"/>
        <v>0</v>
      </c>
      <c r="V217">
        <f t="shared" si="6"/>
        <v>0</v>
      </c>
    </row>
    <row r="218" spans="1:22" ht="15.75" customHeight="1" x14ac:dyDescent="0.2">
      <c r="A218" s="7">
        <v>41</v>
      </c>
      <c r="B218" s="8">
        <f>IF(Data_Mentah!B218="Male",1,0)</f>
        <v>1</v>
      </c>
      <c r="C218" s="8">
        <f>IF(Data_Mentah!C218="Yes",1,0)</f>
        <v>0</v>
      </c>
      <c r="D218" s="8">
        <f>IF(Data_Mentah!D218="Yes",1,0)</f>
        <v>0</v>
      </c>
      <c r="E218" s="8">
        <f>IF(Data_Mentah!E218="Yes",1,0)</f>
        <v>0</v>
      </c>
      <c r="F218" s="8">
        <f>IF(Data_Mentah!F218="Yes",1,0)</f>
        <v>0</v>
      </c>
      <c r="G218" s="8">
        <f>IF(Data_Mentah!G218="Yes",1,0)</f>
        <v>1</v>
      </c>
      <c r="H218" s="8">
        <f>IF(Data_Mentah!H218="Yes",1,0)</f>
        <v>0</v>
      </c>
      <c r="I218" s="8">
        <f>IF(Data_Mentah!I218="Yes",1,0)</f>
        <v>1</v>
      </c>
      <c r="J218" s="8">
        <f>IF(Data_Mentah!J218="Yes",1,0)</f>
        <v>0</v>
      </c>
      <c r="K218" s="8">
        <f>IF(Data_Mentah!K218="Yes",1,0)</f>
        <v>0</v>
      </c>
      <c r="L218" s="8">
        <f>IF(Data_Mentah!L218="Yes",1,0)</f>
        <v>0</v>
      </c>
      <c r="M218" s="8">
        <f>IF(Data_Mentah!M218="Yes",1,0)</f>
        <v>0</v>
      </c>
      <c r="N218" s="8">
        <f>IF(Data_Mentah!N218="Yes",1,0)</f>
        <v>1</v>
      </c>
      <c r="O218" s="8">
        <f>IF(Data_Mentah!O218="Yes",1,0)</f>
        <v>0</v>
      </c>
      <c r="P218" s="8">
        <f>IF(Data_Mentah!P218="Yes",1,0)</f>
        <v>0</v>
      </c>
      <c r="Q218" s="9">
        <f>IF(Data_Mentah!Q218="Positive",1,0)</f>
        <v>0</v>
      </c>
      <c r="T218">
        <f t="shared" si="5"/>
        <v>0</v>
      </c>
      <c r="V218">
        <f t="shared" si="6"/>
        <v>0</v>
      </c>
    </row>
    <row r="219" spans="1:22" ht="15.75" customHeight="1" x14ac:dyDescent="0.2">
      <c r="A219" s="4">
        <v>37</v>
      </c>
      <c r="B219" s="5">
        <f>IF(Data_Mentah!B219="Male",1,0)</f>
        <v>1</v>
      </c>
      <c r="C219" s="5">
        <f>IF(Data_Mentah!C219="Yes",1,0)</f>
        <v>1</v>
      </c>
      <c r="D219" s="5">
        <f>IF(Data_Mentah!D219="Yes",1,0)</f>
        <v>0</v>
      </c>
      <c r="E219" s="5">
        <f>IF(Data_Mentah!E219="Yes",1,0)</f>
        <v>0</v>
      </c>
      <c r="F219" s="5">
        <f>IF(Data_Mentah!F219="Yes",1,0)</f>
        <v>0</v>
      </c>
      <c r="G219" s="5">
        <f>IF(Data_Mentah!G219="Yes",1,0)</f>
        <v>1</v>
      </c>
      <c r="H219" s="5">
        <f>IF(Data_Mentah!H219="Yes",1,0)</f>
        <v>0</v>
      </c>
      <c r="I219" s="5">
        <f>IF(Data_Mentah!I219="Yes",1,0)</f>
        <v>1</v>
      </c>
      <c r="J219" s="5">
        <f>IF(Data_Mentah!J219="Yes",1,0)</f>
        <v>1</v>
      </c>
      <c r="K219" s="5">
        <f>IF(Data_Mentah!K219="Yes",1,0)</f>
        <v>0</v>
      </c>
      <c r="L219" s="5">
        <f>IF(Data_Mentah!L219="Yes",1,0)</f>
        <v>1</v>
      </c>
      <c r="M219" s="5">
        <f>IF(Data_Mentah!M219="Yes",1,0)</f>
        <v>1</v>
      </c>
      <c r="N219" s="5">
        <f>IF(Data_Mentah!N219="Yes",1,0)</f>
        <v>1</v>
      </c>
      <c r="O219" s="5">
        <f>IF(Data_Mentah!O219="Yes",1,0)</f>
        <v>1</v>
      </c>
      <c r="P219" s="5">
        <f>IF(Data_Mentah!P219="Yes",1,0)</f>
        <v>0</v>
      </c>
      <c r="Q219" s="6">
        <f>IF(Data_Mentah!Q219="Positive",1,0)</f>
        <v>0</v>
      </c>
      <c r="T219">
        <f t="shared" si="5"/>
        <v>1</v>
      </c>
      <c r="V219">
        <f t="shared" si="6"/>
        <v>0</v>
      </c>
    </row>
    <row r="220" spans="1:22" ht="15.75" customHeight="1" x14ac:dyDescent="0.2">
      <c r="A220" s="7">
        <v>54</v>
      </c>
      <c r="B220" s="8">
        <f>IF(Data_Mentah!B220="Male",1,0)</f>
        <v>1</v>
      </c>
      <c r="C220" s="8">
        <f>IF(Data_Mentah!C220="Yes",1,0)</f>
        <v>0</v>
      </c>
      <c r="D220" s="8">
        <f>IF(Data_Mentah!D220="Yes",1,0)</f>
        <v>0</v>
      </c>
      <c r="E220" s="8">
        <f>IF(Data_Mentah!E220="Yes",1,0)</f>
        <v>0</v>
      </c>
      <c r="F220" s="8">
        <f>IF(Data_Mentah!F220="Yes",1,0)</f>
        <v>0</v>
      </c>
      <c r="G220" s="8">
        <f>IF(Data_Mentah!G220="Yes",1,0)</f>
        <v>0</v>
      </c>
      <c r="H220" s="8">
        <f>IF(Data_Mentah!H220="Yes",1,0)</f>
        <v>0</v>
      </c>
      <c r="I220" s="8">
        <f>IF(Data_Mentah!I220="Yes",1,0)</f>
        <v>0</v>
      </c>
      <c r="J220" s="8">
        <f>IF(Data_Mentah!J220="Yes",1,0)</f>
        <v>0</v>
      </c>
      <c r="K220" s="8">
        <f>IF(Data_Mentah!K220="Yes",1,0)</f>
        <v>0</v>
      </c>
      <c r="L220" s="8">
        <f>IF(Data_Mentah!L220="Yes",1,0)</f>
        <v>0</v>
      </c>
      <c r="M220" s="8">
        <f>IF(Data_Mentah!M220="Yes",1,0)</f>
        <v>0</v>
      </c>
      <c r="N220" s="8">
        <f>IF(Data_Mentah!N220="Yes",1,0)</f>
        <v>0</v>
      </c>
      <c r="O220" s="8">
        <f>IF(Data_Mentah!O220="Yes",1,0)</f>
        <v>0</v>
      </c>
      <c r="P220" s="8">
        <f>IF(Data_Mentah!P220="Yes",1,0)</f>
        <v>0</v>
      </c>
      <c r="Q220" s="9">
        <f>IF(Data_Mentah!Q220="Positive",1,0)</f>
        <v>0</v>
      </c>
      <c r="T220">
        <f t="shared" si="5"/>
        <v>0</v>
      </c>
      <c r="V220">
        <f t="shared" si="6"/>
        <v>0</v>
      </c>
    </row>
    <row r="221" spans="1:22" ht="15.75" customHeight="1" x14ac:dyDescent="0.2">
      <c r="A221" s="4">
        <v>49</v>
      </c>
      <c r="B221" s="5">
        <f>IF(Data_Mentah!B221="Male",1,0)</f>
        <v>1</v>
      </c>
      <c r="C221" s="5">
        <f>IF(Data_Mentah!C221="Yes",1,0)</f>
        <v>0</v>
      </c>
      <c r="D221" s="5">
        <f>IF(Data_Mentah!D221="Yes",1,0)</f>
        <v>0</v>
      </c>
      <c r="E221" s="5">
        <f>IF(Data_Mentah!E221="Yes",1,0)</f>
        <v>0</v>
      </c>
      <c r="F221" s="5">
        <f>IF(Data_Mentah!F221="Yes",1,0)</f>
        <v>0</v>
      </c>
      <c r="G221" s="5">
        <f>IF(Data_Mentah!G221="Yes",1,0)</f>
        <v>0</v>
      </c>
      <c r="H221" s="5">
        <f>IF(Data_Mentah!H221="Yes",1,0)</f>
        <v>0</v>
      </c>
      <c r="I221" s="5">
        <f>IF(Data_Mentah!I221="Yes",1,0)</f>
        <v>0</v>
      </c>
      <c r="J221" s="5">
        <f>IF(Data_Mentah!J221="Yes",1,0)</f>
        <v>0</v>
      </c>
      <c r="K221" s="5">
        <f>IF(Data_Mentah!K221="Yes",1,0)</f>
        <v>0</v>
      </c>
      <c r="L221" s="5">
        <f>IF(Data_Mentah!L221="Yes",1,0)</f>
        <v>0</v>
      </c>
      <c r="M221" s="5">
        <f>IF(Data_Mentah!M221="Yes",1,0)</f>
        <v>0</v>
      </c>
      <c r="N221" s="5">
        <f>IF(Data_Mentah!N221="Yes",1,0)</f>
        <v>0</v>
      </c>
      <c r="O221" s="5">
        <f>IF(Data_Mentah!O221="Yes",1,0)</f>
        <v>0</v>
      </c>
      <c r="P221" s="5">
        <f>IF(Data_Mentah!P221="Yes",1,0)</f>
        <v>0</v>
      </c>
      <c r="Q221" s="6">
        <f>IF(Data_Mentah!Q221="Positive",1,0)</f>
        <v>0</v>
      </c>
      <c r="T221">
        <f t="shared" si="5"/>
        <v>0</v>
      </c>
      <c r="V221">
        <f t="shared" si="6"/>
        <v>0</v>
      </c>
    </row>
    <row r="222" spans="1:22" ht="15.75" customHeight="1" x14ac:dyDescent="0.2">
      <c r="A222" s="7">
        <v>48</v>
      </c>
      <c r="B222" s="8">
        <f>IF(Data_Mentah!B222="Male",1,0)</f>
        <v>1</v>
      </c>
      <c r="C222" s="8">
        <f>IF(Data_Mentah!C222="Yes",1,0)</f>
        <v>0</v>
      </c>
      <c r="D222" s="8">
        <f>IF(Data_Mentah!D222="Yes",1,0)</f>
        <v>0</v>
      </c>
      <c r="E222" s="8">
        <f>IF(Data_Mentah!E222="Yes",1,0)</f>
        <v>0</v>
      </c>
      <c r="F222" s="8">
        <f>IF(Data_Mentah!F222="Yes",1,0)</f>
        <v>0</v>
      </c>
      <c r="G222" s="8">
        <f>IF(Data_Mentah!G222="Yes",1,0)</f>
        <v>0</v>
      </c>
      <c r="H222" s="8">
        <f>IF(Data_Mentah!H222="Yes",1,0)</f>
        <v>0</v>
      </c>
      <c r="I222" s="8">
        <f>IF(Data_Mentah!I222="Yes",1,0)</f>
        <v>0</v>
      </c>
      <c r="J222" s="8">
        <f>IF(Data_Mentah!J222="Yes",1,0)</f>
        <v>0</v>
      </c>
      <c r="K222" s="8">
        <f>IF(Data_Mentah!K222="Yes",1,0)</f>
        <v>0</v>
      </c>
      <c r="L222" s="8">
        <f>IF(Data_Mentah!L222="Yes",1,0)</f>
        <v>0</v>
      </c>
      <c r="M222" s="8">
        <f>IF(Data_Mentah!M222="Yes",1,0)</f>
        <v>0</v>
      </c>
      <c r="N222" s="8">
        <f>IF(Data_Mentah!N222="Yes",1,0)</f>
        <v>0</v>
      </c>
      <c r="O222" s="8">
        <f>IF(Data_Mentah!O222="Yes",1,0)</f>
        <v>0</v>
      </c>
      <c r="P222" s="8">
        <f>IF(Data_Mentah!P222="Yes",1,0)</f>
        <v>0</v>
      </c>
      <c r="Q222" s="9">
        <f>IF(Data_Mentah!Q222="Positive",1,0)</f>
        <v>0</v>
      </c>
      <c r="T222">
        <f t="shared" si="5"/>
        <v>0</v>
      </c>
      <c r="V222">
        <f t="shared" si="6"/>
        <v>0</v>
      </c>
    </row>
    <row r="223" spans="1:22" ht="15.75" customHeight="1" x14ac:dyDescent="0.2">
      <c r="A223" s="4">
        <v>60</v>
      </c>
      <c r="B223" s="5">
        <f>IF(Data_Mentah!B223="Male",1,0)</f>
        <v>1</v>
      </c>
      <c r="C223" s="5">
        <f>IF(Data_Mentah!C223="Yes",1,0)</f>
        <v>0</v>
      </c>
      <c r="D223" s="5">
        <f>IF(Data_Mentah!D223="Yes",1,0)</f>
        <v>0</v>
      </c>
      <c r="E223" s="5">
        <f>IF(Data_Mentah!E223="Yes",1,0)</f>
        <v>0</v>
      </c>
      <c r="F223" s="5">
        <f>IF(Data_Mentah!F223="Yes",1,0)</f>
        <v>1</v>
      </c>
      <c r="G223" s="5">
        <f>IF(Data_Mentah!G223="Yes",1,0)</f>
        <v>0</v>
      </c>
      <c r="H223" s="5">
        <f>IF(Data_Mentah!H223="Yes",1,0)</f>
        <v>1</v>
      </c>
      <c r="I223" s="5">
        <f>IF(Data_Mentah!I223="Yes",1,0)</f>
        <v>0</v>
      </c>
      <c r="J223" s="5">
        <f>IF(Data_Mentah!J223="Yes",1,0)</f>
        <v>1</v>
      </c>
      <c r="K223" s="5">
        <f>IF(Data_Mentah!K223="Yes",1,0)</f>
        <v>0</v>
      </c>
      <c r="L223" s="5">
        <f>IF(Data_Mentah!L223="Yes",1,0)</f>
        <v>1</v>
      </c>
      <c r="M223" s="5">
        <f>IF(Data_Mentah!M223="Yes",1,0)</f>
        <v>0</v>
      </c>
      <c r="N223" s="5">
        <f>IF(Data_Mentah!N223="Yes",1,0)</f>
        <v>0</v>
      </c>
      <c r="O223" s="5">
        <f>IF(Data_Mentah!O223="Yes",1,0)</f>
        <v>1</v>
      </c>
      <c r="P223" s="5">
        <f>IF(Data_Mentah!P223="Yes",1,0)</f>
        <v>0</v>
      </c>
      <c r="Q223" s="6">
        <f>IF(Data_Mentah!Q223="Positive",1,0)</f>
        <v>0</v>
      </c>
      <c r="T223">
        <f t="shared" si="5"/>
        <v>1</v>
      </c>
      <c r="V223">
        <f t="shared" si="6"/>
        <v>0</v>
      </c>
    </row>
    <row r="224" spans="1:22" ht="15.75" customHeight="1" x14ac:dyDescent="0.2">
      <c r="A224" s="7">
        <v>63</v>
      </c>
      <c r="B224" s="8">
        <f>IF(Data_Mentah!B224="Male",1,0)</f>
        <v>1</v>
      </c>
      <c r="C224" s="8">
        <f>IF(Data_Mentah!C224="Yes",1,0)</f>
        <v>0</v>
      </c>
      <c r="D224" s="8">
        <f>IF(Data_Mentah!D224="Yes",1,0)</f>
        <v>0</v>
      </c>
      <c r="E224" s="8">
        <f>IF(Data_Mentah!E224="Yes",1,0)</f>
        <v>1</v>
      </c>
      <c r="F224" s="8">
        <f>IF(Data_Mentah!F224="Yes",1,0)</f>
        <v>0</v>
      </c>
      <c r="G224" s="8">
        <f>IF(Data_Mentah!G224="Yes",1,0)</f>
        <v>0</v>
      </c>
      <c r="H224" s="8">
        <f>IF(Data_Mentah!H224="Yes",1,0)</f>
        <v>0</v>
      </c>
      <c r="I224" s="8">
        <f>IF(Data_Mentah!I224="Yes",1,0)</f>
        <v>0</v>
      </c>
      <c r="J224" s="8">
        <f>IF(Data_Mentah!J224="Yes",1,0)</f>
        <v>0</v>
      </c>
      <c r="K224" s="8">
        <f>IF(Data_Mentah!K224="Yes",1,0)</f>
        <v>0</v>
      </c>
      <c r="L224" s="8">
        <f>IF(Data_Mentah!L224="Yes",1,0)</f>
        <v>0</v>
      </c>
      <c r="M224" s="8">
        <f>IF(Data_Mentah!M224="Yes",1,0)</f>
        <v>0</v>
      </c>
      <c r="N224" s="8">
        <f>IF(Data_Mentah!N224="Yes",1,0)</f>
        <v>0</v>
      </c>
      <c r="O224" s="8">
        <f>IF(Data_Mentah!O224="Yes",1,0)</f>
        <v>0</v>
      </c>
      <c r="P224" s="8">
        <f>IF(Data_Mentah!P224="Yes",1,0)</f>
        <v>1</v>
      </c>
      <c r="Q224" s="9">
        <f>IF(Data_Mentah!Q224="Positive",1,0)</f>
        <v>0</v>
      </c>
      <c r="T224">
        <f t="shared" si="5"/>
        <v>0</v>
      </c>
      <c r="V224">
        <f t="shared" si="6"/>
        <v>0</v>
      </c>
    </row>
    <row r="225" spans="1:22" ht="15.75" customHeight="1" x14ac:dyDescent="0.2">
      <c r="A225" s="4">
        <v>35</v>
      </c>
      <c r="B225" s="5">
        <f>IF(Data_Mentah!B225="Male",1,0)</f>
        <v>1</v>
      </c>
      <c r="C225" s="5">
        <f>IF(Data_Mentah!C225="Yes",1,0)</f>
        <v>0</v>
      </c>
      <c r="D225" s="5">
        <f>IF(Data_Mentah!D225="Yes",1,0)</f>
        <v>0</v>
      </c>
      <c r="E225" s="5">
        <f>IF(Data_Mentah!E225="Yes",1,0)</f>
        <v>0</v>
      </c>
      <c r="F225" s="5">
        <f>IF(Data_Mentah!F225="Yes",1,0)</f>
        <v>1</v>
      </c>
      <c r="G225" s="5">
        <f>IF(Data_Mentah!G225="Yes",1,0)</f>
        <v>1</v>
      </c>
      <c r="H225" s="5">
        <f>IF(Data_Mentah!H225="Yes",1,0)</f>
        <v>0</v>
      </c>
      <c r="I225" s="5">
        <f>IF(Data_Mentah!I225="Yes",1,0)</f>
        <v>1</v>
      </c>
      <c r="J225" s="5">
        <f>IF(Data_Mentah!J225="Yes",1,0)</f>
        <v>1</v>
      </c>
      <c r="K225" s="5">
        <f>IF(Data_Mentah!K225="Yes",1,0)</f>
        <v>0</v>
      </c>
      <c r="L225" s="5">
        <f>IF(Data_Mentah!L225="Yes",1,0)</f>
        <v>1</v>
      </c>
      <c r="M225" s="5">
        <f>IF(Data_Mentah!M225="Yes",1,0)</f>
        <v>0</v>
      </c>
      <c r="N225" s="5">
        <f>IF(Data_Mentah!N225="Yes",1,0)</f>
        <v>1</v>
      </c>
      <c r="O225" s="5">
        <f>IF(Data_Mentah!O225="Yes",1,0)</f>
        <v>0</v>
      </c>
      <c r="P225" s="5">
        <f>IF(Data_Mentah!P225="Yes",1,0)</f>
        <v>1</v>
      </c>
      <c r="Q225" s="6">
        <f>IF(Data_Mentah!Q225="Positive",1,0)</f>
        <v>0</v>
      </c>
      <c r="T225">
        <f t="shared" si="5"/>
        <v>0</v>
      </c>
      <c r="V225">
        <f t="shared" si="6"/>
        <v>0</v>
      </c>
    </row>
    <row r="226" spans="1:22" ht="15.75" customHeight="1" x14ac:dyDescent="0.2">
      <c r="A226" s="7">
        <v>30</v>
      </c>
      <c r="B226" s="8">
        <f>IF(Data_Mentah!B226="Male",1,0)</f>
        <v>1</v>
      </c>
      <c r="C226" s="8">
        <f>IF(Data_Mentah!C226="Yes",1,0)</f>
        <v>0</v>
      </c>
      <c r="D226" s="8">
        <f>IF(Data_Mentah!D226="Yes",1,0)</f>
        <v>0</v>
      </c>
      <c r="E226" s="8">
        <f>IF(Data_Mentah!E226="Yes",1,0)</f>
        <v>0</v>
      </c>
      <c r="F226" s="8">
        <f>IF(Data_Mentah!F226="Yes",1,0)</f>
        <v>1</v>
      </c>
      <c r="G226" s="8">
        <f>IF(Data_Mentah!G226="Yes",1,0)</f>
        <v>1</v>
      </c>
      <c r="H226" s="8">
        <f>IF(Data_Mentah!H226="Yes",1,0)</f>
        <v>0</v>
      </c>
      <c r="I226" s="8">
        <f>IF(Data_Mentah!I226="Yes",1,0)</f>
        <v>1</v>
      </c>
      <c r="J226" s="8">
        <f>IF(Data_Mentah!J226="Yes",1,0)</f>
        <v>1</v>
      </c>
      <c r="K226" s="8">
        <f>IF(Data_Mentah!K226="Yes",1,0)</f>
        <v>0</v>
      </c>
      <c r="L226" s="8">
        <f>IF(Data_Mentah!L226="Yes",1,0)</f>
        <v>1</v>
      </c>
      <c r="M226" s="8">
        <f>IF(Data_Mentah!M226="Yes",1,0)</f>
        <v>0</v>
      </c>
      <c r="N226" s="8">
        <f>IF(Data_Mentah!N226="Yes",1,0)</f>
        <v>0</v>
      </c>
      <c r="O226" s="8">
        <f>IF(Data_Mentah!O226="Yes",1,0)</f>
        <v>1</v>
      </c>
      <c r="P226" s="8">
        <f>IF(Data_Mentah!P226="Yes",1,0)</f>
        <v>0</v>
      </c>
      <c r="Q226" s="9">
        <f>IF(Data_Mentah!Q226="Positive",1,0)</f>
        <v>0</v>
      </c>
      <c r="T226">
        <f t="shared" si="5"/>
        <v>0</v>
      </c>
      <c r="V226">
        <f t="shared" si="6"/>
        <v>0</v>
      </c>
    </row>
    <row r="227" spans="1:22" ht="15.75" customHeight="1" x14ac:dyDescent="0.2">
      <c r="A227" s="4">
        <v>53</v>
      </c>
      <c r="B227" s="5">
        <f>IF(Data_Mentah!B227="Male",1,0)</f>
        <v>1</v>
      </c>
      <c r="C227" s="5">
        <f>IF(Data_Mentah!C227="Yes",1,0)</f>
        <v>0</v>
      </c>
      <c r="D227" s="5">
        <f>IF(Data_Mentah!D227="Yes",1,0)</f>
        <v>0</v>
      </c>
      <c r="E227" s="5">
        <f>IF(Data_Mentah!E227="Yes",1,0)</f>
        <v>0</v>
      </c>
      <c r="F227" s="5">
        <f>IF(Data_Mentah!F227="Yes",1,0)</f>
        <v>1</v>
      </c>
      <c r="G227" s="5">
        <f>IF(Data_Mentah!G227="Yes",1,0)</f>
        <v>0</v>
      </c>
      <c r="H227" s="5">
        <f>IF(Data_Mentah!H227="Yes",1,0)</f>
        <v>0</v>
      </c>
      <c r="I227" s="5">
        <f>IF(Data_Mentah!I227="Yes",1,0)</f>
        <v>0</v>
      </c>
      <c r="J227" s="5">
        <f>IF(Data_Mentah!J227="Yes",1,0)</f>
        <v>0</v>
      </c>
      <c r="K227" s="5">
        <f>IF(Data_Mentah!K227="Yes",1,0)</f>
        <v>0</v>
      </c>
      <c r="L227" s="5">
        <f>IF(Data_Mentah!L227="Yes",1,0)</f>
        <v>0</v>
      </c>
      <c r="M227" s="5">
        <f>IF(Data_Mentah!M227="Yes",1,0)</f>
        <v>0</v>
      </c>
      <c r="N227" s="5">
        <f>IF(Data_Mentah!N227="Yes",1,0)</f>
        <v>0</v>
      </c>
      <c r="O227" s="5">
        <f>IF(Data_Mentah!O227="Yes",1,0)</f>
        <v>0</v>
      </c>
      <c r="P227" s="5">
        <f>IF(Data_Mentah!P227="Yes",1,0)</f>
        <v>0</v>
      </c>
      <c r="Q227" s="6">
        <f>IF(Data_Mentah!Q227="Positive",1,0)</f>
        <v>0</v>
      </c>
      <c r="T227">
        <f t="shared" si="5"/>
        <v>0</v>
      </c>
      <c r="V227">
        <f t="shared" si="6"/>
        <v>0</v>
      </c>
    </row>
    <row r="228" spans="1:22" ht="15.75" customHeight="1" x14ac:dyDescent="0.2">
      <c r="A228" s="7">
        <v>50</v>
      </c>
      <c r="B228" s="8">
        <f>IF(Data_Mentah!B228="Male",1,0)</f>
        <v>1</v>
      </c>
      <c r="C228" s="8">
        <f>IF(Data_Mentah!C228="Yes",1,0)</f>
        <v>0</v>
      </c>
      <c r="D228" s="8">
        <f>IF(Data_Mentah!D228="Yes",1,0)</f>
        <v>0</v>
      </c>
      <c r="E228" s="8">
        <f>IF(Data_Mentah!E228="Yes",1,0)</f>
        <v>0</v>
      </c>
      <c r="F228" s="8">
        <f>IF(Data_Mentah!F228="Yes",1,0)</f>
        <v>0</v>
      </c>
      <c r="G228" s="8">
        <f>IF(Data_Mentah!G228="Yes",1,0)</f>
        <v>0</v>
      </c>
      <c r="H228" s="8">
        <f>IF(Data_Mentah!H228="Yes",1,0)</f>
        <v>0</v>
      </c>
      <c r="I228" s="8">
        <f>IF(Data_Mentah!I228="Yes",1,0)</f>
        <v>0</v>
      </c>
      <c r="J228" s="8">
        <f>IF(Data_Mentah!J228="Yes",1,0)</f>
        <v>1</v>
      </c>
      <c r="K228" s="8">
        <f>IF(Data_Mentah!K228="Yes",1,0)</f>
        <v>0</v>
      </c>
      <c r="L228" s="8">
        <f>IF(Data_Mentah!L228="Yes",1,0)</f>
        <v>0</v>
      </c>
      <c r="M228" s="8">
        <f>IF(Data_Mentah!M228="Yes",1,0)</f>
        <v>0</v>
      </c>
      <c r="N228" s="8">
        <f>IF(Data_Mentah!N228="Yes",1,0)</f>
        <v>0</v>
      </c>
      <c r="O228" s="8">
        <f>IF(Data_Mentah!O228="Yes",1,0)</f>
        <v>0</v>
      </c>
      <c r="P228" s="8">
        <f>IF(Data_Mentah!P228="Yes",1,0)</f>
        <v>0</v>
      </c>
      <c r="Q228" s="9">
        <f>IF(Data_Mentah!Q228="Positive",1,0)</f>
        <v>0</v>
      </c>
      <c r="T228">
        <f t="shared" si="5"/>
        <v>0</v>
      </c>
      <c r="V228">
        <f t="shared" si="6"/>
        <v>0</v>
      </c>
    </row>
    <row r="229" spans="1:22" ht="15.75" customHeight="1" x14ac:dyDescent="0.2">
      <c r="A229" s="4">
        <v>50</v>
      </c>
      <c r="B229" s="5">
        <f>IF(Data_Mentah!B229="Male",1,0)</f>
        <v>1</v>
      </c>
      <c r="C229" s="5">
        <f>IF(Data_Mentah!C229="Yes",1,0)</f>
        <v>0</v>
      </c>
      <c r="D229" s="5">
        <f>IF(Data_Mentah!D229="Yes",1,0)</f>
        <v>0</v>
      </c>
      <c r="E229" s="5">
        <f>IF(Data_Mentah!E229="Yes",1,0)</f>
        <v>1</v>
      </c>
      <c r="F229" s="5">
        <f>IF(Data_Mentah!F229="Yes",1,0)</f>
        <v>1</v>
      </c>
      <c r="G229" s="5">
        <f>IF(Data_Mentah!G229="Yes",1,0)</f>
        <v>0</v>
      </c>
      <c r="H229" s="5">
        <f>IF(Data_Mentah!H229="Yes",1,0)</f>
        <v>0</v>
      </c>
      <c r="I229" s="5">
        <f>IF(Data_Mentah!I229="Yes",1,0)</f>
        <v>0</v>
      </c>
      <c r="J229" s="5">
        <f>IF(Data_Mentah!J229="Yes",1,0)</f>
        <v>0</v>
      </c>
      <c r="K229" s="5">
        <f>IF(Data_Mentah!K229="Yes",1,0)</f>
        <v>0</v>
      </c>
      <c r="L229" s="5">
        <f>IF(Data_Mentah!L229="Yes",1,0)</f>
        <v>0</v>
      </c>
      <c r="M229" s="5">
        <f>IF(Data_Mentah!M229="Yes",1,0)</f>
        <v>0</v>
      </c>
      <c r="N229" s="5">
        <f>IF(Data_Mentah!N229="Yes",1,0)</f>
        <v>0</v>
      </c>
      <c r="O229" s="5">
        <f>IF(Data_Mentah!O229="Yes",1,0)</f>
        <v>0</v>
      </c>
      <c r="P229" s="5">
        <f>IF(Data_Mentah!P229="Yes",1,0)</f>
        <v>0</v>
      </c>
      <c r="Q229" s="6">
        <f>IF(Data_Mentah!Q229="Positive",1,0)</f>
        <v>0</v>
      </c>
      <c r="T229">
        <f t="shared" si="5"/>
        <v>0</v>
      </c>
      <c r="V229">
        <f t="shared" si="6"/>
        <v>0</v>
      </c>
    </row>
    <row r="230" spans="1:22" ht="15.75" customHeight="1" x14ac:dyDescent="0.2">
      <c r="A230" s="7">
        <v>35</v>
      </c>
      <c r="B230" s="8">
        <f>IF(Data_Mentah!B230="Male",1,0)</f>
        <v>1</v>
      </c>
      <c r="C230" s="8">
        <f>IF(Data_Mentah!C230="Yes",1,0)</f>
        <v>0</v>
      </c>
      <c r="D230" s="8">
        <f>IF(Data_Mentah!D230="Yes",1,0)</f>
        <v>0</v>
      </c>
      <c r="E230" s="8">
        <f>IF(Data_Mentah!E230="Yes",1,0)</f>
        <v>0</v>
      </c>
      <c r="F230" s="8">
        <f>IF(Data_Mentah!F230="Yes",1,0)</f>
        <v>1</v>
      </c>
      <c r="G230" s="8">
        <f>IF(Data_Mentah!G230="Yes",1,0)</f>
        <v>0</v>
      </c>
      <c r="H230" s="8">
        <f>IF(Data_Mentah!H230="Yes",1,0)</f>
        <v>0</v>
      </c>
      <c r="I230" s="8">
        <f>IF(Data_Mentah!I230="Yes",1,0)</f>
        <v>0</v>
      </c>
      <c r="J230" s="8">
        <f>IF(Data_Mentah!J230="Yes",1,0)</f>
        <v>1</v>
      </c>
      <c r="K230" s="8">
        <f>IF(Data_Mentah!K230="Yes",1,0)</f>
        <v>1</v>
      </c>
      <c r="L230" s="8">
        <f>IF(Data_Mentah!L230="Yes",1,0)</f>
        <v>1</v>
      </c>
      <c r="M230" s="8">
        <f>IF(Data_Mentah!M230="Yes",1,0)</f>
        <v>1</v>
      </c>
      <c r="N230" s="8">
        <f>IF(Data_Mentah!N230="Yes",1,0)</f>
        <v>0</v>
      </c>
      <c r="O230" s="8">
        <f>IF(Data_Mentah!O230="Yes",1,0)</f>
        <v>0</v>
      </c>
      <c r="P230" s="8">
        <f>IF(Data_Mentah!P230="Yes",1,0)</f>
        <v>0</v>
      </c>
      <c r="Q230" s="9">
        <f>IF(Data_Mentah!Q230="Positive",1,0)</f>
        <v>0</v>
      </c>
      <c r="T230">
        <f t="shared" si="5"/>
        <v>0</v>
      </c>
      <c r="V230">
        <f t="shared" si="6"/>
        <v>0</v>
      </c>
    </row>
    <row r="231" spans="1:22" ht="15.75" customHeight="1" x14ac:dyDescent="0.2">
      <c r="A231" s="4">
        <v>40</v>
      </c>
      <c r="B231" s="5">
        <f>IF(Data_Mentah!B231="Male",1,0)</f>
        <v>1</v>
      </c>
      <c r="C231" s="5">
        <f>IF(Data_Mentah!C231="Yes",1,0)</f>
        <v>0</v>
      </c>
      <c r="D231" s="5">
        <f>IF(Data_Mentah!D231="Yes",1,0)</f>
        <v>0</v>
      </c>
      <c r="E231" s="5">
        <f>IF(Data_Mentah!E231="Yes",1,0)</f>
        <v>0</v>
      </c>
      <c r="F231" s="5">
        <f>IF(Data_Mentah!F231="Yes",1,0)</f>
        <v>0</v>
      </c>
      <c r="G231" s="5">
        <f>IF(Data_Mentah!G231="Yes",1,0)</f>
        <v>0</v>
      </c>
      <c r="H231" s="5">
        <f>IF(Data_Mentah!H231="Yes",1,0)</f>
        <v>0</v>
      </c>
      <c r="I231" s="5">
        <f>IF(Data_Mentah!I231="Yes",1,0)</f>
        <v>0</v>
      </c>
      <c r="J231" s="5">
        <f>IF(Data_Mentah!J231="Yes",1,0)</f>
        <v>1</v>
      </c>
      <c r="K231" s="5">
        <f>IF(Data_Mentah!K231="Yes",1,0)</f>
        <v>0</v>
      </c>
      <c r="L231" s="5">
        <f>IF(Data_Mentah!L231="Yes",1,0)</f>
        <v>1</v>
      </c>
      <c r="M231" s="5">
        <f>IF(Data_Mentah!M231="Yes",1,0)</f>
        <v>0</v>
      </c>
      <c r="N231" s="5">
        <f>IF(Data_Mentah!N231="Yes",1,0)</f>
        <v>0</v>
      </c>
      <c r="O231" s="5">
        <f>IF(Data_Mentah!O231="Yes",1,0)</f>
        <v>1</v>
      </c>
      <c r="P231" s="5">
        <f>IF(Data_Mentah!P231="Yes",1,0)</f>
        <v>0</v>
      </c>
      <c r="Q231" s="6">
        <f>IF(Data_Mentah!Q231="Positive",1,0)</f>
        <v>0</v>
      </c>
      <c r="T231">
        <f t="shared" si="5"/>
        <v>0</v>
      </c>
      <c r="V231">
        <f t="shared" si="6"/>
        <v>0</v>
      </c>
    </row>
    <row r="232" spans="1:22" ht="15.75" customHeight="1" x14ac:dyDescent="0.2">
      <c r="A232" s="7">
        <v>31</v>
      </c>
      <c r="B232" s="8">
        <f>IF(Data_Mentah!B232="Male",1,0)</f>
        <v>1</v>
      </c>
      <c r="C232" s="8">
        <f>IF(Data_Mentah!C232="Yes",1,0)</f>
        <v>0</v>
      </c>
      <c r="D232" s="8">
        <f>IF(Data_Mentah!D232="Yes",1,0)</f>
        <v>0</v>
      </c>
      <c r="E232" s="8">
        <f>IF(Data_Mentah!E232="Yes",1,0)</f>
        <v>1</v>
      </c>
      <c r="F232" s="8">
        <f>IF(Data_Mentah!F232="Yes",1,0)</f>
        <v>1</v>
      </c>
      <c r="G232" s="8">
        <f>IF(Data_Mentah!G232="Yes",1,0)</f>
        <v>0</v>
      </c>
      <c r="H232" s="8">
        <f>IF(Data_Mentah!H232="Yes",1,0)</f>
        <v>1</v>
      </c>
      <c r="I232" s="8">
        <f>IF(Data_Mentah!I232="Yes",1,0)</f>
        <v>0</v>
      </c>
      <c r="J232" s="8">
        <f>IF(Data_Mentah!J232="Yes",1,0)</f>
        <v>0</v>
      </c>
      <c r="K232" s="8">
        <f>IF(Data_Mentah!K232="Yes",1,0)</f>
        <v>0</v>
      </c>
      <c r="L232" s="8">
        <f>IF(Data_Mentah!L232="Yes",1,0)</f>
        <v>0</v>
      </c>
      <c r="M232" s="8">
        <f>IF(Data_Mentah!M232="Yes",1,0)</f>
        <v>0</v>
      </c>
      <c r="N232" s="8">
        <f>IF(Data_Mentah!N232="Yes",1,0)</f>
        <v>0</v>
      </c>
      <c r="O232" s="8">
        <f>IF(Data_Mentah!O232="Yes",1,0)</f>
        <v>0</v>
      </c>
      <c r="P232" s="8">
        <f>IF(Data_Mentah!P232="Yes",1,0)</f>
        <v>0</v>
      </c>
      <c r="Q232" s="9">
        <f>IF(Data_Mentah!Q232="Positive",1,0)</f>
        <v>0</v>
      </c>
      <c r="T232">
        <f t="shared" si="5"/>
        <v>0</v>
      </c>
      <c r="V232">
        <f t="shared" si="6"/>
        <v>0</v>
      </c>
    </row>
    <row r="233" spans="1:22" ht="15.75" customHeight="1" x14ac:dyDescent="0.2">
      <c r="A233" s="4">
        <v>35</v>
      </c>
      <c r="B233" s="5">
        <f>IF(Data_Mentah!B233="Male",1,0)</f>
        <v>1</v>
      </c>
      <c r="C233" s="5">
        <f>IF(Data_Mentah!C233="Yes",1,0)</f>
        <v>0</v>
      </c>
      <c r="D233" s="5">
        <f>IF(Data_Mentah!D233="Yes",1,0)</f>
        <v>0</v>
      </c>
      <c r="E233" s="5">
        <f>IF(Data_Mentah!E233="Yes",1,0)</f>
        <v>0</v>
      </c>
      <c r="F233" s="5">
        <f>IF(Data_Mentah!F233="Yes",1,0)</f>
        <v>1</v>
      </c>
      <c r="G233" s="5">
        <f>IF(Data_Mentah!G233="Yes",1,0)</f>
        <v>0</v>
      </c>
      <c r="H233" s="5">
        <f>IF(Data_Mentah!H233="Yes",1,0)</f>
        <v>0</v>
      </c>
      <c r="I233" s="5">
        <f>IF(Data_Mentah!I233="Yes",1,0)</f>
        <v>0</v>
      </c>
      <c r="J233" s="5">
        <f>IF(Data_Mentah!J233="Yes",1,0)</f>
        <v>0</v>
      </c>
      <c r="K233" s="5">
        <f>IF(Data_Mentah!K233="Yes",1,0)</f>
        <v>0</v>
      </c>
      <c r="L233" s="5">
        <f>IF(Data_Mentah!L233="Yes",1,0)</f>
        <v>0</v>
      </c>
      <c r="M233" s="5">
        <f>IF(Data_Mentah!M233="Yes",1,0)</f>
        <v>0</v>
      </c>
      <c r="N233" s="5">
        <f>IF(Data_Mentah!N233="Yes",1,0)</f>
        <v>0</v>
      </c>
      <c r="O233" s="5">
        <f>IF(Data_Mentah!O233="Yes",1,0)</f>
        <v>0</v>
      </c>
      <c r="P233" s="5">
        <f>IF(Data_Mentah!P233="Yes",1,0)</f>
        <v>0</v>
      </c>
      <c r="Q233" s="6">
        <f>IF(Data_Mentah!Q233="Positive",1,0)</f>
        <v>0</v>
      </c>
      <c r="T233">
        <f t="shared" si="5"/>
        <v>0</v>
      </c>
      <c r="V233">
        <f t="shared" si="6"/>
        <v>0</v>
      </c>
    </row>
    <row r="234" spans="1:22" ht="15.75" customHeight="1" x14ac:dyDescent="0.2">
      <c r="A234" s="7">
        <v>39</v>
      </c>
      <c r="B234" s="8">
        <f>IF(Data_Mentah!B234="Male",1,0)</f>
        <v>1</v>
      </c>
      <c r="C234" s="8">
        <f>IF(Data_Mentah!C234="Yes",1,0)</f>
        <v>0</v>
      </c>
      <c r="D234" s="8">
        <f>IF(Data_Mentah!D234="Yes",1,0)</f>
        <v>1</v>
      </c>
      <c r="E234" s="8">
        <f>IF(Data_Mentah!E234="Yes",1,0)</f>
        <v>0</v>
      </c>
      <c r="F234" s="8">
        <f>IF(Data_Mentah!F234="Yes",1,0)</f>
        <v>1</v>
      </c>
      <c r="G234" s="8">
        <f>IF(Data_Mentah!G234="Yes",1,0)</f>
        <v>1</v>
      </c>
      <c r="H234" s="8">
        <f>IF(Data_Mentah!H234="Yes",1,0)</f>
        <v>0</v>
      </c>
      <c r="I234" s="8">
        <f>IF(Data_Mentah!I234="Yes",1,0)</f>
        <v>1</v>
      </c>
      <c r="J234" s="8">
        <f>IF(Data_Mentah!J234="Yes",1,0)</f>
        <v>1</v>
      </c>
      <c r="K234" s="8">
        <f>IF(Data_Mentah!K234="Yes",1,0)</f>
        <v>0</v>
      </c>
      <c r="L234" s="8">
        <f>IF(Data_Mentah!L234="Yes",1,0)</f>
        <v>1</v>
      </c>
      <c r="M234" s="8">
        <f>IF(Data_Mentah!M234="Yes",1,0)</f>
        <v>0</v>
      </c>
      <c r="N234" s="8">
        <f>IF(Data_Mentah!N234="Yes",1,0)</f>
        <v>1</v>
      </c>
      <c r="O234" s="8">
        <f>IF(Data_Mentah!O234="Yes",1,0)</f>
        <v>1</v>
      </c>
      <c r="P234" s="8">
        <f>IF(Data_Mentah!P234="Yes",1,0)</f>
        <v>0</v>
      </c>
      <c r="Q234" s="9">
        <f>IF(Data_Mentah!Q234="Positive",1,0)</f>
        <v>0</v>
      </c>
      <c r="T234">
        <f t="shared" si="5"/>
        <v>0</v>
      </c>
      <c r="V234">
        <f t="shared" si="6"/>
        <v>0</v>
      </c>
    </row>
    <row r="235" spans="1:22" ht="15.75" customHeight="1" x14ac:dyDescent="0.2">
      <c r="A235" s="4">
        <v>48</v>
      </c>
      <c r="B235" s="5">
        <f>IF(Data_Mentah!B235="Male",1,0)</f>
        <v>1</v>
      </c>
      <c r="C235" s="5">
        <f>IF(Data_Mentah!C235="Yes",1,0)</f>
        <v>0</v>
      </c>
      <c r="D235" s="5">
        <f>IF(Data_Mentah!D235="Yes",1,0)</f>
        <v>0</v>
      </c>
      <c r="E235" s="5">
        <f>IF(Data_Mentah!E235="Yes",1,0)</f>
        <v>0</v>
      </c>
      <c r="F235" s="5">
        <f>IF(Data_Mentah!F235="Yes",1,0)</f>
        <v>1</v>
      </c>
      <c r="G235" s="5">
        <f>IF(Data_Mentah!G235="Yes",1,0)</f>
        <v>0</v>
      </c>
      <c r="H235" s="5">
        <f>IF(Data_Mentah!H235="Yes",1,0)</f>
        <v>0</v>
      </c>
      <c r="I235" s="5">
        <f>IF(Data_Mentah!I235="Yes",1,0)</f>
        <v>0</v>
      </c>
      <c r="J235" s="5">
        <f>IF(Data_Mentah!J235="Yes",1,0)</f>
        <v>1</v>
      </c>
      <c r="K235" s="5">
        <f>IF(Data_Mentah!K235="Yes",1,0)</f>
        <v>0</v>
      </c>
      <c r="L235" s="5">
        <f>IF(Data_Mentah!L235="Yes",1,0)</f>
        <v>1</v>
      </c>
      <c r="M235" s="5">
        <f>IF(Data_Mentah!M235="Yes",1,0)</f>
        <v>1</v>
      </c>
      <c r="N235" s="5">
        <f>IF(Data_Mentah!N235="Yes",1,0)</f>
        <v>1</v>
      </c>
      <c r="O235" s="5">
        <f>IF(Data_Mentah!O235="Yes",1,0)</f>
        <v>1</v>
      </c>
      <c r="P235" s="5">
        <f>IF(Data_Mentah!P235="Yes",1,0)</f>
        <v>0</v>
      </c>
      <c r="Q235" s="6">
        <f>IF(Data_Mentah!Q235="Positive",1,0)</f>
        <v>0</v>
      </c>
      <c r="T235">
        <f t="shared" si="5"/>
        <v>1</v>
      </c>
      <c r="V235">
        <f t="shared" si="6"/>
        <v>0</v>
      </c>
    </row>
    <row r="236" spans="1:22" ht="15.75" customHeight="1" x14ac:dyDescent="0.2">
      <c r="A236" s="7">
        <v>85</v>
      </c>
      <c r="B236" s="8">
        <f>IF(Data_Mentah!B236="Male",1,0)</f>
        <v>1</v>
      </c>
      <c r="C236" s="8">
        <f>IF(Data_Mentah!C236="Yes",1,0)</f>
        <v>0</v>
      </c>
      <c r="D236" s="8">
        <f>IF(Data_Mentah!D236="Yes",1,0)</f>
        <v>0</v>
      </c>
      <c r="E236" s="8">
        <f>IF(Data_Mentah!E236="Yes",1,0)</f>
        <v>0</v>
      </c>
      <c r="F236" s="8">
        <f>IF(Data_Mentah!F236="Yes",1,0)</f>
        <v>1</v>
      </c>
      <c r="G236" s="8">
        <f>IF(Data_Mentah!G236="Yes",1,0)</f>
        <v>1</v>
      </c>
      <c r="H236" s="8">
        <f>IF(Data_Mentah!H236="Yes",1,0)</f>
        <v>0</v>
      </c>
      <c r="I236" s="8">
        <f>IF(Data_Mentah!I236="Yes",1,0)</f>
        <v>0</v>
      </c>
      <c r="J236" s="8">
        <f>IF(Data_Mentah!J236="Yes",1,0)</f>
        <v>1</v>
      </c>
      <c r="K236" s="8">
        <f>IF(Data_Mentah!K236="Yes",1,0)</f>
        <v>0</v>
      </c>
      <c r="L236" s="8">
        <f>IF(Data_Mentah!L236="Yes",1,0)</f>
        <v>1</v>
      </c>
      <c r="M236" s="8">
        <f>IF(Data_Mentah!M236="Yes",1,0)</f>
        <v>0</v>
      </c>
      <c r="N236" s="8">
        <f>IF(Data_Mentah!N236="Yes",1,0)</f>
        <v>0</v>
      </c>
      <c r="O236" s="8">
        <f>IF(Data_Mentah!O236="Yes",1,0)</f>
        <v>1</v>
      </c>
      <c r="P236" s="8">
        <f>IF(Data_Mentah!P236="Yes",1,0)</f>
        <v>0</v>
      </c>
      <c r="Q236" s="9">
        <f>IF(Data_Mentah!Q236="Positive",1,0)</f>
        <v>0</v>
      </c>
      <c r="T236">
        <f t="shared" si="5"/>
        <v>0</v>
      </c>
      <c r="V236">
        <f t="shared" si="6"/>
        <v>0</v>
      </c>
    </row>
    <row r="237" spans="1:22" ht="15.75" customHeight="1" x14ac:dyDescent="0.2">
      <c r="A237" s="4">
        <v>90</v>
      </c>
      <c r="B237" s="5">
        <f>IF(Data_Mentah!B237="Male",1,0)</f>
        <v>1</v>
      </c>
      <c r="C237" s="5">
        <f>IF(Data_Mentah!C237="Yes",1,0)</f>
        <v>0</v>
      </c>
      <c r="D237" s="5">
        <f>IF(Data_Mentah!D237="Yes",1,0)</f>
        <v>0</v>
      </c>
      <c r="E237" s="5">
        <f>IF(Data_Mentah!E237="Yes",1,0)</f>
        <v>0</v>
      </c>
      <c r="F237" s="5">
        <f>IF(Data_Mentah!F237="Yes",1,0)</f>
        <v>0</v>
      </c>
      <c r="G237" s="5">
        <f>IF(Data_Mentah!G237="Yes",1,0)</f>
        <v>0</v>
      </c>
      <c r="H237" s="5">
        <f>IF(Data_Mentah!H237="Yes",1,0)</f>
        <v>0</v>
      </c>
      <c r="I237" s="5">
        <f>IF(Data_Mentah!I237="Yes",1,0)</f>
        <v>0</v>
      </c>
      <c r="J237" s="5">
        <f>IF(Data_Mentah!J237="Yes",1,0)</f>
        <v>0</v>
      </c>
      <c r="K237" s="5">
        <f>IF(Data_Mentah!K237="Yes",1,0)</f>
        <v>0</v>
      </c>
      <c r="L237" s="5">
        <f>IF(Data_Mentah!L237="Yes",1,0)</f>
        <v>0</v>
      </c>
      <c r="M237" s="5">
        <f>IF(Data_Mentah!M237="Yes",1,0)</f>
        <v>0</v>
      </c>
      <c r="N237" s="5">
        <f>IF(Data_Mentah!N237="Yes",1,0)</f>
        <v>0</v>
      </c>
      <c r="O237" s="5">
        <f>IF(Data_Mentah!O237="Yes",1,0)</f>
        <v>0</v>
      </c>
      <c r="P237" s="5">
        <f>IF(Data_Mentah!P237="Yes",1,0)</f>
        <v>0</v>
      </c>
      <c r="Q237" s="6">
        <f>IF(Data_Mentah!Q237="Positive",1,0)</f>
        <v>0</v>
      </c>
      <c r="T237">
        <f t="shared" si="5"/>
        <v>0</v>
      </c>
      <c r="V237">
        <f t="shared" si="6"/>
        <v>0</v>
      </c>
    </row>
    <row r="238" spans="1:22" ht="15.75" customHeight="1" x14ac:dyDescent="0.2">
      <c r="A238" s="7">
        <v>72</v>
      </c>
      <c r="B238" s="8">
        <f>IF(Data_Mentah!B238="Male",1,0)</f>
        <v>1</v>
      </c>
      <c r="C238" s="8">
        <f>IF(Data_Mentah!C238="Yes",1,0)</f>
        <v>0</v>
      </c>
      <c r="D238" s="8">
        <f>IF(Data_Mentah!D238="Yes",1,0)</f>
        <v>0</v>
      </c>
      <c r="E238" s="8">
        <f>IF(Data_Mentah!E238="Yes",1,0)</f>
        <v>0</v>
      </c>
      <c r="F238" s="8">
        <f>IF(Data_Mentah!F238="Yes",1,0)</f>
        <v>1</v>
      </c>
      <c r="G238" s="8">
        <f>IF(Data_Mentah!G238="Yes",1,0)</f>
        <v>1</v>
      </c>
      <c r="H238" s="8">
        <f>IF(Data_Mentah!H238="Yes",1,0)</f>
        <v>0</v>
      </c>
      <c r="I238" s="8">
        <f>IF(Data_Mentah!I238="Yes",1,0)</f>
        <v>1</v>
      </c>
      <c r="J238" s="8">
        <f>IF(Data_Mentah!J238="Yes",1,0)</f>
        <v>1</v>
      </c>
      <c r="K238" s="8">
        <f>IF(Data_Mentah!K238="Yes",1,0)</f>
        <v>0</v>
      </c>
      <c r="L238" s="8">
        <f>IF(Data_Mentah!L238="Yes",1,0)</f>
        <v>1</v>
      </c>
      <c r="M238" s="8">
        <f>IF(Data_Mentah!M238="Yes",1,0)</f>
        <v>0</v>
      </c>
      <c r="N238" s="8">
        <f>IF(Data_Mentah!N238="Yes",1,0)</f>
        <v>1</v>
      </c>
      <c r="O238" s="8">
        <f>IF(Data_Mentah!O238="Yes",1,0)</f>
        <v>1</v>
      </c>
      <c r="P238" s="8">
        <f>IF(Data_Mentah!P238="Yes",1,0)</f>
        <v>0</v>
      </c>
      <c r="Q238" s="9">
        <f>IF(Data_Mentah!Q238="Positive",1,0)</f>
        <v>0</v>
      </c>
      <c r="T238">
        <f t="shared" si="5"/>
        <v>0</v>
      </c>
      <c r="V238">
        <f t="shared" si="6"/>
        <v>0</v>
      </c>
    </row>
    <row r="239" spans="1:22" ht="15.75" customHeight="1" x14ac:dyDescent="0.2">
      <c r="A239" s="4">
        <v>70</v>
      </c>
      <c r="B239" s="5">
        <f>IF(Data_Mentah!B239="Male",1,0)</f>
        <v>1</v>
      </c>
      <c r="C239" s="5">
        <f>IF(Data_Mentah!C239="Yes",1,0)</f>
        <v>0</v>
      </c>
      <c r="D239" s="5">
        <f>IF(Data_Mentah!D239="Yes",1,0)</f>
        <v>0</v>
      </c>
      <c r="E239" s="5">
        <f>IF(Data_Mentah!E239="Yes",1,0)</f>
        <v>0</v>
      </c>
      <c r="F239" s="5">
        <f>IF(Data_Mentah!F239="Yes",1,0)</f>
        <v>1</v>
      </c>
      <c r="G239" s="5">
        <f>IF(Data_Mentah!G239="Yes",1,0)</f>
        <v>0</v>
      </c>
      <c r="H239" s="5">
        <f>IF(Data_Mentah!H239="Yes",1,0)</f>
        <v>0</v>
      </c>
      <c r="I239" s="5">
        <f>IF(Data_Mentah!I239="Yes",1,0)</f>
        <v>1</v>
      </c>
      <c r="J239" s="5">
        <f>IF(Data_Mentah!J239="Yes",1,0)</f>
        <v>1</v>
      </c>
      <c r="K239" s="5">
        <f>IF(Data_Mentah!K239="Yes",1,0)</f>
        <v>0</v>
      </c>
      <c r="L239" s="5">
        <f>IF(Data_Mentah!L239="Yes",1,0)</f>
        <v>1</v>
      </c>
      <c r="M239" s="5">
        <f>IF(Data_Mentah!M239="Yes",1,0)</f>
        <v>1</v>
      </c>
      <c r="N239" s="5">
        <f>IF(Data_Mentah!N239="Yes",1,0)</f>
        <v>1</v>
      </c>
      <c r="O239" s="5">
        <f>IF(Data_Mentah!O239="Yes",1,0)</f>
        <v>1</v>
      </c>
      <c r="P239" s="5">
        <f>IF(Data_Mentah!P239="Yes",1,0)</f>
        <v>0</v>
      </c>
      <c r="Q239" s="6">
        <f>IF(Data_Mentah!Q239="Positive",1,0)</f>
        <v>0</v>
      </c>
      <c r="T239">
        <f t="shared" si="5"/>
        <v>1</v>
      </c>
      <c r="V239">
        <f t="shared" si="6"/>
        <v>0</v>
      </c>
    </row>
    <row r="240" spans="1:22" ht="15.75" customHeight="1" x14ac:dyDescent="0.2">
      <c r="A240" s="7">
        <v>69</v>
      </c>
      <c r="B240" s="8">
        <f>IF(Data_Mentah!B240="Male",1,0)</f>
        <v>1</v>
      </c>
      <c r="C240" s="8">
        <f>IF(Data_Mentah!C240="Yes",1,0)</f>
        <v>0</v>
      </c>
      <c r="D240" s="8">
        <f>IF(Data_Mentah!D240="Yes",1,0)</f>
        <v>0</v>
      </c>
      <c r="E240" s="8">
        <f>IF(Data_Mentah!E240="Yes",1,0)</f>
        <v>0</v>
      </c>
      <c r="F240" s="8">
        <f>IF(Data_Mentah!F240="Yes",1,0)</f>
        <v>0</v>
      </c>
      <c r="G240" s="8">
        <f>IF(Data_Mentah!G240="Yes",1,0)</f>
        <v>1</v>
      </c>
      <c r="H240" s="8">
        <f>IF(Data_Mentah!H240="Yes",1,0)</f>
        <v>0</v>
      </c>
      <c r="I240" s="8">
        <f>IF(Data_Mentah!I240="Yes",1,0)</f>
        <v>1</v>
      </c>
      <c r="J240" s="8">
        <f>IF(Data_Mentah!J240="Yes",1,0)</f>
        <v>1</v>
      </c>
      <c r="K240" s="8">
        <f>IF(Data_Mentah!K240="Yes",1,0)</f>
        <v>0</v>
      </c>
      <c r="L240" s="8">
        <f>IF(Data_Mentah!L240="Yes",1,0)</f>
        <v>1</v>
      </c>
      <c r="M240" s="8">
        <f>IF(Data_Mentah!M240="Yes",1,0)</f>
        <v>0</v>
      </c>
      <c r="N240" s="8">
        <f>IF(Data_Mentah!N240="Yes",1,0)</f>
        <v>1</v>
      </c>
      <c r="O240" s="8">
        <f>IF(Data_Mentah!O240="Yes",1,0)</f>
        <v>1</v>
      </c>
      <c r="P240" s="8">
        <f>IF(Data_Mentah!P240="Yes",1,0)</f>
        <v>0</v>
      </c>
      <c r="Q240" s="9">
        <f>IF(Data_Mentah!Q240="Positive",1,0)</f>
        <v>0</v>
      </c>
      <c r="T240">
        <f t="shared" si="5"/>
        <v>0</v>
      </c>
      <c r="V240">
        <f t="shared" si="6"/>
        <v>0</v>
      </c>
    </row>
    <row r="241" spans="1:22" ht="15.75" customHeight="1" x14ac:dyDescent="0.2">
      <c r="A241" s="4">
        <v>58</v>
      </c>
      <c r="B241" s="5">
        <f>IF(Data_Mentah!B241="Male",1,0)</f>
        <v>1</v>
      </c>
      <c r="C241" s="5">
        <f>IF(Data_Mentah!C241="Yes",1,0)</f>
        <v>0</v>
      </c>
      <c r="D241" s="5">
        <f>IF(Data_Mentah!D241="Yes",1,0)</f>
        <v>0</v>
      </c>
      <c r="E241" s="5">
        <f>IF(Data_Mentah!E241="Yes",1,0)</f>
        <v>0</v>
      </c>
      <c r="F241" s="5">
        <f>IF(Data_Mentah!F241="Yes",1,0)</f>
        <v>1</v>
      </c>
      <c r="G241" s="5">
        <f>IF(Data_Mentah!G241="Yes",1,0)</f>
        <v>0</v>
      </c>
      <c r="H241" s="5">
        <f>IF(Data_Mentah!H241="Yes",1,0)</f>
        <v>0</v>
      </c>
      <c r="I241" s="5">
        <f>IF(Data_Mentah!I241="Yes",1,0)</f>
        <v>0</v>
      </c>
      <c r="J241" s="5">
        <f>IF(Data_Mentah!J241="Yes",1,0)</f>
        <v>0</v>
      </c>
      <c r="K241" s="5">
        <f>IF(Data_Mentah!K241="Yes",1,0)</f>
        <v>0</v>
      </c>
      <c r="L241" s="5">
        <f>IF(Data_Mentah!L241="Yes",1,0)</f>
        <v>0</v>
      </c>
      <c r="M241" s="5">
        <f>IF(Data_Mentah!M241="Yes",1,0)</f>
        <v>0</v>
      </c>
      <c r="N241" s="5">
        <f>IF(Data_Mentah!N241="Yes",1,0)</f>
        <v>0</v>
      </c>
      <c r="O241" s="5">
        <f>IF(Data_Mentah!O241="Yes",1,0)</f>
        <v>0</v>
      </c>
      <c r="P241" s="5">
        <f>IF(Data_Mentah!P241="Yes",1,0)</f>
        <v>0</v>
      </c>
      <c r="Q241" s="6">
        <f>IF(Data_Mentah!Q241="Positive",1,0)</f>
        <v>0</v>
      </c>
      <c r="T241">
        <f t="shared" si="5"/>
        <v>0</v>
      </c>
      <c r="V241">
        <f t="shared" si="6"/>
        <v>0</v>
      </c>
    </row>
    <row r="242" spans="1:22" ht="15.75" customHeight="1" x14ac:dyDescent="0.2">
      <c r="A242" s="7">
        <v>54</v>
      </c>
      <c r="B242" s="8">
        <f>IF(Data_Mentah!B242="Male",1,0)</f>
        <v>1</v>
      </c>
      <c r="C242" s="8">
        <f>IF(Data_Mentah!C242="Yes",1,0)</f>
        <v>0</v>
      </c>
      <c r="D242" s="8">
        <f>IF(Data_Mentah!D242="Yes",1,0)</f>
        <v>0</v>
      </c>
      <c r="E242" s="8">
        <f>IF(Data_Mentah!E242="Yes",1,0)</f>
        <v>0</v>
      </c>
      <c r="F242" s="8">
        <f>IF(Data_Mentah!F242="Yes",1,0)</f>
        <v>1</v>
      </c>
      <c r="G242" s="8">
        <f>IF(Data_Mentah!G242="Yes",1,0)</f>
        <v>0</v>
      </c>
      <c r="H242" s="8">
        <f>IF(Data_Mentah!H242="Yes",1,0)</f>
        <v>0</v>
      </c>
      <c r="I242" s="8">
        <f>IF(Data_Mentah!I242="Yes",1,0)</f>
        <v>0</v>
      </c>
      <c r="J242" s="8">
        <f>IF(Data_Mentah!J242="Yes",1,0)</f>
        <v>1</v>
      </c>
      <c r="K242" s="8">
        <f>IF(Data_Mentah!K242="Yes",1,0)</f>
        <v>0</v>
      </c>
      <c r="L242" s="8">
        <f>IF(Data_Mentah!L242="Yes",1,0)</f>
        <v>0</v>
      </c>
      <c r="M242" s="8">
        <f>IF(Data_Mentah!M242="Yes",1,0)</f>
        <v>1</v>
      </c>
      <c r="N242" s="8">
        <f>IF(Data_Mentah!N242="Yes",1,0)</f>
        <v>0</v>
      </c>
      <c r="O242" s="8">
        <f>IF(Data_Mentah!O242="Yes",1,0)</f>
        <v>1</v>
      </c>
      <c r="P242" s="8">
        <f>IF(Data_Mentah!P242="Yes",1,0)</f>
        <v>0</v>
      </c>
      <c r="Q242" s="9">
        <f>IF(Data_Mentah!Q242="Positive",1,0)</f>
        <v>0</v>
      </c>
      <c r="T242">
        <f t="shared" si="5"/>
        <v>1</v>
      </c>
      <c r="V242">
        <f t="shared" si="6"/>
        <v>0</v>
      </c>
    </row>
    <row r="243" spans="1:22" ht="15.75" customHeight="1" x14ac:dyDescent="0.2">
      <c r="A243" s="4">
        <v>64</v>
      </c>
      <c r="B243" s="5">
        <f>IF(Data_Mentah!B243="Male",1,0)</f>
        <v>1</v>
      </c>
      <c r="C243" s="5">
        <f>IF(Data_Mentah!C243="Yes",1,0)</f>
        <v>1</v>
      </c>
      <c r="D243" s="5">
        <f>IF(Data_Mentah!D243="Yes",1,0)</f>
        <v>0</v>
      </c>
      <c r="E243" s="5">
        <f>IF(Data_Mentah!E243="Yes",1,0)</f>
        <v>0</v>
      </c>
      <c r="F243" s="5">
        <f>IF(Data_Mentah!F243="Yes",1,0)</f>
        <v>0</v>
      </c>
      <c r="G243" s="5">
        <f>IF(Data_Mentah!G243="Yes",1,0)</f>
        <v>0</v>
      </c>
      <c r="H243" s="5">
        <f>IF(Data_Mentah!H243="Yes",1,0)</f>
        <v>0</v>
      </c>
      <c r="I243" s="5">
        <f>IF(Data_Mentah!I243="Yes",1,0)</f>
        <v>1</v>
      </c>
      <c r="J243" s="5">
        <f>IF(Data_Mentah!J243="Yes",1,0)</f>
        <v>1</v>
      </c>
      <c r="K243" s="5">
        <f>IF(Data_Mentah!K243="Yes",1,0)</f>
        <v>1</v>
      </c>
      <c r="L243" s="5">
        <f>IF(Data_Mentah!L243="Yes",1,0)</f>
        <v>1</v>
      </c>
      <c r="M243" s="5">
        <f>IF(Data_Mentah!M243="Yes",1,0)</f>
        <v>0</v>
      </c>
      <c r="N243" s="5">
        <f>IF(Data_Mentah!N243="Yes",1,0)</f>
        <v>1</v>
      </c>
      <c r="O243" s="5">
        <f>IF(Data_Mentah!O243="Yes",1,0)</f>
        <v>1</v>
      </c>
      <c r="P243" s="5">
        <f>IF(Data_Mentah!P243="Yes",1,0)</f>
        <v>1</v>
      </c>
      <c r="Q243" s="6">
        <f>IF(Data_Mentah!Q243="Positive",1,0)</f>
        <v>0</v>
      </c>
      <c r="T243">
        <f t="shared" si="5"/>
        <v>1</v>
      </c>
      <c r="V243">
        <f t="shared" si="6"/>
        <v>0</v>
      </c>
    </row>
    <row r="244" spans="1:22" ht="15.75" customHeight="1" x14ac:dyDescent="0.2">
      <c r="A244" s="7">
        <v>36</v>
      </c>
      <c r="B244" s="8">
        <f>IF(Data_Mentah!B244="Male",1,0)</f>
        <v>1</v>
      </c>
      <c r="C244" s="8">
        <f>IF(Data_Mentah!C244="Yes",1,0)</f>
        <v>0</v>
      </c>
      <c r="D244" s="8">
        <f>IF(Data_Mentah!D244="Yes",1,0)</f>
        <v>0</v>
      </c>
      <c r="E244" s="8">
        <f>IF(Data_Mentah!E244="Yes",1,0)</f>
        <v>0</v>
      </c>
      <c r="F244" s="8">
        <f>IF(Data_Mentah!F244="Yes",1,0)</f>
        <v>1</v>
      </c>
      <c r="G244" s="8">
        <f>IF(Data_Mentah!G244="Yes",1,0)</f>
        <v>0</v>
      </c>
      <c r="H244" s="8">
        <f>IF(Data_Mentah!H244="Yes",1,0)</f>
        <v>0</v>
      </c>
      <c r="I244" s="8">
        <f>IF(Data_Mentah!I244="Yes",1,0)</f>
        <v>1</v>
      </c>
      <c r="J244" s="8">
        <f>IF(Data_Mentah!J244="Yes",1,0)</f>
        <v>1</v>
      </c>
      <c r="K244" s="8">
        <f>IF(Data_Mentah!K244="Yes",1,0)</f>
        <v>0</v>
      </c>
      <c r="L244" s="8">
        <f>IF(Data_Mentah!L244="Yes",1,0)</f>
        <v>1</v>
      </c>
      <c r="M244" s="8">
        <f>IF(Data_Mentah!M244="Yes",1,0)</f>
        <v>0</v>
      </c>
      <c r="N244" s="8">
        <f>IF(Data_Mentah!N244="Yes",1,0)</f>
        <v>1</v>
      </c>
      <c r="O244" s="8">
        <f>IF(Data_Mentah!O244="Yes",1,0)</f>
        <v>1</v>
      </c>
      <c r="P244" s="8">
        <f>IF(Data_Mentah!P244="Yes",1,0)</f>
        <v>0</v>
      </c>
      <c r="Q244" s="9">
        <f>IF(Data_Mentah!Q244="Positive",1,0)</f>
        <v>0</v>
      </c>
      <c r="T244">
        <f t="shared" ref="T244:T307" si="7">IF((P244 + H244 + O244 + M244 + J244) &gt;= 3, 1, 0)</f>
        <v>0</v>
      </c>
      <c r="V244">
        <f t="shared" ref="V244:V307" si="8">IF(Q244="Positive",1,0)</f>
        <v>0</v>
      </c>
    </row>
    <row r="245" spans="1:22" ht="15.75" customHeight="1" x14ac:dyDescent="0.2">
      <c r="A245" s="4">
        <v>43</v>
      </c>
      <c r="B245" s="5">
        <f>IF(Data_Mentah!B245="Male",1,0)</f>
        <v>1</v>
      </c>
      <c r="C245" s="5">
        <f>IF(Data_Mentah!C245="Yes",1,0)</f>
        <v>0</v>
      </c>
      <c r="D245" s="5">
        <f>IF(Data_Mentah!D245="Yes",1,0)</f>
        <v>0</v>
      </c>
      <c r="E245" s="5">
        <f>IF(Data_Mentah!E245="Yes",1,0)</f>
        <v>0</v>
      </c>
      <c r="F245" s="5">
        <f>IF(Data_Mentah!F245="Yes",1,0)</f>
        <v>1</v>
      </c>
      <c r="G245" s="5">
        <f>IF(Data_Mentah!G245="Yes",1,0)</f>
        <v>0</v>
      </c>
      <c r="H245" s="5">
        <f>IF(Data_Mentah!H245="Yes",1,0)</f>
        <v>0</v>
      </c>
      <c r="I245" s="5">
        <f>IF(Data_Mentah!I245="Yes",1,0)</f>
        <v>0</v>
      </c>
      <c r="J245" s="5">
        <f>IF(Data_Mentah!J245="Yes",1,0)</f>
        <v>0</v>
      </c>
      <c r="K245" s="5">
        <f>IF(Data_Mentah!K245="Yes",1,0)</f>
        <v>0</v>
      </c>
      <c r="L245" s="5">
        <f>IF(Data_Mentah!L245="Yes",1,0)</f>
        <v>0</v>
      </c>
      <c r="M245" s="5">
        <f>IF(Data_Mentah!M245="Yes",1,0)</f>
        <v>0</v>
      </c>
      <c r="N245" s="5">
        <f>IF(Data_Mentah!N245="Yes",1,0)</f>
        <v>0</v>
      </c>
      <c r="O245" s="5">
        <f>IF(Data_Mentah!O245="Yes",1,0)</f>
        <v>0</v>
      </c>
      <c r="P245" s="5">
        <f>IF(Data_Mentah!P245="Yes",1,0)</f>
        <v>0</v>
      </c>
      <c r="Q245" s="6">
        <f>IF(Data_Mentah!Q245="Positive",1,0)</f>
        <v>0</v>
      </c>
      <c r="T245">
        <f t="shared" si="7"/>
        <v>0</v>
      </c>
      <c r="V245">
        <f t="shared" si="8"/>
        <v>0</v>
      </c>
    </row>
    <row r="246" spans="1:22" ht="15.75" customHeight="1" x14ac:dyDescent="0.2">
      <c r="A246" s="7">
        <v>31</v>
      </c>
      <c r="B246" s="8">
        <f>IF(Data_Mentah!B246="Male",1,0)</f>
        <v>1</v>
      </c>
      <c r="C246" s="8">
        <f>IF(Data_Mentah!C246="Yes",1,0)</f>
        <v>0</v>
      </c>
      <c r="D246" s="8">
        <f>IF(Data_Mentah!D246="Yes",1,0)</f>
        <v>0</v>
      </c>
      <c r="E246" s="8">
        <f>IF(Data_Mentah!E246="Yes",1,0)</f>
        <v>0</v>
      </c>
      <c r="F246" s="8">
        <f>IF(Data_Mentah!F246="Yes",1,0)</f>
        <v>1</v>
      </c>
      <c r="G246" s="8">
        <f>IF(Data_Mentah!G246="Yes",1,0)</f>
        <v>0</v>
      </c>
      <c r="H246" s="8">
        <f>IF(Data_Mentah!H246="Yes",1,0)</f>
        <v>0</v>
      </c>
      <c r="I246" s="8">
        <f>IF(Data_Mentah!I246="Yes",1,0)</f>
        <v>0</v>
      </c>
      <c r="J246" s="8">
        <f>IF(Data_Mentah!J246="Yes",1,0)</f>
        <v>1</v>
      </c>
      <c r="K246" s="8">
        <f>IF(Data_Mentah!K246="Yes",1,0)</f>
        <v>0</v>
      </c>
      <c r="L246" s="8">
        <f>IF(Data_Mentah!L246="Yes",1,0)</f>
        <v>1</v>
      </c>
      <c r="M246" s="8">
        <f>IF(Data_Mentah!M246="Yes",1,0)</f>
        <v>0</v>
      </c>
      <c r="N246" s="8">
        <f>IF(Data_Mentah!N246="Yes",1,0)</f>
        <v>1</v>
      </c>
      <c r="O246" s="8">
        <f>IF(Data_Mentah!O246="Yes",1,0)</f>
        <v>1</v>
      </c>
      <c r="P246" s="8">
        <f>IF(Data_Mentah!P246="Yes",1,0)</f>
        <v>0</v>
      </c>
      <c r="Q246" s="9">
        <f>IF(Data_Mentah!Q246="Positive",1,0)</f>
        <v>0</v>
      </c>
      <c r="T246">
        <f t="shared" si="7"/>
        <v>0</v>
      </c>
      <c r="V246">
        <f t="shared" si="8"/>
        <v>0</v>
      </c>
    </row>
    <row r="247" spans="1:22" ht="15.75" customHeight="1" x14ac:dyDescent="0.2">
      <c r="A247" s="4">
        <v>66</v>
      </c>
      <c r="B247" s="5">
        <f>IF(Data_Mentah!B247="Male",1,0)</f>
        <v>1</v>
      </c>
      <c r="C247" s="5">
        <f>IF(Data_Mentah!C247="Yes",1,0)</f>
        <v>0</v>
      </c>
      <c r="D247" s="5">
        <f>IF(Data_Mentah!D247="Yes",1,0)</f>
        <v>0</v>
      </c>
      <c r="E247" s="5">
        <f>IF(Data_Mentah!E247="Yes",1,0)</f>
        <v>0</v>
      </c>
      <c r="F247" s="5">
        <f>IF(Data_Mentah!F247="Yes",1,0)</f>
        <v>0</v>
      </c>
      <c r="G247" s="5">
        <f>IF(Data_Mentah!G247="Yes",1,0)</f>
        <v>0</v>
      </c>
      <c r="H247" s="5">
        <f>IF(Data_Mentah!H247="Yes",1,0)</f>
        <v>0</v>
      </c>
      <c r="I247" s="5">
        <f>IF(Data_Mentah!I247="Yes",1,0)</f>
        <v>0</v>
      </c>
      <c r="J247" s="5">
        <f>IF(Data_Mentah!J247="Yes",1,0)</f>
        <v>0</v>
      </c>
      <c r="K247" s="5">
        <f>IF(Data_Mentah!K247="Yes",1,0)</f>
        <v>0</v>
      </c>
      <c r="L247" s="5">
        <f>IF(Data_Mentah!L247="Yes",1,0)</f>
        <v>0</v>
      </c>
      <c r="M247" s="5">
        <f>IF(Data_Mentah!M247="Yes",1,0)</f>
        <v>0</v>
      </c>
      <c r="N247" s="5">
        <f>IF(Data_Mentah!N247="Yes",1,0)</f>
        <v>0</v>
      </c>
      <c r="O247" s="5">
        <f>IF(Data_Mentah!O247="Yes",1,0)</f>
        <v>0</v>
      </c>
      <c r="P247" s="5">
        <f>IF(Data_Mentah!P247="Yes",1,0)</f>
        <v>0</v>
      </c>
      <c r="Q247" s="6">
        <f>IF(Data_Mentah!Q247="Positive",1,0)</f>
        <v>0</v>
      </c>
      <c r="T247">
        <f t="shared" si="7"/>
        <v>0</v>
      </c>
      <c r="V247">
        <f t="shared" si="8"/>
        <v>0</v>
      </c>
    </row>
    <row r="248" spans="1:22" ht="15.75" customHeight="1" x14ac:dyDescent="0.2">
      <c r="A248" s="7">
        <v>61</v>
      </c>
      <c r="B248" s="8">
        <f>IF(Data_Mentah!B248="Male",1,0)</f>
        <v>1</v>
      </c>
      <c r="C248" s="8">
        <f>IF(Data_Mentah!C248="Yes",1,0)</f>
        <v>0</v>
      </c>
      <c r="D248" s="8">
        <f>IF(Data_Mentah!D248="Yes",1,0)</f>
        <v>0</v>
      </c>
      <c r="E248" s="8">
        <f>IF(Data_Mentah!E248="Yes",1,0)</f>
        <v>0</v>
      </c>
      <c r="F248" s="8">
        <f>IF(Data_Mentah!F248="Yes",1,0)</f>
        <v>1</v>
      </c>
      <c r="G248" s="8">
        <f>IF(Data_Mentah!G248="Yes",1,0)</f>
        <v>0</v>
      </c>
      <c r="H248" s="8">
        <f>IF(Data_Mentah!H248="Yes",1,0)</f>
        <v>0</v>
      </c>
      <c r="I248" s="8">
        <f>IF(Data_Mentah!I248="Yes",1,0)</f>
        <v>0</v>
      </c>
      <c r="J248" s="8">
        <f>IF(Data_Mentah!J248="Yes",1,0)</f>
        <v>1</v>
      </c>
      <c r="K248" s="8">
        <f>IF(Data_Mentah!K248="Yes",1,0)</f>
        <v>0</v>
      </c>
      <c r="L248" s="8">
        <f>IF(Data_Mentah!L248="Yes",1,0)</f>
        <v>1</v>
      </c>
      <c r="M248" s="8">
        <f>IF(Data_Mentah!M248="Yes",1,0)</f>
        <v>0</v>
      </c>
      <c r="N248" s="8">
        <f>IF(Data_Mentah!N248="Yes",1,0)</f>
        <v>0</v>
      </c>
      <c r="O248" s="8">
        <f>IF(Data_Mentah!O248="Yes",1,0)</f>
        <v>1</v>
      </c>
      <c r="P248" s="8">
        <f>IF(Data_Mentah!P248="Yes",1,0)</f>
        <v>0</v>
      </c>
      <c r="Q248" s="9">
        <f>IF(Data_Mentah!Q248="Positive",1,0)</f>
        <v>0</v>
      </c>
      <c r="T248">
        <f t="shared" si="7"/>
        <v>0</v>
      </c>
      <c r="V248">
        <f t="shared" si="8"/>
        <v>0</v>
      </c>
    </row>
    <row r="249" spans="1:22" ht="15.75" customHeight="1" x14ac:dyDescent="0.2">
      <c r="A249" s="4">
        <v>58</v>
      </c>
      <c r="B249" s="5">
        <f>IF(Data_Mentah!B249="Male",1,0)</f>
        <v>1</v>
      </c>
      <c r="C249" s="5">
        <f>IF(Data_Mentah!C249="Yes",1,0)</f>
        <v>0</v>
      </c>
      <c r="D249" s="5">
        <f>IF(Data_Mentah!D249="Yes",1,0)</f>
        <v>0</v>
      </c>
      <c r="E249" s="5">
        <f>IF(Data_Mentah!E249="Yes",1,0)</f>
        <v>0</v>
      </c>
      <c r="F249" s="5">
        <f>IF(Data_Mentah!F249="Yes",1,0)</f>
        <v>1</v>
      </c>
      <c r="G249" s="5">
        <f>IF(Data_Mentah!G249="Yes",1,0)</f>
        <v>1</v>
      </c>
      <c r="H249" s="5">
        <f>IF(Data_Mentah!H249="Yes",1,0)</f>
        <v>0</v>
      </c>
      <c r="I249" s="5">
        <f>IF(Data_Mentah!I249="Yes",1,0)</f>
        <v>1</v>
      </c>
      <c r="J249" s="5">
        <f>IF(Data_Mentah!J249="Yes",1,0)</f>
        <v>1</v>
      </c>
      <c r="K249" s="5">
        <f>IF(Data_Mentah!K249="Yes",1,0)</f>
        <v>0</v>
      </c>
      <c r="L249" s="5">
        <f>IF(Data_Mentah!L249="Yes",1,0)</f>
        <v>1</v>
      </c>
      <c r="M249" s="5">
        <f>IF(Data_Mentah!M249="Yes",1,0)</f>
        <v>1</v>
      </c>
      <c r="N249" s="5">
        <f>IF(Data_Mentah!N249="Yes",1,0)</f>
        <v>1</v>
      </c>
      <c r="O249" s="5">
        <f>IF(Data_Mentah!O249="Yes",1,0)</f>
        <v>1</v>
      </c>
      <c r="P249" s="5">
        <f>IF(Data_Mentah!P249="Yes",1,0)</f>
        <v>0</v>
      </c>
      <c r="Q249" s="6">
        <f>IF(Data_Mentah!Q249="Positive",1,0)</f>
        <v>0</v>
      </c>
      <c r="T249">
        <f t="shared" si="7"/>
        <v>1</v>
      </c>
      <c r="V249">
        <f t="shared" si="8"/>
        <v>0</v>
      </c>
    </row>
    <row r="250" spans="1:22" ht="15.75" customHeight="1" x14ac:dyDescent="0.2">
      <c r="A250" s="7">
        <v>69</v>
      </c>
      <c r="B250" s="8">
        <f>IF(Data_Mentah!B250="Male",1,0)</f>
        <v>1</v>
      </c>
      <c r="C250" s="8">
        <f>IF(Data_Mentah!C250="Yes",1,0)</f>
        <v>0</v>
      </c>
      <c r="D250" s="8">
        <f>IF(Data_Mentah!D250="Yes",1,0)</f>
        <v>0</v>
      </c>
      <c r="E250" s="8">
        <f>IF(Data_Mentah!E250="Yes",1,0)</f>
        <v>0</v>
      </c>
      <c r="F250" s="8">
        <f>IF(Data_Mentah!F250="Yes",1,0)</f>
        <v>0</v>
      </c>
      <c r="G250" s="8">
        <f>IF(Data_Mentah!G250="Yes",1,0)</f>
        <v>0</v>
      </c>
      <c r="H250" s="8">
        <f>IF(Data_Mentah!H250="Yes",1,0)</f>
        <v>0</v>
      </c>
      <c r="I250" s="8">
        <f>IF(Data_Mentah!I250="Yes",1,0)</f>
        <v>0</v>
      </c>
      <c r="J250" s="8">
        <f>IF(Data_Mentah!J250="Yes",1,0)</f>
        <v>0</v>
      </c>
      <c r="K250" s="8">
        <f>IF(Data_Mentah!K250="Yes",1,0)</f>
        <v>0</v>
      </c>
      <c r="L250" s="8">
        <f>IF(Data_Mentah!L250="Yes",1,0)</f>
        <v>0</v>
      </c>
      <c r="M250" s="8">
        <f>IF(Data_Mentah!M250="Yes",1,0)</f>
        <v>0</v>
      </c>
      <c r="N250" s="8">
        <f>IF(Data_Mentah!N250="Yes",1,0)</f>
        <v>0</v>
      </c>
      <c r="O250" s="8">
        <f>IF(Data_Mentah!O250="Yes",1,0)</f>
        <v>1</v>
      </c>
      <c r="P250" s="8">
        <f>IF(Data_Mentah!P250="Yes",1,0)</f>
        <v>0</v>
      </c>
      <c r="Q250" s="9">
        <f>IF(Data_Mentah!Q250="Positive",1,0)</f>
        <v>0</v>
      </c>
      <c r="T250">
        <f t="shared" si="7"/>
        <v>0</v>
      </c>
      <c r="V250">
        <f t="shared" si="8"/>
        <v>0</v>
      </c>
    </row>
    <row r="251" spans="1:22" ht="15.75" customHeight="1" x14ac:dyDescent="0.2">
      <c r="A251" s="4">
        <v>40</v>
      </c>
      <c r="B251" s="5">
        <f>IF(Data_Mentah!B251="Male",1,0)</f>
        <v>0</v>
      </c>
      <c r="C251" s="5">
        <f>IF(Data_Mentah!C251="Yes",1,0)</f>
        <v>1</v>
      </c>
      <c r="D251" s="5">
        <f>IF(Data_Mentah!D251="Yes",1,0)</f>
        <v>1</v>
      </c>
      <c r="E251" s="5">
        <f>IF(Data_Mentah!E251="Yes",1,0)</f>
        <v>1</v>
      </c>
      <c r="F251" s="5">
        <f>IF(Data_Mentah!F251="Yes",1,0)</f>
        <v>1</v>
      </c>
      <c r="G251" s="5">
        <f>IF(Data_Mentah!G251="Yes",1,0)</f>
        <v>0</v>
      </c>
      <c r="H251" s="5">
        <f>IF(Data_Mentah!H251="Yes",1,0)</f>
        <v>0</v>
      </c>
      <c r="I251" s="5">
        <f>IF(Data_Mentah!I251="Yes",1,0)</f>
        <v>1</v>
      </c>
      <c r="J251" s="5">
        <f>IF(Data_Mentah!J251="Yes",1,0)</f>
        <v>0</v>
      </c>
      <c r="K251" s="5">
        <f>IF(Data_Mentah!K251="Yes",1,0)</f>
        <v>0</v>
      </c>
      <c r="L251" s="5">
        <f>IF(Data_Mentah!L251="Yes",1,0)</f>
        <v>0</v>
      </c>
      <c r="M251" s="5">
        <f>IF(Data_Mentah!M251="Yes",1,0)</f>
        <v>1</v>
      </c>
      <c r="N251" s="5">
        <f>IF(Data_Mentah!N251="Yes",1,0)</f>
        <v>0</v>
      </c>
      <c r="O251" s="5">
        <f>IF(Data_Mentah!O251="Yes",1,0)</f>
        <v>0</v>
      </c>
      <c r="P251" s="5">
        <f>IF(Data_Mentah!P251="Yes",1,0)</f>
        <v>1</v>
      </c>
      <c r="Q251" s="6">
        <f>IF(Data_Mentah!Q251="Positive",1,0)</f>
        <v>1</v>
      </c>
      <c r="T251">
        <f t="shared" si="7"/>
        <v>0</v>
      </c>
      <c r="V251">
        <f t="shared" si="8"/>
        <v>0</v>
      </c>
    </row>
    <row r="252" spans="1:22" ht="15.75" customHeight="1" x14ac:dyDescent="0.2">
      <c r="A252" s="7">
        <v>28</v>
      </c>
      <c r="B252" s="8">
        <f>IF(Data_Mentah!B252="Male",1,0)</f>
        <v>0</v>
      </c>
      <c r="C252" s="8">
        <f>IF(Data_Mentah!C252="Yes",1,0)</f>
        <v>1</v>
      </c>
      <c r="D252" s="8">
        <f>IF(Data_Mentah!D252="Yes",1,0)</f>
        <v>1</v>
      </c>
      <c r="E252" s="8">
        <f>IF(Data_Mentah!E252="Yes",1,0)</f>
        <v>1</v>
      </c>
      <c r="F252" s="8">
        <f>IF(Data_Mentah!F252="Yes",1,0)</f>
        <v>1</v>
      </c>
      <c r="G252" s="8">
        <f>IF(Data_Mentah!G252="Yes",1,0)</f>
        <v>1</v>
      </c>
      <c r="H252" s="8">
        <f>IF(Data_Mentah!H252="Yes",1,0)</f>
        <v>0</v>
      </c>
      <c r="I252" s="8">
        <f>IF(Data_Mentah!I252="Yes",1,0)</f>
        <v>0</v>
      </c>
      <c r="J252" s="8">
        <f>IF(Data_Mentah!J252="Yes",1,0)</f>
        <v>0</v>
      </c>
      <c r="K252" s="8">
        <f>IF(Data_Mentah!K252="Yes",1,0)</f>
        <v>0</v>
      </c>
      <c r="L252" s="8">
        <f>IF(Data_Mentah!L252="Yes",1,0)</f>
        <v>0</v>
      </c>
      <c r="M252" s="8">
        <f>IF(Data_Mentah!M252="Yes",1,0)</f>
        <v>1</v>
      </c>
      <c r="N252" s="8">
        <f>IF(Data_Mentah!N252="Yes",1,0)</f>
        <v>0</v>
      </c>
      <c r="O252" s="8">
        <f>IF(Data_Mentah!O252="Yes",1,0)</f>
        <v>0</v>
      </c>
      <c r="P252" s="8">
        <f>IF(Data_Mentah!P252="Yes",1,0)</f>
        <v>0</v>
      </c>
      <c r="Q252" s="9">
        <f>IF(Data_Mentah!Q252="Positive",1,0)</f>
        <v>1</v>
      </c>
      <c r="T252">
        <f t="shared" si="7"/>
        <v>0</v>
      </c>
      <c r="V252">
        <f t="shared" si="8"/>
        <v>0</v>
      </c>
    </row>
    <row r="253" spans="1:22" ht="15.75" customHeight="1" x14ac:dyDescent="0.2">
      <c r="A253" s="4">
        <v>37</v>
      </c>
      <c r="B253" s="5">
        <f>IF(Data_Mentah!B253="Male",1,0)</f>
        <v>0</v>
      </c>
      <c r="C253" s="5">
        <f>IF(Data_Mentah!C253="Yes",1,0)</f>
        <v>1</v>
      </c>
      <c r="D253" s="5">
        <f>IF(Data_Mentah!D253="Yes",1,0)</f>
        <v>1</v>
      </c>
      <c r="E253" s="5">
        <f>IF(Data_Mentah!E253="Yes",1,0)</f>
        <v>1</v>
      </c>
      <c r="F253" s="5">
        <f>IF(Data_Mentah!F253="Yes",1,0)</f>
        <v>0</v>
      </c>
      <c r="G253" s="5">
        <f>IF(Data_Mentah!G253="Yes",1,0)</f>
        <v>1</v>
      </c>
      <c r="H253" s="5">
        <f>IF(Data_Mentah!H253="Yes",1,0)</f>
        <v>0</v>
      </c>
      <c r="I253" s="5">
        <f>IF(Data_Mentah!I253="Yes",1,0)</f>
        <v>0</v>
      </c>
      <c r="J253" s="5">
        <f>IF(Data_Mentah!J253="Yes",1,0)</f>
        <v>1</v>
      </c>
      <c r="K253" s="5">
        <f>IF(Data_Mentah!K253="Yes",1,0)</f>
        <v>0</v>
      </c>
      <c r="L253" s="5">
        <f>IF(Data_Mentah!L253="Yes",1,0)</f>
        <v>1</v>
      </c>
      <c r="M253" s="5">
        <f>IF(Data_Mentah!M253="Yes",1,0)</f>
        <v>1</v>
      </c>
      <c r="N253" s="5">
        <f>IF(Data_Mentah!N253="Yes",1,0)</f>
        <v>0</v>
      </c>
      <c r="O253" s="5">
        <f>IF(Data_Mentah!O253="Yes",1,0)</f>
        <v>0</v>
      </c>
      <c r="P253" s="5">
        <f>IF(Data_Mentah!P253="Yes",1,0)</f>
        <v>0</v>
      </c>
      <c r="Q253" s="6">
        <f>IF(Data_Mentah!Q253="Positive",1,0)</f>
        <v>1</v>
      </c>
      <c r="T253">
        <f t="shared" si="7"/>
        <v>0</v>
      </c>
      <c r="V253">
        <f t="shared" si="8"/>
        <v>0</v>
      </c>
    </row>
    <row r="254" spans="1:22" ht="15.75" customHeight="1" x14ac:dyDescent="0.2">
      <c r="A254" s="7">
        <v>34</v>
      </c>
      <c r="B254" s="8">
        <f>IF(Data_Mentah!B254="Male",1,0)</f>
        <v>0</v>
      </c>
      <c r="C254" s="8">
        <f>IF(Data_Mentah!C254="Yes",1,0)</f>
        <v>1</v>
      </c>
      <c r="D254" s="8">
        <f>IF(Data_Mentah!D254="Yes",1,0)</f>
        <v>1</v>
      </c>
      <c r="E254" s="8">
        <f>IF(Data_Mentah!E254="Yes",1,0)</f>
        <v>1</v>
      </c>
      <c r="F254" s="8">
        <f>IF(Data_Mentah!F254="Yes",1,0)</f>
        <v>1</v>
      </c>
      <c r="G254" s="8">
        <f>IF(Data_Mentah!G254="Yes",1,0)</f>
        <v>1</v>
      </c>
      <c r="H254" s="8">
        <f>IF(Data_Mentah!H254="Yes",1,0)</f>
        <v>0</v>
      </c>
      <c r="I254" s="8">
        <f>IF(Data_Mentah!I254="Yes",1,0)</f>
        <v>0</v>
      </c>
      <c r="J254" s="8">
        <f>IF(Data_Mentah!J254="Yes",1,0)</f>
        <v>1</v>
      </c>
      <c r="K254" s="8">
        <f>IF(Data_Mentah!K254="Yes",1,0)</f>
        <v>1</v>
      </c>
      <c r="L254" s="8">
        <f>IF(Data_Mentah!L254="Yes",1,0)</f>
        <v>1</v>
      </c>
      <c r="M254" s="8">
        <f>IF(Data_Mentah!M254="Yes",1,0)</f>
        <v>1</v>
      </c>
      <c r="N254" s="8">
        <f>IF(Data_Mentah!N254="Yes",1,0)</f>
        <v>0</v>
      </c>
      <c r="O254" s="8">
        <f>IF(Data_Mentah!O254="Yes",1,0)</f>
        <v>0</v>
      </c>
      <c r="P254" s="8">
        <f>IF(Data_Mentah!P254="Yes",1,0)</f>
        <v>0</v>
      </c>
      <c r="Q254" s="9">
        <f>IF(Data_Mentah!Q254="Positive",1,0)</f>
        <v>1</v>
      </c>
      <c r="T254">
        <f t="shared" si="7"/>
        <v>0</v>
      </c>
      <c r="V254">
        <f t="shared" si="8"/>
        <v>0</v>
      </c>
    </row>
    <row r="255" spans="1:22" ht="15.75" customHeight="1" x14ac:dyDescent="0.2">
      <c r="A255" s="4">
        <v>30</v>
      </c>
      <c r="B255" s="5">
        <f>IF(Data_Mentah!B255="Male",1,0)</f>
        <v>0</v>
      </c>
      <c r="C255" s="5">
        <f>IF(Data_Mentah!C255="Yes",1,0)</f>
        <v>1</v>
      </c>
      <c r="D255" s="5">
        <f>IF(Data_Mentah!D255="Yes",1,0)</f>
        <v>1</v>
      </c>
      <c r="E255" s="5">
        <f>IF(Data_Mentah!E255="Yes",1,0)</f>
        <v>1</v>
      </c>
      <c r="F255" s="5">
        <f>IF(Data_Mentah!F255="Yes",1,0)</f>
        <v>1</v>
      </c>
      <c r="G255" s="5">
        <f>IF(Data_Mentah!G255="Yes",1,0)</f>
        <v>1</v>
      </c>
      <c r="H255" s="5">
        <f>IF(Data_Mentah!H255="Yes",1,0)</f>
        <v>0</v>
      </c>
      <c r="I255" s="5">
        <f>IF(Data_Mentah!I255="Yes",1,0)</f>
        <v>1</v>
      </c>
      <c r="J255" s="5">
        <f>IF(Data_Mentah!J255="Yes",1,0)</f>
        <v>0</v>
      </c>
      <c r="K255" s="5">
        <f>IF(Data_Mentah!K255="Yes",1,0)</f>
        <v>0</v>
      </c>
      <c r="L255" s="5">
        <f>IF(Data_Mentah!L255="Yes",1,0)</f>
        <v>0</v>
      </c>
      <c r="M255" s="5">
        <f>IF(Data_Mentah!M255="Yes",1,0)</f>
        <v>1</v>
      </c>
      <c r="N255" s="5">
        <f>IF(Data_Mentah!N255="Yes",1,0)</f>
        <v>1</v>
      </c>
      <c r="O255" s="5">
        <f>IF(Data_Mentah!O255="Yes",1,0)</f>
        <v>0</v>
      </c>
      <c r="P255" s="5">
        <f>IF(Data_Mentah!P255="Yes",1,0)</f>
        <v>1</v>
      </c>
      <c r="Q255" s="6">
        <f>IF(Data_Mentah!Q255="Positive",1,0)</f>
        <v>1</v>
      </c>
      <c r="T255">
        <f t="shared" si="7"/>
        <v>0</v>
      </c>
      <c r="V255">
        <f t="shared" si="8"/>
        <v>0</v>
      </c>
    </row>
    <row r="256" spans="1:22" ht="15.75" customHeight="1" x14ac:dyDescent="0.2">
      <c r="A256" s="7">
        <v>67</v>
      </c>
      <c r="B256" s="8">
        <f>IF(Data_Mentah!B256="Male",1,0)</f>
        <v>0</v>
      </c>
      <c r="C256" s="8">
        <f>IF(Data_Mentah!C256="Yes",1,0)</f>
        <v>1</v>
      </c>
      <c r="D256" s="8">
        <f>IF(Data_Mentah!D256="Yes",1,0)</f>
        <v>1</v>
      </c>
      <c r="E256" s="8">
        <f>IF(Data_Mentah!E256="Yes",1,0)</f>
        <v>0</v>
      </c>
      <c r="F256" s="8">
        <f>IF(Data_Mentah!F256="Yes",1,0)</f>
        <v>1</v>
      </c>
      <c r="G256" s="8">
        <f>IF(Data_Mentah!G256="Yes",1,0)</f>
        <v>0</v>
      </c>
      <c r="H256" s="8">
        <f>IF(Data_Mentah!H256="Yes",1,0)</f>
        <v>0</v>
      </c>
      <c r="I256" s="8">
        <f>IF(Data_Mentah!I256="Yes",1,0)</f>
        <v>1</v>
      </c>
      <c r="J256" s="8">
        <f>IF(Data_Mentah!J256="Yes",1,0)</f>
        <v>0</v>
      </c>
      <c r="K256" s="8">
        <f>IF(Data_Mentah!K256="Yes",1,0)</f>
        <v>0</v>
      </c>
      <c r="L256" s="8">
        <f>IF(Data_Mentah!L256="Yes",1,0)</f>
        <v>0</v>
      </c>
      <c r="M256" s="8">
        <f>IF(Data_Mentah!M256="Yes",1,0)</f>
        <v>0</v>
      </c>
      <c r="N256" s="8">
        <f>IF(Data_Mentah!N256="Yes",1,0)</f>
        <v>0</v>
      </c>
      <c r="O256" s="8">
        <f>IF(Data_Mentah!O256="Yes",1,0)</f>
        <v>0</v>
      </c>
      <c r="P256" s="8">
        <f>IF(Data_Mentah!P256="Yes",1,0)</f>
        <v>0</v>
      </c>
      <c r="Q256" s="9">
        <f>IF(Data_Mentah!Q256="Positive",1,0)</f>
        <v>1</v>
      </c>
      <c r="T256">
        <f t="shared" si="7"/>
        <v>0</v>
      </c>
      <c r="V256">
        <f t="shared" si="8"/>
        <v>0</v>
      </c>
    </row>
    <row r="257" spans="1:22" ht="15.75" customHeight="1" x14ac:dyDescent="0.2">
      <c r="A257" s="4">
        <v>60</v>
      </c>
      <c r="B257" s="5">
        <f>IF(Data_Mentah!B257="Male",1,0)</f>
        <v>0</v>
      </c>
      <c r="C257" s="5">
        <f>IF(Data_Mentah!C257="Yes",1,0)</f>
        <v>0</v>
      </c>
      <c r="D257" s="5">
        <f>IF(Data_Mentah!D257="Yes",1,0)</f>
        <v>0</v>
      </c>
      <c r="E257" s="5">
        <f>IF(Data_Mentah!E257="Yes",1,0)</f>
        <v>1</v>
      </c>
      <c r="F257" s="5">
        <f>IF(Data_Mentah!F257="Yes",1,0)</f>
        <v>1</v>
      </c>
      <c r="G257" s="5">
        <f>IF(Data_Mentah!G257="Yes",1,0)</f>
        <v>1</v>
      </c>
      <c r="H257" s="5">
        <f>IF(Data_Mentah!H257="Yes",1,0)</f>
        <v>0</v>
      </c>
      <c r="I257" s="5">
        <f>IF(Data_Mentah!I257="Yes",1,0)</f>
        <v>0</v>
      </c>
      <c r="J257" s="5">
        <f>IF(Data_Mentah!J257="Yes",1,0)</f>
        <v>0</v>
      </c>
      <c r="K257" s="5">
        <f>IF(Data_Mentah!K257="Yes",1,0)</f>
        <v>0</v>
      </c>
      <c r="L257" s="5">
        <f>IF(Data_Mentah!L257="Yes",1,0)</f>
        <v>0</v>
      </c>
      <c r="M257" s="5">
        <f>IF(Data_Mentah!M257="Yes",1,0)</f>
        <v>0</v>
      </c>
      <c r="N257" s="5">
        <f>IF(Data_Mentah!N257="Yes",1,0)</f>
        <v>1</v>
      </c>
      <c r="O257" s="5">
        <f>IF(Data_Mentah!O257="Yes",1,0)</f>
        <v>0</v>
      </c>
      <c r="P257" s="5">
        <f>IF(Data_Mentah!P257="Yes",1,0)</f>
        <v>0</v>
      </c>
      <c r="Q257" s="6">
        <f>IF(Data_Mentah!Q257="Positive",1,0)</f>
        <v>1</v>
      </c>
      <c r="T257">
        <f t="shared" si="7"/>
        <v>0</v>
      </c>
      <c r="V257">
        <f t="shared" si="8"/>
        <v>0</v>
      </c>
    </row>
    <row r="258" spans="1:22" ht="15.75" customHeight="1" x14ac:dyDescent="0.2">
      <c r="A258" s="7">
        <v>58</v>
      </c>
      <c r="B258" s="8">
        <f>IF(Data_Mentah!B258="Male",1,0)</f>
        <v>0</v>
      </c>
      <c r="C258" s="8">
        <f>IF(Data_Mentah!C258="Yes",1,0)</f>
        <v>1</v>
      </c>
      <c r="D258" s="8">
        <f>IF(Data_Mentah!D258="Yes",1,0)</f>
        <v>1</v>
      </c>
      <c r="E258" s="8">
        <f>IF(Data_Mentah!E258="Yes",1,0)</f>
        <v>0</v>
      </c>
      <c r="F258" s="8">
        <f>IF(Data_Mentah!F258="Yes",1,0)</f>
        <v>1</v>
      </c>
      <c r="G258" s="8">
        <f>IF(Data_Mentah!G258="Yes",1,0)</f>
        <v>1</v>
      </c>
      <c r="H258" s="8">
        <f>IF(Data_Mentah!H258="Yes",1,0)</f>
        <v>0</v>
      </c>
      <c r="I258" s="8">
        <f>IF(Data_Mentah!I258="Yes",1,0)</f>
        <v>0</v>
      </c>
      <c r="J258" s="8">
        <f>IF(Data_Mentah!J258="Yes",1,0)</f>
        <v>0</v>
      </c>
      <c r="K258" s="8">
        <f>IF(Data_Mentah!K258="Yes",1,0)</f>
        <v>0</v>
      </c>
      <c r="L258" s="8">
        <f>IF(Data_Mentah!L258="Yes",1,0)</f>
        <v>1</v>
      </c>
      <c r="M258" s="8">
        <f>IF(Data_Mentah!M258="Yes",1,0)</f>
        <v>1</v>
      </c>
      <c r="N258" s="8">
        <f>IF(Data_Mentah!N258="Yes",1,0)</f>
        <v>0</v>
      </c>
      <c r="O258" s="8">
        <f>IF(Data_Mentah!O258="Yes",1,0)</f>
        <v>0</v>
      </c>
      <c r="P258" s="8">
        <f>IF(Data_Mentah!P258="Yes",1,0)</f>
        <v>0</v>
      </c>
      <c r="Q258" s="9">
        <f>IF(Data_Mentah!Q258="Positive",1,0)</f>
        <v>1</v>
      </c>
      <c r="T258">
        <f t="shared" si="7"/>
        <v>0</v>
      </c>
      <c r="V258">
        <f t="shared" si="8"/>
        <v>0</v>
      </c>
    </row>
    <row r="259" spans="1:22" ht="15.75" customHeight="1" x14ac:dyDescent="0.2">
      <c r="A259" s="4">
        <v>54</v>
      </c>
      <c r="B259" s="5">
        <f>IF(Data_Mentah!B259="Male",1,0)</f>
        <v>0</v>
      </c>
      <c r="C259" s="5">
        <f>IF(Data_Mentah!C259="Yes",1,0)</f>
        <v>1</v>
      </c>
      <c r="D259" s="5">
        <f>IF(Data_Mentah!D259="Yes",1,0)</f>
        <v>1</v>
      </c>
      <c r="E259" s="5">
        <f>IF(Data_Mentah!E259="Yes",1,0)</f>
        <v>0</v>
      </c>
      <c r="F259" s="5">
        <f>IF(Data_Mentah!F259="Yes",1,0)</f>
        <v>1</v>
      </c>
      <c r="G259" s="5">
        <f>IF(Data_Mentah!G259="Yes",1,0)</f>
        <v>0</v>
      </c>
      <c r="H259" s="5">
        <f>IF(Data_Mentah!H259="Yes",1,0)</f>
        <v>0</v>
      </c>
      <c r="I259" s="5">
        <f>IF(Data_Mentah!I259="Yes",1,0)</f>
        <v>1</v>
      </c>
      <c r="J259" s="5">
        <f>IF(Data_Mentah!J259="Yes",1,0)</f>
        <v>1</v>
      </c>
      <c r="K259" s="5">
        <f>IF(Data_Mentah!K259="Yes",1,0)</f>
        <v>0</v>
      </c>
      <c r="L259" s="5">
        <f>IF(Data_Mentah!L259="Yes",1,0)</f>
        <v>1</v>
      </c>
      <c r="M259" s="5">
        <f>IF(Data_Mentah!M259="Yes",1,0)</f>
        <v>1</v>
      </c>
      <c r="N259" s="5">
        <f>IF(Data_Mentah!N259="Yes",1,0)</f>
        <v>0</v>
      </c>
      <c r="O259" s="5">
        <f>IF(Data_Mentah!O259="Yes",1,0)</f>
        <v>0</v>
      </c>
      <c r="P259" s="5">
        <f>IF(Data_Mentah!P259="Yes",1,0)</f>
        <v>0</v>
      </c>
      <c r="Q259" s="6">
        <f>IF(Data_Mentah!Q259="Positive",1,0)</f>
        <v>1</v>
      </c>
      <c r="T259">
        <f t="shared" si="7"/>
        <v>0</v>
      </c>
      <c r="V259">
        <f t="shared" si="8"/>
        <v>0</v>
      </c>
    </row>
    <row r="260" spans="1:22" ht="15.75" customHeight="1" x14ac:dyDescent="0.2">
      <c r="A260" s="7">
        <v>43</v>
      </c>
      <c r="B260" s="8">
        <f>IF(Data_Mentah!B260="Male",1,0)</f>
        <v>0</v>
      </c>
      <c r="C260" s="8">
        <f>IF(Data_Mentah!C260="Yes",1,0)</f>
        <v>1</v>
      </c>
      <c r="D260" s="8">
        <f>IF(Data_Mentah!D260="Yes",1,0)</f>
        <v>1</v>
      </c>
      <c r="E260" s="8">
        <f>IF(Data_Mentah!E260="Yes",1,0)</f>
        <v>1</v>
      </c>
      <c r="F260" s="8">
        <f>IF(Data_Mentah!F260="Yes",1,0)</f>
        <v>1</v>
      </c>
      <c r="G260" s="8">
        <f>IF(Data_Mentah!G260="Yes",1,0)</f>
        <v>1</v>
      </c>
      <c r="H260" s="8">
        <f>IF(Data_Mentah!H260="Yes",1,0)</f>
        <v>0</v>
      </c>
      <c r="I260" s="8">
        <f>IF(Data_Mentah!I260="Yes",1,0)</f>
        <v>1</v>
      </c>
      <c r="J260" s="8">
        <f>IF(Data_Mentah!J260="Yes",1,0)</f>
        <v>1</v>
      </c>
      <c r="K260" s="8">
        <f>IF(Data_Mentah!K260="Yes",1,0)</f>
        <v>0</v>
      </c>
      <c r="L260" s="8">
        <f>IF(Data_Mentah!L260="Yes",1,0)</f>
        <v>1</v>
      </c>
      <c r="M260" s="8">
        <f>IF(Data_Mentah!M260="Yes",1,0)</f>
        <v>1</v>
      </c>
      <c r="N260" s="8">
        <f>IF(Data_Mentah!N260="Yes",1,0)</f>
        <v>1</v>
      </c>
      <c r="O260" s="8">
        <f>IF(Data_Mentah!O260="Yes",1,0)</f>
        <v>0</v>
      </c>
      <c r="P260" s="8">
        <f>IF(Data_Mentah!P260="Yes",1,0)</f>
        <v>0</v>
      </c>
      <c r="Q260" s="9">
        <f>IF(Data_Mentah!Q260="Positive",1,0)</f>
        <v>1</v>
      </c>
      <c r="T260">
        <f t="shared" si="7"/>
        <v>0</v>
      </c>
      <c r="V260">
        <f t="shared" si="8"/>
        <v>0</v>
      </c>
    </row>
    <row r="261" spans="1:22" ht="15.75" customHeight="1" x14ac:dyDescent="0.2">
      <c r="A261" s="4">
        <v>39</v>
      </c>
      <c r="B261" s="5">
        <f>IF(Data_Mentah!B261="Male",1,0)</f>
        <v>1</v>
      </c>
      <c r="C261" s="5">
        <f>IF(Data_Mentah!C261="Yes",1,0)</f>
        <v>1</v>
      </c>
      <c r="D261" s="5">
        <f>IF(Data_Mentah!D261="Yes",1,0)</f>
        <v>0</v>
      </c>
      <c r="E261" s="5">
        <f>IF(Data_Mentah!E261="Yes",1,0)</f>
        <v>0</v>
      </c>
      <c r="F261" s="5">
        <f>IF(Data_Mentah!F261="Yes",1,0)</f>
        <v>1</v>
      </c>
      <c r="G261" s="5">
        <f>IF(Data_Mentah!G261="Yes",1,0)</f>
        <v>0</v>
      </c>
      <c r="H261" s="5">
        <f>IF(Data_Mentah!H261="Yes",1,0)</f>
        <v>1</v>
      </c>
      <c r="I261" s="5">
        <f>IF(Data_Mentah!I261="Yes",1,0)</f>
        <v>1</v>
      </c>
      <c r="J261" s="5">
        <f>IF(Data_Mentah!J261="Yes",1,0)</f>
        <v>1</v>
      </c>
      <c r="K261" s="5">
        <f>IF(Data_Mentah!K261="Yes",1,0)</f>
        <v>1</v>
      </c>
      <c r="L261" s="5">
        <f>IF(Data_Mentah!L261="Yes",1,0)</f>
        <v>0</v>
      </c>
      <c r="M261" s="5">
        <f>IF(Data_Mentah!M261="Yes",1,0)</f>
        <v>1</v>
      </c>
      <c r="N261" s="5">
        <f>IF(Data_Mentah!N261="Yes",1,0)</f>
        <v>1</v>
      </c>
      <c r="O261" s="5">
        <f>IF(Data_Mentah!O261="Yes",1,0)</f>
        <v>1</v>
      </c>
      <c r="P261" s="5">
        <f>IF(Data_Mentah!P261="Yes",1,0)</f>
        <v>1</v>
      </c>
      <c r="Q261" s="6">
        <f>IF(Data_Mentah!Q261="Positive",1,0)</f>
        <v>1</v>
      </c>
      <c r="T261">
        <f t="shared" si="7"/>
        <v>1</v>
      </c>
      <c r="V261">
        <f t="shared" si="8"/>
        <v>0</v>
      </c>
    </row>
    <row r="262" spans="1:22" ht="15.75" customHeight="1" x14ac:dyDescent="0.2">
      <c r="A262" s="7">
        <v>40</v>
      </c>
      <c r="B262" s="8">
        <f>IF(Data_Mentah!B262="Male",1,0)</f>
        <v>1</v>
      </c>
      <c r="C262" s="8">
        <f>IF(Data_Mentah!C262="Yes",1,0)</f>
        <v>0</v>
      </c>
      <c r="D262" s="8">
        <f>IF(Data_Mentah!D262="Yes",1,0)</f>
        <v>1</v>
      </c>
      <c r="E262" s="8">
        <f>IF(Data_Mentah!E262="Yes",1,0)</f>
        <v>0</v>
      </c>
      <c r="F262" s="8">
        <f>IF(Data_Mentah!F262="Yes",1,0)</f>
        <v>0</v>
      </c>
      <c r="G262" s="8">
        <f>IF(Data_Mentah!G262="Yes",1,0)</f>
        <v>0</v>
      </c>
      <c r="H262" s="8">
        <f>IF(Data_Mentah!H262="Yes",1,0)</f>
        <v>0</v>
      </c>
      <c r="I262" s="8">
        <f>IF(Data_Mentah!I262="Yes",1,0)</f>
        <v>0</v>
      </c>
      <c r="J262" s="8">
        <f>IF(Data_Mentah!J262="Yes",1,0)</f>
        <v>0</v>
      </c>
      <c r="K262" s="8">
        <f>IF(Data_Mentah!K262="Yes",1,0)</f>
        <v>0</v>
      </c>
      <c r="L262" s="8">
        <f>IF(Data_Mentah!L262="Yes",1,0)</f>
        <v>0</v>
      </c>
      <c r="M262" s="8">
        <f>IF(Data_Mentah!M262="Yes",1,0)</f>
        <v>0</v>
      </c>
      <c r="N262" s="8">
        <f>IF(Data_Mentah!N262="Yes",1,0)</f>
        <v>0</v>
      </c>
      <c r="O262" s="8">
        <f>IF(Data_Mentah!O262="Yes",1,0)</f>
        <v>0</v>
      </c>
      <c r="P262" s="8">
        <f>IF(Data_Mentah!P262="Yes",1,0)</f>
        <v>0</v>
      </c>
      <c r="Q262" s="9">
        <f>IF(Data_Mentah!Q262="Positive",1,0)</f>
        <v>1</v>
      </c>
      <c r="T262">
        <f t="shared" si="7"/>
        <v>0</v>
      </c>
      <c r="V262">
        <f t="shared" si="8"/>
        <v>0</v>
      </c>
    </row>
    <row r="263" spans="1:22" ht="15.75" customHeight="1" x14ac:dyDescent="0.2">
      <c r="A263" s="4">
        <v>43</v>
      </c>
      <c r="B263" s="5">
        <f>IF(Data_Mentah!B263="Male",1,0)</f>
        <v>1</v>
      </c>
      <c r="C263" s="5">
        <f>IF(Data_Mentah!C263="Yes",1,0)</f>
        <v>1</v>
      </c>
      <c r="D263" s="5">
        <f>IF(Data_Mentah!D263="Yes",1,0)</f>
        <v>1</v>
      </c>
      <c r="E263" s="5">
        <f>IF(Data_Mentah!E263="Yes",1,0)</f>
        <v>1</v>
      </c>
      <c r="F263" s="5">
        <f>IF(Data_Mentah!F263="Yes",1,0)</f>
        <v>1</v>
      </c>
      <c r="G263" s="5">
        <f>IF(Data_Mentah!G263="Yes",1,0)</f>
        <v>0</v>
      </c>
      <c r="H263" s="5">
        <f>IF(Data_Mentah!H263="Yes",1,0)</f>
        <v>1</v>
      </c>
      <c r="I263" s="5">
        <f>IF(Data_Mentah!I263="Yes",1,0)</f>
        <v>0</v>
      </c>
      <c r="J263" s="5">
        <f>IF(Data_Mentah!J263="Yes",1,0)</f>
        <v>0</v>
      </c>
      <c r="K263" s="5">
        <f>IF(Data_Mentah!K263="Yes",1,0)</f>
        <v>1</v>
      </c>
      <c r="L263" s="5">
        <f>IF(Data_Mentah!L263="Yes",1,0)</f>
        <v>0</v>
      </c>
      <c r="M263" s="5">
        <f>IF(Data_Mentah!M263="Yes",1,0)</f>
        <v>1</v>
      </c>
      <c r="N263" s="5">
        <f>IF(Data_Mentah!N263="Yes",1,0)</f>
        <v>0</v>
      </c>
      <c r="O263" s="5">
        <f>IF(Data_Mentah!O263="Yes",1,0)</f>
        <v>0</v>
      </c>
      <c r="P263" s="5">
        <f>IF(Data_Mentah!P263="Yes",1,0)</f>
        <v>0</v>
      </c>
      <c r="Q263" s="6">
        <f>IF(Data_Mentah!Q263="Positive",1,0)</f>
        <v>1</v>
      </c>
      <c r="T263">
        <f t="shared" si="7"/>
        <v>0</v>
      </c>
      <c r="V263">
        <f t="shared" si="8"/>
        <v>0</v>
      </c>
    </row>
    <row r="264" spans="1:22" ht="15.75" customHeight="1" x14ac:dyDescent="0.2">
      <c r="A264" s="7">
        <v>49</v>
      </c>
      <c r="B264" s="8">
        <f>IF(Data_Mentah!B264="Male",1,0)</f>
        <v>1</v>
      </c>
      <c r="C264" s="8">
        <f>IF(Data_Mentah!C264="Yes",1,0)</f>
        <v>1</v>
      </c>
      <c r="D264" s="8">
        <f>IF(Data_Mentah!D264="Yes",1,0)</f>
        <v>1</v>
      </c>
      <c r="E264" s="8">
        <f>IF(Data_Mentah!E264="Yes",1,0)</f>
        <v>1</v>
      </c>
      <c r="F264" s="8">
        <f>IF(Data_Mentah!F264="Yes",1,0)</f>
        <v>0</v>
      </c>
      <c r="G264" s="8">
        <f>IF(Data_Mentah!G264="Yes",1,0)</f>
        <v>1</v>
      </c>
      <c r="H264" s="8">
        <f>IF(Data_Mentah!H264="Yes",1,0)</f>
        <v>1</v>
      </c>
      <c r="I264" s="8">
        <f>IF(Data_Mentah!I264="Yes",1,0)</f>
        <v>0</v>
      </c>
      <c r="J264" s="8">
        <f>IF(Data_Mentah!J264="Yes",1,0)</f>
        <v>0</v>
      </c>
      <c r="K264" s="8">
        <f>IF(Data_Mentah!K264="Yes",1,0)</f>
        <v>0</v>
      </c>
      <c r="L264" s="8">
        <f>IF(Data_Mentah!L264="Yes",1,0)</f>
        <v>1</v>
      </c>
      <c r="M264" s="8">
        <f>IF(Data_Mentah!M264="Yes",1,0)</f>
        <v>0</v>
      </c>
      <c r="N264" s="8">
        <f>IF(Data_Mentah!N264="Yes",1,0)</f>
        <v>0</v>
      </c>
      <c r="O264" s="8">
        <f>IF(Data_Mentah!O264="Yes",1,0)</f>
        <v>0</v>
      </c>
      <c r="P264" s="8">
        <f>IF(Data_Mentah!P264="Yes",1,0)</f>
        <v>0</v>
      </c>
      <c r="Q264" s="9">
        <f>IF(Data_Mentah!Q264="Positive",1,0)</f>
        <v>1</v>
      </c>
      <c r="T264">
        <f t="shared" si="7"/>
        <v>0</v>
      </c>
      <c r="V264">
        <f t="shared" si="8"/>
        <v>0</v>
      </c>
    </row>
    <row r="265" spans="1:22" ht="15.75" customHeight="1" x14ac:dyDescent="0.2">
      <c r="A265" s="4">
        <v>47</v>
      </c>
      <c r="B265" s="5">
        <f>IF(Data_Mentah!B265="Male",1,0)</f>
        <v>1</v>
      </c>
      <c r="C265" s="5">
        <f>IF(Data_Mentah!C265="Yes",1,0)</f>
        <v>1</v>
      </c>
      <c r="D265" s="5">
        <f>IF(Data_Mentah!D265="Yes",1,0)</f>
        <v>0</v>
      </c>
      <c r="E265" s="5">
        <f>IF(Data_Mentah!E265="Yes",1,0)</f>
        <v>1</v>
      </c>
      <c r="F265" s="5">
        <f>IF(Data_Mentah!F265="Yes",1,0)</f>
        <v>1</v>
      </c>
      <c r="G265" s="5">
        <f>IF(Data_Mentah!G265="Yes",1,0)</f>
        <v>0</v>
      </c>
      <c r="H265" s="5">
        <f>IF(Data_Mentah!H265="Yes",1,0)</f>
        <v>1</v>
      </c>
      <c r="I265" s="5">
        <f>IF(Data_Mentah!I265="Yes",1,0)</f>
        <v>0</v>
      </c>
      <c r="J265" s="5">
        <f>IF(Data_Mentah!J265="Yes",1,0)</f>
        <v>1</v>
      </c>
      <c r="K265" s="5">
        <f>IF(Data_Mentah!K265="Yes",1,0)</f>
        <v>1</v>
      </c>
      <c r="L265" s="5">
        <f>IF(Data_Mentah!L265="Yes",1,0)</f>
        <v>0</v>
      </c>
      <c r="M265" s="5">
        <f>IF(Data_Mentah!M265="Yes",1,0)</f>
        <v>0</v>
      </c>
      <c r="N265" s="5">
        <f>IF(Data_Mentah!N265="Yes",1,0)</f>
        <v>0</v>
      </c>
      <c r="O265" s="5">
        <f>IF(Data_Mentah!O265="Yes",1,0)</f>
        <v>1</v>
      </c>
      <c r="P265" s="5">
        <f>IF(Data_Mentah!P265="Yes",1,0)</f>
        <v>0</v>
      </c>
      <c r="Q265" s="6">
        <f>IF(Data_Mentah!Q265="Positive",1,0)</f>
        <v>1</v>
      </c>
      <c r="T265">
        <f t="shared" si="7"/>
        <v>1</v>
      </c>
      <c r="V265">
        <f t="shared" si="8"/>
        <v>0</v>
      </c>
    </row>
    <row r="266" spans="1:22" ht="15.75" customHeight="1" x14ac:dyDescent="0.2">
      <c r="A266" s="7">
        <v>45</v>
      </c>
      <c r="B266" s="8">
        <f>IF(Data_Mentah!B266="Male",1,0)</f>
        <v>0</v>
      </c>
      <c r="C266" s="8">
        <f>IF(Data_Mentah!C266="Yes",1,0)</f>
        <v>1</v>
      </c>
      <c r="D266" s="8">
        <f>IF(Data_Mentah!D266="Yes",1,0)</f>
        <v>1</v>
      </c>
      <c r="E266" s="8">
        <f>IF(Data_Mentah!E266="Yes",1,0)</f>
        <v>1</v>
      </c>
      <c r="F266" s="8">
        <f>IF(Data_Mentah!F266="Yes",1,0)</f>
        <v>1</v>
      </c>
      <c r="G266" s="8">
        <f>IF(Data_Mentah!G266="Yes",1,0)</f>
        <v>1</v>
      </c>
      <c r="H266" s="8">
        <f>IF(Data_Mentah!H266="Yes",1,0)</f>
        <v>0</v>
      </c>
      <c r="I266" s="8">
        <f>IF(Data_Mentah!I266="Yes",1,0)</f>
        <v>1</v>
      </c>
      <c r="J266" s="8">
        <f>IF(Data_Mentah!J266="Yes",1,0)</f>
        <v>1</v>
      </c>
      <c r="K266" s="8">
        <f>IF(Data_Mentah!K266="Yes",1,0)</f>
        <v>1</v>
      </c>
      <c r="L266" s="8">
        <f>IF(Data_Mentah!L266="Yes",1,0)</f>
        <v>1</v>
      </c>
      <c r="M266" s="8">
        <f>IF(Data_Mentah!M266="Yes",1,0)</f>
        <v>1</v>
      </c>
      <c r="N266" s="8">
        <f>IF(Data_Mentah!N266="Yes",1,0)</f>
        <v>1</v>
      </c>
      <c r="O266" s="8">
        <f>IF(Data_Mentah!O266="Yes",1,0)</f>
        <v>0</v>
      </c>
      <c r="P266" s="8">
        <f>IF(Data_Mentah!P266="Yes",1,0)</f>
        <v>0</v>
      </c>
      <c r="Q266" s="9">
        <f>IF(Data_Mentah!Q266="Positive",1,0)</f>
        <v>1</v>
      </c>
      <c r="T266">
        <f t="shared" si="7"/>
        <v>0</v>
      </c>
      <c r="V266">
        <f t="shared" si="8"/>
        <v>0</v>
      </c>
    </row>
    <row r="267" spans="1:22" ht="15.75" customHeight="1" x14ac:dyDescent="0.2">
      <c r="A267" s="4">
        <v>57</v>
      </c>
      <c r="B267" s="5">
        <f>IF(Data_Mentah!B267="Male",1,0)</f>
        <v>0</v>
      </c>
      <c r="C267" s="5">
        <f>IF(Data_Mentah!C267="Yes",1,0)</f>
        <v>0</v>
      </c>
      <c r="D267" s="5">
        <f>IF(Data_Mentah!D267="Yes",1,0)</f>
        <v>0</v>
      </c>
      <c r="E267" s="5">
        <f>IF(Data_Mentah!E267="Yes",1,0)</f>
        <v>0</v>
      </c>
      <c r="F267" s="5">
        <f>IF(Data_Mentah!F267="Yes",1,0)</f>
        <v>0</v>
      </c>
      <c r="G267" s="5">
        <f>IF(Data_Mentah!G267="Yes",1,0)</f>
        <v>0</v>
      </c>
      <c r="H267" s="5">
        <f>IF(Data_Mentah!H267="Yes",1,0)</f>
        <v>0</v>
      </c>
      <c r="I267" s="5">
        <f>IF(Data_Mentah!I267="Yes",1,0)</f>
        <v>1</v>
      </c>
      <c r="J267" s="5">
        <f>IF(Data_Mentah!J267="Yes",1,0)</f>
        <v>0</v>
      </c>
      <c r="K267" s="5">
        <f>IF(Data_Mentah!K267="Yes",1,0)</f>
        <v>0</v>
      </c>
      <c r="L267" s="5">
        <f>IF(Data_Mentah!L267="Yes",1,0)</f>
        <v>0</v>
      </c>
      <c r="M267" s="5">
        <f>IF(Data_Mentah!M267="Yes",1,0)</f>
        <v>1</v>
      </c>
      <c r="N267" s="5">
        <f>IF(Data_Mentah!N267="Yes",1,0)</f>
        <v>1</v>
      </c>
      <c r="O267" s="5">
        <f>IF(Data_Mentah!O267="Yes",1,0)</f>
        <v>0</v>
      </c>
      <c r="P267" s="5">
        <f>IF(Data_Mentah!P267="Yes",1,0)</f>
        <v>0</v>
      </c>
      <c r="Q267" s="6">
        <f>IF(Data_Mentah!Q267="Positive",1,0)</f>
        <v>1</v>
      </c>
      <c r="T267">
        <f t="shared" si="7"/>
        <v>0</v>
      </c>
      <c r="V267">
        <f t="shared" si="8"/>
        <v>0</v>
      </c>
    </row>
    <row r="268" spans="1:22" ht="15.75" customHeight="1" x14ac:dyDescent="0.2">
      <c r="A268" s="7">
        <v>72</v>
      </c>
      <c r="B268" s="8">
        <f>IF(Data_Mentah!B268="Male",1,0)</f>
        <v>0</v>
      </c>
      <c r="C268" s="8">
        <f>IF(Data_Mentah!C268="Yes",1,0)</f>
        <v>1</v>
      </c>
      <c r="D268" s="8">
        <f>IF(Data_Mentah!D268="Yes",1,0)</f>
        <v>1</v>
      </c>
      <c r="E268" s="8">
        <f>IF(Data_Mentah!E268="Yes",1,0)</f>
        <v>0</v>
      </c>
      <c r="F268" s="8">
        <f>IF(Data_Mentah!F268="Yes",1,0)</f>
        <v>1</v>
      </c>
      <c r="G268" s="8">
        <f>IF(Data_Mentah!G268="Yes",1,0)</f>
        <v>1</v>
      </c>
      <c r="H268" s="8">
        <f>IF(Data_Mentah!H268="Yes",1,0)</f>
        <v>0</v>
      </c>
      <c r="I268" s="8">
        <f>IF(Data_Mentah!I268="Yes",1,0)</f>
        <v>1</v>
      </c>
      <c r="J268" s="8">
        <f>IF(Data_Mentah!J268="Yes",1,0)</f>
        <v>1</v>
      </c>
      <c r="K268" s="8">
        <f>IF(Data_Mentah!K268="Yes",1,0)</f>
        <v>0</v>
      </c>
      <c r="L268" s="8">
        <f>IF(Data_Mentah!L268="Yes",1,0)</f>
        <v>1</v>
      </c>
      <c r="M268" s="8">
        <f>IF(Data_Mentah!M268="Yes",1,0)</f>
        <v>1</v>
      </c>
      <c r="N268" s="8">
        <f>IF(Data_Mentah!N268="Yes",1,0)</f>
        <v>0</v>
      </c>
      <c r="O268" s="8">
        <f>IF(Data_Mentah!O268="Yes",1,0)</f>
        <v>0</v>
      </c>
      <c r="P268" s="8">
        <f>IF(Data_Mentah!P268="Yes",1,0)</f>
        <v>0</v>
      </c>
      <c r="Q268" s="9">
        <f>IF(Data_Mentah!Q268="Positive",1,0)</f>
        <v>1</v>
      </c>
      <c r="T268">
        <f t="shared" si="7"/>
        <v>0</v>
      </c>
      <c r="V268">
        <f t="shared" si="8"/>
        <v>0</v>
      </c>
    </row>
    <row r="269" spans="1:22" ht="15.75" customHeight="1" x14ac:dyDescent="0.2">
      <c r="A269" s="4">
        <v>30</v>
      </c>
      <c r="B269" s="5">
        <f>IF(Data_Mentah!B269="Male",1,0)</f>
        <v>0</v>
      </c>
      <c r="C269" s="5">
        <f>IF(Data_Mentah!C269="Yes",1,0)</f>
        <v>0</v>
      </c>
      <c r="D269" s="5">
        <f>IF(Data_Mentah!D269="Yes",1,0)</f>
        <v>0</v>
      </c>
      <c r="E269" s="5">
        <f>IF(Data_Mentah!E269="Yes",1,0)</f>
        <v>0</v>
      </c>
      <c r="F269" s="5">
        <f>IF(Data_Mentah!F269="Yes",1,0)</f>
        <v>0</v>
      </c>
      <c r="G269" s="5">
        <f>IF(Data_Mentah!G269="Yes",1,0)</f>
        <v>0</v>
      </c>
      <c r="H269" s="5">
        <f>IF(Data_Mentah!H269="Yes",1,0)</f>
        <v>0</v>
      </c>
      <c r="I269" s="5">
        <f>IF(Data_Mentah!I269="Yes",1,0)</f>
        <v>0</v>
      </c>
      <c r="J269" s="5">
        <f>IF(Data_Mentah!J269="Yes",1,0)</f>
        <v>0</v>
      </c>
      <c r="K269" s="5">
        <f>IF(Data_Mentah!K269="Yes",1,0)</f>
        <v>0</v>
      </c>
      <c r="L269" s="5">
        <f>IF(Data_Mentah!L269="Yes",1,0)</f>
        <v>0</v>
      </c>
      <c r="M269" s="5">
        <f>IF(Data_Mentah!M269="Yes",1,0)</f>
        <v>0</v>
      </c>
      <c r="N269" s="5">
        <f>IF(Data_Mentah!N269="Yes",1,0)</f>
        <v>0</v>
      </c>
      <c r="O269" s="5">
        <f>IF(Data_Mentah!O269="Yes",1,0)</f>
        <v>0</v>
      </c>
      <c r="P269" s="5">
        <f>IF(Data_Mentah!P269="Yes",1,0)</f>
        <v>0</v>
      </c>
      <c r="Q269" s="6">
        <f>IF(Data_Mentah!Q269="Positive",1,0)</f>
        <v>1</v>
      </c>
      <c r="T269">
        <f t="shared" si="7"/>
        <v>0</v>
      </c>
      <c r="V269">
        <f t="shared" si="8"/>
        <v>0</v>
      </c>
    </row>
    <row r="270" spans="1:22" ht="15.75" customHeight="1" x14ac:dyDescent="0.2">
      <c r="A270" s="7">
        <v>27</v>
      </c>
      <c r="B270" s="8">
        <f>IF(Data_Mentah!B270="Male",1,0)</f>
        <v>0</v>
      </c>
      <c r="C270" s="8">
        <f>IF(Data_Mentah!C270="Yes",1,0)</f>
        <v>0</v>
      </c>
      <c r="D270" s="8">
        <f>IF(Data_Mentah!D270="Yes",1,0)</f>
        <v>0</v>
      </c>
      <c r="E270" s="8">
        <f>IF(Data_Mentah!E270="Yes",1,0)</f>
        <v>0</v>
      </c>
      <c r="F270" s="8">
        <f>IF(Data_Mentah!F270="Yes",1,0)</f>
        <v>0</v>
      </c>
      <c r="G270" s="8">
        <f>IF(Data_Mentah!G270="Yes",1,0)</f>
        <v>1</v>
      </c>
      <c r="H270" s="8">
        <f>IF(Data_Mentah!H270="Yes",1,0)</f>
        <v>0</v>
      </c>
      <c r="I270" s="8">
        <f>IF(Data_Mentah!I270="Yes",1,0)</f>
        <v>1</v>
      </c>
      <c r="J270" s="8">
        <f>IF(Data_Mentah!J270="Yes",1,0)</f>
        <v>1</v>
      </c>
      <c r="K270" s="8">
        <f>IF(Data_Mentah!K270="Yes",1,0)</f>
        <v>0</v>
      </c>
      <c r="L270" s="8">
        <f>IF(Data_Mentah!L270="Yes",1,0)</f>
        <v>0</v>
      </c>
      <c r="M270" s="8">
        <f>IF(Data_Mentah!M270="Yes",1,0)</f>
        <v>1</v>
      </c>
      <c r="N270" s="8">
        <f>IF(Data_Mentah!N270="Yes",1,0)</f>
        <v>0</v>
      </c>
      <c r="O270" s="8">
        <f>IF(Data_Mentah!O270="Yes",1,0)</f>
        <v>0</v>
      </c>
      <c r="P270" s="8">
        <f>IF(Data_Mentah!P270="Yes",1,0)</f>
        <v>0</v>
      </c>
      <c r="Q270" s="9">
        <f>IF(Data_Mentah!Q270="Positive",1,0)</f>
        <v>1</v>
      </c>
      <c r="T270">
        <f t="shared" si="7"/>
        <v>0</v>
      </c>
      <c r="V270">
        <f t="shared" si="8"/>
        <v>0</v>
      </c>
    </row>
    <row r="271" spans="1:22" ht="15.75" customHeight="1" x14ac:dyDescent="0.2">
      <c r="A271" s="4">
        <v>38</v>
      </c>
      <c r="B271" s="5">
        <f>IF(Data_Mentah!B271="Male",1,0)</f>
        <v>0</v>
      </c>
      <c r="C271" s="5">
        <f>IF(Data_Mentah!C271="Yes",1,0)</f>
        <v>1</v>
      </c>
      <c r="D271" s="5">
        <f>IF(Data_Mentah!D271="Yes",1,0)</f>
        <v>1</v>
      </c>
      <c r="E271" s="5">
        <f>IF(Data_Mentah!E271="Yes",1,0)</f>
        <v>1</v>
      </c>
      <c r="F271" s="5">
        <f>IF(Data_Mentah!F271="Yes",1,0)</f>
        <v>1</v>
      </c>
      <c r="G271" s="5">
        <f>IF(Data_Mentah!G271="Yes",1,0)</f>
        <v>1</v>
      </c>
      <c r="H271" s="5">
        <f>IF(Data_Mentah!H271="Yes",1,0)</f>
        <v>0</v>
      </c>
      <c r="I271" s="5">
        <f>IF(Data_Mentah!I271="Yes",1,0)</f>
        <v>1</v>
      </c>
      <c r="J271" s="5">
        <f>IF(Data_Mentah!J271="Yes",1,0)</f>
        <v>1</v>
      </c>
      <c r="K271" s="5">
        <f>IF(Data_Mentah!K271="Yes",1,0)</f>
        <v>1</v>
      </c>
      <c r="L271" s="5">
        <f>IF(Data_Mentah!L271="Yes",1,0)</f>
        <v>1</v>
      </c>
      <c r="M271" s="5">
        <f>IF(Data_Mentah!M271="Yes",1,0)</f>
        <v>1</v>
      </c>
      <c r="N271" s="5">
        <f>IF(Data_Mentah!N271="Yes",1,0)</f>
        <v>1</v>
      </c>
      <c r="O271" s="5">
        <f>IF(Data_Mentah!O271="Yes",1,0)</f>
        <v>0</v>
      </c>
      <c r="P271" s="5">
        <f>IF(Data_Mentah!P271="Yes",1,0)</f>
        <v>0</v>
      </c>
      <c r="Q271" s="6">
        <f>IF(Data_Mentah!Q271="Positive",1,0)</f>
        <v>1</v>
      </c>
      <c r="T271">
        <f t="shared" si="7"/>
        <v>0</v>
      </c>
      <c r="V271">
        <f t="shared" si="8"/>
        <v>0</v>
      </c>
    </row>
    <row r="272" spans="1:22" ht="15.75" customHeight="1" x14ac:dyDescent="0.2">
      <c r="A272" s="7">
        <v>43</v>
      </c>
      <c r="B272" s="8">
        <f>IF(Data_Mentah!B272="Male",1,0)</f>
        <v>0</v>
      </c>
      <c r="C272" s="8">
        <f>IF(Data_Mentah!C272="Yes",1,0)</f>
        <v>1</v>
      </c>
      <c r="D272" s="8">
        <f>IF(Data_Mentah!D272="Yes",1,0)</f>
        <v>1</v>
      </c>
      <c r="E272" s="8">
        <f>IF(Data_Mentah!E272="Yes",1,0)</f>
        <v>1</v>
      </c>
      <c r="F272" s="8">
        <f>IF(Data_Mentah!F272="Yes",1,0)</f>
        <v>1</v>
      </c>
      <c r="G272" s="8">
        <f>IF(Data_Mentah!G272="Yes",1,0)</f>
        <v>0</v>
      </c>
      <c r="H272" s="8">
        <f>IF(Data_Mentah!H272="Yes",1,0)</f>
        <v>0</v>
      </c>
      <c r="I272" s="8">
        <f>IF(Data_Mentah!I272="Yes",1,0)</f>
        <v>1</v>
      </c>
      <c r="J272" s="8">
        <f>IF(Data_Mentah!J272="Yes",1,0)</f>
        <v>0</v>
      </c>
      <c r="K272" s="8">
        <f>IF(Data_Mentah!K272="Yes",1,0)</f>
        <v>0</v>
      </c>
      <c r="L272" s="8">
        <f>IF(Data_Mentah!L272="Yes",1,0)</f>
        <v>1</v>
      </c>
      <c r="M272" s="8">
        <f>IF(Data_Mentah!M272="Yes",1,0)</f>
        <v>1</v>
      </c>
      <c r="N272" s="8">
        <f>IF(Data_Mentah!N272="Yes",1,0)</f>
        <v>1</v>
      </c>
      <c r="O272" s="8">
        <f>IF(Data_Mentah!O272="Yes",1,0)</f>
        <v>0</v>
      </c>
      <c r="P272" s="8">
        <f>IF(Data_Mentah!P272="Yes",1,0)</f>
        <v>0</v>
      </c>
      <c r="Q272" s="9">
        <f>IF(Data_Mentah!Q272="Positive",1,0)</f>
        <v>1</v>
      </c>
      <c r="T272">
        <f t="shared" si="7"/>
        <v>0</v>
      </c>
      <c r="V272">
        <f t="shared" si="8"/>
        <v>0</v>
      </c>
    </row>
    <row r="273" spans="1:22" ht="15.75" customHeight="1" x14ac:dyDescent="0.2">
      <c r="A273" s="4">
        <v>40</v>
      </c>
      <c r="B273" s="5">
        <f>IF(Data_Mentah!B273="Male",1,0)</f>
        <v>1</v>
      </c>
      <c r="C273" s="5">
        <f>IF(Data_Mentah!C273="Yes",1,0)</f>
        <v>1</v>
      </c>
      <c r="D273" s="5">
        <f>IF(Data_Mentah!D273="Yes",1,0)</f>
        <v>1</v>
      </c>
      <c r="E273" s="5">
        <f>IF(Data_Mentah!E273="Yes",1,0)</f>
        <v>1</v>
      </c>
      <c r="F273" s="5">
        <f>IF(Data_Mentah!F273="Yes",1,0)</f>
        <v>1</v>
      </c>
      <c r="G273" s="5">
        <f>IF(Data_Mentah!G273="Yes",1,0)</f>
        <v>1</v>
      </c>
      <c r="H273" s="5">
        <f>IF(Data_Mentah!H273="Yes",1,0)</f>
        <v>0</v>
      </c>
      <c r="I273" s="5">
        <f>IF(Data_Mentah!I273="Yes",1,0)</f>
        <v>1</v>
      </c>
      <c r="J273" s="5">
        <f>IF(Data_Mentah!J273="Yes",1,0)</f>
        <v>0</v>
      </c>
      <c r="K273" s="5">
        <f>IF(Data_Mentah!K273="Yes",1,0)</f>
        <v>0</v>
      </c>
      <c r="L273" s="5">
        <f>IF(Data_Mentah!L273="Yes",1,0)</f>
        <v>0</v>
      </c>
      <c r="M273" s="5">
        <f>IF(Data_Mentah!M273="Yes",1,0)</f>
        <v>1</v>
      </c>
      <c r="N273" s="5">
        <f>IF(Data_Mentah!N273="Yes",1,0)</f>
        <v>0</v>
      </c>
      <c r="O273" s="5">
        <f>IF(Data_Mentah!O273="Yes",1,0)</f>
        <v>0</v>
      </c>
      <c r="P273" s="5">
        <f>IF(Data_Mentah!P273="Yes",1,0)</f>
        <v>0</v>
      </c>
      <c r="Q273" s="6">
        <f>IF(Data_Mentah!Q273="Positive",1,0)</f>
        <v>1</v>
      </c>
      <c r="T273">
        <f t="shared" si="7"/>
        <v>0</v>
      </c>
      <c r="V273">
        <f t="shared" si="8"/>
        <v>0</v>
      </c>
    </row>
    <row r="274" spans="1:22" ht="15.75" customHeight="1" x14ac:dyDescent="0.2">
      <c r="A274" s="7">
        <v>55</v>
      </c>
      <c r="B274" s="8">
        <f>IF(Data_Mentah!B274="Male",1,0)</f>
        <v>1</v>
      </c>
      <c r="C274" s="8">
        <f>IF(Data_Mentah!C274="Yes",1,0)</f>
        <v>0</v>
      </c>
      <c r="D274" s="8">
        <f>IF(Data_Mentah!D274="Yes",1,0)</f>
        <v>0</v>
      </c>
      <c r="E274" s="8">
        <f>IF(Data_Mentah!E274="Yes",1,0)</f>
        <v>0</v>
      </c>
      <c r="F274" s="8">
        <f>IF(Data_Mentah!F274="Yes",1,0)</f>
        <v>0</v>
      </c>
      <c r="G274" s="8">
        <f>IF(Data_Mentah!G274="Yes",1,0)</f>
        <v>0</v>
      </c>
      <c r="H274" s="8">
        <f>IF(Data_Mentah!H274="Yes",1,0)</f>
        <v>0</v>
      </c>
      <c r="I274" s="8">
        <f>IF(Data_Mentah!I274="Yes",1,0)</f>
        <v>0</v>
      </c>
      <c r="J274" s="8">
        <f>IF(Data_Mentah!J274="Yes",1,0)</f>
        <v>1</v>
      </c>
      <c r="K274" s="8">
        <f>IF(Data_Mentah!K274="Yes",1,0)</f>
        <v>0</v>
      </c>
      <c r="L274" s="8">
        <f>IF(Data_Mentah!L274="Yes",1,0)</f>
        <v>0</v>
      </c>
      <c r="M274" s="8">
        <f>IF(Data_Mentah!M274="Yes",1,0)</f>
        <v>0</v>
      </c>
      <c r="N274" s="8">
        <f>IF(Data_Mentah!N274="Yes",1,0)</f>
        <v>0</v>
      </c>
      <c r="O274" s="8">
        <f>IF(Data_Mentah!O274="Yes",1,0)</f>
        <v>1</v>
      </c>
      <c r="P274" s="8">
        <f>IF(Data_Mentah!P274="Yes",1,0)</f>
        <v>0</v>
      </c>
      <c r="Q274" s="9">
        <f>IF(Data_Mentah!Q274="Positive",1,0)</f>
        <v>0</v>
      </c>
      <c r="T274">
        <f t="shared" si="7"/>
        <v>0</v>
      </c>
      <c r="V274">
        <f t="shared" si="8"/>
        <v>0</v>
      </c>
    </row>
    <row r="275" spans="1:22" ht="15.75" customHeight="1" x14ac:dyDescent="0.2">
      <c r="A275" s="4">
        <v>68</v>
      </c>
      <c r="B275" s="5">
        <f>IF(Data_Mentah!B275="Male",1,0)</f>
        <v>1</v>
      </c>
      <c r="C275" s="5">
        <f>IF(Data_Mentah!C275="Yes",1,0)</f>
        <v>0</v>
      </c>
      <c r="D275" s="5">
        <f>IF(Data_Mentah!D275="Yes",1,0)</f>
        <v>0</v>
      </c>
      <c r="E275" s="5">
        <f>IF(Data_Mentah!E275="Yes",1,0)</f>
        <v>0</v>
      </c>
      <c r="F275" s="5">
        <f>IF(Data_Mentah!F275="Yes",1,0)</f>
        <v>0</v>
      </c>
      <c r="G275" s="5">
        <f>IF(Data_Mentah!G275="Yes",1,0)</f>
        <v>1</v>
      </c>
      <c r="H275" s="5">
        <f>IF(Data_Mentah!H275="Yes",1,0)</f>
        <v>1</v>
      </c>
      <c r="I275" s="5">
        <f>IF(Data_Mentah!I275="Yes",1,0)</f>
        <v>0</v>
      </c>
      <c r="J275" s="5">
        <f>IF(Data_Mentah!J275="Yes",1,0)</f>
        <v>0</v>
      </c>
      <c r="K275" s="5">
        <f>IF(Data_Mentah!K275="Yes",1,0)</f>
        <v>0</v>
      </c>
      <c r="L275" s="5">
        <f>IF(Data_Mentah!L275="Yes",1,0)</f>
        <v>0</v>
      </c>
      <c r="M275" s="5">
        <f>IF(Data_Mentah!M275="Yes",1,0)</f>
        <v>0</v>
      </c>
      <c r="N275" s="5">
        <f>IF(Data_Mentah!N275="Yes",1,0)</f>
        <v>0</v>
      </c>
      <c r="O275" s="5">
        <f>IF(Data_Mentah!O275="Yes",1,0)</f>
        <v>0</v>
      </c>
      <c r="P275" s="5">
        <f>IF(Data_Mentah!P275="Yes",1,0)</f>
        <v>0</v>
      </c>
      <c r="Q275" s="6">
        <f>IF(Data_Mentah!Q275="Positive",1,0)</f>
        <v>0</v>
      </c>
      <c r="T275">
        <f t="shared" si="7"/>
        <v>0</v>
      </c>
      <c r="V275">
        <f t="shared" si="8"/>
        <v>0</v>
      </c>
    </row>
    <row r="276" spans="1:22" ht="15.75" customHeight="1" x14ac:dyDescent="0.2">
      <c r="A276" s="7">
        <v>29</v>
      </c>
      <c r="B276" s="8">
        <f>IF(Data_Mentah!B276="Male",1,0)</f>
        <v>1</v>
      </c>
      <c r="C276" s="8">
        <f>IF(Data_Mentah!C276="Yes",1,0)</f>
        <v>0</v>
      </c>
      <c r="D276" s="8">
        <f>IF(Data_Mentah!D276="Yes",1,0)</f>
        <v>0</v>
      </c>
      <c r="E276" s="8">
        <f>IF(Data_Mentah!E276="Yes",1,0)</f>
        <v>0</v>
      </c>
      <c r="F276" s="8">
        <f>IF(Data_Mentah!F276="Yes",1,0)</f>
        <v>0</v>
      </c>
      <c r="G276" s="8">
        <f>IF(Data_Mentah!G276="Yes",1,0)</f>
        <v>1</v>
      </c>
      <c r="H276" s="8">
        <f>IF(Data_Mentah!H276="Yes",1,0)</f>
        <v>0</v>
      </c>
      <c r="I276" s="8">
        <f>IF(Data_Mentah!I276="Yes",1,0)</f>
        <v>1</v>
      </c>
      <c r="J276" s="8">
        <f>IF(Data_Mentah!J276="Yes",1,0)</f>
        <v>0</v>
      </c>
      <c r="K276" s="8">
        <f>IF(Data_Mentah!K276="Yes",1,0)</f>
        <v>0</v>
      </c>
      <c r="L276" s="8">
        <f>IF(Data_Mentah!L276="Yes",1,0)</f>
        <v>0</v>
      </c>
      <c r="M276" s="8">
        <f>IF(Data_Mentah!M276="Yes",1,0)</f>
        <v>0</v>
      </c>
      <c r="N276" s="8">
        <f>IF(Data_Mentah!N276="Yes",1,0)</f>
        <v>1</v>
      </c>
      <c r="O276" s="8">
        <f>IF(Data_Mentah!O276="Yes",1,0)</f>
        <v>0</v>
      </c>
      <c r="P276" s="8">
        <f>IF(Data_Mentah!P276="Yes",1,0)</f>
        <v>0</v>
      </c>
      <c r="Q276" s="9">
        <f>IF(Data_Mentah!Q276="Positive",1,0)</f>
        <v>0</v>
      </c>
      <c r="T276">
        <f t="shared" si="7"/>
        <v>0</v>
      </c>
      <c r="V276">
        <f t="shared" si="8"/>
        <v>0</v>
      </c>
    </row>
    <row r="277" spans="1:22" ht="15.75" customHeight="1" x14ac:dyDescent="0.2">
      <c r="A277" s="4">
        <v>37</v>
      </c>
      <c r="B277" s="5">
        <f>IF(Data_Mentah!B277="Male",1,0)</f>
        <v>1</v>
      </c>
      <c r="C277" s="5">
        <f>IF(Data_Mentah!C277="Yes",1,0)</f>
        <v>1</v>
      </c>
      <c r="D277" s="5">
        <f>IF(Data_Mentah!D277="Yes",1,0)</f>
        <v>0</v>
      </c>
      <c r="E277" s="5">
        <f>IF(Data_Mentah!E277="Yes",1,0)</f>
        <v>0</v>
      </c>
      <c r="F277" s="5">
        <f>IF(Data_Mentah!F277="Yes",1,0)</f>
        <v>0</v>
      </c>
      <c r="G277" s="5">
        <f>IF(Data_Mentah!G277="Yes",1,0)</f>
        <v>1</v>
      </c>
      <c r="H277" s="5">
        <f>IF(Data_Mentah!H277="Yes",1,0)</f>
        <v>0</v>
      </c>
      <c r="I277" s="5">
        <f>IF(Data_Mentah!I277="Yes",1,0)</f>
        <v>1</v>
      </c>
      <c r="J277" s="5">
        <f>IF(Data_Mentah!J277="Yes",1,0)</f>
        <v>1</v>
      </c>
      <c r="K277" s="5">
        <f>IF(Data_Mentah!K277="Yes",1,0)</f>
        <v>0</v>
      </c>
      <c r="L277" s="5">
        <f>IF(Data_Mentah!L277="Yes",1,0)</f>
        <v>1</v>
      </c>
      <c r="M277" s="5">
        <f>IF(Data_Mentah!M277="Yes",1,0)</f>
        <v>1</v>
      </c>
      <c r="N277" s="5">
        <f>IF(Data_Mentah!N277="Yes",1,0)</f>
        <v>1</v>
      </c>
      <c r="O277" s="5">
        <f>IF(Data_Mentah!O277="Yes",1,0)</f>
        <v>1</v>
      </c>
      <c r="P277" s="5">
        <f>IF(Data_Mentah!P277="Yes",1,0)</f>
        <v>0</v>
      </c>
      <c r="Q277" s="6">
        <f>IF(Data_Mentah!Q277="Positive",1,0)</f>
        <v>0</v>
      </c>
      <c r="T277">
        <f t="shared" si="7"/>
        <v>1</v>
      </c>
      <c r="V277">
        <f t="shared" si="8"/>
        <v>0</v>
      </c>
    </row>
    <row r="278" spans="1:22" ht="15.75" customHeight="1" x14ac:dyDescent="0.2">
      <c r="A278" s="7">
        <v>30</v>
      </c>
      <c r="B278" s="8">
        <f>IF(Data_Mentah!B278="Male",1,0)</f>
        <v>1</v>
      </c>
      <c r="C278" s="8">
        <f>IF(Data_Mentah!C278="Yes",1,0)</f>
        <v>0</v>
      </c>
      <c r="D278" s="8">
        <f>IF(Data_Mentah!D278="Yes",1,0)</f>
        <v>0</v>
      </c>
      <c r="E278" s="8">
        <f>IF(Data_Mentah!E278="Yes",1,0)</f>
        <v>0</v>
      </c>
      <c r="F278" s="8">
        <f>IF(Data_Mentah!F278="Yes",1,0)</f>
        <v>0</v>
      </c>
      <c r="G278" s="8">
        <f>IF(Data_Mentah!G278="Yes",1,0)</f>
        <v>0</v>
      </c>
      <c r="H278" s="8">
        <f>IF(Data_Mentah!H278="Yes",1,0)</f>
        <v>0</v>
      </c>
      <c r="I278" s="8">
        <f>IF(Data_Mentah!I278="Yes",1,0)</f>
        <v>0</v>
      </c>
      <c r="J278" s="8">
        <f>IF(Data_Mentah!J278="Yes",1,0)</f>
        <v>0</v>
      </c>
      <c r="K278" s="8">
        <f>IF(Data_Mentah!K278="Yes",1,0)</f>
        <v>0</v>
      </c>
      <c r="L278" s="8">
        <f>IF(Data_Mentah!L278="Yes",1,0)</f>
        <v>0</v>
      </c>
      <c r="M278" s="8">
        <f>IF(Data_Mentah!M278="Yes",1,0)</f>
        <v>0</v>
      </c>
      <c r="N278" s="8">
        <f>IF(Data_Mentah!N278="Yes",1,0)</f>
        <v>0</v>
      </c>
      <c r="O278" s="8">
        <f>IF(Data_Mentah!O278="Yes",1,0)</f>
        <v>0</v>
      </c>
      <c r="P278" s="8">
        <f>IF(Data_Mentah!P278="Yes",1,0)</f>
        <v>0</v>
      </c>
      <c r="Q278" s="9">
        <f>IF(Data_Mentah!Q278="Positive",1,0)</f>
        <v>0</v>
      </c>
      <c r="T278">
        <f t="shared" si="7"/>
        <v>0</v>
      </c>
      <c r="V278">
        <f t="shared" si="8"/>
        <v>0</v>
      </c>
    </row>
    <row r="279" spans="1:22" ht="15.75" customHeight="1" x14ac:dyDescent="0.2">
      <c r="A279" s="4">
        <v>45</v>
      </c>
      <c r="B279" s="5">
        <f>IF(Data_Mentah!B279="Male",1,0)</f>
        <v>1</v>
      </c>
      <c r="C279" s="5">
        <f>IF(Data_Mentah!C279="Yes",1,0)</f>
        <v>0</v>
      </c>
      <c r="D279" s="5">
        <f>IF(Data_Mentah!D279="Yes",1,0)</f>
        <v>0</v>
      </c>
      <c r="E279" s="5">
        <f>IF(Data_Mentah!E279="Yes",1,0)</f>
        <v>0</v>
      </c>
      <c r="F279" s="5">
        <f>IF(Data_Mentah!F279="Yes",1,0)</f>
        <v>0</v>
      </c>
      <c r="G279" s="5">
        <f>IF(Data_Mentah!G279="Yes",1,0)</f>
        <v>0</v>
      </c>
      <c r="H279" s="5">
        <f>IF(Data_Mentah!H279="Yes",1,0)</f>
        <v>0</v>
      </c>
      <c r="I279" s="5">
        <f>IF(Data_Mentah!I279="Yes",1,0)</f>
        <v>0</v>
      </c>
      <c r="J279" s="5">
        <f>IF(Data_Mentah!J279="Yes",1,0)</f>
        <v>0</v>
      </c>
      <c r="K279" s="5">
        <f>IF(Data_Mentah!K279="Yes",1,0)</f>
        <v>0</v>
      </c>
      <c r="L279" s="5">
        <f>IF(Data_Mentah!L279="Yes",1,0)</f>
        <v>0</v>
      </c>
      <c r="M279" s="5">
        <f>IF(Data_Mentah!M279="Yes",1,0)</f>
        <v>0</v>
      </c>
      <c r="N279" s="5">
        <f>IF(Data_Mentah!N279="Yes",1,0)</f>
        <v>0</v>
      </c>
      <c r="O279" s="5">
        <f>IF(Data_Mentah!O279="Yes",1,0)</f>
        <v>0</v>
      </c>
      <c r="P279" s="5">
        <f>IF(Data_Mentah!P279="Yes",1,0)</f>
        <v>0</v>
      </c>
      <c r="Q279" s="6">
        <f>IF(Data_Mentah!Q279="Positive",1,0)</f>
        <v>0</v>
      </c>
      <c r="T279">
        <f t="shared" si="7"/>
        <v>0</v>
      </c>
      <c r="V279">
        <f t="shared" si="8"/>
        <v>0</v>
      </c>
    </row>
    <row r="280" spans="1:22" ht="15.75" customHeight="1" x14ac:dyDescent="0.2">
      <c r="A280" s="7">
        <v>47</v>
      </c>
      <c r="B280" s="8">
        <f>IF(Data_Mentah!B280="Male",1,0)</f>
        <v>1</v>
      </c>
      <c r="C280" s="8">
        <f>IF(Data_Mentah!C280="Yes",1,0)</f>
        <v>0</v>
      </c>
      <c r="D280" s="8">
        <f>IF(Data_Mentah!D280="Yes",1,0)</f>
        <v>0</v>
      </c>
      <c r="E280" s="8">
        <f>IF(Data_Mentah!E280="Yes",1,0)</f>
        <v>0</v>
      </c>
      <c r="F280" s="8">
        <f>IF(Data_Mentah!F280="Yes",1,0)</f>
        <v>0</v>
      </c>
      <c r="G280" s="8">
        <f>IF(Data_Mentah!G280="Yes",1,0)</f>
        <v>0</v>
      </c>
      <c r="H280" s="8">
        <f>IF(Data_Mentah!H280="Yes",1,0)</f>
        <v>0</v>
      </c>
      <c r="I280" s="8">
        <f>IF(Data_Mentah!I280="Yes",1,0)</f>
        <v>0</v>
      </c>
      <c r="J280" s="8">
        <f>IF(Data_Mentah!J280="Yes",1,0)</f>
        <v>0</v>
      </c>
      <c r="K280" s="8">
        <f>IF(Data_Mentah!K280="Yes",1,0)</f>
        <v>0</v>
      </c>
      <c r="L280" s="8">
        <f>IF(Data_Mentah!L280="Yes",1,0)</f>
        <v>0</v>
      </c>
      <c r="M280" s="8">
        <f>IF(Data_Mentah!M280="Yes",1,0)</f>
        <v>0</v>
      </c>
      <c r="N280" s="8">
        <f>IF(Data_Mentah!N280="Yes",1,0)</f>
        <v>0</v>
      </c>
      <c r="O280" s="8">
        <f>IF(Data_Mentah!O280="Yes",1,0)</f>
        <v>0</v>
      </c>
      <c r="P280" s="8">
        <f>IF(Data_Mentah!P280="Yes",1,0)</f>
        <v>0</v>
      </c>
      <c r="Q280" s="9">
        <f>IF(Data_Mentah!Q280="Positive",1,0)</f>
        <v>0</v>
      </c>
      <c r="T280">
        <f t="shared" si="7"/>
        <v>0</v>
      </c>
      <c r="V280">
        <f t="shared" si="8"/>
        <v>0</v>
      </c>
    </row>
    <row r="281" spans="1:22" ht="15.75" customHeight="1" x14ac:dyDescent="0.2">
      <c r="A281" s="4">
        <v>35</v>
      </c>
      <c r="B281" s="5">
        <f>IF(Data_Mentah!B281="Male",1,0)</f>
        <v>1</v>
      </c>
      <c r="C281" s="5">
        <f>IF(Data_Mentah!C281="Yes",1,0)</f>
        <v>0</v>
      </c>
      <c r="D281" s="5">
        <f>IF(Data_Mentah!D281="Yes",1,0)</f>
        <v>0</v>
      </c>
      <c r="E281" s="5">
        <f>IF(Data_Mentah!E281="Yes",1,0)</f>
        <v>0</v>
      </c>
      <c r="F281" s="5">
        <f>IF(Data_Mentah!F281="Yes",1,0)</f>
        <v>1</v>
      </c>
      <c r="G281" s="5">
        <f>IF(Data_Mentah!G281="Yes",1,0)</f>
        <v>0</v>
      </c>
      <c r="H281" s="5">
        <f>IF(Data_Mentah!H281="Yes",1,0)</f>
        <v>1</v>
      </c>
      <c r="I281" s="5">
        <f>IF(Data_Mentah!I281="Yes",1,0)</f>
        <v>0</v>
      </c>
      <c r="J281" s="5">
        <f>IF(Data_Mentah!J281="Yes",1,0)</f>
        <v>1</v>
      </c>
      <c r="K281" s="5">
        <f>IF(Data_Mentah!K281="Yes",1,0)</f>
        <v>0</v>
      </c>
      <c r="L281" s="5">
        <f>IF(Data_Mentah!L281="Yes",1,0)</f>
        <v>1</v>
      </c>
      <c r="M281" s="5">
        <f>IF(Data_Mentah!M281="Yes",1,0)</f>
        <v>0</v>
      </c>
      <c r="N281" s="5">
        <f>IF(Data_Mentah!N281="Yes",1,0)</f>
        <v>0</v>
      </c>
      <c r="O281" s="5">
        <f>IF(Data_Mentah!O281="Yes",1,0)</f>
        <v>1</v>
      </c>
      <c r="P281" s="5">
        <f>IF(Data_Mentah!P281="Yes",1,0)</f>
        <v>0</v>
      </c>
      <c r="Q281" s="6">
        <f>IF(Data_Mentah!Q281="Positive",1,0)</f>
        <v>0</v>
      </c>
      <c r="T281">
        <f t="shared" si="7"/>
        <v>1</v>
      </c>
      <c r="V281">
        <f t="shared" si="8"/>
        <v>0</v>
      </c>
    </row>
    <row r="282" spans="1:22" ht="15.75" customHeight="1" x14ac:dyDescent="0.2">
      <c r="A282" s="7">
        <v>32</v>
      </c>
      <c r="B282" s="8">
        <f>IF(Data_Mentah!B282="Male",1,0)</f>
        <v>1</v>
      </c>
      <c r="C282" s="8">
        <f>IF(Data_Mentah!C282="Yes",1,0)</f>
        <v>0</v>
      </c>
      <c r="D282" s="8">
        <f>IF(Data_Mentah!D282="Yes",1,0)</f>
        <v>0</v>
      </c>
      <c r="E282" s="8">
        <f>IF(Data_Mentah!E282="Yes",1,0)</f>
        <v>1</v>
      </c>
      <c r="F282" s="8">
        <f>IF(Data_Mentah!F282="Yes",1,0)</f>
        <v>0</v>
      </c>
      <c r="G282" s="8">
        <f>IF(Data_Mentah!G282="Yes",1,0)</f>
        <v>0</v>
      </c>
      <c r="H282" s="8">
        <f>IF(Data_Mentah!H282="Yes",1,0)</f>
        <v>0</v>
      </c>
      <c r="I282" s="8">
        <f>IF(Data_Mentah!I282="Yes",1,0)</f>
        <v>0</v>
      </c>
      <c r="J282" s="8">
        <f>IF(Data_Mentah!J282="Yes",1,0)</f>
        <v>0</v>
      </c>
      <c r="K282" s="8">
        <f>IF(Data_Mentah!K282="Yes",1,0)</f>
        <v>0</v>
      </c>
      <c r="L282" s="8">
        <f>IF(Data_Mentah!L282="Yes",1,0)</f>
        <v>0</v>
      </c>
      <c r="M282" s="8">
        <f>IF(Data_Mentah!M282="Yes",1,0)</f>
        <v>0</v>
      </c>
      <c r="N282" s="8">
        <f>IF(Data_Mentah!N282="Yes",1,0)</f>
        <v>0</v>
      </c>
      <c r="O282" s="8">
        <f>IF(Data_Mentah!O282="Yes",1,0)</f>
        <v>0</v>
      </c>
      <c r="P282" s="8">
        <f>IF(Data_Mentah!P282="Yes",1,0)</f>
        <v>1</v>
      </c>
      <c r="Q282" s="9">
        <f>IF(Data_Mentah!Q282="Positive",1,0)</f>
        <v>0</v>
      </c>
      <c r="T282">
        <f t="shared" si="7"/>
        <v>0</v>
      </c>
      <c r="V282">
        <f t="shared" si="8"/>
        <v>0</v>
      </c>
    </row>
    <row r="283" spans="1:22" ht="15.75" customHeight="1" x14ac:dyDescent="0.2">
      <c r="A283" s="4">
        <v>56</v>
      </c>
      <c r="B283" s="5">
        <f>IF(Data_Mentah!B283="Male",1,0)</f>
        <v>1</v>
      </c>
      <c r="C283" s="5">
        <f>IF(Data_Mentah!C283="Yes",1,0)</f>
        <v>0</v>
      </c>
      <c r="D283" s="5">
        <f>IF(Data_Mentah!D283="Yes",1,0)</f>
        <v>0</v>
      </c>
      <c r="E283" s="5">
        <f>IF(Data_Mentah!E283="Yes",1,0)</f>
        <v>0</v>
      </c>
      <c r="F283" s="5">
        <f>IF(Data_Mentah!F283="Yes",1,0)</f>
        <v>0</v>
      </c>
      <c r="G283" s="5">
        <f>IF(Data_Mentah!G283="Yes",1,0)</f>
        <v>0</v>
      </c>
      <c r="H283" s="5">
        <f>IF(Data_Mentah!H283="Yes",1,0)</f>
        <v>0</v>
      </c>
      <c r="I283" s="5">
        <f>IF(Data_Mentah!I283="Yes",1,0)</f>
        <v>0</v>
      </c>
      <c r="J283" s="5">
        <f>IF(Data_Mentah!J283="Yes",1,0)</f>
        <v>1</v>
      </c>
      <c r="K283" s="5">
        <f>IF(Data_Mentah!K283="Yes",1,0)</f>
        <v>0</v>
      </c>
      <c r="L283" s="5">
        <f>IF(Data_Mentah!L283="Yes",1,0)</f>
        <v>0</v>
      </c>
      <c r="M283" s="5">
        <f>IF(Data_Mentah!M283="Yes",1,0)</f>
        <v>0</v>
      </c>
      <c r="N283" s="5">
        <f>IF(Data_Mentah!N283="Yes",1,0)</f>
        <v>0</v>
      </c>
      <c r="O283" s="5">
        <f>IF(Data_Mentah!O283="Yes",1,0)</f>
        <v>1</v>
      </c>
      <c r="P283" s="5">
        <f>IF(Data_Mentah!P283="Yes",1,0)</f>
        <v>0</v>
      </c>
      <c r="Q283" s="6">
        <f>IF(Data_Mentah!Q283="Positive",1,0)</f>
        <v>0</v>
      </c>
      <c r="T283">
        <f t="shared" si="7"/>
        <v>0</v>
      </c>
      <c r="V283">
        <f t="shared" si="8"/>
        <v>0</v>
      </c>
    </row>
    <row r="284" spans="1:22" ht="15.75" customHeight="1" x14ac:dyDescent="0.2">
      <c r="A284" s="7">
        <v>50</v>
      </c>
      <c r="B284" s="8">
        <f>IF(Data_Mentah!B284="Male",1,0)</f>
        <v>1</v>
      </c>
      <c r="C284" s="8">
        <f>IF(Data_Mentah!C284="Yes",1,0)</f>
        <v>0</v>
      </c>
      <c r="D284" s="8">
        <f>IF(Data_Mentah!D284="Yes",1,0)</f>
        <v>0</v>
      </c>
      <c r="E284" s="8">
        <f>IF(Data_Mentah!E284="Yes",1,0)</f>
        <v>0</v>
      </c>
      <c r="F284" s="8">
        <f>IF(Data_Mentah!F284="Yes",1,0)</f>
        <v>0</v>
      </c>
      <c r="G284" s="8">
        <f>IF(Data_Mentah!G284="Yes",1,0)</f>
        <v>1</v>
      </c>
      <c r="H284" s="8">
        <f>IF(Data_Mentah!H284="Yes",1,0)</f>
        <v>1</v>
      </c>
      <c r="I284" s="8">
        <f>IF(Data_Mentah!I284="Yes",1,0)</f>
        <v>0</v>
      </c>
      <c r="J284" s="8">
        <f>IF(Data_Mentah!J284="Yes",1,0)</f>
        <v>0</v>
      </c>
      <c r="K284" s="8">
        <f>IF(Data_Mentah!K284="Yes",1,0)</f>
        <v>0</v>
      </c>
      <c r="L284" s="8">
        <f>IF(Data_Mentah!L284="Yes",1,0)</f>
        <v>0</v>
      </c>
      <c r="M284" s="8">
        <f>IF(Data_Mentah!M284="Yes",1,0)</f>
        <v>0</v>
      </c>
      <c r="N284" s="8">
        <f>IF(Data_Mentah!N284="Yes",1,0)</f>
        <v>0</v>
      </c>
      <c r="O284" s="8">
        <f>IF(Data_Mentah!O284="Yes",1,0)</f>
        <v>0</v>
      </c>
      <c r="P284" s="8">
        <f>IF(Data_Mentah!P284="Yes",1,0)</f>
        <v>0</v>
      </c>
      <c r="Q284" s="9">
        <f>IF(Data_Mentah!Q284="Positive",1,0)</f>
        <v>0</v>
      </c>
      <c r="T284">
        <f t="shared" si="7"/>
        <v>0</v>
      </c>
      <c r="V284">
        <f t="shared" si="8"/>
        <v>0</v>
      </c>
    </row>
    <row r="285" spans="1:22" ht="15.75" customHeight="1" x14ac:dyDescent="0.2">
      <c r="A285" s="4">
        <v>52</v>
      </c>
      <c r="B285" s="5">
        <f>IF(Data_Mentah!B285="Male",1,0)</f>
        <v>1</v>
      </c>
      <c r="C285" s="5">
        <f>IF(Data_Mentah!C285="Yes",1,0)</f>
        <v>0</v>
      </c>
      <c r="D285" s="5">
        <f>IF(Data_Mentah!D285="Yes",1,0)</f>
        <v>0</v>
      </c>
      <c r="E285" s="5">
        <f>IF(Data_Mentah!E285="Yes",1,0)</f>
        <v>0</v>
      </c>
      <c r="F285" s="5">
        <f>IF(Data_Mentah!F285="Yes",1,0)</f>
        <v>0</v>
      </c>
      <c r="G285" s="5">
        <f>IF(Data_Mentah!G285="Yes",1,0)</f>
        <v>1</v>
      </c>
      <c r="H285" s="5">
        <f>IF(Data_Mentah!H285="Yes",1,0)</f>
        <v>0</v>
      </c>
      <c r="I285" s="5">
        <f>IF(Data_Mentah!I285="Yes",1,0)</f>
        <v>1</v>
      </c>
      <c r="J285" s="5">
        <f>IF(Data_Mentah!J285="Yes",1,0)</f>
        <v>0</v>
      </c>
      <c r="K285" s="5">
        <f>IF(Data_Mentah!K285="Yes",1,0)</f>
        <v>0</v>
      </c>
      <c r="L285" s="5">
        <f>IF(Data_Mentah!L285="Yes",1,0)</f>
        <v>0</v>
      </c>
      <c r="M285" s="5">
        <f>IF(Data_Mentah!M285="Yes",1,0)</f>
        <v>0</v>
      </c>
      <c r="N285" s="5">
        <f>IF(Data_Mentah!N285="Yes",1,0)</f>
        <v>1</v>
      </c>
      <c r="O285" s="5">
        <f>IF(Data_Mentah!O285="Yes",1,0)</f>
        <v>0</v>
      </c>
      <c r="P285" s="5">
        <f>IF(Data_Mentah!P285="Yes",1,0)</f>
        <v>0</v>
      </c>
      <c r="Q285" s="6">
        <f>IF(Data_Mentah!Q285="Positive",1,0)</f>
        <v>0</v>
      </c>
      <c r="T285">
        <f t="shared" si="7"/>
        <v>0</v>
      </c>
      <c r="V285">
        <f t="shared" si="8"/>
        <v>0</v>
      </c>
    </row>
    <row r="286" spans="1:22" ht="15.75" customHeight="1" x14ac:dyDescent="0.2">
      <c r="A286" s="7">
        <v>26</v>
      </c>
      <c r="B286" s="8">
        <f>IF(Data_Mentah!B286="Male",1,0)</f>
        <v>1</v>
      </c>
      <c r="C286" s="8">
        <f>IF(Data_Mentah!C286="Yes",1,0)</f>
        <v>1</v>
      </c>
      <c r="D286" s="8">
        <f>IF(Data_Mentah!D286="Yes",1,0)</f>
        <v>0</v>
      </c>
      <c r="E286" s="8">
        <f>IF(Data_Mentah!E286="Yes",1,0)</f>
        <v>0</v>
      </c>
      <c r="F286" s="8">
        <f>IF(Data_Mentah!F286="Yes",1,0)</f>
        <v>0</v>
      </c>
      <c r="G286" s="8">
        <f>IF(Data_Mentah!G286="Yes",1,0)</f>
        <v>1</v>
      </c>
      <c r="H286" s="8">
        <f>IF(Data_Mentah!H286="Yes",1,0)</f>
        <v>0</v>
      </c>
      <c r="I286" s="8">
        <f>IF(Data_Mentah!I286="Yes",1,0)</f>
        <v>1</v>
      </c>
      <c r="J286" s="8">
        <f>IF(Data_Mentah!J286="Yes",1,0)</f>
        <v>1</v>
      </c>
      <c r="K286" s="8">
        <f>IF(Data_Mentah!K286="Yes",1,0)</f>
        <v>0</v>
      </c>
      <c r="L286" s="8">
        <f>IF(Data_Mentah!L286="Yes",1,0)</f>
        <v>1</v>
      </c>
      <c r="M286" s="8">
        <f>IF(Data_Mentah!M286="Yes",1,0)</f>
        <v>1</v>
      </c>
      <c r="N286" s="8">
        <f>IF(Data_Mentah!N286="Yes",1,0)</f>
        <v>1</v>
      </c>
      <c r="O286" s="8">
        <f>IF(Data_Mentah!O286="Yes",1,0)</f>
        <v>1</v>
      </c>
      <c r="P286" s="8">
        <f>IF(Data_Mentah!P286="Yes",1,0)</f>
        <v>0</v>
      </c>
      <c r="Q286" s="9">
        <f>IF(Data_Mentah!Q286="Positive",1,0)</f>
        <v>0</v>
      </c>
      <c r="T286">
        <f t="shared" si="7"/>
        <v>1</v>
      </c>
      <c r="V286">
        <f t="shared" si="8"/>
        <v>0</v>
      </c>
    </row>
    <row r="287" spans="1:22" ht="15.75" customHeight="1" x14ac:dyDescent="0.2">
      <c r="A287" s="4">
        <v>60</v>
      </c>
      <c r="B287" s="5">
        <f>IF(Data_Mentah!B287="Male",1,0)</f>
        <v>1</v>
      </c>
      <c r="C287" s="5">
        <f>IF(Data_Mentah!C287="Yes",1,0)</f>
        <v>0</v>
      </c>
      <c r="D287" s="5">
        <f>IF(Data_Mentah!D287="Yes",1,0)</f>
        <v>0</v>
      </c>
      <c r="E287" s="5">
        <f>IF(Data_Mentah!E287="Yes",1,0)</f>
        <v>0</v>
      </c>
      <c r="F287" s="5">
        <f>IF(Data_Mentah!F287="Yes",1,0)</f>
        <v>0</v>
      </c>
      <c r="G287" s="5">
        <f>IF(Data_Mentah!G287="Yes",1,0)</f>
        <v>0</v>
      </c>
      <c r="H287" s="5">
        <f>IF(Data_Mentah!H287="Yes",1,0)</f>
        <v>0</v>
      </c>
      <c r="I287" s="5">
        <f>IF(Data_Mentah!I287="Yes",1,0)</f>
        <v>0</v>
      </c>
      <c r="J287" s="5">
        <f>IF(Data_Mentah!J287="Yes",1,0)</f>
        <v>0</v>
      </c>
      <c r="K287" s="5">
        <f>IF(Data_Mentah!K287="Yes",1,0)</f>
        <v>0</v>
      </c>
      <c r="L287" s="5">
        <f>IF(Data_Mentah!L287="Yes",1,0)</f>
        <v>0</v>
      </c>
      <c r="M287" s="5">
        <f>IF(Data_Mentah!M287="Yes",1,0)</f>
        <v>0</v>
      </c>
      <c r="N287" s="5">
        <f>IF(Data_Mentah!N287="Yes",1,0)</f>
        <v>0</v>
      </c>
      <c r="O287" s="5">
        <f>IF(Data_Mentah!O287="Yes",1,0)</f>
        <v>0</v>
      </c>
      <c r="P287" s="5">
        <f>IF(Data_Mentah!P287="Yes",1,0)</f>
        <v>0</v>
      </c>
      <c r="Q287" s="6">
        <f>IF(Data_Mentah!Q287="Positive",1,0)</f>
        <v>0</v>
      </c>
      <c r="T287">
        <f t="shared" si="7"/>
        <v>0</v>
      </c>
      <c r="V287">
        <f t="shared" si="8"/>
        <v>0</v>
      </c>
    </row>
    <row r="288" spans="1:22" ht="15.75" customHeight="1" x14ac:dyDescent="0.2">
      <c r="A288" s="7">
        <v>65</v>
      </c>
      <c r="B288" s="8">
        <f>IF(Data_Mentah!B288="Male",1,0)</f>
        <v>1</v>
      </c>
      <c r="C288" s="8">
        <f>IF(Data_Mentah!C288="Yes",1,0)</f>
        <v>0</v>
      </c>
      <c r="D288" s="8">
        <f>IF(Data_Mentah!D288="Yes",1,0)</f>
        <v>0</v>
      </c>
      <c r="E288" s="8">
        <f>IF(Data_Mentah!E288="Yes",1,0)</f>
        <v>0</v>
      </c>
      <c r="F288" s="8">
        <f>IF(Data_Mentah!F288="Yes",1,0)</f>
        <v>0</v>
      </c>
      <c r="G288" s="8">
        <f>IF(Data_Mentah!G288="Yes",1,0)</f>
        <v>0</v>
      </c>
      <c r="H288" s="8">
        <f>IF(Data_Mentah!H288="Yes",1,0)</f>
        <v>0</v>
      </c>
      <c r="I288" s="8">
        <f>IF(Data_Mentah!I288="Yes",1,0)</f>
        <v>0</v>
      </c>
      <c r="J288" s="8">
        <f>IF(Data_Mentah!J288="Yes",1,0)</f>
        <v>0</v>
      </c>
      <c r="K288" s="8">
        <f>IF(Data_Mentah!K288="Yes",1,0)</f>
        <v>0</v>
      </c>
      <c r="L288" s="8">
        <f>IF(Data_Mentah!L288="Yes",1,0)</f>
        <v>0</v>
      </c>
      <c r="M288" s="8">
        <f>IF(Data_Mentah!M288="Yes",1,0)</f>
        <v>0</v>
      </c>
      <c r="N288" s="8">
        <f>IF(Data_Mentah!N288="Yes",1,0)</f>
        <v>0</v>
      </c>
      <c r="O288" s="8">
        <f>IF(Data_Mentah!O288="Yes",1,0)</f>
        <v>0</v>
      </c>
      <c r="P288" s="8">
        <f>IF(Data_Mentah!P288="Yes",1,0)</f>
        <v>0</v>
      </c>
      <c r="Q288" s="9">
        <f>IF(Data_Mentah!Q288="Positive",1,0)</f>
        <v>0</v>
      </c>
      <c r="T288">
        <f t="shared" si="7"/>
        <v>0</v>
      </c>
      <c r="V288">
        <f t="shared" si="8"/>
        <v>0</v>
      </c>
    </row>
    <row r="289" spans="1:22" ht="15.75" customHeight="1" x14ac:dyDescent="0.2">
      <c r="A289" s="4">
        <v>72</v>
      </c>
      <c r="B289" s="5">
        <f>IF(Data_Mentah!B289="Male",1,0)</f>
        <v>1</v>
      </c>
      <c r="C289" s="5">
        <f>IF(Data_Mentah!C289="Yes",1,0)</f>
        <v>0</v>
      </c>
      <c r="D289" s="5">
        <f>IF(Data_Mentah!D289="Yes",1,0)</f>
        <v>0</v>
      </c>
      <c r="E289" s="5">
        <f>IF(Data_Mentah!E289="Yes",1,0)</f>
        <v>0</v>
      </c>
      <c r="F289" s="5">
        <f>IF(Data_Mentah!F289="Yes",1,0)</f>
        <v>0</v>
      </c>
      <c r="G289" s="5">
        <f>IF(Data_Mentah!G289="Yes",1,0)</f>
        <v>0</v>
      </c>
      <c r="H289" s="5">
        <f>IF(Data_Mentah!H289="Yes",1,0)</f>
        <v>0</v>
      </c>
      <c r="I289" s="5">
        <f>IF(Data_Mentah!I289="Yes",1,0)</f>
        <v>0</v>
      </c>
      <c r="J289" s="5">
        <f>IF(Data_Mentah!J289="Yes",1,0)</f>
        <v>0</v>
      </c>
      <c r="K289" s="5">
        <f>IF(Data_Mentah!K289="Yes",1,0)</f>
        <v>0</v>
      </c>
      <c r="L289" s="5">
        <f>IF(Data_Mentah!L289="Yes",1,0)</f>
        <v>0</v>
      </c>
      <c r="M289" s="5">
        <f>IF(Data_Mentah!M289="Yes",1,0)</f>
        <v>0</v>
      </c>
      <c r="N289" s="5">
        <f>IF(Data_Mentah!N289="Yes",1,0)</f>
        <v>0</v>
      </c>
      <c r="O289" s="5">
        <f>IF(Data_Mentah!O289="Yes",1,0)</f>
        <v>0</v>
      </c>
      <c r="P289" s="5">
        <f>IF(Data_Mentah!P289="Yes",1,0)</f>
        <v>0</v>
      </c>
      <c r="Q289" s="6">
        <f>IF(Data_Mentah!Q289="Positive",1,0)</f>
        <v>0</v>
      </c>
      <c r="T289">
        <f t="shared" si="7"/>
        <v>0</v>
      </c>
      <c r="V289">
        <f t="shared" si="8"/>
        <v>0</v>
      </c>
    </row>
    <row r="290" spans="1:22" ht="15.75" customHeight="1" x14ac:dyDescent="0.2">
      <c r="A290" s="7">
        <v>30</v>
      </c>
      <c r="B290" s="8">
        <f>IF(Data_Mentah!B290="Male",1,0)</f>
        <v>1</v>
      </c>
      <c r="C290" s="8">
        <f>IF(Data_Mentah!C290="Yes",1,0)</f>
        <v>0</v>
      </c>
      <c r="D290" s="8">
        <f>IF(Data_Mentah!D290="Yes",1,0)</f>
        <v>0</v>
      </c>
      <c r="E290" s="8">
        <f>IF(Data_Mentah!E290="Yes",1,0)</f>
        <v>0</v>
      </c>
      <c r="F290" s="8">
        <f>IF(Data_Mentah!F290="Yes",1,0)</f>
        <v>1</v>
      </c>
      <c r="G290" s="8">
        <f>IF(Data_Mentah!G290="Yes",1,0)</f>
        <v>0</v>
      </c>
      <c r="H290" s="8">
        <f>IF(Data_Mentah!H290="Yes",1,0)</f>
        <v>1</v>
      </c>
      <c r="I290" s="8">
        <f>IF(Data_Mentah!I290="Yes",1,0)</f>
        <v>0</v>
      </c>
      <c r="J290" s="8">
        <f>IF(Data_Mentah!J290="Yes",1,0)</f>
        <v>1</v>
      </c>
      <c r="K290" s="8">
        <f>IF(Data_Mentah!K290="Yes",1,0)</f>
        <v>0</v>
      </c>
      <c r="L290" s="8">
        <f>IF(Data_Mentah!L290="Yes",1,0)</f>
        <v>1</v>
      </c>
      <c r="M290" s="8">
        <f>IF(Data_Mentah!M290="Yes",1,0)</f>
        <v>0</v>
      </c>
      <c r="N290" s="8">
        <f>IF(Data_Mentah!N290="Yes",1,0)</f>
        <v>0</v>
      </c>
      <c r="O290" s="8">
        <f>IF(Data_Mentah!O290="Yes",1,0)</f>
        <v>1</v>
      </c>
      <c r="P290" s="8">
        <f>IF(Data_Mentah!P290="Yes",1,0)</f>
        <v>0</v>
      </c>
      <c r="Q290" s="9">
        <f>IF(Data_Mentah!Q290="Positive",1,0)</f>
        <v>0</v>
      </c>
      <c r="T290">
        <f t="shared" si="7"/>
        <v>1</v>
      </c>
      <c r="V290">
        <f t="shared" si="8"/>
        <v>0</v>
      </c>
    </row>
    <row r="291" spans="1:22" ht="15.75" customHeight="1" x14ac:dyDescent="0.2">
      <c r="A291" s="4">
        <v>45</v>
      </c>
      <c r="B291" s="5">
        <f>IF(Data_Mentah!B291="Male",1,0)</f>
        <v>1</v>
      </c>
      <c r="C291" s="5">
        <f>IF(Data_Mentah!C291="Yes",1,0)</f>
        <v>0</v>
      </c>
      <c r="D291" s="5">
        <f>IF(Data_Mentah!D291="Yes",1,0)</f>
        <v>0</v>
      </c>
      <c r="E291" s="5">
        <f>IF(Data_Mentah!E291="Yes",1,0)</f>
        <v>1</v>
      </c>
      <c r="F291" s="5">
        <f>IF(Data_Mentah!F291="Yes",1,0)</f>
        <v>0</v>
      </c>
      <c r="G291" s="5">
        <f>IF(Data_Mentah!G291="Yes",1,0)</f>
        <v>0</v>
      </c>
      <c r="H291" s="5">
        <f>IF(Data_Mentah!H291="Yes",1,0)</f>
        <v>0</v>
      </c>
      <c r="I291" s="5">
        <f>IF(Data_Mentah!I291="Yes",1,0)</f>
        <v>0</v>
      </c>
      <c r="J291" s="5">
        <f>IF(Data_Mentah!J291="Yes",1,0)</f>
        <v>0</v>
      </c>
      <c r="K291" s="5">
        <f>IF(Data_Mentah!K291="Yes",1,0)</f>
        <v>0</v>
      </c>
      <c r="L291" s="5">
        <f>IF(Data_Mentah!L291="Yes",1,0)</f>
        <v>0</v>
      </c>
      <c r="M291" s="5">
        <f>IF(Data_Mentah!M291="Yes",1,0)</f>
        <v>0</v>
      </c>
      <c r="N291" s="5">
        <f>IF(Data_Mentah!N291="Yes",1,0)</f>
        <v>0</v>
      </c>
      <c r="O291" s="5">
        <f>IF(Data_Mentah!O291="Yes",1,0)</f>
        <v>0</v>
      </c>
      <c r="P291" s="5">
        <f>IF(Data_Mentah!P291="Yes",1,0)</f>
        <v>1</v>
      </c>
      <c r="Q291" s="6">
        <f>IF(Data_Mentah!Q291="Positive",1,0)</f>
        <v>0</v>
      </c>
      <c r="T291">
        <f t="shared" si="7"/>
        <v>0</v>
      </c>
      <c r="V291">
        <f t="shared" si="8"/>
        <v>0</v>
      </c>
    </row>
    <row r="292" spans="1:22" ht="15.75" customHeight="1" x14ac:dyDescent="0.2">
      <c r="A292" s="7">
        <v>65</v>
      </c>
      <c r="B292" s="8">
        <f>IF(Data_Mentah!B292="Male",1,0)</f>
        <v>1</v>
      </c>
      <c r="C292" s="8">
        <f>IF(Data_Mentah!C292="Yes",1,0)</f>
        <v>0</v>
      </c>
      <c r="D292" s="8">
        <f>IF(Data_Mentah!D292="Yes",1,0)</f>
        <v>0</v>
      </c>
      <c r="E292" s="8">
        <f>IF(Data_Mentah!E292="Yes",1,0)</f>
        <v>0</v>
      </c>
      <c r="F292" s="8">
        <f>IF(Data_Mentah!F292="Yes",1,0)</f>
        <v>1</v>
      </c>
      <c r="G292" s="8">
        <f>IF(Data_Mentah!G292="Yes",1,0)</f>
        <v>0</v>
      </c>
      <c r="H292" s="8">
        <f>IF(Data_Mentah!H292="Yes",1,0)</f>
        <v>0</v>
      </c>
      <c r="I292" s="8">
        <f>IF(Data_Mentah!I292="Yes",1,0)</f>
        <v>0</v>
      </c>
      <c r="J292" s="8">
        <f>IF(Data_Mentah!J292="Yes",1,0)</f>
        <v>1</v>
      </c>
      <c r="K292" s="8">
        <f>IF(Data_Mentah!K292="Yes",1,0)</f>
        <v>0</v>
      </c>
      <c r="L292" s="8">
        <f>IF(Data_Mentah!L292="Yes",1,0)</f>
        <v>1</v>
      </c>
      <c r="M292" s="8">
        <f>IF(Data_Mentah!M292="Yes",1,0)</f>
        <v>0</v>
      </c>
      <c r="N292" s="8">
        <f>IF(Data_Mentah!N292="Yes",1,0)</f>
        <v>1</v>
      </c>
      <c r="O292" s="8">
        <f>IF(Data_Mentah!O292="Yes",1,0)</f>
        <v>1</v>
      </c>
      <c r="P292" s="8">
        <f>IF(Data_Mentah!P292="Yes",1,0)</f>
        <v>0</v>
      </c>
      <c r="Q292" s="9">
        <f>IF(Data_Mentah!Q292="Positive",1,0)</f>
        <v>0</v>
      </c>
      <c r="T292">
        <f t="shared" si="7"/>
        <v>0</v>
      </c>
      <c r="V292">
        <f t="shared" si="8"/>
        <v>0</v>
      </c>
    </row>
    <row r="293" spans="1:22" ht="15.75" customHeight="1" x14ac:dyDescent="0.2">
      <c r="A293" s="4">
        <v>70</v>
      </c>
      <c r="B293" s="5">
        <f>IF(Data_Mentah!B293="Male",1,0)</f>
        <v>1</v>
      </c>
      <c r="C293" s="5">
        <f>IF(Data_Mentah!C293="Yes",1,0)</f>
        <v>0</v>
      </c>
      <c r="D293" s="5">
        <f>IF(Data_Mentah!D293="Yes",1,0)</f>
        <v>0</v>
      </c>
      <c r="E293" s="5">
        <f>IF(Data_Mentah!E293="Yes",1,0)</f>
        <v>0</v>
      </c>
      <c r="F293" s="5">
        <f>IF(Data_Mentah!F293="Yes",1,0)</f>
        <v>0</v>
      </c>
      <c r="G293" s="5">
        <f>IF(Data_Mentah!G293="Yes",1,0)</f>
        <v>0</v>
      </c>
      <c r="H293" s="5">
        <f>IF(Data_Mentah!H293="Yes",1,0)</f>
        <v>0</v>
      </c>
      <c r="I293" s="5">
        <f>IF(Data_Mentah!I293="Yes",1,0)</f>
        <v>0</v>
      </c>
      <c r="J293" s="5">
        <f>IF(Data_Mentah!J293="Yes",1,0)</f>
        <v>0</v>
      </c>
      <c r="K293" s="5">
        <f>IF(Data_Mentah!K293="Yes",1,0)</f>
        <v>0</v>
      </c>
      <c r="L293" s="5">
        <f>IF(Data_Mentah!L293="Yes",1,0)</f>
        <v>0</v>
      </c>
      <c r="M293" s="5">
        <f>IF(Data_Mentah!M293="Yes",1,0)</f>
        <v>0</v>
      </c>
      <c r="N293" s="5">
        <f>IF(Data_Mentah!N293="Yes",1,0)</f>
        <v>0</v>
      </c>
      <c r="O293" s="5">
        <f>IF(Data_Mentah!O293="Yes",1,0)</f>
        <v>0</v>
      </c>
      <c r="P293" s="5">
        <f>IF(Data_Mentah!P293="Yes",1,0)</f>
        <v>0</v>
      </c>
      <c r="Q293" s="6">
        <f>IF(Data_Mentah!Q293="Positive",1,0)</f>
        <v>0</v>
      </c>
      <c r="T293">
        <f t="shared" si="7"/>
        <v>0</v>
      </c>
      <c r="V293">
        <f t="shared" si="8"/>
        <v>0</v>
      </c>
    </row>
    <row r="294" spans="1:22" ht="15.75" customHeight="1" x14ac:dyDescent="0.2">
      <c r="A294" s="7">
        <v>35</v>
      </c>
      <c r="B294" s="8">
        <f>IF(Data_Mentah!B294="Male",1,0)</f>
        <v>1</v>
      </c>
      <c r="C294" s="8">
        <f>IF(Data_Mentah!C294="Yes",1,0)</f>
        <v>0</v>
      </c>
      <c r="D294" s="8">
        <f>IF(Data_Mentah!D294="Yes",1,0)</f>
        <v>0</v>
      </c>
      <c r="E294" s="8">
        <f>IF(Data_Mentah!E294="Yes",1,0)</f>
        <v>0</v>
      </c>
      <c r="F294" s="8">
        <f>IF(Data_Mentah!F294="Yes",1,0)</f>
        <v>1</v>
      </c>
      <c r="G294" s="8">
        <f>IF(Data_Mentah!G294="Yes",1,0)</f>
        <v>0</v>
      </c>
      <c r="H294" s="8">
        <f>IF(Data_Mentah!H294="Yes",1,0)</f>
        <v>0</v>
      </c>
      <c r="I294" s="8">
        <f>IF(Data_Mentah!I294="Yes",1,0)</f>
        <v>0</v>
      </c>
      <c r="J294" s="8">
        <f>IF(Data_Mentah!J294="Yes",1,0)</f>
        <v>1</v>
      </c>
      <c r="K294" s="8">
        <f>IF(Data_Mentah!K294="Yes",1,0)</f>
        <v>0</v>
      </c>
      <c r="L294" s="8">
        <f>IF(Data_Mentah!L294="Yes",1,0)</f>
        <v>1</v>
      </c>
      <c r="M294" s="8">
        <f>IF(Data_Mentah!M294="Yes",1,0)</f>
        <v>0</v>
      </c>
      <c r="N294" s="8">
        <f>IF(Data_Mentah!N294="Yes",1,0)</f>
        <v>0</v>
      </c>
      <c r="O294" s="8">
        <f>IF(Data_Mentah!O294="Yes",1,0)</f>
        <v>1</v>
      </c>
      <c r="P294" s="8">
        <f>IF(Data_Mentah!P294="Yes",1,0)</f>
        <v>0</v>
      </c>
      <c r="Q294" s="9">
        <f>IF(Data_Mentah!Q294="Positive",1,0)</f>
        <v>0</v>
      </c>
      <c r="T294">
        <f t="shared" si="7"/>
        <v>0</v>
      </c>
      <c r="V294">
        <f t="shared" si="8"/>
        <v>0</v>
      </c>
    </row>
    <row r="295" spans="1:22" ht="15.75" customHeight="1" x14ac:dyDescent="0.2">
      <c r="A295" s="4">
        <v>54</v>
      </c>
      <c r="B295" s="5">
        <f>IF(Data_Mentah!B295="Male",1,0)</f>
        <v>1</v>
      </c>
      <c r="C295" s="5">
        <f>IF(Data_Mentah!C295="Yes",1,0)</f>
        <v>0</v>
      </c>
      <c r="D295" s="5">
        <f>IF(Data_Mentah!D295="Yes",1,0)</f>
        <v>0</v>
      </c>
      <c r="E295" s="5">
        <f>IF(Data_Mentah!E295="Yes",1,0)</f>
        <v>0</v>
      </c>
      <c r="F295" s="5">
        <f>IF(Data_Mentah!F295="Yes",1,0)</f>
        <v>1</v>
      </c>
      <c r="G295" s="5">
        <f>IF(Data_Mentah!G295="Yes",1,0)</f>
        <v>1</v>
      </c>
      <c r="H295" s="5">
        <f>IF(Data_Mentah!H295="Yes",1,0)</f>
        <v>0</v>
      </c>
      <c r="I295" s="5">
        <f>IF(Data_Mentah!I295="Yes",1,0)</f>
        <v>1</v>
      </c>
      <c r="J295" s="5">
        <f>IF(Data_Mentah!J295="Yes",1,0)</f>
        <v>1</v>
      </c>
      <c r="K295" s="5">
        <f>IF(Data_Mentah!K295="Yes",1,0)</f>
        <v>0</v>
      </c>
      <c r="L295" s="5">
        <f>IF(Data_Mentah!L295="Yes",1,0)</f>
        <v>1</v>
      </c>
      <c r="M295" s="5">
        <f>IF(Data_Mentah!M295="Yes",1,0)</f>
        <v>1</v>
      </c>
      <c r="N295" s="5">
        <f>IF(Data_Mentah!N295="Yes",1,0)</f>
        <v>1</v>
      </c>
      <c r="O295" s="5">
        <f>IF(Data_Mentah!O295="Yes",1,0)</f>
        <v>1</v>
      </c>
      <c r="P295" s="5">
        <f>IF(Data_Mentah!P295="Yes",1,0)</f>
        <v>0</v>
      </c>
      <c r="Q295" s="6">
        <f>IF(Data_Mentah!Q295="Positive",1,0)</f>
        <v>0</v>
      </c>
      <c r="T295">
        <f t="shared" si="7"/>
        <v>1</v>
      </c>
      <c r="V295">
        <f t="shared" si="8"/>
        <v>0</v>
      </c>
    </row>
    <row r="296" spans="1:22" ht="15.75" customHeight="1" x14ac:dyDescent="0.2">
      <c r="A296" s="7">
        <v>30</v>
      </c>
      <c r="B296" s="8">
        <f>IF(Data_Mentah!B296="Male",1,0)</f>
        <v>1</v>
      </c>
      <c r="C296" s="8">
        <f>IF(Data_Mentah!C296="Yes",1,0)</f>
        <v>0</v>
      </c>
      <c r="D296" s="8">
        <f>IF(Data_Mentah!D296="Yes",1,0)</f>
        <v>0</v>
      </c>
      <c r="E296" s="8">
        <f>IF(Data_Mentah!E296="Yes",1,0)</f>
        <v>0</v>
      </c>
      <c r="F296" s="8">
        <f>IF(Data_Mentah!F296="Yes",1,0)</f>
        <v>0</v>
      </c>
      <c r="G296" s="8">
        <f>IF(Data_Mentah!G296="Yes",1,0)</f>
        <v>0</v>
      </c>
      <c r="H296" s="8">
        <f>IF(Data_Mentah!H296="Yes",1,0)</f>
        <v>0</v>
      </c>
      <c r="I296" s="8">
        <f>IF(Data_Mentah!I296="Yes",1,0)</f>
        <v>0</v>
      </c>
      <c r="J296" s="8">
        <f>IF(Data_Mentah!J296="Yes",1,0)</f>
        <v>0</v>
      </c>
      <c r="K296" s="8">
        <f>IF(Data_Mentah!K296="Yes",1,0)</f>
        <v>0</v>
      </c>
      <c r="L296" s="8">
        <f>IF(Data_Mentah!L296="Yes",1,0)</f>
        <v>0</v>
      </c>
      <c r="M296" s="8">
        <f>IF(Data_Mentah!M296="Yes",1,0)</f>
        <v>0</v>
      </c>
      <c r="N296" s="8">
        <f>IF(Data_Mentah!N296="Yes",1,0)</f>
        <v>0</v>
      </c>
      <c r="O296" s="8">
        <f>IF(Data_Mentah!O296="Yes",1,0)</f>
        <v>1</v>
      </c>
      <c r="P296" s="8">
        <f>IF(Data_Mentah!P296="Yes",1,0)</f>
        <v>0</v>
      </c>
      <c r="Q296" s="9">
        <f>IF(Data_Mentah!Q296="Positive",1,0)</f>
        <v>0</v>
      </c>
      <c r="T296">
        <f t="shared" si="7"/>
        <v>0</v>
      </c>
      <c r="V296">
        <f t="shared" si="8"/>
        <v>0</v>
      </c>
    </row>
    <row r="297" spans="1:22" ht="15.75" customHeight="1" x14ac:dyDescent="0.2">
      <c r="A297" s="4">
        <v>46</v>
      </c>
      <c r="B297" s="5">
        <f>IF(Data_Mentah!B297="Male",1,0)</f>
        <v>0</v>
      </c>
      <c r="C297" s="5">
        <f>IF(Data_Mentah!C297="Yes",1,0)</f>
        <v>1</v>
      </c>
      <c r="D297" s="5">
        <f>IF(Data_Mentah!D297="Yes",1,0)</f>
        <v>1</v>
      </c>
      <c r="E297" s="5">
        <f>IF(Data_Mentah!E297="Yes",1,0)</f>
        <v>1</v>
      </c>
      <c r="F297" s="5">
        <f>IF(Data_Mentah!F297="Yes",1,0)</f>
        <v>1</v>
      </c>
      <c r="G297" s="5">
        <f>IF(Data_Mentah!G297="Yes",1,0)</f>
        <v>0</v>
      </c>
      <c r="H297" s="5">
        <f>IF(Data_Mentah!H297="Yes",1,0)</f>
        <v>0</v>
      </c>
      <c r="I297" s="5">
        <f>IF(Data_Mentah!I297="Yes",1,0)</f>
        <v>1</v>
      </c>
      <c r="J297" s="5">
        <f>IF(Data_Mentah!J297="Yes",1,0)</f>
        <v>0</v>
      </c>
      <c r="K297" s="5">
        <f>IF(Data_Mentah!K297="Yes",1,0)</f>
        <v>0</v>
      </c>
      <c r="L297" s="5">
        <f>IF(Data_Mentah!L297="Yes",1,0)</f>
        <v>0</v>
      </c>
      <c r="M297" s="5">
        <f>IF(Data_Mentah!M297="Yes",1,0)</f>
        <v>1</v>
      </c>
      <c r="N297" s="5">
        <f>IF(Data_Mentah!N297="Yes",1,0)</f>
        <v>0</v>
      </c>
      <c r="O297" s="5">
        <f>IF(Data_Mentah!O297="Yes",1,0)</f>
        <v>0</v>
      </c>
      <c r="P297" s="5">
        <f>IF(Data_Mentah!P297="Yes",1,0)</f>
        <v>1</v>
      </c>
      <c r="Q297" s="6">
        <f>IF(Data_Mentah!Q297="Positive",1,0)</f>
        <v>1</v>
      </c>
      <c r="T297">
        <f t="shared" si="7"/>
        <v>0</v>
      </c>
      <c r="V297">
        <f t="shared" si="8"/>
        <v>0</v>
      </c>
    </row>
    <row r="298" spans="1:22" ht="15.75" customHeight="1" x14ac:dyDescent="0.2">
      <c r="A298" s="7">
        <v>53</v>
      </c>
      <c r="B298" s="8">
        <f>IF(Data_Mentah!B298="Male",1,0)</f>
        <v>0</v>
      </c>
      <c r="C298" s="8">
        <f>IF(Data_Mentah!C298="Yes",1,0)</f>
        <v>1</v>
      </c>
      <c r="D298" s="8">
        <f>IF(Data_Mentah!D298="Yes",1,0)</f>
        <v>1</v>
      </c>
      <c r="E298" s="8">
        <f>IF(Data_Mentah!E298="Yes",1,0)</f>
        <v>1</v>
      </c>
      <c r="F298" s="8">
        <f>IF(Data_Mentah!F298="Yes",1,0)</f>
        <v>1</v>
      </c>
      <c r="G298" s="8">
        <f>IF(Data_Mentah!G298="Yes",1,0)</f>
        <v>1</v>
      </c>
      <c r="H298" s="8">
        <f>IF(Data_Mentah!H298="Yes",1,0)</f>
        <v>0</v>
      </c>
      <c r="I298" s="8">
        <f>IF(Data_Mentah!I298="Yes",1,0)</f>
        <v>0</v>
      </c>
      <c r="J298" s="8">
        <f>IF(Data_Mentah!J298="Yes",1,0)</f>
        <v>0</v>
      </c>
      <c r="K298" s="8">
        <f>IF(Data_Mentah!K298="Yes",1,0)</f>
        <v>0</v>
      </c>
      <c r="L298" s="8">
        <f>IF(Data_Mentah!L298="Yes",1,0)</f>
        <v>0</v>
      </c>
      <c r="M298" s="8">
        <f>IF(Data_Mentah!M298="Yes",1,0)</f>
        <v>1</v>
      </c>
      <c r="N298" s="8">
        <f>IF(Data_Mentah!N298="Yes",1,0)</f>
        <v>0</v>
      </c>
      <c r="O298" s="8">
        <f>IF(Data_Mentah!O298="Yes",1,0)</f>
        <v>0</v>
      </c>
      <c r="P298" s="8">
        <f>IF(Data_Mentah!P298="Yes",1,0)</f>
        <v>0</v>
      </c>
      <c r="Q298" s="9">
        <f>IF(Data_Mentah!Q298="Positive",1,0)</f>
        <v>1</v>
      </c>
      <c r="T298">
        <f t="shared" si="7"/>
        <v>0</v>
      </c>
      <c r="V298">
        <f t="shared" si="8"/>
        <v>0</v>
      </c>
    </row>
    <row r="299" spans="1:22" ht="15.75" customHeight="1" x14ac:dyDescent="0.2">
      <c r="A299" s="4">
        <v>42</v>
      </c>
      <c r="B299" s="5">
        <f>IF(Data_Mentah!B299="Male",1,0)</f>
        <v>0</v>
      </c>
      <c r="C299" s="5">
        <f>IF(Data_Mentah!C299="Yes",1,0)</f>
        <v>1</v>
      </c>
      <c r="D299" s="5">
        <f>IF(Data_Mentah!D299="Yes",1,0)</f>
        <v>1</v>
      </c>
      <c r="E299" s="5">
        <f>IF(Data_Mentah!E299="Yes",1,0)</f>
        <v>1</v>
      </c>
      <c r="F299" s="5">
        <f>IF(Data_Mentah!F299="Yes",1,0)</f>
        <v>0</v>
      </c>
      <c r="G299" s="5">
        <f>IF(Data_Mentah!G299="Yes",1,0)</f>
        <v>1</v>
      </c>
      <c r="H299" s="5">
        <f>IF(Data_Mentah!H299="Yes",1,0)</f>
        <v>0</v>
      </c>
      <c r="I299" s="5">
        <f>IF(Data_Mentah!I299="Yes",1,0)</f>
        <v>0</v>
      </c>
      <c r="J299" s="5">
        <f>IF(Data_Mentah!J299="Yes",1,0)</f>
        <v>1</v>
      </c>
      <c r="K299" s="5">
        <f>IF(Data_Mentah!K299="Yes",1,0)</f>
        <v>0</v>
      </c>
      <c r="L299" s="5">
        <f>IF(Data_Mentah!L299="Yes",1,0)</f>
        <v>1</v>
      </c>
      <c r="M299" s="5">
        <f>IF(Data_Mentah!M299="Yes",1,0)</f>
        <v>1</v>
      </c>
      <c r="N299" s="5">
        <f>IF(Data_Mentah!N299="Yes",1,0)</f>
        <v>0</v>
      </c>
      <c r="O299" s="5">
        <f>IF(Data_Mentah!O299="Yes",1,0)</f>
        <v>0</v>
      </c>
      <c r="P299" s="5">
        <f>IF(Data_Mentah!P299="Yes",1,0)</f>
        <v>0</v>
      </c>
      <c r="Q299" s="6">
        <f>IF(Data_Mentah!Q299="Positive",1,0)</f>
        <v>1</v>
      </c>
      <c r="T299">
        <f t="shared" si="7"/>
        <v>0</v>
      </c>
      <c r="V299">
        <f t="shared" si="8"/>
        <v>0</v>
      </c>
    </row>
    <row r="300" spans="1:22" ht="15.75" customHeight="1" x14ac:dyDescent="0.2">
      <c r="A300" s="7">
        <v>55</v>
      </c>
      <c r="B300" s="8">
        <f>IF(Data_Mentah!B300="Male",1,0)</f>
        <v>0</v>
      </c>
      <c r="C300" s="8">
        <f>IF(Data_Mentah!C300="Yes",1,0)</f>
        <v>1</v>
      </c>
      <c r="D300" s="8">
        <f>IF(Data_Mentah!D300="Yes",1,0)</f>
        <v>1</v>
      </c>
      <c r="E300" s="8">
        <f>IF(Data_Mentah!E300="Yes",1,0)</f>
        <v>1</v>
      </c>
      <c r="F300" s="8">
        <f>IF(Data_Mentah!F300="Yes",1,0)</f>
        <v>1</v>
      </c>
      <c r="G300" s="8">
        <f>IF(Data_Mentah!G300="Yes",1,0)</f>
        <v>1</v>
      </c>
      <c r="H300" s="8">
        <f>IF(Data_Mentah!H300="Yes",1,0)</f>
        <v>0</v>
      </c>
      <c r="I300" s="8">
        <f>IF(Data_Mentah!I300="Yes",1,0)</f>
        <v>0</v>
      </c>
      <c r="J300" s="8">
        <f>IF(Data_Mentah!J300="Yes",1,0)</f>
        <v>1</v>
      </c>
      <c r="K300" s="8">
        <f>IF(Data_Mentah!K300="Yes",1,0)</f>
        <v>1</v>
      </c>
      <c r="L300" s="8">
        <f>IF(Data_Mentah!L300="Yes",1,0)</f>
        <v>1</v>
      </c>
      <c r="M300" s="8">
        <f>IF(Data_Mentah!M300="Yes",1,0)</f>
        <v>1</v>
      </c>
      <c r="N300" s="8">
        <f>IF(Data_Mentah!N300="Yes",1,0)</f>
        <v>0</v>
      </c>
      <c r="O300" s="8">
        <f>IF(Data_Mentah!O300="Yes",1,0)</f>
        <v>0</v>
      </c>
      <c r="P300" s="8">
        <f>IF(Data_Mentah!P300="Yes",1,0)</f>
        <v>0</v>
      </c>
      <c r="Q300" s="9">
        <f>IF(Data_Mentah!Q300="Positive",1,0)</f>
        <v>1</v>
      </c>
      <c r="T300">
        <f t="shared" si="7"/>
        <v>0</v>
      </c>
      <c r="V300">
        <f t="shared" si="8"/>
        <v>0</v>
      </c>
    </row>
    <row r="301" spans="1:22" ht="15.75" customHeight="1" x14ac:dyDescent="0.2">
      <c r="A301" s="4">
        <v>48</v>
      </c>
      <c r="B301" s="5">
        <f>IF(Data_Mentah!B301="Male",1,0)</f>
        <v>0</v>
      </c>
      <c r="C301" s="5">
        <f>IF(Data_Mentah!C301="Yes",1,0)</f>
        <v>1</v>
      </c>
      <c r="D301" s="5">
        <f>IF(Data_Mentah!D301="Yes",1,0)</f>
        <v>1</v>
      </c>
      <c r="E301" s="5">
        <f>IF(Data_Mentah!E301="Yes",1,0)</f>
        <v>1</v>
      </c>
      <c r="F301" s="5">
        <f>IF(Data_Mentah!F301="Yes",1,0)</f>
        <v>1</v>
      </c>
      <c r="G301" s="5">
        <f>IF(Data_Mentah!G301="Yes",1,0)</f>
        <v>1</v>
      </c>
      <c r="H301" s="5">
        <f>IF(Data_Mentah!H301="Yes",1,0)</f>
        <v>0</v>
      </c>
      <c r="I301" s="5">
        <f>IF(Data_Mentah!I301="Yes",1,0)</f>
        <v>1</v>
      </c>
      <c r="J301" s="5">
        <f>IF(Data_Mentah!J301="Yes",1,0)</f>
        <v>0</v>
      </c>
      <c r="K301" s="5">
        <f>IF(Data_Mentah!K301="Yes",1,0)</f>
        <v>0</v>
      </c>
      <c r="L301" s="5">
        <f>IF(Data_Mentah!L301="Yes",1,0)</f>
        <v>0</v>
      </c>
      <c r="M301" s="5">
        <f>IF(Data_Mentah!M301="Yes",1,0)</f>
        <v>1</v>
      </c>
      <c r="N301" s="5">
        <f>IF(Data_Mentah!N301="Yes",1,0)</f>
        <v>1</v>
      </c>
      <c r="O301" s="5">
        <f>IF(Data_Mentah!O301="Yes",1,0)</f>
        <v>0</v>
      </c>
      <c r="P301" s="5">
        <f>IF(Data_Mentah!P301="Yes",1,0)</f>
        <v>1</v>
      </c>
      <c r="Q301" s="6">
        <f>IF(Data_Mentah!Q301="Positive",1,0)</f>
        <v>1</v>
      </c>
      <c r="T301">
        <f t="shared" si="7"/>
        <v>0</v>
      </c>
      <c r="V301">
        <f t="shared" si="8"/>
        <v>0</v>
      </c>
    </row>
    <row r="302" spans="1:22" ht="15.75" customHeight="1" x14ac:dyDescent="0.2">
      <c r="A302" s="7">
        <v>55</v>
      </c>
      <c r="B302" s="8">
        <f>IF(Data_Mentah!B302="Male",1,0)</f>
        <v>0</v>
      </c>
      <c r="C302" s="8">
        <f>IF(Data_Mentah!C302="Yes",1,0)</f>
        <v>1</v>
      </c>
      <c r="D302" s="8">
        <f>IF(Data_Mentah!D302="Yes",1,0)</f>
        <v>1</v>
      </c>
      <c r="E302" s="8">
        <f>IF(Data_Mentah!E302="Yes",1,0)</f>
        <v>0</v>
      </c>
      <c r="F302" s="8">
        <f>IF(Data_Mentah!F302="Yes",1,0)</f>
        <v>1</v>
      </c>
      <c r="G302" s="8">
        <f>IF(Data_Mentah!G302="Yes",1,0)</f>
        <v>0</v>
      </c>
      <c r="H302" s="8">
        <f>IF(Data_Mentah!H302="Yes",1,0)</f>
        <v>0</v>
      </c>
      <c r="I302" s="8">
        <f>IF(Data_Mentah!I302="Yes",1,0)</f>
        <v>1</v>
      </c>
      <c r="J302" s="8">
        <f>IF(Data_Mentah!J302="Yes",1,0)</f>
        <v>0</v>
      </c>
      <c r="K302" s="8">
        <f>IF(Data_Mentah!K302="Yes",1,0)</f>
        <v>0</v>
      </c>
      <c r="L302" s="8">
        <f>IF(Data_Mentah!L302="Yes",1,0)</f>
        <v>0</v>
      </c>
      <c r="M302" s="8">
        <f>IF(Data_Mentah!M302="Yes",1,0)</f>
        <v>0</v>
      </c>
      <c r="N302" s="8">
        <f>IF(Data_Mentah!N302="Yes",1,0)</f>
        <v>0</v>
      </c>
      <c r="O302" s="8">
        <f>IF(Data_Mentah!O302="Yes",1,0)</f>
        <v>0</v>
      </c>
      <c r="P302" s="8">
        <f>IF(Data_Mentah!P302="Yes",1,0)</f>
        <v>0</v>
      </c>
      <c r="Q302" s="9">
        <f>IF(Data_Mentah!Q302="Positive",1,0)</f>
        <v>1</v>
      </c>
      <c r="T302">
        <f t="shared" si="7"/>
        <v>0</v>
      </c>
      <c r="V302">
        <f t="shared" si="8"/>
        <v>0</v>
      </c>
    </row>
    <row r="303" spans="1:22" ht="15.75" customHeight="1" x14ac:dyDescent="0.2">
      <c r="A303" s="4">
        <v>39</v>
      </c>
      <c r="B303" s="5">
        <f>IF(Data_Mentah!B303="Male",1,0)</f>
        <v>0</v>
      </c>
      <c r="C303" s="5">
        <f>IF(Data_Mentah!C303="Yes",1,0)</f>
        <v>0</v>
      </c>
      <c r="D303" s="5">
        <f>IF(Data_Mentah!D303="Yes",1,0)</f>
        <v>0</v>
      </c>
      <c r="E303" s="5">
        <f>IF(Data_Mentah!E303="Yes",1,0)</f>
        <v>1</v>
      </c>
      <c r="F303" s="5">
        <f>IF(Data_Mentah!F303="Yes",1,0)</f>
        <v>1</v>
      </c>
      <c r="G303" s="5">
        <f>IF(Data_Mentah!G303="Yes",1,0)</f>
        <v>1</v>
      </c>
      <c r="H303" s="5">
        <f>IF(Data_Mentah!H303="Yes",1,0)</f>
        <v>0</v>
      </c>
      <c r="I303" s="5">
        <f>IF(Data_Mentah!I303="Yes",1,0)</f>
        <v>0</v>
      </c>
      <c r="J303" s="5">
        <f>IF(Data_Mentah!J303="Yes",1,0)</f>
        <v>0</v>
      </c>
      <c r="K303" s="5">
        <f>IF(Data_Mentah!K303="Yes",1,0)</f>
        <v>0</v>
      </c>
      <c r="L303" s="5">
        <f>IF(Data_Mentah!L303="Yes",1,0)</f>
        <v>0</v>
      </c>
      <c r="M303" s="5">
        <f>IF(Data_Mentah!M303="Yes",1,0)</f>
        <v>0</v>
      </c>
      <c r="N303" s="5">
        <f>IF(Data_Mentah!N303="Yes",1,0)</f>
        <v>1</v>
      </c>
      <c r="O303" s="5">
        <f>IF(Data_Mentah!O303="Yes",1,0)</f>
        <v>0</v>
      </c>
      <c r="P303" s="5">
        <f>IF(Data_Mentah!P303="Yes",1,0)</f>
        <v>0</v>
      </c>
      <c r="Q303" s="6">
        <f>IF(Data_Mentah!Q303="Positive",1,0)</f>
        <v>1</v>
      </c>
      <c r="T303">
        <f t="shared" si="7"/>
        <v>0</v>
      </c>
      <c r="V303">
        <f t="shared" si="8"/>
        <v>0</v>
      </c>
    </row>
    <row r="304" spans="1:22" ht="15.75" customHeight="1" x14ac:dyDescent="0.2">
      <c r="A304" s="7">
        <v>43</v>
      </c>
      <c r="B304" s="8">
        <f>IF(Data_Mentah!B304="Male",1,0)</f>
        <v>0</v>
      </c>
      <c r="C304" s="8">
        <f>IF(Data_Mentah!C304="Yes",1,0)</f>
        <v>1</v>
      </c>
      <c r="D304" s="8">
        <f>IF(Data_Mentah!D304="Yes",1,0)</f>
        <v>0</v>
      </c>
      <c r="E304" s="8">
        <f>IF(Data_Mentah!E304="Yes",1,0)</f>
        <v>0</v>
      </c>
      <c r="F304" s="8">
        <f>IF(Data_Mentah!F304="Yes",1,0)</f>
        <v>0</v>
      </c>
      <c r="G304" s="8">
        <f>IF(Data_Mentah!G304="Yes",1,0)</f>
        <v>1</v>
      </c>
      <c r="H304" s="8">
        <f>IF(Data_Mentah!H304="Yes",1,0)</f>
        <v>0</v>
      </c>
      <c r="I304" s="8">
        <f>IF(Data_Mentah!I304="Yes",1,0)</f>
        <v>0</v>
      </c>
      <c r="J304" s="8">
        <f>IF(Data_Mentah!J304="Yes",1,0)</f>
        <v>0</v>
      </c>
      <c r="K304" s="8">
        <f>IF(Data_Mentah!K304="Yes",1,0)</f>
        <v>1</v>
      </c>
      <c r="L304" s="8">
        <f>IF(Data_Mentah!L304="Yes",1,0)</f>
        <v>0</v>
      </c>
      <c r="M304" s="8">
        <f>IF(Data_Mentah!M304="Yes",1,0)</f>
        <v>0</v>
      </c>
      <c r="N304" s="8">
        <f>IF(Data_Mentah!N304="Yes",1,0)</f>
        <v>0</v>
      </c>
      <c r="O304" s="8">
        <f>IF(Data_Mentah!O304="Yes",1,0)</f>
        <v>1</v>
      </c>
      <c r="P304" s="8">
        <f>IF(Data_Mentah!P304="Yes",1,0)</f>
        <v>0</v>
      </c>
      <c r="Q304" s="9">
        <f>IF(Data_Mentah!Q304="Positive",1,0)</f>
        <v>1</v>
      </c>
      <c r="T304">
        <f t="shared" si="7"/>
        <v>0</v>
      </c>
      <c r="V304">
        <f t="shared" si="8"/>
        <v>0</v>
      </c>
    </row>
    <row r="305" spans="1:22" ht="15.75" customHeight="1" x14ac:dyDescent="0.2">
      <c r="A305" s="4">
        <v>35</v>
      </c>
      <c r="B305" s="5">
        <f>IF(Data_Mentah!B305="Male",1,0)</f>
        <v>0</v>
      </c>
      <c r="C305" s="5">
        <f>IF(Data_Mentah!C305="Yes",1,0)</f>
        <v>1</v>
      </c>
      <c r="D305" s="5">
        <f>IF(Data_Mentah!D305="Yes",1,0)</f>
        <v>0</v>
      </c>
      <c r="E305" s="5">
        <f>IF(Data_Mentah!E305="Yes",1,0)</f>
        <v>1</v>
      </c>
      <c r="F305" s="5">
        <f>IF(Data_Mentah!F305="Yes",1,0)</f>
        <v>0</v>
      </c>
      <c r="G305" s="5">
        <f>IF(Data_Mentah!G305="Yes",1,0)</f>
        <v>1</v>
      </c>
      <c r="H305" s="5">
        <f>IF(Data_Mentah!H305="Yes",1,0)</f>
        <v>0</v>
      </c>
      <c r="I305" s="5">
        <f>IF(Data_Mentah!I305="Yes",1,0)</f>
        <v>0</v>
      </c>
      <c r="J305" s="5">
        <f>IF(Data_Mentah!J305="Yes",1,0)</f>
        <v>0</v>
      </c>
      <c r="K305" s="5">
        <f>IF(Data_Mentah!K305="Yes",1,0)</f>
        <v>1</v>
      </c>
      <c r="L305" s="5">
        <f>IF(Data_Mentah!L305="Yes",1,0)</f>
        <v>0</v>
      </c>
      <c r="M305" s="5">
        <f>IF(Data_Mentah!M305="Yes",1,0)</f>
        <v>0</v>
      </c>
      <c r="N305" s="5">
        <f>IF(Data_Mentah!N305="Yes",1,0)</f>
        <v>1</v>
      </c>
      <c r="O305" s="5">
        <f>IF(Data_Mentah!O305="Yes",1,0)</f>
        <v>0</v>
      </c>
      <c r="P305" s="5">
        <f>IF(Data_Mentah!P305="Yes",1,0)</f>
        <v>1</v>
      </c>
      <c r="Q305" s="6">
        <f>IF(Data_Mentah!Q305="Positive",1,0)</f>
        <v>1</v>
      </c>
      <c r="T305">
        <f t="shared" si="7"/>
        <v>0</v>
      </c>
      <c r="V305">
        <f t="shared" si="8"/>
        <v>0</v>
      </c>
    </row>
    <row r="306" spans="1:22" ht="15.75" customHeight="1" x14ac:dyDescent="0.2">
      <c r="A306" s="7">
        <v>47</v>
      </c>
      <c r="B306" s="8">
        <f>IF(Data_Mentah!B306="Male",1,0)</f>
        <v>0</v>
      </c>
      <c r="C306" s="8">
        <f>IF(Data_Mentah!C306="Yes",1,0)</f>
        <v>1</v>
      </c>
      <c r="D306" s="8">
        <f>IF(Data_Mentah!D306="Yes",1,0)</f>
        <v>1</v>
      </c>
      <c r="E306" s="8">
        <f>IF(Data_Mentah!E306="Yes",1,0)</f>
        <v>1</v>
      </c>
      <c r="F306" s="8">
        <f>IF(Data_Mentah!F306="Yes",1,0)</f>
        <v>1</v>
      </c>
      <c r="G306" s="8">
        <f>IF(Data_Mentah!G306="Yes",1,0)</f>
        <v>0</v>
      </c>
      <c r="H306" s="8">
        <f>IF(Data_Mentah!H306="Yes",1,0)</f>
        <v>0</v>
      </c>
      <c r="I306" s="8">
        <f>IF(Data_Mentah!I306="Yes",1,0)</f>
        <v>1</v>
      </c>
      <c r="J306" s="8">
        <f>IF(Data_Mentah!J306="Yes",1,0)</f>
        <v>1</v>
      </c>
      <c r="K306" s="8">
        <f>IF(Data_Mentah!K306="Yes",1,0)</f>
        <v>1</v>
      </c>
      <c r="L306" s="8">
        <f>IF(Data_Mentah!L306="Yes",1,0)</f>
        <v>0</v>
      </c>
      <c r="M306" s="8">
        <f>IF(Data_Mentah!M306="Yes",1,0)</f>
        <v>0</v>
      </c>
      <c r="N306" s="8">
        <f>IF(Data_Mentah!N306="Yes",1,0)</f>
        <v>1</v>
      </c>
      <c r="O306" s="8">
        <f>IF(Data_Mentah!O306="Yes",1,0)</f>
        <v>0</v>
      </c>
      <c r="P306" s="8">
        <f>IF(Data_Mentah!P306="Yes",1,0)</f>
        <v>1</v>
      </c>
      <c r="Q306" s="9">
        <f>IF(Data_Mentah!Q306="Positive",1,0)</f>
        <v>1</v>
      </c>
      <c r="T306">
        <f t="shared" si="7"/>
        <v>0</v>
      </c>
      <c r="V306">
        <f t="shared" si="8"/>
        <v>0</v>
      </c>
    </row>
    <row r="307" spans="1:22" ht="15.75" customHeight="1" x14ac:dyDescent="0.2">
      <c r="A307" s="4">
        <v>50</v>
      </c>
      <c r="B307" s="5">
        <f>IF(Data_Mentah!B307="Male",1,0)</f>
        <v>1</v>
      </c>
      <c r="C307" s="5">
        <f>IF(Data_Mentah!C307="Yes",1,0)</f>
        <v>0</v>
      </c>
      <c r="D307" s="5">
        <f>IF(Data_Mentah!D307="Yes",1,0)</f>
        <v>1</v>
      </c>
      <c r="E307" s="5">
        <f>IF(Data_Mentah!E307="Yes",1,0)</f>
        <v>1</v>
      </c>
      <c r="F307" s="5">
        <f>IF(Data_Mentah!F307="Yes",1,0)</f>
        <v>1</v>
      </c>
      <c r="G307" s="5">
        <f>IF(Data_Mentah!G307="Yes",1,0)</f>
        <v>0</v>
      </c>
      <c r="H307" s="5">
        <f>IF(Data_Mentah!H307="Yes",1,0)</f>
        <v>0</v>
      </c>
      <c r="I307" s="5">
        <f>IF(Data_Mentah!I307="Yes",1,0)</f>
        <v>1</v>
      </c>
      <c r="J307" s="5">
        <f>IF(Data_Mentah!J307="Yes",1,0)</f>
        <v>1</v>
      </c>
      <c r="K307" s="5">
        <f>IF(Data_Mentah!K307="Yes",1,0)</f>
        <v>0</v>
      </c>
      <c r="L307" s="5">
        <f>IF(Data_Mentah!L307="Yes",1,0)</f>
        <v>0</v>
      </c>
      <c r="M307" s="5">
        <f>IF(Data_Mentah!M307="Yes",1,0)</f>
        <v>1</v>
      </c>
      <c r="N307" s="5">
        <f>IF(Data_Mentah!N307="Yes",1,0)</f>
        <v>1</v>
      </c>
      <c r="O307" s="5">
        <f>IF(Data_Mentah!O307="Yes",1,0)</f>
        <v>0</v>
      </c>
      <c r="P307" s="5">
        <f>IF(Data_Mentah!P307="Yes",1,0)</f>
        <v>0</v>
      </c>
      <c r="Q307" s="6">
        <f>IF(Data_Mentah!Q307="Positive",1,0)</f>
        <v>0</v>
      </c>
      <c r="T307">
        <f t="shared" si="7"/>
        <v>0</v>
      </c>
      <c r="V307">
        <f t="shared" si="8"/>
        <v>0</v>
      </c>
    </row>
    <row r="308" spans="1:22" ht="15.75" customHeight="1" x14ac:dyDescent="0.2">
      <c r="A308" s="7">
        <v>48</v>
      </c>
      <c r="B308" s="8">
        <f>IF(Data_Mentah!B308="Male",1,0)</f>
        <v>1</v>
      </c>
      <c r="C308" s="8">
        <f>IF(Data_Mentah!C308="Yes",1,0)</f>
        <v>0</v>
      </c>
      <c r="D308" s="8">
        <f>IF(Data_Mentah!D308="Yes",1,0)</f>
        <v>0</v>
      </c>
      <c r="E308" s="8">
        <f>IF(Data_Mentah!E308="Yes",1,0)</f>
        <v>1</v>
      </c>
      <c r="F308" s="8">
        <f>IF(Data_Mentah!F308="Yes",1,0)</f>
        <v>0</v>
      </c>
      <c r="G308" s="8">
        <f>IF(Data_Mentah!G308="Yes",1,0)</f>
        <v>0</v>
      </c>
      <c r="H308" s="8">
        <f>IF(Data_Mentah!H308="Yes",1,0)</f>
        <v>0</v>
      </c>
      <c r="I308" s="8">
        <f>IF(Data_Mentah!I308="Yes",1,0)</f>
        <v>0</v>
      </c>
      <c r="J308" s="8">
        <f>IF(Data_Mentah!J308="Yes",1,0)</f>
        <v>0</v>
      </c>
      <c r="K308" s="8">
        <f>IF(Data_Mentah!K308="Yes",1,0)</f>
        <v>0</v>
      </c>
      <c r="L308" s="8">
        <f>IF(Data_Mentah!L308="Yes",1,0)</f>
        <v>0</v>
      </c>
      <c r="M308" s="8">
        <f>IF(Data_Mentah!M308="Yes",1,0)</f>
        <v>0</v>
      </c>
      <c r="N308" s="8">
        <f>IF(Data_Mentah!N308="Yes",1,0)</f>
        <v>0</v>
      </c>
      <c r="O308" s="8">
        <f>IF(Data_Mentah!O308="Yes",1,0)</f>
        <v>0</v>
      </c>
      <c r="P308" s="8">
        <f>IF(Data_Mentah!P308="Yes",1,0)</f>
        <v>0</v>
      </c>
      <c r="Q308" s="9">
        <f>IF(Data_Mentah!Q308="Positive",1,0)</f>
        <v>0</v>
      </c>
      <c r="T308">
        <f t="shared" ref="T308:T371" si="9">IF((P308 + H308 + O308 + M308 + J308) &gt;= 3, 1, 0)</f>
        <v>0</v>
      </c>
      <c r="V308">
        <f t="shared" ref="V308:V371" si="10">IF(Q308="Positive",1,0)</f>
        <v>0</v>
      </c>
    </row>
    <row r="309" spans="1:22" ht="15.75" customHeight="1" x14ac:dyDescent="0.2">
      <c r="A309" s="4">
        <v>35</v>
      </c>
      <c r="B309" s="5">
        <f>IF(Data_Mentah!B309="Male",1,0)</f>
        <v>1</v>
      </c>
      <c r="C309" s="5">
        <f>IF(Data_Mentah!C309="Yes",1,0)</f>
        <v>0</v>
      </c>
      <c r="D309" s="5">
        <f>IF(Data_Mentah!D309="Yes",1,0)</f>
        <v>0</v>
      </c>
      <c r="E309" s="5">
        <f>IF(Data_Mentah!E309="Yes",1,0)</f>
        <v>0</v>
      </c>
      <c r="F309" s="5">
        <f>IF(Data_Mentah!F309="Yes",1,0)</f>
        <v>0</v>
      </c>
      <c r="G309" s="5">
        <f>IF(Data_Mentah!G309="Yes",1,0)</f>
        <v>0</v>
      </c>
      <c r="H309" s="5">
        <f>IF(Data_Mentah!H309="Yes",1,0)</f>
        <v>0</v>
      </c>
      <c r="I309" s="5">
        <f>IF(Data_Mentah!I309="Yes",1,0)</f>
        <v>0</v>
      </c>
      <c r="J309" s="5">
        <f>IF(Data_Mentah!J309="Yes",1,0)</f>
        <v>0</v>
      </c>
      <c r="K309" s="5">
        <f>IF(Data_Mentah!K309="Yes",1,0)</f>
        <v>0</v>
      </c>
      <c r="L309" s="5">
        <f>IF(Data_Mentah!L309="Yes",1,0)</f>
        <v>0</v>
      </c>
      <c r="M309" s="5">
        <f>IF(Data_Mentah!M309="Yes",1,0)</f>
        <v>0</v>
      </c>
      <c r="N309" s="5">
        <f>IF(Data_Mentah!N309="Yes",1,0)</f>
        <v>0</v>
      </c>
      <c r="O309" s="5">
        <f>IF(Data_Mentah!O309="Yes",1,0)</f>
        <v>0</v>
      </c>
      <c r="P309" s="5">
        <f>IF(Data_Mentah!P309="Yes",1,0)</f>
        <v>0</v>
      </c>
      <c r="Q309" s="6">
        <f>IF(Data_Mentah!Q309="Positive",1,0)</f>
        <v>0</v>
      </c>
      <c r="T309">
        <f t="shared" si="9"/>
        <v>0</v>
      </c>
      <c r="V309">
        <f t="shared" si="10"/>
        <v>0</v>
      </c>
    </row>
    <row r="310" spans="1:22" ht="15.75" customHeight="1" x14ac:dyDescent="0.2">
      <c r="A310" s="7">
        <v>62</v>
      </c>
      <c r="B310" s="8">
        <f>IF(Data_Mentah!B310="Male",1,0)</f>
        <v>1</v>
      </c>
      <c r="C310" s="8">
        <f>IF(Data_Mentah!C310="Yes",1,0)</f>
        <v>0</v>
      </c>
      <c r="D310" s="8">
        <f>IF(Data_Mentah!D310="Yes",1,0)</f>
        <v>0</v>
      </c>
      <c r="E310" s="8">
        <f>IF(Data_Mentah!E310="Yes",1,0)</f>
        <v>0</v>
      </c>
      <c r="F310" s="8">
        <f>IF(Data_Mentah!F310="Yes",1,0)</f>
        <v>0</v>
      </c>
      <c r="G310" s="8">
        <f>IF(Data_Mentah!G310="Yes",1,0)</f>
        <v>0</v>
      </c>
      <c r="H310" s="8">
        <f>IF(Data_Mentah!H310="Yes",1,0)</f>
        <v>0</v>
      </c>
      <c r="I310" s="8">
        <f>IF(Data_Mentah!I310="Yes",1,0)</f>
        <v>0</v>
      </c>
      <c r="J310" s="8">
        <f>IF(Data_Mentah!J310="Yes",1,0)</f>
        <v>0</v>
      </c>
      <c r="K310" s="8">
        <f>IF(Data_Mentah!K310="Yes",1,0)</f>
        <v>0</v>
      </c>
      <c r="L310" s="8">
        <f>IF(Data_Mentah!L310="Yes",1,0)</f>
        <v>0</v>
      </c>
      <c r="M310" s="8">
        <f>IF(Data_Mentah!M310="Yes",1,0)</f>
        <v>0</v>
      </c>
      <c r="N310" s="8">
        <f>IF(Data_Mentah!N310="Yes",1,0)</f>
        <v>0</v>
      </c>
      <c r="O310" s="8">
        <f>IF(Data_Mentah!O310="Yes",1,0)</f>
        <v>0</v>
      </c>
      <c r="P310" s="8">
        <f>IF(Data_Mentah!P310="Yes",1,0)</f>
        <v>0</v>
      </c>
      <c r="Q310" s="9">
        <f>IF(Data_Mentah!Q310="Positive",1,0)</f>
        <v>0</v>
      </c>
      <c r="T310">
        <f t="shared" si="9"/>
        <v>0</v>
      </c>
      <c r="V310">
        <f t="shared" si="10"/>
        <v>0</v>
      </c>
    </row>
    <row r="311" spans="1:22" ht="15.75" customHeight="1" x14ac:dyDescent="0.2">
      <c r="A311" s="4">
        <v>33</v>
      </c>
      <c r="B311" s="5">
        <f>IF(Data_Mentah!B311="Male",1,0)</f>
        <v>1</v>
      </c>
      <c r="C311" s="5">
        <f>IF(Data_Mentah!C311="Yes",1,0)</f>
        <v>0</v>
      </c>
      <c r="D311" s="5">
        <f>IF(Data_Mentah!D311="Yes",1,0)</f>
        <v>0</v>
      </c>
      <c r="E311" s="5">
        <f>IF(Data_Mentah!E311="Yes",1,0)</f>
        <v>0</v>
      </c>
      <c r="F311" s="5">
        <f>IF(Data_Mentah!F311="Yes",1,0)</f>
        <v>0</v>
      </c>
      <c r="G311" s="5">
        <f>IF(Data_Mentah!G311="Yes",1,0)</f>
        <v>0</v>
      </c>
      <c r="H311" s="5">
        <f>IF(Data_Mentah!H311="Yes",1,0)</f>
        <v>0</v>
      </c>
      <c r="I311" s="5">
        <f>IF(Data_Mentah!I311="Yes",1,0)</f>
        <v>0</v>
      </c>
      <c r="J311" s="5">
        <f>IF(Data_Mentah!J311="Yes",1,0)</f>
        <v>0</v>
      </c>
      <c r="K311" s="5">
        <f>IF(Data_Mentah!K311="Yes",1,0)</f>
        <v>0</v>
      </c>
      <c r="L311" s="5">
        <f>IF(Data_Mentah!L311="Yes",1,0)</f>
        <v>0</v>
      </c>
      <c r="M311" s="5">
        <f>IF(Data_Mentah!M311="Yes",1,0)</f>
        <v>0</v>
      </c>
      <c r="N311" s="5">
        <f>IF(Data_Mentah!N311="Yes",1,0)</f>
        <v>0</v>
      </c>
      <c r="O311" s="5">
        <f>IF(Data_Mentah!O311="Yes",1,0)</f>
        <v>0</v>
      </c>
      <c r="P311" s="5">
        <f>IF(Data_Mentah!P311="Yes",1,0)</f>
        <v>0</v>
      </c>
      <c r="Q311" s="6">
        <f>IF(Data_Mentah!Q311="Positive",1,0)</f>
        <v>0</v>
      </c>
      <c r="T311">
        <f t="shared" si="9"/>
        <v>0</v>
      </c>
      <c r="V311">
        <f t="shared" si="10"/>
        <v>0</v>
      </c>
    </row>
    <row r="312" spans="1:22" ht="15.75" customHeight="1" x14ac:dyDescent="0.2">
      <c r="A312" s="7">
        <v>55</v>
      </c>
      <c r="B312" s="8">
        <f>IF(Data_Mentah!B312="Male",1,0)</f>
        <v>1</v>
      </c>
      <c r="C312" s="8">
        <f>IF(Data_Mentah!C312="Yes",1,0)</f>
        <v>1</v>
      </c>
      <c r="D312" s="8">
        <f>IF(Data_Mentah!D312="Yes",1,0)</f>
        <v>0</v>
      </c>
      <c r="E312" s="8">
        <f>IF(Data_Mentah!E312="Yes",1,0)</f>
        <v>0</v>
      </c>
      <c r="F312" s="8">
        <f>IF(Data_Mentah!F312="Yes",1,0)</f>
        <v>1</v>
      </c>
      <c r="G312" s="8">
        <f>IF(Data_Mentah!G312="Yes",1,0)</f>
        <v>1</v>
      </c>
      <c r="H312" s="8">
        <f>IF(Data_Mentah!H312="Yes",1,0)</f>
        <v>0</v>
      </c>
      <c r="I312" s="8">
        <f>IF(Data_Mentah!I312="Yes",1,0)</f>
        <v>1</v>
      </c>
      <c r="J312" s="8">
        <f>IF(Data_Mentah!J312="Yes",1,0)</f>
        <v>1</v>
      </c>
      <c r="K312" s="8">
        <f>IF(Data_Mentah!K312="Yes",1,0)</f>
        <v>1</v>
      </c>
      <c r="L312" s="8">
        <f>IF(Data_Mentah!L312="Yes",1,0)</f>
        <v>1</v>
      </c>
      <c r="M312" s="8">
        <f>IF(Data_Mentah!M312="Yes",1,0)</f>
        <v>0</v>
      </c>
      <c r="N312" s="8">
        <f>IF(Data_Mentah!N312="Yes",1,0)</f>
        <v>1</v>
      </c>
      <c r="O312" s="8">
        <f>IF(Data_Mentah!O312="Yes",1,0)</f>
        <v>1</v>
      </c>
      <c r="P312" s="8">
        <f>IF(Data_Mentah!P312="Yes",1,0)</f>
        <v>1</v>
      </c>
      <c r="Q312" s="9">
        <f>IF(Data_Mentah!Q312="Positive",1,0)</f>
        <v>0</v>
      </c>
      <c r="T312">
        <f t="shared" si="9"/>
        <v>1</v>
      </c>
      <c r="V312">
        <f t="shared" si="10"/>
        <v>0</v>
      </c>
    </row>
    <row r="313" spans="1:22" ht="15.75" customHeight="1" x14ac:dyDescent="0.2">
      <c r="A313" s="4">
        <v>48</v>
      </c>
      <c r="B313" s="5">
        <f>IF(Data_Mentah!B313="Male",1,0)</f>
        <v>1</v>
      </c>
      <c r="C313" s="5">
        <f>IF(Data_Mentah!C313="Yes",1,0)</f>
        <v>0</v>
      </c>
      <c r="D313" s="5">
        <f>IF(Data_Mentah!D313="Yes",1,0)</f>
        <v>0</v>
      </c>
      <c r="E313" s="5">
        <f>IF(Data_Mentah!E313="Yes",1,0)</f>
        <v>0</v>
      </c>
      <c r="F313" s="5">
        <f>IF(Data_Mentah!F313="Yes",1,0)</f>
        <v>1</v>
      </c>
      <c r="G313" s="5">
        <f>IF(Data_Mentah!G313="Yes",1,0)</f>
        <v>0</v>
      </c>
      <c r="H313" s="5">
        <f>IF(Data_Mentah!H313="Yes",1,0)</f>
        <v>0</v>
      </c>
      <c r="I313" s="5">
        <f>IF(Data_Mentah!I313="Yes",1,0)</f>
        <v>0</v>
      </c>
      <c r="J313" s="5">
        <f>IF(Data_Mentah!J313="Yes",1,0)</f>
        <v>0</v>
      </c>
      <c r="K313" s="5">
        <f>IF(Data_Mentah!K313="Yes",1,0)</f>
        <v>0</v>
      </c>
      <c r="L313" s="5">
        <f>IF(Data_Mentah!L313="Yes",1,0)</f>
        <v>0</v>
      </c>
      <c r="M313" s="5">
        <f>IF(Data_Mentah!M313="Yes",1,0)</f>
        <v>1</v>
      </c>
      <c r="N313" s="5">
        <f>IF(Data_Mentah!N313="Yes",1,0)</f>
        <v>1</v>
      </c>
      <c r="O313" s="5">
        <f>IF(Data_Mentah!O313="Yes",1,0)</f>
        <v>0</v>
      </c>
      <c r="P313" s="5">
        <f>IF(Data_Mentah!P313="Yes",1,0)</f>
        <v>0</v>
      </c>
      <c r="Q313" s="6">
        <f>IF(Data_Mentah!Q313="Positive",1,0)</f>
        <v>0</v>
      </c>
      <c r="T313">
        <f t="shared" si="9"/>
        <v>0</v>
      </c>
      <c r="V313">
        <f t="shared" si="10"/>
        <v>0</v>
      </c>
    </row>
    <row r="314" spans="1:22" ht="15.75" customHeight="1" x14ac:dyDescent="0.2">
      <c r="A314" s="7">
        <v>56</v>
      </c>
      <c r="B314" s="8">
        <f>IF(Data_Mentah!B314="Male",1,0)</f>
        <v>1</v>
      </c>
      <c r="C314" s="8">
        <f>IF(Data_Mentah!C314="Yes",1,0)</f>
        <v>0</v>
      </c>
      <c r="D314" s="8">
        <f>IF(Data_Mentah!D314="Yes",1,0)</f>
        <v>0</v>
      </c>
      <c r="E314" s="8">
        <f>IF(Data_Mentah!E314="Yes",1,0)</f>
        <v>0</v>
      </c>
      <c r="F314" s="8">
        <f>IF(Data_Mentah!F314="Yes",1,0)</f>
        <v>0</v>
      </c>
      <c r="G314" s="8">
        <f>IF(Data_Mentah!G314="Yes",1,0)</f>
        <v>1</v>
      </c>
      <c r="H314" s="8">
        <f>IF(Data_Mentah!H314="Yes",1,0)</f>
        <v>0</v>
      </c>
      <c r="I314" s="8">
        <f>IF(Data_Mentah!I314="Yes",1,0)</f>
        <v>0</v>
      </c>
      <c r="J314" s="8">
        <f>IF(Data_Mentah!J314="Yes",1,0)</f>
        <v>1</v>
      </c>
      <c r="K314" s="8">
        <f>IF(Data_Mentah!K314="Yes",1,0)</f>
        <v>0</v>
      </c>
      <c r="L314" s="8">
        <f>IF(Data_Mentah!L314="Yes",1,0)</f>
        <v>1</v>
      </c>
      <c r="M314" s="8">
        <f>IF(Data_Mentah!M314="Yes",1,0)</f>
        <v>0</v>
      </c>
      <c r="N314" s="8">
        <f>IF(Data_Mentah!N314="Yes",1,0)</f>
        <v>0</v>
      </c>
      <c r="O314" s="8">
        <f>IF(Data_Mentah!O314="Yes",1,0)</f>
        <v>1</v>
      </c>
      <c r="P314" s="8">
        <f>IF(Data_Mentah!P314="Yes",1,0)</f>
        <v>1</v>
      </c>
      <c r="Q314" s="9">
        <f>IF(Data_Mentah!Q314="Positive",1,0)</f>
        <v>0</v>
      </c>
      <c r="T314">
        <f t="shared" si="9"/>
        <v>1</v>
      </c>
      <c r="V314">
        <f t="shared" si="10"/>
        <v>0</v>
      </c>
    </row>
    <row r="315" spans="1:22" ht="15.75" customHeight="1" x14ac:dyDescent="0.2">
      <c r="A315" s="4">
        <v>38</v>
      </c>
      <c r="B315" s="5">
        <f>IF(Data_Mentah!B315="Male",1,0)</f>
        <v>1</v>
      </c>
      <c r="C315" s="5">
        <f>IF(Data_Mentah!C315="Yes",1,0)</f>
        <v>0</v>
      </c>
      <c r="D315" s="5">
        <f>IF(Data_Mentah!D315="Yes",1,0)</f>
        <v>0</v>
      </c>
      <c r="E315" s="5">
        <f>IF(Data_Mentah!E315="Yes",1,0)</f>
        <v>1</v>
      </c>
      <c r="F315" s="5">
        <f>IF(Data_Mentah!F315="Yes",1,0)</f>
        <v>1</v>
      </c>
      <c r="G315" s="5">
        <f>IF(Data_Mentah!G315="Yes",1,0)</f>
        <v>0</v>
      </c>
      <c r="H315" s="5">
        <f>IF(Data_Mentah!H315="Yes",1,0)</f>
        <v>1</v>
      </c>
      <c r="I315" s="5">
        <f>IF(Data_Mentah!I315="Yes",1,0)</f>
        <v>0</v>
      </c>
      <c r="J315" s="5">
        <f>IF(Data_Mentah!J315="Yes",1,0)</f>
        <v>0</v>
      </c>
      <c r="K315" s="5">
        <f>IF(Data_Mentah!K315="Yes",1,0)</f>
        <v>0</v>
      </c>
      <c r="L315" s="5">
        <f>IF(Data_Mentah!L315="Yes",1,0)</f>
        <v>1</v>
      </c>
      <c r="M315" s="5">
        <f>IF(Data_Mentah!M315="Yes",1,0)</f>
        <v>0</v>
      </c>
      <c r="N315" s="5">
        <f>IF(Data_Mentah!N315="Yes",1,0)</f>
        <v>0</v>
      </c>
      <c r="O315" s="5">
        <f>IF(Data_Mentah!O315="Yes",1,0)</f>
        <v>1</v>
      </c>
      <c r="P315" s="5">
        <f>IF(Data_Mentah!P315="Yes",1,0)</f>
        <v>0</v>
      </c>
      <c r="Q315" s="6">
        <f>IF(Data_Mentah!Q315="Positive",1,0)</f>
        <v>0</v>
      </c>
      <c r="T315">
        <f t="shared" si="9"/>
        <v>0</v>
      </c>
      <c r="V315">
        <f t="shared" si="10"/>
        <v>0</v>
      </c>
    </row>
    <row r="316" spans="1:22" ht="15.75" customHeight="1" x14ac:dyDescent="0.2">
      <c r="A316" s="7">
        <v>28</v>
      </c>
      <c r="B316" s="8">
        <f>IF(Data_Mentah!B316="Male",1,0)</f>
        <v>1</v>
      </c>
      <c r="C316" s="8">
        <f>IF(Data_Mentah!C316="Yes",1,0)</f>
        <v>0</v>
      </c>
      <c r="D316" s="8">
        <f>IF(Data_Mentah!D316="Yes",1,0)</f>
        <v>0</v>
      </c>
      <c r="E316" s="8">
        <f>IF(Data_Mentah!E316="Yes",1,0)</f>
        <v>1</v>
      </c>
      <c r="F316" s="8">
        <f>IF(Data_Mentah!F316="Yes",1,0)</f>
        <v>0</v>
      </c>
      <c r="G316" s="8">
        <f>IF(Data_Mentah!G316="Yes",1,0)</f>
        <v>0</v>
      </c>
      <c r="H316" s="8">
        <f>IF(Data_Mentah!H316="Yes",1,0)</f>
        <v>1</v>
      </c>
      <c r="I316" s="8">
        <f>IF(Data_Mentah!I316="Yes",1,0)</f>
        <v>0</v>
      </c>
      <c r="J316" s="8">
        <f>IF(Data_Mentah!J316="Yes",1,0)</f>
        <v>0</v>
      </c>
      <c r="K316" s="8">
        <f>IF(Data_Mentah!K316="Yes",1,0)</f>
        <v>0</v>
      </c>
      <c r="L316" s="8">
        <f>IF(Data_Mentah!L316="Yes",1,0)</f>
        <v>1</v>
      </c>
      <c r="M316" s="8">
        <f>IF(Data_Mentah!M316="Yes",1,0)</f>
        <v>0</v>
      </c>
      <c r="N316" s="8">
        <f>IF(Data_Mentah!N316="Yes",1,0)</f>
        <v>0</v>
      </c>
      <c r="O316" s="8">
        <f>IF(Data_Mentah!O316="Yes",1,0)</f>
        <v>1</v>
      </c>
      <c r="P316" s="8">
        <f>IF(Data_Mentah!P316="Yes",1,0)</f>
        <v>0</v>
      </c>
      <c r="Q316" s="9">
        <f>IF(Data_Mentah!Q316="Positive",1,0)</f>
        <v>0</v>
      </c>
      <c r="T316">
        <f t="shared" si="9"/>
        <v>0</v>
      </c>
      <c r="V316">
        <f t="shared" si="10"/>
        <v>0</v>
      </c>
    </row>
    <row r="317" spans="1:22" ht="15.75" customHeight="1" x14ac:dyDescent="0.2">
      <c r="A317" s="4">
        <v>68</v>
      </c>
      <c r="B317" s="5">
        <f>IF(Data_Mentah!B317="Male",1,0)</f>
        <v>0</v>
      </c>
      <c r="C317" s="5">
        <f>IF(Data_Mentah!C317="Yes",1,0)</f>
        <v>0</v>
      </c>
      <c r="D317" s="5">
        <f>IF(Data_Mentah!D317="Yes",1,0)</f>
        <v>0</v>
      </c>
      <c r="E317" s="5">
        <f>IF(Data_Mentah!E317="Yes",1,0)</f>
        <v>0</v>
      </c>
      <c r="F317" s="5">
        <f>IF(Data_Mentah!F317="Yes",1,0)</f>
        <v>0</v>
      </c>
      <c r="G317" s="5">
        <f>IF(Data_Mentah!G317="Yes",1,0)</f>
        <v>0</v>
      </c>
      <c r="H317" s="5">
        <f>IF(Data_Mentah!H317="Yes",1,0)</f>
        <v>0</v>
      </c>
      <c r="I317" s="5">
        <f>IF(Data_Mentah!I317="Yes",1,0)</f>
        <v>0</v>
      </c>
      <c r="J317" s="5">
        <f>IF(Data_Mentah!J317="Yes",1,0)</f>
        <v>0</v>
      </c>
      <c r="K317" s="5">
        <f>IF(Data_Mentah!K317="Yes",1,0)</f>
        <v>0</v>
      </c>
      <c r="L317" s="5">
        <f>IF(Data_Mentah!L317="Yes",1,0)</f>
        <v>0</v>
      </c>
      <c r="M317" s="5">
        <f>IF(Data_Mentah!M317="Yes",1,0)</f>
        <v>0</v>
      </c>
      <c r="N317" s="5">
        <f>IF(Data_Mentah!N317="Yes",1,0)</f>
        <v>0</v>
      </c>
      <c r="O317" s="5">
        <f>IF(Data_Mentah!O317="Yes",1,0)</f>
        <v>0</v>
      </c>
      <c r="P317" s="5">
        <f>IF(Data_Mentah!P317="Yes",1,0)</f>
        <v>0</v>
      </c>
      <c r="Q317" s="6">
        <f>IF(Data_Mentah!Q317="Positive",1,0)</f>
        <v>0</v>
      </c>
      <c r="T317">
        <f t="shared" si="9"/>
        <v>0</v>
      </c>
      <c r="V317">
        <f t="shared" si="10"/>
        <v>0</v>
      </c>
    </row>
    <row r="318" spans="1:22" ht="15.75" customHeight="1" x14ac:dyDescent="0.2">
      <c r="A318" s="7">
        <v>35</v>
      </c>
      <c r="B318" s="8">
        <f>IF(Data_Mentah!B318="Male",1,0)</f>
        <v>0</v>
      </c>
      <c r="C318" s="8">
        <f>IF(Data_Mentah!C318="Yes",1,0)</f>
        <v>0</v>
      </c>
      <c r="D318" s="8">
        <f>IF(Data_Mentah!D318="Yes",1,0)</f>
        <v>0</v>
      </c>
      <c r="E318" s="8">
        <f>IF(Data_Mentah!E318="Yes",1,0)</f>
        <v>0</v>
      </c>
      <c r="F318" s="8">
        <f>IF(Data_Mentah!F318="Yes",1,0)</f>
        <v>1</v>
      </c>
      <c r="G318" s="8">
        <f>IF(Data_Mentah!G318="Yes",1,0)</f>
        <v>0</v>
      </c>
      <c r="H318" s="8">
        <f>IF(Data_Mentah!H318="Yes",1,0)</f>
        <v>1</v>
      </c>
      <c r="I318" s="8">
        <f>IF(Data_Mentah!I318="Yes",1,0)</f>
        <v>0</v>
      </c>
      <c r="J318" s="8">
        <f>IF(Data_Mentah!J318="Yes",1,0)</f>
        <v>1</v>
      </c>
      <c r="K318" s="8">
        <f>IF(Data_Mentah!K318="Yes",1,0)</f>
        <v>0</v>
      </c>
      <c r="L318" s="8">
        <f>IF(Data_Mentah!L318="Yes",1,0)</f>
        <v>1</v>
      </c>
      <c r="M318" s="8">
        <f>IF(Data_Mentah!M318="Yes",1,0)</f>
        <v>1</v>
      </c>
      <c r="N318" s="8">
        <f>IF(Data_Mentah!N318="Yes",1,0)</f>
        <v>0</v>
      </c>
      <c r="O318" s="8">
        <f>IF(Data_Mentah!O318="Yes",1,0)</f>
        <v>1</v>
      </c>
      <c r="P318" s="8">
        <f>IF(Data_Mentah!P318="Yes",1,0)</f>
        <v>0</v>
      </c>
      <c r="Q318" s="9">
        <f>IF(Data_Mentah!Q318="Positive",1,0)</f>
        <v>0</v>
      </c>
      <c r="T318">
        <f t="shared" si="9"/>
        <v>1</v>
      </c>
      <c r="V318">
        <f t="shared" si="10"/>
        <v>0</v>
      </c>
    </row>
    <row r="319" spans="1:22" ht="15.75" customHeight="1" x14ac:dyDescent="0.2">
      <c r="A319" s="4">
        <v>45</v>
      </c>
      <c r="B319" s="5">
        <f>IF(Data_Mentah!B319="Male",1,0)</f>
        <v>0</v>
      </c>
      <c r="C319" s="5">
        <f>IF(Data_Mentah!C319="Yes",1,0)</f>
        <v>0</v>
      </c>
      <c r="D319" s="5">
        <f>IF(Data_Mentah!D319="Yes",1,0)</f>
        <v>0</v>
      </c>
      <c r="E319" s="5">
        <f>IF(Data_Mentah!E319="Yes",1,0)</f>
        <v>0</v>
      </c>
      <c r="F319" s="5">
        <f>IF(Data_Mentah!F319="Yes",1,0)</f>
        <v>1</v>
      </c>
      <c r="G319" s="5">
        <f>IF(Data_Mentah!G319="Yes",1,0)</f>
        <v>0</v>
      </c>
      <c r="H319" s="5">
        <f>IF(Data_Mentah!H319="Yes",1,0)</f>
        <v>0</v>
      </c>
      <c r="I319" s="5">
        <f>IF(Data_Mentah!I319="Yes",1,0)</f>
        <v>0</v>
      </c>
      <c r="J319" s="5">
        <f>IF(Data_Mentah!J319="Yes",1,0)</f>
        <v>0</v>
      </c>
      <c r="K319" s="5">
        <f>IF(Data_Mentah!K319="Yes",1,0)</f>
        <v>1</v>
      </c>
      <c r="L319" s="5">
        <f>IF(Data_Mentah!L319="Yes",1,0)</f>
        <v>0</v>
      </c>
      <c r="M319" s="5">
        <f>IF(Data_Mentah!M319="Yes",1,0)</f>
        <v>0</v>
      </c>
      <c r="N319" s="5">
        <f>IF(Data_Mentah!N319="Yes",1,0)</f>
        <v>0</v>
      </c>
      <c r="O319" s="5">
        <f>IF(Data_Mentah!O319="Yes",1,0)</f>
        <v>0</v>
      </c>
      <c r="P319" s="5">
        <f>IF(Data_Mentah!P319="Yes",1,0)</f>
        <v>0</v>
      </c>
      <c r="Q319" s="6">
        <f>IF(Data_Mentah!Q319="Positive",1,0)</f>
        <v>0</v>
      </c>
      <c r="T319">
        <f t="shared" si="9"/>
        <v>0</v>
      </c>
      <c r="V319">
        <f t="shared" si="10"/>
        <v>0</v>
      </c>
    </row>
    <row r="320" spans="1:22" ht="15.75" customHeight="1" x14ac:dyDescent="0.2">
      <c r="A320" s="7">
        <v>48</v>
      </c>
      <c r="B320" s="8">
        <f>IF(Data_Mentah!B320="Male",1,0)</f>
        <v>0</v>
      </c>
      <c r="C320" s="8">
        <f>IF(Data_Mentah!C320="Yes",1,0)</f>
        <v>0</v>
      </c>
      <c r="D320" s="8">
        <f>IF(Data_Mentah!D320="Yes",1,0)</f>
        <v>0</v>
      </c>
      <c r="E320" s="8">
        <f>IF(Data_Mentah!E320="Yes",1,0)</f>
        <v>0</v>
      </c>
      <c r="F320" s="8">
        <f>IF(Data_Mentah!F320="Yes",1,0)</f>
        <v>0</v>
      </c>
      <c r="G320" s="8">
        <f>IF(Data_Mentah!G320="Yes",1,0)</f>
        <v>1</v>
      </c>
      <c r="H320" s="8">
        <f>IF(Data_Mentah!H320="Yes",1,0)</f>
        <v>0</v>
      </c>
      <c r="I320" s="8">
        <f>IF(Data_Mentah!I320="Yes",1,0)</f>
        <v>0</v>
      </c>
      <c r="J320" s="8">
        <f>IF(Data_Mentah!J320="Yes",1,0)</f>
        <v>0</v>
      </c>
      <c r="K320" s="8">
        <f>IF(Data_Mentah!K320="Yes",1,0)</f>
        <v>0</v>
      </c>
      <c r="L320" s="8">
        <f>IF(Data_Mentah!L320="Yes",1,0)</f>
        <v>0</v>
      </c>
      <c r="M320" s="8">
        <f>IF(Data_Mentah!M320="Yes",1,0)</f>
        <v>1</v>
      </c>
      <c r="N320" s="8">
        <f>IF(Data_Mentah!N320="Yes",1,0)</f>
        <v>0</v>
      </c>
      <c r="O320" s="8">
        <f>IF(Data_Mentah!O320="Yes",1,0)</f>
        <v>0</v>
      </c>
      <c r="P320" s="8">
        <f>IF(Data_Mentah!P320="Yes",1,0)</f>
        <v>0</v>
      </c>
      <c r="Q320" s="9">
        <f>IF(Data_Mentah!Q320="Positive",1,0)</f>
        <v>0</v>
      </c>
      <c r="T320">
        <f t="shared" si="9"/>
        <v>0</v>
      </c>
      <c r="V320">
        <f t="shared" si="10"/>
        <v>0</v>
      </c>
    </row>
    <row r="321" spans="1:22" ht="15.75" customHeight="1" x14ac:dyDescent="0.2">
      <c r="A321" s="4">
        <v>40</v>
      </c>
      <c r="B321" s="5">
        <f>IF(Data_Mentah!B321="Male",1,0)</f>
        <v>0</v>
      </c>
      <c r="C321" s="5">
        <f>IF(Data_Mentah!C321="Yes",1,0)</f>
        <v>0</v>
      </c>
      <c r="D321" s="5">
        <f>IF(Data_Mentah!D321="Yes",1,0)</f>
        <v>0</v>
      </c>
      <c r="E321" s="5">
        <f>IF(Data_Mentah!E321="Yes",1,0)</f>
        <v>1</v>
      </c>
      <c r="F321" s="5">
        <f>IF(Data_Mentah!F321="Yes",1,0)</f>
        <v>0</v>
      </c>
      <c r="G321" s="5">
        <f>IF(Data_Mentah!G321="Yes",1,0)</f>
        <v>0</v>
      </c>
      <c r="H321" s="5">
        <f>IF(Data_Mentah!H321="Yes",1,0)</f>
        <v>0</v>
      </c>
      <c r="I321" s="5">
        <f>IF(Data_Mentah!I321="Yes",1,0)</f>
        <v>0</v>
      </c>
      <c r="J321" s="5">
        <f>IF(Data_Mentah!J321="Yes",1,0)</f>
        <v>0</v>
      </c>
      <c r="K321" s="5">
        <f>IF(Data_Mentah!K321="Yes",1,0)</f>
        <v>0</v>
      </c>
      <c r="L321" s="5">
        <f>IF(Data_Mentah!L321="Yes",1,0)</f>
        <v>0</v>
      </c>
      <c r="M321" s="5">
        <f>IF(Data_Mentah!M321="Yes",1,0)</f>
        <v>0</v>
      </c>
      <c r="N321" s="5">
        <f>IF(Data_Mentah!N321="Yes",1,0)</f>
        <v>0</v>
      </c>
      <c r="O321" s="5">
        <f>IF(Data_Mentah!O321="Yes",1,0)</f>
        <v>0</v>
      </c>
      <c r="P321" s="5">
        <f>IF(Data_Mentah!P321="Yes",1,0)</f>
        <v>0</v>
      </c>
      <c r="Q321" s="6">
        <f>IF(Data_Mentah!Q321="Positive",1,0)</f>
        <v>0</v>
      </c>
      <c r="T321">
        <f t="shared" si="9"/>
        <v>0</v>
      </c>
      <c r="V321">
        <f t="shared" si="10"/>
        <v>0</v>
      </c>
    </row>
    <row r="322" spans="1:22" ht="15.75" customHeight="1" x14ac:dyDescent="0.2">
      <c r="A322" s="7">
        <v>57</v>
      </c>
      <c r="B322" s="8">
        <f>IF(Data_Mentah!B322="Male",1,0)</f>
        <v>0</v>
      </c>
      <c r="C322" s="8">
        <f>IF(Data_Mentah!C322="Yes",1,0)</f>
        <v>0</v>
      </c>
      <c r="D322" s="8">
        <f>IF(Data_Mentah!D322="Yes",1,0)</f>
        <v>0</v>
      </c>
      <c r="E322" s="8">
        <f>IF(Data_Mentah!E322="Yes",1,0)</f>
        <v>0</v>
      </c>
      <c r="F322" s="8">
        <f>IF(Data_Mentah!F322="Yes",1,0)</f>
        <v>1</v>
      </c>
      <c r="G322" s="8">
        <f>IF(Data_Mentah!G322="Yes",1,0)</f>
        <v>0</v>
      </c>
      <c r="H322" s="8">
        <f>IF(Data_Mentah!H322="Yes",1,0)</f>
        <v>0</v>
      </c>
      <c r="I322" s="8">
        <f>IF(Data_Mentah!I322="Yes",1,0)</f>
        <v>0</v>
      </c>
      <c r="J322" s="8">
        <f>IF(Data_Mentah!J322="Yes",1,0)</f>
        <v>1</v>
      </c>
      <c r="K322" s="8">
        <f>IF(Data_Mentah!K322="Yes",1,0)</f>
        <v>0</v>
      </c>
      <c r="L322" s="8">
        <f>IF(Data_Mentah!L322="Yes",1,0)</f>
        <v>1</v>
      </c>
      <c r="M322" s="8">
        <f>IF(Data_Mentah!M322="Yes",1,0)</f>
        <v>0</v>
      </c>
      <c r="N322" s="8">
        <f>IF(Data_Mentah!N322="Yes",1,0)</f>
        <v>0</v>
      </c>
      <c r="O322" s="8">
        <f>IF(Data_Mentah!O322="Yes",1,0)</f>
        <v>1</v>
      </c>
      <c r="P322" s="8">
        <f>IF(Data_Mentah!P322="Yes",1,0)</f>
        <v>0</v>
      </c>
      <c r="Q322" s="9">
        <f>IF(Data_Mentah!Q322="Positive",1,0)</f>
        <v>0</v>
      </c>
      <c r="T322">
        <f t="shared" si="9"/>
        <v>0</v>
      </c>
      <c r="V322">
        <f t="shared" si="10"/>
        <v>0</v>
      </c>
    </row>
    <row r="323" spans="1:22" ht="15.75" customHeight="1" x14ac:dyDescent="0.2">
      <c r="A323" s="4">
        <v>47</v>
      </c>
      <c r="B323" s="5">
        <f>IF(Data_Mentah!B323="Male",1,0)</f>
        <v>0</v>
      </c>
      <c r="C323" s="5">
        <f>IF(Data_Mentah!C323="Yes",1,0)</f>
        <v>0</v>
      </c>
      <c r="D323" s="5">
        <f>IF(Data_Mentah!D323="Yes",1,0)</f>
        <v>0</v>
      </c>
      <c r="E323" s="5">
        <f>IF(Data_Mentah!E323="Yes",1,0)</f>
        <v>0</v>
      </c>
      <c r="F323" s="5">
        <f>IF(Data_Mentah!F323="Yes",1,0)</f>
        <v>0</v>
      </c>
      <c r="G323" s="5">
        <f>IF(Data_Mentah!G323="Yes",1,0)</f>
        <v>0</v>
      </c>
      <c r="H323" s="5">
        <f>IF(Data_Mentah!H323="Yes",1,0)</f>
        <v>0</v>
      </c>
      <c r="I323" s="5">
        <f>IF(Data_Mentah!I323="Yes",1,0)</f>
        <v>0</v>
      </c>
      <c r="J323" s="5">
        <f>IF(Data_Mentah!J323="Yes",1,0)</f>
        <v>0</v>
      </c>
      <c r="K323" s="5">
        <f>IF(Data_Mentah!K323="Yes",1,0)</f>
        <v>0</v>
      </c>
      <c r="L323" s="5">
        <f>IF(Data_Mentah!L323="Yes",1,0)</f>
        <v>0</v>
      </c>
      <c r="M323" s="5">
        <f>IF(Data_Mentah!M323="Yes",1,0)</f>
        <v>0</v>
      </c>
      <c r="N323" s="5">
        <f>IF(Data_Mentah!N323="Yes",1,0)</f>
        <v>0</v>
      </c>
      <c r="O323" s="5">
        <f>IF(Data_Mentah!O323="Yes",1,0)</f>
        <v>0</v>
      </c>
      <c r="P323" s="5">
        <f>IF(Data_Mentah!P323="Yes",1,0)</f>
        <v>0</v>
      </c>
      <c r="Q323" s="6">
        <f>IF(Data_Mentah!Q323="Positive",1,0)</f>
        <v>0</v>
      </c>
      <c r="T323">
        <f t="shared" si="9"/>
        <v>0</v>
      </c>
      <c r="V323">
        <f t="shared" si="10"/>
        <v>0</v>
      </c>
    </row>
    <row r="324" spans="1:22" ht="15.75" customHeight="1" x14ac:dyDescent="0.2">
      <c r="A324" s="7">
        <v>45</v>
      </c>
      <c r="B324" s="8">
        <f>IF(Data_Mentah!B324="Male",1,0)</f>
        <v>1</v>
      </c>
      <c r="C324" s="8">
        <f>IF(Data_Mentah!C324="Yes",1,0)</f>
        <v>0</v>
      </c>
      <c r="D324" s="8">
        <f>IF(Data_Mentah!D324="Yes",1,0)</f>
        <v>0</v>
      </c>
      <c r="E324" s="8">
        <f>IF(Data_Mentah!E324="Yes",1,0)</f>
        <v>0</v>
      </c>
      <c r="F324" s="8">
        <f>IF(Data_Mentah!F324="Yes",1,0)</f>
        <v>1</v>
      </c>
      <c r="G324" s="8">
        <f>IF(Data_Mentah!G324="Yes",1,0)</f>
        <v>1</v>
      </c>
      <c r="H324" s="8">
        <f>IF(Data_Mentah!H324="Yes",1,0)</f>
        <v>0</v>
      </c>
      <c r="I324" s="8">
        <f>IF(Data_Mentah!I324="Yes",1,0)</f>
        <v>1</v>
      </c>
      <c r="J324" s="8">
        <f>IF(Data_Mentah!J324="Yes",1,0)</f>
        <v>1</v>
      </c>
      <c r="K324" s="8">
        <f>IF(Data_Mentah!K324="Yes",1,0)</f>
        <v>1</v>
      </c>
      <c r="L324" s="8">
        <f>IF(Data_Mentah!L324="Yes",1,0)</f>
        <v>1</v>
      </c>
      <c r="M324" s="8">
        <f>IF(Data_Mentah!M324="Yes",1,0)</f>
        <v>0</v>
      </c>
      <c r="N324" s="8">
        <f>IF(Data_Mentah!N324="Yes",1,0)</f>
        <v>1</v>
      </c>
      <c r="O324" s="8">
        <f>IF(Data_Mentah!O324="Yes",1,0)</f>
        <v>1</v>
      </c>
      <c r="P324" s="8">
        <f>IF(Data_Mentah!P324="Yes",1,0)</f>
        <v>0</v>
      </c>
      <c r="Q324" s="9">
        <f>IF(Data_Mentah!Q324="Positive",1,0)</f>
        <v>0</v>
      </c>
      <c r="T324">
        <f t="shared" si="9"/>
        <v>0</v>
      </c>
      <c r="V324">
        <f t="shared" si="10"/>
        <v>0</v>
      </c>
    </row>
    <row r="325" spans="1:22" ht="15.75" customHeight="1" x14ac:dyDescent="0.2">
      <c r="A325" s="4">
        <v>57</v>
      </c>
      <c r="B325" s="5">
        <f>IF(Data_Mentah!B325="Male",1,0)</f>
        <v>1</v>
      </c>
      <c r="C325" s="5">
        <f>IF(Data_Mentah!C325="Yes",1,0)</f>
        <v>1</v>
      </c>
      <c r="D325" s="5">
        <f>IF(Data_Mentah!D325="Yes",1,0)</f>
        <v>0</v>
      </c>
      <c r="E325" s="5">
        <f>IF(Data_Mentah!E325="Yes",1,0)</f>
        <v>1</v>
      </c>
      <c r="F325" s="5">
        <f>IF(Data_Mentah!F325="Yes",1,0)</f>
        <v>1</v>
      </c>
      <c r="G325" s="5">
        <f>IF(Data_Mentah!G325="Yes",1,0)</f>
        <v>0</v>
      </c>
      <c r="H325" s="5">
        <f>IF(Data_Mentah!H325="Yes",1,0)</f>
        <v>1</v>
      </c>
      <c r="I325" s="5">
        <f>IF(Data_Mentah!I325="Yes",1,0)</f>
        <v>0</v>
      </c>
      <c r="J325" s="5">
        <f>IF(Data_Mentah!J325="Yes",1,0)</f>
        <v>1</v>
      </c>
      <c r="K325" s="5">
        <f>IF(Data_Mentah!K325="Yes",1,0)</f>
        <v>0</v>
      </c>
      <c r="L325" s="5">
        <f>IF(Data_Mentah!L325="Yes",1,0)</f>
        <v>1</v>
      </c>
      <c r="M325" s="5">
        <f>IF(Data_Mentah!M325="Yes",1,0)</f>
        <v>0</v>
      </c>
      <c r="N325" s="5">
        <f>IF(Data_Mentah!N325="Yes",1,0)</f>
        <v>0</v>
      </c>
      <c r="O325" s="5">
        <f>IF(Data_Mentah!O325="Yes",1,0)</f>
        <v>1</v>
      </c>
      <c r="P325" s="5">
        <f>IF(Data_Mentah!P325="Yes",1,0)</f>
        <v>1</v>
      </c>
      <c r="Q325" s="6">
        <f>IF(Data_Mentah!Q325="Positive",1,0)</f>
        <v>0</v>
      </c>
      <c r="T325">
        <f t="shared" si="9"/>
        <v>1</v>
      </c>
      <c r="V325">
        <f t="shared" si="10"/>
        <v>0</v>
      </c>
    </row>
    <row r="326" spans="1:22" ht="15.75" customHeight="1" x14ac:dyDescent="0.2">
      <c r="A326" s="7">
        <v>72</v>
      </c>
      <c r="B326" s="8">
        <f>IF(Data_Mentah!B326="Male",1,0)</f>
        <v>1</v>
      </c>
      <c r="C326" s="8">
        <f>IF(Data_Mentah!C326="Yes",1,0)</f>
        <v>0</v>
      </c>
      <c r="D326" s="8">
        <f>IF(Data_Mentah!D326="Yes",1,0)</f>
        <v>0</v>
      </c>
      <c r="E326" s="8">
        <f>IF(Data_Mentah!E326="Yes",1,0)</f>
        <v>0</v>
      </c>
      <c r="F326" s="8">
        <f>IF(Data_Mentah!F326="Yes",1,0)</f>
        <v>0</v>
      </c>
      <c r="G326" s="8">
        <f>IF(Data_Mentah!G326="Yes",1,0)</f>
        <v>0</v>
      </c>
      <c r="H326" s="8">
        <f>IF(Data_Mentah!H326="Yes",1,0)</f>
        <v>0</v>
      </c>
      <c r="I326" s="8">
        <f>IF(Data_Mentah!I326="Yes",1,0)</f>
        <v>0</v>
      </c>
      <c r="J326" s="8">
        <f>IF(Data_Mentah!J326="Yes",1,0)</f>
        <v>0</v>
      </c>
      <c r="K326" s="8">
        <f>IF(Data_Mentah!K326="Yes",1,0)</f>
        <v>0</v>
      </c>
      <c r="L326" s="8">
        <f>IF(Data_Mentah!L326="Yes",1,0)</f>
        <v>0</v>
      </c>
      <c r="M326" s="8">
        <f>IF(Data_Mentah!M326="Yes",1,0)</f>
        <v>0</v>
      </c>
      <c r="N326" s="8">
        <f>IF(Data_Mentah!N326="Yes",1,0)</f>
        <v>0</v>
      </c>
      <c r="O326" s="8">
        <f>IF(Data_Mentah!O326="Yes",1,0)</f>
        <v>0</v>
      </c>
      <c r="P326" s="8">
        <f>IF(Data_Mentah!P326="Yes",1,0)</f>
        <v>0</v>
      </c>
      <c r="Q326" s="9">
        <f>IF(Data_Mentah!Q326="Positive",1,0)</f>
        <v>0</v>
      </c>
      <c r="T326">
        <f t="shared" si="9"/>
        <v>0</v>
      </c>
      <c r="V326">
        <f t="shared" si="10"/>
        <v>0</v>
      </c>
    </row>
    <row r="327" spans="1:22" ht="15.75" customHeight="1" x14ac:dyDescent="0.2">
      <c r="A327" s="4">
        <v>30</v>
      </c>
      <c r="B327" s="5">
        <f>IF(Data_Mentah!B327="Male",1,0)</f>
        <v>1</v>
      </c>
      <c r="C327" s="5">
        <f>IF(Data_Mentah!C327="Yes",1,0)</f>
        <v>0</v>
      </c>
      <c r="D327" s="5">
        <f>IF(Data_Mentah!D327="Yes",1,0)</f>
        <v>0</v>
      </c>
      <c r="E327" s="5">
        <f>IF(Data_Mentah!E327="Yes",1,0)</f>
        <v>0</v>
      </c>
      <c r="F327" s="5">
        <f>IF(Data_Mentah!F327="Yes",1,0)</f>
        <v>1</v>
      </c>
      <c r="G327" s="5">
        <f>IF(Data_Mentah!G327="Yes",1,0)</f>
        <v>0</v>
      </c>
      <c r="H327" s="5">
        <f>IF(Data_Mentah!H327="Yes",1,0)</f>
        <v>1</v>
      </c>
      <c r="I327" s="5">
        <f>IF(Data_Mentah!I327="Yes",1,0)</f>
        <v>0</v>
      </c>
      <c r="J327" s="5">
        <f>IF(Data_Mentah!J327="Yes",1,0)</f>
        <v>1</v>
      </c>
      <c r="K327" s="5">
        <f>IF(Data_Mentah!K327="Yes",1,0)</f>
        <v>0</v>
      </c>
      <c r="L327" s="5">
        <f>IF(Data_Mentah!L327="Yes",1,0)</f>
        <v>0</v>
      </c>
      <c r="M327" s="5">
        <f>IF(Data_Mentah!M327="Yes",1,0)</f>
        <v>0</v>
      </c>
      <c r="N327" s="5">
        <f>IF(Data_Mentah!N327="Yes",1,0)</f>
        <v>0</v>
      </c>
      <c r="O327" s="5">
        <f>IF(Data_Mentah!O327="Yes",1,0)</f>
        <v>1</v>
      </c>
      <c r="P327" s="5">
        <f>IF(Data_Mentah!P327="Yes",1,0)</f>
        <v>0</v>
      </c>
      <c r="Q327" s="6">
        <f>IF(Data_Mentah!Q327="Positive",1,0)</f>
        <v>0</v>
      </c>
      <c r="T327">
        <f t="shared" si="9"/>
        <v>1</v>
      </c>
      <c r="V327">
        <f t="shared" si="10"/>
        <v>0</v>
      </c>
    </row>
    <row r="328" spans="1:22" ht="15.75" customHeight="1" x14ac:dyDescent="0.2">
      <c r="A328" s="7">
        <v>27</v>
      </c>
      <c r="B328" s="8">
        <f>IF(Data_Mentah!B328="Male",1,0)</f>
        <v>1</v>
      </c>
      <c r="C328" s="8">
        <f>IF(Data_Mentah!C328="Yes",1,0)</f>
        <v>0</v>
      </c>
      <c r="D328" s="8">
        <f>IF(Data_Mentah!D328="Yes",1,0)</f>
        <v>0</v>
      </c>
      <c r="E328" s="8">
        <f>IF(Data_Mentah!E328="Yes",1,0)</f>
        <v>0</v>
      </c>
      <c r="F328" s="8">
        <f>IF(Data_Mentah!F328="Yes",1,0)</f>
        <v>1</v>
      </c>
      <c r="G328" s="8">
        <f>IF(Data_Mentah!G328="Yes",1,0)</f>
        <v>0</v>
      </c>
      <c r="H328" s="8">
        <f>IF(Data_Mentah!H328="Yes",1,0)</f>
        <v>0</v>
      </c>
      <c r="I328" s="8">
        <f>IF(Data_Mentah!I328="Yes",1,0)</f>
        <v>1</v>
      </c>
      <c r="J328" s="8">
        <f>IF(Data_Mentah!J328="Yes",1,0)</f>
        <v>1</v>
      </c>
      <c r="K328" s="8">
        <f>IF(Data_Mentah!K328="Yes",1,0)</f>
        <v>0</v>
      </c>
      <c r="L328" s="8">
        <f>IF(Data_Mentah!L328="Yes",1,0)</f>
        <v>1</v>
      </c>
      <c r="M328" s="8">
        <f>IF(Data_Mentah!M328="Yes",1,0)</f>
        <v>0</v>
      </c>
      <c r="N328" s="8">
        <f>IF(Data_Mentah!N328="Yes",1,0)</f>
        <v>1</v>
      </c>
      <c r="O328" s="8">
        <f>IF(Data_Mentah!O328="Yes",1,0)</f>
        <v>1</v>
      </c>
      <c r="P328" s="8">
        <f>IF(Data_Mentah!P328="Yes",1,0)</f>
        <v>0</v>
      </c>
      <c r="Q328" s="9">
        <f>IF(Data_Mentah!Q328="Positive",1,0)</f>
        <v>0</v>
      </c>
      <c r="T328">
        <f t="shared" si="9"/>
        <v>0</v>
      </c>
      <c r="V328">
        <f t="shared" si="10"/>
        <v>0</v>
      </c>
    </row>
    <row r="329" spans="1:22" ht="15.75" customHeight="1" x14ac:dyDescent="0.2">
      <c r="A329" s="4">
        <v>38</v>
      </c>
      <c r="B329" s="5">
        <f>IF(Data_Mentah!B329="Male",1,0)</f>
        <v>1</v>
      </c>
      <c r="C329" s="5">
        <f>IF(Data_Mentah!C329="Yes",1,0)</f>
        <v>0</v>
      </c>
      <c r="D329" s="5">
        <f>IF(Data_Mentah!D329="Yes",1,0)</f>
        <v>0</v>
      </c>
      <c r="E329" s="5">
        <f>IF(Data_Mentah!E329="Yes",1,0)</f>
        <v>0</v>
      </c>
      <c r="F329" s="5">
        <f>IF(Data_Mentah!F329="Yes",1,0)</f>
        <v>0</v>
      </c>
      <c r="G329" s="5">
        <f>IF(Data_Mentah!G329="Yes",1,0)</f>
        <v>0</v>
      </c>
      <c r="H329" s="5">
        <f>IF(Data_Mentah!H329="Yes",1,0)</f>
        <v>0</v>
      </c>
      <c r="I329" s="5">
        <f>IF(Data_Mentah!I329="Yes",1,0)</f>
        <v>0</v>
      </c>
      <c r="J329" s="5">
        <f>IF(Data_Mentah!J329="Yes",1,0)</f>
        <v>0</v>
      </c>
      <c r="K329" s="5">
        <f>IF(Data_Mentah!K329="Yes",1,0)</f>
        <v>1</v>
      </c>
      <c r="L329" s="5">
        <f>IF(Data_Mentah!L329="Yes",1,0)</f>
        <v>0</v>
      </c>
      <c r="M329" s="5">
        <f>IF(Data_Mentah!M329="Yes",1,0)</f>
        <v>1</v>
      </c>
      <c r="N329" s="5">
        <f>IF(Data_Mentah!N329="Yes",1,0)</f>
        <v>0</v>
      </c>
      <c r="O329" s="5">
        <f>IF(Data_Mentah!O329="Yes",1,0)</f>
        <v>0</v>
      </c>
      <c r="P329" s="5">
        <f>IF(Data_Mentah!P329="Yes",1,0)</f>
        <v>1</v>
      </c>
      <c r="Q329" s="6">
        <f>IF(Data_Mentah!Q329="Positive",1,0)</f>
        <v>0</v>
      </c>
      <c r="T329">
        <f t="shared" si="9"/>
        <v>0</v>
      </c>
      <c r="V329">
        <f t="shared" si="10"/>
        <v>0</v>
      </c>
    </row>
    <row r="330" spans="1:22" ht="15.75" customHeight="1" x14ac:dyDescent="0.2">
      <c r="A330" s="7">
        <v>43</v>
      </c>
      <c r="B330" s="8">
        <f>IF(Data_Mentah!B330="Male",1,0)</f>
        <v>1</v>
      </c>
      <c r="C330" s="8">
        <f>IF(Data_Mentah!C330="Yes",1,0)</f>
        <v>0</v>
      </c>
      <c r="D330" s="8">
        <f>IF(Data_Mentah!D330="Yes",1,0)</f>
        <v>1</v>
      </c>
      <c r="E330" s="8">
        <f>IF(Data_Mentah!E330="Yes",1,0)</f>
        <v>0</v>
      </c>
      <c r="F330" s="8">
        <f>IF(Data_Mentah!F330="Yes",1,0)</f>
        <v>0</v>
      </c>
      <c r="G330" s="8">
        <f>IF(Data_Mentah!G330="Yes",1,0)</f>
        <v>0</v>
      </c>
      <c r="H330" s="8">
        <f>IF(Data_Mentah!H330="Yes",1,0)</f>
        <v>0</v>
      </c>
      <c r="I330" s="8">
        <f>IF(Data_Mentah!I330="Yes",1,0)</f>
        <v>1</v>
      </c>
      <c r="J330" s="8">
        <f>IF(Data_Mentah!J330="Yes",1,0)</f>
        <v>1</v>
      </c>
      <c r="K330" s="8">
        <f>IF(Data_Mentah!K330="Yes",1,0)</f>
        <v>0</v>
      </c>
      <c r="L330" s="8">
        <f>IF(Data_Mentah!L330="Yes",1,0)</f>
        <v>0</v>
      </c>
      <c r="M330" s="8">
        <f>IF(Data_Mentah!M330="Yes",1,0)</f>
        <v>0</v>
      </c>
      <c r="N330" s="8">
        <f>IF(Data_Mentah!N330="Yes",1,0)</f>
        <v>1</v>
      </c>
      <c r="O330" s="8">
        <f>IF(Data_Mentah!O330="Yes",1,0)</f>
        <v>0</v>
      </c>
      <c r="P330" s="8">
        <f>IF(Data_Mentah!P330="Yes",1,0)</f>
        <v>0</v>
      </c>
      <c r="Q330" s="9">
        <f>IF(Data_Mentah!Q330="Positive",1,0)</f>
        <v>0</v>
      </c>
      <c r="T330">
        <f t="shared" si="9"/>
        <v>0</v>
      </c>
      <c r="V330">
        <f t="shared" si="10"/>
        <v>0</v>
      </c>
    </row>
    <row r="331" spans="1:22" ht="15.75" customHeight="1" x14ac:dyDescent="0.2">
      <c r="A331" s="4">
        <v>40</v>
      </c>
      <c r="B331" s="5">
        <f>IF(Data_Mentah!B331="Male",1,0)</f>
        <v>1</v>
      </c>
      <c r="C331" s="5">
        <f>IF(Data_Mentah!C331="Yes",1,0)</f>
        <v>0</v>
      </c>
      <c r="D331" s="5">
        <f>IF(Data_Mentah!D331="Yes",1,0)</f>
        <v>0</v>
      </c>
      <c r="E331" s="5">
        <f>IF(Data_Mentah!E331="Yes",1,0)</f>
        <v>1</v>
      </c>
      <c r="F331" s="5">
        <f>IF(Data_Mentah!F331="Yes",1,0)</f>
        <v>1</v>
      </c>
      <c r="G331" s="5">
        <f>IF(Data_Mentah!G331="Yes",1,0)</f>
        <v>1</v>
      </c>
      <c r="H331" s="5">
        <f>IF(Data_Mentah!H331="Yes",1,0)</f>
        <v>0</v>
      </c>
      <c r="I331" s="5">
        <f>IF(Data_Mentah!I331="Yes",1,0)</f>
        <v>1</v>
      </c>
      <c r="J331" s="5">
        <f>IF(Data_Mentah!J331="Yes",1,0)</f>
        <v>1</v>
      </c>
      <c r="K331" s="5">
        <f>IF(Data_Mentah!K331="Yes",1,0)</f>
        <v>0</v>
      </c>
      <c r="L331" s="5">
        <f>IF(Data_Mentah!L331="Yes",1,0)</f>
        <v>1</v>
      </c>
      <c r="M331" s="5">
        <f>IF(Data_Mentah!M331="Yes",1,0)</f>
        <v>0</v>
      </c>
      <c r="N331" s="5">
        <f>IF(Data_Mentah!N331="Yes",1,0)</f>
        <v>1</v>
      </c>
      <c r="O331" s="5">
        <f>IF(Data_Mentah!O331="Yes",1,0)</f>
        <v>1</v>
      </c>
      <c r="P331" s="5">
        <f>IF(Data_Mentah!P331="Yes",1,0)</f>
        <v>0</v>
      </c>
      <c r="Q331" s="6">
        <f>IF(Data_Mentah!Q331="Positive",1,0)</f>
        <v>0</v>
      </c>
      <c r="T331">
        <f t="shared" si="9"/>
        <v>0</v>
      </c>
      <c r="V331">
        <f t="shared" si="10"/>
        <v>0</v>
      </c>
    </row>
    <row r="332" spans="1:22" ht="15.75" customHeight="1" x14ac:dyDescent="0.2">
      <c r="A332" s="7">
        <v>47</v>
      </c>
      <c r="B332" s="8">
        <f>IF(Data_Mentah!B332="Male",1,0)</f>
        <v>0</v>
      </c>
      <c r="C332" s="8">
        <f>IF(Data_Mentah!C332="Yes",1,0)</f>
        <v>0</v>
      </c>
      <c r="D332" s="8">
        <f>IF(Data_Mentah!D332="Yes",1,0)</f>
        <v>0</v>
      </c>
      <c r="E332" s="8">
        <f>IF(Data_Mentah!E332="Yes",1,0)</f>
        <v>0</v>
      </c>
      <c r="F332" s="8">
        <f>IF(Data_Mentah!F332="Yes",1,0)</f>
        <v>0</v>
      </c>
      <c r="G332" s="8">
        <f>IF(Data_Mentah!G332="Yes",1,0)</f>
        <v>0</v>
      </c>
      <c r="H332" s="8">
        <f>IF(Data_Mentah!H332="Yes",1,0)</f>
        <v>1</v>
      </c>
      <c r="I332" s="8">
        <f>IF(Data_Mentah!I332="Yes",1,0)</f>
        <v>0</v>
      </c>
      <c r="J332" s="8">
        <f>IF(Data_Mentah!J332="Yes",1,0)</f>
        <v>1</v>
      </c>
      <c r="K332" s="8">
        <f>IF(Data_Mentah!K332="Yes",1,0)</f>
        <v>0</v>
      </c>
      <c r="L332" s="8">
        <f>IF(Data_Mentah!L332="Yes",1,0)</f>
        <v>1</v>
      </c>
      <c r="M332" s="8">
        <f>IF(Data_Mentah!M332="Yes",1,0)</f>
        <v>0</v>
      </c>
      <c r="N332" s="8">
        <f>IF(Data_Mentah!N332="Yes",1,0)</f>
        <v>0</v>
      </c>
      <c r="O332" s="8">
        <f>IF(Data_Mentah!O332="Yes",1,0)</f>
        <v>1</v>
      </c>
      <c r="P332" s="8">
        <f>IF(Data_Mentah!P332="Yes",1,0)</f>
        <v>0</v>
      </c>
      <c r="Q332" s="9">
        <f>IF(Data_Mentah!Q332="Positive",1,0)</f>
        <v>0</v>
      </c>
      <c r="T332">
        <f t="shared" si="9"/>
        <v>1</v>
      </c>
      <c r="V332">
        <f t="shared" si="10"/>
        <v>0</v>
      </c>
    </row>
    <row r="333" spans="1:22" ht="15.75" customHeight="1" x14ac:dyDescent="0.2">
      <c r="A333" s="4">
        <v>45</v>
      </c>
      <c r="B333" s="5">
        <f>IF(Data_Mentah!B333="Male",1,0)</f>
        <v>0</v>
      </c>
      <c r="C333" s="5">
        <f>IF(Data_Mentah!C333="Yes",1,0)</f>
        <v>0</v>
      </c>
      <c r="D333" s="5">
        <f>IF(Data_Mentah!D333="Yes",1,0)</f>
        <v>0</v>
      </c>
      <c r="E333" s="5">
        <f>IF(Data_Mentah!E333="Yes",1,0)</f>
        <v>0</v>
      </c>
      <c r="F333" s="5">
        <f>IF(Data_Mentah!F333="Yes",1,0)</f>
        <v>1</v>
      </c>
      <c r="G333" s="5">
        <f>IF(Data_Mentah!G333="Yes",1,0)</f>
        <v>0</v>
      </c>
      <c r="H333" s="5">
        <f>IF(Data_Mentah!H333="Yes",1,0)</f>
        <v>0</v>
      </c>
      <c r="I333" s="5">
        <f>IF(Data_Mentah!I333="Yes",1,0)</f>
        <v>1</v>
      </c>
      <c r="J333" s="5">
        <f>IF(Data_Mentah!J333="Yes",1,0)</f>
        <v>1</v>
      </c>
      <c r="K333" s="5">
        <f>IF(Data_Mentah!K333="Yes",1,0)</f>
        <v>0</v>
      </c>
      <c r="L333" s="5">
        <f>IF(Data_Mentah!L333="Yes",1,0)</f>
        <v>1</v>
      </c>
      <c r="M333" s="5">
        <f>IF(Data_Mentah!M333="Yes",1,0)</f>
        <v>0</v>
      </c>
      <c r="N333" s="5">
        <f>IF(Data_Mentah!N333="Yes",1,0)</f>
        <v>1</v>
      </c>
      <c r="O333" s="5">
        <f>IF(Data_Mentah!O333="Yes",1,0)</f>
        <v>1</v>
      </c>
      <c r="P333" s="5">
        <f>IF(Data_Mentah!P333="Yes",1,0)</f>
        <v>1</v>
      </c>
      <c r="Q333" s="6">
        <f>IF(Data_Mentah!Q333="Positive",1,0)</f>
        <v>0</v>
      </c>
      <c r="T333">
        <f t="shared" si="9"/>
        <v>1</v>
      </c>
      <c r="V333">
        <f t="shared" si="10"/>
        <v>0</v>
      </c>
    </row>
    <row r="334" spans="1:22" ht="15.75" customHeight="1" x14ac:dyDescent="0.2">
      <c r="A334" s="7">
        <v>57</v>
      </c>
      <c r="B334" s="8">
        <f>IF(Data_Mentah!B334="Male",1,0)</f>
        <v>0</v>
      </c>
      <c r="C334" s="8">
        <f>IF(Data_Mentah!C334="Yes",1,0)</f>
        <v>0</v>
      </c>
      <c r="D334" s="8">
        <f>IF(Data_Mentah!D334="Yes",1,0)</f>
        <v>0</v>
      </c>
      <c r="E334" s="8">
        <f>IF(Data_Mentah!E334="Yes",1,0)</f>
        <v>0</v>
      </c>
      <c r="F334" s="8">
        <f>IF(Data_Mentah!F334="Yes",1,0)</f>
        <v>1</v>
      </c>
      <c r="G334" s="8">
        <f>IF(Data_Mentah!G334="Yes",1,0)</f>
        <v>0</v>
      </c>
      <c r="H334" s="8">
        <f>IF(Data_Mentah!H334="Yes",1,0)</f>
        <v>0</v>
      </c>
      <c r="I334" s="8">
        <f>IF(Data_Mentah!I334="Yes",1,0)</f>
        <v>1</v>
      </c>
      <c r="J334" s="8">
        <f>IF(Data_Mentah!J334="Yes",1,0)</f>
        <v>1</v>
      </c>
      <c r="K334" s="8">
        <f>IF(Data_Mentah!K334="Yes",1,0)</f>
        <v>0</v>
      </c>
      <c r="L334" s="8">
        <f>IF(Data_Mentah!L334="Yes",1,0)</f>
        <v>1</v>
      </c>
      <c r="M334" s="8">
        <f>IF(Data_Mentah!M334="Yes",1,0)</f>
        <v>0</v>
      </c>
      <c r="N334" s="8">
        <f>IF(Data_Mentah!N334="Yes",1,0)</f>
        <v>0</v>
      </c>
      <c r="O334" s="8">
        <f>IF(Data_Mentah!O334="Yes",1,0)</f>
        <v>1</v>
      </c>
      <c r="P334" s="8">
        <f>IF(Data_Mentah!P334="Yes",1,0)</f>
        <v>0</v>
      </c>
      <c r="Q334" s="9">
        <f>IF(Data_Mentah!Q334="Positive",1,0)</f>
        <v>0</v>
      </c>
      <c r="T334">
        <f t="shared" si="9"/>
        <v>0</v>
      </c>
      <c r="V334">
        <f t="shared" si="10"/>
        <v>0</v>
      </c>
    </row>
    <row r="335" spans="1:22" ht="15.75" customHeight="1" x14ac:dyDescent="0.2">
      <c r="A335" s="4">
        <v>72</v>
      </c>
      <c r="B335" s="5">
        <f>IF(Data_Mentah!B335="Male",1,0)</f>
        <v>1</v>
      </c>
      <c r="C335" s="5">
        <f>IF(Data_Mentah!C335="Yes",1,0)</f>
        <v>0</v>
      </c>
      <c r="D335" s="5">
        <f>IF(Data_Mentah!D335="Yes",1,0)</f>
        <v>0</v>
      </c>
      <c r="E335" s="5">
        <f>IF(Data_Mentah!E335="Yes",1,0)</f>
        <v>0</v>
      </c>
      <c r="F335" s="5">
        <f>IF(Data_Mentah!F335="Yes",1,0)</f>
        <v>0</v>
      </c>
      <c r="G335" s="5">
        <f>IF(Data_Mentah!G335="Yes",1,0)</f>
        <v>0</v>
      </c>
      <c r="H335" s="5">
        <f>IF(Data_Mentah!H335="Yes",1,0)</f>
        <v>0</v>
      </c>
      <c r="I335" s="5">
        <f>IF(Data_Mentah!I335="Yes",1,0)</f>
        <v>0</v>
      </c>
      <c r="J335" s="5">
        <f>IF(Data_Mentah!J335="Yes",1,0)</f>
        <v>0</v>
      </c>
      <c r="K335" s="5">
        <f>IF(Data_Mentah!K335="Yes",1,0)</f>
        <v>0</v>
      </c>
      <c r="L335" s="5">
        <f>IF(Data_Mentah!L335="Yes",1,0)</f>
        <v>0</v>
      </c>
      <c r="M335" s="5">
        <f>IF(Data_Mentah!M335="Yes",1,0)</f>
        <v>0</v>
      </c>
      <c r="N335" s="5">
        <f>IF(Data_Mentah!N335="Yes",1,0)</f>
        <v>0</v>
      </c>
      <c r="O335" s="5">
        <f>IF(Data_Mentah!O335="Yes",1,0)</f>
        <v>0</v>
      </c>
      <c r="P335" s="5">
        <f>IF(Data_Mentah!P335="Yes",1,0)</f>
        <v>0</v>
      </c>
      <c r="Q335" s="6">
        <f>IF(Data_Mentah!Q335="Positive",1,0)</f>
        <v>0</v>
      </c>
      <c r="T335">
        <f t="shared" si="9"/>
        <v>0</v>
      </c>
      <c r="V335">
        <f t="shared" si="10"/>
        <v>0</v>
      </c>
    </row>
    <row r="336" spans="1:22" ht="15.75" customHeight="1" x14ac:dyDescent="0.2">
      <c r="A336" s="7">
        <v>30</v>
      </c>
      <c r="B336" s="8">
        <f>IF(Data_Mentah!B336="Male",1,0)</f>
        <v>1</v>
      </c>
      <c r="C336" s="8">
        <f>IF(Data_Mentah!C336="Yes",1,0)</f>
        <v>0</v>
      </c>
      <c r="D336" s="8">
        <f>IF(Data_Mentah!D336="Yes",1,0)</f>
        <v>0</v>
      </c>
      <c r="E336" s="8">
        <f>IF(Data_Mentah!E336="Yes",1,0)</f>
        <v>0</v>
      </c>
      <c r="F336" s="8">
        <f>IF(Data_Mentah!F336="Yes",1,0)</f>
        <v>1</v>
      </c>
      <c r="G336" s="8">
        <f>IF(Data_Mentah!G336="Yes",1,0)</f>
        <v>0</v>
      </c>
      <c r="H336" s="8">
        <f>IF(Data_Mentah!H336="Yes",1,0)</f>
        <v>0</v>
      </c>
      <c r="I336" s="8">
        <f>IF(Data_Mentah!I336="Yes",1,0)</f>
        <v>0</v>
      </c>
      <c r="J336" s="8">
        <f>IF(Data_Mentah!J336="Yes",1,0)</f>
        <v>1</v>
      </c>
      <c r="K336" s="8">
        <f>IF(Data_Mentah!K336="Yes",1,0)</f>
        <v>0</v>
      </c>
      <c r="L336" s="8">
        <f>IF(Data_Mentah!L336="Yes",1,0)</f>
        <v>1</v>
      </c>
      <c r="M336" s="8">
        <f>IF(Data_Mentah!M336="Yes",1,0)</f>
        <v>0</v>
      </c>
      <c r="N336" s="8">
        <f>IF(Data_Mentah!N336="Yes",1,0)</f>
        <v>0</v>
      </c>
      <c r="O336" s="8">
        <f>IF(Data_Mentah!O336="Yes",1,0)</f>
        <v>1</v>
      </c>
      <c r="P336" s="8">
        <f>IF(Data_Mentah!P336="Yes",1,0)</f>
        <v>0</v>
      </c>
      <c r="Q336" s="9">
        <f>IF(Data_Mentah!Q336="Positive",1,0)</f>
        <v>0</v>
      </c>
      <c r="T336">
        <f t="shared" si="9"/>
        <v>0</v>
      </c>
      <c r="V336">
        <f t="shared" si="10"/>
        <v>0</v>
      </c>
    </row>
    <row r="337" spans="1:22" ht="15.75" customHeight="1" x14ac:dyDescent="0.2">
      <c r="A337" s="4">
        <v>27</v>
      </c>
      <c r="B337" s="5">
        <f>IF(Data_Mentah!B337="Male",1,0)</f>
        <v>1</v>
      </c>
      <c r="C337" s="5">
        <f>IF(Data_Mentah!C337="Yes",1,0)</f>
        <v>0</v>
      </c>
      <c r="D337" s="5">
        <f>IF(Data_Mentah!D337="Yes",1,0)</f>
        <v>0</v>
      </c>
      <c r="E337" s="5">
        <f>IF(Data_Mentah!E337="Yes",1,0)</f>
        <v>0</v>
      </c>
      <c r="F337" s="5">
        <f>IF(Data_Mentah!F337="Yes",1,0)</f>
        <v>1</v>
      </c>
      <c r="G337" s="5">
        <f>IF(Data_Mentah!G337="Yes",1,0)</f>
        <v>1</v>
      </c>
      <c r="H337" s="5">
        <f>IF(Data_Mentah!H337="Yes",1,0)</f>
        <v>0</v>
      </c>
      <c r="I337" s="5">
        <f>IF(Data_Mentah!I337="Yes",1,0)</f>
        <v>1</v>
      </c>
      <c r="J337" s="5">
        <f>IF(Data_Mentah!J337="Yes",1,0)</f>
        <v>1</v>
      </c>
      <c r="K337" s="5">
        <f>IF(Data_Mentah!K337="Yes",1,0)</f>
        <v>0</v>
      </c>
      <c r="L337" s="5">
        <f>IF(Data_Mentah!L337="Yes",1,0)</f>
        <v>1</v>
      </c>
      <c r="M337" s="5">
        <f>IF(Data_Mentah!M337="Yes",1,0)</f>
        <v>1</v>
      </c>
      <c r="N337" s="5">
        <f>IF(Data_Mentah!N337="Yes",1,0)</f>
        <v>1</v>
      </c>
      <c r="O337" s="5">
        <f>IF(Data_Mentah!O337="Yes",1,0)</f>
        <v>1</v>
      </c>
      <c r="P337" s="5">
        <f>IF(Data_Mentah!P337="Yes",1,0)</f>
        <v>0</v>
      </c>
      <c r="Q337" s="6">
        <f>IF(Data_Mentah!Q337="Positive",1,0)</f>
        <v>0</v>
      </c>
      <c r="T337">
        <f t="shared" si="9"/>
        <v>1</v>
      </c>
      <c r="V337">
        <f t="shared" si="10"/>
        <v>0</v>
      </c>
    </row>
    <row r="338" spans="1:22" ht="15.75" customHeight="1" x14ac:dyDescent="0.2">
      <c r="A338" s="7">
        <v>38</v>
      </c>
      <c r="B338" s="8">
        <f>IF(Data_Mentah!B338="Male",1,0)</f>
        <v>1</v>
      </c>
      <c r="C338" s="8">
        <f>IF(Data_Mentah!C338="Yes",1,0)</f>
        <v>0</v>
      </c>
      <c r="D338" s="8">
        <f>IF(Data_Mentah!D338="Yes",1,0)</f>
        <v>0</v>
      </c>
      <c r="E338" s="8">
        <f>IF(Data_Mentah!E338="Yes",1,0)</f>
        <v>0</v>
      </c>
      <c r="F338" s="8">
        <f>IF(Data_Mentah!F338="Yes",1,0)</f>
        <v>0</v>
      </c>
      <c r="G338" s="8">
        <f>IF(Data_Mentah!G338="Yes",1,0)</f>
        <v>0</v>
      </c>
      <c r="H338" s="8">
        <f>IF(Data_Mentah!H338="Yes",1,0)</f>
        <v>0</v>
      </c>
      <c r="I338" s="8">
        <f>IF(Data_Mentah!I338="Yes",1,0)</f>
        <v>0</v>
      </c>
      <c r="J338" s="8">
        <f>IF(Data_Mentah!J338="Yes",1,0)</f>
        <v>0</v>
      </c>
      <c r="K338" s="8">
        <f>IF(Data_Mentah!K338="Yes",1,0)</f>
        <v>0</v>
      </c>
      <c r="L338" s="8">
        <f>IF(Data_Mentah!L338="Yes",1,0)</f>
        <v>0</v>
      </c>
      <c r="M338" s="8">
        <f>IF(Data_Mentah!M338="Yes",1,0)</f>
        <v>0</v>
      </c>
      <c r="N338" s="8">
        <f>IF(Data_Mentah!N338="Yes",1,0)</f>
        <v>0</v>
      </c>
      <c r="O338" s="8">
        <f>IF(Data_Mentah!O338="Yes",1,0)</f>
        <v>1</v>
      </c>
      <c r="P338" s="8">
        <f>IF(Data_Mentah!P338="Yes",1,0)</f>
        <v>0</v>
      </c>
      <c r="Q338" s="9">
        <f>IF(Data_Mentah!Q338="Positive",1,0)</f>
        <v>0</v>
      </c>
      <c r="T338">
        <f t="shared" si="9"/>
        <v>0</v>
      </c>
      <c r="V338">
        <f t="shared" si="10"/>
        <v>0</v>
      </c>
    </row>
    <row r="339" spans="1:22" ht="15.75" customHeight="1" x14ac:dyDescent="0.2">
      <c r="A339" s="4">
        <v>43</v>
      </c>
      <c r="B339" s="5">
        <f>IF(Data_Mentah!B339="Male",1,0)</f>
        <v>0</v>
      </c>
      <c r="C339" s="5">
        <f>IF(Data_Mentah!C339="Yes",1,0)</f>
        <v>1</v>
      </c>
      <c r="D339" s="5">
        <f>IF(Data_Mentah!D339="Yes",1,0)</f>
        <v>1</v>
      </c>
      <c r="E339" s="5">
        <f>IF(Data_Mentah!E339="Yes",1,0)</f>
        <v>1</v>
      </c>
      <c r="F339" s="5">
        <f>IF(Data_Mentah!F339="Yes",1,0)</f>
        <v>1</v>
      </c>
      <c r="G339" s="5">
        <f>IF(Data_Mentah!G339="Yes",1,0)</f>
        <v>0</v>
      </c>
      <c r="H339" s="5">
        <f>IF(Data_Mentah!H339="Yes",1,0)</f>
        <v>0</v>
      </c>
      <c r="I339" s="5">
        <f>IF(Data_Mentah!I339="Yes",1,0)</f>
        <v>1</v>
      </c>
      <c r="J339" s="5">
        <f>IF(Data_Mentah!J339="Yes",1,0)</f>
        <v>0</v>
      </c>
      <c r="K339" s="5">
        <f>IF(Data_Mentah!K339="Yes",1,0)</f>
        <v>0</v>
      </c>
      <c r="L339" s="5">
        <f>IF(Data_Mentah!L339="Yes",1,0)</f>
        <v>0</v>
      </c>
      <c r="M339" s="5">
        <f>IF(Data_Mentah!M339="Yes",1,0)</f>
        <v>1</v>
      </c>
      <c r="N339" s="5">
        <f>IF(Data_Mentah!N339="Yes",1,0)</f>
        <v>0</v>
      </c>
      <c r="O339" s="5">
        <f>IF(Data_Mentah!O339="Yes",1,0)</f>
        <v>0</v>
      </c>
      <c r="P339" s="5">
        <f>IF(Data_Mentah!P339="Yes",1,0)</f>
        <v>1</v>
      </c>
      <c r="Q339" s="6">
        <f>IF(Data_Mentah!Q339="Positive",1,0)</f>
        <v>1</v>
      </c>
      <c r="T339">
        <f t="shared" si="9"/>
        <v>0</v>
      </c>
      <c r="V339">
        <f t="shared" si="10"/>
        <v>0</v>
      </c>
    </row>
    <row r="340" spans="1:22" ht="15.75" customHeight="1" x14ac:dyDescent="0.2">
      <c r="A340" s="7">
        <v>40</v>
      </c>
      <c r="B340" s="8">
        <f>IF(Data_Mentah!B340="Male",1,0)</f>
        <v>0</v>
      </c>
      <c r="C340" s="8">
        <f>IF(Data_Mentah!C340="Yes",1,0)</f>
        <v>1</v>
      </c>
      <c r="D340" s="8">
        <f>IF(Data_Mentah!D340="Yes",1,0)</f>
        <v>1</v>
      </c>
      <c r="E340" s="8">
        <f>IF(Data_Mentah!E340="Yes",1,0)</f>
        <v>1</v>
      </c>
      <c r="F340" s="8">
        <f>IF(Data_Mentah!F340="Yes",1,0)</f>
        <v>1</v>
      </c>
      <c r="G340" s="8">
        <f>IF(Data_Mentah!G340="Yes",1,0)</f>
        <v>1</v>
      </c>
      <c r="H340" s="8">
        <f>IF(Data_Mentah!H340="Yes",1,0)</f>
        <v>0</v>
      </c>
      <c r="I340" s="8">
        <f>IF(Data_Mentah!I340="Yes",1,0)</f>
        <v>0</v>
      </c>
      <c r="J340" s="8">
        <f>IF(Data_Mentah!J340="Yes",1,0)</f>
        <v>0</v>
      </c>
      <c r="K340" s="8">
        <f>IF(Data_Mentah!K340="Yes",1,0)</f>
        <v>0</v>
      </c>
      <c r="L340" s="8">
        <f>IF(Data_Mentah!L340="Yes",1,0)</f>
        <v>0</v>
      </c>
      <c r="M340" s="8">
        <f>IF(Data_Mentah!M340="Yes",1,0)</f>
        <v>1</v>
      </c>
      <c r="N340" s="8">
        <f>IF(Data_Mentah!N340="Yes",1,0)</f>
        <v>0</v>
      </c>
      <c r="O340" s="8">
        <f>IF(Data_Mentah!O340="Yes",1,0)</f>
        <v>0</v>
      </c>
      <c r="P340" s="8">
        <f>IF(Data_Mentah!P340="Yes",1,0)</f>
        <v>0</v>
      </c>
      <c r="Q340" s="9">
        <f>IF(Data_Mentah!Q340="Positive",1,0)</f>
        <v>1</v>
      </c>
      <c r="T340">
        <f t="shared" si="9"/>
        <v>0</v>
      </c>
      <c r="V340">
        <f t="shared" si="10"/>
        <v>0</v>
      </c>
    </row>
    <row r="341" spans="1:22" ht="15.75" customHeight="1" x14ac:dyDescent="0.2">
      <c r="A341" s="4">
        <v>54</v>
      </c>
      <c r="B341" s="5">
        <f>IF(Data_Mentah!B341="Male",1,0)</f>
        <v>0</v>
      </c>
      <c r="C341" s="5">
        <f>IF(Data_Mentah!C341="Yes",1,0)</f>
        <v>1</v>
      </c>
      <c r="D341" s="5">
        <f>IF(Data_Mentah!D341="Yes",1,0)</f>
        <v>1</v>
      </c>
      <c r="E341" s="5">
        <f>IF(Data_Mentah!E341="Yes",1,0)</f>
        <v>1</v>
      </c>
      <c r="F341" s="5">
        <f>IF(Data_Mentah!F341="Yes",1,0)</f>
        <v>0</v>
      </c>
      <c r="G341" s="5">
        <f>IF(Data_Mentah!G341="Yes",1,0)</f>
        <v>1</v>
      </c>
      <c r="H341" s="5">
        <f>IF(Data_Mentah!H341="Yes",1,0)</f>
        <v>0</v>
      </c>
      <c r="I341" s="5">
        <f>IF(Data_Mentah!I341="Yes",1,0)</f>
        <v>0</v>
      </c>
      <c r="J341" s="5">
        <f>IF(Data_Mentah!J341="Yes",1,0)</f>
        <v>1</v>
      </c>
      <c r="K341" s="5">
        <f>IF(Data_Mentah!K341="Yes",1,0)</f>
        <v>0</v>
      </c>
      <c r="L341" s="5">
        <f>IF(Data_Mentah!L341="Yes",1,0)</f>
        <v>1</v>
      </c>
      <c r="M341" s="5">
        <f>IF(Data_Mentah!M341="Yes",1,0)</f>
        <v>1</v>
      </c>
      <c r="N341" s="5">
        <f>IF(Data_Mentah!N341="Yes",1,0)</f>
        <v>0</v>
      </c>
      <c r="O341" s="5">
        <f>IF(Data_Mentah!O341="Yes",1,0)</f>
        <v>0</v>
      </c>
      <c r="P341" s="5">
        <f>IF(Data_Mentah!P341="Yes",1,0)</f>
        <v>0</v>
      </c>
      <c r="Q341" s="6">
        <f>IF(Data_Mentah!Q341="Positive",1,0)</f>
        <v>1</v>
      </c>
      <c r="T341">
        <f t="shared" si="9"/>
        <v>0</v>
      </c>
      <c r="V341">
        <f t="shared" si="10"/>
        <v>0</v>
      </c>
    </row>
    <row r="342" spans="1:22" ht="15.75" customHeight="1" x14ac:dyDescent="0.2">
      <c r="A342" s="7">
        <v>30</v>
      </c>
      <c r="B342" s="8">
        <f>IF(Data_Mentah!B342="Male",1,0)</f>
        <v>0</v>
      </c>
      <c r="C342" s="8">
        <f>IF(Data_Mentah!C342="Yes",1,0)</f>
        <v>1</v>
      </c>
      <c r="D342" s="8">
        <f>IF(Data_Mentah!D342="Yes",1,0)</f>
        <v>1</v>
      </c>
      <c r="E342" s="8">
        <f>IF(Data_Mentah!E342="Yes",1,0)</f>
        <v>1</v>
      </c>
      <c r="F342" s="8">
        <f>IF(Data_Mentah!F342="Yes",1,0)</f>
        <v>1</v>
      </c>
      <c r="G342" s="8">
        <f>IF(Data_Mentah!G342="Yes",1,0)</f>
        <v>1</v>
      </c>
      <c r="H342" s="8">
        <f>IF(Data_Mentah!H342="Yes",1,0)</f>
        <v>0</v>
      </c>
      <c r="I342" s="8">
        <f>IF(Data_Mentah!I342="Yes",1,0)</f>
        <v>0</v>
      </c>
      <c r="J342" s="8">
        <f>IF(Data_Mentah!J342="Yes",1,0)</f>
        <v>1</v>
      </c>
      <c r="K342" s="8">
        <f>IF(Data_Mentah!K342="Yes",1,0)</f>
        <v>1</v>
      </c>
      <c r="L342" s="8">
        <f>IF(Data_Mentah!L342="Yes",1,0)</f>
        <v>1</v>
      </c>
      <c r="M342" s="8">
        <f>IF(Data_Mentah!M342="Yes",1,0)</f>
        <v>1</v>
      </c>
      <c r="N342" s="8">
        <f>IF(Data_Mentah!N342="Yes",1,0)</f>
        <v>0</v>
      </c>
      <c r="O342" s="8">
        <f>IF(Data_Mentah!O342="Yes",1,0)</f>
        <v>0</v>
      </c>
      <c r="P342" s="8">
        <f>IF(Data_Mentah!P342="Yes",1,0)</f>
        <v>0</v>
      </c>
      <c r="Q342" s="9">
        <f>IF(Data_Mentah!Q342="Positive",1,0)</f>
        <v>1</v>
      </c>
      <c r="T342">
        <f t="shared" si="9"/>
        <v>0</v>
      </c>
      <c r="V342">
        <f t="shared" si="10"/>
        <v>0</v>
      </c>
    </row>
    <row r="343" spans="1:22" ht="15.75" customHeight="1" x14ac:dyDescent="0.2">
      <c r="A343" s="4">
        <v>46</v>
      </c>
      <c r="B343" s="5">
        <f>IF(Data_Mentah!B343="Male",1,0)</f>
        <v>0</v>
      </c>
      <c r="C343" s="5">
        <f>IF(Data_Mentah!C343="Yes",1,0)</f>
        <v>1</v>
      </c>
      <c r="D343" s="5">
        <f>IF(Data_Mentah!D343="Yes",1,0)</f>
        <v>1</v>
      </c>
      <c r="E343" s="5">
        <f>IF(Data_Mentah!E343="Yes",1,0)</f>
        <v>1</v>
      </c>
      <c r="F343" s="5">
        <f>IF(Data_Mentah!F343="Yes",1,0)</f>
        <v>1</v>
      </c>
      <c r="G343" s="5">
        <f>IF(Data_Mentah!G343="Yes",1,0)</f>
        <v>1</v>
      </c>
      <c r="H343" s="5">
        <f>IF(Data_Mentah!H343="Yes",1,0)</f>
        <v>0</v>
      </c>
      <c r="I343" s="5">
        <f>IF(Data_Mentah!I343="Yes",1,0)</f>
        <v>1</v>
      </c>
      <c r="J343" s="5">
        <f>IF(Data_Mentah!J343="Yes",1,0)</f>
        <v>0</v>
      </c>
      <c r="K343" s="5">
        <f>IF(Data_Mentah!K343="Yes",1,0)</f>
        <v>0</v>
      </c>
      <c r="L343" s="5">
        <f>IF(Data_Mentah!L343="Yes",1,0)</f>
        <v>0</v>
      </c>
      <c r="M343" s="5">
        <f>IF(Data_Mentah!M343="Yes",1,0)</f>
        <v>1</v>
      </c>
      <c r="N343" s="5">
        <f>IF(Data_Mentah!N343="Yes",1,0)</f>
        <v>1</v>
      </c>
      <c r="O343" s="5">
        <f>IF(Data_Mentah!O343="Yes",1,0)</f>
        <v>0</v>
      </c>
      <c r="P343" s="5">
        <f>IF(Data_Mentah!P343="Yes",1,0)</f>
        <v>1</v>
      </c>
      <c r="Q343" s="6">
        <f>IF(Data_Mentah!Q343="Positive",1,0)</f>
        <v>1</v>
      </c>
      <c r="T343">
        <f t="shared" si="9"/>
        <v>0</v>
      </c>
      <c r="V343">
        <f t="shared" si="10"/>
        <v>0</v>
      </c>
    </row>
    <row r="344" spans="1:22" ht="15.75" customHeight="1" x14ac:dyDescent="0.2">
      <c r="A344" s="7">
        <v>53</v>
      </c>
      <c r="B344" s="8">
        <f>IF(Data_Mentah!B344="Male",1,0)</f>
        <v>0</v>
      </c>
      <c r="C344" s="8">
        <f>IF(Data_Mentah!C344="Yes",1,0)</f>
        <v>1</v>
      </c>
      <c r="D344" s="8">
        <f>IF(Data_Mentah!D344="Yes",1,0)</f>
        <v>1</v>
      </c>
      <c r="E344" s="8">
        <f>IF(Data_Mentah!E344="Yes",1,0)</f>
        <v>0</v>
      </c>
      <c r="F344" s="8">
        <f>IF(Data_Mentah!F344="Yes",1,0)</f>
        <v>1</v>
      </c>
      <c r="G344" s="8">
        <f>IF(Data_Mentah!G344="Yes",1,0)</f>
        <v>0</v>
      </c>
      <c r="H344" s="8">
        <f>IF(Data_Mentah!H344="Yes",1,0)</f>
        <v>0</v>
      </c>
      <c r="I344" s="8">
        <f>IF(Data_Mentah!I344="Yes",1,0)</f>
        <v>1</v>
      </c>
      <c r="J344" s="8">
        <f>IF(Data_Mentah!J344="Yes",1,0)</f>
        <v>0</v>
      </c>
      <c r="K344" s="8">
        <f>IF(Data_Mentah!K344="Yes",1,0)</f>
        <v>0</v>
      </c>
      <c r="L344" s="8">
        <f>IF(Data_Mentah!L344="Yes",1,0)</f>
        <v>0</v>
      </c>
      <c r="M344" s="8">
        <f>IF(Data_Mentah!M344="Yes",1,0)</f>
        <v>0</v>
      </c>
      <c r="N344" s="8">
        <f>IF(Data_Mentah!N344="Yes",1,0)</f>
        <v>0</v>
      </c>
      <c r="O344" s="8">
        <f>IF(Data_Mentah!O344="Yes",1,0)</f>
        <v>0</v>
      </c>
      <c r="P344" s="8">
        <f>IF(Data_Mentah!P344="Yes",1,0)</f>
        <v>0</v>
      </c>
      <c r="Q344" s="9">
        <f>IF(Data_Mentah!Q344="Positive",1,0)</f>
        <v>1</v>
      </c>
      <c r="T344">
        <f t="shared" si="9"/>
        <v>0</v>
      </c>
      <c r="V344">
        <f t="shared" si="10"/>
        <v>0</v>
      </c>
    </row>
    <row r="345" spans="1:22" ht="15.75" customHeight="1" x14ac:dyDescent="0.2">
      <c r="A345" s="4">
        <v>42</v>
      </c>
      <c r="B345" s="5">
        <f>IF(Data_Mentah!B345="Male",1,0)</f>
        <v>0</v>
      </c>
      <c r="C345" s="5">
        <f>IF(Data_Mentah!C345="Yes",1,0)</f>
        <v>0</v>
      </c>
      <c r="D345" s="5">
        <f>IF(Data_Mentah!D345="Yes",1,0)</f>
        <v>0</v>
      </c>
      <c r="E345" s="5">
        <f>IF(Data_Mentah!E345="Yes",1,0)</f>
        <v>1</v>
      </c>
      <c r="F345" s="5">
        <f>IF(Data_Mentah!F345="Yes",1,0)</f>
        <v>1</v>
      </c>
      <c r="G345" s="5">
        <f>IF(Data_Mentah!G345="Yes",1,0)</f>
        <v>1</v>
      </c>
      <c r="H345" s="5">
        <f>IF(Data_Mentah!H345="Yes",1,0)</f>
        <v>0</v>
      </c>
      <c r="I345" s="5">
        <f>IF(Data_Mentah!I345="Yes",1,0)</f>
        <v>0</v>
      </c>
      <c r="J345" s="5">
        <f>IF(Data_Mentah!J345="Yes",1,0)</f>
        <v>0</v>
      </c>
      <c r="K345" s="5">
        <f>IF(Data_Mentah!K345="Yes",1,0)</f>
        <v>0</v>
      </c>
      <c r="L345" s="5">
        <f>IF(Data_Mentah!L345="Yes",1,0)</f>
        <v>0</v>
      </c>
      <c r="M345" s="5">
        <f>IF(Data_Mentah!M345="Yes",1,0)</f>
        <v>0</v>
      </c>
      <c r="N345" s="5">
        <f>IF(Data_Mentah!N345="Yes",1,0)</f>
        <v>1</v>
      </c>
      <c r="O345" s="5">
        <f>IF(Data_Mentah!O345="Yes",1,0)</f>
        <v>0</v>
      </c>
      <c r="P345" s="5">
        <f>IF(Data_Mentah!P345="Yes",1,0)</f>
        <v>0</v>
      </c>
      <c r="Q345" s="6">
        <f>IF(Data_Mentah!Q345="Positive",1,0)</f>
        <v>1</v>
      </c>
      <c r="T345">
        <f t="shared" si="9"/>
        <v>0</v>
      </c>
      <c r="V345">
        <f t="shared" si="10"/>
        <v>0</v>
      </c>
    </row>
    <row r="346" spans="1:22" ht="15.75" customHeight="1" x14ac:dyDescent="0.2">
      <c r="A346" s="7">
        <v>55</v>
      </c>
      <c r="B346" s="8">
        <f>IF(Data_Mentah!B346="Male",1,0)</f>
        <v>0</v>
      </c>
      <c r="C346" s="8">
        <f>IF(Data_Mentah!C346="Yes",1,0)</f>
        <v>1</v>
      </c>
      <c r="D346" s="8">
        <f>IF(Data_Mentah!D346="Yes",1,0)</f>
        <v>0</v>
      </c>
      <c r="E346" s="8">
        <f>IF(Data_Mentah!E346="Yes",1,0)</f>
        <v>0</v>
      </c>
      <c r="F346" s="8">
        <f>IF(Data_Mentah!F346="Yes",1,0)</f>
        <v>0</v>
      </c>
      <c r="G346" s="8">
        <f>IF(Data_Mentah!G346="Yes",1,0)</f>
        <v>1</v>
      </c>
      <c r="H346" s="8">
        <f>IF(Data_Mentah!H346="Yes",1,0)</f>
        <v>0</v>
      </c>
      <c r="I346" s="8">
        <f>IF(Data_Mentah!I346="Yes",1,0)</f>
        <v>0</v>
      </c>
      <c r="J346" s="8">
        <f>IF(Data_Mentah!J346="Yes",1,0)</f>
        <v>0</v>
      </c>
      <c r="K346" s="8">
        <f>IF(Data_Mentah!K346="Yes",1,0)</f>
        <v>1</v>
      </c>
      <c r="L346" s="8">
        <f>IF(Data_Mentah!L346="Yes",1,0)</f>
        <v>0</v>
      </c>
      <c r="M346" s="8">
        <f>IF(Data_Mentah!M346="Yes",1,0)</f>
        <v>0</v>
      </c>
      <c r="N346" s="8">
        <f>IF(Data_Mentah!N346="Yes",1,0)</f>
        <v>0</v>
      </c>
      <c r="O346" s="8">
        <f>IF(Data_Mentah!O346="Yes",1,0)</f>
        <v>1</v>
      </c>
      <c r="P346" s="8">
        <f>IF(Data_Mentah!P346="Yes",1,0)</f>
        <v>0</v>
      </c>
      <c r="Q346" s="9">
        <f>IF(Data_Mentah!Q346="Positive",1,0)</f>
        <v>1</v>
      </c>
      <c r="T346">
        <f t="shared" si="9"/>
        <v>0</v>
      </c>
      <c r="V346">
        <f t="shared" si="10"/>
        <v>0</v>
      </c>
    </row>
    <row r="347" spans="1:22" ht="15.75" customHeight="1" x14ac:dyDescent="0.2">
      <c r="A347" s="4">
        <v>48</v>
      </c>
      <c r="B347" s="5">
        <f>IF(Data_Mentah!B347="Male",1,0)</f>
        <v>0</v>
      </c>
      <c r="C347" s="5">
        <f>IF(Data_Mentah!C347="Yes",1,0)</f>
        <v>1</v>
      </c>
      <c r="D347" s="5">
        <f>IF(Data_Mentah!D347="Yes",1,0)</f>
        <v>0</v>
      </c>
      <c r="E347" s="5">
        <f>IF(Data_Mentah!E347="Yes",1,0)</f>
        <v>1</v>
      </c>
      <c r="F347" s="5">
        <f>IF(Data_Mentah!F347="Yes",1,0)</f>
        <v>0</v>
      </c>
      <c r="G347" s="5">
        <f>IF(Data_Mentah!G347="Yes",1,0)</f>
        <v>1</v>
      </c>
      <c r="H347" s="5">
        <f>IF(Data_Mentah!H347="Yes",1,0)</f>
        <v>0</v>
      </c>
      <c r="I347" s="5">
        <f>IF(Data_Mentah!I347="Yes",1,0)</f>
        <v>0</v>
      </c>
      <c r="J347" s="5">
        <f>IF(Data_Mentah!J347="Yes",1,0)</f>
        <v>0</v>
      </c>
      <c r="K347" s="5">
        <f>IF(Data_Mentah!K347="Yes",1,0)</f>
        <v>1</v>
      </c>
      <c r="L347" s="5">
        <f>IF(Data_Mentah!L347="Yes",1,0)</f>
        <v>0</v>
      </c>
      <c r="M347" s="5">
        <f>IF(Data_Mentah!M347="Yes",1,0)</f>
        <v>0</v>
      </c>
      <c r="N347" s="5">
        <f>IF(Data_Mentah!N347="Yes",1,0)</f>
        <v>1</v>
      </c>
      <c r="O347" s="5">
        <f>IF(Data_Mentah!O347="Yes",1,0)</f>
        <v>0</v>
      </c>
      <c r="P347" s="5">
        <f>IF(Data_Mentah!P347="Yes",1,0)</f>
        <v>1</v>
      </c>
      <c r="Q347" s="6">
        <f>IF(Data_Mentah!Q347="Positive",1,0)</f>
        <v>1</v>
      </c>
      <c r="T347">
        <f t="shared" si="9"/>
        <v>0</v>
      </c>
      <c r="V347">
        <f t="shared" si="10"/>
        <v>0</v>
      </c>
    </row>
    <row r="348" spans="1:22" ht="15.75" customHeight="1" x14ac:dyDescent="0.2">
      <c r="A348" s="7">
        <v>55</v>
      </c>
      <c r="B348" s="8">
        <f>IF(Data_Mentah!B348="Male",1,0)</f>
        <v>0</v>
      </c>
      <c r="C348" s="8">
        <f>IF(Data_Mentah!C348="Yes",1,0)</f>
        <v>1</v>
      </c>
      <c r="D348" s="8">
        <f>IF(Data_Mentah!D348="Yes",1,0)</f>
        <v>1</v>
      </c>
      <c r="E348" s="8">
        <f>IF(Data_Mentah!E348="Yes",1,0)</f>
        <v>1</v>
      </c>
      <c r="F348" s="8">
        <f>IF(Data_Mentah!F348="Yes",1,0)</f>
        <v>1</v>
      </c>
      <c r="G348" s="8">
        <f>IF(Data_Mentah!G348="Yes",1,0)</f>
        <v>0</v>
      </c>
      <c r="H348" s="8">
        <f>IF(Data_Mentah!H348="Yes",1,0)</f>
        <v>0</v>
      </c>
      <c r="I348" s="8">
        <f>IF(Data_Mentah!I348="Yes",1,0)</f>
        <v>1</v>
      </c>
      <c r="J348" s="8">
        <f>IF(Data_Mentah!J348="Yes",1,0)</f>
        <v>1</v>
      </c>
      <c r="K348" s="8">
        <f>IF(Data_Mentah!K348="Yes",1,0)</f>
        <v>1</v>
      </c>
      <c r="L348" s="8">
        <f>IF(Data_Mentah!L348="Yes",1,0)</f>
        <v>0</v>
      </c>
      <c r="M348" s="8">
        <f>IF(Data_Mentah!M348="Yes",1,0)</f>
        <v>0</v>
      </c>
      <c r="N348" s="8">
        <f>IF(Data_Mentah!N348="Yes",1,0)</f>
        <v>1</v>
      </c>
      <c r="O348" s="8">
        <f>IF(Data_Mentah!O348="Yes",1,0)</f>
        <v>0</v>
      </c>
      <c r="P348" s="8">
        <f>IF(Data_Mentah!P348="Yes",1,0)</f>
        <v>1</v>
      </c>
      <c r="Q348" s="9">
        <f>IF(Data_Mentah!Q348="Positive",1,0)</f>
        <v>1</v>
      </c>
      <c r="T348">
        <f t="shared" si="9"/>
        <v>0</v>
      </c>
      <c r="V348">
        <f t="shared" si="10"/>
        <v>0</v>
      </c>
    </row>
    <row r="349" spans="1:22" ht="15.75" customHeight="1" x14ac:dyDescent="0.2">
      <c r="A349" s="4">
        <v>39</v>
      </c>
      <c r="B349" s="5">
        <f>IF(Data_Mentah!B349="Male",1,0)</f>
        <v>1</v>
      </c>
      <c r="C349" s="5">
        <f>IF(Data_Mentah!C349="Yes",1,0)</f>
        <v>0</v>
      </c>
      <c r="D349" s="5">
        <f>IF(Data_Mentah!D349="Yes",1,0)</f>
        <v>1</v>
      </c>
      <c r="E349" s="5">
        <f>IF(Data_Mentah!E349="Yes",1,0)</f>
        <v>1</v>
      </c>
      <c r="F349" s="5">
        <f>IF(Data_Mentah!F349="Yes",1,0)</f>
        <v>1</v>
      </c>
      <c r="G349" s="5">
        <f>IF(Data_Mentah!G349="Yes",1,0)</f>
        <v>0</v>
      </c>
      <c r="H349" s="5">
        <f>IF(Data_Mentah!H349="Yes",1,0)</f>
        <v>0</v>
      </c>
      <c r="I349" s="5">
        <f>IF(Data_Mentah!I349="Yes",1,0)</f>
        <v>1</v>
      </c>
      <c r="J349" s="5">
        <f>IF(Data_Mentah!J349="Yes",1,0)</f>
        <v>1</v>
      </c>
      <c r="K349" s="5">
        <f>IF(Data_Mentah!K349="Yes",1,0)</f>
        <v>0</v>
      </c>
      <c r="L349" s="5">
        <f>IF(Data_Mentah!L349="Yes",1,0)</f>
        <v>0</v>
      </c>
      <c r="M349" s="5">
        <f>IF(Data_Mentah!M349="Yes",1,0)</f>
        <v>1</v>
      </c>
      <c r="N349" s="5">
        <f>IF(Data_Mentah!N349="Yes",1,0)</f>
        <v>1</v>
      </c>
      <c r="O349" s="5">
        <f>IF(Data_Mentah!O349="Yes",1,0)</f>
        <v>0</v>
      </c>
      <c r="P349" s="5">
        <f>IF(Data_Mentah!P349="Yes",1,0)</f>
        <v>0</v>
      </c>
      <c r="Q349" s="6">
        <f>IF(Data_Mentah!Q349="Positive",1,0)</f>
        <v>0</v>
      </c>
      <c r="T349">
        <f t="shared" si="9"/>
        <v>0</v>
      </c>
      <c r="V349">
        <f t="shared" si="10"/>
        <v>0</v>
      </c>
    </row>
    <row r="350" spans="1:22" ht="15.75" customHeight="1" x14ac:dyDescent="0.2">
      <c r="A350" s="7">
        <v>43</v>
      </c>
      <c r="B350" s="8">
        <f>IF(Data_Mentah!B350="Male",1,0)</f>
        <v>1</v>
      </c>
      <c r="C350" s="8">
        <f>IF(Data_Mentah!C350="Yes",1,0)</f>
        <v>0</v>
      </c>
      <c r="D350" s="8">
        <f>IF(Data_Mentah!D350="Yes",1,0)</f>
        <v>0</v>
      </c>
      <c r="E350" s="8">
        <f>IF(Data_Mentah!E350="Yes",1,0)</f>
        <v>1</v>
      </c>
      <c r="F350" s="8">
        <f>IF(Data_Mentah!F350="Yes",1,0)</f>
        <v>0</v>
      </c>
      <c r="G350" s="8">
        <f>IF(Data_Mentah!G350="Yes",1,0)</f>
        <v>0</v>
      </c>
      <c r="H350" s="8">
        <f>IF(Data_Mentah!H350="Yes",1,0)</f>
        <v>0</v>
      </c>
      <c r="I350" s="8">
        <f>IF(Data_Mentah!I350="Yes",1,0)</f>
        <v>0</v>
      </c>
      <c r="J350" s="8">
        <f>IF(Data_Mentah!J350="Yes",1,0)</f>
        <v>0</v>
      </c>
      <c r="K350" s="8">
        <f>IF(Data_Mentah!K350="Yes",1,0)</f>
        <v>0</v>
      </c>
      <c r="L350" s="8">
        <f>IF(Data_Mentah!L350="Yes",1,0)</f>
        <v>0</v>
      </c>
      <c r="M350" s="8">
        <f>IF(Data_Mentah!M350="Yes",1,0)</f>
        <v>0</v>
      </c>
      <c r="N350" s="8">
        <f>IF(Data_Mentah!N350="Yes",1,0)</f>
        <v>0</v>
      </c>
      <c r="O350" s="8">
        <f>IF(Data_Mentah!O350="Yes",1,0)</f>
        <v>0</v>
      </c>
      <c r="P350" s="8">
        <f>IF(Data_Mentah!P350="Yes",1,0)</f>
        <v>0</v>
      </c>
      <c r="Q350" s="9">
        <f>IF(Data_Mentah!Q350="Positive",1,0)</f>
        <v>0</v>
      </c>
      <c r="T350">
        <f t="shared" si="9"/>
        <v>0</v>
      </c>
      <c r="V350">
        <f t="shared" si="10"/>
        <v>0</v>
      </c>
    </row>
    <row r="351" spans="1:22" ht="15.75" customHeight="1" x14ac:dyDescent="0.2">
      <c r="A351" s="4">
        <v>35</v>
      </c>
      <c r="B351" s="5">
        <f>IF(Data_Mentah!B351="Male",1,0)</f>
        <v>1</v>
      </c>
      <c r="C351" s="5">
        <f>IF(Data_Mentah!C351="Yes",1,0)</f>
        <v>0</v>
      </c>
      <c r="D351" s="5">
        <f>IF(Data_Mentah!D351="Yes",1,0)</f>
        <v>0</v>
      </c>
      <c r="E351" s="5">
        <f>IF(Data_Mentah!E351="Yes",1,0)</f>
        <v>0</v>
      </c>
      <c r="F351" s="5">
        <f>IF(Data_Mentah!F351="Yes",1,0)</f>
        <v>0</v>
      </c>
      <c r="G351" s="5">
        <f>IF(Data_Mentah!G351="Yes",1,0)</f>
        <v>0</v>
      </c>
      <c r="H351" s="5">
        <f>IF(Data_Mentah!H351="Yes",1,0)</f>
        <v>0</v>
      </c>
      <c r="I351" s="5">
        <f>IF(Data_Mentah!I351="Yes",1,0)</f>
        <v>0</v>
      </c>
      <c r="J351" s="5">
        <f>IF(Data_Mentah!J351="Yes",1,0)</f>
        <v>0</v>
      </c>
      <c r="K351" s="5">
        <f>IF(Data_Mentah!K351="Yes",1,0)</f>
        <v>0</v>
      </c>
      <c r="L351" s="5">
        <f>IF(Data_Mentah!L351="Yes",1,0)</f>
        <v>0</v>
      </c>
      <c r="M351" s="5">
        <f>IF(Data_Mentah!M351="Yes",1,0)</f>
        <v>0</v>
      </c>
      <c r="N351" s="5">
        <f>IF(Data_Mentah!N351="Yes",1,0)</f>
        <v>0</v>
      </c>
      <c r="O351" s="5">
        <f>IF(Data_Mentah!O351="Yes",1,0)</f>
        <v>0</v>
      </c>
      <c r="P351" s="5">
        <f>IF(Data_Mentah!P351="Yes",1,0)</f>
        <v>0</v>
      </c>
      <c r="Q351" s="6">
        <f>IF(Data_Mentah!Q351="Positive",1,0)</f>
        <v>0</v>
      </c>
      <c r="T351">
        <f t="shared" si="9"/>
        <v>0</v>
      </c>
      <c r="V351">
        <f t="shared" si="10"/>
        <v>0</v>
      </c>
    </row>
    <row r="352" spans="1:22" ht="15.75" customHeight="1" x14ac:dyDescent="0.2">
      <c r="A352" s="7">
        <v>47</v>
      </c>
      <c r="B352" s="8">
        <f>IF(Data_Mentah!B352="Male",1,0)</f>
        <v>1</v>
      </c>
      <c r="C352" s="8">
        <f>IF(Data_Mentah!C352="Yes",1,0)</f>
        <v>0</v>
      </c>
      <c r="D352" s="8">
        <f>IF(Data_Mentah!D352="Yes",1,0)</f>
        <v>0</v>
      </c>
      <c r="E352" s="8">
        <f>IF(Data_Mentah!E352="Yes",1,0)</f>
        <v>0</v>
      </c>
      <c r="F352" s="8">
        <f>IF(Data_Mentah!F352="Yes",1,0)</f>
        <v>0</v>
      </c>
      <c r="G352" s="8">
        <f>IF(Data_Mentah!G352="Yes",1,0)</f>
        <v>0</v>
      </c>
      <c r="H352" s="8">
        <f>IF(Data_Mentah!H352="Yes",1,0)</f>
        <v>0</v>
      </c>
      <c r="I352" s="8">
        <f>IF(Data_Mentah!I352="Yes",1,0)</f>
        <v>0</v>
      </c>
      <c r="J352" s="8">
        <f>IF(Data_Mentah!J352="Yes",1,0)</f>
        <v>0</v>
      </c>
      <c r="K352" s="8">
        <f>IF(Data_Mentah!K352="Yes",1,0)</f>
        <v>0</v>
      </c>
      <c r="L352" s="8">
        <f>IF(Data_Mentah!L352="Yes",1,0)</f>
        <v>0</v>
      </c>
      <c r="M352" s="8">
        <f>IF(Data_Mentah!M352="Yes",1,0)</f>
        <v>0</v>
      </c>
      <c r="N352" s="8">
        <f>IF(Data_Mentah!N352="Yes",1,0)</f>
        <v>0</v>
      </c>
      <c r="O352" s="8">
        <f>IF(Data_Mentah!O352="Yes",1,0)</f>
        <v>0</v>
      </c>
      <c r="P352" s="8">
        <f>IF(Data_Mentah!P352="Yes",1,0)</f>
        <v>0</v>
      </c>
      <c r="Q352" s="9">
        <f>IF(Data_Mentah!Q352="Positive",1,0)</f>
        <v>0</v>
      </c>
      <c r="T352">
        <f t="shared" si="9"/>
        <v>0</v>
      </c>
      <c r="V352">
        <f t="shared" si="10"/>
        <v>0</v>
      </c>
    </row>
    <row r="353" spans="1:22" ht="15.75" customHeight="1" x14ac:dyDescent="0.2">
      <c r="A353" s="4">
        <v>61</v>
      </c>
      <c r="B353" s="5">
        <f>IF(Data_Mentah!B353="Male",1,0)</f>
        <v>1</v>
      </c>
      <c r="C353" s="5">
        <f>IF(Data_Mentah!C353="Yes",1,0)</f>
        <v>0</v>
      </c>
      <c r="D353" s="5">
        <f>IF(Data_Mentah!D353="Yes",1,0)</f>
        <v>0</v>
      </c>
      <c r="E353" s="5">
        <f>IF(Data_Mentah!E353="Yes",1,0)</f>
        <v>0</v>
      </c>
      <c r="F353" s="5">
        <f>IF(Data_Mentah!F353="Yes",1,0)</f>
        <v>0</v>
      </c>
      <c r="G353" s="5">
        <f>IF(Data_Mentah!G353="Yes",1,0)</f>
        <v>0</v>
      </c>
      <c r="H353" s="5">
        <f>IF(Data_Mentah!H353="Yes",1,0)</f>
        <v>0</v>
      </c>
      <c r="I353" s="5">
        <f>IF(Data_Mentah!I353="Yes",1,0)</f>
        <v>0</v>
      </c>
      <c r="J353" s="5">
        <f>IF(Data_Mentah!J353="Yes",1,0)</f>
        <v>0</v>
      </c>
      <c r="K353" s="5">
        <f>IF(Data_Mentah!K353="Yes",1,0)</f>
        <v>0</v>
      </c>
      <c r="L353" s="5">
        <f>IF(Data_Mentah!L353="Yes",1,0)</f>
        <v>0</v>
      </c>
      <c r="M353" s="5">
        <f>IF(Data_Mentah!M353="Yes",1,0)</f>
        <v>0</v>
      </c>
      <c r="N353" s="5">
        <f>IF(Data_Mentah!N353="Yes",1,0)</f>
        <v>0</v>
      </c>
      <c r="O353" s="5">
        <f>IF(Data_Mentah!O353="Yes",1,0)</f>
        <v>0</v>
      </c>
      <c r="P353" s="5">
        <f>IF(Data_Mentah!P353="Yes",1,0)</f>
        <v>0</v>
      </c>
      <c r="Q353" s="6">
        <f>IF(Data_Mentah!Q353="Positive",1,0)</f>
        <v>0</v>
      </c>
      <c r="T353">
        <f t="shared" si="9"/>
        <v>0</v>
      </c>
      <c r="V353">
        <f t="shared" si="10"/>
        <v>0</v>
      </c>
    </row>
    <row r="354" spans="1:22" ht="15.75" customHeight="1" x14ac:dyDescent="0.2">
      <c r="A354" s="7">
        <v>58</v>
      </c>
      <c r="B354" s="8">
        <f>IF(Data_Mentah!B354="Male",1,0)</f>
        <v>1</v>
      </c>
      <c r="C354" s="8">
        <f>IF(Data_Mentah!C354="Yes",1,0)</f>
        <v>1</v>
      </c>
      <c r="D354" s="8">
        <f>IF(Data_Mentah!D354="Yes",1,0)</f>
        <v>0</v>
      </c>
      <c r="E354" s="8">
        <f>IF(Data_Mentah!E354="Yes",1,0)</f>
        <v>0</v>
      </c>
      <c r="F354" s="8">
        <f>IF(Data_Mentah!F354="Yes",1,0)</f>
        <v>1</v>
      </c>
      <c r="G354" s="8">
        <f>IF(Data_Mentah!G354="Yes",1,0)</f>
        <v>1</v>
      </c>
      <c r="H354" s="8">
        <f>IF(Data_Mentah!H354="Yes",1,0)</f>
        <v>0</v>
      </c>
      <c r="I354" s="8">
        <f>IF(Data_Mentah!I354="Yes",1,0)</f>
        <v>1</v>
      </c>
      <c r="J354" s="8">
        <f>IF(Data_Mentah!J354="Yes",1,0)</f>
        <v>1</v>
      </c>
      <c r="K354" s="8">
        <f>IF(Data_Mentah!K354="Yes",1,0)</f>
        <v>1</v>
      </c>
      <c r="L354" s="8">
        <f>IF(Data_Mentah!L354="Yes",1,0)</f>
        <v>1</v>
      </c>
      <c r="M354" s="8">
        <f>IF(Data_Mentah!M354="Yes",1,0)</f>
        <v>0</v>
      </c>
      <c r="N354" s="8">
        <f>IF(Data_Mentah!N354="Yes",1,0)</f>
        <v>1</v>
      </c>
      <c r="O354" s="8">
        <f>IF(Data_Mentah!O354="Yes",1,0)</f>
        <v>1</v>
      </c>
      <c r="P354" s="8">
        <f>IF(Data_Mentah!P354="Yes",1,0)</f>
        <v>1</v>
      </c>
      <c r="Q354" s="9">
        <f>IF(Data_Mentah!Q354="Positive",1,0)</f>
        <v>0</v>
      </c>
      <c r="T354">
        <f t="shared" si="9"/>
        <v>1</v>
      </c>
      <c r="V354">
        <f t="shared" si="10"/>
        <v>0</v>
      </c>
    </row>
    <row r="355" spans="1:22" ht="15.75" customHeight="1" x14ac:dyDescent="0.2">
      <c r="A355" s="4">
        <v>69</v>
      </c>
      <c r="B355" s="5">
        <f>IF(Data_Mentah!B355="Male",1,0)</f>
        <v>1</v>
      </c>
      <c r="C355" s="5">
        <f>IF(Data_Mentah!C355="Yes",1,0)</f>
        <v>0</v>
      </c>
      <c r="D355" s="5">
        <f>IF(Data_Mentah!D355="Yes",1,0)</f>
        <v>0</v>
      </c>
      <c r="E355" s="5">
        <f>IF(Data_Mentah!E355="Yes",1,0)</f>
        <v>0</v>
      </c>
      <c r="F355" s="5">
        <f>IF(Data_Mentah!F355="Yes",1,0)</f>
        <v>1</v>
      </c>
      <c r="G355" s="5">
        <f>IF(Data_Mentah!G355="Yes",1,0)</f>
        <v>0</v>
      </c>
      <c r="H355" s="5">
        <f>IF(Data_Mentah!H355="Yes",1,0)</f>
        <v>0</v>
      </c>
      <c r="I355" s="5">
        <f>IF(Data_Mentah!I355="Yes",1,0)</f>
        <v>0</v>
      </c>
      <c r="J355" s="5">
        <f>IF(Data_Mentah!J355="Yes",1,0)</f>
        <v>0</v>
      </c>
      <c r="K355" s="5">
        <f>IF(Data_Mentah!K355="Yes",1,0)</f>
        <v>0</v>
      </c>
      <c r="L355" s="5">
        <f>IF(Data_Mentah!L355="Yes",1,0)</f>
        <v>0</v>
      </c>
      <c r="M355" s="5">
        <f>IF(Data_Mentah!M355="Yes",1,0)</f>
        <v>1</v>
      </c>
      <c r="N355" s="5">
        <f>IF(Data_Mentah!N355="Yes",1,0)</f>
        <v>1</v>
      </c>
      <c r="O355" s="5">
        <f>IF(Data_Mentah!O355="Yes",1,0)</f>
        <v>0</v>
      </c>
      <c r="P355" s="5">
        <f>IF(Data_Mentah!P355="Yes",1,0)</f>
        <v>0</v>
      </c>
      <c r="Q355" s="6">
        <f>IF(Data_Mentah!Q355="Positive",1,0)</f>
        <v>0</v>
      </c>
      <c r="T355">
        <f t="shared" si="9"/>
        <v>0</v>
      </c>
      <c r="V355">
        <f t="shared" si="10"/>
        <v>0</v>
      </c>
    </row>
    <row r="356" spans="1:22" ht="15.75" customHeight="1" x14ac:dyDescent="0.2">
      <c r="A356" s="7">
        <v>40</v>
      </c>
      <c r="B356" s="8">
        <f>IF(Data_Mentah!B356="Male",1,0)</f>
        <v>1</v>
      </c>
      <c r="C356" s="8">
        <f>IF(Data_Mentah!C356="Yes",1,0)</f>
        <v>0</v>
      </c>
      <c r="D356" s="8">
        <f>IF(Data_Mentah!D356="Yes",1,0)</f>
        <v>0</v>
      </c>
      <c r="E356" s="8">
        <f>IF(Data_Mentah!E356="Yes",1,0)</f>
        <v>0</v>
      </c>
      <c r="F356" s="8">
        <f>IF(Data_Mentah!F356="Yes",1,0)</f>
        <v>0</v>
      </c>
      <c r="G356" s="8">
        <f>IF(Data_Mentah!G356="Yes",1,0)</f>
        <v>1</v>
      </c>
      <c r="H356" s="8">
        <f>IF(Data_Mentah!H356="Yes",1,0)</f>
        <v>0</v>
      </c>
      <c r="I356" s="8">
        <f>IF(Data_Mentah!I356="Yes",1,0)</f>
        <v>0</v>
      </c>
      <c r="J356" s="8">
        <f>IF(Data_Mentah!J356="Yes",1,0)</f>
        <v>1</v>
      </c>
      <c r="K356" s="8">
        <f>IF(Data_Mentah!K356="Yes",1,0)</f>
        <v>0</v>
      </c>
      <c r="L356" s="8">
        <f>IF(Data_Mentah!L356="Yes",1,0)</f>
        <v>1</v>
      </c>
      <c r="M356" s="8">
        <f>IF(Data_Mentah!M356="Yes",1,0)</f>
        <v>0</v>
      </c>
      <c r="N356" s="8">
        <f>IF(Data_Mentah!N356="Yes",1,0)</f>
        <v>0</v>
      </c>
      <c r="O356" s="8">
        <f>IF(Data_Mentah!O356="Yes",1,0)</f>
        <v>1</v>
      </c>
      <c r="P356" s="8">
        <f>IF(Data_Mentah!P356="Yes",1,0)</f>
        <v>1</v>
      </c>
      <c r="Q356" s="9">
        <f>IF(Data_Mentah!Q356="Positive",1,0)</f>
        <v>0</v>
      </c>
      <c r="T356">
        <f t="shared" si="9"/>
        <v>1</v>
      </c>
      <c r="V356">
        <f t="shared" si="10"/>
        <v>0</v>
      </c>
    </row>
    <row r="357" spans="1:22" ht="15.75" customHeight="1" x14ac:dyDescent="0.2">
      <c r="A357" s="4">
        <v>28</v>
      </c>
      <c r="B357" s="5">
        <f>IF(Data_Mentah!B357="Male",1,0)</f>
        <v>1</v>
      </c>
      <c r="C357" s="5">
        <f>IF(Data_Mentah!C357="Yes",1,0)</f>
        <v>0</v>
      </c>
      <c r="D357" s="5">
        <f>IF(Data_Mentah!D357="Yes",1,0)</f>
        <v>0</v>
      </c>
      <c r="E357" s="5">
        <f>IF(Data_Mentah!E357="Yes",1,0)</f>
        <v>1</v>
      </c>
      <c r="F357" s="5">
        <f>IF(Data_Mentah!F357="Yes",1,0)</f>
        <v>1</v>
      </c>
      <c r="G357" s="5">
        <f>IF(Data_Mentah!G357="Yes",1,0)</f>
        <v>0</v>
      </c>
      <c r="H357" s="5">
        <f>IF(Data_Mentah!H357="Yes",1,0)</f>
        <v>1</v>
      </c>
      <c r="I357" s="5">
        <f>IF(Data_Mentah!I357="Yes",1,0)</f>
        <v>0</v>
      </c>
      <c r="J357" s="5">
        <f>IF(Data_Mentah!J357="Yes",1,0)</f>
        <v>0</v>
      </c>
      <c r="K357" s="5">
        <f>IF(Data_Mentah!K357="Yes",1,0)</f>
        <v>0</v>
      </c>
      <c r="L357" s="5">
        <f>IF(Data_Mentah!L357="Yes",1,0)</f>
        <v>1</v>
      </c>
      <c r="M357" s="5">
        <f>IF(Data_Mentah!M357="Yes",1,0)</f>
        <v>0</v>
      </c>
      <c r="N357" s="5">
        <f>IF(Data_Mentah!N357="Yes",1,0)</f>
        <v>0</v>
      </c>
      <c r="O357" s="5">
        <f>IF(Data_Mentah!O357="Yes",1,0)</f>
        <v>1</v>
      </c>
      <c r="P357" s="5">
        <f>IF(Data_Mentah!P357="Yes",1,0)</f>
        <v>0</v>
      </c>
      <c r="Q357" s="6">
        <f>IF(Data_Mentah!Q357="Positive",1,0)</f>
        <v>0</v>
      </c>
      <c r="T357">
        <f t="shared" si="9"/>
        <v>0</v>
      </c>
      <c r="V357">
        <f t="shared" si="10"/>
        <v>0</v>
      </c>
    </row>
    <row r="358" spans="1:22" ht="15.75" customHeight="1" x14ac:dyDescent="0.2">
      <c r="A358" s="7">
        <v>37</v>
      </c>
      <c r="B358" s="8">
        <f>IF(Data_Mentah!B358="Male",1,0)</f>
        <v>1</v>
      </c>
      <c r="C358" s="8">
        <f>IF(Data_Mentah!C358="Yes",1,0)</f>
        <v>0</v>
      </c>
      <c r="D358" s="8">
        <f>IF(Data_Mentah!D358="Yes",1,0)</f>
        <v>0</v>
      </c>
      <c r="E358" s="8">
        <f>IF(Data_Mentah!E358="Yes",1,0)</f>
        <v>1</v>
      </c>
      <c r="F358" s="8">
        <f>IF(Data_Mentah!F358="Yes",1,0)</f>
        <v>0</v>
      </c>
      <c r="G358" s="8">
        <f>IF(Data_Mentah!G358="Yes",1,0)</f>
        <v>0</v>
      </c>
      <c r="H358" s="8">
        <f>IF(Data_Mentah!H358="Yes",1,0)</f>
        <v>1</v>
      </c>
      <c r="I358" s="8">
        <f>IF(Data_Mentah!I358="Yes",1,0)</f>
        <v>0</v>
      </c>
      <c r="J358" s="8">
        <f>IF(Data_Mentah!J358="Yes",1,0)</f>
        <v>0</v>
      </c>
      <c r="K358" s="8">
        <f>IF(Data_Mentah!K358="Yes",1,0)</f>
        <v>0</v>
      </c>
      <c r="L358" s="8">
        <f>IF(Data_Mentah!L358="Yes",1,0)</f>
        <v>1</v>
      </c>
      <c r="M358" s="8">
        <f>IF(Data_Mentah!M358="Yes",1,0)</f>
        <v>0</v>
      </c>
      <c r="N358" s="8">
        <f>IF(Data_Mentah!N358="Yes",1,0)</f>
        <v>0</v>
      </c>
      <c r="O358" s="8">
        <f>IF(Data_Mentah!O358="Yes",1,0)</f>
        <v>1</v>
      </c>
      <c r="P358" s="8">
        <f>IF(Data_Mentah!P358="Yes",1,0)</f>
        <v>0</v>
      </c>
      <c r="Q358" s="9">
        <f>IF(Data_Mentah!Q358="Positive",1,0)</f>
        <v>0</v>
      </c>
      <c r="T358">
        <f t="shared" si="9"/>
        <v>0</v>
      </c>
      <c r="V358">
        <f t="shared" si="10"/>
        <v>0</v>
      </c>
    </row>
    <row r="359" spans="1:22" ht="15.75" customHeight="1" x14ac:dyDescent="0.2">
      <c r="A359" s="4">
        <v>34</v>
      </c>
      <c r="B359" s="5">
        <f>IF(Data_Mentah!B359="Male",1,0)</f>
        <v>0</v>
      </c>
      <c r="C359" s="5">
        <f>IF(Data_Mentah!C359="Yes",1,0)</f>
        <v>0</v>
      </c>
      <c r="D359" s="5">
        <f>IF(Data_Mentah!D359="Yes",1,0)</f>
        <v>0</v>
      </c>
      <c r="E359" s="5">
        <f>IF(Data_Mentah!E359="Yes",1,0)</f>
        <v>0</v>
      </c>
      <c r="F359" s="5">
        <f>IF(Data_Mentah!F359="Yes",1,0)</f>
        <v>0</v>
      </c>
      <c r="G359" s="5">
        <f>IF(Data_Mentah!G359="Yes",1,0)</f>
        <v>0</v>
      </c>
      <c r="H359" s="5">
        <f>IF(Data_Mentah!H359="Yes",1,0)</f>
        <v>0</v>
      </c>
      <c r="I359" s="5">
        <f>IF(Data_Mentah!I359="Yes",1,0)</f>
        <v>0</v>
      </c>
      <c r="J359" s="5">
        <f>IF(Data_Mentah!J359="Yes",1,0)</f>
        <v>0</v>
      </c>
      <c r="K359" s="5">
        <f>IF(Data_Mentah!K359="Yes",1,0)</f>
        <v>0</v>
      </c>
      <c r="L359" s="5">
        <f>IF(Data_Mentah!L359="Yes",1,0)</f>
        <v>0</v>
      </c>
      <c r="M359" s="5">
        <f>IF(Data_Mentah!M359="Yes",1,0)</f>
        <v>0</v>
      </c>
      <c r="N359" s="5">
        <f>IF(Data_Mentah!N359="Yes",1,0)</f>
        <v>0</v>
      </c>
      <c r="O359" s="5">
        <f>IF(Data_Mentah!O359="Yes",1,0)</f>
        <v>0</v>
      </c>
      <c r="P359" s="5">
        <f>IF(Data_Mentah!P359="Yes",1,0)</f>
        <v>0</v>
      </c>
      <c r="Q359" s="6">
        <f>IF(Data_Mentah!Q359="Positive",1,0)</f>
        <v>0</v>
      </c>
      <c r="T359">
        <f t="shared" si="9"/>
        <v>0</v>
      </c>
      <c r="V359">
        <f t="shared" si="10"/>
        <v>0</v>
      </c>
    </row>
    <row r="360" spans="1:22" ht="15.75" customHeight="1" x14ac:dyDescent="0.2">
      <c r="A360" s="7">
        <v>30</v>
      </c>
      <c r="B360" s="8">
        <f>IF(Data_Mentah!B360="Male",1,0)</f>
        <v>1</v>
      </c>
      <c r="C360" s="8">
        <f>IF(Data_Mentah!C360="Yes",1,0)</f>
        <v>1</v>
      </c>
      <c r="D360" s="8">
        <f>IF(Data_Mentah!D360="Yes",1,0)</f>
        <v>1</v>
      </c>
      <c r="E360" s="8">
        <f>IF(Data_Mentah!E360="Yes",1,0)</f>
        <v>1</v>
      </c>
      <c r="F360" s="8">
        <f>IF(Data_Mentah!F360="Yes",1,0)</f>
        <v>1</v>
      </c>
      <c r="G360" s="8">
        <f>IF(Data_Mentah!G360="Yes",1,0)</f>
        <v>0</v>
      </c>
      <c r="H360" s="8">
        <f>IF(Data_Mentah!H360="Yes",1,0)</f>
        <v>1</v>
      </c>
      <c r="I360" s="8">
        <f>IF(Data_Mentah!I360="Yes",1,0)</f>
        <v>0</v>
      </c>
      <c r="J360" s="8">
        <f>IF(Data_Mentah!J360="Yes",1,0)</f>
        <v>0</v>
      </c>
      <c r="K360" s="8">
        <f>IF(Data_Mentah!K360="Yes",1,0)</f>
        <v>1</v>
      </c>
      <c r="L360" s="8">
        <f>IF(Data_Mentah!L360="Yes",1,0)</f>
        <v>0</v>
      </c>
      <c r="M360" s="8">
        <f>IF(Data_Mentah!M360="Yes",1,0)</f>
        <v>1</v>
      </c>
      <c r="N360" s="8">
        <f>IF(Data_Mentah!N360="Yes",1,0)</f>
        <v>0</v>
      </c>
      <c r="O360" s="8">
        <f>IF(Data_Mentah!O360="Yes",1,0)</f>
        <v>0</v>
      </c>
      <c r="P360" s="8">
        <f>IF(Data_Mentah!P360="Yes",1,0)</f>
        <v>0</v>
      </c>
      <c r="Q360" s="9">
        <f>IF(Data_Mentah!Q360="Positive",1,0)</f>
        <v>1</v>
      </c>
      <c r="T360">
        <f t="shared" si="9"/>
        <v>0</v>
      </c>
      <c r="V360">
        <f t="shared" si="10"/>
        <v>0</v>
      </c>
    </row>
    <row r="361" spans="1:22" ht="15.75" customHeight="1" x14ac:dyDescent="0.2">
      <c r="A361" s="4">
        <v>67</v>
      </c>
      <c r="B361" s="5">
        <f>IF(Data_Mentah!B361="Male",1,0)</f>
        <v>1</v>
      </c>
      <c r="C361" s="5">
        <f>IF(Data_Mentah!C361="Yes",1,0)</f>
        <v>1</v>
      </c>
      <c r="D361" s="5">
        <f>IF(Data_Mentah!D361="Yes",1,0)</f>
        <v>1</v>
      </c>
      <c r="E361" s="5">
        <f>IF(Data_Mentah!E361="Yes",1,0)</f>
        <v>1</v>
      </c>
      <c r="F361" s="5">
        <f>IF(Data_Mentah!F361="Yes",1,0)</f>
        <v>0</v>
      </c>
      <c r="G361" s="5">
        <f>IF(Data_Mentah!G361="Yes",1,0)</f>
        <v>1</v>
      </c>
      <c r="H361" s="5">
        <f>IF(Data_Mentah!H361="Yes",1,0)</f>
        <v>1</v>
      </c>
      <c r="I361" s="5">
        <f>IF(Data_Mentah!I361="Yes",1,0)</f>
        <v>0</v>
      </c>
      <c r="J361" s="5">
        <f>IF(Data_Mentah!J361="Yes",1,0)</f>
        <v>0</v>
      </c>
      <c r="K361" s="5">
        <f>IF(Data_Mentah!K361="Yes",1,0)</f>
        <v>0</v>
      </c>
      <c r="L361" s="5">
        <f>IF(Data_Mentah!L361="Yes",1,0)</f>
        <v>1</v>
      </c>
      <c r="M361" s="5">
        <f>IF(Data_Mentah!M361="Yes",1,0)</f>
        <v>0</v>
      </c>
      <c r="N361" s="5">
        <f>IF(Data_Mentah!N361="Yes",1,0)</f>
        <v>0</v>
      </c>
      <c r="O361" s="5">
        <f>IF(Data_Mentah!O361="Yes",1,0)</f>
        <v>0</v>
      </c>
      <c r="P361" s="5">
        <f>IF(Data_Mentah!P361="Yes",1,0)</f>
        <v>0</v>
      </c>
      <c r="Q361" s="6">
        <f>IF(Data_Mentah!Q361="Positive",1,0)</f>
        <v>1</v>
      </c>
      <c r="T361">
        <f t="shared" si="9"/>
        <v>0</v>
      </c>
      <c r="V361">
        <f t="shared" si="10"/>
        <v>0</v>
      </c>
    </row>
    <row r="362" spans="1:22" ht="15.75" customHeight="1" x14ac:dyDescent="0.2">
      <c r="A362" s="7">
        <v>60</v>
      </c>
      <c r="B362" s="8">
        <f>IF(Data_Mentah!B362="Male",1,0)</f>
        <v>1</v>
      </c>
      <c r="C362" s="8">
        <f>IF(Data_Mentah!C362="Yes",1,0)</f>
        <v>1</v>
      </c>
      <c r="D362" s="8">
        <f>IF(Data_Mentah!D362="Yes",1,0)</f>
        <v>0</v>
      </c>
      <c r="E362" s="8">
        <f>IF(Data_Mentah!E362="Yes",1,0)</f>
        <v>1</v>
      </c>
      <c r="F362" s="8">
        <f>IF(Data_Mentah!F362="Yes",1,0)</f>
        <v>1</v>
      </c>
      <c r="G362" s="8">
        <f>IF(Data_Mentah!G362="Yes",1,0)</f>
        <v>0</v>
      </c>
      <c r="H362" s="8">
        <f>IF(Data_Mentah!H362="Yes",1,0)</f>
        <v>1</v>
      </c>
      <c r="I362" s="8">
        <f>IF(Data_Mentah!I362="Yes",1,0)</f>
        <v>0</v>
      </c>
      <c r="J362" s="8">
        <f>IF(Data_Mentah!J362="Yes",1,0)</f>
        <v>1</v>
      </c>
      <c r="K362" s="8">
        <f>IF(Data_Mentah!K362="Yes",1,0)</f>
        <v>1</v>
      </c>
      <c r="L362" s="8">
        <f>IF(Data_Mentah!L362="Yes",1,0)</f>
        <v>0</v>
      </c>
      <c r="M362" s="8">
        <f>IF(Data_Mentah!M362="Yes",1,0)</f>
        <v>0</v>
      </c>
      <c r="N362" s="8">
        <f>IF(Data_Mentah!N362="Yes",1,0)</f>
        <v>0</v>
      </c>
      <c r="O362" s="8">
        <f>IF(Data_Mentah!O362="Yes",1,0)</f>
        <v>1</v>
      </c>
      <c r="P362" s="8">
        <f>IF(Data_Mentah!P362="Yes",1,0)</f>
        <v>0</v>
      </c>
      <c r="Q362" s="9">
        <f>IF(Data_Mentah!Q362="Positive",1,0)</f>
        <v>1</v>
      </c>
      <c r="T362">
        <f t="shared" si="9"/>
        <v>1</v>
      </c>
      <c r="V362">
        <f t="shared" si="10"/>
        <v>0</v>
      </c>
    </row>
    <row r="363" spans="1:22" ht="15.75" customHeight="1" x14ac:dyDescent="0.2">
      <c r="A363" s="4">
        <v>58</v>
      </c>
      <c r="B363" s="5">
        <f>IF(Data_Mentah!B363="Male",1,0)</f>
        <v>0</v>
      </c>
      <c r="C363" s="5">
        <f>IF(Data_Mentah!C363="Yes",1,0)</f>
        <v>1</v>
      </c>
      <c r="D363" s="5">
        <f>IF(Data_Mentah!D363="Yes",1,0)</f>
        <v>1</v>
      </c>
      <c r="E363" s="5">
        <f>IF(Data_Mentah!E363="Yes",1,0)</f>
        <v>1</v>
      </c>
      <c r="F363" s="5">
        <f>IF(Data_Mentah!F363="Yes",1,0)</f>
        <v>1</v>
      </c>
      <c r="G363" s="5">
        <f>IF(Data_Mentah!G363="Yes",1,0)</f>
        <v>1</v>
      </c>
      <c r="H363" s="5">
        <f>IF(Data_Mentah!H363="Yes",1,0)</f>
        <v>0</v>
      </c>
      <c r="I363" s="5">
        <f>IF(Data_Mentah!I363="Yes",1,0)</f>
        <v>1</v>
      </c>
      <c r="J363" s="5">
        <f>IF(Data_Mentah!J363="Yes",1,0)</f>
        <v>1</v>
      </c>
      <c r="K363" s="5">
        <f>IF(Data_Mentah!K363="Yes",1,0)</f>
        <v>1</v>
      </c>
      <c r="L363" s="5">
        <f>IF(Data_Mentah!L363="Yes",1,0)</f>
        <v>1</v>
      </c>
      <c r="M363" s="5">
        <f>IF(Data_Mentah!M363="Yes",1,0)</f>
        <v>1</v>
      </c>
      <c r="N363" s="5">
        <f>IF(Data_Mentah!N363="Yes",1,0)</f>
        <v>1</v>
      </c>
      <c r="O363" s="5">
        <f>IF(Data_Mentah!O363="Yes",1,0)</f>
        <v>0</v>
      </c>
      <c r="P363" s="5">
        <f>IF(Data_Mentah!P363="Yes",1,0)</f>
        <v>0</v>
      </c>
      <c r="Q363" s="6">
        <f>IF(Data_Mentah!Q363="Positive",1,0)</f>
        <v>1</v>
      </c>
      <c r="T363">
        <f t="shared" si="9"/>
        <v>0</v>
      </c>
      <c r="V363">
        <f t="shared" si="10"/>
        <v>0</v>
      </c>
    </row>
    <row r="364" spans="1:22" ht="15.75" customHeight="1" x14ac:dyDescent="0.2">
      <c r="A364" s="7">
        <v>54</v>
      </c>
      <c r="B364" s="8">
        <f>IF(Data_Mentah!B364="Male",1,0)</f>
        <v>0</v>
      </c>
      <c r="C364" s="8">
        <f>IF(Data_Mentah!C364="Yes",1,0)</f>
        <v>0</v>
      </c>
      <c r="D364" s="8">
        <f>IF(Data_Mentah!D364="Yes",1,0)</f>
        <v>0</v>
      </c>
      <c r="E364" s="8">
        <f>IF(Data_Mentah!E364="Yes",1,0)</f>
        <v>0</v>
      </c>
      <c r="F364" s="8">
        <f>IF(Data_Mentah!F364="Yes",1,0)</f>
        <v>0</v>
      </c>
      <c r="G364" s="8">
        <f>IF(Data_Mentah!G364="Yes",1,0)</f>
        <v>0</v>
      </c>
      <c r="H364" s="8">
        <f>IF(Data_Mentah!H364="Yes",1,0)</f>
        <v>0</v>
      </c>
      <c r="I364" s="8">
        <f>IF(Data_Mentah!I364="Yes",1,0)</f>
        <v>1</v>
      </c>
      <c r="J364" s="8">
        <f>IF(Data_Mentah!J364="Yes",1,0)</f>
        <v>0</v>
      </c>
      <c r="K364" s="8">
        <f>IF(Data_Mentah!K364="Yes",1,0)</f>
        <v>0</v>
      </c>
      <c r="L364" s="8">
        <f>IF(Data_Mentah!L364="Yes",1,0)</f>
        <v>0</v>
      </c>
      <c r="M364" s="8">
        <f>IF(Data_Mentah!M364="Yes",1,0)</f>
        <v>1</v>
      </c>
      <c r="N364" s="8">
        <f>IF(Data_Mentah!N364="Yes",1,0)</f>
        <v>1</v>
      </c>
      <c r="O364" s="8">
        <f>IF(Data_Mentah!O364="Yes",1,0)</f>
        <v>0</v>
      </c>
      <c r="P364" s="8">
        <f>IF(Data_Mentah!P364="Yes",1,0)</f>
        <v>0</v>
      </c>
      <c r="Q364" s="9">
        <f>IF(Data_Mentah!Q364="Positive",1,0)</f>
        <v>1</v>
      </c>
      <c r="T364">
        <f t="shared" si="9"/>
        <v>0</v>
      </c>
      <c r="V364">
        <f t="shared" si="10"/>
        <v>0</v>
      </c>
    </row>
    <row r="365" spans="1:22" ht="15.75" customHeight="1" x14ac:dyDescent="0.2">
      <c r="A365" s="4">
        <v>43</v>
      </c>
      <c r="B365" s="5">
        <f>IF(Data_Mentah!B365="Male",1,0)</f>
        <v>0</v>
      </c>
      <c r="C365" s="5">
        <f>IF(Data_Mentah!C365="Yes",1,0)</f>
        <v>1</v>
      </c>
      <c r="D365" s="5">
        <f>IF(Data_Mentah!D365="Yes",1,0)</f>
        <v>1</v>
      </c>
      <c r="E365" s="5">
        <f>IF(Data_Mentah!E365="Yes",1,0)</f>
        <v>0</v>
      </c>
      <c r="F365" s="5">
        <f>IF(Data_Mentah!F365="Yes",1,0)</f>
        <v>1</v>
      </c>
      <c r="G365" s="5">
        <f>IF(Data_Mentah!G365="Yes",1,0)</f>
        <v>1</v>
      </c>
      <c r="H365" s="5">
        <f>IF(Data_Mentah!H365="Yes",1,0)</f>
        <v>0</v>
      </c>
      <c r="I365" s="5">
        <f>IF(Data_Mentah!I365="Yes",1,0)</f>
        <v>1</v>
      </c>
      <c r="J365" s="5">
        <f>IF(Data_Mentah!J365="Yes",1,0)</f>
        <v>1</v>
      </c>
      <c r="K365" s="5">
        <f>IF(Data_Mentah!K365="Yes",1,0)</f>
        <v>0</v>
      </c>
      <c r="L365" s="5">
        <f>IF(Data_Mentah!L365="Yes",1,0)</f>
        <v>1</v>
      </c>
      <c r="M365" s="5">
        <f>IF(Data_Mentah!M365="Yes",1,0)</f>
        <v>1</v>
      </c>
      <c r="N365" s="5">
        <f>IF(Data_Mentah!N365="Yes",1,0)</f>
        <v>0</v>
      </c>
      <c r="O365" s="5">
        <f>IF(Data_Mentah!O365="Yes",1,0)</f>
        <v>0</v>
      </c>
      <c r="P365" s="5">
        <f>IF(Data_Mentah!P365="Yes",1,0)</f>
        <v>0</v>
      </c>
      <c r="Q365" s="6">
        <f>IF(Data_Mentah!Q365="Positive",1,0)</f>
        <v>1</v>
      </c>
      <c r="T365">
        <f t="shared" si="9"/>
        <v>0</v>
      </c>
      <c r="V365">
        <f t="shared" si="10"/>
        <v>0</v>
      </c>
    </row>
    <row r="366" spans="1:22" ht="15.75" customHeight="1" x14ac:dyDescent="0.2">
      <c r="A366" s="7">
        <v>33</v>
      </c>
      <c r="B366" s="8">
        <f>IF(Data_Mentah!B366="Male",1,0)</f>
        <v>0</v>
      </c>
      <c r="C366" s="8">
        <f>IF(Data_Mentah!C366="Yes",1,0)</f>
        <v>0</v>
      </c>
      <c r="D366" s="8">
        <f>IF(Data_Mentah!D366="Yes",1,0)</f>
        <v>0</v>
      </c>
      <c r="E366" s="8">
        <f>IF(Data_Mentah!E366="Yes",1,0)</f>
        <v>0</v>
      </c>
      <c r="F366" s="8">
        <f>IF(Data_Mentah!F366="Yes",1,0)</f>
        <v>0</v>
      </c>
      <c r="G366" s="8">
        <f>IF(Data_Mentah!G366="Yes",1,0)</f>
        <v>0</v>
      </c>
      <c r="H366" s="8">
        <f>IF(Data_Mentah!H366="Yes",1,0)</f>
        <v>0</v>
      </c>
      <c r="I366" s="8">
        <f>IF(Data_Mentah!I366="Yes",1,0)</f>
        <v>0</v>
      </c>
      <c r="J366" s="8">
        <f>IF(Data_Mentah!J366="Yes",1,0)</f>
        <v>0</v>
      </c>
      <c r="K366" s="8">
        <f>IF(Data_Mentah!K366="Yes",1,0)</f>
        <v>0</v>
      </c>
      <c r="L366" s="8">
        <f>IF(Data_Mentah!L366="Yes",1,0)</f>
        <v>0</v>
      </c>
      <c r="M366" s="8">
        <f>IF(Data_Mentah!M366="Yes",1,0)</f>
        <v>0</v>
      </c>
      <c r="N366" s="8">
        <f>IF(Data_Mentah!N366="Yes",1,0)</f>
        <v>0</v>
      </c>
      <c r="O366" s="8">
        <f>IF(Data_Mentah!O366="Yes",1,0)</f>
        <v>0</v>
      </c>
      <c r="P366" s="8">
        <f>IF(Data_Mentah!P366="Yes",1,0)</f>
        <v>0</v>
      </c>
      <c r="Q366" s="9">
        <f>IF(Data_Mentah!Q366="Positive",1,0)</f>
        <v>1</v>
      </c>
      <c r="T366">
        <f t="shared" si="9"/>
        <v>0</v>
      </c>
      <c r="V366">
        <f t="shared" si="10"/>
        <v>0</v>
      </c>
    </row>
    <row r="367" spans="1:22" ht="15.75" customHeight="1" x14ac:dyDescent="0.2">
      <c r="A367" s="4">
        <v>55</v>
      </c>
      <c r="B367" s="5">
        <f>IF(Data_Mentah!B367="Male",1,0)</f>
        <v>0</v>
      </c>
      <c r="C367" s="5">
        <f>IF(Data_Mentah!C367="Yes",1,0)</f>
        <v>0</v>
      </c>
      <c r="D367" s="5">
        <f>IF(Data_Mentah!D367="Yes",1,0)</f>
        <v>0</v>
      </c>
      <c r="E367" s="5">
        <f>IF(Data_Mentah!E367="Yes",1,0)</f>
        <v>0</v>
      </c>
      <c r="F367" s="5">
        <f>IF(Data_Mentah!F367="Yes",1,0)</f>
        <v>0</v>
      </c>
      <c r="G367" s="5">
        <f>IF(Data_Mentah!G367="Yes",1,0)</f>
        <v>1</v>
      </c>
      <c r="H367" s="5">
        <f>IF(Data_Mentah!H367="Yes",1,0)</f>
        <v>0</v>
      </c>
      <c r="I367" s="5">
        <f>IF(Data_Mentah!I367="Yes",1,0)</f>
        <v>1</v>
      </c>
      <c r="J367" s="5">
        <f>IF(Data_Mentah!J367="Yes",1,0)</f>
        <v>1</v>
      </c>
      <c r="K367" s="5">
        <f>IF(Data_Mentah!K367="Yes",1,0)</f>
        <v>0</v>
      </c>
      <c r="L367" s="5">
        <f>IF(Data_Mentah!L367="Yes",1,0)</f>
        <v>0</v>
      </c>
      <c r="M367" s="5">
        <f>IF(Data_Mentah!M367="Yes",1,0)</f>
        <v>1</v>
      </c>
      <c r="N367" s="5">
        <f>IF(Data_Mentah!N367="Yes",1,0)</f>
        <v>0</v>
      </c>
      <c r="O367" s="5">
        <f>IF(Data_Mentah!O367="Yes",1,0)</f>
        <v>0</v>
      </c>
      <c r="P367" s="5">
        <f>IF(Data_Mentah!P367="Yes",1,0)</f>
        <v>0</v>
      </c>
      <c r="Q367" s="6">
        <f>IF(Data_Mentah!Q367="Positive",1,0)</f>
        <v>1</v>
      </c>
      <c r="T367">
        <f t="shared" si="9"/>
        <v>0</v>
      </c>
      <c r="V367">
        <f t="shared" si="10"/>
        <v>0</v>
      </c>
    </row>
    <row r="368" spans="1:22" ht="15.75" customHeight="1" x14ac:dyDescent="0.2">
      <c r="A368" s="7">
        <v>36</v>
      </c>
      <c r="B368" s="8">
        <f>IF(Data_Mentah!B368="Male",1,0)</f>
        <v>0</v>
      </c>
      <c r="C368" s="8">
        <f>IF(Data_Mentah!C368="Yes",1,0)</f>
        <v>1</v>
      </c>
      <c r="D368" s="8">
        <f>IF(Data_Mentah!D368="Yes",1,0)</f>
        <v>1</v>
      </c>
      <c r="E368" s="8">
        <f>IF(Data_Mentah!E368="Yes",1,0)</f>
        <v>1</v>
      </c>
      <c r="F368" s="8">
        <f>IF(Data_Mentah!F368="Yes",1,0)</f>
        <v>1</v>
      </c>
      <c r="G368" s="8">
        <f>IF(Data_Mentah!G368="Yes",1,0)</f>
        <v>1</v>
      </c>
      <c r="H368" s="8">
        <f>IF(Data_Mentah!H368="Yes",1,0)</f>
        <v>0</v>
      </c>
      <c r="I368" s="8">
        <f>IF(Data_Mentah!I368="Yes",1,0)</f>
        <v>1</v>
      </c>
      <c r="J368" s="8">
        <f>IF(Data_Mentah!J368="Yes",1,0)</f>
        <v>1</v>
      </c>
      <c r="K368" s="8">
        <f>IF(Data_Mentah!K368="Yes",1,0)</f>
        <v>1</v>
      </c>
      <c r="L368" s="8">
        <f>IF(Data_Mentah!L368="Yes",1,0)</f>
        <v>1</v>
      </c>
      <c r="M368" s="8">
        <f>IF(Data_Mentah!M368="Yes",1,0)</f>
        <v>1</v>
      </c>
      <c r="N368" s="8">
        <f>IF(Data_Mentah!N368="Yes",1,0)</f>
        <v>1</v>
      </c>
      <c r="O368" s="8">
        <f>IF(Data_Mentah!O368="Yes",1,0)</f>
        <v>0</v>
      </c>
      <c r="P368" s="8">
        <f>IF(Data_Mentah!P368="Yes",1,0)</f>
        <v>0</v>
      </c>
      <c r="Q368" s="9">
        <f>IF(Data_Mentah!Q368="Positive",1,0)</f>
        <v>1</v>
      </c>
      <c r="T368">
        <f t="shared" si="9"/>
        <v>0</v>
      </c>
      <c r="V368">
        <f t="shared" si="10"/>
        <v>0</v>
      </c>
    </row>
    <row r="369" spans="1:22" ht="15.75" customHeight="1" x14ac:dyDescent="0.2">
      <c r="A369" s="4">
        <v>28</v>
      </c>
      <c r="B369" s="5">
        <f>IF(Data_Mentah!B369="Male",1,0)</f>
        <v>0</v>
      </c>
      <c r="C369" s="5">
        <f>IF(Data_Mentah!C369="Yes",1,0)</f>
        <v>1</v>
      </c>
      <c r="D369" s="5">
        <f>IF(Data_Mentah!D369="Yes",1,0)</f>
        <v>1</v>
      </c>
      <c r="E369" s="5">
        <f>IF(Data_Mentah!E369="Yes",1,0)</f>
        <v>1</v>
      </c>
      <c r="F369" s="5">
        <f>IF(Data_Mentah!F369="Yes",1,0)</f>
        <v>1</v>
      </c>
      <c r="G369" s="5">
        <f>IF(Data_Mentah!G369="Yes",1,0)</f>
        <v>0</v>
      </c>
      <c r="H369" s="5">
        <f>IF(Data_Mentah!H369="Yes",1,0)</f>
        <v>0</v>
      </c>
      <c r="I369" s="5">
        <f>IF(Data_Mentah!I369="Yes",1,0)</f>
        <v>1</v>
      </c>
      <c r="J369" s="5">
        <f>IF(Data_Mentah!J369="Yes",1,0)</f>
        <v>0</v>
      </c>
      <c r="K369" s="5">
        <f>IF(Data_Mentah!K369="Yes",1,0)</f>
        <v>0</v>
      </c>
      <c r="L369" s="5">
        <f>IF(Data_Mentah!L369="Yes",1,0)</f>
        <v>1</v>
      </c>
      <c r="M369" s="5">
        <f>IF(Data_Mentah!M369="Yes",1,0)</f>
        <v>1</v>
      </c>
      <c r="N369" s="5">
        <f>IF(Data_Mentah!N369="Yes",1,0)</f>
        <v>1</v>
      </c>
      <c r="O369" s="5">
        <f>IF(Data_Mentah!O369="Yes",1,0)</f>
        <v>0</v>
      </c>
      <c r="P369" s="5">
        <f>IF(Data_Mentah!P369="Yes",1,0)</f>
        <v>0</v>
      </c>
      <c r="Q369" s="6">
        <f>IF(Data_Mentah!Q369="Positive",1,0)</f>
        <v>1</v>
      </c>
      <c r="T369">
        <f t="shared" si="9"/>
        <v>0</v>
      </c>
      <c r="V369">
        <f t="shared" si="10"/>
        <v>0</v>
      </c>
    </row>
    <row r="370" spans="1:22" ht="15.75" customHeight="1" x14ac:dyDescent="0.2">
      <c r="A370" s="7">
        <v>34</v>
      </c>
      <c r="B370" s="8">
        <f>IF(Data_Mentah!B370="Male",1,0)</f>
        <v>1</v>
      </c>
      <c r="C370" s="8">
        <f>IF(Data_Mentah!C370="Yes",1,0)</f>
        <v>1</v>
      </c>
      <c r="D370" s="8">
        <f>IF(Data_Mentah!D370="Yes",1,0)</f>
        <v>1</v>
      </c>
      <c r="E370" s="8">
        <f>IF(Data_Mentah!E370="Yes",1,0)</f>
        <v>1</v>
      </c>
      <c r="F370" s="8">
        <f>IF(Data_Mentah!F370="Yes",1,0)</f>
        <v>1</v>
      </c>
      <c r="G370" s="8">
        <f>IF(Data_Mentah!G370="Yes",1,0)</f>
        <v>1</v>
      </c>
      <c r="H370" s="8">
        <f>IF(Data_Mentah!H370="Yes",1,0)</f>
        <v>0</v>
      </c>
      <c r="I370" s="8">
        <f>IF(Data_Mentah!I370="Yes",1,0)</f>
        <v>1</v>
      </c>
      <c r="J370" s="8">
        <f>IF(Data_Mentah!J370="Yes",1,0)</f>
        <v>0</v>
      </c>
      <c r="K370" s="8">
        <f>IF(Data_Mentah!K370="Yes",1,0)</f>
        <v>0</v>
      </c>
      <c r="L370" s="8">
        <f>IF(Data_Mentah!L370="Yes",1,0)</f>
        <v>0</v>
      </c>
      <c r="M370" s="8">
        <f>IF(Data_Mentah!M370="Yes",1,0)</f>
        <v>1</v>
      </c>
      <c r="N370" s="8">
        <f>IF(Data_Mentah!N370="Yes",1,0)</f>
        <v>0</v>
      </c>
      <c r="O370" s="8">
        <f>IF(Data_Mentah!O370="Yes",1,0)</f>
        <v>0</v>
      </c>
      <c r="P370" s="8">
        <f>IF(Data_Mentah!P370="Yes",1,0)</f>
        <v>0</v>
      </c>
      <c r="Q370" s="9">
        <f>IF(Data_Mentah!Q370="Positive",1,0)</f>
        <v>1</v>
      </c>
      <c r="T370">
        <f t="shared" si="9"/>
        <v>0</v>
      </c>
      <c r="V370">
        <f t="shared" si="10"/>
        <v>0</v>
      </c>
    </row>
    <row r="371" spans="1:22" ht="15.75" customHeight="1" x14ac:dyDescent="0.2">
      <c r="A371" s="4">
        <v>65</v>
      </c>
      <c r="B371" s="5">
        <f>IF(Data_Mentah!B371="Male",1,0)</f>
        <v>1</v>
      </c>
      <c r="C371" s="5">
        <f>IF(Data_Mentah!C371="Yes",1,0)</f>
        <v>0</v>
      </c>
      <c r="D371" s="5">
        <f>IF(Data_Mentah!D371="Yes",1,0)</f>
        <v>0</v>
      </c>
      <c r="E371" s="5">
        <f>IF(Data_Mentah!E371="Yes",1,0)</f>
        <v>0</v>
      </c>
      <c r="F371" s="5">
        <f>IF(Data_Mentah!F371="Yes",1,0)</f>
        <v>0</v>
      </c>
      <c r="G371" s="5">
        <f>IF(Data_Mentah!G371="Yes",1,0)</f>
        <v>0</v>
      </c>
      <c r="H371" s="5">
        <f>IF(Data_Mentah!H371="Yes",1,0)</f>
        <v>0</v>
      </c>
      <c r="I371" s="5">
        <f>IF(Data_Mentah!I371="Yes",1,0)</f>
        <v>0</v>
      </c>
      <c r="J371" s="5">
        <f>IF(Data_Mentah!J371="Yes",1,0)</f>
        <v>1</v>
      </c>
      <c r="K371" s="5">
        <f>IF(Data_Mentah!K371="Yes",1,0)</f>
        <v>0</v>
      </c>
      <c r="L371" s="5">
        <f>IF(Data_Mentah!L371="Yes",1,0)</f>
        <v>0</v>
      </c>
      <c r="M371" s="5">
        <f>IF(Data_Mentah!M371="Yes",1,0)</f>
        <v>0</v>
      </c>
      <c r="N371" s="5">
        <f>IF(Data_Mentah!N371="Yes",1,0)</f>
        <v>0</v>
      </c>
      <c r="O371" s="5">
        <f>IF(Data_Mentah!O371="Yes",1,0)</f>
        <v>1</v>
      </c>
      <c r="P371" s="5">
        <f>IF(Data_Mentah!P371="Yes",1,0)</f>
        <v>0</v>
      </c>
      <c r="Q371" s="6">
        <f>IF(Data_Mentah!Q371="Positive",1,0)</f>
        <v>0</v>
      </c>
      <c r="T371">
        <f t="shared" si="9"/>
        <v>0</v>
      </c>
      <c r="V371">
        <f t="shared" si="10"/>
        <v>0</v>
      </c>
    </row>
    <row r="372" spans="1:22" ht="15.75" customHeight="1" x14ac:dyDescent="0.2">
      <c r="A372" s="7">
        <v>34</v>
      </c>
      <c r="B372" s="8">
        <f>IF(Data_Mentah!B372="Male",1,0)</f>
        <v>1</v>
      </c>
      <c r="C372" s="8">
        <f>IF(Data_Mentah!C372="Yes",1,0)</f>
        <v>0</v>
      </c>
      <c r="D372" s="8">
        <f>IF(Data_Mentah!D372="Yes",1,0)</f>
        <v>0</v>
      </c>
      <c r="E372" s="8">
        <f>IF(Data_Mentah!E372="Yes",1,0)</f>
        <v>0</v>
      </c>
      <c r="F372" s="8">
        <f>IF(Data_Mentah!F372="Yes",1,0)</f>
        <v>0</v>
      </c>
      <c r="G372" s="8">
        <f>IF(Data_Mentah!G372="Yes",1,0)</f>
        <v>1</v>
      </c>
      <c r="H372" s="8">
        <f>IF(Data_Mentah!H372="Yes",1,0)</f>
        <v>1</v>
      </c>
      <c r="I372" s="8">
        <f>IF(Data_Mentah!I372="Yes",1,0)</f>
        <v>0</v>
      </c>
      <c r="J372" s="8">
        <f>IF(Data_Mentah!J372="Yes",1,0)</f>
        <v>0</v>
      </c>
      <c r="K372" s="8">
        <f>IF(Data_Mentah!K372="Yes",1,0)</f>
        <v>0</v>
      </c>
      <c r="L372" s="8">
        <f>IF(Data_Mentah!L372="Yes",1,0)</f>
        <v>0</v>
      </c>
      <c r="M372" s="8">
        <f>IF(Data_Mentah!M372="Yes",1,0)</f>
        <v>0</v>
      </c>
      <c r="N372" s="8">
        <f>IF(Data_Mentah!N372="Yes",1,0)</f>
        <v>0</v>
      </c>
      <c r="O372" s="8">
        <f>IF(Data_Mentah!O372="Yes",1,0)</f>
        <v>0</v>
      </c>
      <c r="P372" s="8">
        <f>IF(Data_Mentah!P372="Yes",1,0)</f>
        <v>0</v>
      </c>
      <c r="Q372" s="9">
        <f>IF(Data_Mentah!Q372="Positive",1,0)</f>
        <v>0</v>
      </c>
      <c r="T372">
        <f t="shared" ref="T372:T435" si="11">IF((P372 + H372 + O372 + M372 + J372) &gt;= 3, 1, 0)</f>
        <v>0</v>
      </c>
      <c r="V372">
        <f t="shared" ref="V372:V435" si="12">IF(Q372="Positive",1,0)</f>
        <v>0</v>
      </c>
    </row>
    <row r="373" spans="1:22" ht="15.75" customHeight="1" x14ac:dyDescent="0.2">
      <c r="A373" s="4">
        <v>64</v>
      </c>
      <c r="B373" s="5">
        <f>IF(Data_Mentah!B373="Male",1,0)</f>
        <v>1</v>
      </c>
      <c r="C373" s="5">
        <f>IF(Data_Mentah!C373="Yes",1,0)</f>
        <v>0</v>
      </c>
      <c r="D373" s="5">
        <f>IF(Data_Mentah!D373="Yes",1,0)</f>
        <v>0</v>
      </c>
      <c r="E373" s="5">
        <f>IF(Data_Mentah!E373="Yes",1,0)</f>
        <v>0</v>
      </c>
      <c r="F373" s="5">
        <f>IF(Data_Mentah!F373="Yes",1,0)</f>
        <v>0</v>
      </c>
      <c r="G373" s="5">
        <f>IF(Data_Mentah!G373="Yes",1,0)</f>
        <v>1</v>
      </c>
      <c r="H373" s="5">
        <f>IF(Data_Mentah!H373="Yes",1,0)</f>
        <v>0</v>
      </c>
      <c r="I373" s="5">
        <f>IF(Data_Mentah!I373="Yes",1,0)</f>
        <v>1</v>
      </c>
      <c r="J373" s="5">
        <f>IF(Data_Mentah!J373="Yes",1,0)</f>
        <v>0</v>
      </c>
      <c r="K373" s="5">
        <f>IF(Data_Mentah!K373="Yes",1,0)</f>
        <v>0</v>
      </c>
      <c r="L373" s="5">
        <f>IF(Data_Mentah!L373="Yes",1,0)</f>
        <v>0</v>
      </c>
      <c r="M373" s="5">
        <f>IF(Data_Mentah!M373="Yes",1,0)</f>
        <v>0</v>
      </c>
      <c r="N373" s="5">
        <f>IF(Data_Mentah!N373="Yes",1,0)</f>
        <v>1</v>
      </c>
      <c r="O373" s="5">
        <f>IF(Data_Mentah!O373="Yes",1,0)</f>
        <v>0</v>
      </c>
      <c r="P373" s="5">
        <f>IF(Data_Mentah!P373="Yes",1,0)</f>
        <v>0</v>
      </c>
      <c r="Q373" s="6">
        <f>IF(Data_Mentah!Q373="Positive",1,0)</f>
        <v>0</v>
      </c>
      <c r="T373">
        <f t="shared" si="11"/>
        <v>0</v>
      </c>
      <c r="V373">
        <f t="shared" si="12"/>
        <v>0</v>
      </c>
    </row>
    <row r="374" spans="1:22" ht="15.75" customHeight="1" x14ac:dyDescent="0.2">
      <c r="A374" s="7">
        <v>44</v>
      </c>
      <c r="B374" s="8">
        <f>IF(Data_Mentah!B374="Male",1,0)</f>
        <v>1</v>
      </c>
      <c r="C374" s="8">
        <f>IF(Data_Mentah!C374="Yes",1,0)</f>
        <v>1</v>
      </c>
      <c r="D374" s="8">
        <f>IF(Data_Mentah!D374="Yes",1,0)</f>
        <v>0</v>
      </c>
      <c r="E374" s="8">
        <f>IF(Data_Mentah!E374="Yes",1,0)</f>
        <v>0</v>
      </c>
      <c r="F374" s="8">
        <f>IF(Data_Mentah!F374="Yes",1,0)</f>
        <v>0</v>
      </c>
      <c r="G374" s="8">
        <f>IF(Data_Mentah!G374="Yes",1,0)</f>
        <v>1</v>
      </c>
      <c r="H374" s="8">
        <f>IF(Data_Mentah!H374="Yes",1,0)</f>
        <v>0</v>
      </c>
      <c r="I374" s="8">
        <f>IF(Data_Mentah!I374="Yes",1,0)</f>
        <v>1</v>
      </c>
      <c r="J374" s="8">
        <f>IF(Data_Mentah!J374="Yes",1,0)</f>
        <v>1</v>
      </c>
      <c r="K374" s="8">
        <f>IF(Data_Mentah!K374="Yes",1,0)</f>
        <v>0</v>
      </c>
      <c r="L374" s="8">
        <f>IF(Data_Mentah!L374="Yes",1,0)</f>
        <v>1</v>
      </c>
      <c r="M374" s="8">
        <f>IF(Data_Mentah!M374="Yes",1,0)</f>
        <v>1</v>
      </c>
      <c r="N374" s="8">
        <f>IF(Data_Mentah!N374="Yes",1,0)</f>
        <v>1</v>
      </c>
      <c r="O374" s="8">
        <f>IF(Data_Mentah!O374="Yes",1,0)</f>
        <v>1</v>
      </c>
      <c r="P374" s="8">
        <f>IF(Data_Mentah!P374="Yes",1,0)</f>
        <v>0</v>
      </c>
      <c r="Q374" s="9">
        <f>IF(Data_Mentah!Q374="Positive",1,0)</f>
        <v>0</v>
      </c>
      <c r="T374">
        <f t="shared" si="11"/>
        <v>1</v>
      </c>
      <c r="V374">
        <f t="shared" si="12"/>
        <v>0</v>
      </c>
    </row>
    <row r="375" spans="1:22" ht="15.75" customHeight="1" x14ac:dyDescent="0.2">
      <c r="A375" s="4">
        <v>36</v>
      </c>
      <c r="B375" s="5">
        <f>IF(Data_Mentah!B375="Male",1,0)</f>
        <v>1</v>
      </c>
      <c r="C375" s="5">
        <f>IF(Data_Mentah!C375="Yes",1,0)</f>
        <v>0</v>
      </c>
      <c r="D375" s="5">
        <f>IF(Data_Mentah!D375="Yes",1,0)</f>
        <v>0</v>
      </c>
      <c r="E375" s="5">
        <f>IF(Data_Mentah!E375="Yes",1,0)</f>
        <v>0</v>
      </c>
      <c r="F375" s="5">
        <f>IF(Data_Mentah!F375="Yes",1,0)</f>
        <v>0</v>
      </c>
      <c r="G375" s="5">
        <f>IF(Data_Mentah!G375="Yes",1,0)</f>
        <v>0</v>
      </c>
      <c r="H375" s="5">
        <f>IF(Data_Mentah!H375="Yes",1,0)</f>
        <v>0</v>
      </c>
      <c r="I375" s="5">
        <f>IF(Data_Mentah!I375="Yes",1,0)</f>
        <v>0</v>
      </c>
      <c r="J375" s="5">
        <f>IF(Data_Mentah!J375="Yes",1,0)</f>
        <v>0</v>
      </c>
      <c r="K375" s="5">
        <f>IF(Data_Mentah!K375="Yes",1,0)</f>
        <v>0</v>
      </c>
      <c r="L375" s="5">
        <f>IF(Data_Mentah!L375="Yes",1,0)</f>
        <v>0</v>
      </c>
      <c r="M375" s="5">
        <f>IF(Data_Mentah!M375="Yes",1,0)</f>
        <v>0</v>
      </c>
      <c r="N375" s="5">
        <f>IF(Data_Mentah!N375="Yes",1,0)</f>
        <v>0</v>
      </c>
      <c r="O375" s="5">
        <f>IF(Data_Mentah!O375="Yes",1,0)</f>
        <v>0</v>
      </c>
      <c r="P375" s="5">
        <f>IF(Data_Mentah!P375="Yes",1,0)</f>
        <v>0</v>
      </c>
      <c r="Q375" s="6">
        <f>IF(Data_Mentah!Q375="Positive",1,0)</f>
        <v>0</v>
      </c>
      <c r="T375">
        <f t="shared" si="11"/>
        <v>0</v>
      </c>
      <c r="V375">
        <f t="shared" si="12"/>
        <v>0</v>
      </c>
    </row>
    <row r="376" spans="1:22" ht="15.75" customHeight="1" x14ac:dyDescent="0.2">
      <c r="A376" s="7">
        <v>43</v>
      </c>
      <c r="B376" s="8">
        <f>IF(Data_Mentah!B376="Male",1,0)</f>
        <v>1</v>
      </c>
      <c r="C376" s="8">
        <f>IF(Data_Mentah!C376="Yes",1,0)</f>
        <v>0</v>
      </c>
      <c r="D376" s="8">
        <f>IF(Data_Mentah!D376="Yes",1,0)</f>
        <v>0</v>
      </c>
      <c r="E376" s="8">
        <f>IF(Data_Mentah!E376="Yes",1,0)</f>
        <v>0</v>
      </c>
      <c r="F376" s="8">
        <f>IF(Data_Mentah!F376="Yes",1,0)</f>
        <v>0</v>
      </c>
      <c r="G376" s="8">
        <f>IF(Data_Mentah!G376="Yes",1,0)</f>
        <v>0</v>
      </c>
      <c r="H376" s="8">
        <f>IF(Data_Mentah!H376="Yes",1,0)</f>
        <v>0</v>
      </c>
      <c r="I376" s="8">
        <f>IF(Data_Mentah!I376="Yes",1,0)</f>
        <v>0</v>
      </c>
      <c r="J376" s="8">
        <f>IF(Data_Mentah!J376="Yes",1,0)</f>
        <v>0</v>
      </c>
      <c r="K376" s="8">
        <f>IF(Data_Mentah!K376="Yes",1,0)</f>
        <v>0</v>
      </c>
      <c r="L376" s="8">
        <f>IF(Data_Mentah!L376="Yes",1,0)</f>
        <v>0</v>
      </c>
      <c r="M376" s="8">
        <f>IF(Data_Mentah!M376="Yes",1,0)</f>
        <v>0</v>
      </c>
      <c r="N376" s="8">
        <f>IF(Data_Mentah!N376="Yes",1,0)</f>
        <v>0</v>
      </c>
      <c r="O376" s="8">
        <f>IF(Data_Mentah!O376="Yes",1,0)</f>
        <v>0</v>
      </c>
      <c r="P376" s="8">
        <f>IF(Data_Mentah!P376="Yes",1,0)</f>
        <v>0</v>
      </c>
      <c r="Q376" s="9">
        <f>IF(Data_Mentah!Q376="Positive",1,0)</f>
        <v>0</v>
      </c>
      <c r="T376">
        <f t="shared" si="11"/>
        <v>0</v>
      </c>
      <c r="V376">
        <f t="shared" si="12"/>
        <v>0</v>
      </c>
    </row>
    <row r="377" spans="1:22" ht="15.75" customHeight="1" x14ac:dyDescent="0.2">
      <c r="A377" s="4">
        <v>53</v>
      </c>
      <c r="B377" s="5">
        <f>IF(Data_Mentah!B377="Male",1,0)</f>
        <v>1</v>
      </c>
      <c r="C377" s="5">
        <f>IF(Data_Mentah!C377="Yes",1,0)</f>
        <v>0</v>
      </c>
      <c r="D377" s="5">
        <f>IF(Data_Mentah!D377="Yes",1,0)</f>
        <v>0</v>
      </c>
      <c r="E377" s="5">
        <f>IF(Data_Mentah!E377="Yes",1,0)</f>
        <v>0</v>
      </c>
      <c r="F377" s="5">
        <f>IF(Data_Mentah!F377="Yes",1,0)</f>
        <v>0</v>
      </c>
      <c r="G377" s="5">
        <f>IF(Data_Mentah!G377="Yes",1,0)</f>
        <v>0</v>
      </c>
      <c r="H377" s="5">
        <f>IF(Data_Mentah!H377="Yes",1,0)</f>
        <v>0</v>
      </c>
      <c r="I377" s="5">
        <f>IF(Data_Mentah!I377="Yes",1,0)</f>
        <v>0</v>
      </c>
      <c r="J377" s="5">
        <f>IF(Data_Mentah!J377="Yes",1,0)</f>
        <v>0</v>
      </c>
      <c r="K377" s="5">
        <f>IF(Data_Mentah!K377="Yes",1,0)</f>
        <v>0</v>
      </c>
      <c r="L377" s="5">
        <f>IF(Data_Mentah!L377="Yes",1,0)</f>
        <v>0</v>
      </c>
      <c r="M377" s="5">
        <f>IF(Data_Mentah!M377="Yes",1,0)</f>
        <v>0</v>
      </c>
      <c r="N377" s="5">
        <f>IF(Data_Mentah!N377="Yes",1,0)</f>
        <v>0</v>
      </c>
      <c r="O377" s="5">
        <f>IF(Data_Mentah!O377="Yes",1,0)</f>
        <v>0</v>
      </c>
      <c r="P377" s="5">
        <f>IF(Data_Mentah!P377="Yes",1,0)</f>
        <v>0</v>
      </c>
      <c r="Q377" s="6">
        <f>IF(Data_Mentah!Q377="Positive",1,0)</f>
        <v>0</v>
      </c>
      <c r="T377">
        <f t="shared" si="11"/>
        <v>0</v>
      </c>
      <c r="V377">
        <f t="shared" si="12"/>
        <v>0</v>
      </c>
    </row>
    <row r="378" spans="1:22" ht="15.75" customHeight="1" x14ac:dyDescent="0.2">
      <c r="A378" s="7">
        <v>47</v>
      </c>
      <c r="B378" s="8">
        <f>IF(Data_Mentah!B378="Male",1,0)</f>
        <v>1</v>
      </c>
      <c r="C378" s="8">
        <f>IF(Data_Mentah!C378="Yes",1,0)</f>
        <v>0</v>
      </c>
      <c r="D378" s="8">
        <f>IF(Data_Mentah!D378="Yes",1,0)</f>
        <v>0</v>
      </c>
      <c r="E378" s="8">
        <f>IF(Data_Mentah!E378="Yes",1,0)</f>
        <v>0</v>
      </c>
      <c r="F378" s="8">
        <f>IF(Data_Mentah!F378="Yes",1,0)</f>
        <v>1</v>
      </c>
      <c r="G378" s="8">
        <f>IF(Data_Mentah!G378="Yes",1,0)</f>
        <v>0</v>
      </c>
      <c r="H378" s="8">
        <f>IF(Data_Mentah!H378="Yes",1,0)</f>
        <v>1</v>
      </c>
      <c r="I378" s="8">
        <f>IF(Data_Mentah!I378="Yes",1,0)</f>
        <v>0</v>
      </c>
      <c r="J378" s="8">
        <f>IF(Data_Mentah!J378="Yes",1,0)</f>
        <v>1</v>
      </c>
      <c r="K378" s="8">
        <f>IF(Data_Mentah!K378="Yes",1,0)</f>
        <v>0</v>
      </c>
      <c r="L378" s="8">
        <f>IF(Data_Mentah!L378="Yes",1,0)</f>
        <v>1</v>
      </c>
      <c r="M378" s="8">
        <f>IF(Data_Mentah!M378="Yes",1,0)</f>
        <v>0</v>
      </c>
      <c r="N378" s="8">
        <f>IF(Data_Mentah!N378="Yes",1,0)</f>
        <v>0</v>
      </c>
      <c r="O378" s="8">
        <f>IF(Data_Mentah!O378="Yes",1,0)</f>
        <v>1</v>
      </c>
      <c r="P378" s="8">
        <f>IF(Data_Mentah!P378="Yes",1,0)</f>
        <v>0</v>
      </c>
      <c r="Q378" s="9">
        <f>IF(Data_Mentah!Q378="Positive",1,0)</f>
        <v>0</v>
      </c>
      <c r="T378">
        <f t="shared" si="11"/>
        <v>1</v>
      </c>
      <c r="V378">
        <f t="shared" si="12"/>
        <v>0</v>
      </c>
    </row>
    <row r="379" spans="1:22" ht="15.75" customHeight="1" x14ac:dyDescent="0.2">
      <c r="A379" s="4">
        <v>58</v>
      </c>
      <c r="B379" s="5">
        <f>IF(Data_Mentah!B379="Male",1,0)</f>
        <v>1</v>
      </c>
      <c r="C379" s="5">
        <f>IF(Data_Mentah!C379="Yes",1,0)</f>
        <v>0</v>
      </c>
      <c r="D379" s="5">
        <f>IF(Data_Mentah!D379="Yes",1,0)</f>
        <v>0</v>
      </c>
      <c r="E379" s="5">
        <f>IF(Data_Mentah!E379="Yes",1,0)</f>
        <v>1</v>
      </c>
      <c r="F379" s="5">
        <f>IF(Data_Mentah!F379="Yes",1,0)</f>
        <v>0</v>
      </c>
      <c r="G379" s="5">
        <f>IF(Data_Mentah!G379="Yes",1,0)</f>
        <v>0</v>
      </c>
      <c r="H379" s="5">
        <f>IF(Data_Mentah!H379="Yes",1,0)</f>
        <v>0</v>
      </c>
      <c r="I379" s="5">
        <f>IF(Data_Mentah!I379="Yes",1,0)</f>
        <v>0</v>
      </c>
      <c r="J379" s="5">
        <f>IF(Data_Mentah!J379="Yes",1,0)</f>
        <v>0</v>
      </c>
      <c r="K379" s="5">
        <f>IF(Data_Mentah!K379="Yes",1,0)</f>
        <v>0</v>
      </c>
      <c r="L379" s="5">
        <f>IF(Data_Mentah!L379="Yes",1,0)</f>
        <v>0</v>
      </c>
      <c r="M379" s="5">
        <f>IF(Data_Mentah!M379="Yes",1,0)</f>
        <v>0</v>
      </c>
      <c r="N379" s="5">
        <f>IF(Data_Mentah!N379="Yes",1,0)</f>
        <v>0</v>
      </c>
      <c r="O379" s="5">
        <f>IF(Data_Mentah!O379="Yes",1,0)</f>
        <v>0</v>
      </c>
      <c r="P379" s="5">
        <f>IF(Data_Mentah!P379="Yes",1,0)</f>
        <v>1</v>
      </c>
      <c r="Q379" s="6">
        <f>IF(Data_Mentah!Q379="Positive",1,0)</f>
        <v>0</v>
      </c>
      <c r="T379">
        <f t="shared" si="11"/>
        <v>0</v>
      </c>
      <c r="V379">
        <f t="shared" si="12"/>
        <v>0</v>
      </c>
    </row>
    <row r="380" spans="1:22" ht="15.75" customHeight="1" x14ac:dyDescent="0.2">
      <c r="A380" s="7">
        <v>56</v>
      </c>
      <c r="B380" s="8">
        <f>IF(Data_Mentah!B380="Male",1,0)</f>
        <v>1</v>
      </c>
      <c r="C380" s="8">
        <f>IF(Data_Mentah!C380="Yes",1,0)</f>
        <v>1</v>
      </c>
      <c r="D380" s="8">
        <f>IF(Data_Mentah!D380="Yes",1,0)</f>
        <v>1</v>
      </c>
      <c r="E380" s="8">
        <f>IF(Data_Mentah!E380="Yes",1,0)</f>
        <v>0</v>
      </c>
      <c r="F380" s="8">
        <f>IF(Data_Mentah!F380="Yes",1,0)</f>
        <v>0</v>
      </c>
      <c r="G380" s="8">
        <f>IF(Data_Mentah!G380="Yes",1,0)</f>
        <v>0</v>
      </c>
      <c r="H380" s="8">
        <f>IF(Data_Mentah!H380="Yes",1,0)</f>
        <v>0</v>
      </c>
      <c r="I380" s="8">
        <f>IF(Data_Mentah!I380="Yes",1,0)</f>
        <v>0</v>
      </c>
      <c r="J380" s="8">
        <f>IF(Data_Mentah!J380="Yes",1,0)</f>
        <v>0</v>
      </c>
      <c r="K380" s="8">
        <f>IF(Data_Mentah!K380="Yes",1,0)</f>
        <v>0</v>
      </c>
      <c r="L380" s="8">
        <f>IF(Data_Mentah!L380="Yes",1,0)</f>
        <v>0</v>
      </c>
      <c r="M380" s="8">
        <f>IF(Data_Mentah!M380="Yes",1,0)</f>
        <v>0</v>
      </c>
      <c r="N380" s="8">
        <f>IF(Data_Mentah!N380="Yes",1,0)</f>
        <v>1</v>
      </c>
      <c r="O380" s="8">
        <f>IF(Data_Mentah!O380="Yes",1,0)</f>
        <v>0</v>
      </c>
      <c r="P380" s="8">
        <f>IF(Data_Mentah!P380="Yes",1,0)</f>
        <v>0</v>
      </c>
      <c r="Q380" s="9">
        <f>IF(Data_Mentah!Q380="Positive",1,0)</f>
        <v>1</v>
      </c>
      <c r="T380">
        <f t="shared" si="11"/>
        <v>0</v>
      </c>
      <c r="V380">
        <f t="shared" si="12"/>
        <v>0</v>
      </c>
    </row>
    <row r="381" spans="1:22" ht="15.75" customHeight="1" x14ac:dyDescent="0.2">
      <c r="A381" s="4">
        <v>51</v>
      </c>
      <c r="B381" s="5">
        <f>IF(Data_Mentah!B381="Male",1,0)</f>
        <v>1</v>
      </c>
      <c r="C381" s="5">
        <f>IF(Data_Mentah!C381="Yes",1,0)</f>
        <v>1</v>
      </c>
      <c r="D381" s="5">
        <f>IF(Data_Mentah!D381="Yes",1,0)</f>
        <v>1</v>
      </c>
      <c r="E381" s="5">
        <f>IF(Data_Mentah!E381="Yes",1,0)</f>
        <v>0</v>
      </c>
      <c r="F381" s="5">
        <f>IF(Data_Mentah!F381="Yes",1,0)</f>
        <v>0</v>
      </c>
      <c r="G381" s="5">
        <f>IF(Data_Mentah!G381="Yes",1,0)</f>
        <v>1</v>
      </c>
      <c r="H381" s="5">
        <f>IF(Data_Mentah!H381="Yes",1,0)</f>
        <v>0</v>
      </c>
      <c r="I381" s="5">
        <f>IF(Data_Mentah!I381="Yes",1,0)</f>
        <v>1</v>
      </c>
      <c r="J381" s="5">
        <f>IF(Data_Mentah!J381="Yes",1,0)</f>
        <v>0</v>
      </c>
      <c r="K381" s="5">
        <f>IF(Data_Mentah!K381="Yes",1,0)</f>
        <v>1</v>
      </c>
      <c r="L381" s="5">
        <f>IF(Data_Mentah!L381="Yes",1,0)</f>
        <v>1</v>
      </c>
      <c r="M381" s="5">
        <f>IF(Data_Mentah!M381="Yes",1,0)</f>
        <v>1</v>
      </c>
      <c r="N381" s="5">
        <f>IF(Data_Mentah!N381="Yes",1,0)</f>
        <v>0</v>
      </c>
      <c r="O381" s="5">
        <f>IF(Data_Mentah!O381="Yes",1,0)</f>
        <v>1</v>
      </c>
      <c r="P381" s="5">
        <f>IF(Data_Mentah!P381="Yes",1,0)</f>
        <v>0</v>
      </c>
      <c r="Q381" s="6">
        <f>IF(Data_Mentah!Q381="Positive",1,0)</f>
        <v>1</v>
      </c>
      <c r="T381">
        <f t="shared" si="11"/>
        <v>0</v>
      </c>
      <c r="V381">
        <f t="shared" si="12"/>
        <v>0</v>
      </c>
    </row>
    <row r="382" spans="1:22" ht="15.75" customHeight="1" x14ac:dyDescent="0.2">
      <c r="A382" s="7">
        <v>59</v>
      </c>
      <c r="B382" s="8">
        <f>IF(Data_Mentah!B382="Male",1,0)</f>
        <v>1</v>
      </c>
      <c r="C382" s="8">
        <f>IF(Data_Mentah!C382="Yes",1,0)</f>
        <v>1</v>
      </c>
      <c r="D382" s="8">
        <f>IF(Data_Mentah!D382="Yes",1,0)</f>
        <v>1</v>
      </c>
      <c r="E382" s="8">
        <f>IF(Data_Mentah!E382="Yes",1,0)</f>
        <v>1</v>
      </c>
      <c r="F382" s="8">
        <f>IF(Data_Mentah!F382="Yes",1,0)</f>
        <v>0</v>
      </c>
      <c r="G382" s="8">
        <f>IF(Data_Mentah!G382="Yes",1,0)</f>
        <v>0</v>
      </c>
      <c r="H382" s="8">
        <f>IF(Data_Mentah!H382="Yes",1,0)</f>
        <v>0</v>
      </c>
      <c r="I382" s="8">
        <f>IF(Data_Mentah!I382="Yes",1,0)</f>
        <v>0</v>
      </c>
      <c r="J382" s="8">
        <f>IF(Data_Mentah!J382="Yes",1,0)</f>
        <v>1</v>
      </c>
      <c r="K382" s="8">
        <f>IF(Data_Mentah!K382="Yes",1,0)</f>
        <v>0</v>
      </c>
      <c r="L382" s="8">
        <f>IF(Data_Mentah!L382="Yes",1,0)</f>
        <v>0</v>
      </c>
      <c r="M382" s="8">
        <f>IF(Data_Mentah!M382="Yes",1,0)</f>
        <v>0</v>
      </c>
      <c r="N382" s="8">
        <f>IF(Data_Mentah!N382="Yes",1,0)</f>
        <v>0</v>
      </c>
      <c r="O382" s="8">
        <f>IF(Data_Mentah!O382="Yes",1,0)</f>
        <v>0</v>
      </c>
      <c r="P382" s="8">
        <f>IF(Data_Mentah!P382="Yes",1,0)</f>
        <v>0</v>
      </c>
      <c r="Q382" s="9">
        <f>IF(Data_Mentah!Q382="Positive",1,0)</f>
        <v>1</v>
      </c>
      <c r="T382">
        <f t="shared" si="11"/>
        <v>0</v>
      </c>
      <c r="V382">
        <f t="shared" si="12"/>
        <v>0</v>
      </c>
    </row>
    <row r="383" spans="1:22" ht="15.75" customHeight="1" x14ac:dyDescent="0.2">
      <c r="A383" s="4">
        <v>50</v>
      </c>
      <c r="B383" s="5">
        <f>IF(Data_Mentah!B383="Male",1,0)</f>
        <v>1</v>
      </c>
      <c r="C383" s="5">
        <f>IF(Data_Mentah!C383="Yes",1,0)</f>
        <v>1</v>
      </c>
      <c r="D383" s="5">
        <f>IF(Data_Mentah!D383="Yes",1,0)</f>
        <v>0</v>
      </c>
      <c r="E383" s="5">
        <f>IF(Data_Mentah!E383="Yes",1,0)</f>
        <v>1</v>
      </c>
      <c r="F383" s="5">
        <f>IF(Data_Mentah!F383="Yes",1,0)</f>
        <v>0</v>
      </c>
      <c r="G383" s="5">
        <f>IF(Data_Mentah!G383="Yes",1,0)</f>
        <v>0</v>
      </c>
      <c r="H383" s="5">
        <f>IF(Data_Mentah!H383="Yes",1,0)</f>
        <v>0</v>
      </c>
      <c r="I383" s="5">
        <f>IF(Data_Mentah!I383="Yes",1,0)</f>
        <v>0</v>
      </c>
      <c r="J383" s="5">
        <f>IF(Data_Mentah!J383="Yes",1,0)</f>
        <v>0</v>
      </c>
      <c r="K383" s="5">
        <f>IF(Data_Mentah!K383="Yes",1,0)</f>
        <v>0</v>
      </c>
      <c r="L383" s="5">
        <f>IF(Data_Mentah!L383="Yes",1,0)</f>
        <v>1</v>
      </c>
      <c r="M383" s="5">
        <f>IF(Data_Mentah!M383="Yes",1,0)</f>
        <v>1</v>
      </c>
      <c r="N383" s="5">
        <f>IF(Data_Mentah!N383="Yes",1,0)</f>
        <v>0</v>
      </c>
      <c r="O383" s="5">
        <f>IF(Data_Mentah!O383="Yes",1,0)</f>
        <v>0</v>
      </c>
      <c r="P383" s="5">
        <f>IF(Data_Mentah!P383="Yes",1,0)</f>
        <v>0</v>
      </c>
      <c r="Q383" s="6">
        <f>IF(Data_Mentah!Q383="Positive",1,0)</f>
        <v>1</v>
      </c>
      <c r="T383">
        <f t="shared" si="11"/>
        <v>0</v>
      </c>
      <c r="V383">
        <f t="shared" si="12"/>
        <v>0</v>
      </c>
    </row>
    <row r="384" spans="1:22" ht="15.75" customHeight="1" x14ac:dyDescent="0.2">
      <c r="A384" s="7">
        <v>30</v>
      </c>
      <c r="B384" s="8">
        <f>IF(Data_Mentah!B384="Male",1,0)</f>
        <v>1</v>
      </c>
      <c r="C384" s="8">
        <f>IF(Data_Mentah!C384="Yes",1,0)</f>
        <v>1</v>
      </c>
      <c r="D384" s="8">
        <f>IF(Data_Mentah!D384="Yes",1,0)</f>
        <v>1</v>
      </c>
      <c r="E384" s="8">
        <f>IF(Data_Mentah!E384="Yes",1,0)</f>
        <v>0</v>
      </c>
      <c r="F384" s="8">
        <f>IF(Data_Mentah!F384="Yes",1,0)</f>
        <v>0</v>
      </c>
      <c r="G384" s="8">
        <f>IF(Data_Mentah!G384="Yes",1,0)</f>
        <v>1</v>
      </c>
      <c r="H384" s="8">
        <f>IF(Data_Mentah!H384="Yes",1,0)</f>
        <v>0</v>
      </c>
      <c r="I384" s="8">
        <f>IF(Data_Mentah!I384="Yes",1,0)</f>
        <v>1</v>
      </c>
      <c r="J384" s="8">
        <f>IF(Data_Mentah!J384="Yes",1,0)</f>
        <v>1</v>
      </c>
      <c r="K384" s="8">
        <f>IF(Data_Mentah!K384="Yes",1,0)</f>
        <v>1</v>
      </c>
      <c r="L384" s="8">
        <f>IF(Data_Mentah!L384="Yes",1,0)</f>
        <v>0</v>
      </c>
      <c r="M384" s="8">
        <f>IF(Data_Mentah!M384="Yes",1,0)</f>
        <v>1</v>
      </c>
      <c r="N384" s="8">
        <f>IF(Data_Mentah!N384="Yes",1,0)</f>
        <v>0</v>
      </c>
      <c r="O384" s="8">
        <f>IF(Data_Mentah!O384="Yes",1,0)</f>
        <v>0</v>
      </c>
      <c r="P384" s="8">
        <f>IF(Data_Mentah!P384="Yes",1,0)</f>
        <v>0</v>
      </c>
      <c r="Q384" s="9">
        <f>IF(Data_Mentah!Q384="Positive",1,0)</f>
        <v>1</v>
      </c>
      <c r="T384">
        <f t="shared" si="11"/>
        <v>0</v>
      </c>
      <c r="V384">
        <f t="shared" si="12"/>
        <v>0</v>
      </c>
    </row>
    <row r="385" spans="1:22" ht="15.75" customHeight="1" x14ac:dyDescent="0.2">
      <c r="A385" s="4">
        <v>46</v>
      </c>
      <c r="B385" s="5">
        <f>IF(Data_Mentah!B385="Male",1,0)</f>
        <v>1</v>
      </c>
      <c r="C385" s="5">
        <f>IF(Data_Mentah!C385="Yes",1,0)</f>
        <v>1</v>
      </c>
      <c r="D385" s="5">
        <f>IF(Data_Mentah!D385="Yes",1,0)</f>
        <v>0</v>
      </c>
      <c r="E385" s="5">
        <f>IF(Data_Mentah!E385="Yes",1,0)</f>
        <v>0</v>
      </c>
      <c r="F385" s="5">
        <f>IF(Data_Mentah!F385="Yes",1,0)</f>
        <v>1</v>
      </c>
      <c r="G385" s="5">
        <f>IF(Data_Mentah!G385="Yes",1,0)</f>
        <v>1</v>
      </c>
      <c r="H385" s="5">
        <f>IF(Data_Mentah!H385="Yes",1,0)</f>
        <v>1</v>
      </c>
      <c r="I385" s="5">
        <f>IF(Data_Mentah!I385="Yes",1,0)</f>
        <v>1</v>
      </c>
      <c r="J385" s="5">
        <f>IF(Data_Mentah!J385="Yes",1,0)</f>
        <v>1</v>
      </c>
      <c r="K385" s="5">
        <f>IF(Data_Mentah!K385="Yes",1,0)</f>
        <v>1</v>
      </c>
      <c r="L385" s="5">
        <f>IF(Data_Mentah!L385="Yes",1,0)</f>
        <v>1</v>
      </c>
      <c r="M385" s="5">
        <f>IF(Data_Mentah!M385="Yes",1,0)</f>
        <v>1</v>
      </c>
      <c r="N385" s="5">
        <f>IF(Data_Mentah!N385="Yes",1,0)</f>
        <v>0</v>
      </c>
      <c r="O385" s="5">
        <f>IF(Data_Mentah!O385="Yes",1,0)</f>
        <v>0</v>
      </c>
      <c r="P385" s="5">
        <f>IF(Data_Mentah!P385="Yes",1,0)</f>
        <v>0</v>
      </c>
      <c r="Q385" s="6">
        <f>IF(Data_Mentah!Q385="Positive",1,0)</f>
        <v>1</v>
      </c>
      <c r="T385">
        <f t="shared" si="11"/>
        <v>1</v>
      </c>
      <c r="V385">
        <f t="shared" si="12"/>
        <v>0</v>
      </c>
    </row>
    <row r="386" spans="1:22" ht="15.75" customHeight="1" x14ac:dyDescent="0.2">
      <c r="A386" s="7">
        <v>53</v>
      </c>
      <c r="B386" s="8">
        <f>IF(Data_Mentah!B386="Male",1,0)</f>
        <v>1</v>
      </c>
      <c r="C386" s="8">
        <f>IF(Data_Mentah!C386="Yes",1,0)</f>
        <v>1</v>
      </c>
      <c r="D386" s="8">
        <f>IF(Data_Mentah!D386="Yes",1,0)</f>
        <v>1</v>
      </c>
      <c r="E386" s="8">
        <f>IF(Data_Mentah!E386="Yes",1,0)</f>
        <v>0</v>
      </c>
      <c r="F386" s="8">
        <f>IF(Data_Mentah!F386="Yes",1,0)</f>
        <v>0</v>
      </c>
      <c r="G386" s="8">
        <f>IF(Data_Mentah!G386="Yes",1,0)</f>
        <v>0</v>
      </c>
      <c r="H386" s="8">
        <f>IF(Data_Mentah!H386="Yes",1,0)</f>
        <v>1</v>
      </c>
      <c r="I386" s="8">
        <f>IF(Data_Mentah!I386="Yes",1,0)</f>
        <v>0</v>
      </c>
      <c r="J386" s="8">
        <f>IF(Data_Mentah!J386="Yes",1,0)</f>
        <v>1</v>
      </c>
      <c r="K386" s="8">
        <f>IF(Data_Mentah!K386="Yes",1,0)</f>
        <v>0</v>
      </c>
      <c r="L386" s="8">
        <f>IF(Data_Mentah!L386="Yes",1,0)</f>
        <v>0</v>
      </c>
      <c r="M386" s="8">
        <f>IF(Data_Mentah!M386="Yes",1,0)</f>
        <v>0</v>
      </c>
      <c r="N386" s="8">
        <f>IF(Data_Mentah!N386="Yes",1,0)</f>
        <v>1</v>
      </c>
      <c r="O386" s="8">
        <f>IF(Data_Mentah!O386="Yes",1,0)</f>
        <v>0</v>
      </c>
      <c r="P386" s="8">
        <f>IF(Data_Mentah!P386="Yes",1,0)</f>
        <v>1</v>
      </c>
      <c r="Q386" s="9">
        <f>IF(Data_Mentah!Q386="Positive",1,0)</f>
        <v>1</v>
      </c>
      <c r="T386">
        <f t="shared" si="11"/>
        <v>1</v>
      </c>
      <c r="V386">
        <f t="shared" si="12"/>
        <v>0</v>
      </c>
    </row>
    <row r="387" spans="1:22" ht="15.75" customHeight="1" x14ac:dyDescent="0.2">
      <c r="A387" s="4">
        <v>42</v>
      </c>
      <c r="B387" s="5">
        <f>IF(Data_Mentah!B387="Male",1,0)</f>
        <v>1</v>
      </c>
      <c r="C387" s="5">
        <f>IF(Data_Mentah!C387="Yes",1,0)</f>
        <v>1</v>
      </c>
      <c r="D387" s="5">
        <f>IF(Data_Mentah!D387="Yes",1,0)</f>
        <v>0</v>
      </c>
      <c r="E387" s="5">
        <f>IF(Data_Mentah!E387="Yes",1,0)</f>
        <v>0</v>
      </c>
      <c r="F387" s="5">
        <f>IF(Data_Mentah!F387="Yes",1,0)</f>
        <v>0</v>
      </c>
      <c r="G387" s="5">
        <f>IF(Data_Mentah!G387="Yes",1,0)</f>
        <v>0</v>
      </c>
      <c r="H387" s="5">
        <f>IF(Data_Mentah!H387="Yes",1,0)</f>
        <v>1</v>
      </c>
      <c r="I387" s="5">
        <f>IF(Data_Mentah!I387="Yes",1,0)</f>
        <v>0</v>
      </c>
      <c r="J387" s="5">
        <f>IF(Data_Mentah!J387="Yes",1,0)</f>
        <v>1</v>
      </c>
      <c r="K387" s="5">
        <f>IF(Data_Mentah!K387="Yes",1,0)</f>
        <v>0</v>
      </c>
      <c r="L387" s="5">
        <f>IF(Data_Mentah!L387="Yes",1,0)</f>
        <v>0</v>
      </c>
      <c r="M387" s="5">
        <f>IF(Data_Mentah!M387="Yes",1,0)</f>
        <v>0</v>
      </c>
      <c r="N387" s="5">
        <f>IF(Data_Mentah!N387="Yes",1,0)</f>
        <v>1</v>
      </c>
      <c r="O387" s="5">
        <f>IF(Data_Mentah!O387="Yes",1,0)</f>
        <v>0</v>
      </c>
      <c r="P387" s="5">
        <f>IF(Data_Mentah!P387="Yes",1,0)</f>
        <v>1</v>
      </c>
      <c r="Q387" s="6">
        <f>IF(Data_Mentah!Q387="Positive",1,0)</f>
        <v>1</v>
      </c>
      <c r="T387">
        <f t="shared" si="11"/>
        <v>1</v>
      </c>
      <c r="V387">
        <f t="shared" si="12"/>
        <v>0</v>
      </c>
    </row>
    <row r="388" spans="1:22" ht="15.75" customHeight="1" x14ac:dyDescent="0.2">
      <c r="A388" s="7">
        <v>55</v>
      </c>
      <c r="B388" s="8">
        <f>IF(Data_Mentah!B388="Male",1,0)</f>
        <v>1</v>
      </c>
      <c r="C388" s="8">
        <f>IF(Data_Mentah!C388="Yes",1,0)</f>
        <v>1</v>
      </c>
      <c r="D388" s="8">
        <f>IF(Data_Mentah!D388="Yes",1,0)</f>
        <v>0</v>
      </c>
      <c r="E388" s="8">
        <f>IF(Data_Mentah!E388="Yes",1,0)</f>
        <v>1</v>
      </c>
      <c r="F388" s="8">
        <f>IF(Data_Mentah!F388="Yes",1,0)</f>
        <v>1</v>
      </c>
      <c r="G388" s="8">
        <f>IF(Data_Mentah!G388="Yes",1,0)</f>
        <v>0</v>
      </c>
      <c r="H388" s="8">
        <f>IF(Data_Mentah!H388="Yes",1,0)</f>
        <v>1</v>
      </c>
      <c r="I388" s="8">
        <f>IF(Data_Mentah!I388="Yes",1,0)</f>
        <v>0</v>
      </c>
      <c r="J388" s="8">
        <f>IF(Data_Mentah!J388="Yes",1,0)</f>
        <v>1</v>
      </c>
      <c r="K388" s="8">
        <f>IF(Data_Mentah!K388="Yes",1,0)</f>
        <v>0</v>
      </c>
      <c r="L388" s="8">
        <f>IF(Data_Mentah!L388="Yes",1,0)</f>
        <v>1</v>
      </c>
      <c r="M388" s="8">
        <f>IF(Data_Mentah!M388="Yes",1,0)</f>
        <v>0</v>
      </c>
      <c r="N388" s="8">
        <f>IF(Data_Mentah!N388="Yes",1,0)</f>
        <v>0</v>
      </c>
      <c r="O388" s="8">
        <f>IF(Data_Mentah!O388="Yes",1,0)</f>
        <v>1</v>
      </c>
      <c r="P388" s="8">
        <f>IF(Data_Mentah!P388="Yes",1,0)</f>
        <v>1</v>
      </c>
      <c r="Q388" s="9">
        <f>IF(Data_Mentah!Q388="Positive",1,0)</f>
        <v>0</v>
      </c>
      <c r="T388">
        <f t="shared" si="11"/>
        <v>1</v>
      </c>
      <c r="V388">
        <f t="shared" si="12"/>
        <v>0</v>
      </c>
    </row>
    <row r="389" spans="1:22" ht="15.75" customHeight="1" x14ac:dyDescent="0.2">
      <c r="A389" s="4">
        <v>48</v>
      </c>
      <c r="B389" s="5">
        <f>IF(Data_Mentah!B389="Male",1,0)</f>
        <v>1</v>
      </c>
      <c r="C389" s="5">
        <f>IF(Data_Mentah!C389="Yes",1,0)</f>
        <v>0</v>
      </c>
      <c r="D389" s="5">
        <f>IF(Data_Mentah!D389="Yes",1,0)</f>
        <v>0</v>
      </c>
      <c r="E389" s="5">
        <f>IF(Data_Mentah!E389="Yes",1,0)</f>
        <v>0</v>
      </c>
      <c r="F389" s="5">
        <f>IF(Data_Mentah!F389="Yes",1,0)</f>
        <v>0</v>
      </c>
      <c r="G389" s="5">
        <f>IF(Data_Mentah!G389="Yes",1,0)</f>
        <v>0</v>
      </c>
      <c r="H389" s="5">
        <f>IF(Data_Mentah!H389="Yes",1,0)</f>
        <v>0</v>
      </c>
      <c r="I389" s="5">
        <f>IF(Data_Mentah!I389="Yes",1,0)</f>
        <v>0</v>
      </c>
      <c r="J389" s="5">
        <f>IF(Data_Mentah!J389="Yes",1,0)</f>
        <v>0</v>
      </c>
      <c r="K389" s="5">
        <f>IF(Data_Mentah!K389="Yes",1,0)</f>
        <v>0</v>
      </c>
      <c r="L389" s="5">
        <f>IF(Data_Mentah!L389="Yes",1,0)</f>
        <v>0</v>
      </c>
      <c r="M389" s="5">
        <f>IF(Data_Mentah!M389="Yes",1,0)</f>
        <v>0</v>
      </c>
      <c r="N389" s="5">
        <f>IF(Data_Mentah!N389="Yes",1,0)</f>
        <v>0</v>
      </c>
      <c r="O389" s="5">
        <f>IF(Data_Mentah!O389="Yes",1,0)</f>
        <v>0</v>
      </c>
      <c r="P389" s="5">
        <f>IF(Data_Mentah!P389="Yes",1,0)</f>
        <v>0</v>
      </c>
      <c r="Q389" s="6">
        <f>IF(Data_Mentah!Q389="Positive",1,0)</f>
        <v>0</v>
      </c>
      <c r="T389">
        <f t="shared" si="11"/>
        <v>0</v>
      </c>
      <c r="V389">
        <f t="shared" si="12"/>
        <v>0</v>
      </c>
    </row>
    <row r="390" spans="1:22" ht="15.75" customHeight="1" x14ac:dyDescent="0.2">
      <c r="A390" s="7">
        <v>55</v>
      </c>
      <c r="B390" s="8">
        <f>IF(Data_Mentah!B390="Male",1,0)</f>
        <v>1</v>
      </c>
      <c r="C390" s="8">
        <f>IF(Data_Mentah!C390="Yes",1,0)</f>
        <v>0</v>
      </c>
      <c r="D390" s="8">
        <f>IF(Data_Mentah!D390="Yes",1,0)</f>
        <v>0</v>
      </c>
      <c r="E390" s="8">
        <f>IF(Data_Mentah!E390="Yes",1,0)</f>
        <v>0</v>
      </c>
      <c r="F390" s="8">
        <f>IF(Data_Mentah!F390="Yes",1,0)</f>
        <v>1</v>
      </c>
      <c r="G390" s="8">
        <f>IF(Data_Mentah!G390="Yes",1,0)</f>
        <v>0</v>
      </c>
      <c r="H390" s="8">
        <f>IF(Data_Mentah!H390="Yes",1,0)</f>
        <v>1</v>
      </c>
      <c r="I390" s="8">
        <f>IF(Data_Mentah!I390="Yes",1,0)</f>
        <v>0</v>
      </c>
      <c r="J390" s="8">
        <f>IF(Data_Mentah!J390="Yes",1,0)</f>
        <v>1</v>
      </c>
      <c r="K390" s="8">
        <f>IF(Data_Mentah!K390="Yes",1,0)</f>
        <v>0</v>
      </c>
      <c r="L390" s="8">
        <f>IF(Data_Mentah!L390="Yes",1,0)</f>
        <v>0</v>
      </c>
      <c r="M390" s="8">
        <f>IF(Data_Mentah!M390="Yes",1,0)</f>
        <v>0</v>
      </c>
      <c r="N390" s="8">
        <f>IF(Data_Mentah!N390="Yes",1,0)</f>
        <v>0</v>
      </c>
      <c r="O390" s="8">
        <f>IF(Data_Mentah!O390="Yes",1,0)</f>
        <v>1</v>
      </c>
      <c r="P390" s="8">
        <f>IF(Data_Mentah!P390="Yes",1,0)</f>
        <v>0</v>
      </c>
      <c r="Q390" s="9">
        <f>IF(Data_Mentah!Q390="Positive",1,0)</f>
        <v>0</v>
      </c>
      <c r="T390">
        <f t="shared" si="11"/>
        <v>1</v>
      </c>
      <c r="V390">
        <f t="shared" si="12"/>
        <v>0</v>
      </c>
    </row>
    <row r="391" spans="1:22" ht="15.75" customHeight="1" x14ac:dyDescent="0.2">
      <c r="A391" s="4">
        <v>39</v>
      </c>
      <c r="B391" s="5">
        <f>IF(Data_Mentah!B391="Male",1,0)</f>
        <v>1</v>
      </c>
      <c r="C391" s="5">
        <f>IF(Data_Mentah!C391="Yes",1,0)</f>
        <v>0</v>
      </c>
      <c r="D391" s="5">
        <f>IF(Data_Mentah!D391="Yes",1,0)</f>
        <v>0</v>
      </c>
      <c r="E391" s="5">
        <f>IF(Data_Mentah!E391="Yes",1,0)</f>
        <v>0</v>
      </c>
      <c r="F391" s="5">
        <f>IF(Data_Mentah!F391="Yes",1,0)</f>
        <v>1</v>
      </c>
      <c r="G391" s="5">
        <f>IF(Data_Mentah!G391="Yes",1,0)</f>
        <v>0</v>
      </c>
      <c r="H391" s="5">
        <f>IF(Data_Mentah!H391="Yes",1,0)</f>
        <v>0</v>
      </c>
      <c r="I391" s="5">
        <f>IF(Data_Mentah!I391="Yes",1,0)</f>
        <v>1</v>
      </c>
      <c r="J391" s="5">
        <f>IF(Data_Mentah!J391="Yes",1,0)</f>
        <v>1</v>
      </c>
      <c r="K391" s="5">
        <f>IF(Data_Mentah!K391="Yes",1,0)</f>
        <v>0</v>
      </c>
      <c r="L391" s="5">
        <f>IF(Data_Mentah!L391="Yes",1,0)</f>
        <v>1</v>
      </c>
      <c r="M391" s="5">
        <f>IF(Data_Mentah!M391="Yes",1,0)</f>
        <v>0</v>
      </c>
      <c r="N391" s="5">
        <f>IF(Data_Mentah!N391="Yes",1,0)</f>
        <v>1</v>
      </c>
      <c r="O391" s="5">
        <f>IF(Data_Mentah!O391="Yes",1,0)</f>
        <v>1</v>
      </c>
      <c r="P391" s="5">
        <f>IF(Data_Mentah!P391="Yes",1,0)</f>
        <v>0</v>
      </c>
      <c r="Q391" s="6">
        <f>IF(Data_Mentah!Q391="Positive",1,0)</f>
        <v>0</v>
      </c>
      <c r="T391">
        <f t="shared" si="11"/>
        <v>0</v>
      </c>
      <c r="V391">
        <f t="shared" si="12"/>
        <v>0</v>
      </c>
    </row>
    <row r="392" spans="1:22" ht="15.75" customHeight="1" x14ac:dyDescent="0.2">
      <c r="A392" s="7">
        <v>43</v>
      </c>
      <c r="B392" s="8">
        <f>IF(Data_Mentah!B392="Male",1,0)</f>
        <v>1</v>
      </c>
      <c r="C392" s="8">
        <f>IF(Data_Mentah!C392="Yes",1,0)</f>
        <v>0</v>
      </c>
      <c r="D392" s="8">
        <f>IF(Data_Mentah!D392="Yes",1,0)</f>
        <v>0</v>
      </c>
      <c r="E392" s="8">
        <f>IF(Data_Mentah!E392="Yes",1,0)</f>
        <v>0</v>
      </c>
      <c r="F392" s="8">
        <f>IF(Data_Mentah!F392="Yes",1,0)</f>
        <v>0</v>
      </c>
      <c r="G392" s="8">
        <f>IF(Data_Mentah!G392="Yes",1,0)</f>
        <v>0</v>
      </c>
      <c r="H392" s="8">
        <f>IF(Data_Mentah!H392="Yes",1,0)</f>
        <v>0</v>
      </c>
      <c r="I392" s="8">
        <f>IF(Data_Mentah!I392="Yes",1,0)</f>
        <v>0</v>
      </c>
      <c r="J392" s="8">
        <f>IF(Data_Mentah!J392="Yes",1,0)</f>
        <v>0</v>
      </c>
      <c r="K392" s="8">
        <f>IF(Data_Mentah!K392="Yes",1,0)</f>
        <v>1</v>
      </c>
      <c r="L392" s="8">
        <f>IF(Data_Mentah!L392="Yes",1,0)</f>
        <v>0</v>
      </c>
      <c r="M392" s="8">
        <f>IF(Data_Mentah!M392="Yes",1,0)</f>
        <v>1</v>
      </c>
      <c r="N392" s="8">
        <f>IF(Data_Mentah!N392="Yes",1,0)</f>
        <v>0</v>
      </c>
      <c r="O392" s="8">
        <f>IF(Data_Mentah!O392="Yes",1,0)</f>
        <v>0</v>
      </c>
      <c r="P392" s="8">
        <f>IF(Data_Mentah!P392="Yes",1,0)</f>
        <v>1</v>
      </c>
      <c r="Q392" s="9">
        <f>IF(Data_Mentah!Q392="Positive",1,0)</f>
        <v>0</v>
      </c>
      <c r="T392">
        <f t="shared" si="11"/>
        <v>0</v>
      </c>
      <c r="V392">
        <f t="shared" si="12"/>
        <v>0</v>
      </c>
    </row>
    <row r="393" spans="1:22" ht="15.75" customHeight="1" x14ac:dyDescent="0.2">
      <c r="A393" s="4">
        <v>35</v>
      </c>
      <c r="B393" s="5">
        <f>IF(Data_Mentah!B393="Male",1,0)</f>
        <v>1</v>
      </c>
      <c r="C393" s="5">
        <f>IF(Data_Mentah!C393="Yes",1,0)</f>
        <v>0</v>
      </c>
      <c r="D393" s="5">
        <f>IF(Data_Mentah!D393="Yes",1,0)</f>
        <v>1</v>
      </c>
      <c r="E393" s="5">
        <f>IF(Data_Mentah!E393="Yes",1,0)</f>
        <v>0</v>
      </c>
      <c r="F393" s="5">
        <f>IF(Data_Mentah!F393="Yes",1,0)</f>
        <v>0</v>
      </c>
      <c r="G393" s="5">
        <f>IF(Data_Mentah!G393="Yes",1,0)</f>
        <v>0</v>
      </c>
      <c r="H393" s="5">
        <f>IF(Data_Mentah!H393="Yes",1,0)</f>
        <v>0</v>
      </c>
      <c r="I393" s="5">
        <f>IF(Data_Mentah!I393="Yes",1,0)</f>
        <v>1</v>
      </c>
      <c r="J393" s="5">
        <f>IF(Data_Mentah!J393="Yes",1,0)</f>
        <v>1</v>
      </c>
      <c r="K393" s="5">
        <f>IF(Data_Mentah!K393="Yes",1,0)</f>
        <v>0</v>
      </c>
      <c r="L393" s="5">
        <f>IF(Data_Mentah!L393="Yes",1,0)</f>
        <v>0</v>
      </c>
      <c r="M393" s="5">
        <f>IF(Data_Mentah!M393="Yes",1,0)</f>
        <v>0</v>
      </c>
      <c r="N393" s="5">
        <f>IF(Data_Mentah!N393="Yes",1,0)</f>
        <v>1</v>
      </c>
      <c r="O393" s="5">
        <f>IF(Data_Mentah!O393="Yes",1,0)</f>
        <v>0</v>
      </c>
      <c r="P393" s="5">
        <f>IF(Data_Mentah!P393="Yes",1,0)</f>
        <v>0</v>
      </c>
      <c r="Q393" s="6">
        <f>IF(Data_Mentah!Q393="Positive",1,0)</f>
        <v>0</v>
      </c>
      <c r="T393">
        <f t="shared" si="11"/>
        <v>0</v>
      </c>
      <c r="V393">
        <f t="shared" si="12"/>
        <v>0</v>
      </c>
    </row>
    <row r="394" spans="1:22" ht="15.75" customHeight="1" x14ac:dyDescent="0.2">
      <c r="A394" s="7">
        <v>47</v>
      </c>
      <c r="B394" s="8">
        <f>IF(Data_Mentah!B394="Male",1,0)</f>
        <v>1</v>
      </c>
      <c r="C394" s="8">
        <f>IF(Data_Mentah!C394="Yes",1,0)</f>
        <v>0</v>
      </c>
      <c r="D394" s="8">
        <f>IF(Data_Mentah!D394="Yes",1,0)</f>
        <v>0</v>
      </c>
      <c r="E394" s="8">
        <f>IF(Data_Mentah!E394="Yes",1,0)</f>
        <v>1</v>
      </c>
      <c r="F394" s="8">
        <f>IF(Data_Mentah!F394="Yes",1,0)</f>
        <v>1</v>
      </c>
      <c r="G394" s="8">
        <f>IF(Data_Mentah!G394="Yes",1,0)</f>
        <v>1</v>
      </c>
      <c r="H394" s="8">
        <f>IF(Data_Mentah!H394="Yes",1,0)</f>
        <v>0</v>
      </c>
      <c r="I394" s="8">
        <f>IF(Data_Mentah!I394="Yes",1,0)</f>
        <v>1</v>
      </c>
      <c r="J394" s="8">
        <f>IF(Data_Mentah!J394="Yes",1,0)</f>
        <v>1</v>
      </c>
      <c r="K394" s="8">
        <f>IF(Data_Mentah!K394="Yes",1,0)</f>
        <v>0</v>
      </c>
      <c r="L394" s="8">
        <f>IF(Data_Mentah!L394="Yes",1,0)</f>
        <v>1</v>
      </c>
      <c r="M394" s="8">
        <f>IF(Data_Mentah!M394="Yes",1,0)</f>
        <v>0</v>
      </c>
      <c r="N394" s="8">
        <f>IF(Data_Mentah!N394="Yes",1,0)</f>
        <v>1</v>
      </c>
      <c r="O394" s="8">
        <f>IF(Data_Mentah!O394="Yes",1,0)</f>
        <v>1</v>
      </c>
      <c r="P394" s="8">
        <f>IF(Data_Mentah!P394="Yes",1,0)</f>
        <v>0</v>
      </c>
      <c r="Q394" s="9">
        <f>IF(Data_Mentah!Q394="Positive",1,0)</f>
        <v>0</v>
      </c>
      <c r="T394">
        <f t="shared" si="11"/>
        <v>0</v>
      </c>
      <c r="V394">
        <f t="shared" si="12"/>
        <v>0</v>
      </c>
    </row>
    <row r="395" spans="1:22" ht="15.75" customHeight="1" x14ac:dyDescent="0.2">
      <c r="A395" s="4">
        <v>61</v>
      </c>
      <c r="B395" s="5">
        <f>IF(Data_Mentah!B395="Male",1,0)</f>
        <v>0</v>
      </c>
      <c r="C395" s="5">
        <f>IF(Data_Mentah!C395="Yes",1,0)</f>
        <v>0</v>
      </c>
      <c r="D395" s="5">
        <f>IF(Data_Mentah!D395="Yes",1,0)</f>
        <v>0</v>
      </c>
      <c r="E395" s="5">
        <f>IF(Data_Mentah!E395="Yes",1,0)</f>
        <v>0</v>
      </c>
      <c r="F395" s="5">
        <f>IF(Data_Mentah!F395="Yes",1,0)</f>
        <v>0</v>
      </c>
      <c r="G395" s="5">
        <f>IF(Data_Mentah!G395="Yes",1,0)</f>
        <v>0</v>
      </c>
      <c r="H395" s="5">
        <f>IF(Data_Mentah!H395="Yes",1,0)</f>
        <v>1</v>
      </c>
      <c r="I395" s="5">
        <f>IF(Data_Mentah!I395="Yes",1,0)</f>
        <v>0</v>
      </c>
      <c r="J395" s="5">
        <f>IF(Data_Mentah!J395="Yes",1,0)</f>
        <v>1</v>
      </c>
      <c r="K395" s="5">
        <f>IF(Data_Mentah!K395="Yes",1,0)</f>
        <v>0</v>
      </c>
      <c r="L395" s="5">
        <f>IF(Data_Mentah!L395="Yes",1,0)</f>
        <v>1</v>
      </c>
      <c r="M395" s="5">
        <f>IF(Data_Mentah!M395="Yes",1,0)</f>
        <v>0</v>
      </c>
      <c r="N395" s="5">
        <f>IF(Data_Mentah!N395="Yes",1,0)</f>
        <v>0</v>
      </c>
      <c r="O395" s="5">
        <f>IF(Data_Mentah!O395="Yes",1,0)</f>
        <v>1</v>
      </c>
      <c r="P395" s="5">
        <f>IF(Data_Mentah!P395="Yes",1,0)</f>
        <v>0</v>
      </c>
      <c r="Q395" s="6">
        <f>IF(Data_Mentah!Q395="Positive",1,0)</f>
        <v>0</v>
      </c>
      <c r="T395">
        <f t="shared" si="11"/>
        <v>1</v>
      </c>
      <c r="V395">
        <f t="shared" si="12"/>
        <v>0</v>
      </c>
    </row>
    <row r="396" spans="1:22" ht="15.75" customHeight="1" x14ac:dyDescent="0.2">
      <c r="A396" s="7">
        <v>58</v>
      </c>
      <c r="B396" s="8">
        <f>IF(Data_Mentah!B396="Male",1,0)</f>
        <v>0</v>
      </c>
      <c r="C396" s="8">
        <f>IF(Data_Mentah!C396="Yes",1,0)</f>
        <v>0</v>
      </c>
      <c r="D396" s="8">
        <f>IF(Data_Mentah!D396="Yes",1,0)</f>
        <v>0</v>
      </c>
      <c r="E396" s="8">
        <f>IF(Data_Mentah!E396="Yes",1,0)</f>
        <v>0</v>
      </c>
      <c r="F396" s="8">
        <f>IF(Data_Mentah!F396="Yes",1,0)</f>
        <v>1</v>
      </c>
      <c r="G396" s="8">
        <f>IF(Data_Mentah!G396="Yes",1,0)</f>
        <v>0</v>
      </c>
      <c r="H396" s="8">
        <f>IF(Data_Mentah!H396="Yes",1,0)</f>
        <v>0</v>
      </c>
      <c r="I396" s="8">
        <f>IF(Data_Mentah!I396="Yes",1,0)</f>
        <v>1</v>
      </c>
      <c r="J396" s="8">
        <f>IF(Data_Mentah!J396="Yes",1,0)</f>
        <v>1</v>
      </c>
      <c r="K396" s="8">
        <f>IF(Data_Mentah!K396="Yes",1,0)</f>
        <v>0</v>
      </c>
      <c r="L396" s="8">
        <f>IF(Data_Mentah!L396="Yes",1,0)</f>
        <v>1</v>
      </c>
      <c r="M396" s="8">
        <f>IF(Data_Mentah!M396="Yes",1,0)</f>
        <v>0</v>
      </c>
      <c r="N396" s="8">
        <f>IF(Data_Mentah!N396="Yes",1,0)</f>
        <v>1</v>
      </c>
      <c r="O396" s="8">
        <f>IF(Data_Mentah!O396="Yes",1,0)</f>
        <v>1</v>
      </c>
      <c r="P396" s="8">
        <f>IF(Data_Mentah!P396="Yes",1,0)</f>
        <v>1</v>
      </c>
      <c r="Q396" s="9">
        <f>IF(Data_Mentah!Q396="Positive",1,0)</f>
        <v>0</v>
      </c>
      <c r="T396">
        <f t="shared" si="11"/>
        <v>1</v>
      </c>
      <c r="V396">
        <f t="shared" si="12"/>
        <v>0</v>
      </c>
    </row>
    <row r="397" spans="1:22" ht="15.75" customHeight="1" x14ac:dyDescent="0.2">
      <c r="A397" s="4">
        <v>69</v>
      </c>
      <c r="B397" s="5">
        <f>IF(Data_Mentah!B397="Male",1,0)</f>
        <v>0</v>
      </c>
      <c r="C397" s="5">
        <f>IF(Data_Mentah!C397="Yes",1,0)</f>
        <v>0</v>
      </c>
      <c r="D397" s="5">
        <f>IF(Data_Mentah!D397="Yes",1,0)</f>
        <v>0</v>
      </c>
      <c r="E397" s="5">
        <f>IF(Data_Mentah!E397="Yes",1,0)</f>
        <v>0</v>
      </c>
      <c r="F397" s="5">
        <f>IF(Data_Mentah!F397="Yes",1,0)</f>
        <v>1</v>
      </c>
      <c r="G397" s="5">
        <f>IF(Data_Mentah!G397="Yes",1,0)</f>
        <v>0</v>
      </c>
      <c r="H397" s="5">
        <f>IF(Data_Mentah!H397="Yes",1,0)</f>
        <v>0</v>
      </c>
      <c r="I397" s="5">
        <f>IF(Data_Mentah!I397="Yes",1,0)</f>
        <v>1</v>
      </c>
      <c r="J397" s="5">
        <f>IF(Data_Mentah!J397="Yes",1,0)</f>
        <v>1</v>
      </c>
      <c r="K397" s="5">
        <f>IF(Data_Mentah!K397="Yes",1,0)</f>
        <v>0</v>
      </c>
      <c r="L397" s="5">
        <f>IF(Data_Mentah!L397="Yes",1,0)</f>
        <v>1</v>
      </c>
      <c r="M397" s="5">
        <f>IF(Data_Mentah!M397="Yes",1,0)</f>
        <v>0</v>
      </c>
      <c r="N397" s="5">
        <f>IF(Data_Mentah!N397="Yes",1,0)</f>
        <v>0</v>
      </c>
      <c r="O397" s="5">
        <f>IF(Data_Mentah!O397="Yes",1,0)</f>
        <v>1</v>
      </c>
      <c r="P397" s="5">
        <f>IF(Data_Mentah!P397="Yes",1,0)</f>
        <v>0</v>
      </c>
      <c r="Q397" s="6">
        <f>IF(Data_Mentah!Q397="Positive",1,0)</f>
        <v>0</v>
      </c>
      <c r="T397">
        <f t="shared" si="11"/>
        <v>0</v>
      </c>
      <c r="V397">
        <f t="shared" si="12"/>
        <v>0</v>
      </c>
    </row>
    <row r="398" spans="1:22" ht="15.75" customHeight="1" x14ac:dyDescent="0.2">
      <c r="A398" s="7">
        <v>40</v>
      </c>
      <c r="B398" s="8">
        <f>IF(Data_Mentah!B398="Male",1,0)</f>
        <v>1</v>
      </c>
      <c r="C398" s="8">
        <f>IF(Data_Mentah!C398="Yes",1,0)</f>
        <v>0</v>
      </c>
      <c r="D398" s="8">
        <f>IF(Data_Mentah!D398="Yes",1,0)</f>
        <v>0</v>
      </c>
      <c r="E398" s="8">
        <f>IF(Data_Mentah!E398="Yes",1,0)</f>
        <v>0</v>
      </c>
      <c r="F398" s="8">
        <f>IF(Data_Mentah!F398="Yes",1,0)</f>
        <v>0</v>
      </c>
      <c r="G398" s="8">
        <f>IF(Data_Mentah!G398="Yes",1,0)</f>
        <v>0</v>
      </c>
      <c r="H398" s="8">
        <f>IF(Data_Mentah!H398="Yes",1,0)</f>
        <v>0</v>
      </c>
      <c r="I398" s="8">
        <f>IF(Data_Mentah!I398="Yes",1,0)</f>
        <v>0</v>
      </c>
      <c r="J398" s="8">
        <f>IF(Data_Mentah!J398="Yes",1,0)</f>
        <v>0</v>
      </c>
      <c r="K398" s="8">
        <f>IF(Data_Mentah!K398="Yes",1,0)</f>
        <v>0</v>
      </c>
      <c r="L398" s="8">
        <f>IF(Data_Mentah!L398="Yes",1,0)</f>
        <v>0</v>
      </c>
      <c r="M398" s="8">
        <f>IF(Data_Mentah!M398="Yes",1,0)</f>
        <v>0</v>
      </c>
      <c r="N398" s="8">
        <f>IF(Data_Mentah!N398="Yes",1,0)</f>
        <v>0</v>
      </c>
      <c r="O398" s="8">
        <f>IF(Data_Mentah!O398="Yes",1,0)</f>
        <v>0</v>
      </c>
      <c r="P398" s="8">
        <f>IF(Data_Mentah!P398="Yes",1,0)</f>
        <v>0</v>
      </c>
      <c r="Q398" s="9">
        <f>IF(Data_Mentah!Q398="Positive",1,0)</f>
        <v>0</v>
      </c>
      <c r="T398">
        <f t="shared" si="11"/>
        <v>0</v>
      </c>
      <c r="V398">
        <f t="shared" si="12"/>
        <v>0</v>
      </c>
    </row>
    <row r="399" spans="1:22" ht="15.75" customHeight="1" x14ac:dyDescent="0.2">
      <c r="A399" s="4">
        <v>28</v>
      </c>
      <c r="B399" s="5">
        <f>IF(Data_Mentah!B399="Male",1,0)</f>
        <v>1</v>
      </c>
      <c r="C399" s="5">
        <f>IF(Data_Mentah!C399="Yes",1,0)</f>
        <v>0</v>
      </c>
      <c r="D399" s="5">
        <f>IF(Data_Mentah!D399="Yes",1,0)</f>
        <v>0</v>
      </c>
      <c r="E399" s="5">
        <f>IF(Data_Mentah!E399="Yes",1,0)</f>
        <v>0</v>
      </c>
      <c r="F399" s="5">
        <f>IF(Data_Mentah!F399="Yes",1,0)</f>
        <v>1</v>
      </c>
      <c r="G399" s="5">
        <f>IF(Data_Mentah!G399="Yes",1,0)</f>
        <v>0</v>
      </c>
      <c r="H399" s="5">
        <f>IF(Data_Mentah!H399="Yes",1,0)</f>
        <v>0</v>
      </c>
      <c r="I399" s="5">
        <f>IF(Data_Mentah!I399="Yes",1,0)</f>
        <v>0</v>
      </c>
      <c r="J399" s="5">
        <f>IF(Data_Mentah!J399="Yes",1,0)</f>
        <v>1</v>
      </c>
      <c r="K399" s="5">
        <f>IF(Data_Mentah!K399="Yes",1,0)</f>
        <v>0</v>
      </c>
      <c r="L399" s="5">
        <f>IF(Data_Mentah!L399="Yes",1,0)</f>
        <v>1</v>
      </c>
      <c r="M399" s="5">
        <f>IF(Data_Mentah!M399="Yes",1,0)</f>
        <v>0</v>
      </c>
      <c r="N399" s="5">
        <f>IF(Data_Mentah!N399="Yes",1,0)</f>
        <v>0</v>
      </c>
      <c r="O399" s="5">
        <f>IF(Data_Mentah!O399="Yes",1,0)</f>
        <v>1</v>
      </c>
      <c r="P399" s="5">
        <f>IF(Data_Mentah!P399="Yes",1,0)</f>
        <v>0</v>
      </c>
      <c r="Q399" s="6">
        <f>IF(Data_Mentah!Q399="Positive",1,0)</f>
        <v>0</v>
      </c>
      <c r="T399">
        <f t="shared" si="11"/>
        <v>0</v>
      </c>
      <c r="V399">
        <f t="shared" si="12"/>
        <v>0</v>
      </c>
    </row>
    <row r="400" spans="1:22" ht="15.75" customHeight="1" x14ac:dyDescent="0.2">
      <c r="A400" s="7">
        <v>37</v>
      </c>
      <c r="B400" s="8">
        <f>IF(Data_Mentah!B400="Male",1,0)</f>
        <v>1</v>
      </c>
      <c r="C400" s="8">
        <f>IF(Data_Mentah!C400="Yes",1,0)</f>
        <v>0</v>
      </c>
      <c r="D400" s="8">
        <f>IF(Data_Mentah!D400="Yes",1,0)</f>
        <v>0</v>
      </c>
      <c r="E400" s="8">
        <f>IF(Data_Mentah!E400="Yes",1,0)</f>
        <v>0</v>
      </c>
      <c r="F400" s="8">
        <f>IF(Data_Mentah!F400="Yes",1,0)</f>
        <v>1</v>
      </c>
      <c r="G400" s="8">
        <f>IF(Data_Mentah!G400="Yes",1,0)</f>
        <v>1</v>
      </c>
      <c r="H400" s="8">
        <f>IF(Data_Mentah!H400="Yes",1,0)</f>
        <v>0</v>
      </c>
      <c r="I400" s="8">
        <f>IF(Data_Mentah!I400="Yes",1,0)</f>
        <v>1</v>
      </c>
      <c r="J400" s="8">
        <f>IF(Data_Mentah!J400="Yes",1,0)</f>
        <v>1</v>
      </c>
      <c r="K400" s="8">
        <f>IF(Data_Mentah!K400="Yes",1,0)</f>
        <v>0</v>
      </c>
      <c r="L400" s="8">
        <f>IF(Data_Mentah!L400="Yes",1,0)</f>
        <v>1</v>
      </c>
      <c r="M400" s="8">
        <f>IF(Data_Mentah!M400="Yes",1,0)</f>
        <v>1</v>
      </c>
      <c r="N400" s="8">
        <f>IF(Data_Mentah!N400="Yes",1,0)</f>
        <v>1</v>
      </c>
      <c r="O400" s="8">
        <f>IF(Data_Mentah!O400="Yes",1,0)</f>
        <v>1</v>
      </c>
      <c r="P400" s="8">
        <f>IF(Data_Mentah!P400="Yes",1,0)</f>
        <v>0</v>
      </c>
      <c r="Q400" s="9">
        <f>IF(Data_Mentah!Q400="Positive",1,0)</f>
        <v>0</v>
      </c>
      <c r="T400">
        <f t="shared" si="11"/>
        <v>1</v>
      </c>
      <c r="V400">
        <f t="shared" si="12"/>
        <v>0</v>
      </c>
    </row>
    <row r="401" spans="1:22" ht="15.75" customHeight="1" x14ac:dyDescent="0.2">
      <c r="A401" s="4">
        <v>34</v>
      </c>
      <c r="B401" s="5">
        <f>IF(Data_Mentah!B401="Male",1,0)</f>
        <v>1</v>
      </c>
      <c r="C401" s="5">
        <f>IF(Data_Mentah!C401="Yes",1,0)</f>
        <v>0</v>
      </c>
      <c r="D401" s="5">
        <f>IF(Data_Mentah!D401="Yes",1,0)</f>
        <v>0</v>
      </c>
      <c r="E401" s="5">
        <f>IF(Data_Mentah!E401="Yes",1,0)</f>
        <v>0</v>
      </c>
      <c r="F401" s="5">
        <f>IF(Data_Mentah!F401="Yes",1,0)</f>
        <v>1</v>
      </c>
      <c r="G401" s="5">
        <f>IF(Data_Mentah!G401="Yes",1,0)</f>
        <v>1</v>
      </c>
      <c r="H401" s="5">
        <f>IF(Data_Mentah!H401="Yes",1,0)</f>
        <v>0</v>
      </c>
      <c r="I401" s="5">
        <f>IF(Data_Mentah!I401="Yes",1,0)</f>
        <v>1</v>
      </c>
      <c r="J401" s="5">
        <f>IF(Data_Mentah!J401="Yes",1,0)</f>
        <v>1</v>
      </c>
      <c r="K401" s="5">
        <f>IF(Data_Mentah!K401="Yes",1,0)</f>
        <v>1</v>
      </c>
      <c r="L401" s="5">
        <f>IF(Data_Mentah!L401="Yes",1,0)</f>
        <v>1</v>
      </c>
      <c r="M401" s="5">
        <f>IF(Data_Mentah!M401="Yes",1,0)</f>
        <v>0</v>
      </c>
      <c r="N401" s="5">
        <f>IF(Data_Mentah!N401="Yes",1,0)</f>
        <v>1</v>
      </c>
      <c r="O401" s="5">
        <f>IF(Data_Mentah!O401="Yes",1,0)</f>
        <v>1</v>
      </c>
      <c r="P401" s="5">
        <f>IF(Data_Mentah!P401="Yes",1,0)</f>
        <v>0</v>
      </c>
      <c r="Q401" s="6">
        <f>IF(Data_Mentah!Q401="Positive",1,0)</f>
        <v>0</v>
      </c>
      <c r="T401">
        <f t="shared" si="11"/>
        <v>0</v>
      </c>
      <c r="V401">
        <f t="shared" si="12"/>
        <v>0</v>
      </c>
    </row>
    <row r="402" spans="1:22" ht="15.75" customHeight="1" x14ac:dyDescent="0.2">
      <c r="A402" s="7">
        <v>30</v>
      </c>
      <c r="B402" s="8">
        <f>IF(Data_Mentah!B402="Male",1,0)</f>
        <v>1</v>
      </c>
      <c r="C402" s="8">
        <f>IF(Data_Mentah!C402="Yes",1,0)</f>
        <v>1</v>
      </c>
      <c r="D402" s="8">
        <f>IF(Data_Mentah!D402="Yes",1,0)</f>
        <v>0</v>
      </c>
      <c r="E402" s="8">
        <f>IF(Data_Mentah!E402="Yes",1,0)</f>
        <v>1</v>
      </c>
      <c r="F402" s="8">
        <f>IF(Data_Mentah!F402="Yes",1,0)</f>
        <v>1</v>
      </c>
      <c r="G402" s="8">
        <f>IF(Data_Mentah!G402="Yes",1,0)</f>
        <v>0</v>
      </c>
      <c r="H402" s="8">
        <f>IF(Data_Mentah!H402="Yes",1,0)</f>
        <v>1</v>
      </c>
      <c r="I402" s="8">
        <f>IF(Data_Mentah!I402="Yes",1,0)</f>
        <v>0</v>
      </c>
      <c r="J402" s="8">
        <f>IF(Data_Mentah!J402="Yes",1,0)</f>
        <v>1</v>
      </c>
      <c r="K402" s="8">
        <f>IF(Data_Mentah!K402="Yes",1,0)</f>
        <v>0</v>
      </c>
      <c r="L402" s="8">
        <f>IF(Data_Mentah!L402="Yes",1,0)</f>
        <v>1</v>
      </c>
      <c r="M402" s="8">
        <f>IF(Data_Mentah!M402="Yes",1,0)</f>
        <v>0</v>
      </c>
      <c r="N402" s="8">
        <f>IF(Data_Mentah!N402="Yes",1,0)</f>
        <v>0</v>
      </c>
      <c r="O402" s="8">
        <f>IF(Data_Mentah!O402="Yes",1,0)</f>
        <v>1</v>
      </c>
      <c r="P402" s="8">
        <f>IF(Data_Mentah!P402="Yes",1,0)</f>
        <v>1</v>
      </c>
      <c r="Q402" s="9">
        <f>IF(Data_Mentah!Q402="Positive",1,0)</f>
        <v>0</v>
      </c>
      <c r="T402">
        <f t="shared" si="11"/>
        <v>1</v>
      </c>
      <c r="V402">
        <f t="shared" si="12"/>
        <v>0</v>
      </c>
    </row>
    <row r="403" spans="1:22" ht="15.75" customHeight="1" x14ac:dyDescent="0.2">
      <c r="A403" s="4">
        <v>67</v>
      </c>
      <c r="B403" s="5">
        <f>IF(Data_Mentah!B403="Male",1,0)</f>
        <v>1</v>
      </c>
      <c r="C403" s="5">
        <f>IF(Data_Mentah!C403="Yes",1,0)</f>
        <v>0</v>
      </c>
      <c r="D403" s="5">
        <f>IF(Data_Mentah!D403="Yes",1,0)</f>
        <v>0</v>
      </c>
      <c r="E403" s="5">
        <f>IF(Data_Mentah!E403="Yes",1,0)</f>
        <v>0</v>
      </c>
      <c r="F403" s="5">
        <f>IF(Data_Mentah!F403="Yes",1,0)</f>
        <v>0</v>
      </c>
      <c r="G403" s="5">
        <f>IF(Data_Mentah!G403="Yes",1,0)</f>
        <v>0</v>
      </c>
      <c r="H403" s="5">
        <f>IF(Data_Mentah!H403="Yes",1,0)</f>
        <v>0</v>
      </c>
      <c r="I403" s="5">
        <f>IF(Data_Mentah!I403="Yes",1,0)</f>
        <v>0</v>
      </c>
      <c r="J403" s="5">
        <f>IF(Data_Mentah!J403="Yes",1,0)</f>
        <v>0</v>
      </c>
      <c r="K403" s="5">
        <f>IF(Data_Mentah!K403="Yes",1,0)</f>
        <v>0</v>
      </c>
      <c r="L403" s="5">
        <f>IF(Data_Mentah!L403="Yes",1,0)</f>
        <v>0</v>
      </c>
      <c r="M403" s="5">
        <f>IF(Data_Mentah!M403="Yes",1,0)</f>
        <v>0</v>
      </c>
      <c r="N403" s="5">
        <f>IF(Data_Mentah!N403="Yes",1,0)</f>
        <v>0</v>
      </c>
      <c r="O403" s="5">
        <f>IF(Data_Mentah!O403="Yes",1,0)</f>
        <v>0</v>
      </c>
      <c r="P403" s="5">
        <f>IF(Data_Mentah!P403="Yes",1,0)</f>
        <v>0</v>
      </c>
      <c r="Q403" s="6">
        <f>IF(Data_Mentah!Q403="Positive",1,0)</f>
        <v>0</v>
      </c>
      <c r="T403">
        <f t="shared" si="11"/>
        <v>0</v>
      </c>
      <c r="V403">
        <f t="shared" si="12"/>
        <v>0</v>
      </c>
    </row>
    <row r="404" spans="1:22" ht="15.75" customHeight="1" x14ac:dyDescent="0.2">
      <c r="A404" s="7">
        <v>60</v>
      </c>
      <c r="B404" s="8">
        <f>IF(Data_Mentah!B404="Male",1,0)</f>
        <v>1</v>
      </c>
      <c r="C404" s="8">
        <f>IF(Data_Mentah!C404="Yes",1,0)</f>
        <v>0</v>
      </c>
      <c r="D404" s="8">
        <f>IF(Data_Mentah!D404="Yes",1,0)</f>
        <v>0</v>
      </c>
      <c r="E404" s="8">
        <f>IF(Data_Mentah!E404="Yes",1,0)</f>
        <v>0</v>
      </c>
      <c r="F404" s="8">
        <f>IF(Data_Mentah!F404="Yes",1,0)</f>
        <v>1</v>
      </c>
      <c r="G404" s="8">
        <f>IF(Data_Mentah!G404="Yes",1,0)</f>
        <v>0</v>
      </c>
      <c r="H404" s="8">
        <f>IF(Data_Mentah!H404="Yes",1,0)</f>
        <v>1</v>
      </c>
      <c r="I404" s="8">
        <f>IF(Data_Mentah!I404="Yes",1,0)</f>
        <v>0</v>
      </c>
      <c r="J404" s="8">
        <f>IF(Data_Mentah!J404="Yes",1,0)</f>
        <v>1</v>
      </c>
      <c r="K404" s="8">
        <f>IF(Data_Mentah!K404="Yes",1,0)</f>
        <v>0</v>
      </c>
      <c r="L404" s="8">
        <f>IF(Data_Mentah!L404="Yes",1,0)</f>
        <v>0</v>
      </c>
      <c r="M404" s="8">
        <f>IF(Data_Mentah!M404="Yes",1,0)</f>
        <v>0</v>
      </c>
      <c r="N404" s="8">
        <f>IF(Data_Mentah!N404="Yes",1,0)</f>
        <v>0</v>
      </c>
      <c r="O404" s="8">
        <f>IF(Data_Mentah!O404="Yes",1,0)</f>
        <v>1</v>
      </c>
      <c r="P404" s="8">
        <f>IF(Data_Mentah!P404="Yes",1,0)</f>
        <v>0</v>
      </c>
      <c r="Q404" s="9">
        <f>IF(Data_Mentah!Q404="Positive",1,0)</f>
        <v>0</v>
      </c>
      <c r="T404">
        <f t="shared" si="11"/>
        <v>1</v>
      </c>
      <c r="V404">
        <f t="shared" si="12"/>
        <v>0</v>
      </c>
    </row>
    <row r="405" spans="1:22" ht="15.75" customHeight="1" x14ac:dyDescent="0.2">
      <c r="A405" s="4">
        <v>58</v>
      </c>
      <c r="B405" s="5">
        <f>IF(Data_Mentah!B405="Male",1,0)</f>
        <v>1</v>
      </c>
      <c r="C405" s="5">
        <f>IF(Data_Mentah!C405="Yes",1,0)</f>
        <v>0</v>
      </c>
      <c r="D405" s="5">
        <f>IF(Data_Mentah!D405="Yes",1,0)</f>
        <v>0</v>
      </c>
      <c r="E405" s="5">
        <f>IF(Data_Mentah!E405="Yes",1,0)</f>
        <v>0</v>
      </c>
      <c r="F405" s="5">
        <f>IF(Data_Mentah!F405="Yes",1,0)</f>
        <v>1</v>
      </c>
      <c r="G405" s="5">
        <f>IF(Data_Mentah!G405="Yes",1,0)</f>
        <v>0</v>
      </c>
      <c r="H405" s="5">
        <f>IF(Data_Mentah!H405="Yes",1,0)</f>
        <v>0</v>
      </c>
      <c r="I405" s="5">
        <f>IF(Data_Mentah!I405="Yes",1,0)</f>
        <v>1</v>
      </c>
      <c r="J405" s="5">
        <f>IF(Data_Mentah!J405="Yes",1,0)</f>
        <v>1</v>
      </c>
      <c r="K405" s="5">
        <f>IF(Data_Mentah!K405="Yes",1,0)</f>
        <v>0</v>
      </c>
      <c r="L405" s="5">
        <f>IF(Data_Mentah!L405="Yes",1,0)</f>
        <v>1</v>
      </c>
      <c r="M405" s="5">
        <f>IF(Data_Mentah!M405="Yes",1,0)</f>
        <v>0</v>
      </c>
      <c r="N405" s="5">
        <f>IF(Data_Mentah!N405="Yes",1,0)</f>
        <v>1</v>
      </c>
      <c r="O405" s="5">
        <f>IF(Data_Mentah!O405="Yes",1,0)</f>
        <v>1</v>
      </c>
      <c r="P405" s="5">
        <f>IF(Data_Mentah!P405="Yes",1,0)</f>
        <v>0</v>
      </c>
      <c r="Q405" s="6">
        <f>IF(Data_Mentah!Q405="Positive",1,0)</f>
        <v>0</v>
      </c>
      <c r="T405">
        <f t="shared" si="11"/>
        <v>0</v>
      </c>
      <c r="V405">
        <f t="shared" si="12"/>
        <v>0</v>
      </c>
    </row>
    <row r="406" spans="1:22" ht="15.75" customHeight="1" x14ac:dyDescent="0.2">
      <c r="A406" s="7">
        <v>54</v>
      </c>
      <c r="B406" s="8">
        <f>IF(Data_Mentah!B406="Male",1,0)</f>
        <v>1</v>
      </c>
      <c r="C406" s="8">
        <f>IF(Data_Mentah!C406="Yes",1,0)</f>
        <v>0</v>
      </c>
      <c r="D406" s="8">
        <f>IF(Data_Mentah!D406="Yes",1,0)</f>
        <v>0</v>
      </c>
      <c r="E406" s="8">
        <f>IF(Data_Mentah!E406="Yes",1,0)</f>
        <v>0</v>
      </c>
      <c r="F406" s="8">
        <f>IF(Data_Mentah!F406="Yes",1,0)</f>
        <v>0</v>
      </c>
      <c r="G406" s="8">
        <f>IF(Data_Mentah!G406="Yes",1,0)</f>
        <v>0</v>
      </c>
      <c r="H406" s="8">
        <f>IF(Data_Mentah!H406="Yes",1,0)</f>
        <v>0</v>
      </c>
      <c r="I406" s="8">
        <f>IF(Data_Mentah!I406="Yes",1,0)</f>
        <v>0</v>
      </c>
      <c r="J406" s="8">
        <f>IF(Data_Mentah!J406="Yes",1,0)</f>
        <v>0</v>
      </c>
      <c r="K406" s="8">
        <f>IF(Data_Mentah!K406="Yes",1,0)</f>
        <v>1</v>
      </c>
      <c r="L406" s="8">
        <f>IF(Data_Mentah!L406="Yes",1,0)</f>
        <v>0</v>
      </c>
      <c r="M406" s="8">
        <f>IF(Data_Mentah!M406="Yes",1,0)</f>
        <v>1</v>
      </c>
      <c r="N406" s="8">
        <f>IF(Data_Mentah!N406="Yes",1,0)</f>
        <v>0</v>
      </c>
      <c r="O406" s="8">
        <f>IF(Data_Mentah!O406="Yes",1,0)</f>
        <v>0</v>
      </c>
      <c r="P406" s="8">
        <f>IF(Data_Mentah!P406="Yes",1,0)</f>
        <v>1</v>
      </c>
      <c r="Q406" s="9">
        <f>IF(Data_Mentah!Q406="Positive",1,0)</f>
        <v>0</v>
      </c>
      <c r="T406">
        <f t="shared" si="11"/>
        <v>0</v>
      </c>
      <c r="V406">
        <f t="shared" si="12"/>
        <v>0</v>
      </c>
    </row>
    <row r="407" spans="1:22" ht="15.75" customHeight="1" x14ac:dyDescent="0.2">
      <c r="A407" s="4">
        <v>43</v>
      </c>
      <c r="B407" s="5">
        <f>IF(Data_Mentah!B407="Male",1,0)</f>
        <v>1</v>
      </c>
      <c r="C407" s="5">
        <f>IF(Data_Mentah!C407="Yes",1,0)</f>
        <v>0</v>
      </c>
      <c r="D407" s="5">
        <f>IF(Data_Mentah!D407="Yes",1,0)</f>
        <v>1</v>
      </c>
      <c r="E407" s="5">
        <f>IF(Data_Mentah!E407="Yes",1,0)</f>
        <v>0</v>
      </c>
      <c r="F407" s="5">
        <f>IF(Data_Mentah!F407="Yes",1,0)</f>
        <v>0</v>
      </c>
      <c r="G407" s="5">
        <f>IF(Data_Mentah!G407="Yes",1,0)</f>
        <v>0</v>
      </c>
      <c r="H407" s="5">
        <f>IF(Data_Mentah!H407="Yes",1,0)</f>
        <v>0</v>
      </c>
      <c r="I407" s="5">
        <f>IF(Data_Mentah!I407="Yes",1,0)</f>
        <v>1</v>
      </c>
      <c r="J407" s="5">
        <f>IF(Data_Mentah!J407="Yes",1,0)</f>
        <v>1</v>
      </c>
      <c r="K407" s="5">
        <f>IF(Data_Mentah!K407="Yes",1,0)</f>
        <v>0</v>
      </c>
      <c r="L407" s="5">
        <f>IF(Data_Mentah!L407="Yes",1,0)</f>
        <v>0</v>
      </c>
      <c r="M407" s="5">
        <f>IF(Data_Mentah!M407="Yes",1,0)</f>
        <v>0</v>
      </c>
      <c r="N407" s="5">
        <f>IF(Data_Mentah!N407="Yes",1,0)</f>
        <v>1</v>
      </c>
      <c r="O407" s="5">
        <f>IF(Data_Mentah!O407="Yes",1,0)</f>
        <v>0</v>
      </c>
      <c r="P407" s="5">
        <f>IF(Data_Mentah!P407="Yes",1,0)</f>
        <v>0</v>
      </c>
      <c r="Q407" s="6">
        <f>IF(Data_Mentah!Q407="Positive",1,0)</f>
        <v>0</v>
      </c>
      <c r="T407">
        <f t="shared" si="11"/>
        <v>0</v>
      </c>
      <c r="V407">
        <f t="shared" si="12"/>
        <v>0</v>
      </c>
    </row>
    <row r="408" spans="1:22" ht="15.75" customHeight="1" x14ac:dyDescent="0.2">
      <c r="A408" s="7">
        <v>33</v>
      </c>
      <c r="B408" s="8">
        <f>IF(Data_Mentah!B408="Male",1,0)</f>
        <v>1</v>
      </c>
      <c r="C408" s="8">
        <f>IF(Data_Mentah!C408="Yes",1,0)</f>
        <v>0</v>
      </c>
      <c r="D408" s="8">
        <f>IF(Data_Mentah!D408="Yes",1,0)</f>
        <v>0</v>
      </c>
      <c r="E408" s="8">
        <f>IF(Data_Mentah!E408="Yes",1,0)</f>
        <v>1</v>
      </c>
      <c r="F408" s="8">
        <f>IF(Data_Mentah!F408="Yes",1,0)</f>
        <v>1</v>
      </c>
      <c r="G408" s="8">
        <f>IF(Data_Mentah!G408="Yes",1,0)</f>
        <v>1</v>
      </c>
      <c r="H408" s="8">
        <f>IF(Data_Mentah!H408="Yes",1,0)</f>
        <v>0</v>
      </c>
      <c r="I408" s="8">
        <f>IF(Data_Mentah!I408="Yes",1,0)</f>
        <v>1</v>
      </c>
      <c r="J408" s="8">
        <f>IF(Data_Mentah!J408="Yes",1,0)</f>
        <v>1</v>
      </c>
      <c r="K408" s="8">
        <f>IF(Data_Mentah!K408="Yes",1,0)</f>
        <v>0</v>
      </c>
      <c r="L408" s="8">
        <f>IF(Data_Mentah!L408="Yes",1,0)</f>
        <v>1</v>
      </c>
      <c r="M408" s="8">
        <f>IF(Data_Mentah!M408="Yes",1,0)</f>
        <v>0</v>
      </c>
      <c r="N408" s="8">
        <f>IF(Data_Mentah!N408="Yes",1,0)</f>
        <v>1</v>
      </c>
      <c r="O408" s="8">
        <f>IF(Data_Mentah!O408="Yes",1,0)</f>
        <v>1</v>
      </c>
      <c r="P408" s="8">
        <f>IF(Data_Mentah!P408="Yes",1,0)</f>
        <v>0</v>
      </c>
      <c r="Q408" s="9">
        <f>IF(Data_Mentah!Q408="Positive",1,0)</f>
        <v>0</v>
      </c>
      <c r="T408">
        <f t="shared" si="11"/>
        <v>0</v>
      </c>
      <c r="V408">
        <f t="shared" si="12"/>
        <v>0</v>
      </c>
    </row>
    <row r="409" spans="1:22" ht="15.75" customHeight="1" x14ac:dyDescent="0.2">
      <c r="A409" s="4">
        <v>55</v>
      </c>
      <c r="B409" s="5">
        <f>IF(Data_Mentah!B409="Male",1,0)</f>
        <v>0</v>
      </c>
      <c r="C409" s="5">
        <f>IF(Data_Mentah!C409="Yes",1,0)</f>
        <v>0</v>
      </c>
      <c r="D409" s="5">
        <f>IF(Data_Mentah!D409="Yes",1,0)</f>
        <v>0</v>
      </c>
      <c r="E409" s="5">
        <f>IF(Data_Mentah!E409="Yes",1,0)</f>
        <v>0</v>
      </c>
      <c r="F409" s="5">
        <f>IF(Data_Mentah!F409="Yes",1,0)</f>
        <v>0</v>
      </c>
      <c r="G409" s="5">
        <f>IF(Data_Mentah!G409="Yes",1,0)</f>
        <v>0</v>
      </c>
      <c r="H409" s="5">
        <f>IF(Data_Mentah!H409="Yes",1,0)</f>
        <v>1</v>
      </c>
      <c r="I409" s="5">
        <f>IF(Data_Mentah!I409="Yes",1,0)</f>
        <v>0</v>
      </c>
      <c r="J409" s="5">
        <f>IF(Data_Mentah!J409="Yes",1,0)</f>
        <v>1</v>
      </c>
      <c r="K409" s="5">
        <f>IF(Data_Mentah!K409="Yes",1,0)</f>
        <v>0</v>
      </c>
      <c r="L409" s="5">
        <f>IF(Data_Mentah!L409="Yes",1,0)</f>
        <v>1</v>
      </c>
      <c r="M409" s="5">
        <f>IF(Data_Mentah!M409="Yes",1,0)</f>
        <v>0</v>
      </c>
      <c r="N409" s="5">
        <f>IF(Data_Mentah!N409="Yes",1,0)</f>
        <v>0</v>
      </c>
      <c r="O409" s="5">
        <f>IF(Data_Mentah!O409="Yes",1,0)</f>
        <v>1</v>
      </c>
      <c r="P409" s="5">
        <f>IF(Data_Mentah!P409="Yes",1,0)</f>
        <v>0</v>
      </c>
      <c r="Q409" s="6">
        <f>IF(Data_Mentah!Q409="Positive",1,0)</f>
        <v>0</v>
      </c>
      <c r="T409">
        <f t="shared" si="11"/>
        <v>1</v>
      </c>
      <c r="V409">
        <f t="shared" si="12"/>
        <v>0</v>
      </c>
    </row>
    <row r="410" spans="1:22" ht="15.75" customHeight="1" x14ac:dyDescent="0.2">
      <c r="A410" s="7">
        <v>48</v>
      </c>
      <c r="B410" s="8">
        <f>IF(Data_Mentah!B410="Male",1,0)</f>
        <v>0</v>
      </c>
      <c r="C410" s="8">
        <f>IF(Data_Mentah!C410="Yes",1,0)</f>
        <v>0</v>
      </c>
      <c r="D410" s="8">
        <f>IF(Data_Mentah!D410="Yes",1,0)</f>
        <v>0</v>
      </c>
      <c r="E410" s="8">
        <f>IF(Data_Mentah!E410="Yes",1,0)</f>
        <v>0</v>
      </c>
      <c r="F410" s="8">
        <f>IF(Data_Mentah!F410="Yes",1,0)</f>
        <v>1</v>
      </c>
      <c r="G410" s="8">
        <f>IF(Data_Mentah!G410="Yes",1,0)</f>
        <v>0</v>
      </c>
      <c r="H410" s="8">
        <f>IF(Data_Mentah!H410="Yes",1,0)</f>
        <v>0</v>
      </c>
      <c r="I410" s="8">
        <f>IF(Data_Mentah!I410="Yes",1,0)</f>
        <v>1</v>
      </c>
      <c r="J410" s="8">
        <f>IF(Data_Mentah!J410="Yes",1,0)</f>
        <v>1</v>
      </c>
      <c r="K410" s="8">
        <f>IF(Data_Mentah!K410="Yes",1,0)</f>
        <v>0</v>
      </c>
      <c r="L410" s="8">
        <f>IF(Data_Mentah!L410="Yes",1,0)</f>
        <v>1</v>
      </c>
      <c r="M410" s="8">
        <f>IF(Data_Mentah!M410="Yes",1,0)</f>
        <v>0</v>
      </c>
      <c r="N410" s="8">
        <f>IF(Data_Mentah!N410="Yes",1,0)</f>
        <v>1</v>
      </c>
      <c r="O410" s="8">
        <f>IF(Data_Mentah!O410="Yes",1,0)</f>
        <v>1</v>
      </c>
      <c r="P410" s="8">
        <f>IF(Data_Mentah!P410="Yes",1,0)</f>
        <v>1</v>
      </c>
      <c r="Q410" s="9">
        <f>IF(Data_Mentah!Q410="Positive",1,0)</f>
        <v>0</v>
      </c>
      <c r="T410">
        <f t="shared" si="11"/>
        <v>1</v>
      </c>
      <c r="V410">
        <f t="shared" si="12"/>
        <v>0</v>
      </c>
    </row>
    <row r="411" spans="1:22" ht="15.75" customHeight="1" x14ac:dyDescent="0.2">
      <c r="A411" s="4">
        <v>56</v>
      </c>
      <c r="B411" s="5">
        <f>IF(Data_Mentah!B411="Male",1,0)</f>
        <v>0</v>
      </c>
      <c r="C411" s="5">
        <f>IF(Data_Mentah!C411="Yes",1,0)</f>
        <v>0</v>
      </c>
      <c r="D411" s="5">
        <f>IF(Data_Mentah!D411="Yes",1,0)</f>
        <v>0</v>
      </c>
      <c r="E411" s="5">
        <f>IF(Data_Mentah!E411="Yes",1,0)</f>
        <v>0</v>
      </c>
      <c r="F411" s="5">
        <f>IF(Data_Mentah!F411="Yes",1,0)</f>
        <v>1</v>
      </c>
      <c r="G411" s="5">
        <f>IF(Data_Mentah!G411="Yes",1,0)</f>
        <v>0</v>
      </c>
      <c r="H411" s="5">
        <f>IF(Data_Mentah!H411="Yes",1,0)</f>
        <v>0</v>
      </c>
      <c r="I411" s="5">
        <f>IF(Data_Mentah!I411="Yes",1,0)</f>
        <v>1</v>
      </c>
      <c r="J411" s="5">
        <f>IF(Data_Mentah!J411="Yes",1,0)</f>
        <v>1</v>
      </c>
      <c r="K411" s="5">
        <f>IF(Data_Mentah!K411="Yes",1,0)</f>
        <v>0</v>
      </c>
      <c r="L411" s="5">
        <f>IF(Data_Mentah!L411="Yes",1,0)</f>
        <v>1</v>
      </c>
      <c r="M411" s="5">
        <f>IF(Data_Mentah!M411="Yes",1,0)</f>
        <v>0</v>
      </c>
      <c r="N411" s="5">
        <f>IF(Data_Mentah!N411="Yes",1,0)</f>
        <v>0</v>
      </c>
      <c r="O411" s="5">
        <f>IF(Data_Mentah!O411="Yes",1,0)</f>
        <v>1</v>
      </c>
      <c r="P411" s="5">
        <f>IF(Data_Mentah!P411="Yes",1,0)</f>
        <v>0</v>
      </c>
      <c r="Q411" s="6">
        <f>IF(Data_Mentah!Q411="Positive",1,0)</f>
        <v>0</v>
      </c>
      <c r="T411">
        <f t="shared" si="11"/>
        <v>0</v>
      </c>
      <c r="V411">
        <f t="shared" si="12"/>
        <v>0</v>
      </c>
    </row>
    <row r="412" spans="1:22" ht="15.75" customHeight="1" x14ac:dyDescent="0.2">
      <c r="A412" s="7">
        <v>38</v>
      </c>
      <c r="B412" s="8">
        <f>IF(Data_Mentah!B412="Male",1,0)</f>
        <v>1</v>
      </c>
      <c r="C412" s="8">
        <f>IF(Data_Mentah!C412="Yes",1,0)</f>
        <v>0</v>
      </c>
      <c r="D412" s="8">
        <f>IF(Data_Mentah!D412="Yes",1,0)</f>
        <v>0</v>
      </c>
      <c r="E412" s="8">
        <f>IF(Data_Mentah!E412="Yes",1,0)</f>
        <v>0</v>
      </c>
      <c r="F412" s="8">
        <f>IF(Data_Mentah!F412="Yes",1,0)</f>
        <v>0</v>
      </c>
      <c r="G412" s="8">
        <f>IF(Data_Mentah!G412="Yes",1,0)</f>
        <v>0</v>
      </c>
      <c r="H412" s="8">
        <f>IF(Data_Mentah!H412="Yes",1,0)</f>
        <v>0</v>
      </c>
      <c r="I412" s="8">
        <f>IF(Data_Mentah!I412="Yes",1,0)</f>
        <v>0</v>
      </c>
      <c r="J412" s="8">
        <f>IF(Data_Mentah!J412="Yes",1,0)</f>
        <v>0</v>
      </c>
      <c r="K412" s="8">
        <f>IF(Data_Mentah!K412="Yes",1,0)</f>
        <v>0</v>
      </c>
      <c r="L412" s="8">
        <f>IF(Data_Mentah!L412="Yes",1,0)</f>
        <v>0</v>
      </c>
      <c r="M412" s="8">
        <f>IF(Data_Mentah!M412="Yes",1,0)</f>
        <v>0</v>
      </c>
      <c r="N412" s="8">
        <f>IF(Data_Mentah!N412="Yes",1,0)</f>
        <v>0</v>
      </c>
      <c r="O412" s="8">
        <f>IF(Data_Mentah!O412="Yes",1,0)</f>
        <v>0</v>
      </c>
      <c r="P412" s="8">
        <f>IF(Data_Mentah!P412="Yes",1,0)</f>
        <v>0</v>
      </c>
      <c r="Q412" s="9">
        <f>IF(Data_Mentah!Q412="Positive",1,0)</f>
        <v>0</v>
      </c>
      <c r="T412">
        <f t="shared" si="11"/>
        <v>0</v>
      </c>
      <c r="V412">
        <f t="shared" si="12"/>
        <v>0</v>
      </c>
    </row>
    <row r="413" spans="1:22" ht="15.75" customHeight="1" x14ac:dyDescent="0.2">
      <c r="A413" s="4">
        <v>28</v>
      </c>
      <c r="B413" s="5">
        <f>IF(Data_Mentah!B413="Male",1,0)</f>
        <v>1</v>
      </c>
      <c r="C413" s="5">
        <f>IF(Data_Mentah!C413="Yes",1,0)</f>
        <v>0</v>
      </c>
      <c r="D413" s="5">
        <f>IF(Data_Mentah!D413="Yes",1,0)</f>
        <v>0</v>
      </c>
      <c r="E413" s="5">
        <f>IF(Data_Mentah!E413="Yes",1,0)</f>
        <v>0</v>
      </c>
      <c r="F413" s="5">
        <f>IF(Data_Mentah!F413="Yes",1,0)</f>
        <v>1</v>
      </c>
      <c r="G413" s="5">
        <f>IF(Data_Mentah!G413="Yes",1,0)</f>
        <v>0</v>
      </c>
      <c r="H413" s="5">
        <f>IF(Data_Mentah!H413="Yes",1,0)</f>
        <v>0</v>
      </c>
      <c r="I413" s="5">
        <f>IF(Data_Mentah!I413="Yes",1,0)</f>
        <v>0</v>
      </c>
      <c r="J413" s="5">
        <f>IF(Data_Mentah!J413="Yes",1,0)</f>
        <v>1</v>
      </c>
      <c r="K413" s="5">
        <f>IF(Data_Mentah!K413="Yes",1,0)</f>
        <v>0</v>
      </c>
      <c r="L413" s="5">
        <f>IF(Data_Mentah!L413="Yes",1,0)</f>
        <v>1</v>
      </c>
      <c r="M413" s="5">
        <f>IF(Data_Mentah!M413="Yes",1,0)</f>
        <v>0</v>
      </c>
      <c r="N413" s="5">
        <f>IF(Data_Mentah!N413="Yes",1,0)</f>
        <v>0</v>
      </c>
      <c r="O413" s="5">
        <f>IF(Data_Mentah!O413="Yes",1,0)</f>
        <v>1</v>
      </c>
      <c r="P413" s="5">
        <f>IF(Data_Mentah!P413="Yes",1,0)</f>
        <v>0</v>
      </c>
      <c r="Q413" s="6">
        <f>IF(Data_Mentah!Q413="Positive",1,0)</f>
        <v>0</v>
      </c>
      <c r="T413">
        <f t="shared" si="11"/>
        <v>0</v>
      </c>
      <c r="V413">
        <f t="shared" si="12"/>
        <v>0</v>
      </c>
    </row>
    <row r="414" spans="1:22" ht="15.75" customHeight="1" x14ac:dyDescent="0.2">
      <c r="A414" s="7">
        <v>68</v>
      </c>
      <c r="B414" s="8">
        <f>IF(Data_Mentah!B414="Male",1,0)</f>
        <v>1</v>
      </c>
      <c r="C414" s="8">
        <f>IF(Data_Mentah!C414="Yes",1,0)</f>
        <v>0</v>
      </c>
      <c r="D414" s="8">
        <f>IF(Data_Mentah!D414="Yes",1,0)</f>
        <v>0</v>
      </c>
      <c r="E414" s="8">
        <f>IF(Data_Mentah!E414="Yes",1,0)</f>
        <v>0</v>
      </c>
      <c r="F414" s="8">
        <f>IF(Data_Mentah!F414="Yes",1,0)</f>
        <v>1</v>
      </c>
      <c r="G414" s="8">
        <f>IF(Data_Mentah!G414="Yes",1,0)</f>
        <v>1</v>
      </c>
      <c r="H414" s="8">
        <f>IF(Data_Mentah!H414="Yes",1,0)</f>
        <v>0</v>
      </c>
      <c r="I414" s="8">
        <f>IF(Data_Mentah!I414="Yes",1,0)</f>
        <v>1</v>
      </c>
      <c r="J414" s="8">
        <f>IF(Data_Mentah!J414="Yes",1,0)</f>
        <v>1</v>
      </c>
      <c r="K414" s="8">
        <f>IF(Data_Mentah!K414="Yes",1,0)</f>
        <v>0</v>
      </c>
      <c r="L414" s="8">
        <f>IF(Data_Mentah!L414="Yes",1,0)</f>
        <v>1</v>
      </c>
      <c r="M414" s="8">
        <f>IF(Data_Mentah!M414="Yes",1,0)</f>
        <v>1</v>
      </c>
      <c r="N414" s="8">
        <f>IF(Data_Mentah!N414="Yes",1,0)</f>
        <v>1</v>
      </c>
      <c r="O414" s="8">
        <f>IF(Data_Mentah!O414="Yes",1,0)</f>
        <v>1</v>
      </c>
      <c r="P414" s="8">
        <f>IF(Data_Mentah!P414="Yes",1,0)</f>
        <v>0</v>
      </c>
      <c r="Q414" s="9">
        <f>IF(Data_Mentah!Q414="Positive",1,0)</f>
        <v>0</v>
      </c>
      <c r="T414">
        <f t="shared" si="11"/>
        <v>1</v>
      </c>
      <c r="V414">
        <f t="shared" si="12"/>
        <v>0</v>
      </c>
    </row>
    <row r="415" spans="1:22" ht="15.75" customHeight="1" x14ac:dyDescent="0.2">
      <c r="A415" s="4">
        <v>35</v>
      </c>
      <c r="B415" s="5">
        <f>IF(Data_Mentah!B415="Male",1,0)</f>
        <v>1</v>
      </c>
      <c r="C415" s="5">
        <f>IF(Data_Mentah!C415="Yes",1,0)</f>
        <v>0</v>
      </c>
      <c r="D415" s="5">
        <f>IF(Data_Mentah!D415="Yes",1,0)</f>
        <v>0</v>
      </c>
      <c r="E415" s="5">
        <f>IF(Data_Mentah!E415="Yes",1,0)</f>
        <v>0</v>
      </c>
      <c r="F415" s="5">
        <f>IF(Data_Mentah!F415="Yes",1,0)</f>
        <v>0</v>
      </c>
      <c r="G415" s="5">
        <f>IF(Data_Mentah!G415="Yes",1,0)</f>
        <v>0</v>
      </c>
      <c r="H415" s="5">
        <f>IF(Data_Mentah!H415="Yes",1,0)</f>
        <v>0</v>
      </c>
      <c r="I415" s="5">
        <f>IF(Data_Mentah!I415="Yes",1,0)</f>
        <v>0</v>
      </c>
      <c r="J415" s="5">
        <f>IF(Data_Mentah!J415="Yes",1,0)</f>
        <v>0</v>
      </c>
      <c r="K415" s="5">
        <f>IF(Data_Mentah!K415="Yes",1,0)</f>
        <v>0</v>
      </c>
      <c r="L415" s="5">
        <f>IF(Data_Mentah!L415="Yes",1,0)</f>
        <v>0</v>
      </c>
      <c r="M415" s="5">
        <f>IF(Data_Mentah!M415="Yes",1,0)</f>
        <v>0</v>
      </c>
      <c r="N415" s="5">
        <f>IF(Data_Mentah!N415="Yes",1,0)</f>
        <v>0</v>
      </c>
      <c r="O415" s="5">
        <f>IF(Data_Mentah!O415="Yes",1,0)</f>
        <v>1</v>
      </c>
      <c r="P415" s="5">
        <f>IF(Data_Mentah!P415="Yes",1,0)</f>
        <v>0</v>
      </c>
      <c r="Q415" s="6">
        <f>IF(Data_Mentah!Q415="Positive",1,0)</f>
        <v>0</v>
      </c>
      <c r="T415">
        <f t="shared" si="11"/>
        <v>0</v>
      </c>
      <c r="V415">
        <f t="shared" si="12"/>
        <v>0</v>
      </c>
    </row>
    <row r="416" spans="1:22" ht="15.75" customHeight="1" x14ac:dyDescent="0.2">
      <c r="A416" s="7">
        <v>45</v>
      </c>
      <c r="B416" s="8">
        <f>IF(Data_Mentah!B416="Male",1,0)</f>
        <v>0</v>
      </c>
      <c r="C416" s="8">
        <f>IF(Data_Mentah!C416="Yes",1,0)</f>
        <v>1</v>
      </c>
      <c r="D416" s="8">
        <f>IF(Data_Mentah!D416="Yes",1,0)</f>
        <v>1</v>
      </c>
      <c r="E416" s="8">
        <f>IF(Data_Mentah!E416="Yes",1,0)</f>
        <v>1</v>
      </c>
      <c r="F416" s="8">
        <f>IF(Data_Mentah!F416="Yes",1,0)</f>
        <v>1</v>
      </c>
      <c r="G416" s="8">
        <f>IF(Data_Mentah!G416="Yes",1,0)</f>
        <v>0</v>
      </c>
      <c r="H416" s="8">
        <f>IF(Data_Mentah!H416="Yes",1,0)</f>
        <v>0</v>
      </c>
      <c r="I416" s="8">
        <f>IF(Data_Mentah!I416="Yes",1,0)</f>
        <v>1</v>
      </c>
      <c r="J416" s="8">
        <f>IF(Data_Mentah!J416="Yes",1,0)</f>
        <v>0</v>
      </c>
      <c r="K416" s="8">
        <f>IF(Data_Mentah!K416="Yes",1,0)</f>
        <v>0</v>
      </c>
      <c r="L416" s="8">
        <f>IF(Data_Mentah!L416="Yes",1,0)</f>
        <v>0</v>
      </c>
      <c r="M416" s="8">
        <f>IF(Data_Mentah!M416="Yes",1,0)</f>
        <v>1</v>
      </c>
      <c r="N416" s="8">
        <f>IF(Data_Mentah!N416="Yes",1,0)</f>
        <v>0</v>
      </c>
      <c r="O416" s="8">
        <f>IF(Data_Mentah!O416="Yes",1,0)</f>
        <v>0</v>
      </c>
      <c r="P416" s="8">
        <f>IF(Data_Mentah!P416="Yes",1,0)</f>
        <v>1</v>
      </c>
      <c r="Q416" s="9">
        <f>IF(Data_Mentah!Q416="Positive",1,0)</f>
        <v>1</v>
      </c>
      <c r="T416">
        <f t="shared" si="11"/>
        <v>0</v>
      </c>
      <c r="V416">
        <f t="shared" si="12"/>
        <v>0</v>
      </c>
    </row>
    <row r="417" spans="1:22" ht="15.75" customHeight="1" x14ac:dyDescent="0.2">
      <c r="A417" s="4">
        <v>48</v>
      </c>
      <c r="B417" s="5">
        <f>IF(Data_Mentah!B417="Male",1,0)</f>
        <v>0</v>
      </c>
      <c r="C417" s="5">
        <f>IF(Data_Mentah!C417="Yes",1,0)</f>
        <v>1</v>
      </c>
      <c r="D417" s="5">
        <f>IF(Data_Mentah!D417="Yes",1,0)</f>
        <v>1</v>
      </c>
      <c r="E417" s="5">
        <f>IF(Data_Mentah!E417="Yes",1,0)</f>
        <v>1</v>
      </c>
      <c r="F417" s="5">
        <f>IF(Data_Mentah!F417="Yes",1,0)</f>
        <v>1</v>
      </c>
      <c r="G417" s="5">
        <f>IF(Data_Mentah!G417="Yes",1,0)</f>
        <v>1</v>
      </c>
      <c r="H417" s="5">
        <f>IF(Data_Mentah!H417="Yes",1,0)</f>
        <v>0</v>
      </c>
      <c r="I417" s="5">
        <f>IF(Data_Mentah!I417="Yes",1,0)</f>
        <v>0</v>
      </c>
      <c r="J417" s="5">
        <f>IF(Data_Mentah!J417="Yes",1,0)</f>
        <v>0</v>
      </c>
      <c r="K417" s="5">
        <f>IF(Data_Mentah!K417="Yes",1,0)</f>
        <v>0</v>
      </c>
      <c r="L417" s="5">
        <f>IF(Data_Mentah!L417="Yes",1,0)</f>
        <v>0</v>
      </c>
      <c r="M417" s="5">
        <f>IF(Data_Mentah!M417="Yes",1,0)</f>
        <v>1</v>
      </c>
      <c r="N417" s="5">
        <f>IF(Data_Mentah!N417="Yes",1,0)</f>
        <v>0</v>
      </c>
      <c r="O417" s="5">
        <f>IF(Data_Mentah!O417="Yes",1,0)</f>
        <v>0</v>
      </c>
      <c r="P417" s="5">
        <f>IF(Data_Mentah!P417="Yes",1,0)</f>
        <v>0</v>
      </c>
      <c r="Q417" s="6">
        <f>IF(Data_Mentah!Q417="Positive",1,0)</f>
        <v>1</v>
      </c>
      <c r="T417">
        <f t="shared" si="11"/>
        <v>0</v>
      </c>
      <c r="V417">
        <f t="shared" si="12"/>
        <v>0</v>
      </c>
    </row>
    <row r="418" spans="1:22" ht="15.75" customHeight="1" x14ac:dyDescent="0.2">
      <c r="A418" s="7">
        <v>40</v>
      </c>
      <c r="B418" s="8">
        <f>IF(Data_Mentah!B418="Male",1,0)</f>
        <v>0</v>
      </c>
      <c r="C418" s="8">
        <f>IF(Data_Mentah!C418="Yes",1,0)</f>
        <v>1</v>
      </c>
      <c r="D418" s="8">
        <f>IF(Data_Mentah!D418="Yes",1,0)</f>
        <v>1</v>
      </c>
      <c r="E418" s="8">
        <f>IF(Data_Mentah!E418="Yes",1,0)</f>
        <v>1</v>
      </c>
      <c r="F418" s="8">
        <f>IF(Data_Mentah!F418="Yes",1,0)</f>
        <v>0</v>
      </c>
      <c r="G418" s="8">
        <f>IF(Data_Mentah!G418="Yes",1,0)</f>
        <v>1</v>
      </c>
      <c r="H418" s="8">
        <f>IF(Data_Mentah!H418="Yes",1,0)</f>
        <v>0</v>
      </c>
      <c r="I418" s="8">
        <f>IF(Data_Mentah!I418="Yes",1,0)</f>
        <v>0</v>
      </c>
      <c r="J418" s="8">
        <f>IF(Data_Mentah!J418="Yes",1,0)</f>
        <v>1</v>
      </c>
      <c r="K418" s="8">
        <f>IF(Data_Mentah!K418="Yes",1,0)</f>
        <v>0</v>
      </c>
      <c r="L418" s="8">
        <f>IF(Data_Mentah!L418="Yes",1,0)</f>
        <v>1</v>
      </c>
      <c r="M418" s="8">
        <f>IF(Data_Mentah!M418="Yes",1,0)</f>
        <v>1</v>
      </c>
      <c r="N418" s="8">
        <f>IF(Data_Mentah!N418="Yes",1,0)</f>
        <v>0</v>
      </c>
      <c r="O418" s="8">
        <f>IF(Data_Mentah!O418="Yes",1,0)</f>
        <v>0</v>
      </c>
      <c r="P418" s="8">
        <f>IF(Data_Mentah!P418="Yes",1,0)</f>
        <v>0</v>
      </c>
      <c r="Q418" s="9">
        <f>IF(Data_Mentah!Q418="Positive",1,0)</f>
        <v>1</v>
      </c>
      <c r="T418">
        <f t="shared" si="11"/>
        <v>0</v>
      </c>
      <c r="V418">
        <f t="shared" si="12"/>
        <v>0</v>
      </c>
    </row>
    <row r="419" spans="1:22" ht="15.75" customHeight="1" x14ac:dyDescent="0.2">
      <c r="A419" s="4">
        <v>57</v>
      </c>
      <c r="B419" s="5">
        <f>IF(Data_Mentah!B419="Male",1,0)</f>
        <v>0</v>
      </c>
      <c r="C419" s="5">
        <f>IF(Data_Mentah!C419="Yes",1,0)</f>
        <v>1</v>
      </c>
      <c r="D419" s="5">
        <f>IF(Data_Mentah!D419="Yes",1,0)</f>
        <v>1</v>
      </c>
      <c r="E419" s="5">
        <f>IF(Data_Mentah!E419="Yes",1,0)</f>
        <v>1</v>
      </c>
      <c r="F419" s="5">
        <f>IF(Data_Mentah!F419="Yes",1,0)</f>
        <v>1</v>
      </c>
      <c r="G419" s="5">
        <f>IF(Data_Mentah!G419="Yes",1,0)</f>
        <v>1</v>
      </c>
      <c r="H419" s="5">
        <f>IF(Data_Mentah!H419="Yes",1,0)</f>
        <v>0</v>
      </c>
      <c r="I419" s="5">
        <f>IF(Data_Mentah!I419="Yes",1,0)</f>
        <v>0</v>
      </c>
      <c r="J419" s="5">
        <f>IF(Data_Mentah!J419="Yes",1,0)</f>
        <v>1</v>
      </c>
      <c r="K419" s="5">
        <f>IF(Data_Mentah!K419="Yes",1,0)</f>
        <v>1</v>
      </c>
      <c r="L419" s="5">
        <f>IF(Data_Mentah!L419="Yes",1,0)</f>
        <v>1</v>
      </c>
      <c r="M419" s="5">
        <f>IF(Data_Mentah!M419="Yes",1,0)</f>
        <v>1</v>
      </c>
      <c r="N419" s="5">
        <f>IF(Data_Mentah!N419="Yes",1,0)</f>
        <v>0</v>
      </c>
      <c r="O419" s="5">
        <f>IF(Data_Mentah!O419="Yes",1,0)</f>
        <v>0</v>
      </c>
      <c r="P419" s="5">
        <f>IF(Data_Mentah!P419="Yes",1,0)</f>
        <v>0</v>
      </c>
      <c r="Q419" s="6">
        <f>IF(Data_Mentah!Q419="Positive",1,0)</f>
        <v>1</v>
      </c>
      <c r="T419">
        <f t="shared" si="11"/>
        <v>0</v>
      </c>
      <c r="V419">
        <f t="shared" si="12"/>
        <v>0</v>
      </c>
    </row>
    <row r="420" spans="1:22" ht="15.75" customHeight="1" x14ac:dyDescent="0.2">
      <c r="A420" s="7">
        <v>47</v>
      </c>
      <c r="B420" s="8">
        <f>IF(Data_Mentah!B420="Male",1,0)</f>
        <v>0</v>
      </c>
      <c r="C420" s="8">
        <f>IF(Data_Mentah!C420="Yes",1,0)</f>
        <v>1</v>
      </c>
      <c r="D420" s="8">
        <f>IF(Data_Mentah!D420="Yes",1,0)</f>
        <v>1</v>
      </c>
      <c r="E420" s="8">
        <f>IF(Data_Mentah!E420="Yes",1,0)</f>
        <v>1</v>
      </c>
      <c r="F420" s="8">
        <f>IF(Data_Mentah!F420="Yes",1,0)</f>
        <v>1</v>
      </c>
      <c r="G420" s="8">
        <f>IF(Data_Mentah!G420="Yes",1,0)</f>
        <v>1</v>
      </c>
      <c r="H420" s="8">
        <f>IF(Data_Mentah!H420="Yes",1,0)</f>
        <v>0</v>
      </c>
      <c r="I420" s="8">
        <f>IF(Data_Mentah!I420="Yes",1,0)</f>
        <v>1</v>
      </c>
      <c r="J420" s="8">
        <f>IF(Data_Mentah!J420="Yes",1,0)</f>
        <v>0</v>
      </c>
      <c r="K420" s="8">
        <f>IF(Data_Mentah!K420="Yes",1,0)</f>
        <v>0</v>
      </c>
      <c r="L420" s="8">
        <f>IF(Data_Mentah!L420="Yes",1,0)</f>
        <v>0</v>
      </c>
      <c r="M420" s="8">
        <f>IF(Data_Mentah!M420="Yes",1,0)</f>
        <v>1</v>
      </c>
      <c r="N420" s="8">
        <f>IF(Data_Mentah!N420="Yes",1,0)</f>
        <v>1</v>
      </c>
      <c r="O420" s="8">
        <f>IF(Data_Mentah!O420="Yes",1,0)</f>
        <v>0</v>
      </c>
      <c r="P420" s="8">
        <f>IF(Data_Mentah!P420="Yes",1,0)</f>
        <v>1</v>
      </c>
      <c r="Q420" s="9">
        <f>IF(Data_Mentah!Q420="Positive",1,0)</f>
        <v>1</v>
      </c>
      <c r="T420">
        <f t="shared" si="11"/>
        <v>0</v>
      </c>
      <c r="V420">
        <f t="shared" si="12"/>
        <v>0</v>
      </c>
    </row>
    <row r="421" spans="1:22" ht="15.75" customHeight="1" x14ac:dyDescent="0.2">
      <c r="A421" s="4">
        <v>45</v>
      </c>
      <c r="B421" s="5">
        <f>IF(Data_Mentah!B421="Male",1,0)</f>
        <v>0</v>
      </c>
      <c r="C421" s="5">
        <f>IF(Data_Mentah!C421="Yes",1,0)</f>
        <v>1</v>
      </c>
      <c r="D421" s="5">
        <f>IF(Data_Mentah!D421="Yes",1,0)</f>
        <v>1</v>
      </c>
      <c r="E421" s="5">
        <f>IF(Data_Mentah!E421="Yes",1,0)</f>
        <v>0</v>
      </c>
      <c r="F421" s="5">
        <f>IF(Data_Mentah!F421="Yes",1,0)</f>
        <v>1</v>
      </c>
      <c r="G421" s="5">
        <f>IF(Data_Mentah!G421="Yes",1,0)</f>
        <v>0</v>
      </c>
      <c r="H421" s="5">
        <f>IF(Data_Mentah!H421="Yes",1,0)</f>
        <v>0</v>
      </c>
      <c r="I421" s="5">
        <f>IF(Data_Mentah!I421="Yes",1,0)</f>
        <v>1</v>
      </c>
      <c r="J421" s="5">
        <f>IF(Data_Mentah!J421="Yes",1,0)</f>
        <v>0</v>
      </c>
      <c r="K421" s="5">
        <f>IF(Data_Mentah!K421="Yes",1,0)</f>
        <v>0</v>
      </c>
      <c r="L421" s="5">
        <f>IF(Data_Mentah!L421="Yes",1,0)</f>
        <v>0</v>
      </c>
      <c r="M421" s="5">
        <f>IF(Data_Mentah!M421="Yes",1,0)</f>
        <v>0</v>
      </c>
      <c r="N421" s="5">
        <f>IF(Data_Mentah!N421="Yes",1,0)</f>
        <v>0</v>
      </c>
      <c r="O421" s="5">
        <f>IF(Data_Mentah!O421="Yes",1,0)</f>
        <v>0</v>
      </c>
      <c r="P421" s="5">
        <f>IF(Data_Mentah!P421="Yes",1,0)</f>
        <v>0</v>
      </c>
      <c r="Q421" s="6">
        <f>IF(Data_Mentah!Q421="Positive",1,0)</f>
        <v>1</v>
      </c>
      <c r="T421">
        <f t="shared" si="11"/>
        <v>0</v>
      </c>
      <c r="V421">
        <f t="shared" si="12"/>
        <v>0</v>
      </c>
    </row>
    <row r="422" spans="1:22" ht="15.75" customHeight="1" x14ac:dyDescent="0.2">
      <c r="A422" s="7">
        <v>57</v>
      </c>
      <c r="B422" s="8">
        <f>IF(Data_Mentah!B422="Male",1,0)</f>
        <v>0</v>
      </c>
      <c r="C422" s="8">
        <f>IF(Data_Mentah!C422="Yes",1,0)</f>
        <v>0</v>
      </c>
      <c r="D422" s="8">
        <f>IF(Data_Mentah!D422="Yes",1,0)</f>
        <v>0</v>
      </c>
      <c r="E422" s="8">
        <f>IF(Data_Mentah!E422="Yes",1,0)</f>
        <v>1</v>
      </c>
      <c r="F422" s="8">
        <f>IF(Data_Mentah!F422="Yes",1,0)</f>
        <v>1</v>
      </c>
      <c r="G422" s="8">
        <f>IF(Data_Mentah!G422="Yes",1,0)</f>
        <v>1</v>
      </c>
      <c r="H422" s="8">
        <f>IF(Data_Mentah!H422="Yes",1,0)</f>
        <v>0</v>
      </c>
      <c r="I422" s="8">
        <f>IF(Data_Mentah!I422="Yes",1,0)</f>
        <v>0</v>
      </c>
      <c r="J422" s="8">
        <f>IF(Data_Mentah!J422="Yes",1,0)</f>
        <v>0</v>
      </c>
      <c r="K422" s="8">
        <f>IF(Data_Mentah!K422="Yes",1,0)</f>
        <v>0</v>
      </c>
      <c r="L422" s="8">
        <f>IF(Data_Mentah!L422="Yes",1,0)</f>
        <v>0</v>
      </c>
      <c r="M422" s="8">
        <f>IF(Data_Mentah!M422="Yes",1,0)</f>
        <v>0</v>
      </c>
      <c r="N422" s="8">
        <f>IF(Data_Mentah!N422="Yes",1,0)</f>
        <v>1</v>
      </c>
      <c r="O422" s="8">
        <f>IF(Data_Mentah!O422="Yes",1,0)</f>
        <v>0</v>
      </c>
      <c r="P422" s="8">
        <f>IF(Data_Mentah!P422="Yes",1,0)</f>
        <v>0</v>
      </c>
      <c r="Q422" s="9">
        <f>IF(Data_Mentah!Q422="Positive",1,0)</f>
        <v>1</v>
      </c>
      <c r="T422">
        <f t="shared" si="11"/>
        <v>0</v>
      </c>
      <c r="V422">
        <f t="shared" si="12"/>
        <v>0</v>
      </c>
    </row>
    <row r="423" spans="1:22" ht="15.75" customHeight="1" x14ac:dyDescent="0.2">
      <c r="A423" s="4">
        <v>72</v>
      </c>
      <c r="B423" s="5">
        <f>IF(Data_Mentah!B423="Male",1,0)</f>
        <v>0</v>
      </c>
      <c r="C423" s="5">
        <f>IF(Data_Mentah!C423="Yes",1,0)</f>
        <v>1</v>
      </c>
      <c r="D423" s="5">
        <f>IF(Data_Mentah!D423="Yes",1,0)</f>
        <v>0</v>
      </c>
      <c r="E423" s="5">
        <f>IF(Data_Mentah!E423="Yes",1,0)</f>
        <v>0</v>
      </c>
      <c r="F423" s="5">
        <f>IF(Data_Mentah!F423="Yes",1,0)</f>
        <v>0</v>
      </c>
      <c r="G423" s="5">
        <f>IF(Data_Mentah!G423="Yes",1,0)</f>
        <v>1</v>
      </c>
      <c r="H423" s="5">
        <f>IF(Data_Mentah!H423="Yes",1,0)</f>
        <v>0</v>
      </c>
      <c r="I423" s="5">
        <f>IF(Data_Mentah!I423="Yes",1,0)</f>
        <v>0</v>
      </c>
      <c r="J423" s="5">
        <f>IF(Data_Mentah!J423="Yes",1,0)</f>
        <v>0</v>
      </c>
      <c r="K423" s="5">
        <f>IF(Data_Mentah!K423="Yes",1,0)</f>
        <v>1</v>
      </c>
      <c r="L423" s="5">
        <f>IF(Data_Mentah!L423="Yes",1,0)</f>
        <v>0</v>
      </c>
      <c r="M423" s="5">
        <f>IF(Data_Mentah!M423="Yes",1,0)</f>
        <v>0</v>
      </c>
      <c r="N423" s="5">
        <f>IF(Data_Mentah!N423="Yes",1,0)</f>
        <v>0</v>
      </c>
      <c r="O423" s="5">
        <f>IF(Data_Mentah!O423="Yes",1,0)</f>
        <v>1</v>
      </c>
      <c r="P423" s="5">
        <f>IF(Data_Mentah!P423="Yes",1,0)</f>
        <v>0</v>
      </c>
      <c r="Q423" s="6">
        <f>IF(Data_Mentah!Q423="Positive",1,0)</f>
        <v>1</v>
      </c>
      <c r="T423">
        <f t="shared" si="11"/>
        <v>0</v>
      </c>
      <c r="V423">
        <f t="shared" si="12"/>
        <v>0</v>
      </c>
    </row>
    <row r="424" spans="1:22" ht="15.75" customHeight="1" x14ac:dyDescent="0.2">
      <c r="A424" s="7">
        <v>30</v>
      </c>
      <c r="B424" s="8">
        <f>IF(Data_Mentah!B424="Male",1,0)</f>
        <v>1</v>
      </c>
      <c r="C424" s="8">
        <f>IF(Data_Mentah!C424="Yes",1,0)</f>
        <v>0</v>
      </c>
      <c r="D424" s="8">
        <f>IF(Data_Mentah!D424="Yes",1,0)</f>
        <v>1</v>
      </c>
      <c r="E424" s="8">
        <f>IF(Data_Mentah!E424="Yes",1,0)</f>
        <v>0</v>
      </c>
      <c r="F424" s="8">
        <f>IF(Data_Mentah!F424="Yes",1,0)</f>
        <v>1</v>
      </c>
      <c r="G424" s="8">
        <f>IF(Data_Mentah!G424="Yes",1,0)</f>
        <v>1</v>
      </c>
      <c r="H424" s="8">
        <f>IF(Data_Mentah!H424="Yes",1,0)</f>
        <v>0</v>
      </c>
      <c r="I424" s="8">
        <f>IF(Data_Mentah!I424="Yes",1,0)</f>
        <v>1</v>
      </c>
      <c r="J424" s="8">
        <f>IF(Data_Mentah!J424="Yes",1,0)</f>
        <v>0</v>
      </c>
      <c r="K424" s="8">
        <f>IF(Data_Mentah!K424="Yes",1,0)</f>
        <v>1</v>
      </c>
      <c r="L424" s="8">
        <f>IF(Data_Mentah!L424="Yes",1,0)</f>
        <v>1</v>
      </c>
      <c r="M424" s="8">
        <f>IF(Data_Mentah!M424="Yes",1,0)</f>
        <v>1</v>
      </c>
      <c r="N424" s="8">
        <f>IF(Data_Mentah!N424="Yes",1,0)</f>
        <v>1</v>
      </c>
      <c r="O424" s="8">
        <f>IF(Data_Mentah!O424="Yes",1,0)</f>
        <v>1</v>
      </c>
      <c r="P424" s="8">
        <f>IF(Data_Mentah!P424="Yes",1,0)</f>
        <v>1</v>
      </c>
      <c r="Q424" s="9">
        <f>IF(Data_Mentah!Q424="Positive",1,0)</f>
        <v>1</v>
      </c>
      <c r="T424">
        <f t="shared" si="11"/>
        <v>1</v>
      </c>
      <c r="V424">
        <f t="shared" si="12"/>
        <v>0</v>
      </c>
    </row>
    <row r="425" spans="1:22" ht="15.75" customHeight="1" x14ac:dyDescent="0.2">
      <c r="A425" s="4">
        <v>27</v>
      </c>
      <c r="B425" s="5">
        <f>IF(Data_Mentah!B425="Male",1,0)</f>
        <v>1</v>
      </c>
      <c r="C425" s="5">
        <f>IF(Data_Mentah!C425="Yes",1,0)</f>
        <v>1</v>
      </c>
      <c r="D425" s="5">
        <f>IF(Data_Mentah!D425="Yes",1,0)</f>
        <v>1</v>
      </c>
      <c r="E425" s="5">
        <f>IF(Data_Mentah!E425="Yes",1,0)</f>
        <v>0</v>
      </c>
      <c r="F425" s="5">
        <f>IF(Data_Mentah!F425="Yes",1,0)</f>
        <v>1</v>
      </c>
      <c r="G425" s="5">
        <f>IF(Data_Mentah!G425="Yes",1,0)</f>
        <v>1</v>
      </c>
      <c r="H425" s="5">
        <f>IF(Data_Mentah!H425="Yes",1,0)</f>
        <v>0</v>
      </c>
      <c r="I425" s="5">
        <f>IF(Data_Mentah!I425="Yes",1,0)</f>
        <v>1</v>
      </c>
      <c r="J425" s="5">
        <f>IF(Data_Mentah!J425="Yes",1,0)</f>
        <v>0</v>
      </c>
      <c r="K425" s="5">
        <f>IF(Data_Mentah!K425="Yes",1,0)</f>
        <v>0</v>
      </c>
      <c r="L425" s="5">
        <f>IF(Data_Mentah!L425="Yes",1,0)</f>
        <v>0</v>
      </c>
      <c r="M425" s="5">
        <f>IF(Data_Mentah!M425="Yes",1,0)</f>
        <v>1</v>
      </c>
      <c r="N425" s="5">
        <f>IF(Data_Mentah!N425="Yes",1,0)</f>
        <v>1</v>
      </c>
      <c r="O425" s="5">
        <f>IF(Data_Mentah!O425="Yes",1,0)</f>
        <v>0</v>
      </c>
      <c r="P425" s="5">
        <f>IF(Data_Mentah!P425="Yes",1,0)</f>
        <v>0</v>
      </c>
      <c r="Q425" s="6">
        <f>IF(Data_Mentah!Q425="Positive",1,0)</f>
        <v>1</v>
      </c>
      <c r="T425">
        <f t="shared" si="11"/>
        <v>0</v>
      </c>
      <c r="V425">
        <f t="shared" si="12"/>
        <v>0</v>
      </c>
    </row>
    <row r="426" spans="1:22" ht="15.75" customHeight="1" x14ac:dyDescent="0.2">
      <c r="A426" s="7">
        <v>38</v>
      </c>
      <c r="B426" s="8">
        <f>IF(Data_Mentah!B426="Male",1,0)</f>
        <v>1</v>
      </c>
      <c r="C426" s="8">
        <f>IF(Data_Mentah!C426="Yes",1,0)</f>
        <v>1</v>
      </c>
      <c r="D426" s="8">
        <f>IF(Data_Mentah!D426="Yes",1,0)</f>
        <v>1</v>
      </c>
      <c r="E426" s="8">
        <f>IF(Data_Mentah!E426="Yes",1,0)</f>
        <v>1</v>
      </c>
      <c r="F426" s="8">
        <f>IF(Data_Mentah!F426="Yes",1,0)</f>
        <v>1</v>
      </c>
      <c r="G426" s="8">
        <f>IF(Data_Mentah!G426="Yes",1,0)</f>
        <v>0</v>
      </c>
      <c r="H426" s="8">
        <f>IF(Data_Mentah!H426="Yes",1,0)</f>
        <v>1</v>
      </c>
      <c r="I426" s="8">
        <f>IF(Data_Mentah!I426="Yes",1,0)</f>
        <v>0</v>
      </c>
      <c r="J426" s="8">
        <f>IF(Data_Mentah!J426="Yes",1,0)</f>
        <v>0</v>
      </c>
      <c r="K426" s="8">
        <f>IF(Data_Mentah!K426="Yes",1,0)</f>
        <v>0</v>
      </c>
      <c r="L426" s="8">
        <f>IF(Data_Mentah!L426="Yes",1,0)</f>
        <v>0</v>
      </c>
      <c r="M426" s="8">
        <f>IF(Data_Mentah!M426="Yes",1,0)</f>
        <v>0</v>
      </c>
      <c r="N426" s="8">
        <f>IF(Data_Mentah!N426="Yes",1,0)</f>
        <v>0</v>
      </c>
      <c r="O426" s="8">
        <f>IF(Data_Mentah!O426="Yes",1,0)</f>
        <v>0</v>
      </c>
      <c r="P426" s="8">
        <f>IF(Data_Mentah!P426="Yes",1,0)</f>
        <v>0</v>
      </c>
      <c r="Q426" s="9">
        <f>IF(Data_Mentah!Q426="Positive",1,0)</f>
        <v>1</v>
      </c>
      <c r="T426">
        <f t="shared" si="11"/>
        <v>0</v>
      </c>
      <c r="V426">
        <f t="shared" si="12"/>
        <v>0</v>
      </c>
    </row>
    <row r="427" spans="1:22" ht="15.75" customHeight="1" x14ac:dyDescent="0.2">
      <c r="A427" s="4">
        <v>43</v>
      </c>
      <c r="B427" s="5">
        <f>IF(Data_Mentah!B427="Male",1,0)</f>
        <v>1</v>
      </c>
      <c r="C427" s="5">
        <f>IF(Data_Mentah!C427="Yes",1,0)</f>
        <v>1</v>
      </c>
      <c r="D427" s="5">
        <f>IF(Data_Mentah!D427="Yes",1,0)</f>
        <v>1</v>
      </c>
      <c r="E427" s="5">
        <f>IF(Data_Mentah!E427="Yes",1,0)</f>
        <v>0</v>
      </c>
      <c r="F427" s="5">
        <f>IF(Data_Mentah!F427="Yes",1,0)</f>
        <v>1</v>
      </c>
      <c r="G427" s="5">
        <f>IF(Data_Mentah!G427="Yes",1,0)</f>
        <v>1</v>
      </c>
      <c r="H427" s="5">
        <f>IF(Data_Mentah!H427="Yes",1,0)</f>
        <v>0</v>
      </c>
      <c r="I427" s="5">
        <f>IF(Data_Mentah!I427="Yes",1,0)</f>
        <v>1</v>
      </c>
      <c r="J427" s="5">
        <f>IF(Data_Mentah!J427="Yes",1,0)</f>
        <v>0</v>
      </c>
      <c r="K427" s="5">
        <f>IF(Data_Mentah!K427="Yes",1,0)</f>
        <v>1</v>
      </c>
      <c r="L427" s="5">
        <f>IF(Data_Mentah!L427="Yes",1,0)</f>
        <v>0</v>
      </c>
      <c r="M427" s="5">
        <f>IF(Data_Mentah!M427="Yes",1,0)</f>
        <v>1</v>
      </c>
      <c r="N427" s="5">
        <f>IF(Data_Mentah!N427="Yes",1,0)</f>
        <v>1</v>
      </c>
      <c r="O427" s="5">
        <f>IF(Data_Mentah!O427="Yes",1,0)</f>
        <v>0</v>
      </c>
      <c r="P427" s="5">
        <f>IF(Data_Mentah!P427="Yes",1,0)</f>
        <v>0</v>
      </c>
      <c r="Q427" s="6">
        <f>IF(Data_Mentah!Q427="Positive",1,0)</f>
        <v>1</v>
      </c>
      <c r="T427">
        <f t="shared" si="11"/>
        <v>0</v>
      </c>
      <c r="V427">
        <f t="shared" si="12"/>
        <v>0</v>
      </c>
    </row>
    <row r="428" spans="1:22" ht="15.75" customHeight="1" x14ac:dyDescent="0.2">
      <c r="A428" s="7">
        <v>40</v>
      </c>
      <c r="B428" s="8">
        <f>IF(Data_Mentah!B428="Male",1,0)</f>
        <v>1</v>
      </c>
      <c r="C428" s="8">
        <f>IF(Data_Mentah!C428="Yes",1,0)</f>
        <v>1</v>
      </c>
      <c r="D428" s="8">
        <f>IF(Data_Mentah!D428="Yes",1,0)</f>
        <v>1</v>
      </c>
      <c r="E428" s="8">
        <f>IF(Data_Mentah!E428="Yes",1,0)</f>
        <v>1</v>
      </c>
      <c r="F428" s="8">
        <f>IF(Data_Mentah!F428="Yes",1,0)</f>
        <v>1</v>
      </c>
      <c r="G428" s="8">
        <f>IF(Data_Mentah!G428="Yes",1,0)</f>
        <v>1</v>
      </c>
      <c r="H428" s="8">
        <f>IF(Data_Mentah!H428="Yes",1,0)</f>
        <v>1</v>
      </c>
      <c r="I428" s="8">
        <f>IF(Data_Mentah!I428="Yes",1,0)</f>
        <v>1</v>
      </c>
      <c r="J428" s="8">
        <f>IF(Data_Mentah!J428="Yes",1,0)</f>
        <v>1</v>
      </c>
      <c r="K428" s="8">
        <f>IF(Data_Mentah!K428="Yes",1,0)</f>
        <v>0</v>
      </c>
      <c r="L428" s="8">
        <f>IF(Data_Mentah!L428="Yes",1,0)</f>
        <v>1</v>
      </c>
      <c r="M428" s="8">
        <f>IF(Data_Mentah!M428="Yes",1,0)</f>
        <v>0</v>
      </c>
      <c r="N428" s="8">
        <f>IF(Data_Mentah!N428="Yes",1,0)</f>
        <v>1</v>
      </c>
      <c r="O428" s="8">
        <f>IF(Data_Mentah!O428="Yes",1,0)</f>
        <v>1</v>
      </c>
      <c r="P428" s="8">
        <f>IF(Data_Mentah!P428="Yes",1,0)</f>
        <v>0</v>
      </c>
      <c r="Q428" s="9">
        <f>IF(Data_Mentah!Q428="Positive",1,0)</f>
        <v>1</v>
      </c>
      <c r="T428">
        <f t="shared" si="11"/>
        <v>1</v>
      </c>
      <c r="V428">
        <f t="shared" si="12"/>
        <v>0</v>
      </c>
    </row>
    <row r="429" spans="1:22" ht="15.75" customHeight="1" x14ac:dyDescent="0.2">
      <c r="A429" s="4">
        <v>47</v>
      </c>
      <c r="B429" s="5">
        <f>IF(Data_Mentah!B429="Male",1,0)</f>
        <v>1</v>
      </c>
      <c r="C429" s="5">
        <f>IF(Data_Mentah!C429="Yes",1,0)</f>
        <v>1</v>
      </c>
      <c r="D429" s="5">
        <f>IF(Data_Mentah!D429="Yes",1,0)</f>
        <v>0</v>
      </c>
      <c r="E429" s="5">
        <f>IF(Data_Mentah!E429="Yes",1,0)</f>
        <v>1</v>
      </c>
      <c r="F429" s="5">
        <f>IF(Data_Mentah!F429="Yes",1,0)</f>
        <v>0</v>
      </c>
      <c r="G429" s="5">
        <f>IF(Data_Mentah!G429="Yes",1,0)</f>
        <v>0</v>
      </c>
      <c r="H429" s="5">
        <f>IF(Data_Mentah!H429="Yes",1,0)</f>
        <v>1</v>
      </c>
      <c r="I429" s="5">
        <f>IF(Data_Mentah!I429="Yes",1,0)</f>
        <v>0</v>
      </c>
      <c r="J429" s="5">
        <f>IF(Data_Mentah!J429="Yes",1,0)</f>
        <v>1</v>
      </c>
      <c r="K429" s="5">
        <f>IF(Data_Mentah!K429="Yes",1,0)</f>
        <v>1</v>
      </c>
      <c r="L429" s="5">
        <f>IF(Data_Mentah!L429="Yes",1,0)</f>
        <v>0</v>
      </c>
      <c r="M429" s="5">
        <f>IF(Data_Mentah!M429="Yes",1,0)</f>
        <v>0</v>
      </c>
      <c r="N429" s="5">
        <f>IF(Data_Mentah!N429="Yes",1,0)</f>
        <v>0</v>
      </c>
      <c r="O429" s="5">
        <f>IF(Data_Mentah!O429="Yes",1,0)</f>
        <v>1</v>
      </c>
      <c r="P429" s="5">
        <f>IF(Data_Mentah!P429="Yes",1,0)</f>
        <v>0</v>
      </c>
      <c r="Q429" s="6">
        <f>IF(Data_Mentah!Q429="Positive",1,0)</f>
        <v>1</v>
      </c>
      <c r="T429">
        <f t="shared" si="11"/>
        <v>1</v>
      </c>
      <c r="V429">
        <f t="shared" si="12"/>
        <v>0</v>
      </c>
    </row>
    <row r="430" spans="1:22" ht="15.75" customHeight="1" x14ac:dyDescent="0.2">
      <c r="A430" s="7">
        <v>62</v>
      </c>
      <c r="B430" s="8">
        <f>IF(Data_Mentah!B430="Male",1,0)</f>
        <v>1</v>
      </c>
      <c r="C430" s="8">
        <f>IF(Data_Mentah!C430="Yes",1,0)</f>
        <v>0</v>
      </c>
      <c r="D430" s="8">
        <f>IF(Data_Mentah!D430="Yes",1,0)</f>
        <v>1</v>
      </c>
      <c r="E430" s="8">
        <f>IF(Data_Mentah!E430="Yes",1,0)</f>
        <v>1</v>
      </c>
      <c r="F430" s="8">
        <f>IF(Data_Mentah!F430="Yes",1,0)</f>
        <v>1</v>
      </c>
      <c r="G430" s="8">
        <f>IF(Data_Mentah!G430="Yes",1,0)</f>
        <v>0</v>
      </c>
      <c r="H430" s="8">
        <f>IF(Data_Mentah!H430="Yes",1,0)</f>
        <v>0</v>
      </c>
      <c r="I430" s="8">
        <f>IF(Data_Mentah!I430="Yes",1,0)</f>
        <v>1</v>
      </c>
      <c r="J430" s="8">
        <f>IF(Data_Mentah!J430="Yes",1,0)</f>
        <v>1</v>
      </c>
      <c r="K430" s="8">
        <f>IF(Data_Mentah!K430="Yes",1,0)</f>
        <v>1</v>
      </c>
      <c r="L430" s="8">
        <f>IF(Data_Mentah!L430="Yes",1,0)</f>
        <v>1</v>
      </c>
      <c r="M430" s="8">
        <f>IF(Data_Mentah!M430="Yes",1,0)</f>
        <v>0</v>
      </c>
      <c r="N430" s="8">
        <f>IF(Data_Mentah!N430="Yes",1,0)</f>
        <v>0</v>
      </c>
      <c r="O430" s="8">
        <f>IF(Data_Mentah!O430="Yes",1,0)</f>
        <v>0</v>
      </c>
      <c r="P430" s="8">
        <f>IF(Data_Mentah!P430="Yes",1,0)</f>
        <v>0</v>
      </c>
      <c r="Q430" s="9">
        <f>IF(Data_Mentah!Q430="Positive",1,0)</f>
        <v>1</v>
      </c>
      <c r="T430">
        <f t="shared" si="11"/>
        <v>0</v>
      </c>
      <c r="V430">
        <f t="shared" si="12"/>
        <v>0</v>
      </c>
    </row>
    <row r="431" spans="1:22" ht="15.75" customHeight="1" x14ac:dyDescent="0.2">
      <c r="A431" s="4">
        <v>49</v>
      </c>
      <c r="B431" s="5">
        <f>IF(Data_Mentah!B431="Male",1,0)</f>
        <v>1</v>
      </c>
      <c r="C431" s="5">
        <f>IF(Data_Mentah!C431="Yes",1,0)</f>
        <v>1</v>
      </c>
      <c r="D431" s="5">
        <f>IF(Data_Mentah!D431="Yes",1,0)</f>
        <v>1</v>
      </c>
      <c r="E431" s="5">
        <f>IF(Data_Mentah!E431="Yes",1,0)</f>
        <v>1</v>
      </c>
      <c r="F431" s="5">
        <f>IF(Data_Mentah!F431="Yes",1,0)</f>
        <v>1</v>
      </c>
      <c r="G431" s="5">
        <f>IF(Data_Mentah!G431="Yes",1,0)</f>
        <v>1</v>
      </c>
      <c r="H431" s="5">
        <f>IF(Data_Mentah!H431="Yes",1,0)</f>
        <v>0</v>
      </c>
      <c r="I431" s="5">
        <f>IF(Data_Mentah!I431="Yes",1,0)</f>
        <v>1</v>
      </c>
      <c r="J431" s="5">
        <f>IF(Data_Mentah!J431="Yes",1,0)</f>
        <v>0</v>
      </c>
      <c r="K431" s="5">
        <f>IF(Data_Mentah!K431="Yes",1,0)</f>
        <v>0</v>
      </c>
      <c r="L431" s="5">
        <f>IF(Data_Mentah!L431="Yes",1,0)</f>
        <v>1</v>
      </c>
      <c r="M431" s="5">
        <f>IF(Data_Mentah!M431="Yes",1,0)</f>
        <v>1</v>
      </c>
      <c r="N431" s="5">
        <f>IF(Data_Mentah!N431="Yes",1,0)</f>
        <v>1</v>
      </c>
      <c r="O431" s="5">
        <f>IF(Data_Mentah!O431="Yes",1,0)</f>
        <v>0</v>
      </c>
      <c r="P431" s="5">
        <f>IF(Data_Mentah!P431="Yes",1,0)</f>
        <v>1</v>
      </c>
      <c r="Q431" s="6">
        <f>IF(Data_Mentah!Q431="Positive",1,0)</f>
        <v>1</v>
      </c>
      <c r="T431">
        <f t="shared" si="11"/>
        <v>0</v>
      </c>
      <c r="V431">
        <f t="shared" si="12"/>
        <v>0</v>
      </c>
    </row>
    <row r="432" spans="1:22" ht="15.75" customHeight="1" x14ac:dyDescent="0.2">
      <c r="A432" s="7">
        <v>53</v>
      </c>
      <c r="B432" s="8">
        <f>IF(Data_Mentah!B432="Male",1,0)</f>
        <v>1</v>
      </c>
      <c r="C432" s="8">
        <f>IF(Data_Mentah!C432="Yes",1,0)</f>
        <v>0</v>
      </c>
      <c r="D432" s="8">
        <f>IF(Data_Mentah!D432="Yes",1,0)</f>
        <v>0</v>
      </c>
      <c r="E432" s="8">
        <f>IF(Data_Mentah!E432="Yes",1,0)</f>
        <v>0</v>
      </c>
      <c r="F432" s="8">
        <f>IF(Data_Mentah!F432="Yes",1,0)</f>
        <v>0</v>
      </c>
      <c r="G432" s="8">
        <f>IF(Data_Mentah!G432="Yes",1,0)</f>
        <v>0</v>
      </c>
      <c r="H432" s="8">
        <f>IF(Data_Mentah!H432="Yes",1,0)</f>
        <v>1</v>
      </c>
      <c r="I432" s="8">
        <f>IF(Data_Mentah!I432="Yes",1,0)</f>
        <v>0</v>
      </c>
      <c r="J432" s="8">
        <f>IF(Data_Mentah!J432="Yes",1,0)</f>
        <v>0</v>
      </c>
      <c r="K432" s="8">
        <f>IF(Data_Mentah!K432="Yes",1,0)</f>
        <v>1</v>
      </c>
      <c r="L432" s="8">
        <f>IF(Data_Mentah!L432="Yes",1,0)</f>
        <v>1</v>
      </c>
      <c r="M432" s="8">
        <f>IF(Data_Mentah!M432="Yes",1,0)</f>
        <v>0</v>
      </c>
      <c r="N432" s="8">
        <f>IF(Data_Mentah!N432="Yes",1,0)</f>
        <v>0</v>
      </c>
      <c r="O432" s="8">
        <f>IF(Data_Mentah!O432="Yes",1,0)</f>
        <v>0</v>
      </c>
      <c r="P432" s="8">
        <f>IF(Data_Mentah!P432="Yes",1,0)</f>
        <v>1</v>
      </c>
      <c r="Q432" s="9">
        <f>IF(Data_Mentah!Q432="Positive",1,0)</f>
        <v>1</v>
      </c>
      <c r="T432">
        <f t="shared" si="11"/>
        <v>0</v>
      </c>
      <c r="V432">
        <f t="shared" si="12"/>
        <v>0</v>
      </c>
    </row>
    <row r="433" spans="1:22" ht="15.75" customHeight="1" x14ac:dyDescent="0.2">
      <c r="A433" s="4">
        <v>68</v>
      </c>
      <c r="B433" s="5">
        <f>IF(Data_Mentah!B433="Male",1,0)</f>
        <v>1</v>
      </c>
      <c r="C433" s="5">
        <f>IF(Data_Mentah!C433="Yes",1,0)</f>
        <v>0</v>
      </c>
      <c r="D433" s="5">
        <f>IF(Data_Mentah!D433="Yes",1,0)</f>
        <v>0</v>
      </c>
      <c r="E433" s="5">
        <f>IF(Data_Mentah!E433="Yes",1,0)</f>
        <v>0</v>
      </c>
      <c r="F433" s="5">
        <f>IF(Data_Mentah!F433="Yes",1,0)</f>
        <v>1</v>
      </c>
      <c r="G433" s="5">
        <f>IF(Data_Mentah!G433="Yes",1,0)</f>
        <v>1</v>
      </c>
      <c r="H433" s="5">
        <f>IF(Data_Mentah!H433="Yes",1,0)</f>
        <v>0</v>
      </c>
      <c r="I433" s="5">
        <f>IF(Data_Mentah!I433="Yes",1,0)</f>
        <v>0</v>
      </c>
      <c r="J433" s="5">
        <f>IF(Data_Mentah!J433="Yes",1,0)</f>
        <v>0</v>
      </c>
      <c r="K433" s="5">
        <f>IF(Data_Mentah!K433="Yes",1,0)</f>
        <v>1</v>
      </c>
      <c r="L433" s="5">
        <f>IF(Data_Mentah!L433="Yes",1,0)</f>
        <v>0</v>
      </c>
      <c r="M433" s="5">
        <f>IF(Data_Mentah!M433="Yes",1,0)</f>
        <v>0</v>
      </c>
      <c r="N433" s="5">
        <f>IF(Data_Mentah!N433="Yes",1,0)</f>
        <v>1</v>
      </c>
      <c r="O433" s="5">
        <f>IF(Data_Mentah!O433="Yes",1,0)</f>
        <v>0</v>
      </c>
      <c r="P433" s="5">
        <f>IF(Data_Mentah!P433="Yes",1,0)</f>
        <v>0</v>
      </c>
      <c r="Q433" s="6">
        <f>IF(Data_Mentah!Q433="Positive",1,0)</f>
        <v>1</v>
      </c>
      <c r="T433">
        <f t="shared" si="11"/>
        <v>0</v>
      </c>
      <c r="V433">
        <f t="shared" si="12"/>
        <v>0</v>
      </c>
    </row>
    <row r="434" spans="1:22" ht="15.75" customHeight="1" x14ac:dyDescent="0.2">
      <c r="A434" s="7">
        <v>61</v>
      </c>
      <c r="B434" s="8">
        <f>IF(Data_Mentah!B434="Male",1,0)</f>
        <v>1</v>
      </c>
      <c r="C434" s="8">
        <f>IF(Data_Mentah!C434="Yes",1,0)</f>
        <v>1</v>
      </c>
      <c r="D434" s="8">
        <f>IF(Data_Mentah!D434="Yes",1,0)</f>
        <v>1</v>
      </c>
      <c r="E434" s="8">
        <f>IF(Data_Mentah!E434="Yes",1,0)</f>
        <v>1</v>
      </c>
      <c r="F434" s="8">
        <f>IF(Data_Mentah!F434="Yes",1,0)</f>
        <v>1</v>
      </c>
      <c r="G434" s="8">
        <f>IF(Data_Mentah!G434="Yes",1,0)</f>
        <v>1</v>
      </c>
      <c r="H434" s="8">
        <f>IF(Data_Mentah!H434="Yes",1,0)</f>
        <v>0</v>
      </c>
      <c r="I434" s="8">
        <f>IF(Data_Mentah!I434="Yes",1,0)</f>
        <v>1</v>
      </c>
      <c r="J434" s="8">
        <f>IF(Data_Mentah!J434="Yes",1,0)</f>
        <v>1</v>
      </c>
      <c r="K434" s="8">
        <f>IF(Data_Mentah!K434="Yes",1,0)</f>
        <v>0</v>
      </c>
      <c r="L434" s="8">
        <f>IF(Data_Mentah!L434="Yes",1,0)</f>
        <v>1</v>
      </c>
      <c r="M434" s="8">
        <f>IF(Data_Mentah!M434="Yes",1,0)</f>
        <v>1</v>
      </c>
      <c r="N434" s="8">
        <f>IF(Data_Mentah!N434="Yes",1,0)</f>
        <v>1</v>
      </c>
      <c r="O434" s="8">
        <f>IF(Data_Mentah!O434="Yes",1,0)</f>
        <v>0</v>
      </c>
      <c r="P434" s="8">
        <f>IF(Data_Mentah!P434="Yes",1,0)</f>
        <v>0</v>
      </c>
      <c r="Q434" s="9">
        <f>IF(Data_Mentah!Q434="Positive",1,0)</f>
        <v>1</v>
      </c>
      <c r="T434">
        <f t="shared" si="11"/>
        <v>0</v>
      </c>
      <c r="V434">
        <f t="shared" si="12"/>
        <v>0</v>
      </c>
    </row>
    <row r="435" spans="1:22" ht="15.75" customHeight="1" x14ac:dyDescent="0.2">
      <c r="A435" s="4">
        <v>39</v>
      </c>
      <c r="B435" s="5">
        <f>IF(Data_Mentah!B435="Male",1,0)</f>
        <v>1</v>
      </c>
      <c r="C435" s="5">
        <f>IF(Data_Mentah!C435="Yes",1,0)</f>
        <v>0</v>
      </c>
      <c r="D435" s="5">
        <f>IF(Data_Mentah!D435="Yes",1,0)</f>
        <v>1</v>
      </c>
      <c r="E435" s="5">
        <f>IF(Data_Mentah!E435="Yes",1,0)</f>
        <v>0</v>
      </c>
      <c r="F435" s="5">
        <f>IF(Data_Mentah!F435="Yes",1,0)</f>
        <v>0</v>
      </c>
      <c r="G435" s="5">
        <f>IF(Data_Mentah!G435="Yes",1,0)</f>
        <v>0</v>
      </c>
      <c r="H435" s="5">
        <f>IF(Data_Mentah!H435="Yes",1,0)</f>
        <v>1</v>
      </c>
      <c r="I435" s="5">
        <f>IF(Data_Mentah!I435="Yes",1,0)</f>
        <v>0</v>
      </c>
      <c r="J435" s="5">
        <f>IF(Data_Mentah!J435="Yes",1,0)</f>
        <v>0</v>
      </c>
      <c r="K435" s="5">
        <f>IF(Data_Mentah!K435="Yes",1,0)</f>
        <v>0</v>
      </c>
      <c r="L435" s="5">
        <f>IF(Data_Mentah!L435="Yes",1,0)</f>
        <v>0</v>
      </c>
      <c r="M435" s="5">
        <f>IF(Data_Mentah!M435="Yes",1,0)</f>
        <v>0</v>
      </c>
      <c r="N435" s="5">
        <f>IF(Data_Mentah!N435="Yes",1,0)</f>
        <v>0</v>
      </c>
      <c r="O435" s="5">
        <f>IF(Data_Mentah!O435="Yes",1,0)</f>
        <v>1</v>
      </c>
      <c r="P435" s="5">
        <f>IF(Data_Mentah!P435="Yes",1,0)</f>
        <v>0</v>
      </c>
      <c r="Q435" s="6">
        <f>IF(Data_Mentah!Q435="Positive",1,0)</f>
        <v>1</v>
      </c>
      <c r="T435">
        <f t="shared" si="11"/>
        <v>0</v>
      </c>
      <c r="V435">
        <f t="shared" si="12"/>
        <v>0</v>
      </c>
    </row>
    <row r="436" spans="1:22" ht="15.75" customHeight="1" x14ac:dyDescent="0.2">
      <c r="A436" s="7">
        <v>38</v>
      </c>
      <c r="B436" s="8">
        <f>IF(Data_Mentah!B436="Male",1,0)</f>
        <v>1</v>
      </c>
      <c r="C436" s="8">
        <f>IF(Data_Mentah!C436="Yes",1,0)</f>
        <v>1</v>
      </c>
      <c r="D436" s="8">
        <f>IF(Data_Mentah!D436="Yes",1,0)</f>
        <v>1</v>
      </c>
      <c r="E436" s="8">
        <f>IF(Data_Mentah!E436="Yes",1,0)</f>
        <v>1</v>
      </c>
      <c r="F436" s="8">
        <f>IF(Data_Mentah!F436="Yes",1,0)</f>
        <v>1</v>
      </c>
      <c r="G436" s="8">
        <f>IF(Data_Mentah!G436="Yes",1,0)</f>
        <v>1</v>
      </c>
      <c r="H436" s="8">
        <f>IF(Data_Mentah!H436="Yes",1,0)</f>
        <v>0</v>
      </c>
      <c r="I436" s="8">
        <f>IF(Data_Mentah!I436="Yes",1,0)</f>
        <v>1</v>
      </c>
      <c r="J436" s="8">
        <f>IF(Data_Mentah!J436="Yes",1,0)</f>
        <v>0</v>
      </c>
      <c r="K436" s="8">
        <f>IF(Data_Mentah!K436="Yes",1,0)</f>
        <v>1</v>
      </c>
      <c r="L436" s="8">
        <f>IF(Data_Mentah!L436="Yes",1,0)</f>
        <v>0</v>
      </c>
      <c r="M436" s="8">
        <f>IF(Data_Mentah!M436="Yes",1,0)</f>
        <v>1</v>
      </c>
      <c r="N436" s="8">
        <f>IF(Data_Mentah!N436="Yes",1,0)</f>
        <v>0</v>
      </c>
      <c r="O436" s="8">
        <f>IF(Data_Mentah!O436="Yes",1,0)</f>
        <v>1</v>
      </c>
      <c r="P436" s="8">
        <f>IF(Data_Mentah!P436="Yes",1,0)</f>
        <v>0</v>
      </c>
      <c r="Q436" s="9">
        <f>IF(Data_Mentah!Q436="Positive",1,0)</f>
        <v>1</v>
      </c>
      <c r="T436">
        <f t="shared" ref="T436:T499" si="13">IF((P436 + H436 + O436 + M436 + J436) &gt;= 3, 1, 0)</f>
        <v>0</v>
      </c>
      <c r="V436">
        <f t="shared" ref="V436:V499" si="14">IF(Q436="Positive",1,0)</f>
        <v>0</v>
      </c>
    </row>
    <row r="437" spans="1:22" ht="15.75" customHeight="1" x14ac:dyDescent="0.2">
      <c r="A437" s="4">
        <v>44</v>
      </c>
      <c r="B437" s="5">
        <f>IF(Data_Mentah!B437="Male",1,0)</f>
        <v>1</v>
      </c>
      <c r="C437" s="5">
        <f>IF(Data_Mentah!C437="Yes",1,0)</f>
        <v>1</v>
      </c>
      <c r="D437" s="5">
        <f>IF(Data_Mentah!D437="Yes",1,0)</f>
        <v>1</v>
      </c>
      <c r="E437" s="5">
        <f>IF(Data_Mentah!E437="Yes",1,0)</f>
        <v>1</v>
      </c>
      <c r="F437" s="5">
        <f>IF(Data_Mentah!F437="Yes",1,0)</f>
        <v>1</v>
      </c>
      <c r="G437" s="5">
        <f>IF(Data_Mentah!G437="Yes",1,0)</f>
        <v>1</v>
      </c>
      <c r="H437" s="5">
        <f>IF(Data_Mentah!H437="Yes",1,0)</f>
        <v>0</v>
      </c>
      <c r="I437" s="5">
        <f>IF(Data_Mentah!I437="Yes",1,0)</f>
        <v>1</v>
      </c>
      <c r="J437" s="5">
        <f>IF(Data_Mentah!J437="Yes",1,0)</f>
        <v>0</v>
      </c>
      <c r="K437" s="5">
        <f>IF(Data_Mentah!K437="Yes",1,0)</f>
        <v>0</v>
      </c>
      <c r="L437" s="5">
        <f>IF(Data_Mentah!L437="Yes",1,0)</f>
        <v>0</v>
      </c>
      <c r="M437" s="5">
        <f>IF(Data_Mentah!M437="Yes",1,0)</f>
        <v>1</v>
      </c>
      <c r="N437" s="5">
        <f>IF(Data_Mentah!N437="Yes",1,0)</f>
        <v>0</v>
      </c>
      <c r="O437" s="5">
        <f>IF(Data_Mentah!O437="Yes",1,0)</f>
        <v>0</v>
      </c>
      <c r="P437" s="5">
        <f>IF(Data_Mentah!P437="Yes",1,0)</f>
        <v>0</v>
      </c>
      <c r="Q437" s="6">
        <f>IF(Data_Mentah!Q437="Positive",1,0)</f>
        <v>1</v>
      </c>
      <c r="T437">
        <f t="shared" si="13"/>
        <v>0</v>
      </c>
      <c r="V437">
        <f t="shared" si="14"/>
        <v>0</v>
      </c>
    </row>
    <row r="438" spans="1:22" ht="15.75" customHeight="1" x14ac:dyDescent="0.2">
      <c r="A438" s="7">
        <v>36</v>
      </c>
      <c r="B438" s="8">
        <f>IF(Data_Mentah!B438="Male",1,0)</f>
        <v>1</v>
      </c>
      <c r="C438" s="8">
        <f>IF(Data_Mentah!C438="Yes",1,0)</f>
        <v>1</v>
      </c>
      <c r="D438" s="8">
        <f>IF(Data_Mentah!D438="Yes",1,0)</f>
        <v>1</v>
      </c>
      <c r="E438" s="8">
        <f>IF(Data_Mentah!E438="Yes",1,0)</f>
        <v>1</v>
      </c>
      <c r="F438" s="8">
        <f>IF(Data_Mentah!F438="Yes",1,0)</f>
        <v>1</v>
      </c>
      <c r="G438" s="8">
        <f>IF(Data_Mentah!G438="Yes",1,0)</f>
        <v>1</v>
      </c>
      <c r="H438" s="8">
        <f>IF(Data_Mentah!H438="Yes",1,0)</f>
        <v>1</v>
      </c>
      <c r="I438" s="8">
        <f>IF(Data_Mentah!I438="Yes",1,0)</f>
        <v>1</v>
      </c>
      <c r="J438" s="8">
        <f>IF(Data_Mentah!J438="Yes",1,0)</f>
        <v>1</v>
      </c>
      <c r="K438" s="8">
        <f>IF(Data_Mentah!K438="Yes",1,0)</f>
        <v>1</v>
      </c>
      <c r="L438" s="8">
        <f>IF(Data_Mentah!L438="Yes",1,0)</f>
        <v>0</v>
      </c>
      <c r="M438" s="8">
        <f>IF(Data_Mentah!M438="Yes",1,0)</f>
        <v>0</v>
      </c>
      <c r="N438" s="8">
        <f>IF(Data_Mentah!N438="Yes",1,0)</f>
        <v>0</v>
      </c>
      <c r="O438" s="8">
        <f>IF(Data_Mentah!O438="Yes",1,0)</f>
        <v>0</v>
      </c>
      <c r="P438" s="8">
        <f>IF(Data_Mentah!P438="Yes",1,0)</f>
        <v>1</v>
      </c>
      <c r="Q438" s="9">
        <f>IF(Data_Mentah!Q438="Positive",1,0)</f>
        <v>1</v>
      </c>
      <c r="T438">
        <f t="shared" si="13"/>
        <v>1</v>
      </c>
      <c r="V438">
        <f t="shared" si="14"/>
        <v>0</v>
      </c>
    </row>
    <row r="439" spans="1:22" ht="15.75" customHeight="1" x14ac:dyDescent="0.2">
      <c r="A439" s="4">
        <v>43</v>
      </c>
      <c r="B439" s="5">
        <f>IF(Data_Mentah!B439="Male",1,0)</f>
        <v>1</v>
      </c>
      <c r="C439" s="5">
        <f>IF(Data_Mentah!C439="Yes",1,0)</f>
        <v>0</v>
      </c>
      <c r="D439" s="5">
        <f>IF(Data_Mentah!D439="Yes",1,0)</f>
        <v>0</v>
      </c>
      <c r="E439" s="5">
        <f>IF(Data_Mentah!E439="Yes",1,0)</f>
        <v>0</v>
      </c>
      <c r="F439" s="5">
        <f>IF(Data_Mentah!F439="Yes",1,0)</f>
        <v>1</v>
      </c>
      <c r="G439" s="5">
        <f>IF(Data_Mentah!G439="Yes",1,0)</f>
        <v>0</v>
      </c>
      <c r="H439" s="5">
        <f>IF(Data_Mentah!H439="Yes",1,0)</f>
        <v>0</v>
      </c>
      <c r="I439" s="5">
        <f>IF(Data_Mentah!I439="Yes",1,0)</f>
        <v>0</v>
      </c>
      <c r="J439" s="5">
        <f>IF(Data_Mentah!J439="Yes",1,0)</f>
        <v>0</v>
      </c>
      <c r="K439" s="5">
        <f>IF(Data_Mentah!K439="Yes",1,0)</f>
        <v>0</v>
      </c>
      <c r="L439" s="5">
        <f>IF(Data_Mentah!L439="Yes",1,0)</f>
        <v>1</v>
      </c>
      <c r="M439" s="5">
        <f>IF(Data_Mentah!M439="Yes",1,0)</f>
        <v>0</v>
      </c>
      <c r="N439" s="5">
        <f>IF(Data_Mentah!N439="Yes",1,0)</f>
        <v>0</v>
      </c>
      <c r="O439" s="5">
        <f>IF(Data_Mentah!O439="Yes",1,0)</f>
        <v>1</v>
      </c>
      <c r="P439" s="5">
        <f>IF(Data_Mentah!P439="Yes",1,0)</f>
        <v>0</v>
      </c>
      <c r="Q439" s="6">
        <f>IF(Data_Mentah!Q439="Positive",1,0)</f>
        <v>1</v>
      </c>
      <c r="T439">
        <f t="shared" si="13"/>
        <v>0</v>
      </c>
      <c r="V439">
        <f t="shared" si="14"/>
        <v>0</v>
      </c>
    </row>
    <row r="440" spans="1:22" ht="15.75" customHeight="1" x14ac:dyDescent="0.2">
      <c r="A440" s="7">
        <v>53</v>
      </c>
      <c r="B440" s="8">
        <f>IF(Data_Mentah!B440="Male",1,0)</f>
        <v>1</v>
      </c>
      <c r="C440" s="8">
        <f>IF(Data_Mentah!C440="Yes",1,0)</f>
        <v>1</v>
      </c>
      <c r="D440" s="8">
        <f>IF(Data_Mentah!D440="Yes",1,0)</f>
        <v>1</v>
      </c>
      <c r="E440" s="8">
        <f>IF(Data_Mentah!E440="Yes",1,0)</f>
        <v>1</v>
      </c>
      <c r="F440" s="8">
        <f>IF(Data_Mentah!F440="Yes",1,0)</f>
        <v>1</v>
      </c>
      <c r="G440" s="8">
        <f>IF(Data_Mentah!G440="Yes",1,0)</f>
        <v>0</v>
      </c>
      <c r="H440" s="8">
        <f>IF(Data_Mentah!H440="Yes",1,0)</f>
        <v>0</v>
      </c>
      <c r="I440" s="8">
        <f>IF(Data_Mentah!I440="Yes",1,0)</f>
        <v>1</v>
      </c>
      <c r="J440" s="8">
        <f>IF(Data_Mentah!J440="Yes",1,0)</f>
        <v>1</v>
      </c>
      <c r="K440" s="8">
        <f>IF(Data_Mentah!K440="Yes",1,0)</f>
        <v>1</v>
      </c>
      <c r="L440" s="8">
        <f>IF(Data_Mentah!L440="Yes",1,0)</f>
        <v>1</v>
      </c>
      <c r="M440" s="8">
        <f>IF(Data_Mentah!M440="Yes",1,0)</f>
        <v>1</v>
      </c>
      <c r="N440" s="8">
        <f>IF(Data_Mentah!N440="Yes",1,0)</f>
        <v>1</v>
      </c>
      <c r="O440" s="8">
        <f>IF(Data_Mentah!O440="Yes",1,0)</f>
        <v>0</v>
      </c>
      <c r="P440" s="8">
        <f>IF(Data_Mentah!P440="Yes",1,0)</f>
        <v>0</v>
      </c>
      <c r="Q440" s="9">
        <f>IF(Data_Mentah!Q440="Positive",1,0)</f>
        <v>1</v>
      </c>
      <c r="T440">
        <f t="shared" si="13"/>
        <v>0</v>
      </c>
      <c r="V440">
        <f t="shared" si="14"/>
        <v>0</v>
      </c>
    </row>
    <row r="441" spans="1:22" ht="15.75" customHeight="1" x14ac:dyDescent="0.2">
      <c r="A441" s="4">
        <v>47</v>
      </c>
      <c r="B441" s="5">
        <f>IF(Data_Mentah!B441="Male",1,0)</f>
        <v>1</v>
      </c>
      <c r="C441" s="5">
        <f>IF(Data_Mentah!C441="Yes",1,0)</f>
        <v>1</v>
      </c>
      <c r="D441" s="5">
        <f>IF(Data_Mentah!D441="Yes",1,0)</f>
        <v>1</v>
      </c>
      <c r="E441" s="5">
        <f>IF(Data_Mentah!E441="Yes",1,0)</f>
        <v>0</v>
      </c>
      <c r="F441" s="5">
        <f>IF(Data_Mentah!F441="Yes",1,0)</f>
        <v>1</v>
      </c>
      <c r="G441" s="5">
        <f>IF(Data_Mentah!G441="Yes",1,0)</f>
        <v>0</v>
      </c>
      <c r="H441" s="5">
        <f>IF(Data_Mentah!H441="Yes",1,0)</f>
        <v>0</v>
      </c>
      <c r="I441" s="5">
        <f>IF(Data_Mentah!I441="Yes",1,0)</f>
        <v>1</v>
      </c>
      <c r="J441" s="5">
        <f>IF(Data_Mentah!J441="Yes",1,0)</f>
        <v>1</v>
      </c>
      <c r="K441" s="5">
        <f>IF(Data_Mentah!K441="Yes",1,0)</f>
        <v>0</v>
      </c>
      <c r="L441" s="5">
        <f>IF(Data_Mentah!L441="Yes",1,0)</f>
        <v>0</v>
      </c>
      <c r="M441" s="5">
        <f>IF(Data_Mentah!M441="Yes",1,0)</f>
        <v>0</v>
      </c>
      <c r="N441" s="5">
        <f>IF(Data_Mentah!N441="Yes",1,0)</f>
        <v>0</v>
      </c>
      <c r="O441" s="5">
        <f>IF(Data_Mentah!O441="Yes",1,0)</f>
        <v>0</v>
      </c>
      <c r="P441" s="5">
        <f>IF(Data_Mentah!P441="Yes",1,0)</f>
        <v>0</v>
      </c>
      <c r="Q441" s="6">
        <f>IF(Data_Mentah!Q441="Positive",1,0)</f>
        <v>1</v>
      </c>
      <c r="T441">
        <f t="shared" si="13"/>
        <v>0</v>
      </c>
      <c r="V441">
        <f t="shared" si="14"/>
        <v>0</v>
      </c>
    </row>
    <row r="442" spans="1:22" ht="15.75" customHeight="1" x14ac:dyDescent="0.2">
      <c r="A442" s="7">
        <v>58</v>
      </c>
      <c r="B442" s="8">
        <f>IF(Data_Mentah!B442="Male",1,0)</f>
        <v>1</v>
      </c>
      <c r="C442" s="8">
        <f>IF(Data_Mentah!C442="Yes",1,0)</f>
        <v>1</v>
      </c>
      <c r="D442" s="8">
        <f>IF(Data_Mentah!D442="Yes",1,0)</f>
        <v>1</v>
      </c>
      <c r="E442" s="8">
        <f>IF(Data_Mentah!E442="Yes",1,0)</f>
        <v>0</v>
      </c>
      <c r="F442" s="8">
        <f>IF(Data_Mentah!F442="Yes",1,0)</f>
        <v>1</v>
      </c>
      <c r="G442" s="8">
        <f>IF(Data_Mentah!G442="Yes",1,0)</f>
        <v>0</v>
      </c>
      <c r="H442" s="8">
        <f>IF(Data_Mentah!H442="Yes",1,0)</f>
        <v>1</v>
      </c>
      <c r="I442" s="8">
        <f>IF(Data_Mentah!I442="Yes",1,0)</f>
        <v>1</v>
      </c>
      <c r="J442" s="8">
        <f>IF(Data_Mentah!J442="Yes",1,0)</f>
        <v>1</v>
      </c>
      <c r="K442" s="8">
        <f>IF(Data_Mentah!K442="Yes",1,0)</f>
        <v>0</v>
      </c>
      <c r="L442" s="8">
        <f>IF(Data_Mentah!L442="Yes",1,0)</f>
        <v>0</v>
      </c>
      <c r="M442" s="8">
        <f>IF(Data_Mentah!M442="Yes",1,0)</f>
        <v>0</v>
      </c>
      <c r="N442" s="8">
        <f>IF(Data_Mentah!N442="Yes",1,0)</f>
        <v>0</v>
      </c>
      <c r="O442" s="8">
        <f>IF(Data_Mentah!O442="Yes",1,0)</f>
        <v>0</v>
      </c>
      <c r="P442" s="8">
        <f>IF(Data_Mentah!P442="Yes",1,0)</f>
        <v>0</v>
      </c>
      <c r="Q442" s="9">
        <f>IF(Data_Mentah!Q442="Positive",1,0)</f>
        <v>1</v>
      </c>
      <c r="T442">
        <f t="shared" si="13"/>
        <v>0</v>
      </c>
      <c r="V442">
        <f t="shared" si="14"/>
        <v>0</v>
      </c>
    </row>
    <row r="443" spans="1:22" ht="15.75" customHeight="1" x14ac:dyDescent="0.2">
      <c r="A443" s="4">
        <v>56</v>
      </c>
      <c r="B443" s="5">
        <f>IF(Data_Mentah!B443="Male",1,0)</f>
        <v>1</v>
      </c>
      <c r="C443" s="5">
        <f>IF(Data_Mentah!C443="Yes",1,0)</f>
        <v>1</v>
      </c>
      <c r="D443" s="5">
        <f>IF(Data_Mentah!D443="Yes",1,0)</f>
        <v>0</v>
      </c>
      <c r="E443" s="5">
        <f>IF(Data_Mentah!E443="Yes",1,0)</f>
        <v>0</v>
      </c>
      <c r="F443" s="5">
        <f>IF(Data_Mentah!F443="Yes",1,0)</f>
        <v>0</v>
      </c>
      <c r="G443" s="5">
        <f>IF(Data_Mentah!G443="Yes",1,0)</f>
        <v>0</v>
      </c>
      <c r="H443" s="5">
        <f>IF(Data_Mentah!H443="Yes",1,0)</f>
        <v>0</v>
      </c>
      <c r="I443" s="5">
        <f>IF(Data_Mentah!I443="Yes",1,0)</f>
        <v>1</v>
      </c>
      <c r="J443" s="5">
        <f>IF(Data_Mentah!J443="Yes",1,0)</f>
        <v>0</v>
      </c>
      <c r="K443" s="5">
        <f>IF(Data_Mentah!K443="Yes",1,0)</f>
        <v>0</v>
      </c>
      <c r="L443" s="5">
        <f>IF(Data_Mentah!L443="Yes",1,0)</f>
        <v>0</v>
      </c>
      <c r="M443" s="5">
        <f>IF(Data_Mentah!M443="Yes",1,0)</f>
        <v>1</v>
      </c>
      <c r="N443" s="5">
        <f>IF(Data_Mentah!N443="Yes",1,0)</f>
        <v>0</v>
      </c>
      <c r="O443" s="5">
        <f>IF(Data_Mentah!O443="Yes",1,0)</f>
        <v>1</v>
      </c>
      <c r="P443" s="5">
        <f>IF(Data_Mentah!P443="Yes",1,0)</f>
        <v>0</v>
      </c>
      <c r="Q443" s="6">
        <f>IF(Data_Mentah!Q443="Positive",1,0)</f>
        <v>1</v>
      </c>
      <c r="T443">
        <f t="shared" si="13"/>
        <v>0</v>
      </c>
      <c r="V443">
        <f t="shared" si="14"/>
        <v>0</v>
      </c>
    </row>
    <row r="444" spans="1:22" ht="15.75" customHeight="1" x14ac:dyDescent="0.2">
      <c r="A444" s="7">
        <v>51</v>
      </c>
      <c r="B444" s="8">
        <f>IF(Data_Mentah!B444="Male",1,0)</f>
        <v>1</v>
      </c>
      <c r="C444" s="8">
        <f>IF(Data_Mentah!C444="Yes",1,0)</f>
        <v>1</v>
      </c>
      <c r="D444" s="8">
        <f>IF(Data_Mentah!D444="Yes",1,0)</f>
        <v>1</v>
      </c>
      <c r="E444" s="8">
        <f>IF(Data_Mentah!E444="Yes",1,0)</f>
        <v>1</v>
      </c>
      <c r="F444" s="8">
        <f>IF(Data_Mentah!F444="Yes",1,0)</f>
        <v>1</v>
      </c>
      <c r="G444" s="8">
        <f>IF(Data_Mentah!G444="Yes",1,0)</f>
        <v>1</v>
      </c>
      <c r="H444" s="8">
        <f>IF(Data_Mentah!H444="Yes",1,0)</f>
        <v>0</v>
      </c>
      <c r="I444" s="8">
        <f>IF(Data_Mentah!I444="Yes",1,0)</f>
        <v>1</v>
      </c>
      <c r="J444" s="8">
        <f>IF(Data_Mentah!J444="Yes",1,0)</f>
        <v>0</v>
      </c>
      <c r="K444" s="8">
        <f>IF(Data_Mentah!K444="Yes",1,0)</f>
        <v>0</v>
      </c>
      <c r="L444" s="8">
        <f>IF(Data_Mentah!L444="Yes",1,0)</f>
        <v>0</v>
      </c>
      <c r="M444" s="8">
        <f>IF(Data_Mentah!M444="Yes",1,0)</f>
        <v>0</v>
      </c>
      <c r="N444" s="8">
        <f>IF(Data_Mentah!N444="Yes",1,0)</f>
        <v>1</v>
      </c>
      <c r="O444" s="8">
        <f>IF(Data_Mentah!O444="Yes",1,0)</f>
        <v>1</v>
      </c>
      <c r="P444" s="8">
        <f>IF(Data_Mentah!P444="Yes",1,0)</f>
        <v>1</v>
      </c>
      <c r="Q444" s="9">
        <f>IF(Data_Mentah!Q444="Positive",1,0)</f>
        <v>1</v>
      </c>
      <c r="T444">
        <f t="shared" si="13"/>
        <v>0</v>
      </c>
      <c r="V444">
        <f t="shared" si="14"/>
        <v>0</v>
      </c>
    </row>
    <row r="445" spans="1:22" ht="15.75" customHeight="1" x14ac:dyDescent="0.2">
      <c r="A445" s="4">
        <v>59</v>
      </c>
      <c r="B445" s="5">
        <f>IF(Data_Mentah!B445="Male",1,0)</f>
        <v>1</v>
      </c>
      <c r="C445" s="5">
        <f>IF(Data_Mentah!C445="Yes",1,0)</f>
        <v>1</v>
      </c>
      <c r="D445" s="5">
        <f>IF(Data_Mentah!D445="Yes",1,0)</f>
        <v>0</v>
      </c>
      <c r="E445" s="5">
        <f>IF(Data_Mentah!E445="Yes",1,0)</f>
        <v>1</v>
      </c>
      <c r="F445" s="5">
        <f>IF(Data_Mentah!F445="Yes",1,0)</f>
        <v>0</v>
      </c>
      <c r="G445" s="5">
        <f>IF(Data_Mentah!G445="Yes",1,0)</f>
        <v>0</v>
      </c>
      <c r="H445" s="5">
        <f>IF(Data_Mentah!H445="Yes",1,0)</f>
        <v>0</v>
      </c>
      <c r="I445" s="5">
        <f>IF(Data_Mentah!I445="Yes",1,0)</f>
        <v>0</v>
      </c>
      <c r="J445" s="5">
        <f>IF(Data_Mentah!J445="Yes",1,0)</f>
        <v>0</v>
      </c>
      <c r="K445" s="5">
        <f>IF(Data_Mentah!K445="Yes",1,0)</f>
        <v>0</v>
      </c>
      <c r="L445" s="5">
        <f>IF(Data_Mentah!L445="Yes",1,0)</f>
        <v>0</v>
      </c>
      <c r="M445" s="5">
        <f>IF(Data_Mentah!M445="Yes",1,0)</f>
        <v>1</v>
      </c>
      <c r="N445" s="5">
        <f>IF(Data_Mentah!N445="Yes",1,0)</f>
        <v>0</v>
      </c>
      <c r="O445" s="5">
        <f>IF(Data_Mentah!O445="Yes",1,0)</f>
        <v>1</v>
      </c>
      <c r="P445" s="5">
        <f>IF(Data_Mentah!P445="Yes",1,0)</f>
        <v>0</v>
      </c>
      <c r="Q445" s="6">
        <f>IF(Data_Mentah!Q445="Positive",1,0)</f>
        <v>1</v>
      </c>
      <c r="T445">
        <f t="shared" si="13"/>
        <v>0</v>
      </c>
      <c r="V445">
        <f t="shared" si="14"/>
        <v>0</v>
      </c>
    </row>
    <row r="446" spans="1:22" ht="15.75" customHeight="1" x14ac:dyDescent="0.2">
      <c r="A446" s="7">
        <v>50</v>
      </c>
      <c r="B446" s="8">
        <f>IF(Data_Mentah!B446="Male",1,0)</f>
        <v>0</v>
      </c>
      <c r="C446" s="8">
        <f>IF(Data_Mentah!C446="Yes",1,0)</f>
        <v>1</v>
      </c>
      <c r="D446" s="8">
        <f>IF(Data_Mentah!D446="Yes",1,0)</f>
        <v>0</v>
      </c>
      <c r="E446" s="8">
        <f>IF(Data_Mentah!E446="Yes",1,0)</f>
        <v>1</v>
      </c>
      <c r="F446" s="8">
        <f>IF(Data_Mentah!F446="Yes",1,0)</f>
        <v>1</v>
      </c>
      <c r="G446" s="8">
        <f>IF(Data_Mentah!G446="Yes",1,0)</f>
        <v>1</v>
      </c>
      <c r="H446" s="8">
        <f>IF(Data_Mentah!H446="Yes",1,0)</f>
        <v>0</v>
      </c>
      <c r="I446" s="8">
        <f>IF(Data_Mentah!I446="Yes",1,0)</f>
        <v>0</v>
      </c>
      <c r="J446" s="8">
        <f>IF(Data_Mentah!J446="Yes",1,0)</f>
        <v>0</v>
      </c>
      <c r="K446" s="8">
        <f>IF(Data_Mentah!K446="Yes",1,0)</f>
        <v>0</v>
      </c>
      <c r="L446" s="8">
        <f>IF(Data_Mentah!L446="Yes",1,0)</f>
        <v>1</v>
      </c>
      <c r="M446" s="8">
        <f>IF(Data_Mentah!M446="Yes",1,0)</f>
        <v>0</v>
      </c>
      <c r="N446" s="8">
        <f>IF(Data_Mentah!N446="Yes",1,0)</f>
        <v>0</v>
      </c>
      <c r="O446" s="8">
        <f>IF(Data_Mentah!O446="Yes",1,0)</f>
        <v>0</v>
      </c>
      <c r="P446" s="8">
        <f>IF(Data_Mentah!P446="Yes",1,0)</f>
        <v>0</v>
      </c>
      <c r="Q446" s="9">
        <f>IF(Data_Mentah!Q446="Positive",1,0)</f>
        <v>1</v>
      </c>
      <c r="T446">
        <f t="shared" si="13"/>
        <v>0</v>
      </c>
      <c r="V446">
        <f t="shared" si="14"/>
        <v>0</v>
      </c>
    </row>
    <row r="447" spans="1:22" ht="15.75" customHeight="1" x14ac:dyDescent="0.2">
      <c r="A447" s="4">
        <v>30</v>
      </c>
      <c r="B447" s="5">
        <f>IF(Data_Mentah!B447="Male",1,0)</f>
        <v>0</v>
      </c>
      <c r="C447" s="5">
        <f>IF(Data_Mentah!C447="Yes",1,0)</f>
        <v>0</v>
      </c>
      <c r="D447" s="5">
        <f>IF(Data_Mentah!D447="Yes",1,0)</f>
        <v>1</v>
      </c>
      <c r="E447" s="5">
        <f>IF(Data_Mentah!E447="Yes",1,0)</f>
        <v>1</v>
      </c>
      <c r="F447" s="5">
        <f>IF(Data_Mentah!F447="Yes",1,0)</f>
        <v>0</v>
      </c>
      <c r="G447" s="5">
        <f>IF(Data_Mentah!G447="Yes",1,0)</f>
        <v>1</v>
      </c>
      <c r="H447" s="5">
        <f>IF(Data_Mentah!H447="Yes",1,0)</f>
        <v>1</v>
      </c>
      <c r="I447" s="5">
        <f>IF(Data_Mentah!I447="Yes",1,0)</f>
        <v>1</v>
      </c>
      <c r="J447" s="5">
        <f>IF(Data_Mentah!J447="Yes",1,0)</f>
        <v>1</v>
      </c>
      <c r="K447" s="5">
        <f>IF(Data_Mentah!K447="Yes",1,0)</f>
        <v>1</v>
      </c>
      <c r="L447" s="5">
        <f>IF(Data_Mentah!L447="Yes",1,0)</f>
        <v>1</v>
      </c>
      <c r="M447" s="5">
        <f>IF(Data_Mentah!M447="Yes",1,0)</f>
        <v>0</v>
      </c>
      <c r="N447" s="5">
        <f>IF(Data_Mentah!N447="Yes",1,0)</f>
        <v>1</v>
      </c>
      <c r="O447" s="5">
        <f>IF(Data_Mentah!O447="Yes",1,0)</f>
        <v>0</v>
      </c>
      <c r="P447" s="5">
        <f>IF(Data_Mentah!P447="Yes",1,0)</f>
        <v>0</v>
      </c>
      <c r="Q447" s="6">
        <f>IF(Data_Mentah!Q447="Positive",1,0)</f>
        <v>1</v>
      </c>
      <c r="T447">
        <f t="shared" si="13"/>
        <v>0</v>
      </c>
      <c r="V447">
        <f t="shared" si="14"/>
        <v>0</v>
      </c>
    </row>
    <row r="448" spans="1:22" ht="15.75" customHeight="1" x14ac:dyDescent="0.2">
      <c r="A448" s="7">
        <v>46</v>
      </c>
      <c r="B448" s="8">
        <f>IF(Data_Mentah!B448="Male",1,0)</f>
        <v>0</v>
      </c>
      <c r="C448" s="8">
        <f>IF(Data_Mentah!C448="Yes",1,0)</f>
        <v>1</v>
      </c>
      <c r="D448" s="8">
        <f>IF(Data_Mentah!D448="Yes",1,0)</f>
        <v>1</v>
      </c>
      <c r="E448" s="8">
        <f>IF(Data_Mentah!E448="Yes",1,0)</f>
        <v>1</v>
      </c>
      <c r="F448" s="8">
        <f>IF(Data_Mentah!F448="Yes",1,0)</f>
        <v>0</v>
      </c>
      <c r="G448" s="8">
        <f>IF(Data_Mentah!G448="Yes",1,0)</f>
        <v>1</v>
      </c>
      <c r="H448" s="8">
        <f>IF(Data_Mentah!H448="Yes",1,0)</f>
        <v>0</v>
      </c>
      <c r="I448" s="8">
        <f>IF(Data_Mentah!I448="Yes",1,0)</f>
        <v>0</v>
      </c>
      <c r="J448" s="8">
        <f>IF(Data_Mentah!J448="Yes",1,0)</f>
        <v>0</v>
      </c>
      <c r="K448" s="8">
        <f>IF(Data_Mentah!K448="Yes",1,0)</f>
        <v>0</v>
      </c>
      <c r="L448" s="8">
        <f>IF(Data_Mentah!L448="Yes",1,0)</f>
        <v>1</v>
      </c>
      <c r="M448" s="8">
        <f>IF(Data_Mentah!M448="Yes",1,0)</f>
        <v>1</v>
      </c>
      <c r="N448" s="8">
        <f>IF(Data_Mentah!N448="Yes",1,0)</f>
        <v>0</v>
      </c>
      <c r="O448" s="8">
        <f>IF(Data_Mentah!O448="Yes",1,0)</f>
        <v>0</v>
      </c>
      <c r="P448" s="8">
        <f>IF(Data_Mentah!P448="Yes",1,0)</f>
        <v>0</v>
      </c>
      <c r="Q448" s="9">
        <f>IF(Data_Mentah!Q448="Positive",1,0)</f>
        <v>1</v>
      </c>
      <c r="T448">
        <f t="shared" si="13"/>
        <v>0</v>
      </c>
      <c r="V448">
        <f t="shared" si="14"/>
        <v>0</v>
      </c>
    </row>
    <row r="449" spans="1:22" ht="15.75" customHeight="1" x14ac:dyDescent="0.2">
      <c r="A449" s="4">
        <v>53</v>
      </c>
      <c r="B449" s="5">
        <f>IF(Data_Mentah!B449="Male",1,0)</f>
        <v>0</v>
      </c>
      <c r="C449" s="5">
        <f>IF(Data_Mentah!C449="Yes",1,0)</f>
        <v>0</v>
      </c>
      <c r="D449" s="5">
        <f>IF(Data_Mentah!D449="Yes",1,0)</f>
        <v>1</v>
      </c>
      <c r="E449" s="5">
        <f>IF(Data_Mentah!E449="Yes",1,0)</f>
        <v>0</v>
      </c>
      <c r="F449" s="5">
        <f>IF(Data_Mentah!F449="Yes",1,0)</f>
        <v>1</v>
      </c>
      <c r="G449" s="5">
        <f>IF(Data_Mentah!G449="Yes",1,0)</f>
        <v>1</v>
      </c>
      <c r="H449" s="5">
        <f>IF(Data_Mentah!H449="Yes",1,0)</f>
        <v>0</v>
      </c>
      <c r="I449" s="5">
        <f>IF(Data_Mentah!I449="Yes",1,0)</f>
        <v>1</v>
      </c>
      <c r="J449" s="5">
        <f>IF(Data_Mentah!J449="Yes",1,0)</f>
        <v>1</v>
      </c>
      <c r="K449" s="5">
        <f>IF(Data_Mentah!K449="Yes",1,0)</f>
        <v>1</v>
      </c>
      <c r="L449" s="5">
        <f>IF(Data_Mentah!L449="Yes",1,0)</f>
        <v>1</v>
      </c>
      <c r="M449" s="5">
        <f>IF(Data_Mentah!M449="Yes",1,0)</f>
        <v>1</v>
      </c>
      <c r="N449" s="5">
        <f>IF(Data_Mentah!N449="Yes",1,0)</f>
        <v>1</v>
      </c>
      <c r="O449" s="5">
        <f>IF(Data_Mentah!O449="Yes",1,0)</f>
        <v>0</v>
      </c>
      <c r="P449" s="5">
        <f>IF(Data_Mentah!P449="Yes",1,0)</f>
        <v>0</v>
      </c>
      <c r="Q449" s="6">
        <f>IF(Data_Mentah!Q449="Positive",1,0)</f>
        <v>1</v>
      </c>
      <c r="T449">
        <f t="shared" si="13"/>
        <v>0</v>
      </c>
      <c r="V449">
        <f t="shared" si="14"/>
        <v>0</v>
      </c>
    </row>
    <row r="450" spans="1:22" ht="15.75" customHeight="1" x14ac:dyDescent="0.2">
      <c r="A450" s="7">
        <v>64</v>
      </c>
      <c r="B450" s="8">
        <f>IF(Data_Mentah!B450="Male",1,0)</f>
        <v>0</v>
      </c>
      <c r="C450" s="8">
        <f>IF(Data_Mentah!C450="Yes",1,0)</f>
        <v>1</v>
      </c>
      <c r="D450" s="8">
        <f>IF(Data_Mentah!D450="Yes",1,0)</f>
        <v>1</v>
      </c>
      <c r="E450" s="8">
        <f>IF(Data_Mentah!E450="Yes",1,0)</f>
        <v>1</v>
      </c>
      <c r="F450" s="8">
        <f>IF(Data_Mentah!F450="Yes",1,0)</f>
        <v>1</v>
      </c>
      <c r="G450" s="8">
        <f>IF(Data_Mentah!G450="Yes",1,0)</f>
        <v>1</v>
      </c>
      <c r="H450" s="8">
        <f>IF(Data_Mentah!H450="Yes",1,0)</f>
        <v>0</v>
      </c>
      <c r="I450" s="8">
        <f>IF(Data_Mentah!I450="Yes",1,0)</f>
        <v>0</v>
      </c>
      <c r="J450" s="8">
        <f>IF(Data_Mentah!J450="Yes",1,0)</f>
        <v>1</v>
      </c>
      <c r="K450" s="8">
        <f>IF(Data_Mentah!K450="Yes",1,0)</f>
        <v>0</v>
      </c>
      <c r="L450" s="8">
        <f>IF(Data_Mentah!L450="Yes",1,0)</f>
        <v>1</v>
      </c>
      <c r="M450" s="8">
        <f>IF(Data_Mentah!M450="Yes",1,0)</f>
        <v>1</v>
      </c>
      <c r="N450" s="8">
        <f>IF(Data_Mentah!N450="Yes",1,0)</f>
        <v>1</v>
      </c>
      <c r="O450" s="8">
        <f>IF(Data_Mentah!O450="Yes",1,0)</f>
        <v>0</v>
      </c>
      <c r="P450" s="8">
        <f>IF(Data_Mentah!P450="Yes",1,0)</f>
        <v>0</v>
      </c>
      <c r="Q450" s="9">
        <f>IF(Data_Mentah!Q450="Positive",1,0)</f>
        <v>1</v>
      </c>
      <c r="T450">
        <f t="shared" si="13"/>
        <v>0</v>
      </c>
      <c r="V450">
        <f t="shared" si="14"/>
        <v>0</v>
      </c>
    </row>
    <row r="451" spans="1:22" ht="15.75" customHeight="1" x14ac:dyDescent="0.2">
      <c r="A451" s="4">
        <v>44</v>
      </c>
      <c r="B451" s="5">
        <f>IF(Data_Mentah!B451="Male",1,0)</f>
        <v>0</v>
      </c>
      <c r="C451" s="5">
        <f>IF(Data_Mentah!C451="Yes",1,0)</f>
        <v>1</v>
      </c>
      <c r="D451" s="5">
        <f>IF(Data_Mentah!D451="Yes",1,0)</f>
        <v>1</v>
      </c>
      <c r="E451" s="5">
        <f>IF(Data_Mentah!E451="Yes",1,0)</f>
        <v>1</v>
      </c>
      <c r="F451" s="5">
        <f>IF(Data_Mentah!F451="Yes",1,0)</f>
        <v>1</v>
      </c>
      <c r="G451" s="5">
        <f>IF(Data_Mentah!G451="Yes",1,0)</f>
        <v>0</v>
      </c>
      <c r="H451" s="5">
        <f>IF(Data_Mentah!H451="Yes",1,0)</f>
        <v>0</v>
      </c>
      <c r="I451" s="5">
        <f>IF(Data_Mentah!I451="Yes",1,0)</f>
        <v>1</v>
      </c>
      <c r="J451" s="5">
        <f>IF(Data_Mentah!J451="Yes",1,0)</f>
        <v>1</v>
      </c>
      <c r="K451" s="5">
        <f>IF(Data_Mentah!K451="Yes",1,0)</f>
        <v>0</v>
      </c>
      <c r="L451" s="5">
        <f>IF(Data_Mentah!L451="Yes",1,0)</f>
        <v>0</v>
      </c>
      <c r="M451" s="5">
        <f>IF(Data_Mentah!M451="Yes",1,0)</f>
        <v>1</v>
      </c>
      <c r="N451" s="5">
        <f>IF(Data_Mentah!N451="Yes",1,0)</f>
        <v>1</v>
      </c>
      <c r="O451" s="5">
        <f>IF(Data_Mentah!O451="Yes",1,0)</f>
        <v>0</v>
      </c>
      <c r="P451" s="5">
        <f>IF(Data_Mentah!P451="Yes",1,0)</f>
        <v>0</v>
      </c>
      <c r="Q451" s="6">
        <f>IF(Data_Mentah!Q451="Positive",1,0)</f>
        <v>1</v>
      </c>
      <c r="T451">
        <f t="shared" si="13"/>
        <v>0</v>
      </c>
      <c r="V451">
        <f t="shared" si="14"/>
        <v>0</v>
      </c>
    </row>
    <row r="452" spans="1:22" ht="15.75" customHeight="1" x14ac:dyDescent="0.2">
      <c r="A452" s="7">
        <v>36</v>
      </c>
      <c r="B452" s="8">
        <f>IF(Data_Mentah!B452="Male",1,0)</f>
        <v>0</v>
      </c>
      <c r="C452" s="8">
        <f>IF(Data_Mentah!C452="Yes",1,0)</f>
        <v>0</v>
      </c>
      <c r="D452" s="8">
        <f>IF(Data_Mentah!D452="Yes",1,0)</f>
        <v>0</v>
      </c>
      <c r="E452" s="8">
        <f>IF(Data_Mentah!E452="Yes",1,0)</f>
        <v>1</v>
      </c>
      <c r="F452" s="8">
        <f>IF(Data_Mentah!F452="Yes",1,0)</f>
        <v>1</v>
      </c>
      <c r="G452" s="8">
        <f>IF(Data_Mentah!G452="Yes",1,0)</f>
        <v>0</v>
      </c>
      <c r="H452" s="8">
        <f>IF(Data_Mentah!H452="Yes",1,0)</f>
        <v>0</v>
      </c>
      <c r="I452" s="8">
        <f>IF(Data_Mentah!I452="Yes",1,0)</f>
        <v>1</v>
      </c>
      <c r="J452" s="8">
        <f>IF(Data_Mentah!J452="Yes",1,0)</f>
        <v>1</v>
      </c>
      <c r="K452" s="8">
        <f>IF(Data_Mentah!K452="Yes",1,0)</f>
        <v>0</v>
      </c>
      <c r="L452" s="8">
        <f>IF(Data_Mentah!L452="Yes",1,0)</f>
        <v>1</v>
      </c>
      <c r="M452" s="8">
        <f>IF(Data_Mentah!M452="Yes",1,0)</f>
        <v>1</v>
      </c>
      <c r="N452" s="8">
        <f>IF(Data_Mentah!N452="Yes",1,0)</f>
        <v>0</v>
      </c>
      <c r="O452" s="8">
        <f>IF(Data_Mentah!O452="Yes",1,0)</f>
        <v>0</v>
      </c>
      <c r="P452" s="8">
        <f>IF(Data_Mentah!P452="Yes",1,0)</f>
        <v>0</v>
      </c>
      <c r="Q452" s="9">
        <f>IF(Data_Mentah!Q452="Positive",1,0)</f>
        <v>1</v>
      </c>
      <c r="T452">
        <f t="shared" si="13"/>
        <v>0</v>
      </c>
      <c r="V452">
        <f t="shared" si="14"/>
        <v>0</v>
      </c>
    </row>
    <row r="453" spans="1:22" ht="15.75" customHeight="1" x14ac:dyDescent="0.2">
      <c r="A453" s="4">
        <v>43</v>
      </c>
      <c r="B453" s="5">
        <f>IF(Data_Mentah!B453="Male",1,0)</f>
        <v>0</v>
      </c>
      <c r="C453" s="5">
        <f>IF(Data_Mentah!C453="Yes",1,0)</f>
        <v>1</v>
      </c>
      <c r="D453" s="5">
        <f>IF(Data_Mentah!D453="Yes",1,0)</f>
        <v>1</v>
      </c>
      <c r="E453" s="5">
        <f>IF(Data_Mentah!E453="Yes",1,0)</f>
        <v>1</v>
      </c>
      <c r="F453" s="5">
        <f>IF(Data_Mentah!F453="Yes",1,0)</f>
        <v>1</v>
      </c>
      <c r="G453" s="5">
        <f>IF(Data_Mentah!G453="Yes",1,0)</f>
        <v>1</v>
      </c>
      <c r="H453" s="5">
        <f>IF(Data_Mentah!H453="Yes",1,0)</f>
        <v>0</v>
      </c>
      <c r="I453" s="5">
        <f>IF(Data_Mentah!I453="Yes",1,0)</f>
        <v>1</v>
      </c>
      <c r="J453" s="5">
        <f>IF(Data_Mentah!J453="Yes",1,0)</f>
        <v>1</v>
      </c>
      <c r="K453" s="5">
        <f>IF(Data_Mentah!K453="Yes",1,0)</f>
        <v>0</v>
      </c>
      <c r="L453" s="5">
        <f>IF(Data_Mentah!L453="Yes",1,0)</f>
        <v>1</v>
      </c>
      <c r="M453" s="5">
        <f>IF(Data_Mentah!M453="Yes",1,0)</f>
        <v>1</v>
      </c>
      <c r="N453" s="5">
        <f>IF(Data_Mentah!N453="Yes",1,0)</f>
        <v>1</v>
      </c>
      <c r="O453" s="5">
        <f>IF(Data_Mentah!O453="Yes",1,0)</f>
        <v>0</v>
      </c>
      <c r="P453" s="5">
        <f>IF(Data_Mentah!P453="Yes",1,0)</f>
        <v>1</v>
      </c>
      <c r="Q453" s="6">
        <f>IF(Data_Mentah!Q453="Positive",1,0)</f>
        <v>1</v>
      </c>
      <c r="T453">
        <f t="shared" si="13"/>
        <v>1</v>
      </c>
      <c r="V453">
        <f t="shared" si="14"/>
        <v>0</v>
      </c>
    </row>
    <row r="454" spans="1:22" ht="15.75" customHeight="1" x14ac:dyDescent="0.2">
      <c r="A454" s="7">
        <v>53</v>
      </c>
      <c r="B454" s="8">
        <f>IF(Data_Mentah!B454="Male",1,0)</f>
        <v>0</v>
      </c>
      <c r="C454" s="8">
        <f>IF(Data_Mentah!C454="Yes",1,0)</f>
        <v>1</v>
      </c>
      <c r="D454" s="8">
        <f>IF(Data_Mentah!D454="Yes",1,0)</f>
        <v>1</v>
      </c>
      <c r="E454" s="8">
        <f>IF(Data_Mentah!E454="Yes",1,0)</f>
        <v>1</v>
      </c>
      <c r="F454" s="8">
        <f>IF(Data_Mentah!F454="Yes",1,0)</f>
        <v>1</v>
      </c>
      <c r="G454" s="8">
        <f>IF(Data_Mentah!G454="Yes",1,0)</f>
        <v>1</v>
      </c>
      <c r="H454" s="8">
        <f>IF(Data_Mentah!H454="Yes",1,0)</f>
        <v>0</v>
      </c>
      <c r="I454" s="8">
        <f>IF(Data_Mentah!I454="Yes",1,0)</f>
        <v>1</v>
      </c>
      <c r="J454" s="8">
        <f>IF(Data_Mentah!J454="Yes",1,0)</f>
        <v>1</v>
      </c>
      <c r="K454" s="8">
        <f>IF(Data_Mentah!K454="Yes",1,0)</f>
        <v>1</v>
      </c>
      <c r="L454" s="8">
        <f>IF(Data_Mentah!L454="Yes",1,0)</f>
        <v>1</v>
      </c>
      <c r="M454" s="8">
        <f>IF(Data_Mentah!M454="Yes",1,0)</f>
        <v>1</v>
      </c>
      <c r="N454" s="8">
        <f>IF(Data_Mentah!N454="Yes",1,0)</f>
        <v>1</v>
      </c>
      <c r="O454" s="8">
        <f>IF(Data_Mentah!O454="Yes",1,0)</f>
        <v>0</v>
      </c>
      <c r="P454" s="8">
        <f>IF(Data_Mentah!P454="Yes",1,0)</f>
        <v>0</v>
      </c>
      <c r="Q454" s="9">
        <f>IF(Data_Mentah!Q454="Positive",1,0)</f>
        <v>1</v>
      </c>
      <c r="T454">
        <f t="shared" si="13"/>
        <v>0</v>
      </c>
      <c r="V454">
        <f t="shared" si="14"/>
        <v>0</v>
      </c>
    </row>
    <row r="455" spans="1:22" ht="15.75" customHeight="1" x14ac:dyDescent="0.2">
      <c r="A455" s="4">
        <v>47</v>
      </c>
      <c r="B455" s="5">
        <f>IF(Data_Mentah!B455="Male",1,0)</f>
        <v>0</v>
      </c>
      <c r="C455" s="5">
        <f>IF(Data_Mentah!C455="Yes",1,0)</f>
        <v>0</v>
      </c>
      <c r="D455" s="5">
        <f>IF(Data_Mentah!D455="Yes",1,0)</f>
        <v>0</v>
      </c>
      <c r="E455" s="5">
        <f>IF(Data_Mentah!E455="Yes",1,0)</f>
        <v>0</v>
      </c>
      <c r="F455" s="5">
        <f>IF(Data_Mentah!F455="Yes",1,0)</f>
        <v>0</v>
      </c>
      <c r="G455" s="5">
        <f>IF(Data_Mentah!G455="Yes",1,0)</f>
        <v>0</v>
      </c>
      <c r="H455" s="5">
        <f>IF(Data_Mentah!H455="Yes",1,0)</f>
        <v>0</v>
      </c>
      <c r="I455" s="5">
        <f>IF(Data_Mentah!I455="Yes",1,0)</f>
        <v>1</v>
      </c>
      <c r="J455" s="5">
        <f>IF(Data_Mentah!J455="Yes",1,0)</f>
        <v>0</v>
      </c>
      <c r="K455" s="5">
        <f>IF(Data_Mentah!K455="Yes",1,0)</f>
        <v>0</v>
      </c>
      <c r="L455" s="5">
        <f>IF(Data_Mentah!L455="Yes",1,0)</f>
        <v>0</v>
      </c>
      <c r="M455" s="5">
        <f>IF(Data_Mentah!M455="Yes",1,0)</f>
        <v>1</v>
      </c>
      <c r="N455" s="5">
        <f>IF(Data_Mentah!N455="Yes",1,0)</f>
        <v>1</v>
      </c>
      <c r="O455" s="5">
        <f>IF(Data_Mentah!O455="Yes",1,0)</f>
        <v>0</v>
      </c>
      <c r="P455" s="5">
        <f>IF(Data_Mentah!P455="Yes",1,0)</f>
        <v>0</v>
      </c>
      <c r="Q455" s="6">
        <f>IF(Data_Mentah!Q455="Positive",1,0)</f>
        <v>1</v>
      </c>
      <c r="T455">
        <f t="shared" si="13"/>
        <v>0</v>
      </c>
      <c r="V455">
        <f t="shared" si="14"/>
        <v>0</v>
      </c>
    </row>
    <row r="456" spans="1:22" ht="15.75" customHeight="1" x14ac:dyDescent="0.2">
      <c r="A456" s="7">
        <v>58</v>
      </c>
      <c r="B456" s="8">
        <f>IF(Data_Mentah!B456="Male",1,0)</f>
        <v>0</v>
      </c>
      <c r="C456" s="8">
        <f>IF(Data_Mentah!C456="Yes",1,0)</f>
        <v>1</v>
      </c>
      <c r="D456" s="8">
        <f>IF(Data_Mentah!D456="Yes",1,0)</f>
        <v>1</v>
      </c>
      <c r="E456" s="8">
        <f>IF(Data_Mentah!E456="Yes",1,0)</f>
        <v>0</v>
      </c>
      <c r="F456" s="8">
        <f>IF(Data_Mentah!F456="Yes",1,0)</f>
        <v>1</v>
      </c>
      <c r="G456" s="8">
        <f>IF(Data_Mentah!G456="Yes",1,0)</f>
        <v>1</v>
      </c>
      <c r="H456" s="8">
        <f>IF(Data_Mentah!H456="Yes",1,0)</f>
        <v>0</v>
      </c>
      <c r="I456" s="8">
        <f>IF(Data_Mentah!I456="Yes",1,0)</f>
        <v>1</v>
      </c>
      <c r="J456" s="8">
        <f>IF(Data_Mentah!J456="Yes",1,0)</f>
        <v>1</v>
      </c>
      <c r="K456" s="8">
        <f>IF(Data_Mentah!K456="Yes",1,0)</f>
        <v>0</v>
      </c>
      <c r="L456" s="8">
        <f>IF(Data_Mentah!L456="Yes",1,0)</f>
        <v>1</v>
      </c>
      <c r="M456" s="8">
        <f>IF(Data_Mentah!M456="Yes",1,0)</f>
        <v>1</v>
      </c>
      <c r="N456" s="8">
        <f>IF(Data_Mentah!N456="Yes",1,0)</f>
        <v>0</v>
      </c>
      <c r="O456" s="8">
        <f>IF(Data_Mentah!O456="Yes",1,0)</f>
        <v>0</v>
      </c>
      <c r="P456" s="8">
        <f>IF(Data_Mentah!P456="Yes",1,0)</f>
        <v>0</v>
      </c>
      <c r="Q456" s="9">
        <f>IF(Data_Mentah!Q456="Positive",1,0)</f>
        <v>1</v>
      </c>
      <c r="T456">
        <f t="shared" si="13"/>
        <v>0</v>
      </c>
      <c r="V456">
        <f t="shared" si="14"/>
        <v>0</v>
      </c>
    </row>
    <row r="457" spans="1:22" ht="15.75" customHeight="1" x14ac:dyDescent="0.2">
      <c r="A457" s="4">
        <v>56</v>
      </c>
      <c r="B457" s="5">
        <f>IF(Data_Mentah!B457="Male",1,0)</f>
        <v>0</v>
      </c>
      <c r="C457" s="5">
        <f>IF(Data_Mentah!C457="Yes",1,0)</f>
        <v>0</v>
      </c>
      <c r="D457" s="5">
        <f>IF(Data_Mentah!D457="Yes",1,0)</f>
        <v>0</v>
      </c>
      <c r="E457" s="5">
        <f>IF(Data_Mentah!E457="Yes",1,0)</f>
        <v>0</v>
      </c>
      <c r="F457" s="5">
        <f>IF(Data_Mentah!F457="Yes",1,0)</f>
        <v>0</v>
      </c>
      <c r="G457" s="5">
        <f>IF(Data_Mentah!G457="Yes",1,0)</f>
        <v>0</v>
      </c>
      <c r="H457" s="5">
        <f>IF(Data_Mentah!H457="Yes",1,0)</f>
        <v>0</v>
      </c>
      <c r="I457" s="5">
        <f>IF(Data_Mentah!I457="Yes",1,0)</f>
        <v>0</v>
      </c>
      <c r="J457" s="5">
        <f>IF(Data_Mentah!J457="Yes",1,0)</f>
        <v>0</v>
      </c>
      <c r="K457" s="5">
        <f>IF(Data_Mentah!K457="Yes",1,0)</f>
        <v>0</v>
      </c>
      <c r="L457" s="5">
        <f>IF(Data_Mentah!L457="Yes",1,0)</f>
        <v>0</v>
      </c>
      <c r="M457" s="5">
        <f>IF(Data_Mentah!M457="Yes",1,0)</f>
        <v>0</v>
      </c>
      <c r="N457" s="5">
        <f>IF(Data_Mentah!N457="Yes",1,0)</f>
        <v>0</v>
      </c>
      <c r="O457" s="5">
        <f>IF(Data_Mentah!O457="Yes",1,0)</f>
        <v>0</v>
      </c>
      <c r="P457" s="5">
        <f>IF(Data_Mentah!P457="Yes",1,0)</f>
        <v>0</v>
      </c>
      <c r="Q457" s="6">
        <f>IF(Data_Mentah!Q457="Positive",1,0)</f>
        <v>1</v>
      </c>
      <c r="T457">
        <f t="shared" si="13"/>
        <v>0</v>
      </c>
      <c r="V457">
        <f t="shared" si="14"/>
        <v>0</v>
      </c>
    </row>
    <row r="458" spans="1:22" ht="15.75" customHeight="1" x14ac:dyDescent="0.2">
      <c r="A458" s="7">
        <v>51</v>
      </c>
      <c r="B458" s="8">
        <f>IF(Data_Mentah!B458="Male",1,0)</f>
        <v>0</v>
      </c>
      <c r="C458" s="8">
        <f>IF(Data_Mentah!C458="Yes",1,0)</f>
        <v>0</v>
      </c>
      <c r="D458" s="8">
        <f>IF(Data_Mentah!D458="Yes",1,0)</f>
        <v>0</v>
      </c>
      <c r="E458" s="8">
        <f>IF(Data_Mentah!E458="Yes",1,0)</f>
        <v>0</v>
      </c>
      <c r="F458" s="8">
        <f>IF(Data_Mentah!F458="Yes",1,0)</f>
        <v>0</v>
      </c>
      <c r="G458" s="8">
        <f>IF(Data_Mentah!G458="Yes",1,0)</f>
        <v>1</v>
      </c>
      <c r="H458" s="8">
        <f>IF(Data_Mentah!H458="Yes",1,0)</f>
        <v>0</v>
      </c>
      <c r="I458" s="8">
        <f>IF(Data_Mentah!I458="Yes",1,0)</f>
        <v>1</v>
      </c>
      <c r="J458" s="8">
        <f>IF(Data_Mentah!J458="Yes",1,0)</f>
        <v>1</v>
      </c>
      <c r="K458" s="8">
        <f>IF(Data_Mentah!K458="Yes",1,0)</f>
        <v>0</v>
      </c>
      <c r="L458" s="8">
        <f>IF(Data_Mentah!L458="Yes",1,0)</f>
        <v>0</v>
      </c>
      <c r="M458" s="8">
        <f>IF(Data_Mentah!M458="Yes",1,0)</f>
        <v>1</v>
      </c>
      <c r="N458" s="8">
        <f>IF(Data_Mentah!N458="Yes",1,0)</f>
        <v>0</v>
      </c>
      <c r="O458" s="8">
        <f>IF(Data_Mentah!O458="Yes",1,0)</f>
        <v>0</v>
      </c>
      <c r="P458" s="8">
        <f>IF(Data_Mentah!P458="Yes",1,0)</f>
        <v>0</v>
      </c>
      <c r="Q458" s="9">
        <f>IF(Data_Mentah!Q458="Positive",1,0)</f>
        <v>1</v>
      </c>
      <c r="T458">
        <f t="shared" si="13"/>
        <v>0</v>
      </c>
      <c r="V458">
        <f t="shared" si="14"/>
        <v>0</v>
      </c>
    </row>
    <row r="459" spans="1:22" ht="15.75" customHeight="1" x14ac:dyDescent="0.2">
      <c r="A459" s="4">
        <v>59</v>
      </c>
      <c r="B459" s="5">
        <f>IF(Data_Mentah!B459="Male",1,0)</f>
        <v>0</v>
      </c>
      <c r="C459" s="5">
        <f>IF(Data_Mentah!C459="Yes",1,0)</f>
        <v>1</v>
      </c>
      <c r="D459" s="5">
        <f>IF(Data_Mentah!D459="Yes",1,0)</f>
        <v>1</v>
      </c>
      <c r="E459" s="5">
        <f>IF(Data_Mentah!E459="Yes",1,0)</f>
        <v>1</v>
      </c>
      <c r="F459" s="5">
        <f>IF(Data_Mentah!F459="Yes",1,0)</f>
        <v>1</v>
      </c>
      <c r="G459" s="5">
        <f>IF(Data_Mentah!G459="Yes",1,0)</f>
        <v>1</v>
      </c>
      <c r="H459" s="5">
        <f>IF(Data_Mentah!H459="Yes",1,0)</f>
        <v>0</v>
      </c>
      <c r="I459" s="5">
        <f>IF(Data_Mentah!I459="Yes",1,0)</f>
        <v>1</v>
      </c>
      <c r="J459" s="5">
        <f>IF(Data_Mentah!J459="Yes",1,0)</f>
        <v>1</v>
      </c>
      <c r="K459" s="5">
        <f>IF(Data_Mentah!K459="Yes",1,0)</f>
        <v>1</v>
      </c>
      <c r="L459" s="5">
        <f>IF(Data_Mentah!L459="Yes",1,0)</f>
        <v>1</v>
      </c>
      <c r="M459" s="5">
        <f>IF(Data_Mentah!M459="Yes",1,0)</f>
        <v>1</v>
      </c>
      <c r="N459" s="5">
        <f>IF(Data_Mentah!N459="Yes",1,0)</f>
        <v>1</v>
      </c>
      <c r="O459" s="5">
        <f>IF(Data_Mentah!O459="Yes",1,0)</f>
        <v>0</v>
      </c>
      <c r="P459" s="5">
        <f>IF(Data_Mentah!P459="Yes",1,0)</f>
        <v>0</v>
      </c>
      <c r="Q459" s="6">
        <f>IF(Data_Mentah!Q459="Positive",1,0)</f>
        <v>1</v>
      </c>
      <c r="T459">
        <f t="shared" si="13"/>
        <v>0</v>
      </c>
      <c r="V459">
        <f t="shared" si="14"/>
        <v>0</v>
      </c>
    </row>
    <row r="460" spans="1:22" ht="15.75" customHeight="1" x14ac:dyDescent="0.2">
      <c r="A460" s="7">
        <v>50</v>
      </c>
      <c r="B460" s="8">
        <f>IF(Data_Mentah!B460="Male",1,0)</f>
        <v>0</v>
      </c>
      <c r="C460" s="8">
        <f>IF(Data_Mentah!C460="Yes",1,0)</f>
        <v>1</v>
      </c>
      <c r="D460" s="8">
        <f>IF(Data_Mentah!D460="Yes",1,0)</f>
        <v>1</v>
      </c>
      <c r="E460" s="8">
        <f>IF(Data_Mentah!E460="Yes",1,0)</f>
        <v>1</v>
      </c>
      <c r="F460" s="8">
        <f>IF(Data_Mentah!F460="Yes",1,0)</f>
        <v>1</v>
      </c>
      <c r="G460" s="8">
        <f>IF(Data_Mentah!G460="Yes",1,0)</f>
        <v>0</v>
      </c>
      <c r="H460" s="8">
        <f>IF(Data_Mentah!H460="Yes",1,0)</f>
        <v>0</v>
      </c>
      <c r="I460" s="8">
        <f>IF(Data_Mentah!I460="Yes",1,0)</f>
        <v>1</v>
      </c>
      <c r="J460" s="8">
        <f>IF(Data_Mentah!J460="Yes",1,0)</f>
        <v>0</v>
      </c>
      <c r="K460" s="8">
        <f>IF(Data_Mentah!K460="Yes",1,0)</f>
        <v>0</v>
      </c>
      <c r="L460" s="8">
        <f>IF(Data_Mentah!L460="Yes",1,0)</f>
        <v>1</v>
      </c>
      <c r="M460" s="8">
        <f>IF(Data_Mentah!M460="Yes",1,0)</f>
        <v>1</v>
      </c>
      <c r="N460" s="8">
        <f>IF(Data_Mentah!N460="Yes",1,0)</f>
        <v>1</v>
      </c>
      <c r="O460" s="8">
        <f>IF(Data_Mentah!O460="Yes",1,0)</f>
        <v>0</v>
      </c>
      <c r="P460" s="8">
        <f>IF(Data_Mentah!P460="Yes",1,0)</f>
        <v>0</v>
      </c>
      <c r="Q460" s="9">
        <f>IF(Data_Mentah!Q460="Positive",1,0)</f>
        <v>1</v>
      </c>
      <c r="T460">
        <f t="shared" si="13"/>
        <v>0</v>
      </c>
      <c r="V460">
        <f t="shared" si="14"/>
        <v>0</v>
      </c>
    </row>
    <row r="461" spans="1:22" ht="15.75" customHeight="1" x14ac:dyDescent="0.2">
      <c r="A461" s="4">
        <v>30</v>
      </c>
      <c r="B461" s="5">
        <f>IF(Data_Mentah!B461="Male",1,0)</f>
        <v>1</v>
      </c>
      <c r="C461" s="5">
        <f>IF(Data_Mentah!C461="Yes",1,0)</f>
        <v>1</v>
      </c>
      <c r="D461" s="5">
        <f>IF(Data_Mentah!D461="Yes",1,0)</f>
        <v>1</v>
      </c>
      <c r="E461" s="5">
        <f>IF(Data_Mentah!E461="Yes",1,0)</f>
        <v>1</v>
      </c>
      <c r="F461" s="5">
        <f>IF(Data_Mentah!F461="Yes",1,0)</f>
        <v>1</v>
      </c>
      <c r="G461" s="5">
        <f>IF(Data_Mentah!G461="Yes",1,0)</f>
        <v>1</v>
      </c>
      <c r="H461" s="5">
        <f>IF(Data_Mentah!H461="Yes",1,0)</f>
        <v>0</v>
      </c>
      <c r="I461" s="5">
        <f>IF(Data_Mentah!I461="Yes",1,0)</f>
        <v>1</v>
      </c>
      <c r="J461" s="5">
        <f>IF(Data_Mentah!J461="Yes",1,0)</f>
        <v>0</v>
      </c>
      <c r="K461" s="5">
        <f>IF(Data_Mentah!K461="Yes",1,0)</f>
        <v>0</v>
      </c>
      <c r="L461" s="5">
        <f>IF(Data_Mentah!L461="Yes",1,0)</f>
        <v>0</v>
      </c>
      <c r="M461" s="5">
        <f>IF(Data_Mentah!M461="Yes",1,0)</f>
        <v>1</v>
      </c>
      <c r="N461" s="5">
        <f>IF(Data_Mentah!N461="Yes",1,0)</f>
        <v>0</v>
      </c>
      <c r="O461" s="5">
        <f>IF(Data_Mentah!O461="Yes",1,0)</f>
        <v>0</v>
      </c>
      <c r="P461" s="5">
        <f>IF(Data_Mentah!P461="Yes",1,0)</f>
        <v>0</v>
      </c>
      <c r="Q461" s="6">
        <f>IF(Data_Mentah!Q461="Positive",1,0)</f>
        <v>1</v>
      </c>
      <c r="T461">
        <f t="shared" si="13"/>
        <v>0</v>
      </c>
      <c r="V461">
        <f t="shared" si="14"/>
        <v>0</v>
      </c>
    </row>
    <row r="462" spans="1:22" ht="15.75" customHeight="1" x14ac:dyDescent="0.2">
      <c r="A462" s="7">
        <v>46</v>
      </c>
      <c r="B462" s="8">
        <f>IF(Data_Mentah!B462="Male",1,0)</f>
        <v>1</v>
      </c>
      <c r="C462" s="8">
        <f>IF(Data_Mentah!C462="Yes",1,0)</f>
        <v>0</v>
      </c>
      <c r="D462" s="8">
        <f>IF(Data_Mentah!D462="Yes",1,0)</f>
        <v>0</v>
      </c>
      <c r="E462" s="8">
        <f>IF(Data_Mentah!E462="Yes",1,0)</f>
        <v>0</v>
      </c>
      <c r="F462" s="8">
        <f>IF(Data_Mentah!F462="Yes",1,0)</f>
        <v>0</v>
      </c>
      <c r="G462" s="8">
        <f>IF(Data_Mentah!G462="Yes",1,0)</f>
        <v>0</v>
      </c>
      <c r="H462" s="8">
        <f>IF(Data_Mentah!H462="Yes",1,0)</f>
        <v>0</v>
      </c>
      <c r="I462" s="8">
        <f>IF(Data_Mentah!I462="Yes",1,0)</f>
        <v>0</v>
      </c>
      <c r="J462" s="8">
        <f>IF(Data_Mentah!J462="Yes",1,0)</f>
        <v>1</v>
      </c>
      <c r="K462" s="8">
        <f>IF(Data_Mentah!K462="Yes",1,0)</f>
        <v>0</v>
      </c>
      <c r="L462" s="8">
        <f>IF(Data_Mentah!L462="Yes",1,0)</f>
        <v>0</v>
      </c>
      <c r="M462" s="8">
        <f>IF(Data_Mentah!M462="Yes",1,0)</f>
        <v>0</v>
      </c>
      <c r="N462" s="8">
        <f>IF(Data_Mentah!N462="Yes",1,0)</f>
        <v>0</v>
      </c>
      <c r="O462" s="8">
        <f>IF(Data_Mentah!O462="Yes",1,0)</f>
        <v>1</v>
      </c>
      <c r="P462" s="8">
        <f>IF(Data_Mentah!P462="Yes",1,0)</f>
        <v>0</v>
      </c>
      <c r="Q462" s="9">
        <f>IF(Data_Mentah!Q462="Positive",1,0)</f>
        <v>0</v>
      </c>
      <c r="T462">
        <f t="shared" si="13"/>
        <v>0</v>
      </c>
      <c r="V462">
        <f t="shared" si="14"/>
        <v>0</v>
      </c>
    </row>
    <row r="463" spans="1:22" ht="15.75" customHeight="1" x14ac:dyDescent="0.2">
      <c r="A463" s="4">
        <v>53</v>
      </c>
      <c r="B463" s="5">
        <f>IF(Data_Mentah!B463="Male",1,0)</f>
        <v>1</v>
      </c>
      <c r="C463" s="5">
        <f>IF(Data_Mentah!C463="Yes",1,0)</f>
        <v>0</v>
      </c>
      <c r="D463" s="5">
        <f>IF(Data_Mentah!D463="Yes",1,0)</f>
        <v>0</v>
      </c>
      <c r="E463" s="5">
        <f>IF(Data_Mentah!E463="Yes",1,0)</f>
        <v>0</v>
      </c>
      <c r="F463" s="5">
        <f>IF(Data_Mentah!F463="Yes",1,0)</f>
        <v>0</v>
      </c>
      <c r="G463" s="5">
        <f>IF(Data_Mentah!G463="Yes",1,0)</f>
        <v>1</v>
      </c>
      <c r="H463" s="5">
        <f>IF(Data_Mentah!H463="Yes",1,0)</f>
        <v>1</v>
      </c>
      <c r="I463" s="5">
        <f>IF(Data_Mentah!I463="Yes",1,0)</f>
        <v>0</v>
      </c>
      <c r="J463" s="5">
        <f>IF(Data_Mentah!J463="Yes",1,0)</f>
        <v>0</v>
      </c>
      <c r="K463" s="5">
        <f>IF(Data_Mentah!K463="Yes",1,0)</f>
        <v>0</v>
      </c>
      <c r="L463" s="5">
        <f>IF(Data_Mentah!L463="Yes",1,0)</f>
        <v>0</v>
      </c>
      <c r="M463" s="5">
        <f>IF(Data_Mentah!M463="Yes",1,0)</f>
        <v>0</v>
      </c>
      <c r="N463" s="5">
        <f>IF(Data_Mentah!N463="Yes",1,0)</f>
        <v>0</v>
      </c>
      <c r="O463" s="5">
        <f>IF(Data_Mentah!O463="Yes",1,0)</f>
        <v>0</v>
      </c>
      <c r="P463" s="5">
        <f>IF(Data_Mentah!P463="Yes",1,0)</f>
        <v>0</v>
      </c>
      <c r="Q463" s="6">
        <f>IF(Data_Mentah!Q463="Positive",1,0)</f>
        <v>0</v>
      </c>
      <c r="T463">
        <f t="shared" si="13"/>
        <v>0</v>
      </c>
      <c r="V463">
        <f t="shared" si="14"/>
        <v>0</v>
      </c>
    </row>
    <row r="464" spans="1:22" ht="15.75" customHeight="1" x14ac:dyDescent="0.2">
      <c r="A464" s="7">
        <v>42</v>
      </c>
      <c r="B464" s="8">
        <f>IF(Data_Mentah!B464="Male",1,0)</f>
        <v>1</v>
      </c>
      <c r="C464" s="8">
        <f>IF(Data_Mentah!C464="Yes",1,0)</f>
        <v>0</v>
      </c>
      <c r="D464" s="8">
        <f>IF(Data_Mentah!D464="Yes",1,0)</f>
        <v>0</v>
      </c>
      <c r="E464" s="8">
        <f>IF(Data_Mentah!E464="Yes",1,0)</f>
        <v>0</v>
      </c>
      <c r="F464" s="8">
        <f>IF(Data_Mentah!F464="Yes",1,0)</f>
        <v>0</v>
      </c>
      <c r="G464" s="8">
        <f>IF(Data_Mentah!G464="Yes",1,0)</f>
        <v>1</v>
      </c>
      <c r="H464" s="8">
        <f>IF(Data_Mentah!H464="Yes",1,0)</f>
        <v>0</v>
      </c>
      <c r="I464" s="8">
        <f>IF(Data_Mentah!I464="Yes",1,0)</f>
        <v>1</v>
      </c>
      <c r="J464" s="8">
        <f>IF(Data_Mentah!J464="Yes",1,0)</f>
        <v>0</v>
      </c>
      <c r="K464" s="8">
        <f>IF(Data_Mentah!K464="Yes",1,0)</f>
        <v>0</v>
      </c>
      <c r="L464" s="8">
        <f>IF(Data_Mentah!L464="Yes",1,0)</f>
        <v>0</v>
      </c>
      <c r="M464" s="8">
        <f>IF(Data_Mentah!M464="Yes",1,0)</f>
        <v>0</v>
      </c>
      <c r="N464" s="8">
        <f>IF(Data_Mentah!N464="Yes",1,0)</f>
        <v>1</v>
      </c>
      <c r="O464" s="8">
        <f>IF(Data_Mentah!O464="Yes",1,0)</f>
        <v>0</v>
      </c>
      <c r="P464" s="8">
        <f>IF(Data_Mentah!P464="Yes",1,0)</f>
        <v>0</v>
      </c>
      <c r="Q464" s="9">
        <f>IF(Data_Mentah!Q464="Positive",1,0)</f>
        <v>0</v>
      </c>
      <c r="T464">
        <f t="shared" si="13"/>
        <v>0</v>
      </c>
      <c r="V464">
        <f t="shared" si="14"/>
        <v>0</v>
      </c>
    </row>
    <row r="465" spans="1:22" ht="15.75" customHeight="1" x14ac:dyDescent="0.2">
      <c r="A465" s="4">
        <v>55</v>
      </c>
      <c r="B465" s="5">
        <f>IF(Data_Mentah!B465="Male",1,0)</f>
        <v>1</v>
      </c>
      <c r="C465" s="5">
        <f>IF(Data_Mentah!C465="Yes",1,0)</f>
        <v>1</v>
      </c>
      <c r="D465" s="5">
        <f>IF(Data_Mentah!D465="Yes",1,0)</f>
        <v>0</v>
      </c>
      <c r="E465" s="5">
        <f>IF(Data_Mentah!E465="Yes",1,0)</f>
        <v>0</v>
      </c>
      <c r="F465" s="5">
        <f>IF(Data_Mentah!F465="Yes",1,0)</f>
        <v>0</v>
      </c>
      <c r="G465" s="5">
        <f>IF(Data_Mentah!G465="Yes",1,0)</f>
        <v>1</v>
      </c>
      <c r="H465" s="5">
        <f>IF(Data_Mentah!H465="Yes",1,0)</f>
        <v>0</v>
      </c>
      <c r="I465" s="5">
        <f>IF(Data_Mentah!I465="Yes",1,0)</f>
        <v>1</v>
      </c>
      <c r="J465" s="5">
        <f>IF(Data_Mentah!J465="Yes",1,0)</f>
        <v>1</v>
      </c>
      <c r="K465" s="5">
        <f>IF(Data_Mentah!K465="Yes",1,0)</f>
        <v>0</v>
      </c>
      <c r="L465" s="5">
        <f>IF(Data_Mentah!L465="Yes",1,0)</f>
        <v>1</v>
      </c>
      <c r="M465" s="5">
        <f>IF(Data_Mentah!M465="Yes",1,0)</f>
        <v>1</v>
      </c>
      <c r="N465" s="5">
        <f>IF(Data_Mentah!N465="Yes",1,0)</f>
        <v>1</v>
      </c>
      <c r="O465" s="5">
        <f>IF(Data_Mentah!O465="Yes",1,0)</f>
        <v>1</v>
      </c>
      <c r="P465" s="5">
        <f>IF(Data_Mentah!P465="Yes",1,0)</f>
        <v>0</v>
      </c>
      <c r="Q465" s="6">
        <f>IF(Data_Mentah!Q465="Positive",1,0)</f>
        <v>0</v>
      </c>
      <c r="T465">
        <f t="shared" si="13"/>
        <v>1</v>
      </c>
      <c r="V465">
        <f t="shared" si="14"/>
        <v>0</v>
      </c>
    </row>
    <row r="466" spans="1:22" ht="15.75" customHeight="1" x14ac:dyDescent="0.2">
      <c r="A466" s="7">
        <v>48</v>
      </c>
      <c r="B466" s="8">
        <f>IF(Data_Mentah!B466="Male",1,0)</f>
        <v>1</v>
      </c>
      <c r="C466" s="8">
        <f>IF(Data_Mentah!C466="Yes",1,0)</f>
        <v>0</v>
      </c>
      <c r="D466" s="8">
        <f>IF(Data_Mentah!D466="Yes",1,0)</f>
        <v>0</v>
      </c>
      <c r="E466" s="8">
        <f>IF(Data_Mentah!E466="Yes",1,0)</f>
        <v>0</v>
      </c>
      <c r="F466" s="8">
        <f>IF(Data_Mentah!F466="Yes",1,0)</f>
        <v>0</v>
      </c>
      <c r="G466" s="8">
        <f>IF(Data_Mentah!G466="Yes",1,0)</f>
        <v>0</v>
      </c>
      <c r="H466" s="8">
        <f>IF(Data_Mentah!H466="Yes",1,0)</f>
        <v>0</v>
      </c>
      <c r="I466" s="8">
        <f>IF(Data_Mentah!I466="Yes",1,0)</f>
        <v>0</v>
      </c>
      <c r="J466" s="8">
        <f>IF(Data_Mentah!J466="Yes",1,0)</f>
        <v>0</v>
      </c>
      <c r="K466" s="8">
        <f>IF(Data_Mentah!K466="Yes",1,0)</f>
        <v>0</v>
      </c>
      <c r="L466" s="8">
        <f>IF(Data_Mentah!L466="Yes",1,0)</f>
        <v>0</v>
      </c>
      <c r="M466" s="8">
        <f>IF(Data_Mentah!M466="Yes",1,0)</f>
        <v>0</v>
      </c>
      <c r="N466" s="8">
        <f>IF(Data_Mentah!N466="Yes",1,0)</f>
        <v>0</v>
      </c>
      <c r="O466" s="8">
        <f>IF(Data_Mentah!O466="Yes",1,0)</f>
        <v>0</v>
      </c>
      <c r="P466" s="8">
        <f>IF(Data_Mentah!P466="Yes",1,0)</f>
        <v>0</v>
      </c>
      <c r="Q466" s="9">
        <f>IF(Data_Mentah!Q466="Positive",1,0)</f>
        <v>0</v>
      </c>
      <c r="T466">
        <f t="shared" si="13"/>
        <v>0</v>
      </c>
      <c r="V466">
        <f t="shared" si="14"/>
        <v>0</v>
      </c>
    </row>
    <row r="467" spans="1:22" ht="15.75" customHeight="1" x14ac:dyDescent="0.2">
      <c r="A467" s="4">
        <v>55</v>
      </c>
      <c r="B467" s="5">
        <f>IF(Data_Mentah!B467="Male",1,0)</f>
        <v>1</v>
      </c>
      <c r="C467" s="5">
        <f>IF(Data_Mentah!C467="Yes",1,0)</f>
        <v>0</v>
      </c>
      <c r="D467" s="5">
        <f>IF(Data_Mentah!D467="Yes",1,0)</f>
        <v>0</v>
      </c>
      <c r="E467" s="5">
        <f>IF(Data_Mentah!E467="Yes",1,0)</f>
        <v>0</v>
      </c>
      <c r="F467" s="5">
        <f>IF(Data_Mentah!F467="Yes",1,0)</f>
        <v>0</v>
      </c>
      <c r="G467" s="5">
        <f>IF(Data_Mentah!G467="Yes",1,0)</f>
        <v>0</v>
      </c>
      <c r="H467" s="5">
        <f>IF(Data_Mentah!H467="Yes",1,0)</f>
        <v>0</v>
      </c>
      <c r="I467" s="5">
        <f>IF(Data_Mentah!I467="Yes",1,0)</f>
        <v>0</v>
      </c>
      <c r="J467" s="5">
        <f>IF(Data_Mentah!J467="Yes",1,0)</f>
        <v>0</v>
      </c>
      <c r="K467" s="5">
        <f>IF(Data_Mentah!K467="Yes",1,0)</f>
        <v>0</v>
      </c>
      <c r="L467" s="5">
        <f>IF(Data_Mentah!L467="Yes",1,0)</f>
        <v>0</v>
      </c>
      <c r="M467" s="5">
        <f>IF(Data_Mentah!M467="Yes",1,0)</f>
        <v>0</v>
      </c>
      <c r="N467" s="5">
        <f>IF(Data_Mentah!N467="Yes",1,0)</f>
        <v>0</v>
      </c>
      <c r="O467" s="5">
        <f>IF(Data_Mentah!O467="Yes",1,0)</f>
        <v>0</v>
      </c>
      <c r="P467" s="5">
        <f>IF(Data_Mentah!P467="Yes",1,0)</f>
        <v>0</v>
      </c>
      <c r="Q467" s="6">
        <f>IF(Data_Mentah!Q467="Positive",1,0)</f>
        <v>0</v>
      </c>
      <c r="T467">
        <f t="shared" si="13"/>
        <v>0</v>
      </c>
      <c r="V467">
        <f t="shared" si="14"/>
        <v>0</v>
      </c>
    </row>
    <row r="468" spans="1:22" ht="15.75" customHeight="1" x14ac:dyDescent="0.2">
      <c r="A468" s="7">
        <v>39</v>
      </c>
      <c r="B468" s="8">
        <f>IF(Data_Mentah!B468="Male",1,0)</f>
        <v>1</v>
      </c>
      <c r="C468" s="8">
        <f>IF(Data_Mentah!C468="Yes",1,0)</f>
        <v>0</v>
      </c>
      <c r="D468" s="8">
        <f>IF(Data_Mentah!D468="Yes",1,0)</f>
        <v>0</v>
      </c>
      <c r="E468" s="8">
        <f>IF(Data_Mentah!E468="Yes",1,0)</f>
        <v>0</v>
      </c>
      <c r="F468" s="8">
        <f>IF(Data_Mentah!F468="Yes",1,0)</f>
        <v>0</v>
      </c>
      <c r="G468" s="8">
        <f>IF(Data_Mentah!G468="Yes",1,0)</f>
        <v>0</v>
      </c>
      <c r="H468" s="8">
        <f>IF(Data_Mentah!H468="Yes",1,0)</f>
        <v>0</v>
      </c>
      <c r="I468" s="8">
        <f>IF(Data_Mentah!I468="Yes",1,0)</f>
        <v>0</v>
      </c>
      <c r="J468" s="8">
        <f>IF(Data_Mentah!J468="Yes",1,0)</f>
        <v>0</v>
      </c>
      <c r="K468" s="8">
        <f>IF(Data_Mentah!K468="Yes",1,0)</f>
        <v>0</v>
      </c>
      <c r="L468" s="8">
        <f>IF(Data_Mentah!L468="Yes",1,0)</f>
        <v>0</v>
      </c>
      <c r="M468" s="8">
        <f>IF(Data_Mentah!M468="Yes",1,0)</f>
        <v>0</v>
      </c>
      <c r="N468" s="8">
        <f>IF(Data_Mentah!N468="Yes",1,0)</f>
        <v>0</v>
      </c>
      <c r="O468" s="8">
        <f>IF(Data_Mentah!O468="Yes",1,0)</f>
        <v>0</v>
      </c>
      <c r="P468" s="8">
        <f>IF(Data_Mentah!P468="Yes",1,0)</f>
        <v>0</v>
      </c>
      <c r="Q468" s="9">
        <f>IF(Data_Mentah!Q468="Positive",1,0)</f>
        <v>0</v>
      </c>
      <c r="T468">
        <f t="shared" si="13"/>
        <v>0</v>
      </c>
      <c r="V468">
        <f t="shared" si="14"/>
        <v>0</v>
      </c>
    </row>
    <row r="469" spans="1:22" ht="15.75" customHeight="1" x14ac:dyDescent="0.2">
      <c r="A469" s="4">
        <v>43</v>
      </c>
      <c r="B469" s="5">
        <f>IF(Data_Mentah!B469="Male",1,0)</f>
        <v>1</v>
      </c>
      <c r="C469" s="5">
        <f>IF(Data_Mentah!C469="Yes",1,0)</f>
        <v>0</v>
      </c>
      <c r="D469" s="5">
        <f>IF(Data_Mentah!D469="Yes",1,0)</f>
        <v>0</v>
      </c>
      <c r="E469" s="5">
        <f>IF(Data_Mentah!E469="Yes",1,0)</f>
        <v>0</v>
      </c>
      <c r="F469" s="5">
        <f>IF(Data_Mentah!F469="Yes",1,0)</f>
        <v>1</v>
      </c>
      <c r="G469" s="5">
        <f>IF(Data_Mentah!G469="Yes",1,0)</f>
        <v>0</v>
      </c>
      <c r="H469" s="5">
        <f>IF(Data_Mentah!H469="Yes",1,0)</f>
        <v>1</v>
      </c>
      <c r="I469" s="5">
        <f>IF(Data_Mentah!I469="Yes",1,0)</f>
        <v>0</v>
      </c>
      <c r="J469" s="5">
        <f>IF(Data_Mentah!J469="Yes",1,0)</f>
        <v>1</v>
      </c>
      <c r="K469" s="5">
        <f>IF(Data_Mentah!K469="Yes",1,0)</f>
        <v>0</v>
      </c>
      <c r="L469" s="5">
        <f>IF(Data_Mentah!L469="Yes",1,0)</f>
        <v>1</v>
      </c>
      <c r="M469" s="5">
        <f>IF(Data_Mentah!M469="Yes",1,0)</f>
        <v>0</v>
      </c>
      <c r="N469" s="5">
        <f>IF(Data_Mentah!N469="Yes",1,0)</f>
        <v>0</v>
      </c>
      <c r="O469" s="5">
        <f>IF(Data_Mentah!O469="Yes",1,0)</f>
        <v>1</v>
      </c>
      <c r="P469" s="5">
        <f>IF(Data_Mentah!P469="Yes",1,0)</f>
        <v>0</v>
      </c>
      <c r="Q469" s="6">
        <f>IF(Data_Mentah!Q469="Positive",1,0)</f>
        <v>0</v>
      </c>
      <c r="T469">
        <f t="shared" si="13"/>
        <v>1</v>
      </c>
      <c r="V469">
        <f t="shared" si="14"/>
        <v>0</v>
      </c>
    </row>
    <row r="470" spans="1:22" ht="15.75" customHeight="1" x14ac:dyDescent="0.2">
      <c r="A470" s="7">
        <v>35</v>
      </c>
      <c r="B470" s="8">
        <f>IF(Data_Mentah!B470="Male",1,0)</f>
        <v>1</v>
      </c>
      <c r="C470" s="8">
        <f>IF(Data_Mentah!C470="Yes",1,0)</f>
        <v>0</v>
      </c>
      <c r="D470" s="8">
        <f>IF(Data_Mentah!D470="Yes",1,0)</f>
        <v>0</v>
      </c>
      <c r="E470" s="8">
        <f>IF(Data_Mentah!E470="Yes",1,0)</f>
        <v>1</v>
      </c>
      <c r="F470" s="8">
        <f>IF(Data_Mentah!F470="Yes",1,0)</f>
        <v>0</v>
      </c>
      <c r="G470" s="8">
        <f>IF(Data_Mentah!G470="Yes",1,0)</f>
        <v>0</v>
      </c>
      <c r="H470" s="8">
        <f>IF(Data_Mentah!H470="Yes",1,0)</f>
        <v>0</v>
      </c>
      <c r="I470" s="8">
        <f>IF(Data_Mentah!I470="Yes",1,0)</f>
        <v>0</v>
      </c>
      <c r="J470" s="8">
        <f>IF(Data_Mentah!J470="Yes",1,0)</f>
        <v>0</v>
      </c>
      <c r="K470" s="8">
        <f>IF(Data_Mentah!K470="Yes",1,0)</f>
        <v>0</v>
      </c>
      <c r="L470" s="8">
        <f>IF(Data_Mentah!L470="Yes",1,0)</f>
        <v>0</v>
      </c>
      <c r="M470" s="8">
        <f>IF(Data_Mentah!M470="Yes",1,0)</f>
        <v>0</v>
      </c>
      <c r="N470" s="8">
        <f>IF(Data_Mentah!N470="Yes",1,0)</f>
        <v>0</v>
      </c>
      <c r="O470" s="8">
        <f>IF(Data_Mentah!O470="Yes",1,0)</f>
        <v>0</v>
      </c>
      <c r="P470" s="8">
        <f>IF(Data_Mentah!P470="Yes",1,0)</f>
        <v>1</v>
      </c>
      <c r="Q470" s="9">
        <f>IF(Data_Mentah!Q470="Positive",1,0)</f>
        <v>0</v>
      </c>
      <c r="T470">
        <f t="shared" si="13"/>
        <v>0</v>
      </c>
      <c r="V470">
        <f t="shared" si="14"/>
        <v>0</v>
      </c>
    </row>
    <row r="471" spans="1:22" ht="15.75" customHeight="1" x14ac:dyDescent="0.2">
      <c r="A471" s="4">
        <v>47</v>
      </c>
      <c r="B471" s="5">
        <f>IF(Data_Mentah!B471="Male",1,0)</f>
        <v>1</v>
      </c>
      <c r="C471" s="5">
        <f>IF(Data_Mentah!C471="Yes",1,0)</f>
        <v>0</v>
      </c>
      <c r="D471" s="5">
        <f>IF(Data_Mentah!D471="Yes",1,0)</f>
        <v>0</v>
      </c>
      <c r="E471" s="5">
        <f>IF(Data_Mentah!E471="Yes",1,0)</f>
        <v>0</v>
      </c>
      <c r="F471" s="5">
        <f>IF(Data_Mentah!F471="Yes",1,0)</f>
        <v>0</v>
      </c>
      <c r="G471" s="5">
        <f>IF(Data_Mentah!G471="Yes",1,0)</f>
        <v>0</v>
      </c>
      <c r="H471" s="5">
        <f>IF(Data_Mentah!H471="Yes",1,0)</f>
        <v>0</v>
      </c>
      <c r="I471" s="5">
        <f>IF(Data_Mentah!I471="Yes",1,0)</f>
        <v>0</v>
      </c>
      <c r="J471" s="5">
        <f>IF(Data_Mentah!J471="Yes",1,0)</f>
        <v>1</v>
      </c>
      <c r="K471" s="5">
        <f>IF(Data_Mentah!K471="Yes",1,0)</f>
        <v>0</v>
      </c>
      <c r="L471" s="5">
        <f>IF(Data_Mentah!L471="Yes",1,0)</f>
        <v>0</v>
      </c>
      <c r="M471" s="5">
        <f>IF(Data_Mentah!M471="Yes",1,0)</f>
        <v>0</v>
      </c>
      <c r="N471" s="5">
        <f>IF(Data_Mentah!N471="Yes",1,0)</f>
        <v>0</v>
      </c>
      <c r="O471" s="5">
        <f>IF(Data_Mentah!O471="Yes",1,0)</f>
        <v>1</v>
      </c>
      <c r="P471" s="5">
        <f>IF(Data_Mentah!P471="Yes",1,0)</f>
        <v>0</v>
      </c>
      <c r="Q471" s="6">
        <f>IF(Data_Mentah!Q471="Positive",1,0)</f>
        <v>0</v>
      </c>
      <c r="T471">
        <f t="shared" si="13"/>
        <v>0</v>
      </c>
      <c r="V471">
        <f t="shared" si="14"/>
        <v>0</v>
      </c>
    </row>
    <row r="472" spans="1:22" ht="15.75" customHeight="1" x14ac:dyDescent="0.2">
      <c r="A472" s="7">
        <v>61</v>
      </c>
      <c r="B472" s="8">
        <f>IF(Data_Mentah!B472="Male",1,0)</f>
        <v>1</v>
      </c>
      <c r="C472" s="8">
        <f>IF(Data_Mentah!C472="Yes",1,0)</f>
        <v>0</v>
      </c>
      <c r="D472" s="8">
        <f>IF(Data_Mentah!D472="Yes",1,0)</f>
        <v>0</v>
      </c>
      <c r="E472" s="8">
        <f>IF(Data_Mentah!E472="Yes",1,0)</f>
        <v>0</v>
      </c>
      <c r="F472" s="8">
        <f>IF(Data_Mentah!F472="Yes",1,0)</f>
        <v>0</v>
      </c>
      <c r="G472" s="8">
        <f>IF(Data_Mentah!G472="Yes",1,0)</f>
        <v>1</v>
      </c>
      <c r="H472" s="8">
        <f>IF(Data_Mentah!H472="Yes",1,0)</f>
        <v>1</v>
      </c>
      <c r="I472" s="8">
        <f>IF(Data_Mentah!I472="Yes",1,0)</f>
        <v>0</v>
      </c>
      <c r="J472" s="8">
        <f>IF(Data_Mentah!J472="Yes",1,0)</f>
        <v>0</v>
      </c>
      <c r="K472" s="8">
        <f>IF(Data_Mentah!K472="Yes",1,0)</f>
        <v>0</v>
      </c>
      <c r="L472" s="8">
        <f>IF(Data_Mentah!L472="Yes",1,0)</f>
        <v>0</v>
      </c>
      <c r="M472" s="8">
        <f>IF(Data_Mentah!M472="Yes",1,0)</f>
        <v>0</v>
      </c>
      <c r="N472" s="8">
        <f>IF(Data_Mentah!N472="Yes",1,0)</f>
        <v>0</v>
      </c>
      <c r="O472" s="8">
        <f>IF(Data_Mentah!O472="Yes",1,0)</f>
        <v>0</v>
      </c>
      <c r="P472" s="8">
        <f>IF(Data_Mentah!P472="Yes",1,0)</f>
        <v>0</v>
      </c>
      <c r="Q472" s="9">
        <f>IF(Data_Mentah!Q472="Positive",1,0)</f>
        <v>0</v>
      </c>
      <c r="T472">
        <f t="shared" si="13"/>
        <v>0</v>
      </c>
      <c r="V472">
        <f t="shared" si="14"/>
        <v>0</v>
      </c>
    </row>
    <row r="473" spans="1:22" ht="15.75" customHeight="1" x14ac:dyDescent="0.2">
      <c r="A473" s="4">
        <v>67</v>
      </c>
      <c r="B473" s="5">
        <f>IF(Data_Mentah!B473="Male",1,0)</f>
        <v>1</v>
      </c>
      <c r="C473" s="5">
        <f>IF(Data_Mentah!C473="Yes",1,0)</f>
        <v>0</v>
      </c>
      <c r="D473" s="5">
        <f>IF(Data_Mentah!D473="Yes",1,0)</f>
        <v>0</v>
      </c>
      <c r="E473" s="5">
        <f>IF(Data_Mentah!E473="Yes",1,0)</f>
        <v>0</v>
      </c>
      <c r="F473" s="5">
        <f>IF(Data_Mentah!F473="Yes",1,0)</f>
        <v>0</v>
      </c>
      <c r="G473" s="5">
        <f>IF(Data_Mentah!G473="Yes",1,0)</f>
        <v>1</v>
      </c>
      <c r="H473" s="5">
        <f>IF(Data_Mentah!H473="Yes",1,0)</f>
        <v>0</v>
      </c>
      <c r="I473" s="5">
        <f>IF(Data_Mentah!I473="Yes",1,0)</f>
        <v>1</v>
      </c>
      <c r="J473" s="5">
        <f>IF(Data_Mentah!J473="Yes",1,0)</f>
        <v>0</v>
      </c>
      <c r="K473" s="5">
        <f>IF(Data_Mentah!K473="Yes",1,0)</f>
        <v>0</v>
      </c>
      <c r="L473" s="5">
        <f>IF(Data_Mentah!L473="Yes",1,0)</f>
        <v>0</v>
      </c>
      <c r="M473" s="5">
        <f>IF(Data_Mentah!M473="Yes",1,0)</f>
        <v>0</v>
      </c>
      <c r="N473" s="5">
        <f>IF(Data_Mentah!N473="Yes",1,0)</f>
        <v>1</v>
      </c>
      <c r="O473" s="5">
        <f>IF(Data_Mentah!O473="Yes",1,0)</f>
        <v>0</v>
      </c>
      <c r="P473" s="5">
        <f>IF(Data_Mentah!P473="Yes",1,0)</f>
        <v>0</v>
      </c>
      <c r="Q473" s="6">
        <f>IF(Data_Mentah!Q473="Positive",1,0)</f>
        <v>0</v>
      </c>
      <c r="T473">
        <f t="shared" si="13"/>
        <v>0</v>
      </c>
      <c r="V473">
        <f t="shared" si="14"/>
        <v>0</v>
      </c>
    </row>
    <row r="474" spans="1:22" ht="15.75" customHeight="1" x14ac:dyDescent="0.2">
      <c r="A474" s="7">
        <v>66</v>
      </c>
      <c r="B474" s="8">
        <f>IF(Data_Mentah!B474="Male",1,0)</f>
        <v>1</v>
      </c>
      <c r="C474" s="8">
        <f>IF(Data_Mentah!C474="Yes",1,0)</f>
        <v>1</v>
      </c>
      <c r="D474" s="8">
        <f>IF(Data_Mentah!D474="Yes",1,0)</f>
        <v>0</v>
      </c>
      <c r="E474" s="8">
        <f>IF(Data_Mentah!E474="Yes",1,0)</f>
        <v>0</v>
      </c>
      <c r="F474" s="8">
        <f>IF(Data_Mentah!F474="Yes",1,0)</f>
        <v>0</v>
      </c>
      <c r="G474" s="8">
        <f>IF(Data_Mentah!G474="Yes",1,0)</f>
        <v>1</v>
      </c>
      <c r="H474" s="8">
        <f>IF(Data_Mentah!H474="Yes",1,0)</f>
        <v>0</v>
      </c>
      <c r="I474" s="8">
        <f>IF(Data_Mentah!I474="Yes",1,0)</f>
        <v>1</v>
      </c>
      <c r="J474" s="8">
        <f>IF(Data_Mentah!J474="Yes",1,0)</f>
        <v>1</v>
      </c>
      <c r="K474" s="8">
        <f>IF(Data_Mentah!K474="Yes",1,0)</f>
        <v>0</v>
      </c>
      <c r="L474" s="8">
        <f>IF(Data_Mentah!L474="Yes",1,0)</f>
        <v>1</v>
      </c>
      <c r="M474" s="8">
        <f>IF(Data_Mentah!M474="Yes",1,0)</f>
        <v>1</v>
      </c>
      <c r="N474" s="8">
        <f>IF(Data_Mentah!N474="Yes",1,0)</f>
        <v>1</v>
      </c>
      <c r="O474" s="8">
        <f>IF(Data_Mentah!O474="Yes",1,0)</f>
        <v>1</v>
      </c>
      <c r="P474" s="8">
        <f>IF(Data_Mentah!P474="Yes",1,0)</f>
        <v>0</v>
      </c>
      <c r="Q474" s="9">
        <f>IF(Data_Mentah!Q474="Positive",1,0)</f>
        <v>0</v>
      </c>
      <c r="T474">
        <f t="shared" si="13"/>
        <v>1</v>
      </c>
      <c r="V474">
        <f t="shared" si="14"/>
        <v>0</v>
      </c>
    </row>
    <row r="475" spans="1:22" ht="15.75" customHeight="1" x14ac:dyDescent="0.2">
      <c r="A475" s="4">
        <v>43</v>
      </c>
      <c r="B475" s="5">
        <f>IF(Data_Mentah!B475="Male",1,0)</f>
        <v>1</v>
      </c>
      <c r="C475" s="5">
        <f>IF(Data_Mentah!C475="Yes",1,0)</f>
        <v>0</v>
      </c>
      <c r="D475" s="5">
        <f>IF(Data_Mentah!D475="Yes",1,0)</f>
        <v>0</v>
      </c>
      <c r="E475" s="5">
        <f>IF(Data_Mentah!E475="Yes",1,0)</f>
        <v>0</v>
      </c>
      <c r="F475" s="5">
        <f>IF(Data_Mentah!F475="Yes",1,0)</f>
        <v>0</v>
      </c>
      <c r="G475" s="5">
        <f>IF(Data_Mentah!G475="Yes",1,0)</f>
        <v>0</v>
      </c>
      <c r="H475" s="5">
        <f>IF(Data_Mentah!H475="Yes",1,0)</f>
        <v>0</v>
      </c>
      <c r="I475" s="5">
        <f>IF(Data_Mentah!I475="Yes",1,0)</f>
        <v>0</v>
      </c>
      <c r="J475" s="5">
        <f>IF(Data_Mentah!J475="Yes",1,0)</f>
        <v>0</v>
      </c>
      <c r="K475" s="5">
        <f>IF(Data_Mentah!K475="Yes",1,0)</f>
        <v>0</v>
      </c>
      <c r="L475" s="5">
        <f>IF(Data_Mentah!L475="Yes",1,0)</f>
        <v>0</v>
      </c>
      <c r="M475" s="5">
        <f>IF(Data_Mentah!M475="Yes",1,0)</f>
        <v>0</v>
      </c>
      <c r="N475" s="5">
        <f>IF(Data_Mentah!N475="Yes",1,0)</f>
        <v>0</v>
      </c>
      <c r="O475" s="5">
        <f>IF(Data_Mentah!O475="Yes",1,0)</f>
        <v>0</v>
      </c>
      <c r="P475" s="5">
        <f>IF(Data_Mentah!P475="Yes",1,0)</f>
        <v>0</v>
      </c>
      <c r="Q475" s="6">
        <f>IF(Data_Mentah!Q475="Positive",1,0)</f>
        <v>0</v>
      </c>
      <c r="T475">
        <f t="shared" si="13"/>
        <v>0</v>
      </c>
      <c r="V475">
        <f t="shared" si="14"/>
        <v>0</v>
      </c>
    </row>
    <row r="476" spans="1:22" ht="15.75" customHeight="1" x14ac:dyDescent="0.2">
      <c r="A476" s="7">
        <v>62</v>
      </c>
      <c r="B476" s="8">
        <f>IF(Data_Mentah!B476="Male",1,0)</f>
        <v>1</v>
      </c>
      <c r="C476" s="8">
        <f>IF(Data_Mentah!C476="Yes",1,0)</f>
        <v>0</v>
      </c>
      <c r="D476" s="8">
        <f>IF(Data_Mentah!D476="Yes",1,0)</f>
        <v>0</v>
      </c>
      <c r="E476" s="8">
        <f>IF(Data_Mentah!E476="Yes",1,0)</f>
        <v>0</v>
      </c>
      <c r="F476" s="8">
        <f>IF(Data_Mentah!F476="Yes",1,0)</f>
        <v>0</v>
      </c>
      <c r="G476" s="8">
        <f>IF(Data_Mentah!G476="Yes",1,0)</f>
        <v>0</v>
      </c>
      <c r="H476" s="8">
        <f>IF(Data_Mentah!H476="Yes",1,0)</f>
        <v>0</v>
      </c>
      <c r="I476" s="8">
        <f>IF(Data_Mentah!I476="Yes",1,0)</f>
        <v>0</v>
      </c>
      <c r="J476" s="8">
        <f>IF(Data_Mentah!J476="Yes",1,0)</f>
        <v>0</v>
      </c>
      <c r="K476" s="8">
        <f>IF(Data_Mentah!K476="Yes",1,0)</f>
        <v>0</v>
      </c>
      <c r="L476" s="8">
        <f>IF(Data_Mentah!L476="Yes",1,0)</f>
        <v>0</v>
      </c>
      <c r="M476" s="8">
        <f>IF(Data_Mentah!M476="Yes",1,0)</f>
        <v>0</v>
      </c>
      <c r="N476" s="8">
        <f>IF(Data_Mentah!N476="Yes",1,0)</f>
        <v>0</v>
      </c>
      <c r="O476" s="8">
        <f>IF(Data_Mentah!O476="Yes",1,0)</f>
        <v>0</v>
      </c>
      <c r="P476" s="8">
        <f>IF(Data_Mentah!P476="Yes",1,0)</f>
        <v>0</v>
      </c>
      <c r="Q476" s="9">
        <f>IF(Data_Mentah!Q476="Positive",1,0)</f>
        <v>0</v>
      </c>
      <c r="T476">
        <f t="shared" si="13"/>
        <v>0</v>
      </c>
      <c r="V476">
        <f t="shared" si="14"/>
        <v>0</v>
      </c>
    </row>
    <row r="477" spans="1:22" ht="15.75" customHeight="1" x14ac:dyDescent="0.2">
      <c r="A477" s="4">
        <v>54</v>
      </c>
      <c r="B477" s="5">
        <f>IF(Data_Mentah!B477="Male",1,0)</f>
        <v>1</v>
      </c>
      <c r="C477" s="5">
        <f>IF(Data_Mentah!C477="Yes",1,0)</f>
        <v>0</v>
      </c>
      <c r="D477" s="5">
        <f>IF(Data_Mentah!D477="Yes",1,0)</f>
        <v>0</v>
      </c>
      <c r="E477" s="5">
        <f>IF(Data_Mentah!E477="Yes",1,0)</f>
        <v>0</v>
      </c>
      <c r="F477" s="5">
        <f>IF(Data_Mentah!F477="Yes",1,0)</f>
        <v>0</v>
      </c>
      <c r="G477" s="5">
        <f>IF(Data_Mentah!G477="Yes",1,0)</f>
        <v>0</v>
      </c>
      <c r="H477" s="5">
        <f>IF(Data_Mentah!H477="Yes",1,0)</f>
        <v>0</v>
      </c>
      <c r="I477" s="5">
        <f>IF(Data_Mentah!I477="Yes",1,0)</f>
        <v>0</v>
      </c>
      <c r="J477" s="5">
        <f>IF(Data_Mentah!J477="Yes",1,0)</f>
        <v>0</v>
      </c>
      <c r="K477" s="5">
        <f>IF(Data_Mentah!K477="Yes",1,0)</f>
        <v>0</v>
      </c>
      <c r="L477" s="5">
        <f>IF(Data_Mentah!L477="Yes",1,0)</f>
        <v>0</v>
      </c>
      <c r="M477" s="5">
        <f>IF(Data_Mentah!M477="Yes",1,0)</f>
        <v>0</v>
      </c>
      <c r="N477" s="5">
        <f>IF(Data_Mentah!N477="Yes",1,0)</f>
        <v>0</v>
      </c>
      <c r="O477" s="5">
        <f>IF(Data_Mentah!O477="Yes",1,0)</f>
        <v>0</v>
      </c>
      <c r="P477" s="5">
        <f>IF(Data_Mentah!P477="Yes",1,0)</f>
        <v>0</v>
      </c>
      <c r="Q477" s="6">
        <f>IF(Data_Mentah!Q477="Positive",1,0)</f>
        <v>0</v>
      </c>
      <c r="T477">
        <f t="shared" si="13"/>
        <v>0</v>
      </c>
      <c r="V477">
        <f t="shared" si="14"/>
        <v>0</v>
      </c>
    </row>
    <row r="478" spans="1:22" ht="15.75" customHeight="1" x14ac:dyDescent="0.2">
      <c r="A478" s="7">
        <v>39</v>
      </c>
      <c r="B478" s="8">
        <f>IF(Data_Mentah!B478="Male",1,0)</f>
        <v>1</v>
      </c>
      <c r="C478" s="8">
        <f>IF(Data_Mentah!C478="Yes",1,0)</f>
        <v>0</v>
      </c>
      <c r="D478" s="8">
        <f>IF(Data_Mentah!D478="Yes",1,0)</f>
        <v>0</v>
      </c>
      <c r="E478" s="8">
        <f>IF(Data_Mentah!E478="Yes",1,0)</f>
        <v>0</v>
      </c>
      <c r="F478" s="8">
        <f>IF(Data_Mentah!F478="Yes",1,0)</f>
        <v>1</v>
      </c>
      <c r="G478" s="8">
        <f>IF(Data_Mentah!G478="Yes",1,0)</f>
        <v>0</v>
      </c>
      <c r="H478" s="8">
        <f>IF(Data_Mentah!H478="Yes",1,0)</f>
        <v>1</v>
      </c>
      <c r="I478" s="8">
        <f>IF(Data_Mentah!I478="Yes",1,0)</f>
        <v>0</v>
      </c>
      <c r="J478" s="8">
        <f>IF(Data_Mentah!J478="Yes",1,0)</f>
        <v>1</v>
      </c>
      <c r="K478" s="8">
        <f>IF(Data_Mentah!K478="Yes",1,0)</f>
        <v>0</v>
      </c>
      <c r="L478" s="8">
        <f>IF(Data_Mentah!L478="Yes",1,0)</f>
        <v>1</v>
      </c>
      <c r="M478" s="8">
        <f>IF(Data_Mentah!M478="Yes",1,0)</f>
        <v>0</v>
      </c>
      <c r="N478" s="8">
        <f>IF(Data_Mentah!N478="Yes",1,0)</f>
        <v>0</v>
      </c>
      <c r="O478" s="8">
        <f>IF(Data_Mentah!O478="Yes",1,0)</f>
        <v>1</v>
      </c>
      <c r="P478" s="8">
        <f>IF(Data_Mentah!P478="Yes",1,0)</f>
        <v>0</v>
      </c>
      <c r="Q478" s="9">
        <f>IF(Data_Mentah!Q478="Positive",1,0)</f>
        <v>0</v>
      </c>
      <c r="T478">
        <f t="shared" si="13"/>
        <v>1</v>
      </c>
      <c r="V478">
        <f t="shared" si="14"/>
        <v>0</v>
      </c>
    </row>
    <row r="479" spans="1:22" ht="15.75" customHeight="1" x14ac:dyDescent="0.2">
      <c r="A479" s="4">
        <v>48</v>
      </c>
      <c r="B479" s="5">
        <f>IF(Data_Mentah!B479="Male",1,0)</f>
        <v>1</v>
      </c>
      <c r="C479" s="5">
        <f>IF(Data_Mentah!C479="Yes",1,0)</f>
        <v>0</v>
      </c>
      <c r="D479" s="5">
        <f>IF(Data_Mentah!D479="Yes",1,0)</f>
        <v>0</v>
      </c>
      <c r="E479" s="5">
        <f>IF(Data_Mentah!E479="Yes",1,0)</f>
        <v>1</v>
      </c>
      <c r="F479" s="5">
        <f>IF(Data_Mentah!F479="Yes",1,0)</f>
        <v>0</v>
      </c>
      <c r="G479" s="5">
        <f>IF(Data_Mentah!G479="Yes",1,0)</f>
        <v>0</v>
      </c>
      <c r="H479" s="5">
        <f>IF(Data_Mentah!H479="Yes",1,0)</f>
        <v>0</v>
      </c>
      <c r="I479" s="5">
        <f>IF(Data_Mentah!I479="Yes",1,0)</f>
        <v>0</v>
      </c>
      <c r="J479" s="5">
        <f>IF(Data_Mentah!J479="Yes",1,0)</f>
        <v>0</v>
      </c>
      <c r="K479" s="5">
        <f>IF(Data_Mentah!K479="Yes",1,0)</f>
        <v>0</v>
      </c>
      <c r="L479" s="5">
        <f>IF(Data_Mentah!L479="Yes",1,0)</f>
        <v>0</v>
      </c>
      <c r="M479" s="5">
        <f>IF(Data_Mentah!M479="Yes",1,0)</f>
        <v>0</v>
      </c>
      <c r="N479" s="5">
        <f>IF(Data_Mentah!N479="Yes",1,0)</f>
        <v>0</v>
      </c>
      <c r="O479" s="5">
        <f>IF(Data_Mentah!O479="Yes",1,0)</f>
        <v>0</v>
      </c>
      <c r="P479" s="5">
        <f>IF(Data_Mentah!P479="Yes",1,0)</f>
        <v>1</v>
      </c>
      <c r="Q479" s="6">
        <f>IF(Data_Mentah!Q479="Positive",1,0)</f>
        <v>0</v>
      </c>
      <c r="T479">
        <f t="shared" si="13"/>
        <v>0</v>
      </c>
      <c r="V479">
        <f t="shared" si="14"/>
        <v>0</v>
      </c>
    </row>
    <row r="480" spans="1:22" ht="15.75" customHeight="1" x14ac:dyDescent="0.2">
      <c r="A480" s="7">
        <v>58</v>
      </c>
      <c r="B480" s="8">
        <f>IF(Data_Mentah!B480="Male",1,0)</f>
        <v>1</v>
      </c>
      <c r="C480" s="8">
        <f>IF(Data_Mentah!C480="Yes",1,0)</f>
        <v>0</v>
      </c>
      <c r="D480" s="8">
        <f>IF(Data_Mentah!D480="Yes",1,0)</f>
        <v>0</v>
      </c>
      <c r="E480" s="8">
        <f>IF(Data_Mentah!E480="Yes",1,0)</f>
        <v>0</v>
      </c>
      <c r="F480" s="8">
        <f>IF(Data_Mentah!F480="Yes",1,0)</f>
        <v>1</v>
      </c>
      <c r="G480" s="8">
        <f>IF(Data_Mentah!G480="Yes",1,0)</f>
        <v>0</v>
      </c>
      <c r="H480" s="8">
        <f>IF(Data_Mentah!H480="Yes",1,0)</f>
        <v>0</v>
      </c>
      <c r="I480" s="8">
        <f>IF(Data_Mentah!I480="Yes",1,0)</f>
        <v>0</v>
      </c>
      <c r="J480" s="8">
        <f>IF(Data_Mentah!J480="Yes",1,0)</f>
        <v>1</v>
      </c>
      <c r="K480" s="8">
        <f>IF(Data_Mentah!K480="Yes",1,0)</f>
        <v>0</v>
      </c>
      <c r="L480" s="8">
        <f>IF(Data_Mentah!L480="Yes",1,0)</f>
        <v>1</v>
      </c>
      <c r="M480" s="8">
        <f>IF(Data_Mentah!M480="Yes",1,0)</f>
        <v>0</v>
      </c>
      <c r="N480" s="8">
        <f>IF(Data_Mentah!N480="Yes",1,0)</f>
        <v>1</v>
      </c>
      <c r="O480" s="8">
        <f>IF(Data_Mentah!O480="Yes",1,0)</f>
        <v>1</v>
      </c>
      <c r="P480" s="8">
        <f>IF(Data_Mentah!P480="Yes",1,0)</f>
        <v>0</v>
      </c>
      <c r="Q480" s="9">
        <f>IF(Data_Mentah!Q480="Positive",1,0)</f>
        <v>0</v>
      </c>
      <c r="T480">
        <f t="shared" si="13"/>
        <v>0</v>
      </c>
      <c r="V480">
        <f t="shared" si="14"/>
        <v>0</v>
      </c>
    </row>
    <row r="481" spans="1:22" ht="15.75" customHeight="1" x14ac:dyDescent="0.2">
      <c r="A481" s="4">
        <v>32</v>
      </c>
      <c r="B481" s="5">
        <f>IF(Data_Mentah!B481="Male",1,0)</f>
        <v>1</v>
      </c>
      <c r="C481" s="5">
        <f>IF(Data_Mentah!C481="Yes",1,0)</f>
        <v>0</v>
      </c>
      <c r="D481" s="5">
        <f>IF(Data_Mentah!D481="Yes",1,0)</f>
        <v>0</v>
      </c>
      <c r="E481" s="5">
        <f>IF(Data_Mentah!E481="Yes",1,0)</f>
        <v>0</v>
      </c>
      <c r="F481" s="5">
        <f>IF(Data_Mentah!F481="Yes",1,0)</f>
        <v>0</v>
      </c>
      <c r="G481" s="5">
        <f>IF(Data_Mentah!G481="Yes",1,0)</f>
        <v>0</v>
      </c>
      <c r="H481" s="5">
        <f>IF(Data_Mentah!H481="Yes",1,0)</f>
        <v>0</v>
      </c>
      <c r="I481" s="5">
        <f>IF(Data_Mentah!I481="Yes",1,0)</f>
        <v>0</v>
      </c>
      <c r="J481" s="5">
        <f>IF(Data_Mentah!J481="Yes",1,0)</f>
        <v>0</v>
      </c>
      <c r="K481" s="5">
        <f>IF(Data_Mentah!K481="Yes",1,0)</f>
        <v>0</v>
      </c>
      <c r="L481" s="5">
        <f>IF(Data_Mentah!L481="Yes",1,0)</f>
        <v>0</v>
      </c>
      <c r="M481" s="5">
        <f>IF(Data_Mentah!M481="Yes",1,0)</f>
        <v>0</v>
      </c>
      <c r="N481" s="5">
        <f>IF(Data_Mentah!N481="Yes",1,0)</f>
        <v>0</v>
      </c>
      <c r="O481" s="5">
        <f>IF(Data_Mentah!O481="Yes",1,0)</f>
        <v>0</v>
      </c>
      <c r="P481" s="5">
        <f>IF(Data_Mentah!P481="Yes",1,0)</f>
        <v>0</v>
      </c>
      <c r="Q481" s="6">
        <f>IF(Data_Mentah!Q481="Positive",1,0)</f>
        <v>0</v>
      </c>
      <c r="T481">
        <f t="shared" si="13"/>
        <v>0</v>
      </c>
      <c r="V481">
        <f t="shared" si="14"/>
        <v>0</v>
      </c>
    </row>
    <row r="482" spans="1:22" ht="15.75" customHeight="1" x14ac:dyDescent="0.2">
      <c r="A482" s="7">
        <v>42</v>
      </c>
      <c r="B482" s="8">
        <f>IF(Data_Mentah!B482="Male",1,0)</f>
        <v>1</v>
      </c>
      <c r="C482" s="8">
        <f>IF(Data_Mentah!C482="Yes",1,0)</f>
        <v>0</v>
      </c>
      <c r="D482" s="8">
        <f>IF(Data_Mentah!D482="Yes",1,0)</f>
        <v>0</v>
      </c>
      <c r="E482" s="8">
        <f>IF(Data_Mentah!E482="Yes",1,0)</f>
        <v>0</v>
      </c>
      <c r="F482" s="8">
        <f>IF(Data_Mentah!F482="Yes",1,0)</f>
        <v>1</v>
      </c>
      <c r="G482" s="8">
        <f>IF(Data_Mentah!G482="Yes",1,0)</f>
        <v>0</v>
      </c>
      <c r="H482" s="8">
        <f>IF(Data_Mentah!H482="Yes",1,0)</f>
        <v>0</v>
      </c>
      <c r="I482" s="8">
        <f>IF(Data_Mentah!I482="Yes",1,0)</f>
        <v>0</v>
      </c>
      <c r="J482" s="8">
        <f>IF(Data_Mentah!J482="Yes",1,0)</f>
        <v>1</v>
      </c>
      <c r="K482" s="8">
        <f>IF(Data_Mentah!K482="Yes",1,0)</f>
        <v>0</v>
      </c>
      <c r="L482" s="8">
        <f>IF(Data_Mentah!L482="Yes",1,0)</f>
        <v>1</v>
      </c>
      <c r="M482" s="8">
        <f>IF(Data_Mentah!M482="Yes",1,0)</f>
        <v>0</v>
      </c>
      <c r="N482" s="8">
        <f>IF(Data_Mentah!N482="Yes",1,0)</f>
        <v>0</v>
      </c>
      <c r="O482" s="8">
        <f>IF(Data_Mentah!O482="Yes",1,0)</f>
        <v>1</v>
      </c>
      <c r="P482" s="8">
        <f>IF(Data_Mentah!P482="Yes",1,0)</f>
        <v>0</v>
      </c>
      <c r="Q482" s="9">
        <f>IF(Data_Mentah!Q482="Positive",1,0)</f>
        <v>0</v>
      </c>
      <c r="T482">
        <f t="shared" si="13"/>
        <v>0</v>
      </c>
      <c r="V482">
        <f t="shared" si="14"/>
        <v>0</v>
      </c>
    </row>
    <row r="483" spans="1:22" ht="15.75" customHeight="1" x14ac:dyDescent="0.2">
      <c r="A483" s="4">
        <v>52</v>
      </c>
      <c r="B483" s="5">
        <f>IF(Data_Mentah!B483="Male",1,0)</f>
        <v>1</v>
      </c>
      <c r="C483" s="5">
        <f>IF(Data_Mentah!C483="Yes",1,0)</f>
        <v>0</v>
      </c>
      <c r="D483" s="5">
        <f>IF(Data_Mentah!D483="Yes",1,0)</f>
        <v>0</v>
      </c>
      <c r="E483" s="5">
        <f>IF(Data_Mentah!E483="Yes",1,0)</f>
        <v>0</v>
      </c>
      <c r="F483" s="5">
        <f>IF(Data_Mentah!F483="Yes",1,0)</f>
        <v>1</v>
      </c>
      <c r="G483" s="5">
        <f>IF(Data_Mentah!G483="Yes",1,0)</f>
        <v>1</v>
      </c>
      <c r="H483" s="5">
        <f>IF(Data_Mentah!H483="Yes",1,0)</f>
        <v>0</v>
      </c>
      <c r="I483" s="5">
        <f>IF(Data_Mentah!I483="Yes",1,0)</f>
        <v>1</v>
      </c>
      <c r="J483" s="5">
        <f>IF(Data_Mentah!J483="Yes",1,0)</f>
        <v>1</v>
      </c>
      <c r="K483" s="5">
        <f>IF(Data_Mentah!K483="Yes",1,0)</f>
        <v>0</v>
      </c>
      <c r="L483" s="5">
        <f>IF(Data_Mentah!L483="Yes",1,0)</f>
        <v>1</v>
      </c>
      <c r="M483" s="5">
        <f>IF(Data_Mentah!M483="Yes",1,0)</f>
        <v>1</v>
      </c>
      <c r="N483" s="5">
        <f>IF(Data_Mentah!N483="Yes",1,0)</f>
        <v>1</v>
      </c>
      <c r="O483" s="5">
        <f>IF(Data_Mentah!O483="Yes",1,0)</f>
        <v>1</v>
      </c>
      <c r="P483" s="5">
        <f>IF(Data_Mentah!P483="Yes",1,0)</f>
        <v>0</v>
      </c>
      <c r="Q483" s="6">
        <f>IF(Data_Mentah!Q483="Positive",1,0)</f>
        <v>0</v>
      </c>
      <c r="T483">
        <f t="shared" si="13"/>
        <v>1</v>
      </c>
      <c r="V483">
        <f t="shared" si="14"/>
        <v>0</v>
      </c>
    </row>
    <row r="484" spans="1:22" ht="15.75" customHeight="1" x14ac:dyDescent="0.2">
      <c r="A484" s="7">
        <v>38</v>
      </c>
      <c r="B484" s="8">
        <f>IF(Data_Mentah!B484="Male",1,0)</f>
        <v>1</v>
      </c>
      <c r="C484" s="8">
        <f>IF(Data_Mentah!C484="Yes",1,0)</f>
        <v>0</v>
      </c>
      <c r="D484" s="8">
        <f>IF(Data_Mentah!D484="Yes",1,0)</f>
        <v>0</v>
      </c>
      <c r="E484" s="8">
        <f>IF(Data_Mentah!E484="Yes",1,0)</f>
        <v>0</v>
      </c>
      <c r="F484" s="8">
        <f>IF(Data_Mentah!F484="Yes",1,0)</f>
        <v>0</v>
      </c>
      <c r="G484" s="8">
        <f>IF(Data_Mentah!G484="Yes",1,0)</f>
        <v>0</v>
      </c>
      <c r="H484" s="8">
        <f>IF(Data_Mentah!H484="Yes",1,0)</f>
        <v>0</v>
      </c>
      <c r="I484" s="8">
        <f>IF(Data_Mentah!I484="Yes",1,0)</f>
        <v>0</v>
      </c>
      <c r="J484" s="8">
        <f>IF(Data_Mentah!J484="Yes",1,0)</f>
        <v>0</v>
      </c>
      <c r="K484" s="8">
        <f>IF(Data_Mentah!K484="Yes",1,0)</f>
        <v>0</v>
      </c>
      <c r="L484" s="8">
        <f>IF(Data_Mentah!L484="Yes",1,0)</f>
        <v>0</v>
      </c>
      <c r="M484" s="8">
        <f>IF(Data_Mentah!M484="Yes",1,0)</f>
        <v>0</v>
      </c>
      <c r="N484" s="8">
        <f>IF(Data_Mentah!N484="Yes",1,0)</f>
        <v>0</v>
      </c>
      <c r="O484" s="8">
        <f>IF(Data_Mentah!O484="Yes",1,0)</f>
        <v>1</v>
      </c>
      <c r="P484" s="8">
        <f>IF(Data_Mentah!P484="Yes",1,0)</f>
        <v>0</v>
      </c>
      <c r="Q484" s="9">
        <f>IF(Data_Mentah!Q484="Positive",1,0)</f>
        <v>0</v>
      </c>
      <c r="T484">
        <f t="shared" si="13"/>
        <v>0</v>
      </c>
      <c r="V484">
        <f t="shared" si="14"/>
        <v>0</v>
      </c>
    </row>
    <row r="485" spans="1:22" ht="15.75" customHeight="1" x14ac:dyDescent="0.2">
      <c r="A485" s="4">
        <v>53</v>
      </c>
      <c r="B485" s="5">
        <f>IF(Data_Mentah!B485="Male",1,0)</f>
        <v>0</v>
      </c>
      <c r="C485" s="5">
        <f>IF(Data_Mentah!C485="Yes",1,0)</f>
        <v>1</v>
      </c>
      <c r="D485" s="5">
        <f>IF(Data_Mentah!D485="Yes",1,0)</f>
        <v>1</v>
      </c>
      <c r="E485" s="5">
        <f>IF(Data_Mentah!E485="Yes",1,0)</f>
        <v>1</v>
      </c>
      <c r="F485" s="5">
        <f>IF(Data_Mentah!F485="Yes",1,0)</f>
        <v>1</v>
      </c>
      <c r="G485" s="5">
        <f>IF(Data_Mentah!G485="Yes",1,0)</f>
        <v>0</v>
      </c>
      <c r="H485" s="5">
        <f>IF(Data_Mentah!H485="Yes",1,0)</f>
        <v>0</v>
      </c>
      <c r="I485" s="5">
        <f>IF(Data_Mentah!I485="Yes",1,0)</f>
        <v>1</v>
      </c>
      <c r="J485" s="5">
        <f>IF(Data_Mentah!J485="Yes",1,0)</f>
        <v>0</v>
      </c>
      <c r="K485" s="5">
        <f>IF(Data_Mentah!K485="Yes",1,0)</f>
        <v>0</v>
      </c>
      <c r="L485" s="5">
        <f>IF(Data_Mentah!L485="Yes",1,0)</f>
        <v>0</v>
      </c>
      <c r="M485" s="5">
        <f>IF(Data_Mentah!M485="Yes",1,0)</f>
        <v>1</v>
      </c>
      <c r="N485" s="5">
        <f>IF(Data_Mentah!N485="Yes",1,0)</f>
        <v>0</v>
      </c>
      <c r="O485" s="5">
        <f>IF(Data_Mentah!O485="Yes",1,0)</f>
        <v>0</v>
      </c>
      <c r="P485" s="5">
        <f>IF(Data_Mentah!P485="Yes",1,0)</f>
        <v>1</v>
      </c>
      <c r="Q485" s="6">
        <f>IF(Data_Mentah!Q485="Positive",1,0)</f>
        <v>1</v>
      </c>
      <c r="T485">
        <f t="shared" si="13"/>
        <v>0</v>
      </c>
      <c r="V485">
        <f t="shared" si="14"/>
        <v>0</v>
      </c>
    </row>
    <row r="486" spans="1:22" ht="15.75" customHeight="1" x14ac:dyDescent="0.2">
      <c r="A486" s="7">
        <v>57</v>
      </c>
      <c r="B486" s="8">
        <f>IF(Data_Mentah!B486="Male",1,0)</f>
        <v>0</v>
      </c>
      <c r="C486" s="8">
        <f>IF(Data_Mentah!C486="Yes",1,0)</f>
        <v>1</v>
      </c>
      <c r="D486" s="8">
        <f>IF(Data_Mentah!D486="Yes",1,0)</f>
        <v>1</v>
      </c>
      <c r="E486" s="8">
        <f>IF(Data_Mentah!E486="Yes",1,0)</f>
        <v>1</v>
      </c>
      <c r="F486" s="8">
        <f>IF(Data_Mentah!F486="Yes",1,0)</f>
        <v>1</v>
      </c>
      <c r="G486" s="8">
        <f>IF(Data_Mentah!G486="Yes",1,0)</f>
        <v>1</v>
      </c>
      <c r="H486" s="8">
        <f>IF(Data_Mentah!H486="Yes",1,0)</f>
        <v>0</v>
      </c>
      <c r="I486" s="8">
        <f>IF(Data_Mentah!I486="Yes",1,0)</f>
        <v>0</v>
      </c>
      <c r="J486" s="8">
        <f>IF(Data_Mentah!J486="Yes",1,0)</f>
        <v>0</v>
      </c>
      <c r="K486" s="8">
        <f>IF(Data_Mentah!K486="Yes",1,0)</f>
        <v>0</v>
      </c>
      <c r="L486" s="8">
        <f>IF(Data_Mentah!L486="Yes",1,0)</f>
        <v>0</v>
      </c>
      <c r="M486" s="8">
        <f>IF(Data_Mentah!M486="Yes",1,0)</f>
        <v>1</v>
      </c>
      <c r="N486" s="8">
        <f>IF(Data_Mentah!N486="Yes",1,0)</f>
        <v>0</v>
      </c>
      <c r="O486" s="8">
        <f>IF(Data_Mentah!O486="Yes",1,0)</f>
        <v>0</v>
      </c>
      <c r="P486" s="8">
        <f>IF(Data_Mentah!P486="Yes",1,0)</f>
        <v>0</v>
      </c>
      <c r="Q486" s="9">
        <f>IF(Data_Mentah!Q486="Positive",1,0)</f>
        <v>1</v>
      </c>
      <c r="T486">
        <f t="shared" si="13"/>
        <v>0</v>
      </c>
      <c r="V486">
        <f t="shared" si="14"/>
        <v>0</v>
      </c>
    </row>
    <row r="487" spans="1:22" ht="15.75" customHeight="1" x14ac:dyDescent="0.2">
      <c r="A487" s="4">
        <v>41</v>
      </c>
      <c r="B487" s="5">
        <f>IF(Data_Mentah!B487="Male",1,0)</f>
        <v>0</v>
      </c>
      <c r="C487" s="5">
        <f>IF(Data_Mentah!C487="Yes",1,0)</f>
        <v>1</v>
      </c>
      <c r="D487" s="5">
        <f>IF(Data_Mentah!D487="Yes",1,0)</f>
        <v>1</v>
      </c>
      <c r="E487" s="5">
        <f>IF(Data_Mentah!E487="Yes",1,0)</f>
        <v>1</v>
      </c>
      <c r="F487" s="5">
        <f>IF(Data_Mentah!F487="Yes",1,0)</f>
        <v>0</v>
      </c>
      <c r="G487" s="5">
        <f>IF(Data_Mentah!G487="Yes",1,0)</f>
        <v>1</v>
      </c>
      <c r="H487" s="5">
        <f>IF(Data_Mentah!H487="Yes",1,0)</f>
        <v>0</v>
      </c>
      <c r="I487" s="5">
        <f>IF(Data_Mentah!I487="Yes",1,0)</f>
        <v>0</v>
      </c>
      <c r="J487" s="5">
        <f>IF(Data_Mentah!J487="Yes",1,0)</f>
        <v>1</v>
      </c>
      <c r="K487" s="5">
        <f>IF(Data_Mentah!K487="Yes",1,0)</f>
        <v>0</v>
      </c>
      <c r="L487" s="5">
        <f>IF(Data_Mentah!L487="Yes",1,0)</f>
        <v>1</v>
      </c>
      <c r="M487" s="5">
        <f>IF(Data_Mentah!M487="Yes",1,0)</f>
        <v>1</v>
      </c>
      <c r="N487" s="5">
        <f>IF(Data_Mentah!N487="Yes",1,0)</f>
        <v>0</v>
      </c>
      <c r="O487" s="5">
        <f>IF(Data_Mentah!O487="Yes",1,0)</f>
        <v>0</v>
      </c>
      <c r="P487" s="5">
        <f>IF(Data_Mentah!P487="Yes",1,0)</f>
        <v>0</v>
      </c>
      <c r="Q487" s="6">
        <f>IF(Data_Mentah!Q487="Positive",1,0)</f>
        <v>1</v>
      </c>
      <c r="T487">
        <f t="shared" si="13"/>
        <v>0</v>
      </c>
      <c r="V487">
        <f t="shared" si="14"/>
        <v>0</v>
      </c>
    </row>
    <row r="488" spans="1:22" ht="15.75" customHeight="1" x14ac:dyDescent="0.2">
      <c r="A488" s="7">
        <v>37</v>
      </c>
      <c r="B488" s="8">
        <f>IF(Data_Mentah!B488="Male",1,0)</f>
        <v>0</v>
      </c>
      <c r="C488" s="8">
        <f>IF(Data_Mentah!C488="Yes",1,0)</f>
        <v>1</v>
      </c>
      <c r="D488" s="8">
        <f>IF(Data_Mentah!D488="Yes",1,0)</f>
        <v>1</v>
      </c>
      <c r="E488" s="8">
        <f>IF(Data_Mentah!E488="Yes",1,0)</f>
        <v>1</v>
      </c>
      <c r="F488" s="8">
        <f>IF(Data_Mentah!F488="Yes",1,0)</f>
        <v>1</v>
      </c>
      <c r="G488" s="8">
        <f>IF(Data_Mentah!G488="Yes",1,0)</f>
        <v>1</v>
      </c>
      <c r="H488" s="8">
        <f>IF(Data_Mentah!H488="Yes",1,0)</f>
        <v>0</v>
      </c>
      <c r="I488" s="8">
        <f>IF(Data_Mentah!I488="Yes",1,0)</f>
        <v>0</v>
      </c>
      <c r="J488" s="8">
        <f>IF(Data_Mentah!J488="Yes",1,0)</f>
        <v>1</v>
      </c>
      <c r="K488" s="8">
        <f>IF(Data_Mentah!K488="Yes",1,0)</f>
        <v>1</v>
      </c>
      <c r="L488" s="8">
        <f>IF(Data_Mentah!L488="Yes",1,0)</f>
        <v>1</v>
      </c>
      <c r="M488" s="8">
        <f>IF(Data_Mentah!M488="Yes",1,0)</f>
        <v>1</v>
      </c>
      <c r="N488" s="8">
        <f>IF(Data_Mentah!N488="Yes",1,0)</f>
        <v>0</v>
      </c>
      <c r="O488" s="8">
        <f>IF(Data_Mentah!O488="Yes",1,0)</f>
        <v>0</v>
      </c>
      <c r="P488" s="8">
        <f>IF(Data_Mentah!P488="Yes",1,0)</f>
        <v>0</v>
      </c>
      <c r="Q488" s="9">
        <f>IF(Data_Mentah!Q488="Positive",1,0)</f>
        <v>1</v>
      </c>
      <c r="T488">
        <f t="shared" si="13"/>
        <v>0</v>
      </c>
      <c r="V488">
        <f t="shared" si="14"/>
        <v>0</v>
      </c>
    </row>
    <row r="489" spans="1:22" ht="15.75" customHeight="1" x14ac:dyDescent="0.2">
      <c r="A489" s="4">
        <v>54</v>
      </c>
      <c r="B489" s="5">
        <f>IF(Data_Mentah!B489="Male",1,0)</f>
        <v>0</v>
      </c>
      <c r="C489" s="5">
        <f>IF(Data_Mentah!C489="Yes",1,0)</f>
        <v>1</v>
      </c>
      <c r="D489" s="5">
        <f>IF(Data_Mentah!D489="Yes",1,0)</f>
        <v>1</v>
      </c>
      <c r="E489" s="5">
        <f>IF(Data_Mentah!E489="Yes",1,0)</f>
        <v>1</v>
      </c>
      <c r="F489" s="5">
        <f>IF(Data_Mentah!F489="Yes",1,0)</f>
        <v>1</v>
      </c>
      <c r="G489" s="5">
        <f>IF(Data_Mentah!G489="Yes",1,0)</f>
        <v>1</v>
      </c>
      <c r="H489" s="5">
        <f>IF(Data_Mentah!H489="Yes",1,0)</f>
        <v>0</v>
      </c>
      <c r="I489" s="5">
        <f>IF(Data_Mentah!I489="Yes",1,0)</f>
        <v>1</v>
      </c>
      <c r="J489" s="5">
        <f>IF(Data_Mentah!J489="Yes",1,0)</f>
        <v>0</v>
      </c>
      <c r="K489" s="5">
        <f>IF(Data_Mentah!K489="Yes",1,0)</f>
        <v>0</v>
      </c>
      <c r="L489" s="5">
        <f>IF(Data_Mentah!L489="Yes",1,0)</f>
        <v>0</v>
      </c>
      <c r="M489" s="5">
        <f>IF(Data_Mentah!M489="Yes",1,0)</f>
        <v>1</v>
      </c>
      <c r="N489" s="5">
        <f>IF(Data_Mentah!N489="Yes",1,0)</f>
        <v>1</v>
      </c>
      <c r="O489" s="5">
        <f>IF(Data_Mentah!O489="Yes",1,0)</f>
        <v>0</v>
      </c>
      <c r="P489" s="5">
        <f>IF(Data_Mentah!P489="Yes",1,0)</f>
        <v>1</v>
      </c>
      <c r="Q489" s="6">
        <f>IF(Data_Mentah!Q489="Positive",1,0)</f>
        <v>1</v>
      </c>
      <c r="T489">
        <f t="shared" si="13"/>
        <v>0</v>
      </c>
      <c r="V489">
        <f t="shared" si="14"/>
        <v>0</v>
      </c>
    </row>
    <row r="490" spans="1:22" ht="15.75" customHeight="1" x14ac:dyDescent="0.2">
      <c r="A490" s="7">
        <v>49</v>
      </c>
      <c r="B490" s="8">
        <f>IF(Data_Mentah!B490="Male",1,0)</f>
        <v>0</v>
      </c>
      <c r="C490" s="8">
        <f>IF(Data_Mentah!C490="Yes",1,0)</f>
        <v>0</v>
      </c>
      <c r="D490" s="8">
        <f>IF(Data_Mentah!D490="Yes",1,0)</f>
        <v>0</v>
      </c>
      <c r="E490" s="8">
        <f>IF(Data_Mentah!E490="Yes",1,0)</f>
        <v>0</v>
      </c>
      <c r="F490" s="8">
        <f>IF(Data_Mentah!F490="Yes",1,0)</f>
        <v>1</v>
      </c>
      <c r="G490" s="8">
        <f>IF(Data_Mentah!G490="Yes",1,0)</f>
        <v>0</v>
      </c>
      <c r="H490" s="8">
        <f>IF(Data_Mentah!H490="Yes",1,0)</f>
        <v>0</v>
      </c>
      <c r="I490" s="8">
        <f>IF(Data_Mentah!I490="Yes",1,0)</f>
        <v>1</v>
      </c>
      <c r="J490" s="8">
        <f>IF(Data_Mentah!J490="Yes",1,0)</f>
        <v>1</v>
      </c>
      <c r="K490" s="8">
        <f>IF(Data_Mentah!K490="Yes",1,0)</f>
        <v>0</v>
      </c>
      <c r="L490" s="8">
        <f>IF(Data_Mentah!L490="Yes",1,0)</f>
        <v>1</v>
      </c>
      <c r="M490" s="8">
        <f>IF(Data_Mentah!M490="Yes",1,0)</f>
        <v>0</v>
      </c>
      <c r="N490" s="8">
        <f>IF(Data_Mentah!N490="Yes",1,0)</f>
        <v>0</v>
      </c>
      <c r="O490" s="8">
        <f>IF(Data_Mentah!O490="Yes",1,0)</f>
        <v>1</v>
      </c>
      <c r="P490" s="8">
        <f>IF(Data_Mentah!P490="Yes",1,0)</f>
        <v>0</v>
      </c>
      <c r="Q490" s="9">
        <f>IF(Data_Mentah!Q490="Positive",1,0)</f>
        <v>0</v>
      </c>
      <c r="T490">
        <f t="shared" si="13"/>
        <v>0</v>
      </c>
      <c r="V490">
        <f t="shared" si="14"/>
        <v>0</v>
      </c>
    </row>
    <row r="491" spans="1:22" ht="15.75" customHeight="1" x14ac:dyDescent="0.2">
      <c r="A491" s="4">
        <v>48</v>
      </c>
      <c r="B491" s="5">
        <f>IF(Data_Mentah!B491="Male",1,0)</f>
        <v>1</v>
      </c>
      <c r="C491" s="5">
        <f>IF(Data_Mentah!C491="Yes",1,0)</f>
        <v>0</v>
      </c>
      <c r="D491" s="5">
        <f>IF(Data_Mentah!D491="Yes",1,0)</f>
        <v>0</v>
      </c>
      <c r="E491" s="5">
        <f>IF(Data_Mentah!E491="Yes",1,0)</f>
        <v>0</v>
      </c>
      <c r="F491" s="5">
        <f>IF(Data_Mentah!F491="Yes",1,0)</f>
        <v>0</v>
      </c>
      <c r="G491" s="5">
        <f>IF(Data_Mentah!G491="Yes",1,0)</f>
        <v>0</v>
      </c>
      <c r="H491" s="5">
        <f>IF(Data_Mentah!H491="Yes",1,0)</f>
        <v>0</v>
      </c>
      <c r="I491" s="5">
        <f>IF(Data_Mentah!I491="Yes",1,0)</f>
        <v>0</v>
      </c>
      <c r="J491" s="5">
        <f>IF(Data_Mentah!J491="Yes",1,0)</f>
        <v>0</v>
      </c>
      <c r="K491" s="5">
        <f>IF(Data_Mentah!K491="Yes",1,0)</f>
        <v>0</v>
      </c>
      <c r="L491" s="5">
        <f>IF(Data_Mentah!L491="Yes",1,0)</f>
        <v>0</v>
      </c>
      <c r="M491" s="5">
        <f>IF(Data_Mentah!M491="Yes",1,0)</f>
        <v>0</v>
      </c>
      <c r="N491" s="5">
        <f>IF(Data_Mentah!N491="Yes",1,0)</f>
        <v>0</v>
      </c>
      <c r="O491" s="5">
        <f>IF(Data_Mentah!O491="Yes",1,0)</f>
        <v>0</v>
      </c>
      <c r="P491" s="5">
        <f>IF(Data_Mentah!P491="Yes",1,0)</f>
        <v>0</v>
      </c>
      <c r="Q491" s="6">
        <f>IF(Data_Mentah!Q491="Positive",1,0)</f>
        <v>0</v>
      </c>
      <c r="T491">
        <f t="shared" si="13"/>
        <v>0</v>
      </c>
      <c r="V491">
        <f t="shared" si="14"/>
        <v>0</v>
      </c>
    </row>
    <row r="492" spans="1:22" ht="15.75" customHeight="1" x14ac:dyDescent="0.2">
      <c r="A492" s="7">
        <v>60</v>
      </c>
      <c r="B492" s="8">
        <f>IF(Data_Mentah!B492="Male",1,0)</f>
        <v>1</v>
      </c>
      <c r="C492" s="8">
        <f>IF(Data_Mentah!C492="Yes",1,0)</f>
        <v>0</v>
      </c>
      <c r="D492" s="8">
        <f>IF(Data_Mentah!D492="Yes",1,0)</f>
        <v>0</v>
      </c>
      <c r="E492" s="8">
        <f>IF(Data_Mentah!E492="Yes",1,0)</f>
        <v>0</v>
      </c>
      <c r="F492" s="8">
        <f>IF(Data_Mentah!F492="Yes",1,0)</f>
        <v>1</v>
      </c>
      <c r="G492" s="8">
        <f>IF(Data_Mentah!G492="Yes",1,0)</f>
        <v>0</v>
      </c>
      <c r="H492" s="8">
        <f>IF(Data_Mentah!H492="Yes",1,0)</f>
        <v>0</v>
      </c>
      <c r="I492" s="8">
        <f>IF(Data_Mentah!I492="Yes",1,0)</f>
        <v>0</v>
      </c>
      <c r="J492" s="8">
        <f>IF(Data_Mentah!J492="Yes",1,0)</f>
        <v>1</v>
      </c>
      <c r="K492" s="8">
        <f>IF(Data_Mentah!K492="Yes",1,0)</f>
        <v>0</v>
      </c>
      <c r="L492" s="8">
        <f>IF(Data_Mentah!L492="Yes",1,0)</f>
        <v>1</v>
      </c>
      <c r="M492" s="8">
        <f>IF(Data_Mentah!M492="Yes",1,0)</f>
        <v>0</v>
      </c>
      <c r="N492" s="8">
        <f>IF(Data_Mentah!N492="Yes",1,0)</f>
        <v>0</v>
      </c>
      <c r="O492" s="8">
        <f>IF(Data_Mentah!O492="Yes",1,0)</f>
        <v>1</v>
      </c>
      <c r="P492" s="8">
        <f>IF(Data_Mentah!P492="Yes",1,0)</f>
        <v>0</v>
      </c>
      <c r="Q492" s="9">
        <f>IF(Data_Mentah!Q492="Positive",1,0)</f>
        <v>0</v>
      </c>
      <c r="T492">
        <f t="shared" si="13"/>
        <v>0</v>
      </c>
      <c r="V492">
        <f t="shared" si="14"/>
        <v>0</v>
      </c>
    </row>
    <row r="493" spans="1:22" ht="15.75" customHeight="1" x14ac:dyDescent="0.2">
      <c r="A493" s="4">
        <v>63</v>
      </c>
      <c r="B493" s="5">
        <f>IF(Data_Mentah!B493="Male",1,0)</f>
        <v>1</v>
      </c>
      <c r="C493" s="5">
        <f>IF(Data_Mentah!C493="Yes",1,0)</f>
        <v>0</v>
      </c>
      <c r="D493" s="5">
        <f>IF(Data_Mentah!D493="Yes",1,0)</f>
        <v>0</v>
      </c>
      <c r="E493" s="5">
        <f>IF(Data_Mentah!E493="Yes",1,0)</f>
        <v>0</v>
      </c>
      <c r="F493" s="5">
        <f>IF(Data_Mentah!F493="Yes",1,0)</f>
        <v>1</v>
      </c>
      <c r="G493" s="5">
        <f>IF(Data_Mentah!G493="Yes",1,0)</f>
        <v>1</v>
      </c>
      <c r="H493" s="5">
        <f>IF(Data_Mentah!H493="Yes",1,0)</f>
        <v>0</v>
      </c>
      <c r="I493" s="5">
        <f>IF(Data_Mentah!I493="Yes",1,0)</f>
        <v>1</v>
      </c>
      <c r="J493" s="5">
        <f>IF(Data_Mentah!J493="Yes",1,0)</f>
        <v>1</v>
      </c>
      <c r="K493" s="5">
        <f>IF(Data_Mentah!K493="Yes",1,0)</f>
        <v>0</v>
      </c>
      <c r="L493" s="5">
        <f>IF(Data_Mentah!L493="Yes",1,0)</f>
        <v>1</v>
      </c>
      <c r="M493" s="5">
        <f>IF(Data_Mentah!M493="Yes",1,0)</f>
        <v>1</v>
      </c>
      <c r="N493" s="5">
        <f>IF(Data_Mentah!N493="Yes",1,0)</f>
        <v>1</v>
      </c>
      <c r="O493" s="5">
        <f>IF(Data_Mentah!O493="Yes",1,0)</f>
        <v>1</v>
      </c>
      <c r="P493" s="5">
        <f>IF(Data_Mentah!P493="Yes",1,0)</f>
        <v>0</v>
      </c>
      <c r="Q493" s="6">
        <f>IF(Data_Mentah!Q493="Positive",1,0)</f>
        <v>0</v>
      </c>
      <c r="T493">
        <f t="shared" si="13"/>
        <v>1</v>
      </c>
      <c r="V493">
        <f t="shared" si="14"/>
        <v>0</v>
      </c>
    </row>
    <row r="494" spans="1:22" ht="15.75" customHeight="1" x14ac:dyDescent="0.2">
      <c r="A494" s="7">
        <v>35</v>
      </c>
      <c r="B494" s="8">
        <f>IF(Data_Mentah!B494="Male",1,0)</f>
        <v>1</v>
      </c>
      <c r="C494" s="8">
        <f>IF(Data_Mentah!C494="Yes",1,0)</f>
        <v>0</v>
      </c>
      <c r="D494" s="8">
        <f>IF(Data_Mentah!D494="Yes",1,0)</f>
        <v>0</v>
      </c>
      <c r="E494" s="8">
        <f>IF(Data_Mentah!E494="Yes",1,0)</f>
        <v>0</v>
      </c>
      <c r="F494" s="8">
        <f>IF(Data_Mentah!F494="Yes",1,0)</f>
        <v>1</v>
      </c>
      <c r="G494" s="8">
        <f>IF(Data_Mentah!G494="Yes",1,0)</f>
        <v>1</v>
      </c>
      <c r="H494" s="8">
        <f>IF(Data_Mentah!H494="Yes",1,0)</f>
        <v>0</v>
      </c>
      <c r="I494" s="8">
        <f>IF(Data_Mentah!I494="Yes",1,0)</f>
        <v>1</v>
      </c>
      <c r="J494" s="8">
        <f>IF(Data_Mentah!J494="Yes",1,0)</f>
        <v>1</v>
      </c>
      <c r="K494" s="8">
        <f>IF(Data_Mentah!K494="Yes",1,0)</f>
        <v>1</v>
      </c>
      <c r="L494" s="8">
        <f>IF(Data_Mentah!L494="Yes",1,0)</f>
        <v>1</v>
      </c>
      <c r="M494" s="8">
        <f>IF(Data_Mentah!M494="Yes",1,0)</f>
        <v>0</v>
      </c>
      <c r="N494" s="8">
        <f>IF(Data_Mentah!N494="Yes",1,0)</f>
        <v>1</v>
      </c>
      <c r="O494" s="8">
        <f>IF(Data_Mentah!O494="Yes",1,0)</f>
        <v>1</v>
      </c>
      <c r="P494" s="8">
        <f>IF(Data_Mentah!P494="Yes",1,0)</f>
        <v>0</v>
      </c>
      <c r="Q494" s="9">
        <f>IF(Data_Mentah!Q494="Positive",1,0)</f>
        <v>0</v>
      </c>
      <c r="T494">
        <f t="shared" si="13"/>
        <v>0</v>
      </c>
      <c r="V494">
        <f t="shared" si="14"/>
        <v>0</v>
      </c>
    </row>
    <row r="495" spans="1:22" ht="15.75" customHeight="1" x14ac:dyDescent="0.2">
      <c r="A495" s="4">
        <v>30</v>
      </c>
      <c r="B495" s="5">
        <f>IF(Data_Mentah!B495="Male",1,0)</f>
        <v>1</v>
      </c>
      <c r="C495" s="5">
        <f>IF(Data_Mentah!C495="Yes",1,0)</f>
        <v>1</v>
      </c>
      <c r="D495" s="5">
        <f>IF(Data_Mentah!D495="Yes",1,0)</f>
        <v>0</v>
      </c>
      <c r="E495" s="5">
        <f>IF(Data_Mentah!E495="Yes",1,0)</f>
        <v>1</v>
      </c>
      <c r="F495" s="5">
        <f>IF(Data_Mentah!F495="Yes",1,0)</f>
        <v>1</v>
      </c>
      <c r="G495" s="5">
        <f>IF(Data_Mentah!G495="Yes",1,0)</f>
        <v>0</v>
      </c>
      <c r="H495" s="5">
        <f>IF(Data_Mentah!H495="Yes",1,0)</f>
        <v>1</v>
      </c>
      <c r="I495" s="5">
        <f>IF(Data_Mentah!I495="Yes",1,0)</f>
        <v>0</v>
      </c>
      <c r="J495" s="5">
        <f>IF(Data_Mentah!J495="Yes",1,0)</f>
        <v>1</v>
      </c>
      <c r="K495" s="5">
        <f>IF(Data_Mentah!K495="Yes",1,0)</f>
        <v>0</v>
      </c>
      <c r="L495" s="5">
        <f>IF(Data_Mentah!L495="Yes",1,0)</f>
        <v>1</v>
      </c>
      <c r="M495" s="5">
        <f>IF(Data_Mentah!M495="Yes",1,0)</f>
        <v>0</v>
      </c>
      <c r="N495" s="5">
        <f>IF(Data_Mentah!N495="Yes",1,0)</f>
        <v>0</v>
      </c>
      <c r="O495" s="5">
        <f>IF(Data_Mentah!O495="Yes",1,0)</f>
        <v>1</v>
      </c>
      <c r="P495" s="5">
        <f>IF(Data_Mentah!P495="Yes",1,0)</f>
        <v>1</v>
      </c>
      <c r="Q495" s="6">
        <f>IF(Data_Mentah!Q495="Positive",1,0)</f>
        <v>0</v>
      </c>
      <c r="T495">
        <f t="shared" si="13"/>
        <v>1</v>
      </c>
      <c r="V495">
        <f t="shared" si="14"/>
        <v>0</v>
      </c>
    </row>
    <row r="496" spans="1:22" ht="15.75" customHeight="1" x14ac:dyDescent="0.2">
      <c r="A496" s="7">
        <v>53</v>
      </c>
      <c r="B496" s="8">
        <f>IF(Data_Mentah!B496="Male",1,0)</f>
        <v>1</v>
      </c>
      <c r="C496" s="8">
        <f>IF(Data_Mentah!C496="Yes",1,0)</f>
        <v>0</v>
      </c>
      <c r="D496" s="8">
        <f>IF(Data_Mentah!D496="Yes",1,0)</f>
        <v>0</v>
      </c>
      <c r="E496" s="8">
        <f>IF(Data_Mentah!E496="Yes",1,0)</f>
        <v>0</v>
      </c>
      <c r="F496" s="8">
        <f>IF(Data_Mentah!F496="Yes",1,0)</f>
        <v>0</v>
      </c>
      <c r="G496" s="8">
        <f>IF(Data_Mentah!G496="Yes",1,0)</f>
        <v>0</v>
      </c>
      <c r="H496" s="8">
        <f>IF(Data_Mentah!H496="Yes",1,0)</f>
        <v>0</v>
      </c>
      <c r="I496" s="8">
        <f>IF(Data_Mentah!I496="Yes",1,0)</f>
        <v>0</v>
      </c>
      <c r="J496" s="8">
        <f>IF(Data_Mentah!J496="Yes",1,0)</f>
        <v>0</v>
      </c>
      <c r="K496" s="8">
        <f>IF(Data_Mentah!K496="Yes",1,0)</f>
        <v>0</v>
      </c>
      <c r="L496" s="8">
        <f>IF(Data_Mentah!L496="Yes",1,0)</f>
        <v>0</v>
      </c>
      <c r="M496" s="8">
        <f>IF(Data_Mentah!M496="Yes",1,0)</f>
        <v>0</v>
      </c>
      <c r="N496" s="8">
        <f>IF(Data_Mentah!N496="Yes",1,0)</f>
        <v>0</v>
      </c>
      <c r="O496" s="8">
        <f>IF(Data_Mentah!O496="Yes",1,0)</f>
        <v>0</v>
      </c>
      <c r="P496" s="8">
        <f>IF(Data_Mentah!P496="Yes",1,0)</f>
        <v>0</v>
      </c>
      <c r="Q496" s="9">
        <f>IF(Data_Mentah!Q496="Positive",1,0)</f>
        <v>0</v>
      </c>
      <c r="T496">
        <f t="shared" si="13"/>
        <v>0</v>
      </c>
      <c r="V496">
        <f t="shared" si="14"/>
        <v>0</v>
      </c>
    </row>
    <row r="497" spans="1:22" ht="15.75" customHeight="1" x14ac:dyDescent="0.2">
      <c r="A497" s="4">
        <v>50</v>
      </c>
      <c r="B497" s="5">
        <f>IF(Data_Mentah!B497="Male",1,0)</f>
        <v>1</v>
      </c>
      <c r="C497" s="5">
        <f>IF(Data_Mentah!C497="Yes",1,0)</f>
        <v>0</v>
      </c>
      <c r="D497" s="5">
        <f>IF(Data_Mentah!D497="Yes",1,0)</f>
        <v>0</v>
      </c>
      <c r="E497" s="5">
        <f>IF(Data_Mentah!E497="Yes",1,0)</f>
        <v>0</v>
      </c>
      <c r="F497" s="5">
        <f>IF(Data_Mentah!F497="Yes",1,0)</f>
        <v>1</v>
      </c>
      <c r="G497" s="5">
        <f>IF(Data_Mentah!G497="Yes",1,0)</f>
        <v>0</v>
      </c>
      <c r="H497" s="5">
        <f>IF(Data_Mentah!H497="Yes",1,0)</f>
        <v>1</v>
      </c>
      <c r="I497" s="5">
        <f>IF(Data_Mentah!I497="Yes",1,0)</f>
        <v>0</v>
      </c>
      <c r="J497" s="5">
        <f>IF(Data_Mentah!J497="Yes",1,0)</f>
        <v>1</v>
      </c>
      <c r="K497" s="5">
        <f>IF(Data_Mentah!K497="Yes",1,0)</f>
        <v>0</v>
      </c>
      <c r="L497" s="5">
        <f>IF(Data_Mentah!L497="Yes",1,0)</f>
        <v>0</v>
      </c>
      <c r="M497" s="5">
        <f>IF(Data_Mentah!M497="Yes",1,0)</f>
        <v>0</v>
      </c>
      <c r="N497" s="5">
        <f>IF(Data_Mentah!N497="Yes",1,0)</f>
        <v>0</v>
      </c>
      <c r="O497" s="5">
        <f>IF(Data_Mentah!O497="Yes",1,0)</f>
        <v>1</v>
      </c>
      <c r="P497" s="5">
        <f>IF(Data_Mentah!P497="Yes",1,0)</f>
        <v>0</v>
      </c>
      <c r="Q497" s="6">
        <f>IF(Data_Mentah!Q497="Positive",1,0)</f>
        <v>0</v>
      </c>
      <c r="T497">
        <f t="shared" si="13"/>
        <v>1</v>
      </c>
      <c r="V497">
        <f t="shared" si="14"/>
        <v>0</v>
      </c>
    </row>
    <row r="498" spans="1:22" ht="15.75" customHeight="1" x14ac:dyDescent="0.2">
      <c r="A498" s="7">
        <v>50</v>
      </c>
      <c r="B498" s="8">
        <f>IF(Data_Mentah!B498="Male",1,0)</f>
        <v>1</v>
      </c>
      <c r="C498" s="8">
        <f>IF(Data_Mentah!C498="Yes",1,0)</f>
        <v>0</v>
      </c>
      <c r="D498" s="8">
        <f>IF(Data_Mentah!D498="Yes",1,0)</f>
        <v>0</v>
      </c>
      <c r="E498" s="8">
        <f>IF(Data_Mentah!E498="Yes",1,0)</f>
        <v>0</v>
      </c>
      <c r="F498" s="8">
        <f>IF(Data_Mentah!F498="Yes",1,0)</f>
        <v>1</v>
      </c>
      <c r="G498" s="8">
        <f>IF(Data_Mentah!G498="Yes",1,0)</f>
        <v>0</v>
      </c>
      <c r="H498" s="8">
        <f>IF(Data_Mentah!H498="Yes",1,0)</f>
        <v>0</v>
      </c>
      <c r="I498" s="8">
        <f>IF(Data_Mentah!I498="Yes",1,0)</f>
        <v>1</v>
      </c>
      <c r="J498" s="8">
        <f>IF(Data_Mentah!J498="Yes",1,0)</f>
        <v>1</v>
      </c>
      <c r="K498" s="8">
        <f>IF(Data_Mentah!K498="Yes",1,0)</f>
        <v>0</v>
      </c>
      <c r="L498" s="8">
        <f>IF(Data_Mentah!L498="Yes",1,0)</f>
        <v>1</v>
      </c>
      <c r="M498" s="8">
        <f>IF(Data_Mentah!M498="Yes",1,0)</f>
        <v>0</v>
      </c>
      <c r="N498" s="8">
        <f>IF(Data_Mentah!N498="Yes",1,0)</f>
        <v>1</v>
      </c>
      <c r="O498" s="8">
        <f>IF(Data_Mentah!O498="Yes",1,0)</f>
        <v>1</v>
      </c>
      <c r="P498" s="8">
        <f>IF(Data_Mentah!P498="Yes",1,0)</f>
        <v>0</v>
      </c>
      <c r="Q498" s="9">
        <f>IF(Data_Mentah!Q498="Positive",1,0)</f>
        <v>0</v>
      </c>
      <c r="T498">
        <f t="shared" si="13"/>
        <v>0</v>
      </c>
      <c r="V498">
        <f t="shared" si="14"/>
        <v>0</v>
      </c>
    </row>
    <row r="499" spans="1:22" ht="15.75" customHeight="1" x14ac:dyDescent="0.2">
      <c r="A499" s="4">
        <v>35</v>
      </c>
      <c r="B499" s="5">
        <f>IF(Data_Mentah!B499="Male",1,0)</f>
        <v>1</v>
      </c>
      <c r="C499" s="5">
        <f>IF(Data_Mentah!C499="Yes",1,0)</f>
        <v>0</v>
      </c>
      <c r="D499" s="5">
        <f>IF(Data_Mentah!D499="Yes",1,0)</f>
        <v>0</v>
      </c>
      <c r="E499" s="5">
        <f>IF(Data_Mentah!E499="Yes",1,0)</f>
        <v>0</v>
      </c>
      <c r="F499" s="5">
        <f>IF(Data_Mentah!F499="Yes",1,0)</f>
        <v>0</v>
      </c>
      <c r="G499" s="5">
        <f>IF(Data_Mentah!G499="Yes",1,0)</f>
        <v>0</v>
      </c>
      <c r="H499" s="5">
        <f>IF(Data_Mentah!H499="Yes",1,0)</f>
        <v>0</v>
      </c>
      <c r="I499" s="5">
        <f>IF(Data_Mentah!I499="Yes",1,0)</f>
        <v>0</v>
      </c>
      <c r="J499" s="5">
        <f>IF(Data_Mentah!J499="Yes",1,0)</f>
        <v>0</v>
      </c>
      <c r="K499" s="5">
        <f>IF(Data_Mentah!K499="Yes",1,0)</f>
        <v>1</v>
      </c>
      <c r="L499" s="5">
        <f>IF(Data_Mentah!L499="Yes",1,0)</f>
        <v>0</v>
      </c>
      <c r="M499" s="5">
        <f>IF(Data_Mentah!M499="Yes",1,0)</f>
        <v>1</v>
      </c>
      <c r="N499" s="5">
        <f>IF(Data_Mentah!N499="Yes",1,0)</f>
        <v>0</v>
      </c>
      <c r="O499" s="5">
        <f>IF(Data_Mentah!O499="Yes",1,0)</f>
        <v>0</v>
      </c>
      <c r="P499" s="5">
        <f>IF(Data_Mentah!P499="Yes",1,0)</f>
        <v>1</v>
      </c>
      <c r="Q499" s="6">
        <f>IF(Data_Mentah!Q499="Positive",1,0)</f>
        <v>0</v>
      </c>
      <c r="T499">
        <f t="shared" si="13"/>
        <v>0</v>
      </c>
      <c r="V499">
        <f t="shared" si="14"/>
        <v>0</v>
      </c>
    </row>
    <row r="500" spans="1:22" ht="15.75" customHeight="1" x14ac:dyDescent="0.2">
      <c r="A500" s="7">
        <v>40</v>
      </c>
      <c r="B500" s="8">
        <f>IF(Data_Mentah!B500="Male",1,0)</f>
        <v>0</v>
      </c>
      <c r="C500" s="8">
        <f>IF(Data_Mentah!C500="Yes",1,0)</f>
        <v>1</v>
      </c>
      <c r="D500" s="8">
        <f>IF(Data_Mentah!D500="Yes",1,0)</f>
        <v>1</v>
      </c>
      <c r="E500" s="8">
        <f>IF(Data_Mentah!E500="Yes",1,0)</f>
        <v>0</v>
      </c>
      <c r="F500" s="8">
        <f>IF(Data_Mentah!F500="Yes",1,0)</f>
        <v>1</v>
      </c>
      <c r="G500" s="8">
        <f>IF(Data_Mentah!G500="Yes",1,0)</f>
        <v>1</v>
      </c>
      <c r="H500" s="8">
        <f>IF(Data_Mentah!H500="Yes",1,0)</f>
        <v>0</v>
      </c>
      <c r="I500" s="8">
        <f>IF(Data_Mentah!I500="Yes",1,0)</f>
        <v>1</v>
      </c>
      <c r="J500" s="8">
        <f>IF(Data_Mentah!J500="Yes",1,0)</f>
        <v>1</v>
      </c>
      <c r="K500" s="8">
        <f>IF(Data_Mentah!K500="Yes",1,0)</f>
        <v>0</v>
      </c>
      <c r="L500" s="8">
        <f>IF(Data_Mentah!L500="Yes",1,0)</f>
        <v>1</v>
      </c>
      <c r="M500" s="8">
        <f>IF(Data_Mentah!M500="Yes",1,0)</f>
        <v>1</v>
      </c>
      <c r="N500" s="8">
        <f>IF(Data_Mentah!N500="Yes",1,0)</f>
        <v>0</v>
      </c>
      <c r="O500" s="8">
        <f>IF(Data_Mentah!O500="Yes",1,0)</f>
        <v>0</v>
      </c>
      <c r="P500" s="8">
        <f>IF(Data_Mentah!P500="Yes",1,0)</f>
        <v>0</v>
      </c>
      <c r="Q500" s="9">
        <f>IF(Data_Mentah!Q500="Positive",1,0)</f>
        <v>1</v>
      </c>
      <c r="T500">
        <f t="shared" ref="T500:T563" si="15">IF((P500 + H500 + O500 + M500 + J500) &gt;= 3, 1, 0)</f>
        <v>0</v>
      </c>
      <c r="V500">
        <f t="shared" ref="V500:V563" si="16">IF(Q500="Positive",1,0)</f>
        <v>0</v>
      </c>
    </row>
    <row r="501" spans="1:22" ht="15.75" customHeight="1" x14ac:dyDescent="0.2">
      <c r="A501" s="4">
        <v>48</v>
      </c>
      <c r="B501" s="5">
        <f>IF(Data_Mentah!B501="Male",1,0)</f>
        <v>1</v>
      </c>
      <c r="C501" s="5">
        <f>IF(Data_Mentah!C501="Yes",1,0)</f>
        <v>0</v>
      </c>
      <c r="D501" s="5">
        <f>IF(Data_Mentah!D501="Yes",1,0)</f>
        <v>0</v>
      </c>
      <c r="E501" s="5">
        <f>IF(Data_Mentah!E501="Yes",1,0)</f>
        <v>0</v>
      </c>
      <c r="F501" s="5">
        <f>IF(Data_Mentah!F501="Yes",1,0)</f>
        <v>1</v>
      </c>
      <c r="G501" s="5">
        <f>IF(Data_Mentah!G501="Yes",1,0)</f>
        <v>1</v>
      </c>
      <c r="H501" s="5">
        <f>IF(Data_Mentah!H501="Yes",1,0)</f>
        <v>0</v>
      </c>
      <c r="I501" s="5">
        <f>IF(Data_Mentah!I501="Yes",1,0)</f>
        <v>1</v>
      </c>
      <c r="J501" s="5">
        <f>IF(Data_Mentah!J501="Yes",1,0)</f>
        <v>1</v>
      </c>
      <c r="K501" s="5">
        <f>IF(Data_Mentah!K501="Yes",1,0)</f>
        <v>1</v>
      </c>
      <c r="L501" s="5">
        <f>IF(Data_Mentah!L501="Yes",1,0)</f>
        <v>1</v>
      </c>
      <c r="M501" s="5">
        <f>IF(Data_Mentah!M501="Yes",1,0)</f>
        <v>0</v>
      </c>
      <c r="N501" s="5">
        <f>IF(Data_Mentah!N501="Yes",1,0)</f>
        <v>1</v>
      </c>
      <c r="O501" s="5">
        <f>IF(Data_Mentah!O501="Yes",1,0)</f>
        <v>1</v>
      </c>
      <c r="P501" s="5">
        <f>IF(Data_Mentah!P501="Yes",1,0)</f>
        <v>0</v>
      </c>
      <c r="Q501" s="6">
        <f>IF(Data_Mentah!Q501="Positive",1,0)</f>
        <v>0</v>
      </c>
      <c r="T501">
        <f t="shared" si="15"/>
        <v>0</v>
      </c>
      <c r="V501">
        <f t="shared" si="16"/>
        <v>0</v>
      </c>
    </row>
    <row r="502" spans="1:22" ht="15.75" customHeight="1" x14ac:dyDescent="0.2">
      <c r="A502" s="7">
        <v>60</v>
      </c>
      <c r="B502" s="8">
        <f>IF(Data_Mentah!B502="Male",1,0)</f>
        <v>1</v>
      </c>
      <c r="C502" s="8">
        <f>IF(Data_Mentah!C502="Yes",1,0)</f>
        <v>1</v>
      </c>
      <c r="D502" s="8">
        <f>IF(Data_Mentah!D502="Yes",1,0)</f>
        <v>0</v>
      </c>
      <c r="E502" s="8">
        <f>IF(Data_Mentah!E502="Yes",1,0)</f>
        <v>1</v>
      </c>
      <c r="F502" s="8">
        <f>IF(Data_Mentah!F502="Yes",1,0)</f>
        <v>0</v>
      </c>
      <c r="G502" s="8">
        <f>IF(Data_Mentah!G502="Yes",1,0)</f>
        <v>0</v>
      </c>
      <c r="H502" s="8">
        <f>IF(Data_Mentah!H502="Yes",1,0)</f>
        <v>1</v>
      </c>
      <c r="I502" s="8">
        <f>IF(Data_Mentah!I502="Yes",1,0)</f>
        <v>0</v>
      </c>
      <c r="J502" s="8">
        <f>IF(Data_Mentah!J502="Yes",1,0)</f>
        <v>1</v>
      </c>
      <c r="K502" s="8">
        <f>IF(Data_Mentah!K502="Yes",1,0)</f>
        <v>1</v>
      </c>
      <c r="L502" s="8">
        <f>IF(Data_Mentah!L502="Yes",1,0)</f>
        <v>0</v>
      </c>
      <c r="M502" s="8">
        <f>IF(Data_Mentah!M502="Yes",1,0)</f>
        <v>0</v>
      </c>
      <c r="N502" s="8">
        <f>IF(Data_Mentah!N502="Yes",1,0)</f>
        <v>0</v>
      </c>
      <c r="O502" s="8">
        <f>IF(Data_Mentah!O502="Yes",1,0)</f>
        <v>1</v>
      </c>
      <c r="P502" s="8">
        <f>IF(Data_Mentah!P502="Yes",1,0)</f>
        <v>0</v>
      </c>
      <c r="Q502" s="9">
        <f>IF(Data_Mentah!Q502="Positive",1,0)</f>
        <v>1</v>
      </c>
      <c r="T502">
        <f t="shared" si="15"/>
        <v>1</v>
      </c>
      <c r="V502">
        <f t="shared" si="16"/>
        <v>0</v>
      </c>
    </row>
    <row r="503" spans="1:22" ht="15.75" customHeight="1" x14ac:dyDescent="0.2">
      <c r="A503" s="4">
        <v>38</v>
      </c>
      <c r="B503" s="5">
        <f>IF(Data_Mentah!B503="Male",1,0)</f>
        <v>1</v>
      </c>
      <c r="C503" s="5">
        <f>IF(Data_Mentah!C503="Yes",1,0)</f>
        <v>0</v>
      </c>
      <c r="D503" s="5">
        <f>IF(Data_Mentah!D503="Yes",1,0)</f>
        <v>0</v>
      </c>
      <c r="E503" s="5">
        <f>IF(Data_Mentah!E503="Yes",1,0)</f>
        <v>0</v>
      </c>
      <c r="F503" s="5">
        <f>IF(Data_Mentah!F503="Yes",1,0)</f>
        <v>0</v>
      </c>
      <c r="G503" s="5">
        <f>IF(Data_Mentah!G503="Yes",1,0)</f>
        <v>1</v>
      </c>
      <c r="H503" s="5">
        <f>IF(Data_Mentah!H503="Yes",1,0)</f>
        <v>0</v>
      </c>
      <c r="I503" s="5">
        <f>IF(Data_Mentah!I503="Yes",1,0)</f>
        <v>1</v>
      </c>
      <c r="J503" s="5">
        <f>IF(Data_Mentah!J503="Yes",1,0)</f>
        <v>0</v>
      </c>
      <c r="K503" s="5">
        <f>IF(Data_Mentah!K503="Yes",1,0)</f>
        <v>0</v>
      </c>
      <c r="L503" s="5">
        <f>IF(Data_Mentah!L503="Yes",1,0)</f>
        <v>0</v>
      </c>
      <c r="M503" s="5">
        <f>IF(Data_Mentah!M503="Yes",1,0)</f>
        <v>0</v>
      </c>
      <c r="N503" s="5">
        <f>IF(Data_Mentah!N503="Yes",1,0)</f>
        <v>1</v>
      </c>
      <c r="O503" s="5">
        <f>IF(Data_Mentah!O503="Yes",1,0)</f>
        <v>0</v>
      </c>
      <c r="P503" s="5">
        <f>IF(Data_Mentah!P503="Yes",1,0)</f>
        <v>0</v>
      </c>
      <c r="Q503" s="6">
        <f>IF(Data_Mentah!Q503="Positive",1,0)</f>
        <v>0</v>
      </c>
      <c r="T503">
        <f t="shared" si="15"/>
        <v>0</v>
      </c>
      <c r="V503">
        <f t="shared" si="16"/>
        <v>0</v>
      </c>
    </row>
    <row r="504" spans="1:22" ht="15.75" customHeight="1" x14ac:dyDescent="0.2">
      <c r="A504" s="7">
        <v>28</v>
      </c>
      <c r="B504" s="8">
        <f>IF(Data_Mentah!B504="Male",1,0)</f>
        <v>1</v>
      </c>
      <c r="C504" s="8">
        <f>IF(Data_Mentah!C504="Yes",1,0)</f>
        <v>1</v>
      </c>
      <c r="D504" s="8">
        <f>IF(Data_Mentah!D504="Yes",1,0)</f>
        <v>0</v>
      </c>
      <c r="E504" s="8">
        <f>IF(Data_Mentah!E504="Yes",1,0)</f>
        <v>0</v>
      </c>
      <c r="F504" s="8">
        <f>IF(Data_Mentah!F504="Yes",1,0)</f>
        <v>0</v>
      </c>
      <c r="G504" s="8">
        <f>IF(Data_Mentah!G504="Yes",1,0)</f>
        <v>1</v>
      </c>
      <c r="H504" s="8">
        <f>IF(Data_Mentah!H504="Yes",1,0)</f>
        <v>0</v>
      </c>
      <c r="I504" s="8">
        <f>IF(Data_Mentah!I504="Yes",1,0)</f>
        <v>1</v>
      </c>
      <c r="J504" s="8">
        <f>IF(Data_Mentah!J504="Yes",1,0)</f>
        <v>1</v>
      </c>
      <c r="K504" s="8">
        <f>IF(Data_Mentah!K504="Yes",1,0)</f>
        <v>0</v>
      </c>
      <c r="L504" s="8">
        <f>IF(Data_Mentah!L504="Yes",1,0)</f>
        <v>1</v>
      </c>
      <c r="M504" s="8">
        <f>IF(Data_Mentah!M504="Yes",1,0)</f>
        <v>1</v>
      </c>
      <c r="N504" s="8">
        <f>IF(Data_Mentah!N504="Yes",1,0)</f>
        <v>1</v>
      </c>
      <c r="O504" s="8">
        <f>IF(Data_Mentah!O504="Yes",1,0)</f>
        <v>1</v>
      </c>
      <c r="P504" s="8">
        <f>IF(Data_Mentah!P504="Yes",1,0)</f>
        <v>0</v>
      </c>
      <c r="Q504" s="9">
        <f>IF(Data_Mentah!Q504="Positive",1,0)</f>
        <v>0</v>
      </c>
      <c r="T504">
        <f t="shared" si="15"/>
        <v>1</v>
      </c>
      <c r="V504">
        <f t="shared" si="16"/>
        <v>0</v>
      </c>
    </row>
    <row r="505" spans="1:22" ht="15.75" customHeight="1" x14ac:dyDescent="0.2">
      <c r="A505" s="4">
        <v>68</v>
      </c>
      <c r="B505" s="5">
        <f>IF(Data_Mentah!B505="Male",1,0)</f>
        <v>1</v>
      </c>
      <c r="C505" s="5">
        <f>IF(Data_Mentah!C505="Yes",1,0)</f>
        <v>0</v>
      </c>
      <c r="D505" s="5">
        <f>IF(Data_Mentah!D505="Yes",1,0)</f>
        <v>0</v>
      </c>
      <c r="E505" s="5">
        <f>IF(Data_Mentah!E505="Yes",1,0)</f>
        <v>0</v>
      </c>
      <c r="F505" s="5">
        <f>IF(Data_Mentah!F505="Yes",1,0)</f>
        <v>0</v>
      </c>
      <c r="G505" s="5">
        <f>IF(Data_Mentah!G505="Yes",1,0)</f>
        <v>0</v>
      </c>
      <c r="H505" s="5">
        <f>IF(Data_Mentah!H505="Yes",1,0)</f>
        <v>0</v>
      </c>
      <c r="I505" s="5">
        <f>IF(Data_Mentah!I505="Yes",1,0)</f>
        <v>0</v>
      </c>
      <c r="J505" s="5">
        <f>IF(Data_Mentah!J505="Yes",1,0)</f>
        <v>0</v>
      </c>
      <c r="K505" s="5">
        <f>IF(Data_Mentah!K505="Yes",1,0)</f>
        <v>0</v>
      </c>
      <c r="L505" s="5">
        <f>IF(Data_Mentah!L505="Yes",1,0)</f>
        <v>0</v>
      </c>
      <c r="M505" s="5">
        <f>IF(Data_Mentah!M505="Yes",1,0)</f>
        <v>0</v>
      </c>
      <c r="N505" s="5">
        <f>IF(Data_Mentah!N505="Yes",1,0)</f>
        <v>0</v>
      </c>
      <c r="O505" s="5">
        <f>IF(Data_Mentah!O505="Yes",1,0)</f>
        <v>0</v>
      </c>
      <c r="P505" s="5">
        <f>IF(Data_Mentah!P505="Yes",1,0)</f>
        <v>0</v>
      </c>
      <c r="Q505" s="6">
        <f>IF(Data_Mentah!Q505="Positive",1,0)</f>
        <v>0</v>
      </c>
      <c r="T505">
        <f t="shared" si="15"/>
        <v>0</v>
      </c>
      <c r="V505">
        <f t="shared" si="16"/>
        <v>0</v>
      </c>
    </row>
    <row r="506" spans="1:22" ht="15.75" customHeight="1" x14ac:dyDescent="0.2">
      <c r="A506" s="7">
        <v>35</v>
      </c>
      <c r="B506" s="8">
        <f>IF(Data_Mentah!B506="Male",1,0)</f>
        <v>1</v>
      </c>
      <c r="C506" s="8">
        <f>IF(Data_Mentah!C506="Yes",1,0)</f>
        <v>0</v>
      </c>
      <c r="D506" s="8">
        <f>IF(Data_Mentah!D506="Yes",1,0)</f>
        <v>0</v>
      </c>
      <c r="E506" s="8">
        <f>IF(Data_Mentah!E506="Yes",1,0)</f>
        <v>0</v>
      </c>
      <c r="F506" s="8">
        <f>IF(Data_Mentah!F506="Yes",1,0)</f>
        <v>0</v>
      </c>
      <c r="G506" s="8">
        <f>IF(Data_Mentah!G506="Yes",1,0)</f>
        <v>0</v>
      </c>
      <c r="H506" s="8">
        <f>IF(Data_Mentah!H506="Yes",1,0)</f>
        <v>0</v>
      </c>
      <c r="I506" s="8">
        <f>IF(Data_Mentah!I506="Yes",1,0)</f>
        <v>0</v>
      </c>
      <c r="J506" s="8">
        <f>IF(Data_Mentah!J506="Yes",1,0)</f>
        <v>0</v>
      </c>
      <c r="K506" s="8">
        <f>IF(Data_Mentah!K506="Yes",1,0)</f>
        <v>0</v>
      </c>
      <c r="L506" s="8">
        <f>IF(Data_Mentah!L506="Yes",1,0)</f>
        <v>0</v>
      </c>
      <c r="M506" s="8">
        <f>IF(Data_Mentah!M506="Yes",1,0)</f>
        <v>0</v>
      </c>
      <c r="N506" s="8">
        <f>IF(Data_Mentah!N506="Yes",1,0)</f>
        <v>0</v>
      </c>
      <c r="O506" s="8">
        <f>IF(Data_Mentah!O506="Yes",1,0)</f>
        <v>0</v>
      </c>
      <c r="P506" s="8">
        <f>IF(Data_Mentah!P506="Yes",1,0)</f>
        <v>0</v>
      </c>
      <c r="Q506" s="9">
        <f>IF(Data_Mentah!Q506="Positive",1,0)</f>
        <v>0</v>
      </c>
      <c r="T506">
        <f t="shared" si="15"/>
        <v>0</v>
      </c>
      <c r="V506">
        <f t="shared" si="16"/>
        <v>0</v>
      </c>
    </row>
    <row r="507" spans="1:22" ht="15.75" customHeight="1" x14ac:dyDescent="0.2">
      <c r="A507" s="4">
        <v>45</v>
      </c>
      <c r="B507" s="5">
        <f>IF(Data_Mentah!B507="Male",1,0)</f>
        <v>1</v>
      </c>
      <c r="C507" s="5">
        <f>IF(Data_Mentah!C507="Yes",1,0)</f>
        <v>0</v>
      </c>
      <c r="D507" s="5">
        <f>IF(Data_Mentah!D507="Yes",1,0)</f>
        <v>0</v>
      </c>
      <c r="E507" s="5">
        <f>IF(Data_Mentah!E507="Yes",1,0)</f>
        <v>0</v>
      </c>
      <c r="F507" s="5">
        <f>IF(Data_Mentah!F507="Yes",1,0)</f>
        <v>0</v>
      </c>
      <c r="G507" s="5">
        <f>IF(Data_Mentah!G507="Yes",1,0)</f>
        <v>0</v>
      </c>
      <c r="H507" s="5">
        <f>IF(Data_Mentah!H507="Yes",1,0)</f>
        <v>0</v>
      </c>
      <c r="I507" s="5">
        <f>IF(Data_Mentah!I507="Yes",1,0)</f>
        <v>0</v>
      </c>
      <c r="J507" s="5">
        <f>IF(Data_Mentah!J507="Yes",1,0)</f>
        <v>0</v>
      </c>
      <c r="K507" s="5">
        <f>IF(Data_Mentah!K507="Yes",1,0)</f>
        <v>0</v>
      </c>
      <c r="L507" s="5">
        <f>IF(Data_Mentah!L507="Yes",1,0)</f>
        <v>0</v>
      </c>
      <c r="M507" s="5">
        <f>IF(Data_Mentah!M507="Yes",1,0)</f>
        <v>0</v>
      </c>
      <c r="N507" s="5">
        <f>IF(Data_Mentah!N507="Yes",1,0)</f>
        <v>0</v>
      </c>
      <c r="O507" s="5">
        <f>IF(Data_Mentah!O507="Yes",1,0)</f>
        <v>0</v>
      </c>
      <c r="P507" s="5">
        <f>IF(Data_Mentah!P507="Yes",1,0)</f>
        <v>0</v>
      </c>
      <c r="Q507" s="6">
        <f>IF(Data_Mentah!Q507="Positive",1,0)</f>
        <v>0</v>
      </c>
      <c r="T507">
        <f t="shared" si="15"/>
        <v>0</v>
      </c>
      <c r="V507">
        <f t="shared" si="16"/>
        <v>0</v>
      </c>
    </row>
    <row r="508" spans="1:22" ht="15.75" customHeight="1" x14ac:dyDescent="0.2">
      <c r="A508" s="7">
        <v>48</v>
      </c>
      <c r="B508" s="8">
        <f>IF(Data_Mentah!B508="Male",1,0)</f>
        <v>1</v>
      </c>
      <c r="C508" s="8">
        <f>IF(Data_Mentah!C508="Yes",1,0)</f>
        <v>0</v>
      </c>
      <c r="D508" s="8">
        <f>IF(Data_Mentah!D508="Yes",1,0)</f>
        <v>0</v>
      </c>
      <c r="E508" s="8">
        <f>IF(Data_Mentah!E508="Yes",1,0)</f>
        <v>0</v>
      </c>
      <c r="F508" s="8">
        <f>IF(Data_Mentah!F508="Yes",1,0)</f>
        <v>1</v>
      </c>
      <c r="G508" s="8">
        <f>IF(Data_Mentah!G508="Yes",1,0)</f>
        <v>0</v>
      </c>
      <c r="H508" s="8">
        <f>IF(Data_Mentah!H508="Yes",1,0)</f>
        <v>1</v>
      </c>
      <c r="I508" s="8">
        <f>IF(Data_Mentah!I508="Yes",1,0)</f>
        <v>0</v>
      </c>
      <c r="J508" s="8">
        <f>IF(Data_Mentah!J508="Yes",1,0)</f>
        <v>1</v>
      </c>
      <c r="K508" s="8">
        <f>IF(Data_Mentah!K508="Yes",1,0)</f>
        <v>0</v>
      </c>
      <c r="L508" s="8">
        <f>IF(Data_Mentah!L508="Yes",1,0)</f>
        <v>1</v>
      </c>
      <c r="M508" s="8">
        <f>IF(Data_Mentah!M508="Yes",1,0)</f>
        <v>0</v>
      </c>
      <c r="N508" s="8">
        <f>IF(Data_Mentah!N508="Yes",1,0)</f>
        <v>0</v>
      </c>
      <c r="O508" s="8">
        <f>IF(Data_Mentah!O508="Yes",1,0)</f>
        <v>1</v>
      </c>
      <c r="P508" s="8">
        <f>IF(Data_Mentah!P508="Yes",1,0)</f>
        <v>0</v>
      </c>
      <c r="Q508" s="9">
        <f>IF(Data_Mentah!Q508="Positive",1,0)</f>
        <v>0</v>
      </c>
      <c r="T508">
        <f t="shared" si="15"/>
        <v>1</v>
      </c>
      <c r="V508">
        <f t="shared" si="16"/>
        <v>0</v>
      </c>
    </row>
    <row r="509" spans="1:22" ht="15.75" customHeight="1" x14ac:dyDescent="0.2">
      <c r="A509" s="4">
        <v>40</v>
      </c>
      <c r="B509" s="5">
        <f>IF(Data_Mentah!B509="Male",1,0)</f>
        <v>1</v>
      </c>
      <c r="C509" s="5">
        <f>IF(Data_Mentah!C509="Yes",1,0)</f>
        <v>0</v>
      </c>
      <c r="D509" s="5">
        <f>IF(Data_Mentah!D509="Yes",1,0)</f>
        <v>0</v>
      </c>
      <c r="E509" s="5">
        <f>IF(Data_Mentah!E509="Yes",1,0)</f>
        <v>1</v>
      </c>
      <c r="F509" s="5">
        <f>IF(Data_Mentah!F509="Yes",1,0)</f>
        <v>0</v>
      </c>
      <c r="G509" s="5">
        <f>IF(Data_Mentah!G509="Yes",1,0)</f>
        <v>0</v>
      </c>
      <c r="H509" s="5">
        <f>IF(Data_Mentah!H509="Yes",1,0)</f>
        <v>0</v>
      </c>
      <c r="I509" s="5">
        <f>IF(Data_Mentah!I509="Yes",1,0)</f>
        <v>0</v>
      </c>
      <c r="J509" s="5">
        <f>IF(Data_Mentah!J509="Yes",1,0)</f>
        <v>0</v>
      </c>
      <c r="K509" s="5">
        <f>IF(Data_Mentah!K509="Yes",1,0)</f>
        <v>0</v>
      </c>
      <c r="L509" s="5">
        <f>IF(Data_Mentah!L509="Yes",1,0)</f>
        <v>0</v>
      </c>
      <c r="M509" s="5">
        <f>IF(Data_Mentah!M509="Yes",1,0)</f>
        <v>0</v>
      </c>
      <c r="N509" s="5">
        <f>IF(Data_Mentah!N509="Yes",1,0)</f>
        <v>0</v>
      </c>
      <c r="O509" s="5">
        <f>IF(Data_Mentah!O509="Yes",1,0)</f>
        <v>0</v>
      </c>
      <c r="P509" s="5">
        <f>IF(Data_Mentah!P509="Yes",1,0)</f>
        <v>1</v>
      </c>
      <c r="Q509" s="6">
        <f>IF(Data_Mentah!Q509="Positive",1,0)</f>
        <v>0</v>
      </c>
      <c r="T509">
        <f t="shared" si="15"/>
        <v>0</v>
      </c>
      <c r="V509">
        <f t="shared" si="16"/>
        <v>0</v>
      </c>
    </row>
    <row r="510" spans="1:22" ht="15.75" customHeight="1" x14ac:dyDescent="0.2">
      <c r="A510" s="7">
        <v>57</v>
      </c>
      <c r="B510" s="8">
        <f>IF(Data_Mentah!B510="Male",1,0)</f>
        <v>1</v>
      </c>
      <c r="C510" s="8">
        <f>IF(Data_Mentah!C510="Yes",1,0)</f>
        <v>0</v>
      </c>
      <c r="D510" s="8">
        <f>IF(Data_Mentah!D510="Yes",1,0)</f>
        <v>0</v>
      </c>
      <c r="E510" s="8">
        <f>IF(Data_Mentah!E510="Yes",1,0)</f>
        <v>0</v>
      </c>
      <c r="F510" s="8">
        <f>IF(Data_Mentah!F510="Yes",1,0)</f>
        <v>1</v>
      </c>
      <c r="G510" s="8">
        <f>IF(Data_Mentah!G510="Yes",1,0)</f>
        <v>0</v>
      </c>
      <c r="H510" s="8">
        <f>IF(Data_Mentah!H510="Yes",1,0)</f>
        <v>0</v>
      </c>
      <c r="I510" s="8">
        <f>IF(Data_Mentah!I510="Yes",1,0)</f>
        <v>0</v>
      </c>
      <c r="J510" s="8">
        <f>IF(Data_Mentah!J510="Yes",1,0)</f>
        <v>1</v>
      </c>
      <c r="K510" s="8">
        <f>IF(Data_Mentah!K510="Yes",1,0)</f>
        <v>0</v>
      </c>
      <c r="L510" s="8">
        <f>IF(Data_Mentah!L510="Yes",1,0)</f>
        <v>1</v>
      </c>
      <c r="M510" s="8">
        <f>IF(Data_Mentah!M510="Yes",1,0)</f>
        <v>0</v>
      </c>
      <c r="N510" s="8">
        <f>IF(Data_Mentah!N510="Yes",1,0)</f>
        <v>1</v>
      </c>
      <c r="O510" s="8">
        <f>IF(Data_Mentah!O510="Yes",1,0)</f>
        <v>1</v>
      </c>
      <c r="P510" s="8">
        <f>IF(Data_Mentah!P510="Yes",1,0)</f>
        <v>0</v>
      </c>
      <c r="Q510" s="9">
        <f>IF(Data_Mentah!Q510="Positive",1,0)</f>
        <v>0</v>
      </c>
      <c r="T510">
        <f t="shared" si="15"/>
        <v>0</v>
      </c>
      <c r="V510">
        <f t="shared" si="16"/>
        <v>0</v>
      </c>
    </row>
    <row r="511" spans="1:22" ht="15.75" customHeight="1" x14ac:dyDescent="0.2">
      <c r="A511" s="4">
        <v>47</v>
      </c>
      <c r="B511" s="5">
        <f>IF(Data_Mentah!B511="Male",1,0)</f>
        <v>1</v>
      </c>
      <c r="C511" s="5">
        <f>IF(Data_Mentah!C511="Yes",1,0)</f>
        <v>0</v>
      </c>
      <c r="D511" s="5">
        <f>IF(Data_Mentah!D511="Yes",1,0)</f>
        <v>0</v>
      </c>
      <c r="E511" s="5">
        <f>IF(Data_Mentah!E511="Yes",1,0)</f>
        <v>0</v>
      </c>
      <c r="F511" s="5">
        <f>IF(Data_Mentah!F511="Yes",1,0)</f>
        <v>0</v>
      </c>
      <c r="G511" s="5">
        <f>IF(Data_Mentah!G511="Yes",1,0)</f>
        <v>0</v>
      </c>
      <c r="H511" s="5">
        <f>IF(Data_Mentah!H511="Yes",1,0)</f>
        <v>0</v>
      </c>
      <c r="I511" s="5">
        <f>IF(Data_Mentah!I511="Yes",1,0)</f>
        <v>0</v>
      </c>
      <c r="J511" s="5">
        <f>IF(Data_Mentah!J511="Yes",1,0)</f>
        <v>0</v>
      </c>
      <c r="K511" s="5">
        <f>IF(Data_Mentah!K511="Yes",1,0)</f>
        <v>0</v>
      </c>
      <c r="L511" s="5">
        <f>IF(Data_Mentah!L511="Yes",1,0)</f>
        <v>0</v>
      </c>
      <c r="M511" s="5">
        <f>IF(Data_Mentah!M511="Yes",1,0)</f>
        <v>0</v>
      </c>
      <c r="N511" s="5">
        <f>IF(Data_Mentah!N511="Yes",1,0)</f>
        <v>0</v>
      </c>
      <c r="O511" s="5">
        <f>IF(Data_Mentah!O511="Yes",1,0)</f>
        <v>0</v>
      </c>
      <c r="P511" s="5">
        <f>IF(Data_Mentah!P511="Yes",1,0)</f>
        <v>0</v>
      </c>
      <c r="Q511" s="6">
        <f>IF(Data_Mentah!Q511="Positive",1,0)</f>
        <v>0</v>
      </c>
      <c r="T511">
        <f t="shared" si="15"/>
        <v>0</v>
      </c>
      <c r="V511">
        <f t="shared" si="16"/>
        <v>0</v>
      </c>
    </row>
    <row r="512" spans="1:22" ht="15.75" customHeight="1" x14ac:dyDescent="0.2">
      <c r="A512" s="7">
        <v>45</v>
      </c>
      <c r="B512" s="8">
        <f>IF(Data_Mentah!B512="Male",1,0)</f>
        <v>1</v>
      </c>
      <c r="C512" s="8">
        <f>IF(Data_Mentah!C512="Yes",1,0)</f>
        <v>0</v>
      </c>
      <c r="D512" s="8">
        <f>IF(Data_Mentah!D512="Yes",1,0)</f>
        <v>0</v>
      </c>
      <c r="E512" s="8">
        <f>IF(Data_Mentah!E512="Yes",1,0)</f>
        <v>0</v>
      </c>
      <c r="F512" s="8">
        <f>IF(Data_Mentah!F512="Yes",1,0)</f>
        <v>1</v>
      </c>
      <c r="G512" s="8">
        <f>IF(Data_Mentah!G512="Yes",1,0)</f>
        <v>0</v>
      </c>
      <c r="H512" s="8">
        <f>IF(Data_Mentah!H512="Yes",1,0)</f>
        <v>0</v>
      </c>
      <c r="I512" s="8">
        <f>IF(Data_Mentah!I512="Yes",1,0)</f>
        <v>0</v>
      </c>
      <c r="J512" s="8">
        <f>IF(Data_Mentah!J512="Yes",1,0)</f>
        <v>1</v>
      </c>
      <c r="K512" s="8">
        <f>IF(Data_Mentah!K512="Yes",1,0)</f>
        <v>0</v>
      </c>
      <c r="L512" s="8">
        <f>IF(Data_Mentah!L512="Yes",1,0)</f>
        <v>1</v>
      </c>
      <c r="M512" s="8">
        <f>IF(Data_Mentah!M512="Yes",1,0)</f>
        <v>0</v>
      </c>
      <c r="N512" s="8">
        <f>IF(Data_Mentah!N512="Yes",1,0)</f>
        <v>0</v>
      </c>
      <c r="O512" s="8">
        <f>IF(Data_Mentah!O512="Yes",1,0)</f>
        <v>1</v>
      </c>
      <c r="P512" s="8">
        <f>IF(Data_Mentah!P512="Yes",1,0)</f>
        <v>0</v>
      </c>
      <c r="Q512" s="9">
        <f>IF(Data_Mentah!Q512="Positive",1,0)</f>
        <v>0</v>
      </c>
      <c r="T512">
        <f t="shared" si="15"/>
        <v>0</v>
      </c>
      <c r="V512">
        <f t="shared" si="16"/>
        <v>0</v>
      </c>
    </row>
    <row r="513" spans="1:22" ht="15.75" customHeight="1" x14ac:dyDescent="0.2">
      <c r="A513" s="4">
        <v>57</v>
      </c>
      <c r="B513" s="5">
        <f>IF(Data_Mentah!B513="Male",1,0)</f>
        <v>1</v>
      </c>
      <c r="C513" s="5">
        <f>IF(Data_Mentah!C513="Yes",1,0)</f>
        <v>0</v>
      </c>
      <c r="D513" s="5">
        <f>IF(Data_Mentah!D513="Yes",1,0)</f>
        <v>0</v>
      </c>
      <c r="E513" s="5">
        <f>IF(Data_Mentah!E513="Yes",1,0)</f>
        <v>0</v>
      </c>
      <c r="F513" s="5">
        <f>IF(Data_Mentah!F513="Yes",1,0)</f>
        <v>1</v>
      </c>
      <c r="G513" s="5">
        <f>IF(Data_Mentah!G513="Yes",1,0)</f>
        <v>1</v>
      </c>
      <c r="H513" s="5">
        <f>IF(Data_Mentah!H513="Yes",1,0)</f>
        <v>0</v>
      </c>
      <c r="I513" s="5">
        <f>IF(Data_Mentah!I513="Yes",1,0)</f>
        <v>1</v>
      </c>
      <c r="J513" s="5">
        <f>IF(Data_Mentah!J513="Yes",1,0)</f>
        <v>1</v>
      </c>
      <c r="K513" s="5">
        <f>IF(Data_Mentah!K513="Yes",1,0)</f>
        <v>0</v>
      </c>
      <c r="L513" s="5">
        <f>IF(Data_Mentah!L513="Yes",1,0)</f>
        <v>1</v>
      </c>
      <c r="M513" s="5">
        <f>IF(Data_Mentah!M513="Yes",1,0)</f>
        <v>1</v>
      </c>
      <c r="N513" s="5">
        <f>IF(Data_Mentah!N513="Yes",1,0)</f>
        <v>1</v>
      </c>
      <c r="O513" s="5">
        <f>IF(Data_Mentah!O513="Yes",1,0)</f>
        <v>1</v>
      </c>
      <c r="P513" s="5">
        <f>IF(Data_Mentah!P513="Yes",1,0)</f>
        <v>0</v>
      </c>
      <c r="Q513" s="6">
        <f>IF(Data_Mentah!Q513="Positive",1,0)</f>
        <v>0</v>
      </c>
      <c r="T513">
        <f t="shared" si="15"/>
        <v>1</v>
      </c>
      <c r="V513">
        <f t="shared" si="16"/>
        <v>0</v>
      </c>
    </row>
    <row r="514" spans="1:22" ht="15.75" customHeight="1" x14ac:dyDescent="0.2">
      <c r="A514" s="7">
        <v>72</v>
      </c>
      <c r="B514" s="8">
        <f>IF(Data_Mentah!B514="Male",1,0)</f>
        <v>1</v>
      </c>
      <c r="C514" s="8">
        <f>IF(Data_Mentah!C514="Yes",1,0)</f>
        <v>0</v>
      </c>
      <c r="D514" s="8">
        <f>IF(Data_Mentah!D514="Yes",1,0)</f>
        <v>0</v>
      </c>
      <c r="E514" s="8">
        <f>IF(Data_Mentah!E514="Yes",1,0)</f>
        <v>0</v>
      </c>
      <c r="F514" s="8">
        <f>IF(Data_Mentah!F514="Yes",1,0)</f>
        <v>0</v>
      </c>
      <c r="G514" s="8">
        <f>IF(Data_Mentah!G514="Yes",1,0)</f>
        <v>0</v>
      </c>
      <c r="H514" s="8">
        <f>IF(Data_Mentah!H514="Yes",1,0)</f>
        <v>0</v>
      </c>
      <c r="I514" s="8">
        <f>IF(Data_Mentah!I514="Yes",1,0)</f>
        <v>0</v>
      </c>
      <c r="J514" s="8">
        <f>IF(Data_Mentah!J514="Yes",1,0)</f>
        <v>0</v>
      </c>
      <c r="K514" s="8">
        <f>IF(Data_Mentah!K514="Yes",1,0)</f>
        <v>0</v>
      </c>
      <c r="L514" s="8">
        <f>IF(Data_Mentah!L514="Yes",1,0)</f>
        <v>0</v>
      </c>
      <c r="M514" s="8">
        <f>IF(Data_Mentah!M514="Yes",1,0)</f>
        <v>0</v>
      </c>
      <c r="N514" s="8">
        <f>IF(Data_Mentah!N514="Yes",1,0)</f>
        <v>0</v>
      </c>
      <c r="O514" s="8">
        <f>IF(Data_Mentah!O514="Yes",1,0)</f>
        <v>1</v>
      </c>
      <c r="P514" s="8">
        <f>IF(Data_Mentah!P514="Yes",1,0)</f>
        <v>0</v>
      </c>
      <c r="Q514" s="9">
        <f>IF(Data_Mentah!Q514="Positive",1,0)</f>
        <v>0</v>
      </c>
      <c r="T514">
        <f t="shared" si="15"/>
        <v>0</v>
      </c>
      <c r="V514">
        <f t="shared" si="16"/>
        <v>0</v>
      </c>
    </row>
    <row r="515" spans="1:22" ht="15.75" customHeight="1" x14ac:dyDescent="0.2">
      <c r="A515" s="4">
        <v>30</v>
      </c>
      <c r="B515" s="5">
        <f>IF(Data_Mentah!B515="Male",1,0)</f>
        <v>0</v>
      </c>
      <c r="C515" s="5">
        <f>IF(Data_Mentah!C515="Yes",1,0)</f>
        <v>1</v>
      </c>
      <c r="D515" s="5">
        <f>IF(Data_Mentah!D515="Yes",1,0)</f>
        <v>1</v>
      </c>
      <c r="E515" s="5">
        <f>IF(Data_Mentah!E515="Yes",1,0)</f>
        <v>1</v>
      </c>
      <c r="F515" s="5">
        <f>IF(Data_Mentah!F515="Yes",1,0)</f>
        <v>1</v>
      </c>
      <c r="G515" s="5">
        <f>IF(Data_Mentah!G515="Yes",1,0)</f>
        <v>0</v>
      </c>
      <c r="H515" s="5">
        <f>IF(Data_Mentah!H515="Yes",1,0)</f>
        <v>0</v>
      </c>
      <c r="I515" s="5">
        <f>IF(Data_Mentah!I515="Yes",1,0)</f>
        <v>1</v>
      </c>
      <c r="J515" s="5">
        <f>IF(Data_Mentah!J515="Yes",1,0)</f>
        <v>0</v>
      </c>
      <c r="K515" s="5">
        <f>IF(Data_Mentah!K515="Yes",1,0)</f>
        <v>0</v>
      </c>
      <c r="L515" s="5">
        <f>IF(Data_Mentah!L515="Yes",1,0)</f>
        <v>0</v>
      </c>
      <c r="M515" s="5">
        <f>IF(Data_Mentah!M515="Yes",1,0)</f>
        <v>1</v>
      </c>
      <c r="N515" s="5">
        <f>IF(Data_Mentah!N515="Yes",1,0)</f>
        <v>0</v>
      </c>
      <c r="O515" s="5">
        <f>IF(Data_Mentah!O515="Yes",1,0)</f>
        <v>0</v>
      </c>
      <c r="P515" s="5">
        <f>IF(Data_Mentah!P515="Yes",1,0)</f>
        <v>1</v>
      </c>
      <c r="Q515" s="6">
        <f>IF(Data_Mentah!Q515="Positive",1,0)</f>
        <v>1</v>
      </c>
      <c r="T515">
        <f t="shared" si="15"/>
        <v>0</v>
      </c>
      <c r="V515">
        <f t="shared" si="16"/>
        <v>0</v>
      </c>
    </row>
    <row r="516" spans="1:22" ht="15.75" customHeight="1" x14ac:dyDescent="0.2">
      <c r="A516" s="7">
        <v>27</v>
      </c>
      <c r="B516" s="8">
        <f>IF(Data_Mentah!B516="Male",1,0)</f>
        <v>0</v>
      </c>
      <c r="C516" s="8">
        <f>IF(Data_Mentah!C516="Yes",1,0)</f>
        <v>1</v>
      </c>
      <c r="D516" s="8">
        <f>IF(Data_Mentah!D516="Yes",1,0)</f>
        <v>1</v>
      </c>
      <c r="E516" s="8">
        <f>IF(Data_Mentah!E516="Yes",1,0)</f>
        <v>1</v>
      </c>
      <c r="F516" s="8">
        <f>IF(Data_Mentah!F516="Yes",1,0)</f>
        <v>1</v>
      </c>
      <c r="G516" s="8">
        <f>IF(Data_Mentah!G516="Yes",1,0)</f>
        <v>1</v>
      </c>
      <c r="H516" s="8">
        <f>IF(Data_Mentah!H516="Yes",1,0)</f>
        <v>0</v>
      </c>
      <c r="I516" s="8">
        <f>IF(Data_Mentah!I516="Yes",1,0)</f>
        <v>0</v>
      </c>
      <c r="J516" s="8">
        <f>IF(Data_Mentah!J516="Yes",1,0)</f>
        <v>0</v>
      </c>
      <c r="K516" s="8">
        <f>IF(Data_Mentah!K516="Yes",1,0)</f>
        <v>0</v>
      </c>
      <c r="L516" s="8">
        <f>IF(Data_Mentah!L516="Yes",1,0)</f>
        <v>0</v>
      </c>
      <c r="M516" s="8">
        <f>IF(Data_Mentah!M516="Yes",1,0)</f>
        <v>1</v>
      </c>
      <c r="N516" s="8">
        <f>IF(Data_Mentah!N516="Yes",1,0)</f>
        <v>0</v>
      </c>
      <c r="O516" s="8">
        <f>IF(Data_Mentah!O516="Yes",1,0)</f>
        <v>0</v>
      </c>
      <c r="P516" s="8">
        <f>IF(Data_Mentah!P516="Yes",1,0)</f>
        <v>0</v>
      </c>
      <c r="Q516" s="9">
        <f>IF(Data_Mentah!Q516="Positive",1,0)</f>
        <v>1</v>
      </c>
      <c r="T516">
        <f t="shared" si="15"/>
        <v>0</v>
      </c>
      <c r="V516">
        <f t="shared" si="16"/>
        <v>0</v>
      </c>
    </row>
    <row r="517" spans="1:22" ht="15.75" customHeight="1" x14ac:dyDescent="0.2">
      <c r="A517" s="4">
        <v>38</v>
      </c>
      <c r="B517" s="5">
        <f>IF(Data_Mentah!B517="Male",1,0)</f>
        <v>0</v>
      </c>
      <c r="C517" s="5">
        <f>IF(Data_Mentah!C517="Yes",1,0)</f>
        <v>1</v>
      </c>
      <c r="D517" s="5">
        <f>IF(Data_Mentah!D517="Yes",1,0)</f>
        <v>1</v>
      </c>
      <c r="E517" s="5">
        <f>IF(Data_Mentah!E517="Yes",1,0)</f>
        <v>1</v>
      </c>
      <c r="F517" s="5">
        <f>IF(Data_Mentah!F517="Yes",1,0)</f>
        <v>0</v>
      </c>
      <c r="G517" s="5">
        <f>IF(Data_Mentah!G517="Yes",1,0)</f>
        <v>1</v>
      </c>
      <c r="H517" s="5">
        <f>IF(Data_Mentah!H517="Yes",1,0)</f>
        <v>0</v>
      </c>
      <c r="I517" s="5">
        <f>IF(Data_Mentah!I517="Yes",1,0)</f>
        <v>0</v>
      </c>
      <c r="J517" s="5">
        <f>IF(Data_Mentah!J517="Yes",1,0)</f>
        <v>1</v>
      </c>
      <c r="K517" s="5">
        <f>IF(Data_Mentah!K517="Yes",1,0)</f>
        <v>0</v>
      </c>
      <c r="L517" s="5">
        <f>IF(Data_Mentah!L517="Yes",1,0)</f>
        <v>1</v>
      </c>
      <c r="M517" s="5">
        <f>IF(Data_Mentah!M517="Yes",1,0)</f>
        <v>1</v>
      </c>
      <c r="N517" s="5">
        <f>IF(Data_Mentah!N517="Yes",1,0)</f>
        <v>0</v>
      </c>
      <c r="O517" s="5">
        <f>IF(Data_Mentah!O517="Yes",1,0)</f>
        <v>0</v>
      </c>
      <c r="P517" s="5">
        <f>IF(Data_Mentah!P517="Yes",1,0)</f>
        <v>0</v>
      </c>
      <c r="Q517" s="6">
        <f>IF(Data_Mentah!Q517="Positive",1,0)</f>
        <v>1</v>
      </c>
      <c r="T517">
        <f t="shared" si="15"/>
        <v>0</v>
      </c>
      <c r="V517">
        <f t="shared" si="16"/>
        <v>0</v>
      </c>
    </row>
    <row r="518" spans="1:22" ht="15.75" customHeight="1" x14ac:dyDescent="0.2">
      <c r="A518" s="7">
        <v>43</v>
      </c>
      <c r="B518" s="8">
        <f>IF(Data_Mentah!B518="Male",1,0)</f>
        <v>0</v>
      </c>
      <c r="C518" s="8">
        <f>IF(Data_Mentah!C518="Yes",1,0)</f>
        <v>1</v>
      </c>
      <c r="D518" s="8">
        <f>IF(Data_Mentah!D518="Yes",1,0)</f>
        <v>1</v>
      </c>
      <c r="E518" s="8">
        <f>IF(Data_Mentah!E518="Yes",1,0)</f>
        <v>1</v>
      </c>
      <c r="F518" s="8">
        <f>IF(Data_Mentah!F518="Yes",1,0)</f>
        <v>1</v>
      </c>
      <c r="G518" s="8">
        <f>IF(Data_Mentah!G518="Yes",1,0)</f>
        <v>1</v>
      </c>
      <c r="H518" s="8">
        <f>IF(Data_Mentah!H518="Yes",1,0)</f>
        <v>0</v>
      </c>
      <c r="I518" s="8">
        <f>IF(Data_Mentah!I518="Yes",1,0)</f>
        <v>0</v>
      </c>
      <c r="J518" s="8">
        <f>IF(Data_Mentah!J518="Yes",1,0)</f>
        <v>1</v>
      </c>
      <c r="K518" s="8">
        <f>IF(Data_Mentah!K518="Yes",1,0)</f>
        <v>1</v>
      </c>
      <c r="L518" s="8">
        <f>IF(Data_Mentah!L518="Yes",1,0)</f>
        <v>1</v>
      </c>
      <c r="M518" s="8">
        <f>IF(Data_Mentah!M518="Yes",1,0)</f>
        <v>1</v>
      </c>
      <c r="N518" s="8">
        <f>IF(Data_Mentah!N518="Yes",1,0)</f>
        <v>0</v>
      </c>
      <c r="O518" s="8">
        <f>IF(Data_Mentah!O518="Yes",1,0)</f>
        <v>0</v>
      </c>
      <c r="P518" s="8">
        <f>IF(Data_Mentah!P518="Yes",1,0)</f>
        <v>0</v>
      </c>
      <c r="Q518" s="9">
        <f>IF(Data_Mentah!Q518="Positive",1,0)</f>
        <v>1</v>
      </c>
      <c r="T518">
        <f t="shared" si="15"/>
        <v>0</v>
      </c>
      <c r="V518">
        <f t="shared" si="16"/>
        <v>0</v>
      </c>
    </row>
    <row r="519" spans="1:22" ht="15.75" customHeight="1" x14ac:dyDescent="0.2">
      <c r="A519" s="4">
        <v>40</v>
      </c>
      <c r="B519" s="5">
        <f>IF(Data_Mentah!B519="Male",1,0)</f>
        <v>0</v>
      </c>
      <c r="C519" s="5">
        <f>IF(Data_Mentah!C519="Yes",1,0)</f>
        <v>1</v>
      </c>
      <c r="D519" s="5">
        <f>IF(Data_Mentah!D519="Yes",1,0)</f>
        <v>1</v>
      </c>
      <c r="E519" s="5">
        <f>IF(Data_Mentah!E519="Yes",1,0)</f>
        <v>1</v>
      </c>
      <c r="F519" s="5">
        <f>IF(Data_Mentah!F519="Yes",1,0)</f>
        <v>1</v>
      </c>
      <c r="G519" s="5">
        <f>IF(Data_Mentah!G519="Yes",1,0)</f>
        <v>1</v>
      </c>
      <c r="H519" s="5">
        <f>IF(Data_Mentah!H519="Yes",1,0)</f>
        <v>0</v>
      </c>
      <c r="I519" s="5">
        <f>IF(Data_Mentah!I519="Yes",1,0)</f>
        <v>1</v>
      </c>
      <c r="J519" s="5">
        <f>IF(Data_Mentah!J519="Yes",1,0)</f>
        <v>0</v>
      </c>
      <c r="K519" s="5">
        <f>IF(Data_Mentah!K519="Yes",1,0)</f>
        <v>0</v>
      </c>
      <c r="L519" s="5">
        <f>IF(Data_Mentah!L519="Yes",1,0)</f>
        <v>0</v>
      </c>
      <c r="M519" s="5">
        <f>IF(Data_Mentah!M519="Yes",1,0)</f>
        <v>1</v>
      </c>
      <c r="N519" s="5">
        <f>IF(Data_Mentah!N519="Yes",1,0)</f>
        <v>1</v>
      </c>
      <c r="O519" s="5">
        <f>IF(Data_Mentah!O519="Yes",1,0)</f>
        <v>0</v>
      </c>
      <c r="P519" s="5">
        <f>IF(Data_Mentah!P519="Yes",1,0)</f>
        <v>1</v>
      </c>
      <c r="Q519" s="6">
        <f>IF(Data_Mentah!Q519="Positive",1,0)</f>
        <v>1</v>
      </c>
      <c r="T519">
        <f t="shared" si="15"/>
        <v>0</v>
      </c>
      <c r="V519">
        <f t="shared" si="16"/>
        <v>0</v>
      </c>
    </row>
    <row r="520" spans="1:22" ht="15.75" customHeight="1" x14ac:dyDescent="0.2">
      <c r="A520" s="7">
        <v>47</v>
      </c>
      <c r="B520" s="8">
        <f>IF(Data_Mentah!B520="Male",1,0)</f>
        <v>0</v>
      </c>
      <c r="C520" s="8">
        <f>IF(Data_Mentah!C520="Yes",1,0)</f>
        <v>0</v>
      </c>
      <c r="D520" s="8">
        <f>IF(Data_Mentah!D520="Yes",1,0)</f>
        <v>0</v>
      </c>
      <c r="E520" s="8">
        <f>IF(Data_Mentah!E520="Yes",1,0)</f>
        <v>0</v>
      </c>
      <c r="F520" s="8">
        <f>IF(Data_Mentah!F520="Yes",1,0)</f>
        <v>1</v>
      </c>
      <c r="G520" s="8">
        <f>IF(Data_Mentah!G520="Yes",1,0)</f>
        <v>0</v>
      </c>
      <c r="H520" s="8">
        <f>IF(Data_Mentah!H520="Yes",1,0)</f>
        <v>0</v>
      </c>
      <c r="I520" s="8">
        <f>IF(Data_Mentah!I520="Yes",1,0)</f>
        <v>1</v>
      </c>
      <c r="J520" s="8">
        <f>IF(Data_Mentah!J520="Yes",1,0)</f>
        <v>1</v>
      </c>
      <c r="K520" s="8">
        <f>IF(Data_Mentah!K520="Yes",1,0)</f>
        <v>0</v>
      </c>
      <c r="L520" s="8">
        <f>IF(Data_Mentah!L520="Yes",1,0)</f>
        <v>1</v>
      </c>
      <c r="M520" s="8">
        <f>IF(Data_Mentah!M520="Yes",1,0)</f>
        <v>0</v>
      </c>
      <c r="N520" s="8">
        <f>IF(Data_Mentah!N520="Yes",1,0)</f>
        <v>0</v>
      </c>
      <c r="O520" s="8">
        <f>IF(Data_Mentah!O520="Yes",1,0)</f>
        <v>1</v>
      </c>
      <c r="P520" s="8">
        <f>IF(Data_Mentah!P520="Yes",1,0)</f>
        <v>0</v>
      </c>
      <c r="Q520" s="9">
        <f>IF(Data_Mentah!Q520="Positive",1,0)</f>
        <v>0</v>
      </c>
      <c r="T520">
        <f t="shared" si="15"/>
        <v>0</v>
      </c>
      <c r="V520">
        <f t="shared" si="16"/>
        <v>0</v>
      </c>
    </row>
    <row r="521" spans="1:22" ht="15.75" customHeight="1" x14ac:dyDescent="0.2">
      <c r="A521" s="4">
        <v>45</v>
      </c>
      <c r="B521" s="5">
        <f>IF(Data_Mentah!B521="Male",1,0)</f>
        <v>1</v>
      </c>
      <c r="C521" s="5">
        <f>IF(Data_Mentah!C521="Yes",1,0)</f>
        <v>0</v>
      </c>
      <c r="D521" s="5">
        <f>IF(Data_Mentah!D521="Yes",1,0)</f>
        <v>0</v>
      </c>
      <c r="E521" s="5">
        <f>IF(Data_Mentah!E521="Yes",1,0)</f>
        <v>0</v>
      </c>
      <c r="F521" s="5">
        <f>IF(Data_Mentah!F521="Yes",1,0)</f>
        <v>0</v>
      </c>
      <c r="G521" s="5">
        <f>IF(Data_Mentah!G521="Yes",1,0)</f>
        <v>0</v>
      </c>
      <c r="H521" s="5">
        <f>IF(Data_Mentah!H521="Yes",1,0)</f>
        <v>0</v>
      </c>
      <c r="I521" s="5">
        <f>IF(Data_Mentah!I521="Yes",1,0)</f>
        <v>0</v>
      </c>
      <c r="J521" s="5">
        <f>IF(Data_Mentah!J521="Yes",1,0)</f>
        <v>0</v>
      </c>
      <c r="K521" s="5">
        <f>IF(Data_Mentah!K521="Yes",1,0)</f>
        <v>0</v>
      </c>
      <c r="L521" s="5">
        <f>IF(Data_Mentah!L521="Yes",1,0)</f>
        <v>0</v>
      </c>
      <c r="M521" s="5">
        <f>IF(Data_Mentah!M521="Yes",1,0)</f>
        <v>0</v>
      </c>
      <c r="N521" s="5">
        <f>IF(Data_Mentah!N521="Yes",1,0)</f>
        <v>0</v>
      </c>
      <c r="O521" s="5">
        <f>IF(Data_Mentah!O521="Yes",1,0)</f>
        <v>0</v>
      </c>
      <c r="P521" s="5">
        <f>IF(Data_Mentah!P521="Yes",1,0)</f>
        <v>0</v>
      </c>
      <c r="Q521" s="6">
        <f>IF(Data_Mentah!Q521="Positive",1,0)</f>
        <v>0</v>
      </c>
      <c r="T521">
        <f t="shared" si="15"/>
        <v>0</v>
      </c>
      <c r="V521">
        <f t="shared" si="16"/>
        <v>0</v>
      </c>
    </row>
    <row r="522" spans="1:22" ht="15.75" customHeight="1" x14ac:dyDescent="0.2">
      <c r="A522" s="7">
        <v>57</v>
      </c>
      <c r="B522" s="8">
        <f>IF(Data_Mentah!B522="Male",1,0)</f>
        <v>0</v>
      </c>
      <c r="C522" s="8">
        <f>IF(Data_Mentah!C522="Yes",1,0)</f>
        <v>0</v>
      </c>
      <c r="D522" s="8">
        <f>IF(Data_Mentah!D522="Yes",1,0)</f>
        <v>0</v>
      </c>
      <c r="E522" s="8">
        <f>IF(Data_Mentah!E522="Yes",1,0)</f>
        <v>0</v>
      </c>
      <c r="F522" s="8">
        <f>IF(Data_Mentah!F522="Yes",1,0)</f>
        <v>0</v>
      </c>
      <c r="G522" s="8">
        <f>IF(Data_Mentah!G522="Yes",1,0)</f>
        <v>0</v>
      </c>
      <c r="H522" s="8">
        <f>IF(Data_Mentah!H522="Yes",1,0)</f>
        <v>0</v>
      </c>
      <c r="I522" s="8">
        <f>IF(Data_Mentah!I522="Yes",1,0)</f>
        <v>0</v>
      </c>
      <c r="J522" s="8">
        <f>IF(Data_Mentah!J522="Yes",1,0)</f>
        <v>0</v>
      </c>
      <c r="K522" s="8">
        <f>IF(Data_Mentah!K522="Yes",1,0)</f>
        <v>0</v>
      </c>
      <c r="L522" s="8">
        <f>IF(Data_Mentah!L522="Yes",1,0)</f>
        <v>0</v>
      </c>
      <c r="M522" s="8">
        <f>IF(Data_Mentah!M522="Yes",1,0)</f>
        <v>0</v>
      </c>
      <c r="N522" s="8">
        <f>IF(Data_Mentah!N522="Yes",1,0)</f>
        <v>0</v>
      </c>
      <c r="O522" s="8">
        <f>IF(Data_Mentah!O522="Yes",1,0)</f>
        <v>0</v>
      </c>
      <c r="P522" s="8">
        <f>IF(Data_Mentah!P522="Yes",1,0)</f>
        <v>0</v>
      </c>
      <c r="Q522" s="9">
        <f>IF(Data_Mentah!Q522="Positive",1,0)</f>
        <v>0</v>
      </c>
      <c r="T522">
        <f t="shared" si="15"/>
        <v>0</v>
      </c>
      <c r="V522">
        <f t="shared" si="16"/>
        <v>0</v>
      </c>
    </row>
    <row r="523" spans="1:22" ht="15.75" customHeight="1" x14ac:dyDescent="0.2">
      <c r="A523" s="4">
        <v>72</v>
      </c>
      <c r="B523" s="5">
        <f>IF(Data_Mentah!B523="Male",1,0)</f>
        <v>0</v>
      </c>
      <c r="C523" s="5">
        <f>IF(Data_Mentah!C523="Yes",1,0)</f>
        <v>0</v>
      </c>
      <c r="D523" s="5">
        <f>IF(Data_Mentah!D523="Yes",1,0)</f>
        <v>0</v>
      </c>
      <c r="E523" s="5">
        <f>IF(Data_Mentah!E523="Yes",1,0)</f>
        <v>0</v>
      </c>
      <c r="F523" s="5">
        <f>IF(Data_Mentah!F523="Yes",1,0)</f>
        <v>0</v>
      </c>
      <c r="G523" s="5">
        <f>IF(Data_Mentah!G523="Yes",1,0)</f>
        <v>0</v>
      </c>
      <c r="H523" s="5">
        <f>IF(Data_Mentah!H523="Yes",1,0)</f>
        <v>0</v>
      </c>
      <c r="I523" s="5">
        <f>IF(Data_Mentah!I523="Yes",1,0)</f>
        <v>0</v>
      </c>
      <c r="J523" s="5">
        <f>IF(Data_Mentah!J523="Yes",1,0)</f>
        <v>0</v>
      </c>
      <c r="K523" s="5">
        <f>IF(Data_Mentah!K523="Yes",1,0)</f>
        <v>0</v>
      </c>
      <c r="L523" s="5">
        <f>IF(Data_Mentah!L523="Yes",1,0)</f>
        <v>0</v>
      </c>
      <c r="M523" s="5">
        <f>IF(Data_Mentah!M523="Yes",1,0)</f>
        <v>0</v>
      </c>
      <c r="N523" s="5">
        <f>IF(Data_Mentah!N523="Yes",1,0)</f>
        <v>0</v>
      </c>
      <c r="O523" s="5">
        <f>IF(Data_Mentah!O523="Yes",1,0)</f>
        <v>0</v>
      </c>
      <c r="P523" s="5">
        <f>IF(Data_Mentah!P523="Yes",1,0)</f>
        <v>0</v>
      </c>
      <c r="Q523" s="6">
        <f>IF(Data_Mentah!Q523="Positive",1,0)</f>
        <v>0</v>
      </c>
      <c r="T523">
        <f t="shared" si="15"/>
        <v>0</v>
      </c>
      <c r="V523">
        <f t="shared" si="16"/>
        <v>0</v>
      </c>
    </row>
    <row r="524" spans="1:22" ht="15.75" customHeight="1" x14ac:dyDescent="0.2">
      <c r="A524" s="7">
        <v>30</v>
      </c>
      <c r="B524" s="8">
        <f>IF(Data_Mentah!B524="Male",1,0)</f>
        <v>0</v>
      </c>
      <c r="C524" s="8">
        <f>IF(Data_Mentah!C524="Yes",1,0)</f>
        <v>0</v>
      </c>
      <c r="D524" s="8">
        <f>IF(Data_Mentah!D524="Yes",1,0)</f>
        <v>0</v>
      </c>
      <c r="E524" s="8">
        <f>IF(Data_Mentah!E524="Yes",1,0)</f>
        <v>0</v>
      </c>
      <c r="F524" s="8">
        <f>IF(Data_Mentah!F524="Yes",1,0)</f>
        <v>0</v>
      </c>
      <c r="G524" s="8">
        <f>IF(Data_Mentah!G524="Yes",1,0)</f>
        <v>0</v>
      </c>
      <c r="H524" s="8">
        <f>IF(Data_Mentah!H524="Yes",1,0)</f>
        <v>0</v>
      </c>
      <c r="I524" s="8">
        <f>IF(Data_Mentah!I524="Yes",1,0)</f>
        <v>0</v>
      </c>
      <c r="J524" s="8">
        <f>IF(Data_Mentah!J524="Yes",1,0)</f>
        <v>0</v>
      </c>
      <c r="K524" s="8">
        <f>IF(Data_Mentah!K524="Yes",1,0)</f>
        <v>0</v>
      </c>
      <c r="L524" s="8">
        <f>IF(Data_Mentah!L524="Yes",1,0)</f>
        <v>0</v>
      </c>
      <c r="M524" s="8">
        <f>IF(Data_Mentah!M524="Yes",1,0)</f>
        <v>0</v>
      </c>
      <c r="N524" s="8">
        <f>IF(Data_Mentah!N524="Yes",1,0)</f>
        <v>0</v>
      </c>
      <c r="O524" s="8">
        <f>IF(Data_Mentah!O524="Yes",1,0)</f>
        <v>0</v>
      </c>
      <c r="P524" s="8">
        <f>IF(Data_Mentah!P524="Yes",1,0)</f>
        <v>0</v>
      </c>
      <c r="Q524" s="9">
        <f>IF(Data_Mentah!Q524="Positive",1,0)</f>
        <v>0</v>
      </c>
      <c r="T524">
        <f t="shared" si="15"/>
        <v>0</v>
      </c>
      <c r="V524">
        <f t="shared" si="16"/>
        <v>0</v>
      </c>
    </row>
    <row r="525" spans="1:22" ht="15.75" customHeight="1" x14ac:dyDescent="0.2">
      <c r="A525" s="4">
        <v>27</v>
      </c>
      <c r="B525" s="5">
        <f>IF(Data_Mentah!B525="Male",1,0)</f>
        <v>0</v>
      </c>
      <c r="C525" s="5">
        <f>IF(Data_Mentah!C525="Yes",1,0)</f>
        <v>0</v>
      </c>
      <c r="D525" s="5">
        <f>IF(Data_Mentah!D525="Yes",1,0)</f>
        <v>0</v>
      </c>
      <c r="E525" s="5">
        <f>IF(Data_Mentah!E525="Yes",1,0)</f>
        <v>0</v>
      </c>
      <c r="F525" s="5">
        <f>IF(Data_Mentah!F525="Yes",1,0)</f>
        <v>0</v>
      </c>
      <c r="G525" s="5">
        <f>IF(Data_Mentah!G525="Yes",1,0)</f>
        <v>0</v>
      </c>
      <c r="H525" s="5">
        <f>IF(Data_Mentah!H525="Yes",1,0)</f>
        <v>0</v>
      </c>
      <c r="I525" s="5">
        <f>IF(Data_Mentah!I525="Yes",1,0)</f>
        <v>0</v>
      </c>
      <c r="J525" s="5">
        <f>IF(Data_Mentah!J525="Yes",1,0)</f>
        <v>0</v>
      </c>
      <c r="K525" s="5">
        <f>IF(Data_Mentah!K525="Yes",1,0)</f>
        <v>0</v>
      </c>
      <c r="L525" s="5">
        <f>IF(Data_Mentah!L525="Yes",1,0)</f>
        <v>0</v>
      </c>
      <c r="M525" s="5">
        <f>IF(Data_Mentah!M525="Yes",1,0)</f>
        <v>0</v>
      </c>
      <c r="N525" s="5">
        <f>IF(Data_Mentah!N525="Yes",1,0)</f>
        <v>0</v>
      </c>
      <c r="O525" s="5">
        <f>IF(Data_Mentah!O525="Yes",1,0)</f>
        <v>0</v>
      </c>
      <c r="P525" s="5">
        <f>IF(Data_Mentah!P525="Yes",1,0)</f>
        <v>0</v>
      </c>
      <c r="Q525" s="6">
        <f>IF(Data_Mentah!Q525="Positive",1,0)</f>
        <v>0</v>
      </c>
      <c r="T525">
        <f t="shared" si="15"/>
        <v>0</v>
      </c>
      <c r="V525">
        <f t="shared" si="16"/>
        <v>0</v>
      </c>
    </row>
    <row r="526" spans="1:22" ht="15.75" customHeight="1" x14ac:dyDescent="0.2">
      <c r="A526" s="7">
        <v>38</v>
      </c>
      <c r="B526" s="8">
        <f>IF(Data_Mentah!B526="Male",1,0)</f>
        <v>0</v>
      </c>
      <c r="C526" s="8">
        <f>IF(Data_Mentah!C526="Yes",1,0)</f>
        <v>0</v>
      </c>
      <c r="D526" s="8">
        <f>IF(Data_Mentah!D526="Yes",1,0)</f>
        <v>0</v>
      </c>
      <c r="E526" s="8">
        <f>IF(Data_Mentah!E526="Yes",1,0)</f>
        <v>0</v>
      </c>
      <c r="F526" s="8">
        <f>IF(Data_Mentah!F526="Yes",1,0)</f>
        <v>0</v>
      </c>
      <c r="G526" s="8">
        <f>IF(Data_Mentah!G526="Yes",1,0)</f>
        <v>0</v>
      </c>
      <c r="H526" s="8">
        <f>IF(Data_Mentah!H526="Yes",1,0)</f>
        <v>0</v>
      </c>
      <c r="I526" s="8">
        <f>IF(Data_Mentah!I526="Yes",1,0)</f>
        <v>0</v>
      </c>
      <c r="J526" s="8">
        <f>IF(Data_Mentah!J526="Yes",1,0)</f>
        <v>0</v>
      </c>
      <c r="K526" s="8">
        <f>IF(Data_Mentah!K526="Yes",1,0)</f>
        <v>0</v>
      </c>
      <c r="L526" s="8">
        <f>IF(Data_Mentah!L526="Yes",1,0)</f>
        <v>0</v>
      </c>
      <c r="M526" s="8">
        <f>IF(Data_Mentah!M526="Yes",1,0)</f>
        <v>0</v>
      </c>
      <c r="N526" s="8">
        <f>IF(Data_Mentah!N526="Yes",1,0)</f>
        <v>0</v>
      </c>
      <c r="O526" s="8">
        <f>IF(Data_Mentah!O526="Yes",1,0)</f>
        <v>0</v>
      </c>
      <c r="P526" s="8">
        <f>IF(Data_Mentah!P526="Yes",1,0)</f>
        <v>0</v>
      </c>
      <c r="Q526" s="9">
        <f>IF(Data_Mentah!Q526="Positive",1,0)</f>
        <v>0</v>
      </c>
      <c r="T526">
        <f t="shared" si="15"/>
        <v>0</v>
      </c>
      <c r="V526">
        <f t="shared" si="16"/>
        <v>0</v>
      </c>
    </row>
    <row r="527" spans="1:22" ht="15.75" customHeight="1" x14ac:dyDescent="0.2">
      <c r="A527" s="4">
        <v>43</v>
      </c>
      <c r="B527" s="5">
        <f>IF(Data_Mentah!B527="Male",1,0)</f>
        <v>0</v>
      </c>
      <c r="C527" s="5">
        <f>IF(Data_Mentah!C527="Yes",1,0)</f>
        <v>0</v>
      </c>
      <c r="D527" s="5">
        <f>IF(Data_Mentah!D527="Yes",1,0)</f>
        <v>0</v>
      </c>
      <c r="E527" s="5">
        <f>IF(Data_Mentah!E527="Yes",1,0)</f>
        <v>0</v>
      </c>
      <c r="F527" s="5">
        <f>IF(Data_Mentah!F527="Yes",1,0)</f>
        <v>0</v>
      </c>
      <c r="G527" s="5">
        <f>IF(Data_Mentah!G527="Yes",1,0)</f>
        <v>0</v>
      </c>
      <c r="H527" s="5">
        <f>IF(Data_Mentah!H527="Yes",1,0)</f>
        <v>0</v>
      </c>
      <c r="I527" s="5">
        <f>IF(Data_Mentah!I527="Yes",1,0)</f>
        <v>0</v>
      </c>
      <c r="J527" s="5">
        <f>IF(Data_Mentah!J527="Yes",1,0)</f>
        <v>0</v>
      </c>
      <c r="K527" s="5">
        <f>IF(Data_Mentah!K527="Yes",1,0)</f>
        <v>0</v>
      </c>
      <c r="L527" s="5">
        <f>IF(Data_Mentah!L527="Yes",1,0)</f>
        <v>0</v>
      </c>
      <c r="M527" s="5">
        <f>IF(Data_Mentah!M527="Yes",1,0)</f>
        <v>0</v>
      </c>
      <c r="N527" s="5">
        <f>IF(Data_Mentah!N527="Yes",1,0)</f>
        <v>0</v>
      </c>
      <c r="O527" s="5">
        <f>IF(Data_Mentah!O527="Yes",1,0)</f>
        <v>0</v>
      </c>
      <c r="P527" s="5">
        <f>IF(Data_Mentah!P527="Yes",1,0)</f>
        <v>0</v>
      </c>
      <c r="Q527" s="6">
        <f>IF(Data_Mentah!Q527="Positive",1,0)</f>
        <v>0</v>
      </c>
      <c r="T527">
        <f t="shared" si="15"/>
        <v>0</v>
      </c>
      <c r="V527">
        <f t="shared" si="16"/>
        <v>0</v>
      </c>
    </row>
    <row r="528" spans="1:22" ht="15.75" customHeight="1" x14ac:dyDescent="0.2">
      <c r="A528" s="7">
        <v>40</v>
      </c>
      <c r="B528" s="8">
        <f>IF(Data_Mentah!B528="Male",1,0)</f>
        <v>0</v>
      </c>
      <c r="C528" s="8">
        <f>IF(Data_Mentah!C528="Yes",1,0)</f>
        <v>0</v>
      </c>
      <c r="D528" s="8">
        <f>IF(Data_Mentah!D528="Yes",1,0)</f>
        <v>0</v>
      </c>
      <c r="E528" s="8">
        <f>IF(Data_Mentah!E528="Yes",1,0)</f>
        <v>0</v>
      </c>
      <c r="F528" s="8">
        <f>IF(Data_Mentah!F528="Yes",1,0)</f>
        <v>0</v>
      </c>
      <c r="G528" s="8">
        <f>IF(Data_Mentah!G528="Yes",1,0)</f>
        <v>0</v>
      </c>
      <c r="H528" s="8">
        <f>IF(Data_Mentah!H528="Yes",1,0)</f>
        <v>0</v>
      </c>
      <c r="I528" s="8">
        <f>IF(Data_Mentah!I528="Yes",1,0)</f>
        <v>0</v>
      </c>
      <c r="J528" s="8">
        <f>IF(Data_Mentah!J528="Yes",1,0)</f>
        <v>0</v>
      </c>
      <c r="K528" s="8">
        <f>IF(Data_Mentah!K528="Yes",1,0)</f>
        <v>0</v>
      </c>
      <c r="L528" s="8">
        <f>IF(Data_Mentah!L528="Yes",1,0)</f>
        <v>0</v>
      </c>
      <c r="M528" s="8">
        <f>IF(Data_Mentah!M528="Yes",1,0)</f>
        <v>0</v>
      </c>
      <c r="N528" s="8">
        <f>IF(Data_Mentah!N528="Yes",1,0)</f>
        <v>0</v>
      </c>
      <c r="O528" s="8">
        <f>IF(Data_Mentah!O528="Yes",1,0)</f>
        <v>0</v>
      </c>
      <c r="P528" s="8">
        <f>IF(Data_Mentah!P528="Yes",1,0)</f>
        <v>0</v>
      </c>
      <c r="Q528" s="9">
        <f>IF(Data_Mentah!Q528="Positive",1,0)</f>
        <v>0</v>
      </c>
      <c r="T528">
        <f t="shared" si="15"/>
        <v>0</v>
      </c>
      <c r="V528">
        <f t="shared" si="16"/>
        <v>0</v>
      </c>
    </row>
    <row r="529" spans="1:22" ht="15.75" customHeight="1" x14ac:dyDescent="0.2">
      <c r="A529" s="4">
        <v>54</v>
      </c>
      <c r="B529" s="5">
        <f>IF(Data_Mentah!B529="Male",1,0)</f>
        <v>0</v>
      </c>
      <c r="C529" s="5">
        <f>IF(Data_Mentah!C529="Yes",1,0)</f>
        <v>0</v>
      </c>
      <c r="D529" s="5">
        <f>IF(Data_Mentah!D529="Yes",1,0)</f>
        <v>0</v>
      </c>
      <c r="E529" s="5">
        <f>IF(Data_Mentah!E529="Yes",1,0)</f>
        <v>0</v>
      </c>
      <c r="F529" s="5">
        <f>IF(Data_Mentah!F529="Yes",1,0)</f>
        <v>0</v>
      </c>
      <c r="G529" s="5">
        <f>IF(Data_Mentah!G529="Yes",1,0)</f>
        <v>0</v>
      </c>
      <c r="H529" s="5">
        <f>IF(Data_Mentah!H529="Yes",1,0)</f>
        <v>0</v>
      </c>
      <c r="I529" s="5">
        <f>IF(Data_Mentah!I529="Yes",1,0)</f>
        <v>0</v>
      </c>
      <c r="J529" s="5">
        <f>IF(Data_Mentah!J529="Yes",1,0)</f>
        <v>0</v>
      </c>
      <c r="K529" s="5">
        <f>IF(Data_Mentah!K529="Yes",1,0)</f>
        <v>0</v>
      </c>
      <c r="L529" s="5">
        <f>IF(Data_Mentah!L529="Yes",1,0)</f>
        <v>0</v>
      </c>
      <c r="M529" s="5">
        <f>IF(Data_Mentah!M529="Yes",1,0)</f>
        <v>0</v>
      </c>
      <c r="N529" s="5">
        <f>IF(Data_Mentah!N529="Yes",1,0)</f>
        <v>0</v>
      </c>
      <c r="O529" s="5">
        <f>IF(Data_Mentah!O529="Yes",1,0)</f>
        <v>0</v>
      </c>
      <c r="P529" s="5">
        <f>IF(Data_Mentah!P529="Yes",1,0)</f>
        <v>0</v>
      </c>
      <c r="Q529" s="6">
        <f>IF(Data_Mentah!Q529="Positive",1,0)</f>
        <v>0</v>
      </c>
      <c r="T529">
        <f t="shared" si="15"/>
        <v>0</v>
      </c>
      <c r="V529">
        <f t="shared" si="16"/>
        <v>0</v>
      </c>
    </row>
    <row r="530" spans="1:22" ht="15.75" customHeight="1" x14ac:dyDescent="0.2">
      <c r="A530" s="7">
        <v>30</v>
      </c>
      <c r="B530" s="8">
        <f>IF(Data_Mentah!B530="Male",1,0)</f>
        <v>0</v>
      </c>
      <c r="C530" s="8">
        <f>IF(Data_Mentah!C530="Yes",1,0)</f>
        <v>0</v>
      </c>
      <c r="D530" s="8">
        <f>IF(Data_Mentah!D530="Yes",1,0)</f>
        <v>0</v>
      </c>
      <c r="E530" s="8">
        <f>IF(Data_Mentah!E530="Yes",1,0)</f>
        <v>0</v>
      </c>
      <c r="F530" s="8">
        <f>IF(Data_Mentah!F530="Yes",1,0)</f>
        <v>0</v>
      </c>
      <c r="G530" s="8">
        <f>IF(Data_Mentah!G530="Yes",1,0)</f>
        <v>0</v>
      </c>
      <c r="H530" s="8">
        <f>IF(Data_Mentah!H530="Yes",1,0)</f>
        <v>0</v>
      </c>
      <c r="I530" s="8">
        <f>IF(Data_Mentah!I530="Yes",1,0)</f>
        <v>0</v>
      </c>
      <c r="J530" s="8">
        <f>IF(Data_Mentah!J530="Yes",1,0)</f>
        <v>0</v>
      </c>
      <c r="K530" s="8">
        <f>IF(Data_Mentah!K530="Yes",1,0)</f>
        <v>0</v>
      </c>
      <c r="L530" s="8">
        <f>IF(Data_Mentah!L530="Yes",1,0)</f>
        <v>0</v>
      </c>
      <c r="M530" s="8">
        <f>IF(Data_Mentah!M530="Yes",1,0)</f>
        <v>0</v>
      </c>
      <c r="N530" s="8">
        <f>IF(Data_Mentah!N530="Yes",1,0)</f>
        <v>0</v>
      </c>
      <c r="O530" s="8">
        <f>IF(Data_Mentah!O530="Yes",1,0)</f>
        <v>0</v>
      </c>
      <c r="P530" s="8">
        <f>IF(Data_Mentah!P530="Yes",1,0)</f>
        <v>0</v>
      </c>
      <c r="Q530" s="9">
        <f>IF(Data_Mentah!Q530="Positive",1,0)</f>
        <v>0</v>
      </c>
      <c r="T530">
        <f t="shared" si="15"/>
        <v>0</v>
      </c>
      <c r="V530">
        <f t="shared" si="16"/>
        <v>0</v>
      </c>
    </row>
    <row r="531" spans="1:22" ht="15.75" customHeight="1" x14ac:dyDescent="0.2">
      <c r="A531" s="4">
        <v>46</v>
      </c>
      <c r="B531" s="5">
        <f>IF(Data_Mentah!B531="Male",1,0)</f>
        <v>0</v>
      </c>
      <c r="C531" s="5">
        <f>IF(Data_Mentah!C531="Yes",1,0)</f>
        <v>0</v>
      </c>
      <c r="D531" s="5">
        <f>IF(Data_Mentah!D531="Yes",1,0)</f>
        <v>0</v>
      </c>
      <c r="E531" s="5">
        <f>IF(Data_Mentah!E531="Yes",1,0)</f>
        <v>0</v>
      </c>
      <c r="F531" s="5">
        <f>IF(Data_Mentah!F531="Yes",1,0)</f>
        <v>0</v>
      </c>
      <c r="G531" s="5">
        <f>IF(Data_Mentah!G531="Yes",1,0)</f>
        <v>0</v>
      </c>
      <c r="H531" s="5">
        <f>IF(Data_Mentah!H531="Yes",1,0)</f>
        <v>0</v>
      </c>
      <c r="I531" s="5">
        <f>IF(Data_Mentah!I531="Yes",1,0)</f>
        <v>0</v>
      </c>
      <c r="J531" s="5">
        <f>IF(Data_Mentah!J531="Yes",1,0)</f>
        <v>0</v>
      </c>
      <c r="K531" s="5">
        <f>IF(Data_Mentah!K531="Yes",1,0)</f>
        <v>0</v>
      </c>
      <c r="L531" s="5">
        <f>IF(Data_Mentah!L531="Yes",1,0)</f>
        <v>0</v>
      </c>
      <c r="M531" s="5">
        <f>IF(Data_Mentah!M531="Yes",1,0)</f>
        <v>0</v>
      </c>
      <c r="N531" s="5">
        <f>IF(Data_Mentah!N531="Yes",1,0)</f>
        <v>0</v>
      </c>
      <c r="O531" s="5">
        <f>IF(Data_Mentah!O531="Yes",1,0)</f>
        <v>0</v>
      </c>
      <c r="P531" s="5">
        <f>IF(Data_Mentah!P531="Yes",1,0)</f>
        <v>0</v>
      </c>
      <c r="Q531" s="6">
        <f>IF(Data_Mentah!Q531="Positive",1,0)</f>
        <v>0</v>
      </c>
      <c r="T531">
        <f t="shared" si="15"/>
        <v>0</v>
      </c>
      <c r="V531">
        <f t="shared" si="16"/>
        <v>0</v>
      </c>
    </row>
    <row r="532" spans="1:22" ht="15.75" customHeight="1" x14ac:dyDescent="0.2">
      <c r="A532" s="7">
        <v>53</v>
      </c>
      <c r="B532" s="8">
        <f>IF(Data_Mentah!B532="Male",1,0)</f>
        <v>0</v>
      </c>
      <c r="C532" s="8">
        <f>IF(Data_Mentah!C532="Yes",1,0)</f>
        <v>0</v>
      </c>
      <c r="D532" s="8">
        <f>IF(Data_Mentah!D532="Yes",1,0)</f>
        <v>0</v>
      </c>
      <c r="E532" s="8">
        <f>IF(Data_Mentah!E532="Yes",1,0)</f>
        <v>0</v>
      </c>
      <c r="F532" s="8">
        <f>IF(Data_Mentah!F532="Yes",1,0)</f>
        <v>0</v>
      </c>
      <c r="G532" s="8">
        <f>IF(Data_Mentah!G532="Yes",1,0)</f>
        <v>0</v>
      </c>
      <c r="H532" s="8">
        <f>IF(Data_Mentah!H532="Yes",1,0)</f>
        <v>0</v>
      </c>
      <c r="I532" s="8">
        <f>IF(Data_Mentah!I532="Yes",1,0)</f>
        <v>0</v>
      </c>
      <c r="J532" s="8">
        <f>IF(Data_Mentah!J532="Yes",1,0)</f>
        <v>0</v>
      </c>
      <c r="K532" s="8">
        <f>IF(Data_Mentah!K532="Yes",1,0)</f>
        <v>0</v>
      </c>
      <c r="L532" s="8">
        <f>IF(Data_Mentah!L532="Yes",1,0)</f>
        <v>0</v>
      </c>
      <c r="M532" s="8">
        <f>IF(Data_Mentah!M532="Yes",1,0)</f>
        <v>0</v>
      </c>
      <c r="N532" s="8">
        <f>IF(Data_Mentah!N532="Yes",1,0)</f>
        <v>0</v>
      </c>
      <c r="O532" s="8">
        <f>IF(Data_Mentah!O532="Yes",1,0)</f>
        <v>0</v>
      </c>
      <c r="P532" s="8">
        <f>IF(Data_Mentah!P532="Yes",1,0)</f>
        <v>0</v>
      </c>
      <c r="Q532" s="9">
        <f>IF(Data_Mentah!Q532="Positive",1,0)</f>
        <v>0</v>
      </c>
      <c r="T532">
        <f t="shared" si="15"/>
        <v>0</v>
      </c>
      <c r="V532">
        <f t="shared" si="16"/>
        <v>0</v>
      </c>
    </row>
    <row r="533" spans="1:22" ht="15.75" customHeight="1" x14ac:dyDescent="0.2">
      <c r="A533" s="4">
        <v>42</v>
      </c>
      <c r="B533" s="5">
        <f>IF(Data_Mentah!B533="Male",1,0)</f>
        <v>0</v>
      </c>
      <c r="C533" s="5">
        <f>IF(Data_Mentah!C533="Yes",1,0)</f>
        <v>0</v>
      </c>
      <c r="D533" s="5">
        <f>IF(Data_Mentah!D533="Yes",1,0)</f>
        <v>0</v>
      </c>
      <c r="E533" s="5">
        <f>IF(Data_Mentah!E533="Yes",1,0)</f>
        <v>0</v>
      </c>
      <c r="F533" s="5">
        <f>IF(Data_Mentah!F533="Yes",1,0)</f>
        <v>0</v>
      </c>
      <c r="G533" s="5">
        <f>IF(Data_Mentah!G533="Yes",1,0)</f>
        <v>0</v>
      </c>
      <c r="H533" s="5">
        <f>IF(Data_Mentah!H533="Yes",1,0)</f>
        <v>0</v>
      </c>
      <c r="I533" s="5">
        <f>IF(Data_Mentah!I533="Yes",1,0)</f>
        <v>0</v>
      </c>
      <c r="J533" s="5">
        <f>IF(Data_Mentah!J533="Yes",1,0)</f>
        <v>0</v>
      </c>
      <c r="K533" s="5">
        <f>IF(Data_Mentah!K533="Yes",1,0)</f>
        <v>0</v>
      </c>
      <c r="L533" s="5">
        <f>IF(Data_Mentah!L533="Yes",1,0)</f>
        <v>0</v>
      </c>
      <c r="M533" s="5">
        <f>IF(Data_Mentah!M533="Yes",1,0)</f>
        <v>0</v>
      </c>
      <c r="N533" s="5">
        <f>IF(Data_Mentah!N533="Yes",1,0)</f>
        <v>0</v>
      </c>
      <c r="O533" s="5">
        <f>IF(Data_Mentah!O533="Yes",1,0)</f>
        <v>0</v>
      </c>
      <c r="P533" s="5">
        <f>IF(Data_Mentah!P533="Yes",1,0)</f>
        <v>0</v>
      </c>
      <c r="Q533" s="6">
        <f>IF(Data_Mentah!Q533="Positive",1,0)</f>
        <v>0</v>
      </c>
      <c r="T533">
        <f t="shared" si="15"/>
        <v>0</v>
      </c>
      <c r="V533">
        <f t="shared" si="16"/>
        <v>0</v>
      </c>
    </row>
    <row r="534" spans="1:22" ht="15.75" customHeight="1" x14ac:dyDescent="0.2">
      <c r="A534" s="7">
        <v>55</v>
      </c>
      <c r="B534" s="8">
        <f>IF(Data_Mentah!B534="Male",1,0)</f>
        <v>0</v>
      </c>
      <c r="C534" s="8">
        <f>IF(Data_Mentah!C534="Yes",1,0)</f>
        <v>0</v>
      </c>
      <c r="D534" s="8">
        <f>IF(Data_Mentah!D534="Yes",1,0)</f>
        <v>0</v>
      </c>
      <c r="E534" s="8">
        <f>IF(Data_Mentah!E534="Yes",1,0)</f>
        <v>0</v>
      </c>
      <c r="F534" s="8">
        <f>IF(Data_Mentah!F534="Yes",1,0)</f>
        <v>0</v>
      </c>
      <c r="G534" s="8">
        <f>IF(Data_Mentah!G534="Yes",1,0)</f>
        <v>0</v>
      </c>
      <c r="H534" s="8">
        <f>IF(Data_Mentah!H534="Yes",1,0)</f>
        <v>0</v>
      </c>
      <c r="I534" s="8">
        <f>IF(Data_Mentah!I534="Yes",1,0)</f>
        <v>0</v>
      </c>
      <c r="J534" s="8">
        <f>IF(Data_Mentah!J534="Yes",1,0)</f>
        <v>0</v>
      </c>
      <c r="K534" s="8">
        <f>IF(Data_Mentah!K534="Yes",1,0)</f>
        <v>0</v>
      </c>
      <c r="L534" s="8">
        <f>IF(Data_Mentah!L534="Yes",1,0)</f>
        <v>0</v>
      </c>
      <c r="M534" s="8">
        <f>IF(Data_Mentah!M534="Yes",1,0)</f>
        <v>0</v>
      </c>
      <c r="N534" s="8">
        <f>IF(Data_Mentah!N534="Yes",1,0)</f>
        <v>0</v>
      </c>
      <c r="O534" s="8">
        <f>IF(Data_Mentah!O534="Yes",1,0)</f>
        <v>0</v>
      </c>
      <c r="P534" s="8">
        <f>IF(Data_Mentah!P534="Yes",1,0)</f>
        <v>0</v>
      </c>
      <c r="Q534" s="9">
        <f>IF(Data_Mentah!Q534="Positive",1,0)</f>
        <v>0</v>
      </c>
      <c r="T534">
        <f t="shared" si="15"/>
        <v>0</v>
      </c>
      <c r="V534">
        <f t="shared" si="16"/>
        <v>0</v>
      </c>
    </row>
    <row r="535" spans="1:22" ht="15.75" customHeight="1" x14ac:dyDescent="0.2">
      <c r="A535" s="4">
        <v>48</v>
      </c>
      <c r="B535" s="5">
        <f>IF(Data_Mentah!B535="Male",1,0)</f>
        <v>0</v>
      </c>
      <c r="C535" s="5">
        <f>IF(Data_Mentah!C535="Yes",1,0)</f>
        <v>0</v>
      </c>
      <c r="D535" s="5">
        <f>IF(Data_Mentah!D535="Yes",1,0)</f>
        <v>0</v>
      </c>
      <c r="E535" s="5">
        <f>IF(Data_Mentah!E535="Yes",1,0)</f>
        <v>0</v>
      </c>
      <c r="F535" s="5">
        <f>IF(Data_Mentah!F535="Yes",1,0)</f>
        <v>0</v>
      </c>
      <c r="G535" s="5">
        <f>IF(Data_Mentah!G535="Yes",1,0)</f>
        <v>0</v>
      </c>
      <c r="H535" s="5">
        <f>IF(Data_Mentah!H535="Yes",1,0)</f>
        <v>0</v>
      </c>
      <c r="I535" s="5">
        <f>IF(Data_Mentah!I535="Yes",1,0)</f>
        <v>0</v>
      </c>
      <c r="J535" s="5">
        <f>IF(Data_Mentah!J535="Yes",1,0)</f>
        <v>0</v>
      </c>
      <c r="K535" s="5">
        <f>IF(Data_Mentah!K535="Yes",1,0)</f>
        <v>0</v>
      </c>
      <c r="L535" s="5">
        <f>IF(Data_Mentah!L535="Yes",1,0)</f>
        <v>0</v>
      </c>
      <c r="M535" s="5">
        <f>IF(Data_Mentah!M535="Yes",1,0)</f>
        <v>0</v>
      </c>
      <c r="N535" s="5">
        <f>IF(Data_Mentah!N535="Yes",1,0)</f>
        <v>0</v>
      </c>
      <c r="O535" s="5">
        <f>IF(Data_Mentah!O535="Yes",1,0)</f>
        <v>0</v>
      </c>
      <c r="P535" s="5">
        <f>IF(Data_Mentah!P535="Yes",1,0)</f>
        <v>0</v>
      </c>
      <c r="Q535" s="6">
        <f>IF(Data_Mentah!Q535="Positive",1,0)</f>
        <v>0</v>
      </c>
      <c r="T535">
        <f t="shared" si="15"/>
        <v>0</v>
      </c>
      <c r="V535">
        <f t="shared" si="16"/>
        <v>0</v>
      </c>
    </row>
    <row r="536" spans="1:22" ht="15.75" customHeight="1" x14ac:dyDescent="0.2">
      <c r="A536" s="7">
        <v>55</v>
      </c>
      <c r="B536" s="8">
        <f>IF(Data_Mentah!B536="Male",1,0)</f>
        <v>0</v>
      </c>
      <c r="C536" s="8">
        <f>IF(Data_Mentah!C536="Yes",1,0)</f>
        <v>0</v>
      </c>
      <c r="D536" s="8">
        <f>IF(Data_Mentah!D536="Yes",1,0)</f>
        <v>0</v>
      </c>
      <c r="E536" s="8">
        <f>IF(Data_Mentah!E536="Yes",1,0)</f>
        <v>0</v>
      </c>
      <c r="F536" s="8">
        <f>IF(Data_Mentah!F536="Yes",1,0)</f>
        <v>0</v>
      </c>
      <c r="G536" s="8">
        <f>IF(Data_Mentah!G536="Yes",1,0)</f>
        <v>0</v>
      </c>
      <c r="H536" s="8">
        <f>IF(Data_Mentah!H536="Yes",1,0)</f>
        <v>0</v>
      </c>
      <c r="I536" s="8">
        <f>IF(Data_Mentah!I536="Yes",1,0)</f>
        <v>0</v>
      </c>
      <c r="J536" s="8">
        <f>IF(Data_Mentah!J536="Yes",1,0)</f>
        <v>0</v>
      </c>
      <c r="K536" s="8">
        <f>IF(Data_Mentah!K536="Yes",1,0)</f>
        <v>0</v>
      </c>
      <c r="L536" s="8">
        <f>IF(Data_Mentah!L536="Yes",1,0)</f>
        <v>0</v>
      </c>
      <c r="M536" s="8">
        <f>IF(Data_Mentah!M536="Yes",1,0)</f>
        <v>0</v>
      </c>
      <c r="N536" s="8">
        <f>IF(Data_Mentah!N536="Yes",1,0)</f>
        <v>0</v>
      </c>
      <c r="O536" s="8">
        <f>IF(Data_Mentah!O536="Yes",1,0)</f>
        <v>0</v>
      </c>
      <c r="P536" s="8">
        <f>IF(Data_Mentah!P536="Yes",1,0)</f>
        <v>0</v>
      </c>
      <c r="Q536" s="9">
        <f>IF(Data_Mentah!Q536="Positive",1,0)</f>
        <v>0</v>
      </c>
      <c r="T536">
        <f t="shared" si="15"/>
        <v>0</v>
      </c>
      <c r="V536">
        <f t="shared" si="16"/>
        <v>0</v>
      </c>
    </row>
    <row r="537" spans="1:22" ht="15.75" customHeight="1" x14ac:dyDescent="0.2">
      <c r="A537" s="4">
        <v>39</v>
      </c>
      <c r="B537" s="5">
        <f>IF(Data_Mentah!B537="Male",1,0)</f>
        <v>0</v>
      </c>
      <c r="C537" s="5">
        <f>IF(Data_Mentah!C537="Yes",1,0)</f>
        <v>0</v>
      </c>
      <c r="D537" s="5">
        <f>IF(Data_Mentah!D537="Yes",1,0)</f>
        <v>0</v>
      </c>
      <c r="E537" s="5">
        <f>IF(Data_Mentah!E537="Yes",1,0)</f>
        <v>0</v>
      </c>
      <c r="F537" s="5">
        <f>IF(Data_Mentah!F537="Yes",1,0)</f>
        <v>0</v>
      </c>
      <c r="G537" s="5">
        <f>IF(Data_Mentah!G537="Yes",1,0)</f>
        <v>0</v>
      </c>
      <c r="H537" s="5">
        <f>IF(Data_Mentah!H537="Yes",1,0)</f>
        <v>0</v>
      </c>
      <c r="I537" s="5">
        <f>IF(Data_Mentah!I537="Yes",1,0)</f>
        <v>0</v>
      </c>
      <c r="J537" s="5">
        <f>IF(Data_Mentah!J537="Yes",1,0)</f>
        <v>0</v>
      </c>
      <c r="K537" s="5">
        <f>IF(Data_Mentah!K537="Yes",1,0)</f>
        <v>0</v>
      </c>
      <c r="L537" s="5">
        <f>IF(Data_Mentah!L537="Yes",1,0)</f>
        <v>0</v>
      </c>
      <c r="M537" s="5">
        <f>IF(Data_Mentah!M537="Yes",1,0)</f>
        <v>0</v>
      </c>
      <c r="N537" s="5">
        <f>IF(Data_Mentah!N537="Yes",1,0)</f>
        <v>0</v>
      </c>
      <c r="O537" s="5">
        <f>IF(Data_Mentah!O537="Yes",1,0)</f>
        <v>0</v>
      </c>
      <c r="P537" s="5">
        <f>IF(Data_Mentah!P537="Yes",1,0)</f>
        <v>0</v>
      </c>
      <c r="Q537" s="6">
        <f>IF(Data_Mentah!Q537="Positive",1,0)</f>
        <v>0</v>
      </c>
      <c r="T537">
        <f t="shared" si="15"/>
        <v>0</v>
      </c>
      <c r="V537">
        <f t="shared" si="16"/>
        <v>0</v>
      </c>
    </row>
    <row r="538" spans="1:22" ht="15.75" customHeight="1" x14ac:dyDescent="0.2">
      <c r="A538" s="7">
        <v>43</v>
      </c>
      <c r="B538" s="8">
        <f>IF(Data_Mentah!B538="Male",1,0)</f>
        <v>0</v>
      </c>
      <c r="C538" s="8">
        <f>IF(Data_Mentah!C538="Yes",1,0)</f>
        <v>0</v>
      </c>
      <c r="D538" s="8">
        <f>IF(Data_Mentah!D538="Yes",1,0)</f>
        <v>0</v>
      </c>
      <c r="E538" s="8">
        <f>IF(Data_Mentah!E538="Yes",1,0)</f>
        <v>0</v>
      </c>
      <c r="F538" s="8">
        <f>IF(Data_Mentah!F538="Yes",1,0)</f>
        <v>0</v>
      </c>
      <c r="G538" s="8">
        <f>IF(Data_Mentah!G538="Yes",1,0)</f>
        <v>0</v>
      </c>
      <c r="H538" s="8">
        <f>IF(Data_Mentah!H538="Yes",1,0)</f>
        <v>0</v>
      </c>
      <c r="I538" s="8">
        <f>IF(Data_Mentah!I538="Yes",1,0)</f>
        <v>0</v>
      </c>
      <c r="J538" s="8">
        <f>IF(Data_Mentah!J538="Yes",1,0)</f>
        <v>0</v>
      </c>
      <c r="K538" s="8">
        <f>IF(Data_Mentah!K538="Yes",1,0)</f>
        <v>0</v>
      </c>
      <c r="L538" s="8">
        <f>IF(Data_Mentah!L538="Yes",1,0)</f>
        <v>0</v>
      </c>
      <c r="M538" s="8">
        <f>IF(Data_Mentah!M538="Yes",1,0)</f>
        <v>0</v>
      </c>
      <c r="N538" s="8">
        <f>IF(Data_Mentah!N538="Yes",1,0)</f>
        <v>0</v>
      </c>
      <c r="O538" s="8">
        <f>IF(Data_Mentah!O538="Yes",1,0)</f>
        <v>0</v>
      </c>
      <c r="P538" s="8">
        <f>IF(Data_Mentah!P538="Yes",1,0)</f>
        <v>0</v>
      </c>
      <c r="Q538" s="9">
        <f>IF(Data_Mentah!Q538="Positive",1,0)</f>
        <v>0</v>
      </c>
      <c r="T538">
        <f t="shared" si="15"/>
        <v>0</v>
      </c>
      <c r="V538">
        <f t="shared" si="16"/>
        <v>0</v>
      </c>
    </row>
    <row r="539" spans="1:22" ht="15.75" customHeight="1" x14ac:dyDescent="0.2">
      <c r="A539" s="4">
        <v>50</v>
      </c>
      <c r="B539" s="5">
        <f>IF(Data_Mentah!B539="Male",1,0)</f>
        <v>0</v>
      </c>
      <c r="C539" s="5">
        <f>IF(Data_Mentah!C539="Yes",1,0)</f>
        <v>0</v>
      </c>
      <c r="D539" s="5">
        <f>IF(Data_Mentah!D539="Yes",1,0)</f>
        <v>0</v>
      </c>
      <c r="E539" s="5">
        <f>IF(Data_Mentah!E539="Yes",1,0)</f>
        <v>0</v>
      </c>
      <c r="F539" s="5">
        <f>IF(Data_Mentah!F539="Yes",1,0)</f>
        <v>0</v>
      </c>
      <c r="G539" s="5">
        <f>IF(Data_Mentah!G539="Yes",1,0)</f>
        <v>0</v>
      </c>
      <c r="H539" s="5">
        <f>IF(Data_Mentah!H539="Yes",1,0)</f>
        <v>0</v>
      </c>
      <c r="I539" s="5">
        <f>IF(Data_Mentah!I539="Yes",1,0)</f>
        <v>0</v>
      </c>
      <c r="J539" s="5">
        <f>IF(Data_Mentah!J539="Yes",1,0)</f>
        <v>0</v>
      </c>
      <c r="K539" s="5">
        <f>IF(Data_Mentah!K539="Yes",1,0)</f>
        <v>0</v>
      </c>
      <c r="L539" s="5">
        <f>IF(Data_Mentah!L539="Yes",1,0)</f>
        <v>0</v>
      </c>
      <c r="M539" s="5">
        <f>IF(Data_Mentah!M539="Yes",1,0)</f>
        <v>0</v>
      </c>
      <c r="N539" s="5">
        <f>IF(Data_Mentah!N539="Yes",1,0)</f>
        <v>0</v>
      </c>
      <c r="O539" s="5">
        <f>IF(Data_Mentah!O539="Yes",1,0)</f>
        <v>0</v>
      </c>
      <c r="P539" s="5">
        <f>IF(Data_Mentah!P539="Yes",1,0)</f>
        <v>0</v>
      </c>
      <c r="Q539" s="6">
        <f>IF(Data_Mentah!Q539="Positive",1,0)</f>
        <v>0</v>
      </c>
      <c r="T539">
        <f t="shared" si="15"/>
        <v>0</v>
      </c>
      <c r="V539">
        <f t="shared" si="16"/>
        <v>0</v>
      </c>
    </row>
    <row r="540" spans="1:22" ht="15.75" customHeight="1" x14ac:dyDescent="0.2">
      <c r="A540" s="7">
        <v>30</v>
      </c>
      <c r="B540" s="8">
        <f>IF(Data_Mentah!B540="Male",1,0)</f>
        <v>0</v>
      </c>
      <c r="C540" s="8">
        <f>IF(Data_Mentah!C540="Yes",1,0)</f>
        <v>0</v>
      </c>
      <c r="D540" s="8">
        <f>IF(Data_Mentah!D540="Yes",1,0)</f>
        <v>0</v>
      </c>
      <c r="E540" s="8">
        <f>IF(Data_Mentah!E540="Yes",1,0)</f>
        <v>0</v>
      </c>
      <c r="F540" s="8">
        <f>IF(Data_Mentah!F540="Yes",1,0)</f>
        <v>0</v>
      </c>
      <c r="G540" s="8">
        <f>IF(Data_Mentah!G540="Yes",1,0)</f>
        <v>0</v>
      </c>
      <c r="H540" s="8">
        <f>IF(Data_Mentah!H540="Yes",1,0)</f>
        <v>0</v>
      </c>
      <c r="I540" s="8">
        <f>IF(Data_Mentah!I540="Yes",1,0)</f>
        <v>0</v>
      </c>
      <c r="J540" s="8">
        <f>IF(Data_Mentah!J540="Yes",1,0)</f>
        <v>0</v>
      </c>
      <c r="K540" s="8">
        <f>IF(Data_Mentah!K540="Yes",1,0)</f>
        <v>0</v>
      </c>
      <c r="L540" s="8">
        <f>IF(Data_Mentah!L540="Yes",1,0)</f>
        <v>0</v>
      </c>
      <c r="M540" s="8">
        <f>IF(Data_Mentah!M540="Yes",1,0)</f>
        <v>0</v>
      </c>
      <c r="N540" s="8">
        <f>IF(Data_Mentah!N540="Yes",1,0)</f>
        <v>0</v>
      </c>
      <c r="O540" s="8">
        <f>IF(Data_Mentah!O540="Yes",1,0)</f>
        <v>0</v>
      </c>
      <c r="P540" s="8">
        <f>IF(Data_Mentah!P540="Yes",1,0)</f>
        <v>0</v>
      </c>
      <c r="Q540" s="9">
        <f>IF(Data_Mentah!Q540="Positive",1,0)</f>
        <v>0</v>
      </c>
      <c r="T540">
        <f t="shared" si="15"/>
        <v>0</v>
      </c>
      <c r="V540">
        <f t="shared" si="16"/>
        <v>0</v>
      </c>
    </row>
    <row r="541" spans="1:22" ht="15.75" customHeight="1" x14ac:dyDescent="0.2">
      <c r="A541" s="4">
        <v>46</v>
      </c>
      <c r="B541" s="5">
        <f>IF(Data_Mentah!B541="Male",1,0)</f>
        <v>0</v>
      </c>
      <c r="C541" s="5">
        <f>IF(Data_Mentah!C541="Yes",1,0)</f>
        <v>0</v>
      </c>
      <c r="D541" s="5">
        <f>IF(Data_Mentah!D541="Yes",1,0)</f>
        <v>0</v>
      </c>
      <c r="E541" s="5">
        <f>IF(Data_Mentah!E541="Yes",1,0)</f>
        <v>0</v>
      </c>
      <c r="F541" s="5">
        <f>IF(Data_Mentah!F541="Yes",1,0)</f>
        <v>0</v>
      </c>
      <c r="G541" s="5">
        <f>IF(Data_Mentah!G541="Yes",1,0)</f>
        <v>0</v>
      </c>
      <c r="H541" s="5">
        <f>IF(Data_Mentah!H541="Yes",1,0)</f>
        <v>0</v>
      </c>
      <c r="I541" s="5">
        <f>IF(Data_Mentah!I541="Yes",1,0)</f>
        <v>0</v>
      </c>
      <c r="J541" s="5">
        <f>IF(Data_Mentah!J541="Yes",1,0)</f>
        <v>0</v>
      </c>
      <c r="K541" s="5">
        <f>IF(Data_Mentah!K541="Yes",1,0)</f>
        <v>0</v>
      </c>
      <c r="L541" s="5">
        <f>IF(Data_Mentah!L541="Yes",1,0)</f>
        <v>0</v>
      </c>
      <c r="M541" s="5">
        <f>IF(Data_Mentah!M541="Yes",1,0)</f>
        <v>0</v>
      </c>
      <c r="N541" s="5">
        <f>IF(Data_Mentah!N541="Yes",1,0)</f>
        <v>0</v>
      </c>
      <c r="O541" s="5">
        <f>IF(Data_Mentah!O541="Yes",1,0)</f>
        <v>0</v>
      </c>
      <c r="P541" s="5">
        <f>IF(Data_Mentah!P541="Yes",1,0)</f>
        <v>0</v>
      </c>
      <c r="Q541" s="6">
        <f>IF(Data_Mentah!Q541="Positive",1,0)</f>
        <v>0</v>
      </c>
      <c r="T541">
        <f t="shared" si="15"/>
        <v>0</v>
      </c>
      <c r="V541">
        <f t="shared" si="16"/>
        <v>0</v>
      </c>
    </row>
    <row r="542" spans="1:22" ht="15.75" customHeight="1" x14ac:dyDescent="0.2">
      <c r="A542" s="7">
        <v>53</v>
      </c>
      <c r="B542" s="8">
        <f>IF(Data_Mentah!B542="Male",1,0)</f>
        <v>0</v>
      </c>
      <c r="C542" s="8">
        <f>IF(Data_Mentah!C542="Yes",1,0)</f>
        <v>0</v>
      </c>
      <c r="D542" s="8">
        <f>IF(Data_Mentah!D542="Yes",1,0)</f>
        <v>0</v>
      </c>
      <c r="E542" s="8">
        <f>IF(Data_Mentah!E542="Yes",1,0)</f>
        <v>0</v>
      </c>
      <c r="F542" s="8">
        <f>IF(Data_Mentah!F542="Yes",1,0)</f>
        <v>0</v>
      </c>
      <c r="G542" s="8">
        <f>IF(Data_Mentah!G542="Yes",1,0)</f>
        <v>0</v>
      </c>
      <c r="H542" s="8">
        <f>IF(Data_Mentah!H542="Yes",1,0)</f>
        <v>0</v>
      </c>
      <c r="I542" s="8">
        <f>IF(Data_Mentah!I542="Yes",1,0)</f>
        <v>0</v>
      </c>
      <c r="J542" s="8">
        <f>IF(Data_Mentah!J542="Yes",1,0)</f>
        <v>0</v>
      </c>
      <c r="K542" s="8">
        <f>IF(Data_Mentah!K542="Yes",1,0)</f>
        <v>0</v>
      </c>
      <c r="L542" s="8">
        <f>IF(Data_Mentah!L542="Yes",1,0)</f>
        <v>0</v>
      </c>
      <c r="M542" s="8">
        <f>IF(Data_Mentah!M542="Yes",1,0)</f>
        <v>0</v>
      </c>
      <c r="N542" s="8">
        <f>IF(Data_Mentah!N542="Yes",1,0)</f>
        <v>0</v>
      </c>
      <c r="O542" s="8">
        <f>IF(Data_Mentah!O542="Yes",1,0)</f>
        <v>0</v>
      </c>
      <c r="P542" s="8">
        <f>IF(Data_Mentah!P542="Yes",1,0)</f>
        <v>0</v>
      </c>
      <c r="Q542" s="9">
        <f>IF(Data_Mentah!Q542="Positive",1,0)</f>
        <v>0</v>
      </c>
      <c r="T542">
        <f t="shared" si="15"/>
        <v>0</v>
      </c>
      <c r="V542">
        <f t="shared" si="16"/>
        <v>0</v>
      </c>
    </row>
    <row r="543" spans="1:22" ht="15.75" customHeight="1" x14ac:dyDescent="0.2">
      <c r="A543" s="4">
        <v>64</v>
      </c>
      <c r="B543" s="5">
        <f>IF(Data_Mentah!B543="Male",1,0)</f>
        <v>0</v>
      </c>
      <c r="C543" s="5">
        <f>IF(Data_Mentah!C543="Yes",1,0)</f>
        <v>0</v>
      </c>
      <c r="D543" s="5">
        <f>IF(Data_Mentah!D543="Yes",1,0)</f>
        <v>0</v>
      </c>
      <c r="E543" s="5">
        <f>IF(Data_Mentah!E543="Yes",1,0)</f>
        <v>0</v>
      </c>
      <c r="F543" s="5">
        <f>IF(Data_Mentah!F543="Yes",1,0)</f>
        <v>0</v>
      </c>
      <c r="G543" s="5">
        <f>IF(Data_Mentah!G543="Yes",1,0)</f>
        <v>0</v>
      </c>
      <c r="H543" s="5">
        <f>IF(Data_Mentah!H543="Yes",1,0)</f>
        <v>0</v>
      </c>
      <c r="I543" s="5">
        <f>IF(Data_Mentah!I543="Yes",1,0)</f>
        <v>0</v>
      </c>
      <c r="J543" s="5">
        <f>IF(Data_Mentah!J543="Yes",1,0)</f>
        <v>0</v>
      </c>
      <c r="K543" s="5">
        <f>IF(Data_Mentah!K543="Yes",1,0)</f>
        <v>0</v>
      </c>
      <c r="L543" s="5">
        <f>IF(Data_Mentah!L543="Yes",1,0)</f>
        <v>0</v>
      </c>
      <c r="M543" s="5">
        <f>IF(Data_Mentah!M543="Yes",1,0)</f>
        <v>0</v>
      </c>
      <c r="N543" s="5">
        <f>IF(Data_Mentah!N543="Yes",1,0)</f>
        <v>0</v>
      </c>
      <c r="O543" s="5">
        <f>IF(Data_Mentah!O543="Yes",1,0)</f>
        <v>0</v>
      </c>
      <c r="P543" s="5">
        <f>IF(Data_Mentah!P543="Yes",1,0)</f>
        <v>0</v>
      </c>
      <c r="Q543" s="6">
        <f>IF(Data_Mentah!Q543="Positive",1,0)</f>
        <v>0</v>
      </c>
      <c r="T543">
        <f t="shared" si="15"/>
        <v>0</v>
      </c>
      <c r="V543">
        <f t="shared" si="16"/>
        <v>0</v>
      </c>
    </row>
    <row r="544" spans="1:22" ht="15.75" customHeight="1" x14ac:dyDescent="0.2">
      <c r="A544" s="7">
        <v>44</v>
      </c>
      <c r="B544" s="8">
        <f>IF(Data_Mentah!B544="Male",1,0)</f>
        <v>0</v>
      </c>
      <c r="C544" s="8">
        <f>IF(Data_Mentah!C544="Yes",1,0)</f>
        <v>0</v>
      </c>
      <c r="D544" s="8">
        <f>IF(Data_Mentah!D544="Yes",1,0)</f>
        <v>0</v>
      </c>
      <c r="E544" s="8">
        <f>IF(Data_Mentah!E544="Yes",1,0)</f>
        <v>0</v>
      </c>
      <c r="F544" s="8">
        <f>IF(Data_Mentah!F544="Yes",1,0)</f>
        <v>0</v>
      </c>
      <c r="G544" s="8">
        <f>IF(Data_Mentah!G544="Yes",1,0)</f>
        <v>0</v>
      </c>
      <c r="H544" s="8">
        <f>IF(Data_Mentah!H544="Yes",1,0)</f>
        <v>0</v>
      </c>
      <c r="I544" s="8">
        <f>IF(Data_Mentah!I544="Yes",1,0)</f>
        <v>0</v>
      </c>
      <c r="J544" s="8">
        <f>IF(Data_Mentah!J544="Yes",1,0)</f>
        <v>0</v>
      </c>
      <c r="K544" s="8">
        <f>IF(Data_Mentah!K544="Yes",1,0)</f>
        <v>0</v>
      </c>
      <c r="L544" s="8">
        <f>IF(Data_Mentah!L544="Yes",1,0)</f>
        <v>0</v>
      </c>
      <c r="M544" s="8">
        <f>IF(Data_Mentah!M544="Yes",1,0)</f>
        <v>0</v>
      </c>
      <c r="N544" s="8">
        <f>IF(Data_Mentah!N544="Yes",1,0)</f>
        <v>0</v>
      </c>
      <c r="O544" s="8">
        <f>IF(Data_Mentah!O544="Yes",1,0)</f>
        <v>0</v>
      </c>
      <c r="P544" s="8">
        <f>IF(Data_Mentah!P544="Yes",1,0)</f>
        <v>0</v>
      </c>
      <c r="Q544" s="9">
        <f>IF(Data_Mentah!Q544="Positive",1,0)</f>
        <v>0</v>
      </c>
      <c r="T544">
        <f t="shared" si="15"/>
        <v>0</v>
      </c>
      <c r="V544">
        <f t="shared" si="16"/>
        <v>0</v>
      </c>
    </row>
    <row r="545" spans="1:22" ht="15.75" customHeight="1" x14ac:dyDescent="0.2">
      <c r="A545" s="4">
        <v>36</v>
      </c>
      <c r="B545" s="5">
        <f>IF(Data_Mentah!B545="Male",1,0)</f>
        <v>0</v>
      </c>
      <c r="C545" s="5">
        <f>IF(Data_Mentah!C545="Yes",1,0)</f>
        <v>0</v>
      </c>
      <c r="D545" s="5">
        <f>IF(Data_Mentah!D545="Yes",1,0)</f>
        <v>0</v>
      </c>
      <c r="E545" s="5">
        <f>IF(Data_Mentah!E545="Yes",1,0)</f>
        <v>0</v>
      </c>
      <c r="F545" s="5">
        <f>IF(Data_Mentah!F545="Yes",1,0)</f>
        <v>0</v>
      </c>
      <c r="G545" s="5">
        <f>IF(Data_Mentah!G545="Yes",1,0)</f>
        <v>0</v>
      </c>
      <c r="H545" s="5">
        <f>IF(Data_Mentah!H545="Yes",1,0)</f>
        <v>0</v>
      </c>
      <c r="I545" s="5">
        <f>IF(Data_Mentah!I545="Yes",1,0)</f>
        <v>0</v>
      </c>
      <c r="J545" s="5">
        <f>IF(Data_Mentah!J545="Yes",1,0)</f>
        <v>0</v>
      </c>
      <c r="K545" s="5">
        <f>IF(Data_Mentah!K545="Yes",1,0)</f>
        <v>0</v>
      </c>
      <c r="L545" s="5">
        <f>IF(Data_Mentah!L545="Yes",1,0)</f>
        <v>0</v>
      </c>
      <c r="M545" s="5">
        <f>IF(Data_Mentah!M545="Yes",1,0)</f>
        <v>0</v>
      </c>
      <c r="N545" s="5">
        <f>IF(Data_Mentah!N545="Yes",1,0)</f>
        <v>0</v>
      </c>
      <c r="O545" s="5">
        <f>IF(Data_Mentah!O545="Yes",1,0)</f>
        <v>0</v>
      </c>
      <c r="P545" s="5">
        <f>IF(Data_Mentah!P545="Yes",1,0)</f>
        <v>0</v>
      </c>
      <c r="Q545" s="6">
        <f>IF(Data_Mentah!Q545="Positive",1,0)</f>
        <v>0</v>
      </c>
      <c r="T545">
        <f t="shared" si="15"/>
        <v>0</v>
      </c>
      <c r="V545">
        <f t="shared" si="16"/>
        <v>0</v>
      </c>
    </row>
    <row r="546" spans="1:22" ht="15.75" customHeight="1" x14ac:dyDescent="0.2">
      <c r="A546" s="7">
        <v>43</v>
      </c>
      <c r="B546" s="8">
        <f>IF(Data_Mentah!B546="Male",1,0)</f>
        <v>0</v>
      </c>
      <c r="C546" s="8">
        <f>IF(Data_Mentah!C546="Yes",1,0)</f>
        <v>0</v>
      </c>
      <c r="D546" s="8">
        <f>IF(Data_Mentah!D546="Yes",1,0)</f>
        <v>0</v>
      </c>
      <c r="E546" s="8">
        <f>IF(Data_Mentah!E546="Yes",1,0)</f>
        <v>0</v>
      </c>
      <c r="F546" s="8">
        <f>IF(Data_Mentah!F546="Yes",1,0)</f>
        <v>0</v>
      </c>
      <c r="G546" s="8">
        <f>IF(Data_Mentah!G546="Yes",1,0)</f>
        <v>0</v>
      </c>
      <c r="H546" s="8">
        <f>IF(Data_Mentah!H546="Yes",1,0)</f>
        <v>0</v>
      </c>
      <c r="I546" s="8">
        <f>IF(Data_Mentah!I546="Yes",1,0)</f>
        <v>0</v>
      </c>
      <c r="J546" s="8">
        <f>IF(Data_Mentah!J546="Yes",1,0)</f>
        <v>0</v>
      </c>
      <c r="K546" s="8">
        <f>IF(Data_Mentah!K546="Yes",1,0)</f>
        <v>0</v>
      </c>
      <c r="L546" s="8">
        <f>IF(Data_Mentah!L546="Yes",1,0)</f>
        <v>0</v>
      </c>
      <c r="M546" s="8">
        <f>IF(Data_Mentah!M546="Yes",1,0)</f>
        <v>0</v>
      </c>
      <c r="N546" s="8">
        <f>IF(Data_Mentah!N546="Yes",1,0)</f>
        <v>0</v>
      </c>
      <c r="O546" s="8">
        <f>IF(Data_Mentah!O546="Yes",1,0)</f>
        <v>0</v>
      </c>
      <c r="P546" s="8">
        <f>IF(Data_Mentah!P546="Yes",1,0)</f>
        <v>0</v>
      </c>
      <c r="Q546" s="9">
        <f>IF(Data_Mentah!Q546="Positive",1,0)</f>
        <v>0</v>
      </c>
      <c r="T546">
        <f t="shared" si="15"/>
        <v>0</v>
      </c>
      <c r="V546">
        <f t="shared" si="16"/>
        <v>0</v>
      </c>
    </row>
    <row r="547" spans="1:22" ht="15.75" customHeight="1" x14ac:dyDescent="0.2">
      <c r="A547" s="4">
        <v>53</v>
      </c>
      <c r="B547" s="5">
        <f>IF(Data_Mentah!B547="Male",1,0)</f>
        <v>0</v>
      </c>
      <c r="C547" s="5">
        <f>IF(Data_Mentah!C547="Yes",1,0)</f>
        <v>0</v>
      </c>
      <c r="D547" s="5">
        <f>IF(Data_Mentah!D547="Yes",1,0)</f>
        <v>0</v>
      </c>
      <c r="E547" s="5">
        <f>IF(Data_Mentah!E547="Yes",1,0)</f>
        <v>0</v>
      </c>
      <c r="F547" s="5">
        <f>IF(Data_Mentah!F547="Yes",1,0)</f>
        <v>0</v>
      </c>
      <c r="G547" s="5">
        <f>IF(Data_Mentah!G547="Yes",1,0)</f>
        <v>0</v>
      </c>
      <c r="H547" s="5">
        <f>IF(Data_Mentah!H547="Yes",1,0)</f>
        <v>0</v>
      </c>
      <c r="I547" s="5">
        <f>IF(Data_Mentah!I547="Yes",1,0)</f>
        <v>0</v>
      </c>
      <c r="J547" s="5">
        <f>IF(Data_Mentah!J547="Yes",1,0)</f>
        <v>0</v>
      </c>
      <c r="K547" s="5">
        <f>IF(Data_Mentah!K547="Yes",1,0)</f>
        <v>0</v>
      </c>
      <c r="L547" s="5">
        <f>IF(Data_Mentah!L547="Yes",1,0)</f>
        <v>0</v>
      </c>
      <c r="M547" s="5">
        <f>IF(Data_Mentah!M547="Yes",1,0)</f>
        <v>0</v>
      </c>
      <c r="N547" s="5">
        <f>IF(Data_Mentah!N547="Yes",1,0)</f>
        <v>0</v>
      </c>
      <c r="O547" s="5">
        <f>IF(Data_Mentah!O547="Yes",1,0)</f>
        <v>0</v>
      </c>
      <c r="P547" s="5">
        <f>IF(Data_Mentah!P547="Yes",1,0)</f>
        <v>0</v>
      </c>
      <c r="Q547" s="6">
        <f>IF(Data_Mentah!Q547="Positive",1,0)</f>
        <v>0</v>
      </c>
      <c r="T547">
        <f t="shared" si="15"/>
        <v>0</v>
      </c>
      <c r="V547">
        <f t="shared" si="16"/>
        <v>0</v>
      </c>
    </row>
    <row r="548" spans="1:22" ht="15.75" customHeight="1" x14ac:dyDescent="0.2">
      <c r="A548" s="7">
        <v>47</v>
      </c>
      <c r="B548" s="8">
        <f>IF(Data_Mentah!B548="Male",1,0)</f>
        <v>0</v>
      </c>
      <c r="C548" s="8">
        <f>IF(Data_Mentah!C548="Yes",1,0)</f>
        <v>0</v>
      </c>
      <c r="D548" s="8">
        <f>IF(Data_Mentah!D548="Yes",1,0)</f>
        <v>0</v>
      </c>
      <c r="E548" s="8">
        <f>IF(Data_Mentah!E548="Yes",1,0)</f>
        <v>0</v>
      </c>
      <c r="F548" s="8">
        <f>IF(Data_Mentah!F548="Yes",1,0)</f>
        <v>0</v>
      </c>
      <c r="G548" s="8">
        <f>IF(Data_Mentah!G548="Yes",1,0)</f>
        <v>0</v>
      </c>
      <c r="H548" s="8">
        <f>IF(Data_Mentah!H548="Yes",1,0)</f>
        <v>0</v>
      </c>
      <c r="I548" s="8">
        <f>IF(Data_Mentah!I548="Yes",1,0)</f>
        <v>0</v>
      </c>
      <c r="J548" s="8">
        <f>IF(Data_Mentah!J548="Yes",1,0)</f>
        <v>0</v>
      </c>
      <c r="K548" s="8">
        <f>IF(Data_Mentah!K548="Yes",1,0)</f>
        <v>0</v>
      </c>
      <c r="L548" s="8">
        <f>IF(Data_Mentah!L548="Yes",1,0)</f>
        <v>0</v>
      </c>
      <c r="M548" s="8">
        <f>IF(Data_Mentah!M548="Yes",1,0)</f>
        <v>0</v>
      </c>
      <c r="N548" s="8">
        <f>IF(Data_Mentah!N548="Yes",1,0)</f>
        <v>0</v>
      </c>
      <c r="O548" s="8">
        <f>IF(Data_Mentah!O548="Yes",1,0)</f>
        <v>0</v>
      </c>
      <c r="P548" s="8">
        <f>IF(Data_Mentah!P548="Yes",1,0)</f>
        <v>0</v>
      </c>
      <c r="Q548" s="9">
        <f>IF(Data_Mentah!Q548="Positive",1,0)</f>
        <v>0</v>
      </c>
      <c r="T548">
        <f t="shared" si="15"/>
        <v>0</v>
      </c>
      <c r="V548">
        <f t="shared" si="16"/>
        <v>0</v>
      </c>
    </row>
    <row r="549" spans="1:22" ht="15.75" customHeight="1" x14ac:dyDescent="0.2">
      <c r="A549" s="4">
        <v>68</v>
      </c>
      <c r="B549" s="5">
        <f>IF(Data_Mentah!B549="Male",1,0)</f>
        <v>0</v>
      </c>
      <c r="C549" s="5">
        <f>IF(Data_Mentah!C549="Yes",1,0)</f>
        <v>0</v>
      </c>
      <c r="D549" s="5">
        <f>IF(Data_Mentah!D549="Yes",1,0)</f>
        <v>0</v>
      </c>
      <c r="E549" s="5">
        <f>IF(Data_Mentah!E549="Yes",1,0)</f>
        <v>0</v>
      </c>
      <c r="F549" s="5">
        <f>IF(Data_Mentah!F549="Yes",1,0)</f>
        <v>0</v>
      </c>
      <c r="G549" s="5">
        <f>IF(Data_Mentah!G549="Yes",1,0)</f>
        <v>0</v>
      </c>
      <c r="H549" s="5">
        <f>IF(Data_Mentah!H549="Yes",1,0)</f>
        <v>0</v>
      </c>
      <c r="I549" s="5">
        <f>IF(Data_Mentah!I549="Yes",1,0)</f>
        <v>0</v>
      </c>
      <c r="J549" s="5">
        <f>IF(Data_Mentah!J549="Yes",1,0)</f>
        <v>0</v>
      </c>
      <c r="K549" s="5">
        <f>IF(Data_Mentah!K549="Yes",1,0)</f>
        <v>0</v>
      </c>
      <c r="L549" s="5">
        <f>IF(Data_Mentah!L549="Yes",1,0)</f>
        <v>0</v>
      </c>
      <c r="M549" s="5">
        <f>IF(Data_Mentah!M549="Yes",1,0)</f>
        <v>0</v>
      </c>
      <c r="N549" s="5">
        <f>IF(Data_Mentah!N549="Yes",1,0)</f>
        <v>0</v>
      </c>
      <c r="O549" s="5">
        <f>IF(Data_Mentah!O549="Yes",1,0)</f>
        <v>0</v>
      </c>
      <c r="P549" s="5">
        <f>IF(Data_Mentah!P549="Yes",1,0)</f>
        <v>0</v>
      </c>
      <c r="Q549" s="6">
        <f>IF(Data_Mentah!Q549="Positive",1,0)</f>
        <v>0</v>
      </c>
      <c r="T549">
        <f t="shared" si="15"/>
        <v>0</v>
      </c>
      <c r="V549">
        <f t="shared" si="16"/>
        <v>0</v>
      </c>
    </row>
    <row r="550" spans="1:22" ht="15.75" customHeight="1" x14ac:dyDescent="0.2">
      <c r="A550" s="7">
        <v>64</v>
      </c>
      <c r="B550" s="8">
        <f>IF(Data_Mentah!B550="Male",1,0)</f>
        <v>0</v>
      </c>
      <c r="C550" s="8">
        <f>IF(Data_Mentah!C550="Yes",1,0)</f>
        <v>0</v>
      </c>
      <c r="D550" s="8">
        <f>IF(Data_Mentah!D550="Yes",1,0)</f>
        <v>0</v>
      </c>
      <c r="E550" s="8">
        <f>IF(Data_Mentah!E550="Yes",1,0)</f>
        <v>0</v>
      </c>
      <c r="F550" s="8">
        <f>IF(Data_Mentah!F550="Yes",1,0)</f>
        <v>0</v>
      </c>
      <c r="G550" s="8">
        <f>IF(Data_Mentah!G550="Yes",1,0)</f>
        <v>0</v>
      </c>
      <c r="H550" s="8">
        <f>IF(Data_Mentah!H550="Yes",1,0)</f>
        <v>0</v>
      </c>
      <c r="I550" s="8">
        <f>IF(Data_Mentah!I550="Yes",1,0)</f>
        <v>0</v>
      </c>
      <c r="J550" s="8">
        <f>IF(Data_Mentah!J550="Yes",1,0)</f>
        <v>0</v>
      </c>
      <c r="K550" s="8">
        <f>IF(Data_Mentah!K550="Yes",1,0)</f>
        <v>0</v>
      </c>
      <c r="L550" s="8">
        <f>IF(Data_Mentah!L550="Yes",1,0)</f>
        <v>0</v>
      </c>
      <c r="M550" s="8">
        <f>IF(Data_Mentah!M550="Yes",1,0)</f>
        <v>0</v>
      </c>
      <c r="N550" s="8">
        <f>IF(Data_Mentah!N550="Yes",1,0)</f>
        <v>0</v>
      </c>
      <c r="O550" s="8">
        <f>IF(Data_Mentah!O550="Yes",1,0)</f>
        <v>0</v>
      </c>
      <c r="P550" s="8">
        <f>IF(Data_Mentah!P550="Yes",1,0)</f>
        <v>0</v>
      </c>
      <c r="Q550" s="9">
        <f>IF(Data_Mentah!Q550="Positive",1,0)</f>
        <v>0</v>
      </c>
      <c r="T550">
        <f t="shared" si="15"/>
        <v>0</v>
      </c>
      <c r="V550">
        <f t="shared" si="16"/>
        <v>0</v>
      </c>
    </row>
    <row r="551" spans="1:22" ht="15.75" customHeight="1" x14ac:dyDescent="0.2">
      <c r="A551" s="4">
        <v>66</v>
      </c>
      <c r="B551" s="5">
        <f>IF(Data_Mentah!B551="Male",1,0)</f>
        <v>0</v>
      </c>
      <c r="C551" s="5">
        <f>IF(Data_Mentah!C551="Yes",1,0)</f>
        <v>0</v>
      </c>
      <c r="D551" s="5">
        <f>IF(Data_Mentah!D551="Yes",1,0)</f>
        <v>0</v>
      </c>
      <c r="E551" s="5">
        <f>IF(Data_Mentah!E551="Yes",1,0)</f>
        <v>0</v>
      </c>
      <c r="F551" s="5">
        <f>IF(Data_Mentah!F551="Yes",1,0)</f>
        <v>0</v>
      </c>
      <c r="G551" s="5">
        <f>IF(Data_Mentah!G551="Yes",1,0)</f>
        <v>0</v>
      </c>
      <c r="H551" s="5">
        <f>IF(Data_Mentah!H551="Yes",1,0)</f>
        <v>0</v>
      </c>
      <c r="I551" s="5">
        <f>IF(Data_Mentah!I551="Yes",1,0)</f>
        <v>0</v>
      </c>
      <c r="J551" s="5">
        <f>IF(Data_Mentah!J551="Yes",1,0)</f>
        <v>0</v>
      </c>
      <c r="K551" s="5">
        <f>IF(Data_Mentah!K551="Yes",1,0)</f>
        <v>0</v>
      </c>
      <c r="L551" s="5">
        <f>IF(Data_Mentah!L551="Yes",1,0)</f>
        <v>0</v>
      </c>
      <c r="M551" s="5">
        <f>IF(Data_Mentah!M551="Yes",1,0)</f>
        <v>0</v>
      </c>
      <c r="N551" s="5">
        <f>IF(Data_Mentah!N551="Yes",1,0)</f>
        <v>0</v>
      </c>
      <c r="O551" s="5">
        <f>IF(Data_Mentah!O551="Yes",1,0)</f>
        <v>0</v>
      </c>
      <c r="P551" s="5">
        <f>IF(Data_Mentah!P551="Yes",1,0)</f>
        <v>0</v>
      </c>
      <c r="Q551" s="6">
        <f>IF(Data_Mentah!Q551="Positive",1,0)</f>
        <v>0</v>
      </c>
      <c r="T551">
        <f t="shared" si="15"/>
        <v>0</v>
      </c>
      <c r="V551">
        <f t="shared" si="16"/>
        <v>0</v>
      </c>
    </row>
    <row r="552" spans="1:22" ht="15.75" customHeight="1" x14ac:dyDescent="0.2">
      <c r="A552" s="7">
        <v>67</v>
      </c>
      <c r="B552" s="8">
        <f>IF(Data_Mentah!B552="Male",1,0)</f>
        <v>0</v>
      </c>
      <c r="C552" s="8">
        <f>IF(Data_Mentah!C552="Yes",1,0)</f>
        <v>0</v>
      </c>
      <c r="D552" s="8">
        <f>IF(Data_Mentah!D552="Yes",1,0)</f>
        <v>0</v>
      </c>
      <c r="E552" s="8">
        <f>IF(Data_Mentah!E552="Yes",1,0)</f>
        <v>0</v>
      </c>
      <c r="F552" s="8">
        <f>IF(Data_Mentah!F552="Yes",1,0)</f>
        <v>0</v>
      </c>
      <c r="G552" s="8">
        <f>IF(Data_Mentah!G552="Yes",1,0)</f>
        <v>0</v>
      </c>
      <c r="H552" s="8">
        <f>IF(Data_Mentah!H552="Yes",1,0)</f>
        <v>0</v>
      </c>
      <c r="I552" s="8">
        <f>IF(Data_Mentah!I552="Yes",1,0)</f>
        <v>0</v>
      </c>
      <c r="J552" s="8">
        <f>IF(Data_Mentah!J552="Yes",1,0)</f>
        <v>0</v>
      </c>
      <c r="K552" s="8">
        <f>IF(Data_Mentah!K552="Yes",1,0)</f>
        <v>0</v>
      </c>
      <c r="L552" s="8">
        <f>IF(Data_Mentah!L552="Yes",1,0)</f>
        <v>0</v>
      </c>
      <c r="M552" s="8">
        <f>IF(Data_Mentah!M552="Yes",1,0)</f>
        <v>0</v>
      </c>
      <c r="N552" s="8">
        <f>IF(Data_Mentah!N552="Yes",1,0)</f>
        <v>0</v>
      </c>
      <c r="O552" s="8">
        <f>IF(Data_Mentah!O552="Yes",1,0)</f>
        <v>0</v>
      </c>
      <c r="P552" s="8">
        <f>IF(Data_Mentah!P552="Yes",1,0)</f>
        <v>0</v>
      </c>
      <c r="Q552" s="9">
        <f>IF(Data_Mentah!Q552="Positive",1,0)</f>
        <v>0</v>
      </c>
      <c r="T552">
        <f t="shared" si="15"/>
        <v>0</v>
      </c>
      <c r="V552">
        <f t="shared" si="16"/>
        <v>0</v>
      </c>
    </row>
    <row r="553" spans="1:22" ht="15.75" customHeight="1" x14ac:dyDescent="0.2">
      <c r="A553" s="4">
        <v>70</v>
      </c>
      <c r="B553" s="5">
        <f>IF(Data_Mentah!B553="Male",1,0)</f>
        <v>0</v>
      </c>
      <c r="C553" s="5">
        <f>IF(Data_Mentah!C553="Yes",1,0)</f>
        <v>0</v>
      </c>
      <c r="D553" s="5">
        <f>IF(Data_Mentah!D553="Yes",1,0)</f>
        <v>0</v>
      </c>
      <c r="E553" s="5">
        <f>IF(Data_Mentah!E553="Yes",1,0)</f>
        <v>0</v>
      </c>
      <c r="F553" s="5">
        <f>IF(Data_Mentah!F553="Yes",1,0)</f>
        <v>0</v>
      </c>
      <c r="G553" s="5">
        <f>IF(Data_Mentah!G553="Yes",1,0)</f>
        <v>0</v>
      </c>
      <c r="H553" s="5">
        <f>IF(Data_Mentah!H553="Yes",1,0)</f>
        <v>0</v>
      </c>
      <c r="I553" s="5">
        <f>IF(Data_Mentah!I553="Yes",1,0)</f>
        <v>0</v>
      </c>
      <c r="J553" s="5">
        <f>IF(Data_Mentah!J553="Yes",1,0)</f>
        <v>0</v>
      </c>
      <c r="K553" s="5">
        <f>IF(Data_Mentah!K553="Yes",1,0)</f>
        <v>0</v>
      </c>
      <c r="L553" s="5">
        <f>IF(Data_Mentah!L553="Yes",1,0)</f>
        <v>0</v>
      </c>
      <c r="M553" s="5">
        <f>IF(Data_Mentah!M553="Yes",1,0)</f>
        <v>0</v>
      </c>
      <c r="N553" s="5">
        <f>IF(Data_Mentah!N553="Yes",1,0)</f>
        <v>0</v>
      </c>
      <c r="O553" s="5">
        <f>IF(Data_Mentah!O553="Yes",1,0)</f>
        <v>0</v>
      </c>
      <c r="P553" s="5">
        <f>IF(Data_Mentah!P553="Yes",1,0)</f>
        <v>0</v>
      </c>
      <c r="Q553" s="6">
        <f>IF(Data_Mentah!Q553="Positive",1,0)</f>
        <v>0</v>
      </c>
      <c r="T553">
        <f t="shared" si="15"/>
        <v>0</v>
      </c>
      <c r="V553">
        <f t="shared" si="16"/>
        <v>0</v>
      </c>
    </row>
    <row r="554" spans="1:22" ht="15.75" customHeight="1" x14ac:dyDescent="0.2">
      <c r="A554" s="7">
        <v>44</v>
      </c>
      <c r="B554" s="8">
        <f>IF(Data_Mentah!B554="Male",1,0)</f>
        <v>0</v>
      </c>
      <c r="C554" s="8">
        <f>IF(Data_Mentah!C554="Yes",1,0)</f>
        <v>0</v>
      </c>
      <c r="D554" s="8">
        <f>IF(Data_Mentah!D554="Yes",1,0)</f>
        <v>0</v>
      </c>
      <c r="E554" s="8">
        <f>IF(Data_Mentah!E554="Yes",1,0)</f>
        <v>0</v>
      </c>
      <c r="F554" s="8">
        <f>IF(Data_Mentah!F554="Yes",1,0)</f>
        <v>0</v>
      </c>
      <c r="G554" s="8">
        <f>IF(Data_Mentah!G554="Yes",1,0)</f>
        <v>0</v>
      </c>
      <c r="H554" s="8">
        <f>IF(Data_Mentah!H554="Yes",1,0)</f>
        <v>0</v>
      </c>
      <c r="I554" s="8">
        <f>IF(Data_Mentah!I554="Yes",1,0)</f>
        <v>0</v>
      </c>
      <c r="J554" s="8">
        <f>IF(Data_Mentah!J554="Yes",1,0)</f>
        <v>0</v>
      </c>
      <c r="K554" s="8">
        <f>IF(Data_Mentah!K554="Yes",1,0)</f>
        <v>0</v>
      </c>
      <c r="L554" s="8">
        <f>IF(Data_Mentah!L554="Yes",1,0)</f>
        <v>0</v>
      </c>
      <c r="M554" s="8">
        <f>IF(Data_Mentah!M554="Yes",1,0)</f>
        <v>0</v>
      </c>
      <c r="N554" s="8">
        <f>IF(Data_Mentah!N554="Yes",1,0)</f>
        <v>0</v>
      </c>
      <c r="O554" s="8">
        <f>IF(Data_Mentah!O554="Yes",1,0)</f>
        <v>0</v>
      </c>
      <c r="P554" s="8">
        <f>IF(Data_Mentah!P554="Yes",1,0)</f>
        <v>0</v>
      </c>
      <c r="Q554" s="9">
        <f>IF(Data_Mentah!Q554="Positive",1,0)</f>
        <v>0</v>
      </c>
      <c r="T554">
        <f t="shared" si="15"/>
        <v>0</v>
      </c>
      <c r="V554">
        <f t="shared" si="16"/>
        <v>0</v>
      </c>
    </row>
    <row r="555" spans="1:22" ht="15.75" customHeight="1" x14ac:dyDescent="0.2">
      <c r="A555" s="4">
        <v>38</v>
      </c>
      <c r="B555" s="5">
        <f>IF(Data_Mentah!B555="Male",1,0)</f>
        <v>0</v>
      </c>
      <c r="C555" s="5">
        <f>IF(Data_Mentah!C555="Yes",1,0)</f>
        <v>0</v>
      </c>
      <c r="D555" s="5">
        <f>IF(Data_Mentah!D555="Yes",1,0)</f>
        <v>0</v>
      </c>
      <c r="E555" s="5">
        <f>IF(Data_Mentah!E555="Yes",1,0)</f>
        <v>0</v>
      </c>
      <c r="F555" s="5">
        <f>IF(Data_Mentah!F555="Yes",1,0)</f>
        <v>0</v>
      </c>
      <c r="G555" s="5">
        <f>IF(Data_Mentah!G555="Yes",1,0)</f>
        <v>0</v>
      </c>
      <c r="H555" s="5">
        <f>IF(Data_Mentah!H555="Yes",1,0)</f>
        <v>0</v>
      </c>
      <c r="I555" s="5">
        <f>IF(Data_Mentah!I555="Yes",1,0)</f>
        <v>0</v>
      </c>
      <c r="J555" s="5">
        <f>IF(Data_Mentah!J555="Yes",1,0)</f>
        <v>0</v>
      </c>
      <c r="K555" s="5">
        <f>IF(Data_Mentah!K555="Yes",1,0)</f>
        <v>0</v>
      </c>
      <c r="L555" s="5">
        <f>IF(Data_Mentah!L555="Yes",1,0)</f>
        <v>0</v>
      </c>
      <c r="M555" s="5">
        <f>IF(Data_Mentah!M555="Yes",1,0)</f>
        <v>0</v>
      </c>
      <c r="N555" s="5">
        <f>IF(Data_Mentah!N555="Yes",1,0)</f>
        <v>0</v>
      </c>
      <c r="O555" s="5">
        <f>IF(Data_Mentah!O555="Yes",1,0)</f>
        <v>0</v>
      </c>
      <c r="P555" s="5">
        <f>IF(Data_Mentah!P555="Yes",1,0)</f>
        <v>0</v>
      </c>
      <c r="Q555" s="6">
        <f>IF(Data_Mentah!Q555="Positive",1,0)</f>
        <v>0</v>
      </c>
      <c r="T555">
        <f t="shared" si="15"/>
        <v>0</v>
      </c>
      <c r="V555">
        <f t="shared" si="16"/>
        <v>0</v>
      </c>
    </row>
    <row r="556" spans="1:22" ht="15.75" customHeight="1" x14ac:dyDescent="0.2">
      <c r="A556" s="7">
        <v>35</v>
      </c>
      <c r="B556" s="8">
        <f>IF(Data_Mentah!B556="Male",1,0)</f>
        <v>0</v>
      </c>
      <c r="C556" s="8">
        <f>IF(Data_Mentah!C556="Yes",1,0)</f>
        <v>0</v>
      </c>
      <c r="D556" s="8">
        <f>IF(Data_Mentah!D556="Yes",1,0)</f>
        <v>0</v>
      </c>
      <c r="E556" s="8">
        <f>IF(Data_Mentah!E556="Yes",1,0)</f>
        <v>0</v>
      </c>
      <c r="F556" s="8">
        <f>IF(Data_Mentah!F556="Yes",1,0)</f>
        <v>0</v>
      </c>
      <c r="G556" s="8">
        <f>IF(Data_Mentah!G556="Yes",1,0)</f>
        <v>0</v>
      </c>
      <c r="H556" s="8">
        <f>IF(Data_Mentah!H556="Yes",1,0)</f>
        <v>0</v>
      </c>
      <c r="I556" s="8">
        <f>IF(Data_Mentah!I556="Yes",1,0)</f>
        <v>0</v>
      </c>
      <c r="J556" s="8">
        <f>IF(Data_Mentah!J556="Yes",1,0)</f>
        <v>0</v>
      </c>
      <c r="K556" s="8">
        <f>IF(Data_Mentah!K556="Yes",1,0)</f>
        <v>0</v>
      </c>
      <c r="L556" s="8">
        <f>IF(Data_Mentah!L556="Yes",1,0)</f>
        <v>0</v>
      </c>
      <c r="M556" s="8">
        <f>IF(Data_Mentah!M556="Yes",1,0)</f>
        <v>0</v>
      </c>
      <c r="N556" s="8">
        <f>IF(Data_Mentah!N556="Yes",1,0)</f>
        <v>0</v>
      </c>
      <c r="O556" s="8">
        <f>IF(Data_Mentah!O556="Yes",1,0)</f>
        <v>0</v>
      </c>
      <c r="P556" s="8">
        <f>IF(Data_Mentah!P556="Yes",1,0)</f>
        <v>0</v>
      </c>
      <c r="Q556" s="9">
        <f>IF(Data_Mentah!Q556="Positive",1,0)</f>
        <v>0</v>
      </c>
      <c r="T556">
        <f t="shared" si="15"/>
        <v>0</v>
      </c>
      <c r="V556">
        <f t="shared" si="16"/>
        <v>0</v>
      </c>
    </row>
    <row r="557" spans="1:22" ht="15.75" customHeight="1" x14ac:dyDescent="0.2">
      <c r="A557" s="4">
        <v>61</v>
      </c>
      <c r="B557" s="5">
        <f>IF(Data_Mentah!B557="Male",1,0)</f>
        <v>0</v>
      </c>
      <c r="C557" s="5">
        <f>IF(Data_Mentah!C557="Yes",1,0)</f>
        <v>0</v>
      </c>
      <c r="D557" s="5">
        <f>IF(Data_Mentah!D557="Yes",1,0)</f>
        <v>0</v>
      </c>
      <c r="E557" s="5">
        <f>IF(Data_Mentah!E557="Yes",1,0)</f>
        <v>0</v>
      </c>
      <c r="F557" s="5">
        <f>IF(Data_Mentah!F557="Yes",1,0)</f>
        <v>0</v>
      </c>
      <c r="G557" s="5">
        <f>IF(Data_Mentah!G557="Yes",1,0)</f>
        <v>0</v>
      </c>
      <c r="H557" s="5">
        <f>IF(Data_Mentah!H557="Yes",1,0)</f>
        <v>0</v>
      </c>
      <c r="I557" s="5">
        <f>IF(Data_Mentah!I557="Yes",1,0)</f>
        <v>0</v>
      </c>
      <c r="J557" s="5">
        <f>IF(Data_Mentah!J557="Yes",1,0)</f>
        <v>0</v>
      </c>
      <c r="K557" s="5">
        <f>IF(Data_Mentah!K557="Yes",1,0)</f>
        <v>0</v>
      </c>
      <c r="L557" s="5">
        <f>IF(Data_Mentah!L557="Yes",1,0)</f>
        <v>0</v>
      </c>
      <c r="M557" s="5">
        <f>IF(Data_Mentah!M557="Yes",1,0)</f>
        <v>0</v>
      </c>
      <c r="N557" s="5">
        <f>IF(Data_Mentah!N557="Yes",1,0)</f>
        <v>0</v>
      </c>
      <c r="O557" s="5">
        <f>IF(Data_Mentah!O557="Yes",1,0)</f>
        <v>0</v>
      </c>
      <c r="P557" s="5">
        <f>IF(Data_Mentah!P557="Yes",1,0)</f>
        <v>0</v>
      </c>
      <c r="Q557" s="6">
        <f>IF(Data_Mentah!Q557="Positive",1,0)</f>
        <v>0</v>
      </c>
      <c r="T557">
        <f t="shared" si="15"/>
        <v>0</v>
      </c>
      <c r="V557">
        <f t="shared" si="16"/>
        <v>0</v>
      </c>
    </row>
    <row r="558" spans="1:22" ht="15.75" customHeight="1" x14ac:dyDescent="0.2">
      <c r="A558" s="7">
        <v>60</v>
      </c>
      <c r="B558" s="8">
        <f>IF(Data_Mentah!B558="Male",1,0)</f>
        <v>0</v>
      </c>
      <c r="C558" s="8">
        <f>IF(Data_Mentah!C558="Yes",1,0)</f>
        <v>0</v>
      </c>
      <c r="D558" s="8">
        <f>IF(Data_Mentah!D558="Yes",1,0)</f>
        <v>0</v>
      </c>
      <c r="E558" s="8">
        <f>IF(Data_Mentah!E558="Yes",1,0)</f>
        <v>0</v>
      </c>
      <c r="F558" s="8">
        <f>IF(Data_Mentah!F558="Yes",1,0)</f>
        <v>0</v>
      </c>
      <c r="G558" s="8">
        <f>IF(Data_Mentah!G558="Yes",1,0)</f>
        <v>0</v>
      </c>
      <c r="H558" s="8">
        <f>IF(Data_Mentah!H558="Yes",1,0)</f>
        <v>0</v>
      </c>
      <c r="I558" s="8">
        <f>IF(Data_Mentah!I558="Yes",1,0)</f>
        <v>0</v>
      </c>
      <c r="J558" s="8">
        <f>IF(Data_Mentah!J558="Yes",1,0)</f>
        <v>0</v>
      </c>
      <c r="K558" s="8">
        <f>IF(Data_Mentah!K558="Yes",1,0)</f>
        <v>0</v>
      </c>
      <c r="L558" s="8">
        <f>IF(Data_Mentah!L558="Yes",1,0)</f>
        <v>0</v>
      </c>
      <c r="M558" s="8">
        <f>IF(Data_Mentah!M558="Yes",1,0)</f>
        <v>0</v>
      </c>
      <c r="N558" s="8">
        <f>IF(Data_Mentah!N558="Yes",1,0)</f>
        <v>0</v>
      </c>
      <c r="O558" s="8">
        <f>IF(Data_Mentah!O558="Yes",1,0)</f>
        <v>0</v>
      </c>
      <c r="P558" s="8">
        <f>IF(Data_Mentah!P558="Yes",1,0)</f>
        <v>0</v>
      </c>
      <c r="Q558" s="9">
        <f>IF(Data_Mentah!Q558="Positive",1,0)</f>
        <v>0</v>
      </c>
      <c r="T558">
        <f t="shared" si="15"/>
        <v>0</v>
      </c>
      <c r="V558">
        <f t="shared" si="16"/>
        <v>0</v>
      </c>
    </row>
    <row r="559" spans="1:22" ht="15.75" customHeight="1" x14ac:dyDescent="0.2">
      <c r="A559" s="4">
        <v>58</v>
      </c>
      <c r="B559" s="5">
        <f>IF(Data_Mentah!B559="Male",1,0)</f>
        <v>0</v>
      </c>
      <c r="C559" s="5">
        <f>IF(Data_Mentah!C559="Yes",1,0)</f>
        <v>0</v>
      </c>
      <c r="D559" s="5">
        <f>IF(Data_Mentah!D559="Yes",1,0)</f>
        <v>0</v>
      </c>
      <c r="E559" s="5">
        <f>IF(Data_Mentah!E559="Yes",1,0)</f>
        <v>0</v>
      </c>
      <c r="F559" s="5">
        <f>IF(Data_Mentah!F559="Yes",1,0)</f>
        <v>0</v>
      </c>
      <c r="G559" s="5">
        <f>IF(Data_Mentah!G559="Yes",1,0)</f>
        <v>0</v>
      </c>
      <c r="H559" s="5">
        <f>IF(Data_Mentah!H559="Yes",1,0)</f>
        <v>0</v>
      </c>
      <c r="I559" s="5">
        <f>IF(Data_Mentah!I559="Yes",1,0)</f>
        <v>0</v>
      </c>
      <c r="J559" s="5">
        <f>IF(Data_Mentah!J559="Yes",1,0)</f>
        <v>0</v>
      </c>
      <c r="K559" s="5">
        <f>IF(Data_Mentah!K559="Yes",1,0)</f>
        <v>0</v>
      </c>
      <c r="L559" s="5">
        <f>IF(Data_Mentah!L559="Yes",1,0)</f>
        <v>0</v>
      </c>
      <c r="M559" s="5">
        <f>IF(Data_Mentah!M559="Yes",1,0)</f>
        <v>0</v>
      </c>
      <c r="N559" s="5">
        <f>IF(Data_Mentah!N559="Yes",1,0)</f>
        <v>0</v>
      </c>
      <c r="O559" s="5">
        <f>IF(Data_Mentah!O559="Yes",1,0)</f>
        <v>0</v>
      </c>
      <c r="P559" s="5">
        <f>IF(Data_Mentah!P559="Yes",1,0)</f>
        <v>0</v>
      </c>
      <c r="Q559" s="6">
        <f>IF(Data_Mentah!Q559="Positive",1,0)</f>
        <v>0</v>
      </c>
      <c r="T559">
        <f t="shared" si="15"/>
        <v>0</v>
      </c>
      <c r="V559">
        <f t="shared" si="16"/>
        <v>0</v>
      </c>
    </row>
    <row r="560" spans="1:22" ht="15.75" customHeight="1" x14ac:dyDescent="0.2">
      <c r="A560" s="7">
        <v>54</v>
      </c>
      <c r="B560" s="8">
        <f>IF(Data_Mentah!B560="Male",1,0)</f>
        <v>0</v>
      </c>
      <c r="C560" s="8">
        <f>IF(Data_Mentah!C560="Yes",1,0)</f>
        <v>0</v>
      </c>
      <c r="D560" s="8">
        <f>IF(Data_Mentah!D560="Yes",1,0)</f>
        <v>0</v>
      </c>
      <c r="E560" s="8">
        <f>IF(Data_Mentah!E560="Yes",1,0)</f>
        <v>0</v>
      </c>
      <c r="F560" s="8">
        <f>IF(Data_Mentah!F560="Yes",1,0)</f>
        <v>0</v>
      </c>
      <c r="G560" s="8">
        <f>IF(Data_Mentah!G560="Yes",1,0)</f>
        <v>0</v>
      </c>
      <c r="H560" s="8">
        <f>IF(Data_Mentah!H560="Yes",1,0)</f>
        <v>0</v>
      </c>
      <c r="I560" s="8">
        <f>IF(Data_Mentah!I560="Yes",1,0)</f>
        <v>0</v>
      </c>
      <c r="J560" s="8">
        <f>IF(Data_Mentah!J560="Yes",1,0)</f>
        <v>0</v>
      </c>
      <c r="K560" s="8">
        <f>IF(Data_Mentah!K560="Yes",1,0)</f>
        <v>0</v>
      </c>
      <c r="L560" s="8">
        <f>IF(Data_Mentah!L560="Yes",1,0)</f>
        <v>0</v>
      </c>
      <c r="M560" s="8">
        <f>IF(Data_Mentah!M560="Yes",1,0)</f>
        <v>0</v>
      </c>
      <c r="N560" s="8">
        <f>IF(Data_Mentah!N560="Yes",1,0)</f>
        <v>0</v>
      </c>
      <c r="O560" s="8">
        <f>IF(Data_Mentah!O560="Yes",1,0)</f>
        <v>0</v>
      </c>
      <c r="P560" s="8">
        <f>IF(Data_Mentah!P560="Yes",1,0)</f>
        <v>0</v>
      </c>
      <c r="Q560" s="9">
        <f>IF(Data_Mentah!Q560="Positive",1,0)</f>
        <v>0</v>
      </c>
      <c r="T560">
        <f t="shared" si="15"/>
        <v>0</v>
      </c>
      <c r="V560">
        <f t="shared" si="16"/>
        <v>0</v>
      </c>
    </row>
    <row r="561" spans="1:22" ht="15.75" customHeight="1" x14ac:dyDescent="0.2">
      <c r="A561" s="4">
        <v>67</v>
      </c>
      <c r="B561" s="5">
        <f>IF(Data_Mentah!B561="Male",1,0)</f>
        <v>0</v>
      </c>
      <c r="C561" s="5">
        <f>IF(Data_Mentah!C561="Yes",1,0)</f>
        <v>0</v>
      </c>
      <c r="D561" s="5">
        <f>IF(Data_Mentah!D561="Yes",1,0)</f>
        <v>0</v>
      </c>
      <c r="E561" s="5">
        <f>IF(Data_Mentah!E561="Yes",1,0)</f>
        <v>0</v>
      </c>
      <c r="F561" s="5">
        <f>IF(Data_Mentah!F561="Yes",1,0)</f>
        <v>0</v>
      </c>
      <c r="G561" s="5">
        <f>IF(Data_Mentah!G561="Yes",1,0)</f>
        <v>0</v>
      </c>
      <c r="H561" s="5">
        <f>IF(Data_Mentah!H561="Yes",1,0)</f>
        <v>0</v>
      </c>
      <c r="I561" s="5">
        <f>IF(Data_Mentah!I561="Yes",1,0)</f>
        <v>0</v>
      </c>
      <c r="J561" s="5">
        <f>IF(Data_Mentah!J561="Yes",1,0)</f>
        <v>0</v>
      </c>
      <c r="K561" s="5">
        <f>IF(Data_Mentah!K561="Yes",1,0)</f>
        <v>0</v>
      </c>
      <c r="L561" s="5">
        <f>IF(Data_Mentah!L561="Yes",1,0)</f>
        <v>0</v>
      </c>
      <c r="M561" s="5">
        <f>IF(Data_Mentah!M561="Yes",1,0)</f>
        <v>0</v>
      </c>
      <c r="N561" s="5">
        <f>IF(Data_Mentah!N561="Yes",1,0)</f>
        <v>0</v>
      </c>
      <c r="O561" s="5">
        <f>IF(Data_Mentah!O561="Yes",1,0)</f>
        <v>0</v>
      </c>
      <c r="P561" s="5">
        <f>IF(Data_Mentah!P561="Yes",1,0)</f>
        <v>0</v>
      </c>
      <c r="Q561" s="6">
        <f>IF(Data_Mentah!Q561="Positive",1,0)</f>
        <v>0</v>
      </c>
      <c r="T561">
        <f t="shared" si="15"/>
        <v>0</v>
      </c>
      <c r="V561">
        <f t="shared" si="16"/>
        <v>0</v>
      </c>
    </row>
    <row r="562" spans="1:22" ht="15.75" customHeight="1" x14ac:dyDescent="0.2">
      <c r="A562" s="7">
        <v>66</v>
      </c>
      <c r="B562" s="8">
        <f>IF(Data_Mentah!B562="Male",1,0)</f>
        <v>0</v>
      </c>
      <c r="C562" s="8">
        <f>IF(Data_Mentah!C562="Yes",1,0)</f>
        <v>0</v>
      </c>
      <c r="D562" s="8">
        <f>IF(Data_Mentah!D562="Yes",1,0)</f>
        <v>0</v>
      </c>
      <c r="E562" s="8">
        <f>IF(Data_Mentah!E562="Yes",1,0)</f>
        <v>0</v>
      </c>
      <c r="F562" s="8">
        <f>IF(Data_Mentah!F562="Yes",1,0)</f>
        <v>0</v>
      </c>
      <c r="G562" s="8">
        <f>IF(Data_Mentah!G562="Yes",1,0)</f>
        <v>0</v>
      </c>
      <c r="H562" s="8">
        <f>IF(Data_Mentah!H562="Yes",1,0)</f>
        <v>0</v>
      </c>
      <c r="I562" s="8">
        <f>IF(Data_Mentah!I562="Yes",1,0)</f>
        <v>0</v>
      </c>
      <c r="J562" s="8">
        <f>IF(Data_Mentah!J562="Yes",1,0)</f>
        <v>0</v>
      </c>
      <c r="K562" s="8">
        <f>IF(Data_Mentah!K562="Yes",1,0)</f>
        <v>0</v>
      </c>
      <c r="L562" s="8">
        <f>IF(Data_Mentah!L562="Yes",1,0)</f>
        <v>0</v>
      </c>
      <c r="M562" s="8">
        <f>IF(Data_Mentah!M562="Yes",1,0)</f>
        <v>0</v>
      </c>
      <c r="N562" s="8">
        <f>IF(Data_Mentah!N562="Yes",1,0)</f>
        <v>0</v>
      </c>
      <c r="O562" s="8">
        <f>IF(Data_Mentah!O562="Yes",1,0)</f>
        <v>0</v>
      </c>
      <c r="P562" s="8">
        <f>IF(Data_Mentah!P562="Yes",1,0)</f>
        <v>0</v>
      </c>
      <c r="Q562" s="9">
        <f>IF(Data_Mentah!Q562="Positive",1,0)</f>
        <v>0</v>
      </c>
      <c r="T562">
        <f t="shared" si="15"/>
        <v>0</v>
      </c>
      <c r="V562">
        <f t="shared" si="16"/>
        <v>0</v>
      </c>
    </row>
    <row r="563" spans="1:22" ht="15.75" customHeight="1" x14ac:dyDescent="0.2">
      <c r="A563" s="4">
        <v>43</v>
      </c>
      <c r="B563" s="5">
        <f>IF(Data_Mentah!B563="Male",1,0)</f>
        <v>0</v>
      </c>
      <c r="C563" s="5">
        <f>IF(Data_Mentah!C563="Yes",1,0)</f>
        <v>0</v>
      </c>
      <c r="D563" s="5">
        <f>IF(Data_Mentah!D563="Yes",1,0)</f>
        <v>0</v>
      </c>
      <c r="E563" s="5">
        <f>IF(Data_Mentah!E563="Yes",1,0)</f>
        <v>0</v>
      </c>
      <c r="F563" s="5">
        <f>IF(Data_Mentah!F563="Yes",1,0)</f>
        <v>0</v>
      </c>
      <c r="G563" s="5">
        <f>IF(Data_Mentah!G563="Yes",1,0)</f>
        <v>0</v>
      </c>
      <c r="H563" s="5">
        <f>IF(Data_Mentah!H563="Yes",1,0)</f>
        <v>0</v>
      </c>
      <c r="I563" s="5">
        <f>IF(Data_Mentah!I563="Yes",1,0)</f>
        <v>0</v>
      </c>
      <c r="J563" s="5">
        <f>IF(Data_Mentah!J563="Yes",1,0)</f>
        <v>0</v>
      </c>
      <c r="K563" s="5">
        <f>IF(Data_Mentah!K563="Yes",1,0)</f>
        <v>0</v>
      </c>
      <c r="L563" s="5">
        <f>IF(Data_Mentah!L563="Yes",1,0)</f>
        <v>0</v>
      </c>
      <c r="M563" s="5">
        <f>IF(Data_Mentah!M563="Yes",1,0)</f>
        <v>0</v>
      </c>
      <c r="N563" s="5">
        <f>IF(Data_Mentah!N563="Yes",1,0)</f>
        <v>0</v>
      </c>
      <c r="O563" s="5">
        <f>IF(Data_Mentah!O563="Yes",1,0)</f>
        <v>0</v>
      </c>
      <c r="P563" s="5">
        <f>IF(Data_Mentah!P563="Yes",1,0)</f>
        <v>0</v>
      </c>
      <c r="Q563" s="6">
        <f>IF(Data_Mentah!Q563="Positive",1,0)</f>
        <v>0</v>
      </c>
      <c r="T563">
        <f t="shared" si="15"/>
        <v>0</v>
      </c>
      <c r="V563">
        <f t="shared" si="16"/>
        <v>0</v>
      </c>
    </row>
    <row r="564" spans="1:22" ht="15.75" customHeight="1" x14ac:dyDescent="0.2">
      <c r="A564" s="7">
        <v>62</v>
      </c>
      <c r="B564" s="8">
        <f>IF(Data_Mentah!B564="Male",1,0)</f>
        <v>0</v>
      </c>
      <c r="C564" s="8">
        <f>IF(Data_Mentah!C564="Yes",1,0)</f>
        <v>0</v>
      </c>
      <c r="D564" s="8">
        <f>IF(Data_Mentah!D564="Yes",1,0)</f>
        <v>0</v>
      </c>
      <c r="E564" s="8">
        <f>IF(Data_Mentah!E564="Yes",1,0)</f>
        <v>0</v>
      </c>
      <c r="F564" s="8">
        <f>IF(Data_Mentah!F564="Yes",1,0)</f>
        <v>0</v>
      </c>
      <c r="G564" s="8">
        <f>IF(Data_Mentah!G564="Yes",1,0)</f>
        <v>0</v>
      </c>
      <c r="H564" s="8">
        <f>IF(Data_Mentah!H564="Yes",1,0)</f>
        <v>0</v>
      </c>
      <c r="I564" s="8">
        <f>IF(Data_Mentah!I564="Yes",1,0)</f>
        <v>0</v>
      </c>
      <c r="J564" s="8">
        <f>IF(Data_Mentah!J564="Yes",1,0)</f>
        <v>0</v>
      </c>
      <c r="K564" s="8">
        <f>IF(Data_Mentah!K564="Yes",1,0)</f>
        <v>0</v>
      </c>
      <c r="L564" s="8">
        <f>IF(Data_Mentah!L564="Yes",1,0)</f>
        <v>0</v>
      </c>
      <c r="M564" s="8">
        <f>IF(Data_Mentah!M564="Yes",1,0)</f>
        <v>0</v>
      </c>
      <c r="N564" s="8">
        <f>IF(Data_Mentah!N564="Yes",1,0)</f>
        <v>0</v>
      </c>
      <c r="O564" s="8">
        <f>IF(Data_Mentah!O564="Yes",1,0)</f>
        <v>0</v>
      </c>
      <c r="P564" s="8">
        <f>IF(Data_Mentah!P564="Yes",1,0)</f>
        <v>0</v>
      </c>
      <c r="Q564" s="9">
        <f>IF(Data_Mentah!Q564="Positive",1,0)</f>
        <v>0</v>
      </c>
      <c r="T564">
        <f t="shared" ref="T564:T570" si="17">IF((P564 + H564 + O564 + M564 + J564) &gt;= 3, 1, 0)</f>
        <v>0</v>
      </c>
      <c r="V564">
        <f t="shared" ref="V564:V570" si="18">IF(Q564="Positive",1,0)</f>
        <v>0</v>
      </c>
    </row>
    <row r="565" spans="1:22" ht="15.75" customHeight="1" x14ac:dyDescent="0.2">
      <c r="A565" s="4">
        <v>54</v>
      </c>
      <c r="B565" s="5">
        <f>IF(Data_Mentah!B565="Male",1,0)</f>
        <v>0</v>
      </c>
      <c r="C565" s="5">
        <f>IF(Data_Mentah!C565="Yes",1,0)</f>
        <v>0</v>
      </c>
      <c r="D565" s="5">
        <f>IF(Data_Mentah!D565="Yes",1,0)</f>
        <v>0</v>
      </c>
      <c r="E565" s="5">
        <f>IF(Data_Mentah!E565="Yes",1,0)</f>
        <v>0</v>
      </c>
      <c r="F565" s="5">
        <f>IF(Data_Mentah!F565="Yes",1,0)</f>
        <v>0</v>
      </c>
      <c r="G565" s="5">
        <f>IF(Data_Mentah!G565="Yes",1,0)</f>
        <v>0</v>
      </c>
      <c r="H565" s="5">
        <f>IF(Data_Mentah!H565="Yes",1,0)</f>
        <v>0</v>
      </c>
      <c r="I565" s="5">
        <f>IF(Data_Mentah!I565="Yes",1,0)</f>
        <v>0</v>
      </c>
      <c r="J565" s="5">
        <f>IF(Data_Mentah!J565="Yes",1,0)</f>
        <v>0</v>
      </c>
      <c r="K565" s="5">
        <f>IF(Data_Mentah!K565="Yes",1,0)</f>
        <v>0</v>
      </c>
      <c r="L565" s="5">
        <f>IF(Data_Mentah!L565="Yes",1,0)</f>
        <v>0</v>
      </c>
      <c r="M565" s="5">
        <f>IF(Data_Mentah!M565="Yes",1,0)</f>
        <v>0</v>
      </c>
      <c r="N565" s="5">
        <f>IF(Data_Mentah!N565="Yes",1,0)</f>
        <v>0</v>
      </c>
      <c r="O565" s="5">
        <f>IF(Data_Mentah!O565="Yes",1,0)</f>
        <v>0</v>
      </c>
      <c r="P565" s="5">
        <f>IF(Data_Mentah!P565="Yes",1,0)</f>
        <v>0</v>
      </c>
      <c r="Q565" s="6">
        <f>IF(Data_Mentah!Q565="Positive",1,0)</f>
        <v>0</v>
      </c>
      <c r="T565">
        <f t="shared" si="17"/>
        <v>0</v>
      </c>
      <c r="V565">
        <f t="shared" si="18"/>
        <v>0</v>
      </c>
    </row>
    <row r="566" spans="1:22" ht="15.75" customHeight="1" x14ac:dyDescent="0.2">
      <c r="A566" s="7">
        <v>39</v>
      </c>
      <c r="B566" s="8">
        <f>IF(Data_Mentah!B566="Male",1,0)</f>
        <v>0</v>
      </c>
      <c r="C566" s="8">
        <f>IF(Data_Mentah!C566="Yes",1,0)</f>
        <v>0</v>
      </c>
      <c r="D566" s="8">
        <f>IF(Data_Mentah!D566="Yes",1,0)</f>
        <v>0</v>
      </c>
      <c r="E566" s="8">
        <f>IF(Data_Mentah!E566="Yes",1,0)</f>
        <v>0</v>
      </c>
      <c r="F566" s="8">
        <f>IF(Data_Mentah!F566="Yes",1,0)</f>
        <v>0</v>
      </c>
      <c r="G566" s="8">
        <f>IF(Data_Mentah!G566="Yes",1,0)</f>
        <v>0</v>
      </c>
      <c r="H566" s="8">
        <f>IF(Data_Mentah!H566="Yes",1,0)</f>
        <v>0</v>
      </c>
      <c r="I566" s="8">
        <f>IF(Data_Mentah!I566="Yes",1,0)</f>
        <v>0</v>
      </c>
      <c r="J566" s="8">
        <f>IF(Data_Mentah!J566="Yes",1,0)</f>
        <v>0</v>
      </c>
      <c r="K566" s="8">
        <f>IF(Data_Mentah!K566="Yes",1,0)</f>
        <v>0</v>
      </c>
      <c r="L566" s="8">
        <f>IF(Data_Mentah!L566="Yes",1,0)</f>
        <v>0</v>
      </c>
      <c r="M566" s="8">
        <f>IF(Data_Mentah!M566="Yes",1,0)</f>
        <v>0</v>
      </c>
      <c r="N566" s="8">
        <f>IF(Data_Mentah!N566="Yes",1,0)</f>
        <v>0</v>
      </c>
      <c r="O566" s="8">
        <f>IF(Data_Mentah!O566="Yes",1,0)</f>
        <v>0</v>
      </c>
      <c r="P566" s="8">
        <f>IF(Data_Mentah!P566="Yes",1,0)</f>
        <v>0</v>
      </c>
      <c r="Q566" s="9">
        <f>IF(Data_Mentah!Q566="Positive",1,0)</f>
        <v>0</v>
      </c>
      <c r="T566">
        <f t="shared" si="17"/>
        <v>0</v>
      </c>
      <c r="V566">
        <f t="shared" si="18"/>
        <v>0</v>
      </c>
    </row>
    <row r="567" spans="1:22" ht="15.75" customHeight="1" x14ac:dyDescent="0.2">
      <c r="A567" s="4">
        <v>48</v>
      </c>
      <c r="B567" s="5">
        <f>IF(Data_Mentah!B567="Male",1,0)</f>
        <v>0</v>
      </c>
      <c r="C567" s="5">
        <f>IF(Data_Mentah!C567="Yes",1,0)</f>
        <v>0</v>
      </c>
      <c r="D567" s="5">
        <f>IF(Data_Mentah!D567="Yes",1,0)</f>
        <v>0</v>
      </c>
      <c r="E567" s="5">
        <f>IF(Data_Mentah!E567="Yes",1,0)</f>
        <v>0</v>
      </c>
      <c r="F567" s="5">
        <f>IF(Data_Mentah!F567="Yes",1,0)</f>
        <v>0</v>
      </c>
      <c r="G567" s="5">
        <f>IF(Data_Mentah!G567="Yes",1,0)</f>
        <v>0</v>
      </c>
      <c r="H567" s="5">
        <f>IF(Data_Mentah!H567="Yes",1,0)</f>
        <v>0</v>
      </c>
      <c r="I567" s="5">
        <f>IF(Data_Mentah!I567="Yes",1,0)</f>
        <v>0</v>
      </c>
      <c r="J567" s="5">
        <f>IF(Data_Mentah!J567="Yes",1,0)</f>
        <v>0</v>
      </c>
      <c r="K567" s="5">
        <f>IF(Data_Mentah!K567="Yes",1,0)</f>
        <v>0</v>
      </c>
      <c r="L567" s="5">
        <f>IF(Data_Mentah!L567="Yes",1,0)</f>
        <v>0</v>
      </c>
      <c r="M567" s="5">
        <f>IF(Data_Mentah!M567="Yes",1,0)</f>
        <v>0</v>
      </c>
      <c r="N567" s="5">
        <f>IF(Data_Mentah!N567="Yes",1,0)</f>
        <v>0</v>
      </c>
      <c r="O567" s="5">
        <f>IF(Data_Mentah!O567="Yes",1,0)</f>
        <v>0</v>
      </c>
      <c r="P567" s="5">
        <f>IF(Data_Mentah!P567="Yes",1,0)</f>
        <v>0</v>
      </c>
      <c r="Q567" s="6">
        <f>IF(Data_Mentah!Q567="Positive",1,0)</f>
        <v>0</v>
      </c>
      <c r="T567">
        <f t="shared" si="17"/>
        <v>0</v>
      </c>
      <c r="V567">
        <f t="shared" si="18"/>
        <v>0</v>
      </c>
    </row>
    <row r="568" spans="1:22" ht="15.75" customHeight="1" x14ac:dyDescent="0.2">
      <c r="A568" s="7">
        <v>58</v>
      </c>
      <c r="B568" s="8">
        <f>IF(Data_Mentah!B568="Male",1,0)</f>
        <v>0</v>
      </c>
      <c r="C568" s="8">
        <f>IF(Data_Mentah!C568="Yes",1,0)</f>
        <v>0</v>
      </c>
      <c r="D568" s="8">
        <f>IF(Data_Mentah!D568="Yes",1,0)</f>
        <v>0</v>
      </c>
      <c r="E568" s="8">
        <f>IF(Data_Mentah!E568="Yes",1,0)</f>
        <v>0</v>
      </c>
      <c r="F568" s="8">
        <f>IF(Data_Mentah!F568="Yes",1,0)</f>
        <v>0</v>
      </c>
      <c r="G568" s="8">
        <f>IF(Data_Mentah!G568="Yes",1,0)</f>
        <v>0</v>
      </c>
      <c r="H568" s="8">
        <f>IF(Data_Mentah!H568="Yes",1,0)</f>
        <v>0</v>
      </c>
      <c r="I568" s="8">
        <f>IF(Data_Mentah!I568="Yes",1,0)</f>
        <v>0</v>
      </c>
      <c r="J568" s="8">
        <f>IF(Data_Mentah!J568="Yes",1,0)</f>
        <v>0</v>
      </c>
      <c r="K568" s="8">
        <f>IF(Data_Mentah!K568="Yes",1,0)</f>
        <v>0</v>
      </c>
      <c r="L568" s="8">
        <f>IF(Data_Mentah!L568="Yes",1,0)</f>
        <v>0</v>
      </c>
      <c r="M568" s="8">
        <f>IF(Data_Mentah!M568="Yes",1,0)</f>
        <v>0</v>
      </c>
      <c r="N568" s="8">
        <f>IF(Data_Mentah!N568="Yes",1,0)</f>
        <v>0</v>
      </c>
      <c r="O568" s="8">
        <f>IF(Data_Mentah!O568="Yes",1,0)</f>
        <v>0</v>
      </c>
      <c r="P568" s="8">
        <f>IF(Data_Mentah!P568="Yes",1,0)</f>
        <v>0</v>
      </c>
      <c r="Q568" s="9">
        <f>IF(Data_Mentah!Q568="Positive",1,0)</f>
        <v>0</v>
      </c>
      <c r="T568">
        <f t="shared" si="17"/>
        <v>0</v>
      </c>
      <c r="V568">
        <f t="shared" si="18"/>
        <v>0</v>
      </c>
    </row>
    <row r="569" spans="1:22" ht="15.75" customHeight="1" x14ac:dyDescent="0.2">
      <c r="A569" s="4">
        <v>32</v>
      </c>
      <c r="B569" s="5">
        <f>IF(Data_Mentah!B569="Male",1,0)</f>
        <v>0</v>
      </c>
      <c r="C569" s="5">
        <f>IF(Data_Mentah!C569="Yes",1,0)</f>
        <v>0</v>
      </c>
      <c r="D569" s="5">
        <f>IF(Data_Mentah!D569="Yes",1,0)</f>
        <v>0</v>
      </c>
      <c r="E569" s="5">
        <f>IF(Data_Mentah!E569="Yes",1,0)</f>
        <v>0</v>
      </c>
      <c r="F569" s="5">
        <f>IF(Data_Mentah!F569="Yes",1,0)</f>
        <v>0</v>
      </c>
      <c r="G569" s="5">
        <f>IF(Data_Mentah!G569="Yes",1,0)</f>
        <v>0</v>
      </c>
      <c r="H569" s="5">
        <f>IF(Data_Mentah!H569="Yes",1,0)</f>
        <v>0</v>
      </c>
      <c r="I569" s="5">
        <f>IF(Data_Mentah!I569="Yes",1,0)</f>
        <v>0</v>
      </c>
      <c r="J569" s="5">
        <f>IF(Data_Mentah!J569="Yes",1,0)</f>
        <v>0</v>
      </c>
      <c r="K569" s="5">
        <f>IF(Data_Mentah!K569="Yes",1,0)</f>
        <v>0</v>
      </c>
      <c r="L569" s="5">
        <f>IF(Data_Mentah!L569="Yes",1,0)</f>
        <v>0</v>
      </c>
      <c r="M569" s="5">
        <f>IF(Data_Mentah!M569="Yes",1,0)</f>
        <v>0</v>
      </c>
      <c r="N569" s="5">
        <f>IF(Data_Mentah!N569="Yes",1,0)</f>
        <v>0</v>
      </c>
      <c r="O569" s="5">
        <f>IF(Data_Mentah!O569="Yes",1,0)</f>
        <v>0</v>
      </c>
      <c r="P569" s="5">
        <f>IF(Data_Mentah!P569="Yes",1,0)</f>
        <v>0</v>
      </c>
      <c r="Q569" s="6">
        <f>IF(Data_Mentah!Q569="Positive",1,0)</f>
        <v>0</v>
      </c>
      <c r="T569">
        <f t="shared" si="17"/>
        <v>0</v>
      </c>
      <c r="V569">
        <f t="shared" si="18"/>
        <v>0</v>
      </c>
    </row>
    <row r="570" spans="1:22" ht="15.75" customHeight="1" x14ac:dyDescent="0.2">
      <c r="A570" s="10">
        <v>42</v>
      </c>
      <c r="B570" s="11">
        <f>IF(Data_Mentah!B570="Male",1,0)</f>
        <v>0</v>
      </c>
      <c r="C570" s="11">
        <f>IF(Data_Mentah!C570="Yes",1,0)</f>
        <v>0</v>
      </c>
      <c r="D570" s="11">
        <f>IF(Data_Mentah!D570="Yes",1,0)</f>
        <v>0</v>
      </c>
      <c r="E570" s="11">
        <f>IF(Data_Mentah!E570="Yes",1,0)</f>
        <v>0</v>
      </c>
      <c r="F570" s="11">
        <f>IF(Data_Mentah!F570="Yes",1,0)</f>
        <v>0</v>
      </c>
      <c r="G570" s="11">
        <f>IF(Data_Mentah!G570="Yes",1,0)</f>
        <v>0</v>
      </c>
      <c r="H570" s="11">
        <f>IF(Data_Mentah!H570="Yes",1,0)</f>
        <v>0</v>
      </c>
      <c r="I570" s="11">
        <f>IF(Data_Mentah!I570="Yes",1,0)</f>
        <v>0</v>
      </c>
      <c r="J570" s="11">
        <f>IF(Data_Mentah!J570="Yes",1,0)</f>
        <v>0</v>
      </c>
      <c r="K570" s="11">
        <f>IF(Data_Mentah!K570="Yes",1,0)</f>
        <v>0</v>
      </c>
      <c r="L570" s="11">
        <f>IF(Data_Mentah!L570="Yes",1,0)</f>
        <v>0</v>
      </c>
      <c r="M570" s="11">
        <f>IF(Data_Mentah!M570="Yes",1,0)</f>
        <v>0</v>
      </c>
      <c r="N570" s="11">
        <f>IF(Data_Mentah!N570="Yes",1,0)</f>
        <v>0</v>
      </c>
      <c r="O570" s="11">
        <f>IF(Data_Mentah!O570="Yes",1,0)</f>
        <v>0</v>
      </c>
      <c r="P570" s="11">
        <f>IF(Data_Mentah!P570="Yes",1,0)</f>
        <v>0</v>
      </c>
      <c r="Q570" s="12">
        <f>IF(Data_Mentah!Q570="Positive",1,0)</f>
        <v>0</v>
      </c>
      <c r="T570">
        <f t="shared" si="17"/>
        <v>0</v>
      </c>
      <c r="V570">
        <f t="shared" si="18"/>
        <v>0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B1E0-0B58-457D-9D8A-0D4BA86DF2BF}">
  <sheetPr>
    <outlinePr summaryBelow="0" summaryRight="0"/>
  </sheetPr>
  <dimension ref="A1:Y570"/>
  <sheetViews>
    <sheetView topLeftCell="L45" zoomScaleNormal="100" workbookViewId="0">
      <selection activeCell="T51" sqref="T51:T570"/>
    </sheetView>
  </sheetViews>
  <sheetFormatPr defaultColWidth="12.7109375" defaultRowHeight="15.75" customHeight="1" x14ac:dyDescent="0.2"/>
  <cols>
    <col min="1" max="1" width="17.28515625" customWidth="1"/>
    <col min="5" max="5" width="18" customWidth="1"/>
    <col min="8" max="8" width="13.28515625" customWidth="1"/>
    <col min="9" max="9" width="13.7109375" customWidth="1"/>
    <col min="12" max="13" width="14.7109375" customWidth="1"/>
    <col min="14" max="14" width="13.85546875" customWidth="1"/>
  </cols>
  <sheetData>
    <row r="1" spans="1:9" ht="12.75" x14ac:dyDescent="0.2">
      <c r="A1" s="18" t="s">
        <v>2</v>
      </c>
      <c r="B1">
        <f ca="1">RAND()</f>
        <v>0.78059696787673838</v>
      </c>
    </row>
    <row r="2" spans="1:9" ht="12.75" x14ac:dyDescent="0.2">
      <c r="A2" s="19" t="s">
        <v>3</v>
      </c>
      <c r="B2">
        <f t="shared" ref="B2:B14" ca="1" si="0">RAND()</f>
        <v>0.18049454797695597</v>
      </c>
      <c r="C2" s="13"/>
      <c r="D2" s="13"/>
      <c r="E2" s="13"/>
      <c r="F2" s="27" t="s">
        <v>52</v>
      </c>
    </row>
    <row r="3" spans="1:9" ht="12.75" x14ac:dyDescent="0.2">
      <c r="A3" s="18" t="s">
        <v>4</v>
      </c>
      <c r="B3">
        <f t="shared" ca="1" si="0"/>
        <v>0.19702449526077548</v>
      </c>
      <c r="C3" s="13"/>
      <c r="D3" s="13"/>
      <c r="E3" s="13"/>
    </row>
    <row r="4" spans="1:9" ht="12.75" x14ac:dyDescent="0.2">
      <c r="A4" s="19" t="s">
        <v>5</v>
      </c>
      <c r="B4">
        <f t="shared" ca="1" si="0"/>
        <v>0.61165739345206971</v>
      </c>
      <c r="C4" s="13"/>
      <c r="D4" s="13"/>
      <c r="E4" s="13"/>
      <c r="I4" t="s">
        <v>45</v>
      </c>
    </row>
    <row r="5" spans="1:9" ht="12.75" x14ac:dyDescent="0.2">
      <c r="A5" s="18" t="s">
        <v>6</v>
      </c>
      <c r="B5">
        <f t="shared" ca="1" si="0"/>
        <v>0.30931402851097067</v>
      </c>
      <c r="I5" t="s">
        <v>46</v>
      </c>
    </row>
    <row r="6" spans="1:9" ht="12.75" x14ac:dyDescent="0.2">
      <c r="A6" s="19" t="s">
        <v>7</v>
      </c>
      <c r="B6">
        <f t="shared" ca="1" si="0"/>
        <v>0.77059993011941963</v>
      </c>
    </row>
    <row r="7" spans="1:9" ht="12.75" x14ac:dyDescent="0.2">
      <c r="A7" s="18" t="s">
        <v>8</v>
      </c>
      <c r="B7">
        <f t="shared" ca="1" si="0"/>
        <v>0.70041066822981457</v>
      </c>
      <c r="I7" t="s">
        <v>47</v>
      </c>
    </row>
    <row r="8" spans="1:9" ht="12.75" x14ac:dyDescent="0.2">
      <c r="A8" s="19" t="s">
        <v>9</v>
      </c>
      <c r="B8">
        <f t="shared" ca="1" si="0"/>
        <v>0.43120777898023854</v>
      </c>
      <c r="I8" s="28" t="s">
        <v>74</v>
      </c>
    </row>
    <row r="9" spans="1:9" ht="12.75" x14ac:dyDescent="0.2">
      <c r="A9" s="18" t="s">
        <v>10</v>
      </c>
      <c r="B9">
        <f t="shared" ca="1" si="0"/>
        <v>0.78869236741521909</v>
      </c>
      <c r="I9" s="28" t="s">
        <v>75</v>
      </c>
    </row>
    <row r="10" spans="1:9" ht="12.75" x14ac:dyDescent="0.2">
      <c r="A10" s="19" t="s">
        <v>11</v>
      </c>
      <c r="B10">
        <f t="shared" ca="1" si="0"/>
        <v>0.66519371992214049</v>
      </c>
      <c r="I10" s="28" t="s">
        <v>76</v>
      </c>
    </row>
    <row r="11" spans="1:9" ht="12.75" x14ac:dyDescent="0.2">
      <c r="A11" s="18" t="s">
        <v>12</v>
      </c>
      <c r="B11">
        <f t="shared" ca="1" si="0"/>
        <v>0.25512978359716809</v>
      </c>
      <c r="I11" s="28" t="s">
        <v>77</v>
      </c>
    </row>
    <row r="12" spans="1:9" ht="12.75" x14ac:dyDescent="0.2">
      <c r="A12" s="19" t="s">
        <v>13</v>
      </c>
      <c r="B12">
        <f t="shared" ca="1" si="0"/>
        <v>0.58882569350065572</v>
      </c>
      <c r="I12" s="28" t="s">
        <v>73</v>
      </c>
    </row>
    <row r="13" spans="1:9" ht="12.75" x14ac:dyDescent="0.2">
      <c r="A13" s="18" t="s">
        <v>14</v>
      </c>
      <c r="B13">
        <f t="shared" ca="1" si="0"/>
        <v>0.31655370987494813</v>
      </c>
    </row>
    <row r="14" spans="1:9" ht="12.75" x14ac:dyDescent="0.2">
      <c r="A14" s="20" t="s">
        <v>15</v>
      </c>
      <c r="B14">
        <f t="shared" ca="1" si="0"/>
        <v>0.94852853798288317</v>
      </c>
    </row>
    <row r="21" spans="1:3" ht="15.75" customHeight="1" x14ac:dyDescent="0.2">
      <c r="A21" s="27" t="s">
        <v>54</v>
      </c>
    </row>
    <row r="22" spans="1:3" ht="15.75" customHeight="1" x14ac:dyDescent="0.2">
      <c r="A22" s="28" t="s">
        <v>73</v>
      </c>
      <c r="C22">
        <f>VLOOKUP("Obesity", Gini_Index!A:E, 5, FALSE)</f>
        <v>69</v>
      </c>
    </row>
    <row r="23" spans="1:3" ht="15.75" customHeight="1" x14ac:dyDescent="0.2">
      <c r="A23" s="28" t="s">
        <v>74</v>
      </c>
      <c r="C23">
        <f>VLOOKUP("Irritability", Gini_Index!A:E, 5, FALSE)</f>
        <v>106</v>
      </c>
    </row>
    <row r="24" spans="1:3" ht="15.75" customHeight="1" x14ac:dyDescent="0.2">
      <c r="A24" s="28" t="s">
        <v>77</v>
      </c>
      <c r="C24">
        <f>VLOOKUP("Sudden Weight Loss", Gini_Index!A:E, 5, FALSE)</f>
        <v>176</v>
      </c>
    </row>
    <row r="25" spans="1:3" ht="15.75" customHeight="1" x14ac:dyDescent="0.2">
      <c r="A25" s="28" t="s">
        <v>76</v>
      </c>
      <c r="C25">
        <f>VLOOKUP("Visual Blurring", Gini_Index!A:E, 5, FALSE)</f>
        <v>186</v>
      </c>
    </row>
    <row r="26" spans="1:3" ht="15.75" customHeight="1" x14ac:dyDescent="0.2">
      <c r="A26" s="28" t="s">
        <v>75</v>
      </c>
      <c r="C26">
        <f>VLOOKUP("Delayed Healing", Gini_Index!A:E, 5, FALSE)</f>
        <v>190</v>
      </c>
    </row>
    <row r="28" spans="1:3" ht="15.75" customHeight="1" x14ac:dyDescent="0.2">
      <c r="A28" s="27" t="s">
        <v>58</v>
      </c>
    </row>
    <row r="45" spans="19:19" ht="15.75" customHeight="1" x14ac:dyDescent="0.2">
      <c r="S45" s="27" t="s">
        <v>79</v>
      </c>
    </row>
    <row r="46" spans="19:19" ht="15.75" customHeight="1" x14ac:dyDescent="0.2">
      <c r="S46" s="28" t="s">
        <v>84</v>
      </c>
    </row>
    <row r="47" spans="19:19" ht="15.75" customHeight="1" x14ac:dyDescent="0.2">
      <c r="S47" s="28" t="s">
        <v>85</v>
      </c>
    </row>
    <row r="48" spans="19:19" ht="15.75" customHeight="1" x14ac:dyDescent="0.2">
      <c r="S48" s="28"/>
    </row>
    <row r="49" spans="1:25" ht="15.75" customHeight="1" x14ac:dyDescent="0.2">
      <c r="A49" s="27" t="s">
        <v>59</v>
      </c>
    </row>
    <row r="50" spans="1:25" ht="15.75" customHeight="1" x14ac:dyDescent="0.2">
      <c r="A50" s="1" t="s">
        <v>0</v>
      </c>
      <c r="B50" s="2" t="s">
        <v>1</v>
      </c>
      <c r="C50" s="2" t="s">
        <v>2</v>
      </c>
      <c r="D50" s="2" t="s">
        <v>3</v>
      </c>
      <c r="E50" s="2" t="s">
        <v>4</v>
      </c>
      <c r="F50" s="2" t="s">
        <v>5</v>
      </c>
      <c r="G50" s="2" t="s">
        <v>6</v>
      </c>
      <c r="H50" s="2" t="s">
        <v>7</v>
      </c>
      <c r="I50" s="2" t="s">
        <v>8</v>
      </c>
      <c r="J50" s="2" t="s">
        <v>9</v>
      </c>
      <c r="K50" s="2" t="s">
        <v>10</v>
      </c>
      <c r="L50" s="2" t="s">
        <v>11</v>
      </c>
      <c r="M50" s="2" t="s">
        <v>12</v>
      </c>
      <c r="N50" s="2" t="s">
        <v>13</v>
      </c>
      <c r="O50" s="2" t="s">
        <v>14</v>
      </c>
      <c r="P50" s="2" t="s">
        <v>15</v>
      </c>
      <c r="Q50" s="3" t="s">
        <v>16</v>
      </c>
      <c r="S50" s="27" t="s">
        <v>60</v>
      </c>
      <c r="V50" s="27" t="s">
        <v>78</v>
      </c>
      <c r="Y50" s="27" t="s">
        <v>80</v>
      </c>
    </row>
    <row r="51" spans="1:25" ht="15.75" customHeight="1" x14ac:dyDescent="0.2">
      <c r="A51" s="4">
        <v>40</v>
      </c>
      <c r="B51" s="5">
        <f>IF(Data_Mentah!B51="Male",1,0)</f>
        <v>0</v>
      </c>
      <c r="C51" s="5">
        <f>IF(Data_Mentah!C51="Yes",1,0)</f>
        <v>1</v>
      </c>
      <c r="D51" s="5">
        <f>IF(Data_Mentah!D51="Yes",1,0)</f>
        <v>0</v>
      </c>
      <c r="E51" s="5">
        <f>IF(Data_Mentah!E51="Yes",1,0)</f>
        <v>1</v>
      </c>
      <c r="F51" s="5">
        <f>IF(Data_Mentah!F51="Yes",1,0)</f>
        <v>1</v>
      </c>
      <c r="G51" s="5">
        <f>IF(Data_Mentah!G51="Yes",1,0)</f>
        <v>0</v>
      </c>
      <c r="H51" s="5">
        <f>IF(Data_Mentah!H51="Yes",1,0)</f>
        <v>0</v>
      </c>
      <c r="I51" s="5">
        <f>IF(Data_Mentah!I51="Yes",1,0)</f>
        <v>1</v>
      </c>
      <c r="J51" s="5">
        <f>IF(Data_Mentah!J51="Yes",1,0)</f>
        <v>0</v>
      </c>
      <c r="K51" s="5">
        <f>IF(Data_Mentah!K51="Yes",1,0)</f>
        <v>0</v>
      </c>
      <c r="L51" s="5">
        <f>IF(Data_Mentah!L51="Yes",1,0)</f>
        <v>1</v>
      </c>
      <c r="M51" s="5">
        <f>IF(Data_Mentah!M51="Yes",1,0)</f>
        <v>1</v>
      </c>
      <c r="N51" s="5">
        <f>IF(Data_Mentah!N51="Yes",1,0)</f>
        <v>1</v>
      </c>
      <c r="O51" s="5">
        <f>IF(Data_Mentah!O51="Yes",1,0)</f>
        <v>0</v>
      </c>
      <c r="P51" s="5">
        <f>IF(Data_Mentah!P51="Yes",1,0)</f>
        <v>0</v>
      </c>
      <c r="Q51" s="6">
        <f>IF(Data_Mentah!Q51="Positive",1,0)</f>
        <v>1</v>
      </c>
      <c r="T51">
        <f>IF((P51 + K51 + E51 + I51 + L51) &gt;= 3, 1, 0)</f>
        <v>1</v>
      </c>
      <c r="V51">
        <f>IF(Q51="Positive",1,0)</f>
        <v>0</v>
      </c>
      <c r="Y51" cm="1">
        <f t="array" ref="Y51">SUMPRODUCT(--(V51:V570=T51:T570))</f>
        <v>394</v>
      </c>
    </row>
    <row r="52" spans="1:25" ht="15.75" customHeight="1" x14ac:dyDescent="0.2">
      <c r="A52" s="7">
        <v>58</v>
      </c>
      <c r="B52" s="8">
        <f>IF(Data_Mentah!B52="Male",1,0)</f>
        <v>0</v>
      </c>
      <c r="C52" s="8">
        <f>IF(Data_Mentah!C52="Yes",1,0)</f>
        <v>1</v>
      </c>
      <c r="D52" s="8">
        <f>IF(Data_Mentah!D52="Yes",1,0)</f>
        <v>1</v>
      </c>
      <c r="E52" s="8">
        <f>IF(Data_Mentah!E52="Yes",1,0)</f>
        <v>1</v>
      </c>
      <c r="F52" s="8">
        <f>IF(Data_Mentah!F52="Yes",1,0)</f>
        <v>0</v>
      </c>
      <c r="G52" s="8">
        <f>IF(Data_Mentah!G52="Yes",1,0)</f>
        <v>1</v>
      </c>
      <c r="H52" s="8">
        <f>IF(Data_Mentah!H52="Yes",1,0)</f>
        <v>0</v>
      </c>
      <c r="I52" s="8">
        <f>IF(Data_Mentah!I52="Yes",1,0)</f>
        <v>1</v>
      </c>
      <c r="J52" s="8">
        <f>IF(Data_Mentah!J52="Yes",1,0)</f>
        <v>0</v>
      </c>
      <c r="K52" s="8">
        <f>IF(Data_Mentah!K52="Yes",1,0)</f>
        <v>1</v>
      </c>
      <c r="L52" s="8">
        <f>IF(Data_Mentah!L52="Yes",1,0)</f>
        <v>1</v>
      </c>
      <c r="M52" s="8">
        <f>IF(Data_Mentah!M52="Yes",1,0)</f>
        <v>1</v>
      </c>
      <c r="N52" s="8">
        <f>IF(Data_Mentah!N52="Yes",1,0)</f>
        <v>1</v>
      </c>
      <c r="O52" s="8">
        <f>IF(Data_Mentah!O52="Yes",1,0)</f>
        <v>0</v>
      </c>
      <c r="P52" s="8">
        <f>IF(Data_Mentah!P52="Yes",1,0)</f>
        <v>0</v>
      </c>
      <c r="Q52" s="9">
        <f>IF(Data_Mentah!Q52="Positive",1,0)</f>
        <v>1</v>
      </c>
      <c r="T52">
        <f t="shared" ref="T52:T115" si="1">IF((P52 + K52 + E52 + I52 + L52) &gt;= 3, 1, 0)</f>
        <v>1</v>
      </c>
      <c r="V52">
        <f t="shared" ref="V52:V115" si="2">IF(Q52="Positive",1,0)</f>
        <v>0</v>
      </c>
    </row>
    <row r="53" spans="1:25" ht="15.75" customHeight="1" x14ac:dyDescent="0.2">
      <c r="A53" s="4">
        <v>41</v>
      </c>
      <c r="B53" s="5">
        <f>IF(Data_Mentah!B53="Male",1,0)</f>
        <v>0</v>
      </c>
      <c r="C53" s="5">
        <f>IF(Data_Mentah!C53="Yes",1,0)</f>
        <v>1</v>
      </c>
      <c r="D53" s="5">
        <f>IF(Data_Mentah!D53="Yes",1,0)</f>
        <v>1</v>
      </c>
      <c r="E53" s="5">
        <f>IF(Data_Mentah!E53="Yes",1,0)</f>
        <v>1</v>
      </c>
      <c r="F53" s="5">
        <f>IF(Data_Mentah!F53="Yes",1,0)</f>
        <v>1</v>
      </c>
      <c r="G53" s="5">
        <f>IF(Data_Mentah!G53="Yes",1,0)</f>
        <v>1</v>
      </c>
      <c r="H53" s="5">
        <f>IF(Data_Mentah!H53="Yes",1,0)</f>
        <v>0</v>
      </c>
      <c r="I53" s="5">
        <f>IF(Data_Mentah!I53="Yes",1,0)</f>
        <v>1</v>
      </c>
      <c r="J53" s="5">
        <f>IF(Data_Mentah!J53="Yes",1,0)</f>
        <v>0</v>
      </c>
      <c r="K53" s="5">
        <f>IF(Data_Mentah!K53="Yes",1,0)</f>
        <v>0</v>
      </c>
      <c r="L53" s="5">
        <f>IF(Data_Mentah!L53="Yes",1,0)</f>
        <v>0</v>
      </c>
      <c r="M53" s="5">
        <f>IF(Data_Mentah!M53="Yes",1,0)</f>
        <v>1</v>
      </c>
      <c r="N53" s="5">
        <f>IF(Data_Mentah!N53="Yes",1,0)</f>
        <v>0</v>
      </c>
      <c r="O53" s="5">
        <f>IF(Data_Mentah!O53="Yes",1,0)</f>
        <v>0</v>
      </c>
      <c r="P53" s="5">
        <f>IF(Data_Mentah!P53="Yes",1,0)</f>
        <v>0</v>
      </c>
      <c r="Q53" s="6">
        <f>IF(Data_Mentah!Q53="Positive",1,0)</f>
        <v>1</v>
      </c>
      <c r="T53">
        <f t="shared" si="1"/>
        <v>0</v>
      </c>
      <c r="V53">
        <f t="shared" si="2"/>
        <v>0</v>
      </c>
      <c r="Y53" s="27" t="s">
        <v>81</v>
      </c>
    </row>
    <row r="54" spans="1:25" ht="15.75" customHeight="1" x14ac:dyDescent="0.2">
      <c r="A54" s="7">
        <v>45</v>
      </c>
      <c r="B54" s="8">
        <f>IF(Data_Mentah!B54="Male",1,0)</f>
        <v>0</v>
      </c>
      <c r="C54" s="8">
        <f>IF(Data_Mentah!C54="Yes",1,0)</f>
        <v>0</v>
      </c>
      <c r="D54" s="8">
        <f>IF(Data_Mentah!D54="Yes",1,0)</f>
        <v>1</v>
      </c>
      <c r="E54" s="8">
        <f>IF(Data_Mentah!E54="Yes",1,0)</f>
        <v>1</v>
      </c>
      <c r="F54" s="8">
        <f>IF(Data_Mentah!F54="Yes",1,0)</f>
        <v>1</v>
      </c>
      <c r="G54" s="8">
        <f>IF(Data_Mentah!G54="Yes",1,0)</f>
        <v>1</v>
      </c>
      <c r="H54" s="8">
        <f>IF(Data_Mentah!H54="Yes",1,0)</f>
        <v>1</v>
      </c>
      <c r="I54" s="8">
        <f>IF(Data_Mentah!I54="Yes",1,0)</f>
        <v>1</v>
      </c>
      <c r="J54" s="8">
        <f>IF(Data_Mentah!J54="Yes",1,0)</f>
        <v>0</v>
      </c>
      <c r="K54" s="8">
        <f>IF(Data_Mentah!K54="Yes",1,0)</f>
        <v>1</v>
      </c>
      <c r="L54" s="8">
        <f>IF(Data_Mentah!L54="Yes",1,0)</f>
        <v>1</v>
      </c>
      <c r="M54" s="8">
        <f>IF(Data_Mentah!M54="Yes",1,0)</f>
        <v>1</v>
      </c>
      <c r="N54" s="8">
        <f>IF(Data_Mentah!N54="Yes",1,0)</f>
        <v>1</v>
      </c>
      <c r="O54" s="8">
        <f>IF(Data_Mentah!O54="Yes",1,0)</f>
        <v>0</v>
      </c>
      <c r="P54" s="8">
        <f>IF(Data_Mentah!P54="Yes",1,0)</f>
        <v>0</v>
      </c>
      <c r="Q54" s="9">
        <f>IF(Data_Mentah!Q54="Positive",1,0)</f>
        <v>1</v>
      </c>
      <c r="T54">
        <f t="shared" si="1"/>
        <v>1</v>
      </c>
      <c r="V54">
        <f t="shared" si="2"/>
        <v>0</v>
      </c>
      <c r="Y54">
        <f>COUNT(T51:T570)</f>
        <v>520</v>
      </c>
    </row>
    <row r="55" spans="1:25" ht="15.75" customHeight="1" x14ac:dyDescent="0.2">
      <c r="A55" s="4">
        <v>60</v>
      </c>
      <c r="B55" s="5">
        <f>IF(Data_Mentah!B55="Male",1,0)</f>
        <v>0</v>
      </c>
      <c r="C55" s="5">
        <f>IF(Data_Mentah!C55="Yes",1,0)</f>
        <v>0</v>
      </c>
      <c r="D55" s="5">
        <f>IF(Data_Mentah!D55="Yes",1,0)</f>
        <v>1</v>
      </c>
      <c r="E55" s="5">
        <f>IF(Data_Mentah!E55="Yes",1,0)</f>
        <v>1</v>
      </c>
      <c r="F55" s="5">
        <f>IF(Data_Mentah!F55="Yes",1,0)</f>
        <v>1</v>
      </c>
      <c r="G55" s="5">
        <f>IF(Data_Mentah!G55="Yes",1,0)</f>
        <v>0</v>
      </c>
      <c r="H55" s="5">
        <f>IF(Data_Mentah!H55="Yes",1,0)</f>
        <v>0</v>
      </c>
      <c r="I55" s="5">
        <f>IF(Data_Mentah!I55="Yes",1,0)</f>
        <v>1</v>
      </c>
      <c r="J55" s="5">
        <f>IF(Data_Mentah!J55="Yes",1,0)</f>
        <v>0</v>
      </c>
      <c r="K55" s="5">
        <f>IF(Data_Mentah!K55="Yes",1,0)</f>
        <v>0</v>
      </c>
      <c r="L55" s="5">
        <f>IF(Data_Mentah!L55="Yes",1,0)</f>
        <v>1</v>
      </c>
      <c r="M55" s="5">
        <f>IF(Data_Mentah!M55="Yes",1,0)</f>
        <v>0</v>
      </c>
      <c r="N55" s="5">
        <f>IF(Data_Mentah!N55="Yes",1,0)</f>
        <v>0</v>
      </c>
      <c r="O55" s="5">
        <f>IF(Data_Mentah!O55="Yes",1,0)</f>
        <v>0</v>
      </c>
      <c r="P55" s="5">
        <f>IF(Data_Mentah!P55="Yes",1,0)</f>
        <v>0</v>
      </c>
      <c r="Q55" s="6">
        <f>IF(Data_Mentah!Q55="Positive",1,0)</f>
        <v>1</v>
      </c>
      <c r="T55">
        <f t="shared" si="1"/>
        <v>1</v>
      </c>
      <c r="V55">
        <f t="shared" si="2"/>
        <v>0</v>
      </c>
    </row>
    <row r="56" spans="1:25" ht="15.75" customHeight="1" x14ac:dyDescent="0.2">
      <c r="A56" s="7">
        <v>55</v>
      </c>
      <c r="B56" s="8">
        <f>IF(Data_Mentah!B56="Male",1,0)</f>
        <v>0</v>
      </c>
      <c r="C56" s="8">
        <f>IF(Data_Mentah!C56="Yes",1,0)</f>
        <v>0</v>
      </c>
      <c r="D56" s="8">
        <f>IF(Data_Mentah!D56="Yes",1,0)</f>
        <v>0</v>
      </c>
      <c r="E56" s="8">
        <f>IF(Data_Mentah!E56="Yes",1,0)</f>
        <v>0</v>
      </c>
      <c r="F56" s="8">
        <f>IF(Data_Mentah!F56="Yes",1,0)</f>
        <v>0</v>
      </c>
      <c r="G56" s="8">
        <f>IF(Data_Mentah!G56="Yes",1,0)</f>
        <v>0</v>
      </c>
      <c r="H56" s="8">
        <f>IF(Data_Mentah!H56="Yes",1,0)</f>
        <v>0</v>
      </c>
      <c r="I56" s="8">
        <f>IF(Data_Mentah!I56="Yes",1,0)</f>
        <v>1</v>
      </c>
      <c r="J56" s="8">
        <f>IF(Data_Mentah!J56="Yes",1,0)</f>
        <v>0</v>
      </c>
      <c r="K56" s="8">
        <f>IF(Data_Mentah!K56="Yes",1,0)</f>
        <v>0</v>
      </c>
      <c r="L56" s="8">
        <f>IF(Data_Mentah!L56="Yes",1,0)</f>
        <v>0</v>
      </c>
      <c r="M56" s="8">
        <f>IF(Data_Mentah!M56="Yes",1,0)</f>
        <v>1</v>
      </c>
      <c r="N56" s="8">
        <f>IF(Data_Mentah!N56="Yes",1,0)</f>
        <v>1</v>
      </c>
      <c r="O56" s="8">
        <f>IF(Data_Mentah!O56="Yes",1,0)</f>
        <v>0</v>
      </c>
      <c r="P56" s="8">
        <f>IF(Data_Mentah!P56="Yes",1,0)</f>
        <v>0</v>
      </c>
      <c r="Q56" s="9">
        <f>IF(Data_Mentah!Q56="Positive",1,0)</f>
        <v>1</v>
      </c>
      <c r="T56">
        <f t="shared" si="1"/>
        <v>0</v>
      </c>
      <c r="V56">
        <f t="shared" si="2"/>
        <v>0</v>
      </c>
      <c r="Y56" s="27" t="s">
        <v>82</v>
      </c>
    </row>
    <row r="57" spans="1:25" ht="15.75" customHeight="1" x14ac:dyDescent="0.2">
      <c r="A57" s="4">
        <v>57</v>
      </c>
      <c r="B57" s="5">
        <f>IF(Data_Mentah!B57="Male",1,0)</f>
        <v>0</v>
      </c>
      <c r="C57" s="5">
        <f>IF(Data_Mentah!C57="Yes",1,0)</f>
        <v>0</v>
      </c>
      <c r="D57" s="5">
        <f>IF(Data_Mentah!D57="Yes",1,0)</f>
        <v>0</v>
      </c>
      <c r="E57" s="5">
        <f>IF(Data_Mentah!E57="Yes",1,0)</f>
        <v>0</v>
      </c>
      <c r="F57" s="5">
        <f>IF(Data_Mentah!F57="Yes",1,0)</f>
        <v>0</v>
      </c>
      <c r="G57" s="5">
        <f>IF(Data_Mentah!G57="Yes",1,0)</f>
        <v>0</v>
      </c>
      <c r="H57" s="5">
        <f>IF(Data_Mentah!H57="Yes",1,0)</f>
        <v>0</v>
      </c>
      <c r="I57" s="5">
        <f>IF(Data_Mentah!I57="Yes",1,0)</f>
        <v>0</v>
      </c>
      <c r="J57" s="5">
        <f>IF(Data_Mentah!J57="Yes",1,0)</f>
        <v>0</v>
      </c>
      <c r="K57" s="5">
        <f>IF(Data_Mentah!K57="Yes",1,0)</f>
        <v>0</v>
      </c>
      <c r="L57" s="5">
        <f>IF(Data_Mentah!L57="Yes",1,0)</f>
        <v>0</v>
      </c>
      <c r="M57" s="5">
        <f>IF(Data_Mentah!M57="Yes",1,0)</f>
        <v>0</v>
      </c>
      <c r="N57" s="5">
        <f>IF(Data_Mentah!N57="Yes",1,0)</f>
        <v>0</v>
      </c>
      <c r="O57" s="5">
        <f>IF(Data_Mentah!O57="Yes",1,0)</f>
        <v>0</v>
      </c>
      <c r="P57" s="5">
        <f>IF(Data_Mentah!P57="Yes",1,0)</f>
        <v>1</v>
      </c>
      <c r="Q57" s="6">
        <f>IF(Data_Mentah!Q57="Positive",1,0)</f>
        <v>1</v>
      </c>
      <c r="T57">
        <f t="shared" si="1"/>
        <v>0</v>
      </c>
      <c r="V57">
        <f t="shared" si="2"/>
        <v>0</v>
      </c>
      <c r="Y57">
        <f>Y51/Y54*100</f>
        <v>75.769230769230774</v>
      </c>
    </row>
    <row r="58" spans="1:25" ht="15.75" customHeight="1" x14ac:dyDescent="0.2">
      <c r="A58" s="7">
        <v>66</v>
      </c>
      <c r="B58" s="8">
        <f>IF(Data_Mentah!B58="Male",1,0)</f>
        <v>0</v>
      </c>
      <c r="C58" s="8">
        <f>IF(Data_Mentah!C58="Yes",1,0)</f>
        <v>1</v>
      </c>
      <c r="D58" s="8">
        <f>IF(Data_Mentah!D58="Yes",1,0)</f>
        <v>1</v>
      </c>
      <c r="E58" s="8">
        <f>IF(Data_Mentah!E58="Yes",1,0)</f>
        <v>1</v>
      </c>
      <c r="F58" s="8">
        <f>IF(Data_Mentah!F58="Yes",1,0)</f>
        <v>1</v>
      </c>
      <c r="G58" s="8">
        <f>IF(Data_Mentah!G58="Yes",1,0)</f>
        <v>1</v>
      </c>
      <c r="H58" s="8">
        <f>IF(Data_Mentah!H58="Yes",1,0)</f>
        <v>1</v>
      </c>
      <c r="I58" s="8">
        <f>IF(Data_Mentah!I58="Yes",1,0)</f>
        <v>1</v>
      </c>
      <c r="J58" s="8">
        <f>IF(Data_Mentah!J58="Yes",1,0)</f>
        <v>1</v>
      </c>
      <c r="K58" s="8">
        <f>IF(Data_Mentah!K58="Yes",1,0)</f>
        <v>0</v>
      </c>
      <c r="L58" s="8">
        <f>IF(Data_Mentah!L58="Yes",1,0)</f>
        <v>1</v>
      </c>
      <c r="M58" s="8">
        <f>IF(Data_Mentah!M58="Yes",1,0)</f>
        <v>1</v>
      </c>
      <c r="N58" s="8">
        <f>IF(Data_Mentah!N58="Yes",1,0)</f>
        <v>1</v>
      </c>
      <c r="O58" s="8">
        <f>IF(Data_Mentah!O58="Yes",1,0)</f>
        <v>0</v>
      </c>
      <c r="P58" s="8">
        <f>IF(Data_Mentah!P58="Yes",1,0)</f>
        <v>0</v>
      </c>
      <c r="Q58" s="9">
        <f>IF(Data_Mentah!Q58="Positive",1,0)</f>
        <v>1</v>
      </c>
      <c r="T58">
        <f t="shared" si="1"/>
        <v>1</v>
      </c>
      <c r="V58">
        <f t="shared" si="2"/>
        <v>0</v>
      </c>
    </row>
    <row r="59" spans="1:25" ht="15.75" customHeight="1" x14ac:dyDescent="0.2">
      <c r="A59" s="4">
        <v>67</v>
      </c>
      <c r="B59" s="5">
        <f>IF(Data_Mentah!B59="Male",1,0)</f>
        <v>0</v>
      </c>
      <c r="C59" s="5">
        <f>IF(Data_Mentah!C59="Yes",1,0)</f>
        <v>0</v>
      </c>
      <c r="D59" s="5">
        <f>IF(Data_Mentah!D59="Yes",1,0)</f>
        <v>0</v>
      </c>
      <c r="E59" s="5">
        <f>IF(Data_Mentah!E59="Yes",1,0)</f>
        <v>0</v>
      </c>
      <c r="F59" s="5">
        <f>IF(Data_Mentah!F59="Yes",1,0)</f>
        <v>0</v>
      </c>
      <c r="G59" s="5">
        <f>IF(Data_Mentah!G59="Yes",1,0)</f>
        <v>1</v>
      </c>
      <c r="H59" s="5">
        <f>IF(Data_Mentah!H59="Yes",1,0)</f>
        <v>0</v>
      </c>
      <c r="I59" s="5">
        <f>IF(Data_Mentah!I59="Yes",1,0)</f>
        <v>1</v>
      </c>
      <c r="J59" s="5">
        <f>IF(Data_Mentah!J59="Yes",1,0)</f>
        <v>0</v>
      </c>
      <c r="K59" s="5">
        <f>IF(Data_Mentah!K59="Yes",1,0)</f>
        <v>0</v>
      </c>
      <c r="L59" s="5">
        <f>IF(Data_Mentah!L59="Yes",1,0)</f>
        <v>0</v>
      </c>
      <c r="M59" s="5">
        <f>IF(Data_Mentah!M59="Yes",1,0)</f>
        <v>1</v>
      </c>
      <c r="N59" s="5">
        <f>IF(Data_Mentah!N59="Yes",1,0)</f>
        <v>0</v>
      </c>
      <c r="O59" s="5">
        <f>IF(Data_Mentah!O59="Yes",1,0)</f>
        <v>0</v>
      </c>
      <c r="P59" s="5">
        <f>IF(Data_Mentah!P59="Yes",1,0)</f>
        <v>0</v>
      </c>
      <c r="Q59" s="6">
        <f>IF(Data_Mentah!Q59="Positive",1,0)</f>
        <v>1</v>
      </c>
      <c r="T59">
        <f t="shared" si="1"/>
        <v>0</v>
      </c>
      <c r="V59">
        <f t="shared" si="2"/>
        <v>0</v>
      </c>
    </row>
    <row r="60" spans="1:25" ht="15.75" customHeight="1" x14ac:dyDescent="0.2">
      <c r="A60" s="7">
        <v>70</v>
      </c>
      <c r="B60" s="8">
        <f>IF(Data_Mentah!B60="Male",1,0)</f>
        <v>0</v>
      </c>
      <c r="C60" s="8">
        <f>IF(Data_Mentah!C60="Yes",1,0)</f>
        <v>0</v>
      </c>
      <c r="D60" s="8">
        <f>IF(Data_Mentah!D60="Yes",1,0)</f>
        <v>0</v>
      </c>
      <c r="E60" s="8">
        <f>IF(Data_Mentah!E60="Yes",1,0)</f>
        <v>0</v>
      </c>
      <c r="F60" s="8">
        <f>IF(Data_Mentah!F60="Yes",1,0)</f>
        <v>0</v>
      </c>
      <c r="G60" s="8">
        <f>IF(Data_Mentah!G60="Yes",1,0)</f>
        <v>0</v>
      </c>
      <c r="H60" s="8">
        <f>IF(Data_Mentah!H60="Yes",1,0)</f>
        <v>0</v>
      </c>
      <c r="I60" s="8">
        <f>IF(Data_Mentah!I60="Yes",1,0)</f>
        <v>0</v>
      </c>
      <c r="J60" s="8">
        <f>IF(Data_Mentah!J60="Yes",1,0)</f>
        <v>0</v>
      </c>
      <c r="K60" s="8">
        <f>IF(Data_Mentah!K60="Yes",1,0)</f>
        <v>0</v>
      </c>
      <c r="L60" s="8">
        <f>IF(Data_Mentah!L60="Yes",1,0)</f>
        <v>0</v>
      </c>
      <c r="M60" s="8">
        <f>IF(Data_Mentah!M60="Yes",1,0)</f>
        <v>0</v>
      </c>
      <c r="N60" s="8">
        <f>IF(Data_Mentah!N60="Yes",1,0)</f>
        <v>0</v>
      </c>
      <c r="O60" s="8">
        <f>IF(Data_Mentah!O60="Yes",1,0)</f>
        <v>0</v>
      </c>
      <c r="P60" s="8">
        <f>IF(Data_Mentah!P60="Yes",1,0)</f>
        <v>0</v>
      </c>
      <c r="Q60" s="9">
        <f>IF(Data_Mentah!Q60="Positive",1,0)</f>
        <v>1</v>
      </c>
      <c r="T60">
        <f t="shared" si="1"/>
        <v>0</v>
      </c>
      <c r="V60">
        <f t="shared" si="2"/>
        <v>0</v>
      </c>
    </row>
    <row r="61" spans="1:25" ht="15.75" customHeight="1" x14ac:dyDescent="0.2">
      <c r="A61" s="4">
        <v>44</v>
      </c>
      <c r="B61" s="5">
        <f>IF(Data_Mentah!B61="Male",1,0)</f>
        <v>0</v>
      </c>
      <c r="C61" s="5">
        <f>IF(Data_Mentah!C61="Yes",1,0)</f>
        <v>1</v>
      </c>
      <c r="D61" s="5">
        <f>IF(Data_Mentah!D61="Yes",1,0)</f>
        <v>1</v>
      </c>
      <c r="E61" s="5">
        <f>IF(Data_Mentah!E61="Yes",1,0)</f>
        <v>0</v>
      </c>
      <c r="F61" s="5">
        <f>IF(Data_Mentah!F61="Yes",1,0)</f>
        <v>1</v>
      </c>
      <c r="G61" s="5">
        <f>IF(Data_Mentah!G61="Yes",1,0)</f>
        <v>1</v>
      </c>
      <c r="H61" s="5">
        <f>IF(Data_Mentah!H61="Yes",1,0)</f>
        <v>0</v>
      </c>
      <c r="I61" s="5">
        <f>IF(Data_Mentah!I61="Yes",1,0)</f>
        <v>1</v>
      </c>
      <c r="J61" s="5">
        <f>IF(Data_Mentah!J61="Yes",1,0)</f>
        <v>0</v>
      </c>
      <c r="K61" s="5">
        <f>IF(Data_Mentah!K61="Yes",1,0)</f>
        <v>1</v>
      </c>
      <c r="L61" s="5">
        <f>IF(Data_Mentah!L61="Yes",1,0)</f>
        <v>1</v>
      </c>
      <c r="M61" s="5">
        <f>IF(Data_Mentah!M61="Yes",1,0)</f>
        <v>1</v>
      </c>
      <c r="N61" s="5">
        <f>IF(Data_Mentah!N61="Yes",1,0)</f>
        <v>1</v>
      </c>
      <c r="O61" s="5">
        <f>IF(Data_Mentah!O61="Yes",1,0)</f>
        <v>0</v>
      </c>
      <c r="P61" s="5">
        <f>IF(Data_Mentah!P61="Yes",1,0)</f>
        <v>1</v>
      </c>
      <c r="Q61" s="6">
        <f>IF(Data_Mentah!Q61="Positive",1,0)</f>
        <v>1</v>
      </c>
      <c r="T61">
        <f t="shared" si="1"/>
        <v>1</v>
      </c>
      <c r="V61">
        <f t="shared" si="2"/>
        <v>0</v>
      </c>
    </row>
    <row r="62" spans="1:25" ht="15.75" customHeight="1" x14ac:dyDescent="0.2">
      <c r="A62" s="7">
        <v>38</v>
      </c>
      <c r="B62" s="8">
        <f>IF(Data_Mentah!B62="Male",1,0)</f>
        <v>0</v>
      </c>
      <c r="C62" s="8">
        <f>IF(Data_Mentah!C62="Yes",1,0)</f>
        <v>1</v>
      </c>
      <c r="D62" s="8">
        <f>IF(Data_Mentah!D62="Yes",1,0)</f>
        <v>1</v>
      </c>
      <c r="E62" s="8">
        <f>IF(Data_Mentah!E62="Yes",1,0)</f>
        <v>0</v>
      </c>
      <c r="F62" s="8">
        <f>IF(Data_Mentah!F62="Yes",1,0)</f>
        <v>1</v>
      </c>
      <c r="G62" s="8">
        <f>IF(Data_Mentah!G62="Yes",1,0)</f>
        <v>1</v>
      </c>
      <c r="H62" s="8">
        <f>IF(Data_Mentah!H62="Yes",1,0)</f>
        <v>0</v>
      </c>
      <c r="I62" s="8">
        <f>IF(Data_Mentah!I62="Yes",1,0)</f>
        <v>0</v>
      </c>
      <c r="J62" s="8">
        <f>IF(Data_Mentah!J62="Yes",1,0)</f>
        <v>1</v>
      </c>
      <c r="K62" s="8">
        <f>IF(Data_Mentah!K62="Yes",1,0)</f>
        <v>0</v>
      </c>
      <c r="L62" s="8">
        <f>IF(Data_Mentah!L62="Yes",1,0)</f>
        <v>0</v>
      </c>
      <c r="M62" s="8">
        <f>IF(Data_Mentah!M62="Yes",1,0)</f>
        <v>1</v>
      </c>
      <c r="N62" s="8">
        <f>IF(Data_Mentah!N62="Yes",1,0)</f>
        <v>1</v>
      </c>
      <c r="O62" s="8">
        <f>IF(Data_Mentah!O62="Yes",1,0)</f>
        <v>0</v>
      </c>
      <c r="P62" s="8">
        <f>IF(Data_Mentah!P62="Yes",1,0)</f>
        <v>0</v>
      </c>
      <c r="Q62" s="9">
        <f>IF(Data_Mentah!Q62="Positive",1,0)</f>
        <v>1</v>
      </c>
      <c r="T62">
        <f t="shared" si="1"/>
        <v>0</v>
      </c>
      <c r="V62">
        <f t="shared" si="2"/>
        <v>0</v>
      </c>
    </row>
    <row r="63" spans="1:25" ht="15.75" customHeight="1" x14ac:dyDescent="0.2">
      <c r="A63" s="4">
        <v>35</v>
      </c>
      <c r="B63" s="5">
        <f>IF(Data_Mentah!B63="Male",1,0)</f>
        <v>0</v>
      </c>
      <c r="C63" s="5">
        <f>IF(Data_Mentah!C63="Yes",1,0)</f>
        <v>1</v>
      </c>
      <c r="D63" s="5">
        <f>IF(Data_Mentah!D63="Yes",1,0)</f>
        <v>1</v>
      </c>
      <c r="E63" s="5">
        <f>IF(Data_Mentah!E63="Yes",1,0)</f>
        <v>1</v>
      </c>
      <c r="F63" s="5">
        <f>IF(Data_Mentah!F63="Yes",1,0)</f>
        <v>1</v>
      </c>
      <c r="G63" s="5">
        <f>IF(Data_Mentah!G63="Yes",1,0)</f>
        <v>1</v>
      </c>
      <c r="H63" s="5">
        <f>IF(Data_Mentah!H63="Yes",1,0)</f>
        <v>0</v>
      </c>
      <c r="I63" s="5">
        <f>IF(Data_Mentah!I63="Yes",1,0)</f>
        <v>1</v>
      </c>
      <c r="J63" s="5">
        <f>IF(Data_Mentah!J63="Yes",1,0)</f>
        <v>1</v>
      </c>
      <c r="K63" s="5">
        <f>IF(Data_Mentah!K63="Yes",1,0)</f>
        <v>0</v>
      </c>
      <c r="L63" s="5">
        <f>IF(Data_Mentah!L63="Yes",1,0)</f>
        <v>1</v>
      </c>
      <c r="M63" s="5">
        <f>IF(Data_Mentah!M63="Yes",1,0)</f>
        <v>1</v>
      </c>
      <c r="N63" s="5">
        <f>IF(Data_Mentah!N63="Yes",1,0)</f>
        <v>1</v>
      </c>
      <c r="O63" s="5">
        <f>IF(Data_Mentah!O63="Yes",1,0)</f>
        <v>0</v>
      </c>
      <c r="P63" s="5">
        <f>IF(Data_Mentah!P63="Yes",1,0)</f>
        <v>0</v>
      </c>
      <c r="Q63" s="6">
        <f>IF(Data_Mentah!Q63="Positive",1,0)</f>
        <v>1</v>
      </c>
      <c r="T63">
        <f t="shared" si="1"/>
        <v>1</v>
      </c>
      <c r="V63">
        <f t="shared" si="2"/>
        <v>0</v>
      </c>
    </row>
    <row r="64" spans="1:25" ht="15.75" customHeight="1" x14ac:dyDescent="0.2">
      <c r="A64" s="7">
        <v>61</v>
      </c>
      <c r="B64" s="8">
        <f>IF(Data_Mentah!B64="Male",1,0)</f>
        <v>0</v>
      </c>
      <c r="C64" s="8">
        <f>IF(Data_Mentah!C64="Yes",1,0)</f>
        <v>1</v>
      </c>
      <c r="D64" s="8">
        <f>IF(Data_Mentah!D64="Yes",1,0)</f>
        <v>1</v>
      </c>
      <c r="E64" s="8">
        <f>IF(Data_Mentah!E64="Yes",1,0)</f>
        <v>0</v>
      </c>
      <c r="F64" s="8">
        <f>IF(Data_Mentah!F64="Yes",1,0)</f>
        <v>1</v>
      </c>
      <c r="G64" s="8">
        <f>IF(Data_Mentah!G64="Yes",1,0)</f>
        <v>1</v>
      </c>
      <c r="H64" s="8">
        <f>IF(Data_Mentah!H64="Yes",1,0)</f>
        <v>0</v>
      </c>
      <c r="I64" s="8">
        <f>IF(Data_Mentah!I64="Yes",1,0)</f>
        <v>1</v>
      </c>
      <c r="J64" s="8">
        <f>IF(Data_Mentah!J64="Yes",1,0)</f>
        <v>1</v>
      </c>
      <c r="K64" s="8">
        <f>IF(Data_Mentah!K64="Yes",1,0)</f>
        <v>0</v>
      </c>
      <c r="L64" s="8">
        <f>IF(Data_Mentah!L64="Yes",1,0)</f>
        <v>1</v>
      </c>
      <c r="M64" s="8">
        <f>IF(Data_Mentah!M64="Yes",1,0)</f>
        <v>1</v>
      </c>
      <c r="N64" s="8">
        <f>IF(Data_Mentah!N64="Yes",1,0)</f>
        <v>1</v>
      </c>
      <c r="O64" s="8">
        <f>IF(Data_Mentah!O64="Yes",1,0)</f>
        <v>0</v>
      </c>
      <c r="P64" s="8">
        <f>IF(Data_Mentah!P64="Yes",1,0)</f>
        <v>0</v>
      </c>
      <c r="Q64" s="9">
        <f>IF(Data_Mentah!Q64="Positive",1,0)</f>
        <v>1</v>
      </c>
      <c r="T64">
        <f t="shared" si="1"/>
        <v>0</v>
      </c>
      <c r="V64">
        <f t="shared" si="2"/>
        <v>0</v>
      </c>
    </row>
    <row r="65" spans="1:22" ht="15.75" customHeight="1" x14ac:dyDescent="0.2">
      <c r="A65" s="4">
        <v>60</v>
      </c>
      <c r="B65" s="5">
        <f>IF(Data_Mentah!B65="Male",1,0)</f>
        <v>0</v>
      </c>
      <c r="C65" s="5">
        <f>IF(Data_Mentah!C65="Yes",1,0)</f>
        <v>1</v>
      </c>
      <c r="D65" s="5">
        <f>IF(Data_Mentah!D65="Yes",1,0)</f>
        <v>0</v>
      </c>
      <c r="E65" s="5">
        <f>IF(Data_Mentah!E65="Yes",1,0)</f>
        <v>1</v>
      </c>
      <c r="F65" s="5">
        <f>IF(Data_Mentah!F65="Yes",1,0)</f>
        <v>1</v>
      </c>
      <c r="G65" s="5">
        <f>IF(Data_Mentah!G65="Yes",1,0)</f>
        <v>0</v>
      </c>
      <c r="H65" s="5">
        <f>IF(Data_Mentah!H65="Yes",1,0)</f>
        <v>1</v>
      </c>
      <c r="I65" s="5">
        <f>IF(Data_Mentah!I65="Yes",1,0)</f>
        <v>1</v>
      </c>
      <c r="J65" s="5">
        <f>IF(Data_Mentah!J65="Yes",1,0)</f>
        <v>1</v>
      </c>
      <c r="K65" s="5">
        <f>IF(Data_Mentah!K65="Yes",1,0)</f>
        <v>0</v>
      </c>
      <c r="L65" s="5">
        <f>IF(Data_Mentah!L65="Yes",1,0)</f>
        <v>1</v>
      </c>
      <c r="M65" s="5">
        <f>IF(Data_Mentah!M65="Yes",1,0)</f>
        <v>1</v>
      </c>
      <c r="N65" s="5">
        <f>IF(Data_Mentah!N65="Yes",1,0)</f>
        <v>1</v>
      </c>
      <c r="O65" s="5">
        <f>IF(Data_Mentah!O65="Yes",1,0)</f>
        <v>0</v>
      </c>
      <c r="P65" s="5">
        <f>IF(Data_Mentah!P65="Yes",1,0)</f>
        <v>1</v>
      </c>
      <c r="Q65" s="6">
        <f>IF(Data_Mentah!Q65="Positive",1,0)</f>
        <v>1</v>
      </c>
      <c r="T65">
        <f t="shared" si="1"/>
        <v>1</v>
      </c>
      <c r="V65">
        <f t="shared" si="2"/>
        <v>0</v>
      </c>
    </row>
    <row r="66" spans="1:22" ht="15.75" customHeight="1" x14ac:dyDescent="0.2">
      <c r="A66" s="7">
        <v>58</v>
      </c>
      <c r="B66" s="8">
        <f>IF(Data_Mentah!B66="Male",1,0)</f>
        <v>0</v>
      </c>
      <c r="C66" s="8">
        <f>IF(Data_Mentah!C66="Yes",1,0)</f>
        <v>0</v>
      </c>
      <c r="D66" s="8">
        <f>IF(Data_Mentah!D66="Yes",1,0)</f>
        <v>0</v>
      </c>
      <c r="E66" s="8">
        <f>IF(Data_Mentah!E66="Yes",1,0)</f>
        <v>0</v>
      </c>
      <c r="F66" s="8">
        <f>IF(Data_Mentah!F66="Yes",1,0)</f>
        <v>0</v>
      </c>
      <c r="G66" s="8">
        <f>IF(Data_Mentah!G66="Yes",1,0)</f>
        <v>0</v>
      </c>
      <c r="H66" s="8">
        <f>IF(Data_Mentah!H66="Yes",1,0)</f>
        <v>0</v>
      </c>
      <c r="I66" s="8">
        <f>IF(Data_Mentah!I66="Yes",1,0)</f>
        <v>1</v>
      </c>
      <c r="J66" s="8">
        <f>IF(Data_Mentah!J66="Yes",1,0)</f>
        <v>1</v>
      </c>
      <c r="K66" s="8">
        <f>IF(Data_Mentah!K66="Yes",1,0)</f>
        <v>0</v>
      </c>
      <c r="L66" s="8">
        <f>IF(Data_Mentah!L66="Yes",1,0)</f>
        <v>0</v>
      </c>
      <c r="M66" s="8">
        <f>IF(Data_Mentah!M66="Yes",1,0)</f>
        <v>1</v>
      </c>
      <c r="N66" s="8">
        <f>IF(Data_Mentah!N66="Yes",1,0)</f>
        <v>0</v>
      </c>
      <c r="O66" s="8">
        <f>IF(Data_Mentah!O66="Yes",1,0)</f>
        <v>0</v>
      </c>
      <c r="P66" s="8">
        <f>IF(Data_Mentah!P66="Yes",1,0)</f>
        <v>0</v>
      </c>
      <c r="Q66" s="9">
        <f>IF(Data_Mentah!Q66="Positive",1,0)</f>
        <v>1</v>
      </c>
      <c r="T66">
        <f t="shared" si="1"/>
        <v>0</v>
      </c>
      <c r="V66">
        <f t="shared" si="2"/>
        <v>0</v>
      </c>
    </row>
    <row r="67" spans="1:22" ht="15.75" customHeight="1" x14ac:dyDescent="0.2">
      <c r="A67" s="4">
        <v>54</v>
      </c>
      <c r="B67" s="5">
        <f>IF(Data_Mentah!B67="Male",1,0)</f>
        <v>0</v>
      </c>
      <c r="C67" s="5">
        <f>IF(Data_Mentah!C67="Yes",1,0)</f>
        <v>1</v>
      </c>
      <c r="D67" s="5">
        <f>IF(Data_Mentah!D67="Yes",1,0)</f>
        <v>0</v>
      </c>
      <c r="E67" s="5">
        <f>IF(Data_Mentah!E67="Yes",1,0)</f>
        <v>1</v>
      </c>
      <c r="F67" s="5">
        <f>IF(Data_Mentah!F67="Yes",1,0)</f>
        <v>0</v>
      </c>
      <c r="G67" s="5">
        <f>IF(Data_Mentah!G67="Yes",1,0)</f>
        <v>1</v>
      </c>
      <c r="H67" s="5">
        <f>IF(Data_Mentah!H67="Yes",1,0)</f>
        <v>0</v>
      </c>
      <c r="I67" s="5">
        <f>IF(Data_Mentah!I67="Yes",1,0)</f>
        <v>0</v>
      </c>
      <c r="J67" s="5">
        <f>IF(Data_Mentah!J67="Yes",1,0)</f>
        <v>0</v>
      </c>
      <c r="K67" s="5">
        <f>IF(Data_Mentah!K67="Yes",1,0)</f>
        <v>0</v>
      </c>
      <c r="L67" s="5">
        <f>IF(Data_Mentah!L67="Yes",1,0)</f>
        <v>0</v>
      </c>
      <c r="M67" s="5">
        <f>IF(Data_Mentah!M67="Yes",1,0)</f>
        <v>0</v>
      </c>
      <c r="N67" s="5">
        <f>IF(Data_Mentah!N67="Yes",1,0)</f>
        <v>0</v>
      </c>
      <c r="O67" s="5">
        <f>IF(Data_Mentah!O67="Yes",1,0)</f>
        <v>0</v>
      </c>
      <c r="P67" s="5">
        <f>IF(Data_Mentah!P67="Yes",1,0)</f>
        <v>0</v>
      </c>
      <c r="Q67" s="6">
        <f>IF(Data_Mentah!Q67="Positive",1,0)</f>
        <v>1</v>
      </c>
      <c r="T67">
        <f t="shared" si="1"/>
        <v>0</v>
      </c>
      <c r="V67">
        <f t="shared" si="2"/>
        <v>0</v>
      </c>
    </row>
    <row r="68" spans="1:22" ht="15.75" customHeight="1" x14ac:dyDescent="0.2">
      <c r="A68" s="7">
        <v>67</v>
      </c>
      <c r="B68" s="8">
        <f>IF(Data_Mentah!B68="Male",1,0)</f>
        <v>0</v>
      </c>
      <c r="C68" s="8">
        <f>IF(Data_Mentah!C68="Yes",1,0)</f>
        <v>1</v>
      </c>
      <c r="D68" s="8">
        <f>IF(Data_Mentah!D68="Yes",1,0)</f>
        <v>1</v>
      </c>
      <c r="E68" s="8">
        <f>IF(Data_Mentah!E68="Yes",1,0)</f>
        <v>0</v>
      </c>
      <c r="F68" s="8">
        <f>IF(Data_Mentah!F68="Yes",1,0)</f>
        <v>0</v>
      </c>
      <c r="G68" s="8">
        <f>IF(Data_Mentah!G68="Yes",1,0)</f>
        <v>0</v>
      </c>
      <c r="H68" s="8">
        <f>IF(Data_Mentah!H68="Yes",1,0)</f>
        <v>0</v>
      </c>
      <c r="I68" s="8">
        <f>IF(Data_Mentah!I68="Yes",1,0)</f>
        <v>0</v>
      </c>
      <c r="J68" s="8">
        <f>IF(Data_Mentah!J68="Yes",1,0)</f>
        <v>1</v>
      </c>
      <c r="K68" s="8">
        <f>IF(Data_Mentah!K68="Yes",1,0)</f>
        <v>0</v>
      </c>
      <c r="L68" s="8">
        <f>IF(Data_Mentah!L68="Yes",1,0)</f>
        <v>1</v>
      </c>
      <c r="M68" s="8">
        <f>IF(Data_Mentah!M68="Yes",1,0)</f>
        <v>1</v>
      </c>
      <c r="N68" s="8">
        <f>IF(Data_Mentah!N68="Yes",1,0)</f>
        <v>0</v>
      </c>
      <c r="O68" s="8">
        <f>IF(Data_Mentah!O68="Yes",1,0)</f>
        <v>0</v>
      </c>
      <c r="P68" s="8">
        <f>IF(Data_Mentah!P68="Yes",1,0)</f>
        <v>0</v>
      </c>
      <c r="Q68" s="9">
        <f>IF(Data_Mentah!Q68="Positive",1,0)</f>
        <v>1</v>
      </c>
      <c r="T68">
        <f t="shared" si="1"/>
        <v>0</v>
      </c>
      <c r="V68">
        <f t="shared" si="2"/>
        <v>0</v>
      </c>
    </row>
    <row r="69" spans="1:22" ht="15.75" customHeight="1" x14ac:dyDescent="0.2">
      <c r="A69" s="4">
        <v>66</v>
      </c>
      <c r="B69" s="5">
        <f>IF(Data_Mentah!B69="Male",1,0)</f>
        <v>0</v>
      </c>
      <c r="C69" s="5">
        <f>IF(Data_Mentah!C69="Yes",1,0)</f>
        <v>0</v>
      </c>
      <c r="D69" s="5">
        <f>IF(Data_Mentah!D69="Yes",1,0)</f>
        <v>1</v>
      </c>
      <c r="E69" s="5">
        <f>IF(Data_Mentah!E69="Yes",1,0)</f>
        <v>1</v>
      </c>
      <c r="F69" s="5">
        <f>IF(Data_Mentah!F69="Yes",1,0)</f>
        <v>1</v>
      </c>
      <c r="G69" s="5">
        <f>IF(Data_Mentah!G69="Yes",1,0)</f>
        <v>1</v>
      </c>
      <c r="H69" s="5">
        <f>IF(Data_Mentah!H69="Yes",1,0)</f>
        <v>0</v>
      </c>
      <c r="I69" s="5">
        <f>IF(Data_Mentah!I69="Yes",1,0)</f>
        <v>0</v>
      </c>
      <c r="J69" s="5">
        <f>IF(Data_Mentah!J69="Yes",1,0)</f>
        <v>1</v>
      </c>
      <c r="K69" s="5">
        <f>IF(Data_Mentah!K69="Yes",1,0)</f>
        <v>0</v>
      </c>
      <c r="L69" s="5">
        <f>IF(Data_Mentah!L69="Yes",1,0)</f>
        <v>0</v>
      </c>
      <c r="M69" s="5">
        <f>IF(Data_Mentah!M69="Yes",1,0)</f>
        <v>1</v>
      </c>
      <c r="N69" s="5">
        <f>IF(Data_Mentah!N69="Yes",1,0)</f>
        <v>0</v>
      </c>
      <c r="O69" s="5">
        <f>IF(Data_Mentah!O69="Yes",1,0)</f>
        <v>0</v>
      </c>
      <c r="P69" s="5">
        <f>IF(Data_Mentah!P69="Yes",1,0)</f>
        <v>0</v>
      </c>
      <c r="Q69" s="6">
        <f>IF(Data_Mentah!Q69="Positive",1,0)</f>
        <v>1</v>
      </c>
      <c r="T69">
        <f t="shared" si="1"/>
        <v>0</v>
      </c>
      <c r="V69">
        <f t="shared" si="2"/>
        <v>0</v>
      </c>
    </row>
    <row r="70" spans="1:22" ht="15.75" customHeight="1" x14ac:dyDescent="0.2">
      <c r="A70" s="7">
        <v>43</v>
      </c>
      <c r="B70" s="8">
        <f>IF(Data_Mentah!B70="Male",1,0)</f>
        <v>0</v>
      </c>
      <c r="C70" s="8">
        <f>IF(Data_Mentah!C70="Yes",1,0)</f>
        <v>0</v>
      </c>
      <c r="D70" s="8">
        <f>IF(Data_Mentah!D70="Yes",1,0)</f>
        <v>0</v>
      </c>
      <c r="E70" s="8">
        <f>IF(Data_Mentah!E70="Yes",1,0)</f>
        <v>0</v>
      </c>
      <c r="F70" s="8">
        <f>IF(Data_Mentah!F70="Yes",1,0)</f>
        <v>1</v>
      </c>
      <c r="G70" s="8">
        <f>IF(Data_Mentah!G70="Yes",1,0)</f>
        <v>1</v>
      </c>
      <c r="H70" s="8">
        <f>IF(Data_Mentah!H70="Yes",1,0)</f>
        <v>0</v>
      </c>
      <c r="I70" s="8">
        <f>IF(Data_Mentah!I70="Yes",1,0)</f>
        <v>1</v>
      </c>
      <c r="J70" s="8">
        <f>IF(Data_Mentah!J70="Yes",1,0)</f>
        <v>0</v>
      </c>
      <c r="K70" s="8">
        <f>IF(Data_Mentah!K70="Yes",1,0)</f>
        <v>0</v>
      </c>
      <c r="L70" s="8">
        <f>IF(Data_Mentah!L70="Yes",1,0)</f>
        <v>0</v>
      </c>
      <c r="M70" s="8">
        <f>IF(Data_Mentah!M70="Yes",1,0)</f>
        <v>0</v>
      </c>
      <c r="N70" s="8">
        <f>IF(Data_Mentah!N70="Yes",1,0)</f>
        <v>0</v>
      </c>
      <c r="O70" s="8">
        <f>IF(Data_Mentah!O70="Yes",1,0)</f>
        <v>1</v>
      </c>
      <c r="P70" s="8">
        <f>IF(Data_Mentah!P70="Yes",1,0)</f>
        <v>0</v>
      </c>
      <c r="Q70" s="9">
        <f>IF(Data_Mentah!Q70="Positive",1,0)</f>
        <v>1</v>
      </c>
      <c r="T70">
        <f t="shared" si="1"/>
        <v>0</v>
      </c>
      <c r="V70">
        <f t="shared" si="2"/>
        <v>0</v>
      </c>
    </row>
    <row r="71" spans="1:22" ht="15.75" customHeight="1" x14ac:dyDescent="0.2">
      <c r="A71" s="4">
        <v>62</v>
      </c>
      <c r="B71" s="5">
        <f>IF(Data_Mentah!B71="Male",1,0)</f>
        <v>0</v>
      </c>
      <c r="C71" s="5">
        <f>IF(Data_Mentah!C71="Yes",1,0)</f>
        <v>1</v>
      </c>
      <c r="D71" s="5">
        <f>IF(Data_Mentah!D71="Yes",1,0)</f>
        <v>1</v>
      </c>
      <c r="E71" s="5">
        <f>IF(Data_Mentah!E71="Yes",1,0)</f>
        <v>1</v>
      </c>
      <c r="F71" s="5">
        <f>IF(Data_Mentah!F71="Yes",1,0)</f>
        <v>1</v>
      </c>
      <c r="G71" s="5">
        <f>IF(Data_Mentah!G71="Yes",1,0)</f>
        <v>1</v>
      </c>
      <c r="H71" s="5">
        <f>IF(Data_Mentah!H71="Yes",1,0)</f>
        <v>0</v>
      </c>
      <c r="I71" s="5">
        <f>IF(Data_Mentah!I71="Yes",1,0)</f>
        <v>1</v>
      </c>
      <c r="J71" s="5">
        <f>IF(Data_Mentah!J71="Yes",1,0)</f>
        <v>0</v>
      </c>
      <c r="K71" s="5">
        <f>IF(Data_Mentah!K71="Yes",1,0)</f>
        <v>0</v>
      </c>
      <c r="L71" s="5">
        <f>IF(Data_Mentah!L71="Yes",1,0)</f>
        <v>0</v>
      </c>
      <c r="M71" s="5">
        <f>IF(Data_Mentah!M71="Yes",1,0)</f>
        <v>1</v>
      </c>
      <c r="N71" s="5">
        <f>IF(Data_Mentah!N71="Yes",1,0)</f>
        <v>0</v>
      </c>
      <c r="O71" s="5">
        <f>IF(Data_Mentah!O71="Yes",1,0)</f>
        <v>0</v>
      </c>
      <c r="P71" s="5">
        <f>IF(Data_Mentah!P71="Yes",1,0)</f>
        <v>1</v>
      </c>
      <c r="Q71" s="6">
        <f>IF(Data_Mentah!Q71="Positive",1,0)</f>
        <v>1</v>
      </c>
      <c r="T71">
        <f t="shared" si="1"/>
        <v>1</v>
      </c>
      <c r="V71">
        <f t="shared" si="2"/>
        <v>0</v>
      </c>
    </row>
    <row r="72" spans="1:22" ht="15.75" customHeight="1" x14ac:dyDescent="0.2">
      <c r="A72" s="7">
        <v>54</v>
      </c>
      <c r="B72" s="8">
        <f>IF(Data_Mentah!B72="Male",1,0)</f>
        <v>0</v>
      </c>
      <c r="C72" s="8">
        <f>IF(Data_Mentah!C72="Yes",1,0)</f>
        <v>0</v>
      </c>
      <c r="D72" s="8">
        <f>IF(Data_Mentah!D72="Yes",1,0)</f>
        <v>0</v>
      </c>
      <c r="E72" s="8">
        <f>IF(Data_Mentah!E72="Yes",1,0)</f>
        <v>1</v>
      </c>
      <c r="F72" s="8">
        <f>IF(Data_Mentah!F72="Yes",1,0)</f>
        <v>1</v>
      </c>
      <c r="G72" s="8">
        <f>IF(Data_Mentah!G72="Yes",1,0)</f>
        <v>0</v>
      </c>
      <c r="H72" s="8">
        <f>IF(Data_Mentah!H72="Yes",1,0)</f>
        <v>0</v>
      </c>
      <c r="I72" s="8">
        <f>IF(Data_Mentah!I72="Yes",1,0)</f>
        <v>0</v>
      </c>
      <c r="J72" s="8">
        <f>IF(Data_Mentah!J72="Yes",1,0)</f>
        <v>0</v>
      </c>
      <c r="K72" s="8">
        <f>IF(Data_Mentah!K72="Yes",1,0)</f>
        <v>0</v>
      </c>
      <c r="L72" s="8">
        <f>IF(Data_Mentah!L72="Yes",1,0)</f>
        <v>0</v>
      </c>
      <c r="M72" s="8">
        <f>IF(Data_Mentah!M72="Yes",1,0)</f>
        <v>0</v>
      </c>
      <c r="N72" s="8">
        <f>IF(Data_Mentah!N72="Yes",1,0)</f>
        <v>0</v>
      </c>
      <c r="O72" s="8">
        <f>IF(Data_Mentah!O72="Yes",1,0)</f>
        <v>0</v>
      </c>
      <c r="P72" s="8">
        <f>IF(Data_Mentah!P72="Yes",1,0)</f>
        <v>0</v>
      </c>
      <c r="Q72" s="9">
        <f>IF(Data_Mentah!Q72="Positive",1,0)</f>
        <v>1</v>
      </c>
      <c r="T72">
        <f t="shared" si="1"/>
        <v>0</v>
      </c>
      <c r="V72">
        <f t="shared" si="2"/>
        <v>0</v>
      </c>
    </row>
    <row r="73" spans="1:22" ht="15.75" customHeight="1" x14ac:dyDescent="0.2">
      <c r="A73" s="4">
        <v>39</v>
      </c>
      <c r="B73" s="5">
        <f>IF(Data_Mentah!B73="Male",1,0)</f>
        <v>0</v>
      </c>
      <c r="C73" s="5">
        <f>IF(Data_Mentah!C73="Yes",1,0)</f>
        <v>0</v>
      </c>
      <c r="D73" s="5">
        <f>IF(Data_Mentah!D73="Yes",1,0)</f>
        <v>1</v>
      </c>
      <c r="E73" s="5">
        <f>IF(Data_Mentah!E73="Yes",1,0)</f>
        <v>1</v>
      </c>
      <c r="F73" s="5">
        <f>IF(Data_Mentah!F73="Yes",1,0)</f>
        <v>1</v>
      </c>
      <c r="G73" s="5">
        <f>IF(Data_Mentah!G73="Yes",1,0)</f>
        <v>0</v>
      </c>
      <c r="H73" s="5">
        <f>IF(Data_Mentah!H73="Yes",1,0)</f>
        <v>0</v>
      </c>
      <c r="I73" s="5">
        <f>IF(Data_Mentah!I73="Yes",1,0)</f>
        <v>0</v>
      </c>
      <c r="J73" s="5">
        <f>IF(Data_Mentah!J73="Yes",1,0)</f>
        <v>1</v>
      </c>
      <c r="K73" s="5">
        <f>IF(Data_Mentah!K73="Yes",1,0)</f>
        <v>0</v>
      </c>
      <c r="L73" s="5">
        <f>IF(Data_Mentah!L73="Yes",1,0)</f>
        <v>1</v>
      </c>
      <c r="M73" s="5">
        <f>IF(Data_Mentah!M73="Yes",1,0)</f>
        <v>1</v>
      </c>
      <c r="N73" s="5">
        <f>IF(Data_Mentah!N73="Yes",1,0)</f>
        <v>1</v>
      </c>
      <c r="O73" s="5">
        <f>IF(Data_Mentah!O73="Yes",1,0)</f>
        <v>0</v>
      </c>
      <c r="P73" s="5">
        <f>IF(Data_Mentah!P73="Yes",1,0)</f>
        <v>0</v>
      </c>
      <c r="Q73" s="6">
        <f>IF(Data_Mentah!Q73="Positive",1,0)</f>
        <v>1</v>
      </c>
      <c r="T73">
        <f t="shared" si="1"/>
        <v>0</v>
      </c>
      <c r="V73">
        <f t="shared" si="2"/>
        <v>0</v>
      </c>
    </row>
    <row r="74" spans="1:22" ht="15.75" customHeight="1" x14ac:dyDescent="0.2">
      <c r="A74" s="7">
        <v>48</v>
      </c>
      <c r="B74" s="8">
        <f>IF(Data_Mentah!B74="Male",1,0)</f>
        <v>0</v>
      </c>
      <c r="C74" s="8">
        <f>IF(Data_Mentah!C74="Yes",1,0)</f>
        <v>0</v>
      </c>
      <c r="D74" s="8">
        <f>IF(Data_Mentah!D74="Yes",1,0)</f>
        <v>0</v>
      </c>
      <c r="E74" s="8">
        <f>IF(Data_Mentah!E74="Yes",1,0)</f>
        <v>0</v>
      </c>
      <c r="F74" s="8">
        <f>IF(Data_Mentah!F74="Yes",1,0)</f>
        <v>0</v>
      </c>
      <c r="G74" s="8">
        <f>IF(Data_Mentah!G74="Yes",1,0)</f>
        <v>0</v>
      </c>
      <c r="H74" s="8">
        <f>IF(Data_Mentah!H74="Yes",1,0)</f>
        <v>1</v>
      </c>
      <c r="I74" s="8">
        <f>IF(Data_Mentah!I74="Yes",1,0)</f>
        <v>0</v>
      </c>
      <c r="J74" s="8">
        <f>IF(Data_Mentah!J74="Yes",1,0)</f>
        <v>0</v>
      </c>
      <c r="K74" s="8">
        <f>IF(Data_Mentah!K74="Yes",1,0)</f>
        <v>0</v>
      </c>
      <c r="L74" s="8">
        <f>IF(Data_Mentah!L74="Yes",1,0)</f>
        <v>0</v>
      </c>
      <c r="M74" s="8">
        <f>IF(Data_Mentah!M74="Yes",1,0)</f>
        <v>0</v>
      </c>
      <c r="N74" s="8">
        <f>IF(Data_Mentah!N74="Yes",1,0)</f>
        <v>0</v>
      </c>
      <c r="O74" s="8">
        <f>IF(Data_Mentah!O74="Yes",1,0)</f>
        <v>0</v>
      </c>
      <c r="P74" s="8">
        <f>IF(Data_Mentah!P74="Yes",1,0)</f>
        <v>0</v>
      </c>
      <c r="Q74" s="9">
        <f>IF(Data_Mentah!Q74="Positive",1,0)</f>
        <v>1</v>
      </c>
      <c r="T74">
        <f t="shared" si="1"/>
        <v>0</v>
      </c>
      <c r="V74">
        <f t="shared" si="2"/>
        <v>0</v>
      </c>
    </row>
    <row r="75" spans="1:22" ht="15.75" customHeight="1" x14ac:dyDescent="0.2">
      <c r="A75" s="4">
        <v>58</v>
      </c>
      <c r="B75" s="5">
        <f>IF(Data_Mentah!B75="Male",1,0)</f>
        <v>0</v>
      </c>
      <c r="C75" s="5">
        <f>IF(Data_Mentah!C75="Yes",1,0)</f>
        <v>1</v>
      </c>
      <c r="D75" s="5">
        <f>IF(Data_Mentah!D75="Yes",1,0)</f>
        <v>1</v>
      </c>
      <c r="E75" s="5">
        <f>IF(Data_Mentah!E75="Yes",1,0)</f>
        <v>1</v>
      </c>
      <c r="F75" s="5">
        <f>IF(Data_Mentah!F75="Yes",1,0)</f>
        <v>1</v>
      </c>
      <c r="G75" s="5">
        <f>IF(Data_Mentah!G75="Yes",1,0)</f>
        <v>1</v>
      </c>
      <c r="H75" s="5">
        <f>IF(Data_Mentah!H75="Yes",1,0)</f>
        <v>0</v>
      </c>
      <c r="I75" s="5">
        <f>IF(Data_Mentah!I75="Yes",1,0)</f>
        <v>0</v>
      </c>
      <c r="J75" s="5">
        <f>IF(Data_Mentah!J75="Yes",1,0)</f>
        <v>0</v>
      </c>
      <c r="K75" s="5">
        <f>IF(Data_Mentah!K75="Yes",1,0)</f>
        <v>0</v>
      </c>
      <c r="L75" s="5">
        <f>IF(Data_Mentah!L75="Yes",1,0)</f>
        <v>0</v>
      </c>
      <c r="M75" s="5">
        <f>IF(Data_Mentah!M75="Yes",1,0)</f>
        <v>1</v>
      </c>
      <c r="N75" s="5">
        <f>IF(Data_Mentah!N75="Yes",1,0)</f>
        <v>0</v>
      </c>
      <c r="O75" s="5">
        <f>IF(Data_Mentah!O75="Yes",1,0)</f>
        <v>0</v>
      </c>
      <c r="P75" s="5">
        <f>IF(Data_Mentah!P75="Yes",1,0)</f>
        <v>0</v>
      </c>
      <c r="Q75" s="6">
        <f>IF(Data_Mentah!Q75="Positive",1,0)</f>
        <v>1</v>
      </c>
      <c r="T75">
        <f t="shared" si="1"/>
        <v>0</v>
      </c>
      <c r="V75">
        <f t="shared" si="2"/>
        <v>0</v>
      </c>
    </row>
    <row r="76" spans="1:22" ht="15.75" customHeight="1" x14ac:dyDescent="0.2">
      <c r="A76" s="7">
        <v>32</v>
      </c>
      <c r="B76" s="8">
        <f>IF(Data_Mentah!B76="Male",1,0)</f>
        <v>0</v>
      </c>
      <c r="C76" s="8">
        <f>IF(Data_Mentah!C76="Yes",1,0)</f>
        <v>1</v>
      </c>
      <c r="D76" s="8">
        <f>IF(Data_Mentah!D76="Yes",1,0)</f>
        <v>1</v>
      </c>
      <c r="E76" s="8">
        <f>IF(Data_Mentah!E76="Yes",1,0)</f>
        <v>1</v>
      </c>
      <c r="F76" s="8">
        <f>IF(Data_Mentah!F76="Yes",1,0)</f>
        <v>1</v>
      </c>
      <c r="G76" s="8">
        <f>IF(Data_Mentah!G76="Yes",1,0)</f>
        <v>1</v>
      </c>
      <c r="H76" s="8">
        <f>IF(Data_Mentah!H76="Yes",1,0)</f>
        <v>0</v>
      </c>
      <c r="I76" s="8">
        <f>IF(Data_Mentah!I76="Yes",1,0)</f>
        <v>0</v>
      </c>
      <c r="J76" s="8">
        <f>IF(Data_Mentah!J76="Yes",1,0)</f>
        <v>1</v>
      </c>
      <c r="K76" s="8">
        <f>IF(Data_Mentah!K76="Yes",1,0)</f>
        <v>0</v>
      </c>
      <c r="L76" s="8">
        <f>IF(Data_Mentah!L76="Yes",1,0)</f>
        <v>1</v>
      </c>
      <c r="M76" s="8">
        <f>IF(Data_Mentah!M76="Yes",1,0)</f>
        <v>1</v>
      </c>
      <c r="N76" s="8">
        <f>IF(Data_Mentah!N76="Yes",1,0)</f>
        <v>1</v>
      </c>
      <c r="O76" s="8">
        <f>IF(Data_Mentah!O76="Yes",1,0)</f>
        <v>0</v>
      </c>
      <c r="P76" s="8">
        <f>IF(Data_Mentah!P76="Yes",1,0)</f>
        <v>0</v>
      </c>
      <c r="Q76" s="9">
        <f>IF(Data_Mentah!Q76="Positive",1,0)</f>
        <v>1</v>
      </c>
      <c r="T76">
        <f t="shared" si="1"/>
        <v>0</v>
      </c>
      <c r="V76">
        <f t="shared" si="2"/>
        <v>0</v>
      </c>
    </row>
    <row r="77" spans="1:22" ht="15.75" customHeight="1" x14ac:dyDescent="0.2">
      <c r="A77" s="4">
        <v>42</v>
      </c>
      <c r="B77" s="5">
        <f>IF(Data_Mentah!B77="Male",1,0)</f>
        <v>0</v>
      </c>
      <c r="C77" s="5">
        <f>IF(Data_Mentah!C77="Yes",1,0)</f>
        <v>1</v>
      </c>
      <c r="D77" s="5">
        <f>IF(Data_Mentah!D77="Yes",1,0)</f>
        <v>1</v>
      </c>
      <c r="E77" s="5">
        <f>IF(Data_Mentah!E77="Yes",1,0)</f>
        <v>1</v>
      </c>
      <c r="F77" s="5">
        <f>IF(Data_Mentah!F77="Yes",1,0)</f>
        <v>1</v>
      </c>
      <c r="G77" s="5">
        <f>IF(Data_Mentah!G77="Yes",1,0)</f>
        <v>0</v>
      </c>
      <c r="H77" s="5">
        <f>IF(Data_Mentah!H77="Yes",1,0)</f>
        <v>0</v>
      </c>
      <c r="I77" s="5">
        <f>IF(Data_Mentah!I77="Yes",1,0)</f>
        <v>1</v>
      </c>
      <c r="J77" s="5">
        <f>IF(Data_Mentah!J77="Yes",1,0)</f>
        <v>0</v>
      </c>
      <c r="K77" s="5">
        <f>IF(Data_Mentah!K77="Yes",1,0)</f>
        <v>0</v>
      </c>
      <c r="L77" s="5">
        <f>IF(Data_Mentah!L77="Yes",1,0)</f>
        <v>0</v>
      </c>
      <c r="M77" s="5">
        <f>IF(Data_Mentah!M77="Yes",1,0)</f>
        <v>1</v>
      </c>
      <c r="N77" s="5">
        <f>IF(Data_Mentah!N77="Yes",1,0)</f>
        <v>0</v>
      </c>
      <c r="O77" s="5">
        <f>IF(Data_Mentah!O77="Yes",1,0)</f>
        <v>0</v>
      </c>
      <c r="P77" s="5">
        <f>IF(Data_Mentah!P77="Yes",1,0)</f>
        <v>1</v>
      </c>
      <c r="Q77" s="6">
        <f>IF(Data_Mentah!Q77="Positive",1,0)</f>
        <v>1</v>
      </c>
      <c r="T77">
        <f t="shared" si="1"/>
        <v>1</v>
      </c>
      <c r="V77">
        <f t="shared" si="2"/>
        <v>0</v>
      </c>
    </row>
    <row r="78" spans="1:22" ht="15.75" customHeight="1" x14ac:dyDescent="0.2">
      <c r="A78" s="7">
        <v>52</v>
      </c>
      <c r="B78" s="8">
        <f>IF(Data_Mentah!B78="Male",1,0)</f>
        <v>0</v>
      </c>
      <c r="C78" s="8">
        <f>IF(Data_Mentah!C78="Yes",1,0)</f>
        <v>1</v>
      </c>
      <c r="D78" s="8">
        <f>IF(Data_Mentah!D78="Yes",1,0)</f>
        <v>1</v>
      </c>
      <c r="E78" s="8">
        <f>IF(Data_Mentah!E78="Yes",1,0)</f>
        <v>1</v>
      </c>
      <c r="F78" s="8">
        <f>IF(Data_Mentah!F78="Yes",1,0)</f>
        <v>1</v>
      </c>
      <c r="G78" s="8">
        <f>IF(Data_Mentah!G78="Yes",1,0)</f>
        <v>1</v>
      </c>
      <c r="H78" s="8">
        <f>IF(Data_Mentah!H78="Yes",1,0)</f>
        <v>0</v>
      </c>
      <c r="I78" s="8">
        <f>IF(Data_Mentah!I78="Yes",1,0)</f>
        <v>0</v>
      </c>
      <c r="J78" s="8">
        <f>IF(Data_Mentah!J78="Yes",1,0)</f>
        <v>0</v>
      </c>
      <c r="K78" s="8">
        <f>IF(Data_Mentah!K78="Yes",1,0)</f>
        <v>0</v>
      </c>
      <c r="L78" s="8">
        <f>IF(Data_Mentah!L78="Yes",1,0)</f>
        <v>0</v>
      </c>
      <c r="M78" s="8">
        <f>IF(Data_Mentah!M78="Yes",1,0)</f>
        <v>1</v>
      </c>
      <c r="N78" s="8">
        <f>IF(Data_Mentah!N78="Yes",1,0)</f>
        <v>0</v>
      </c>
      <c r="O78" s="8">
        <f>IF(Data_Mentah!O78="Yes",1,0)</f>
        <v>0</v>
      </c>
      <c r="P78" s="8">
        <f>IF(Data_Mentah!P78="Yes",1,0)</f>
        <v>0</v>
      </c>
      <c r="Q78" s="9">
        <f>IF(Data_Mentah!Q78="Positive",1,0)</f>
        <v>1</v>
      </c>
      <c r="T78">
        <f t="shared" si="1"/>
        <v>0</v>
      </c>
      <c r="V78">
        <f t="shared" si="2"/>
        <v>0</v>
      </c>
    </row>
    <row r="79" spans="1:22" ht="15.75" customHeight="1" x14ac:dyDescent="0.2">
      <c r="A79" s="4">
        <v>38</v>
      </c>
      <c r="B79" s="5">
        <f>IF(Data_Mentah!B79="Male",1,0)</f>
        <v>0</v>
      </c>
      <c r="C79" s="5">
        <f>IF(Data_Mentah!C79="Yes",1,0)</f>
        <v>1</v>
      </c>
      <c r="D79" s="5">
        <f>IF(Data_Mentah!D79="Yes",1,0)</f>
        <v>1</v>
      </c>
      <c r="E79" s="5">
        <f>IF(Data_Mentah!E79="Yes",1,0)</f>
        <v>1</v>
      </c>
      <c r="F79" s="5">
        <f>IF(Data_Mentah!F79="Yes",1,0)</f>
        <v>0</v>
      </c>
      <c r="G79" s="5">
        <f>IF(Data_Mentah!G79="Yes",1,0)</f>
        <v>1</v>
      </c>
      <c r="H79" s="5">
        <f>IF(Data_Mentah!H79="Yes",1,0)</f>
        <v>0</v>
      </c>
      <c r="I79" s="5">
        <f>IF(Data_Mentah!I79="Yes",1,0)</f>
        <v>0</v>
      </c>
      <c r="J79" s="5">
        <f>IF(Data_Mentah!J79="Yes",1,0)</f>
        <v>1</v>
      </c>
      <c r="K79" s="5">
        <f>IF(Data_Mentah!K79="Yes",1,0)</f>
        <v>0</v>
      </c>
      <c r="L79" s="5">
        <f>IF(Data_Mentah!L79="Yes",1,0)</f>
        <v>1</v>
      </c>
      <c r="M79" s="5">
        <f>IF(Data_Mentah!M79="Yes",1,0)</f>
        <v>1</v>
      </c>
      <c r="N79" s="5">
        <f>IF(Data_Mentah!N79="Yes",1,0)</f>
        <v>0</v>
      </c>
      <c r="O79" s="5">
        <f>IF(Data_Mentah!O79="Yes",1,0)</f>
        <v>0</v>
      </c>
      <c r="P79" s="5">
        <f>IF(Data_Mentah!P79="Yes",1,0)</f>
        <v>0</v>
      </c>
      <c r="Q79" s="6">
        <f>IF(Data_Mentah!Q79="Positive",1,0)</f>
        <v>1</v>
      </c>
      <c r="T79">
        <f t="shared" si="1"/>
        <v>0</v>
      </c>
      <c r="V79">
        <f t="shared" si="2"/>
        <v>0</v>
      </c>
    </row>
    <row r="80" spans="1:22" ht="15.75" customHeight="1" x14ac:dyDescent="0.2">
      <c r="A80" s="7">
        <v>53</v>
      </c>
      <c r="B80" s="8">
        <f>IF(Data_Mentah!B80="Male",1,0)</f>
        <v>0</v>
      </c>
      <c r="C80" s="8">
        <f>IF(Data_Mentah!C80="Yes",1,0)</f>
        <v>1</v>
      </c>
      <c r="D80" s="8">
        <f>IF(Data_Mentah!D80="Yes",1,0)</f>
        <v>1</v>
      </c>
      <c r="E80" s="8">
        <f>IF(Data_Mentah!E80="Yes",1,0)</f>
        <v>1</v>
      </c>
      <c r="F80" s="8">
        <f>IF(Data_Mentah!F80="Yes",1,0)</f>
        <v>1</v>
      </c>
      <c r="G80" s="8">
        <f>IF(Data_Mentah!G80="Yes",1,0)</f>
        <v>1</v>
      </c>
      <c r="H80" s="8">
        <f>IF(Data_Mentah!H80="Yes",1,0)</f>
        <v>0</v>
      </c>
      <c r="I80" s="8">
        <f>IF(Data_Mentah!I80="Yes",1,0)</f>
        <v>0</v>
      </c>
      <c r="J80" s="8">
        <f>IF(Data_Mentah!J80="Yes",1,0)</f>
        <v>1</v>
      </c>
      <c r="K80" s="8">
        <f>IF(Data_Mentah!K80="Yes",1,0)</f>
        <v>1</v>
      </c>
      <c r="L80" s="8">
        <f>IF(Data_Mentah!L80="Yes",1,0)</f>
        <v>1</v>
      </c>
      <c r="M80" s="8">
        <f>IF(Data_Mentah!M80="Yes",1,0)</f>
        <v>1</v>
      </c>
      <c r="N80" s="8">
        <f>IF(Data_Mentah!N80="Yes",1,0)</f>
        <v>0</v>
      </c>
      <c r="O80" s="8">
        <f>IF(Data_Mentah!O80="Yes",1,0)</f>
        <v>0</v>
      </c>
      <c r="P80" s="8">
        <f>IF(Data_Mentah!P80="Yes",1,0)</f>
        <v>0</v>
      </c>
      <c r="Q80" s="9">
        <f>IF(Data_Mentah!Q80="Positive",1,0)</f>
        <v>1</v>
      </c>
      <c r="T80">
        <f t="shared" si="1"/>
        <v>1</v>
      </c>
      <c r="V80">
        <f t="shared" si="2"/>
        <v>0</v>
      </c>
    </row>
    <row r="81" spans="1:22" ht="15.75" customHeight="1" x14ac:dyDescent="0.2">
      <c r="A81" s="4">
        <v>57</v>
      </c>
      <c r="B81" s="5">
        <f>IF(Data_Mentah!B81="Male",1,0)</f>
        <v>0</v>
      </c>
      <c r="C81" s="5">
        <f>IF(Data_Mentah!C81="Yes",1,0)</f>
        <v>1</v>
      </c>
      <c r="D81" s="5">
        <f>IF(Data_Mentah!D81="Yes",1,0)</f>
        <v>1</v>
      </c>
      <c r="E81" s="5">
        <f>IF(Data_Mentah!E81="Yes",1,0)</f>
        <v>1</v>
      </c>
      <c r="F81" s="5">
        <f>IF(Data_Mentah!F81="Yes",1,0)</f>
        <v>1</v>
      </c>
      <c r="G81" s="5">
        <f>IF(Data_Mentah!G81="Yes",1,0)</f>
        <v>1</v>
      </c>
      <c r="H81" s="5">
        <f>IF(Data_Mentah!H81="Yes",1,0)</f>
        <v>0</v>
      </c>
      <c r="I81" s="5">
        <f>IF(Data_Mentah!I81="Yes",1,0)</f>
        <v>1</v>
      </c>
      <c r="J81" s="5">
        <f>IF(Data_Mentah!J81="Yes",1,0)</f>
        <v>0</v>
      </c>
      <c r="K81" s="5">
        <f>IF(Data_Mentah!K81="Yes",1,0)</f>
        <v>0</v>
      </c>
      <c r="L81" s="5">
        <f>IF(Data_Mentah!L81="Yes",1,0)</f>
        <v>0</v>
      </c>
      <c r="M81" s="5">
        <f>IF(Data_Mentah!M81="Yes",1,0)</f>
        <v>1</v>
      </c>
      <c r="N81" s="5">
        <f>IF(Data_Mentah!N81="Yes",1,0)</f>
        <v>1</v>
      </c>
      <c r="O81" s="5">
        <f>IF(Data_Mentah!O81="Yes",1,0)</f>
        <v>0</v>
      </c>
      <c r="P81" s="5">
        <f>IF(Data_Mentah!P81="Yes",1,0)</f>
        <v>1</v>
      </c>
      <c r="Q81" s="6">
        <f>IF(Data_Mentah!Q81="Positive",1,0)</f>
        <v>1</v>
      </c>
      <c r="T81">
        <f t="shared" si="1"/>
        <v>1</v>
      </c>
      <c r="V81">
        <f t="shared" si="2"/>
        <v>0</v>
      </c>
    </row>
    <row r="82" spans="1:22" ht="15.75" customHeight="1" x14ac:dyDescent="0.2">
      <c r="A82" s="7">
        <v>41</v>
      </c>
      <c r="B82" s="8">
        <f>IF(Data_Mentah!B82="Male",1,0)</f>
        <v>0</v>
      </c>
      <c r="C82" s="8">
        <f>IF(Data_Mentah!C82="Yes",1,0)</f>
        <v>1</v>
      </c>
      <c r="D82" s="8">
        <f>IF(Data_Mentah!D82="Yes",1,0)</f>
        <v>1</v>
      </c>
      <c r="E82" s="8">
        <f>IF(Data_Mentah!E82="Yes",1,0)</f>
        <v>0</v>
      </c>
      <c r="F82" s="8">
        <f>IF(Data_Mentah!F82="Yes",1,0)</f>
        <v>1</v>
      </c>
      <c r="G82" s="8">
        <f>IF(Data_Mentah!G82="Yes",1,0)</f>
        <v>0</v>
      </c>
      <c r="H82" s="8">
        <f>IF(Data_Mentah!H82="Yes",1,0)</f>
        <v>0</v>
      </c>
      <c r="I82" s="8">
        <f>IF(Data_Mentah!I82="Yes",1,0)</f>
        <v>1</v>
      </c>
      <c r="J82" s="8">
        <f>IF(Data_Mentah!J82="Yes",1,0)</f>
        <v>0</v>
      </c>
      <c r="K82" s="8">
        <f>IF(Data_Mentah!K82="Yes",1,0)</f>
        <v>0</v>
      </c>
      <c r="L82" s="8">
        <f>IF(Data_Mentah!L82="Yes",1,0)</f>
        <v>0</v>
      </c>
      <c r="M82" s="8">
        <f>IF(Data_Mentah!M82="Yes",1,0)</f>
        <v>0</v>
      </c>
      <c r="N82" s="8">
        <f>IF(Data_Mentah!N82="Yes",1,0)</f>
        <v>0</v>
      </c>
      <c r="O82" s="8">
        <f>IF(Data_Mentah!O82="Yes",1,0)</f>
        <v>0</v>
      </c>
      <c r="P82" s="8">
        <f>IF(Data_Mentah!P82="Yes",1,0)</f>
        <v>0</v>
      </c>
      <c r="Q82" s="9">
        <f>IF(Data_Mentah!Q82="Positive",1,0)</f>
        <v>1</v>
      </c>
      <c r="T82">
        <f t="shared" si="1"/>
        <v>0</v>
      </c>
      <c r="V82">
        <f t="shared" si="2"/>
        <v>0</v>
      </c>
    </row>
    <row r="83" spans="1:22" ht="15.75" customHeight="1" x14ac:dyDescent="0.2">
      <c r="A83" s="4">
        <v>37</v>
      </c>
      <c r="B83" s="5">
        <f>IF(Data_Mentah!B83="Male",1,0)</f>
        <v>0</v>
      </c>
      <c r="C83" s="5">
        <f>IF(Data_Mentah!C83="Yes",1,0)</f>
        <v>0</v>
      </c>
      <c r="D83" s="5">
        <f>IF(Data_Mentah!D83="Yes",1,0)</f>
        <v>0</v>
      </c>
      <c r="E83" s="5">
        <f>IF(Data_Mentah!E83="Yes",1,0)</f>
        <v>1</v>
      </c>
      <c r="F83" s="5">
        <f>IF(Data_Mentah!F83="Yes",1,0)</f>
        <v>1</v>
      </c>
      <c r="G83" s="5">
        <f>IF(Data_Mentah!G83="Yes",1,0)</f>
        <v>1</v>
      </c>
      <c r="H83" s="5">
        <f>IF(Data_Mentah!H83="Yes",1,0)</f>
        <v>0</v>
      </c>
      <c r="I83" s="5">
        <f>IF(Data_Mentah!I83="Yes",1,0)</f>
        <v>0</v>
      </c>
      <c r="J83" s="5">
        <f>IF(Data_Mentah!J83="Yes",1,0)</f>
        <v>0</v>
      </c>
      <c r="K83" s="5">
        <f>IF(Data_Mentah!K83="Yes",1,0)</f>
        <v>0</v>
      </c>
      <c r="L83" s="5">
        <f>IF(Data_Mentah!L83="Yes",1,0)</f>
        <v>0</v>
      </c>
      <c r="M83" s="5">
        <f>IF(Data_Mentah!M83="Yes",1,0)</f>
        <v>0</v>
      </c>
      <c r="N83" s="5">
        <f>IF(Data_Mentah!N83="Yes",1,0)</f>
        <v>1</v>
      </c>
      <c r="O83" s="5">
        <f>IF(Data_Mentah!O83="Yes",1,0)</f>
        <v>0</v>
      </c>
      <c r="P83" s="5">
        <f>IF(Data_Mentah!P83="Yes",1,0)</f>
        <v>0</v>
      </c>
      <c r="Q83" s="6">
        <f>IF(Data_Mentah!Q83="Positive",1,0)</f>
        <v>1</v>
      </c>
      <c r="T83">
        <f t="shared" si="1"/>
        <v>0</v>
      </c>
      <c r="V83">
        <f t="shared" si="2"/>
        <v>0</v>
      </c>
    </row>
    <row r="84" spans="1:22" ht="15.75" customHeight="1" x14ac:dyDescent="0.2">
      <c r="A84" s="7">
        <v>54</v>
      </c>
      <c r="B84" s="8">
        <f>IF(Data_Mentah!B84="Male",1,0)</f>
        <v>0</v>
      </c>
      <c r="C84" s="8">
        <f>IF(Data_Mentah!C84="Yes",1,0)</f>
        <v>1</v>
      </c>
      <c r="D84" s="8">
        <f>IF(Data_Mentah!D84="Yes",1,0)</f>
        <v>1</v>
      </c>
      <c r="E84" s="8">
        <f>IF(Data_Mentah!E84="Yes",1,0)</f>
        <v>0</v>
      </c>
      <c r="F84" s="8">
        <f>IF(Data_Mentah!F84="Yes",1,0)</f>
        <v>1</v>
      </c>
      <c r="G84" s="8">
        <f>IF(Data_Mentah!G84="Yes",1,0)</f>
        <v>1</v>
      </c>
      <c r="H84" s="8">
        <f>IF(Data_Mentah!H84="Yes",1,0)</f>
        <v>0</v>
      </c>
      <c r="I84" s="8">
        <f>IF(Data_Mentah!I84="Yes",1,0)</f>
        <v>0</v>
      </c>
      <c r="J84" s="8">
        <f>IF(Data_Mentah!J84="Yes",1,0)</f>
        <v>0</v>
      </c>
      <c r="K84" s="8">
        <f>IF(Data_Mentah!K84="Yes",1,0)</f>
        <v>0</v>
      </c>
      <c r="L84" s="8">
        <f>IF(Data_Mentah!L84="Yes",1,0)</f>
        <v>1</v>
      </c>
      <c r="M84" s="8">
        <f>IF(Data_Mentah!M84="Yes",1,0)</f>
        <v>1</v>
      </c>
      <c r="N84" s="8">
        <f>IF(Data_Mentah!N84="Yes",1,0)</f>
        <v>0</v>
      </c>
      <c r="O84" s="8">
        <f>IF(Data_Mentah!O84="Yes",1,0)</f>
        <v>0</v>
      </c>
      <c r="P84" s="8">
        <f>IF(Data_Mentah!P84="Yes",1,0)</f>
        <v>0</v>
      </c>
      <c r="Q84" s="9">
        <f>IF(Data_Mentah!Q84="Positive",1,0)</f>
        <v>1</v>
      </c>
      <c r="T84">
        <f t="shared" si="1"/>
        <v>0</v>
      </c>
      <c r="V84">
        <f t="shared" si="2"/>
        <v>0</v>
      </c>
    </row>
    <row r="85" spans="1:22" ht="15.75" customHeight="1" x14ac:dyDescent="0.2">
      <c r="A85" s="4">
        <v>49</v>
      </c>
      <c r="B85" s="5">
        <f>IF(Data_Mentah!B85="Male",1,0)</f>
        <v>0</v>
      </c>
      <c r="C85" s="5">
        <f>IF(Data_Mentah!C85="Yes",1,0)</f>
        <v>1</v>
      </c>
      <c r="D85" s="5">
        <f>IF(Data_Mentah!D85="Yes",1,0)</f>
        <v>1</v>
      </c>
      <c r="E85" s="5">
        <f>IF(Data_Mentah!E85="Yes",1,0)</f>
        <v>0</v>
      </c>
      <c r="F85" s="5">
        <f>IF(Data_Mentah!F85="Yes",1,0)</f>
        <v>1</v>
      </c>
      <c r="G85" s="5">
        <f>IF(Data_Mentah!G85="Yes",1,0)</f>
        <v>0</v>
      </c>
      <c r="H85" s="5">
        <f>IF(Data_Mentah!H85="Yes",1,0)</f>
        <v>0</v>
      </c>
      <c r="I85" s="5">
        <f>IF(Data_Mentah!I85="Yes",1,0)</f>
        <v>1</v>
      </c>
      <c r="J85" s="5">
        <f>IF(Data_Mentah!J85="Yes",1,0)</f>
        <v>1</v>
      </c>
      <c r="K85" s="5">
        <f>IF(Data_Mentah!K85="Yes",1,0)</f>
        <v>0</v>
      </c>
      <c r="L85" s="5">
        <f>IF(Data_Mentah!L85="Yes",1,0)</f>
        <v>1</v>
      </c>
      <c r="M85" s="5">
        <f>IF(Data_Mentah!M85="Yes",1,0)</f>
        <v>1</v>
      </c>
      <c r="N85" s="5">
        <f>IF(Data_Mentah!N85="Yes",1,0)</f>
        <v>0</v>
      </c>
      <c r="O85" s="5">
        <f>IF(Data_Mentah!O85="Yes",1,0)</f>
        <v>0</v>
      </c>
      <c r="P85" s="5">
        <f>IF(Data_Mentah!P85="Yes",1,0)</f>
        <v>0</v>
      </c>
      <c r="Q85" s="6">
        <f>IF(Data_Mentah!Q85="Positive",1,0)</f>
        <v>1</v>
      </c>
      <c r="T85">
        <f t="shared" si="1"/>
        <v>0</v>
      </c>
      <c r="V85">
        <f t="shared" si="2"/>
        <v>0</v>
      </c>
    </row>
    <row r="86" spans="1:22" ht="15.75" customHeight="1" x14ac:dyDescent="0.2">
      <c r="A86" s="7">
        <v>48</v>
      </c>
      <c r="B86" s="8">
        <f>IF(Data_Mentah!B86="Male",1,0)</f>
        <v>0</v>
      </c>
      <c r="C86" s="8">
        <f>IF(Data_Mentah!C86="Yes",1,0)</f>
        <v>1</v>
      </c>
      <c r="D86" s="8">
        <f>IF(Data_Mentah!D86="Yes",1,0)</f>
        <v>1</v>
      </c>
      <c r="E86" s="8">
        <f>IF(Data_Mentah!E86="Yes",1,0)</f>
        <v>1</v>
      </c>
      <c r="F86" s="8">
        <f>IF(Data_Mentah!F86="Yes",1,0)</f>
        <v>1</v>
      </c>
      <c r="G86" s="8">
        <f>IF(Data_Mentah!G86="Yes",1,0)</f>
        <v>1</v>
      </c>
      <c r="H86" s="8">
        <f>IF(Data_Mentah!H86="Yes",1,0)</f>
        <v>0</v>
      </c>
      <c r="I86" s="8">
        <f>IF(Data_Mentah!I86="Yes",1,0)</f>
        <v>1</v>
      </c>
      <c r="J86" s="8">
        <f>IF(Data_Mentah!J86="Yes",1,0)</f>
        <v>1</v>
      </c>
      <c r="K86" s="8">
        <f>IF(Data_Mentah!K86="Yes",1,0)</f>
        <v>0</v>
      </c>
      <c r="L86" s="8">
        <f>IF(Data_Mentah!L86="Yes",1,0)</f>
        <v>1</v>
      </c>
      <c r="M86" s="8">
        <f>IF(Data_Mentah!M86="Yes",1,0)</f>
        <v>1</v>
      </c>
      <c r="N86" s="8">
        <f>IF(Data_Mentah!N86="Yes",1,0)</f>
        <v>1</v>
      </c>
      <c r="O86" s="8">
        <f>IF(Data_Mentah!O86="Yes",1,0)</f>
        <v>0</v>
      </c>
      <c r="P86" s="8">
        <f>IF(Data_Mentah!P86="Yes",1,0)</f>
        <v>0</v>
      </c>
      <c r="Q86" s="9">
        <f>IF(Data_Mentah!Q86="Positive",1,0)</f>
        <v>1</v>
      </c>
      <c r="T86">
        <f t="shared" si="1"/>
        <v>1</v>
      </c>
      <c r="V86">
        <f t="shared" si="2"/>
        <v>0</v>
      </c>
    </row>
    <row r="87" spans="1:22" ht="15.75" customHeight="1" x14ac:dyDescent="0.2">
      <c r="A87" s="4">
        <v>60</v>
      </c>
      <c r="B87" s="5">
        <f>IF(Data_Mentah!B87="Male",1,0)</f>
        <v>0</v>
      </c>
      <c r="C87" s="5">
        <f>IF(Data_Mentah!C87="Yes",1,0)</f>
        <v>0</v>
      </c>
      <c r="D87" s="5">
        <f>IF(Data_Mentah!D87="Yes",1,0)</f>
        <v>0</v>
      </c>
      <c r="E87" s="5">
        <f>IF(Data_Mentah!E87="Yes",1,0)</f>
        <v>1</v>
      </c>
      <c r="F87" s="5">
        <f>IF(Data_Mentah!F87="Yes",1,0)</f>
        <v>1</v>
      </c>
      <c r="G87" s="5">
        <f>IF(Data_Mentah!G87="Yes",1,0)</f>
        <v>0</v>
      </c>
      <c r="H87" s="5">
        <f>IF(Data_Mentah!H87="Yes",1,0)</f>
        <v>0</v>
      </c>
      <c r="I87" s="5">
        <f>IF(Data_Mentah!I87="Yes",1,0)</f>
        <v>0</v>
      </c>
      <c r="J87" s="5">
        <f>IF(Data_Mentah!J87="Yes",1,0)</f>
        <v>0</v>
      </c>
      <c r="K87" s="5">
        <f>IF(Data_Mentah!K87="Yes",1,0)</f>
        <v>0</v>
      </c>
      <c r="L87" s="5">
        <f>IF(Data_Mentah!L87="Yes",1,0)</f>
        <v>0</v>
      </c>
      <c r="M87" s="5">
        <f>IF(Data_Mentah!M87="Yes",1,0)</f>
        <v>0</v>
      </c>
      <c r="N87" s="5">
        <f>IF(Data_Mentah!N87="Yes",1,0)</f>
        <v>0</v>
      </c>
      <c r="O87" s="5">
        <f>IF(Data_Mentah!O87="Yes",1,0)</f>
        <v>0</v>
      </c>
      <c r="P87" s="5">
        <f>IF(Data_Mentah!P87="Yes",1,0)</f>
        <v>1</v>
      </c>
      <c r="Q87" s="6">
        <f>IF(Data_Mentah!Q87="Positive",1,0)</f>
        <v>1</v>
      </c>
      <c r="T87">
        <f t="shared" si="1"/>
        <v>0</v>
      </c>
      <c r="V87">
        <f t="shared" si="2"/>
        <v>0</v>
      </c>
    </row>
    <row r="88" spans="1:22" ht="15.75" customHeight="1" x14ac:dyDescent="0.2">
      <c r="A88" s="7">
        <v>63</v>
      </c>
      <c r="B88" s="8">
        <f>IF(Data_Mentah!B88="Male",1,0)</f>
        <v>0</v>
      </c>
      <c r="C88" s="8">
        <f>IF(Data_Mentah!C88="Yes",1,0)</f>
        <v>1</v>
      </c>
      <c r="D88" s="8">
        <f>IF(Data_Mentah!D88="Yes",1,0)</f>
        <v>1</v>
      </c>
      <c r="E88" s="8">
        <f>IF(Data_Mentah!E88="Yes",1,0)</f>
        <v>1</v>
      </c>
      <c r="F88" s="8">
        <f>IF(Data_Mentah!F88="Yes",1,0)</f>
        <v>1</v>
      </c>
      <c r="G88" s="8">
        <f>IF(Data_Mentah!G88="Yes",1,0)</f>
        <v>1</v>
      </c>
      <c r="H88" s="8">
        <f>IF(Data_Mentah!H88="Yes",1,0)</f>
        <v>0</v>
      </c>
      <c r="I88" s="8">
        <f>IF(Data_Mentah!I88="Yes",1,0)</f>
        <v>1</v>
      </c>
      <c r="J88" s="8">
        <f>IF(Data_Mentah!J88="Yes",1,0)</f>
        <v>1</v>
      </c>
      <c r="K88" s="8">
        <f>IF(Data_Mentah!K88="Yes",1,0)</f>
        <v>1</v>
      </c>
      <c r="L88" s="8">
        <f>IF(Data_Mentah!L88="Yes",1,0)</f>
        <v>1</v>
      </c>
      <c r="M88" s="8">
        <f>IF(Data_Mentah!M88="Yes",1,0)</f>
        <v>1</v>
      </c>
      <c r="N88" s="8">
        <f>IF(Data_Mentah!N88="Yes",1,0)</f>
        <v>1</v>
      </c>
      <c r="O88" s="8">
        <f>IF(Data_Mentah!O88="Yes",1,0)</f>
        <v>0</v>
      </c>
      <c r="P88" s="8">
        <f>IF(Data_Mentah!P88="Yes",1,0)</f>
        <v>0</v>
      </c>
      <c r="Q88" s="9">
        <f>IF(Data_Mentah!Q88="Positive",1,0)</f>
        <v>1</v>
      </c>
      <c r="T88">
        <f t="shared" si="1"/>
        <v>1</v>
      </c>
      <c r="V88">
        <f t="shared" si="2"/>
        <v>0</v>
      </c>
    </row>
    <row r="89" spans="1:22" ht="15.75" customHeight="1" x14ac:dyDescent="0.2">
      <c r="A89" s="4">
        <v>35</v>
      </c>
      <c r="B89" s="5">
        <f>IF(Data_Mentah!B89="Male",1,0)</f>
        <v>0</v>
      </c>
      <c r="C89" s="5">
        <f>IF(Data_Mentah!C89="Yes",1,0)</f>
        <v>0</v>
      </c>
      <c r="D89" s="5">
        <f>IF(Data_Mentah!D89="Yes",1,0)</f>
        <v>0</v>
      </c>
      <c r="E89" s="5">
        <f>IF(Data_Mentah!E89="Yes",1,0)</f>
        <v>0</v>
      </c>
      <c r="F89" s="5">
        <f>IF(Data_Mentah!F89="Yes",1,0)</f>
        <v>0</v>
      </c>
      <c r="G89" s="5">
        <f>IF(Data_Mentah!G89="Yes",1,0)</f>
        <v>0</v>
      </c>
      <c r="H89" s="5">
        <f>IF(Data_Mentah!H89="Yes",1,0)</f>
        <v>0</v>
      </c>
      <c r="I89" s="5">
        <f>IF(Data_Mentah!I89="Yes",1,0)</f>
        <v>1</v>
      </c>
      <c r="J89" s="5">
        <f>IF(Data_Mentah!J89="Yes",1,0)</f>
        <v>0</v>
      </c>
      <c r="K89" s="5">
        <f>IF(Data_Mentah!K89="Yes",1,0)</f>
        <v>0</v>
      </c>
      <c r="L89" s="5">
        <f>IF(Data_Mentah!L89="Yes",1,0)</f>
        <v>0</v>
      </c>
      <c r="M89" s="5">
        <f>IF(Data_Mentah!M89="Yes",1,0)</f>
        <v>1</v>
      </c>
      <c r="N89" s="5">
        <f>IF(Data_Mentah!N89="Yes",1,0)</f>
        <v>1</v>
      </c>
      <c r="O89" s="5">
        <f>IF(Data_Mentah!O89="Yes",1,0)</f>
        <v>0</v>
      </c>
      <c r="P89" s="5">
        <f>IF(Data_Mentah!P89="Yes",1,0)</f>
        <v>0</v>
      </c>
      <c r="Q89" s="6">
        <f>IF(Data_Mentah!Q89="Positive",1,0)</f>
        <v>1</v>
      </c>
      <c r="T89">
        <f t="shared" si="1"/>
        <v>0</v>
      </c>
      <c r="V89">
        <f t="shared" si="2"/>
        <v>0</v>
      </c>
    </row>
    <row r="90" spans="1:22" ht="15.75" customHeight="1" x14ac:dyDescent="0.2">
      <c r="A90" s="7">
        <v>30</v>
      </c>
      <c r="B90" s="8">
        <f>IF(Data_Mentah!B90="Male",1,0)</f>
        <v>0</v>
      </c>
      <c r="C90" s="8">
        <f>IF(Data_Mentah!C90="Yes",1,0)</f>
        <v>1</v>
      </c>
      <c r="D90" s="8">
        <f>IF(Data_Mentah!D90="Yes",1,0)</f>
        <v>1</v>
      </c>
      <c r="E90" s="8">
        <f>IF(Data_Mentah!E90="Yes",1,0)</f>
        <v>0</v>
      </c>
      <c r="F90" s="8">
        <f>IF(Data_Mentah!F90="Yes",1,0)</f>
        <v>1</v>
      </c>
      <c r="G90" s="8">
        <f>IF(Data_Mentah!G90="Yes",1,0)</f>
        <v>1</v>
      </c>
      <c r="H90" s="8">
        <f>IF(Data_Mentah!H90="Yes",1,0)</f>
        <v>0</v>
      </c>
      <c r="I90" s="8">
        <f>IF(Data_Mentah!I90="Yes",1,0)</f>
        <v>1</v>
      </c>
      <c r="J90" s="8">
        <f>IF(Data_Mentah!J90="Yes",1,0)</f>
        <v>1</v>
      </c>
      <c r="K90" s="8">
        <f>IF(Data_Mentah!K90="Yes",1,0)</f>
        <v>0</v>
      </c>
      <c r="L90" s="8">
        <f>IF(Data_Mentah!L90="Yes",1,0)</f>
        <v>1</v>
      </c>
      <c r="M90" s="8">
        <f>IF(Data_Mentah!M90="Yes",1,0)</f>
        <v>1</v>
      </c>
      <c r="N90" s="8">
        <f>IF(Data_Mentah!N90="Yes",1,0)</f>
        <v>0</v>
      </c>
      <c r="O90" s="8">
        <f>IF(Data_Mentah!O90="Yes",1,0)</f>
        <v>0</v>
      </c>
      <c r="P90" s="8">
        <f>IF(Data_Mentah!P90="Yes",1,0)</f>
        <v>0</v>
      </c>
      <c r="Q90" s="9">
        <f>IF(Data_Mentah!Q90="Positive",1,0)</f>
        <v>1</v>
      </c>
      <c r="T90">
        <f t="shared" si="1"/>
        <v>0</v>
      </c>
      <c r="V90">
        <f t="shared" si="2"/>
        <v>0</v>
      </c>
    </row>
    <row r="91" spans="1:22" ht="15.75" customHeight="1" x14ac:dyDescent="0.2">
      <c r="A91" s="4">
        <v>53</v>
      </c>
      <c r="B91" s="5">
        <f>IF(Data_Mentah!B91="Male",1,0)</f>
        <v>0</v>
      </c>
      <c r="C91" s="5">
        <f>IF(Data_Mentah!C91="Yes",1,0)</f>
        <v>0</v>
      </c>
      <c r="D91" s="5">
        <f>IF(Data_Mentah!D91="Yes",1,0)</f>
        <v>0</v>
      </c>
      <c r="E91" s="5">
        <f>IF(Data_Mentah!E91="Yes",1,0)</f>
        <v>0</v>
      </c>
      <c r="F91" s="5">
        <f>IF(Data_Mentah!F91="Yes",1,0)</f>
        <v>0</v>
      </c>
      <c r="G91" s="5">
        <f>IF(Data_Mentah!G91="Yes",1,0)</f>
        <v>0</v>
      </c>
      <c r="H91" s="5">
        <f>IF(Data_Mentah!H91="Yes",1,0)</f>
        <v>0</v>
      </c>
      <c r="I91" s="5">
        <f>IF(Data_Mentah!I91="Yes",1,0)</f>
        <v>0</v>
      </c>
      <c r="J91" s="5">
        <f>IF(Data_Mentah!J91="Yes",1,0)</f>
        <v>0</v>
      </c>
      <c r="K91" s="5">
        <f>IF(Data_Mentah!K91="Yes",1,0)</f>
        <v>0</v>
      </c>
      <c r="L91" s="5">
        <f>IF(Data_Mentah!L91="Yes",1,0)</f>
        <v>0</v>
      </c>
      <c r="M91" s="5">
        <f>IF(Data_Mentah!M91="Yes",1,0)</f>
        <v>0</v>
      </c>
      <c r="N91" s="5">
        <f>IF(Data_Mentah!N91="Yes",1,0)</f>
        <v>0</v>
      </c>
      <c r="O91" s="5">
        <f>IF(Data_Mentah!O91="Yes",1,0)</f>
        <v>0</v>
      </c>
      <c r="P91" s="5">
        <f>IF(Data_Mentah!P91="Yes",1,0)</f>
        <v>0</v>
      </c>
      <c r="Q91" s="6">
        <f>IF(Data_Mentah!Q91="Positive",1,0)</f>
        <v>1</v>
      </c>
      <c r="T91">
        <f t="shared" si="1"/>
        <v>0</v>
      </c>
      <c r="V91">
        <f t="shared" si="2"/>
        <v>0</v>
      </c>
    </row>
    <row r="92" spans="1:22" ht="15.75" customHeight="1" x14ac:dyDescent="0.2">
      <c r="A92" s="7">
        <v>50</v>
      </c>
      <c r="B92" s="8">
        <f>IF(Data_Mentah!B92="Male",1,0)</f>
        <v>0</v>
      </c>
      <c r="C92" s="8">
        <f>IF(Data_Mentah!C92="Yes",1,0)</f>
        <v>0</v>
      </c>
      <c r="D92" s="8">
        <f>IF(Data_Mentah!D92="Yes",1,0)</f>
        <v>0</v>
      </c>
      <c r="E92" s="8">
        <f>IF(Data_Mentah!E92="Yes",1,0)</f>
        <v>0</v>
      </c>
      <c r="F92" s="8">
        <f>IF(Data_Mentah!F92="Yes",1,0)</f>
        <v>0</v>
      </c>
      <c r="G92" s="8">
        <f>IF(Data_Mentah!G92="Yes",1,0)</f>
        <v>1</v>
      </c>
      <c r="H92" s="8">
        <f>IF(Data_Mentah!H92="Yes",1,0)</f>
        <v>0</v>
      </c>
      <c r="I92" s="8">
        <f>IF(Data_Mentah!I92="Yes",1,0)</f>
        <v>1</v>
      </c>
      <c r="J92" s="8">
        <f>IF(Data_Mentah!J92="Yes",1,0)</f>
        <v>1</v>
      </c>
      <c r="K92" s="8">
        <f>IF(Data_Mentah!K92="Yes",1,0)</f>
        <v>0</v>
      </c>
      <c r="L92" s="8">
        <f>IF(Data_Mentah!L92="Yes",1,0)</f>
        <v>0</v>
      </c>
      <c r="M92" s="8">
        <f>IF(Data_Mentah!M92="Yes",1,0)</f>
        <v>1</v>
      </c>
      <c r="N92" s="8">
        <f>IF(Data_Mentah!N92="Yes",1,0)</f>
        <v>0</v>
      </c>
      <c r="O92" s="8">
        <f>IF(Data_Mentah!O92="Yes",1,0)</f>
        <v>0</v>
      </c>
      <c r="P92" s="8">
        <f>IF(Data_Mentah!P92="Yes",1,0)</f>
        <v>0</v>
      </c>
      <c r="Q92" s="9">
        <f>IF(Data_Mentah!Q92="Positive",1,0)</f>
        <v>1</v>
      </c>
      <c r="T92">
        <f t="shared" si="1"/>
        <v>0</v>
      </c>
      <c r="V92">
        <f t="shared" si="2"/>
        <v>0</v>
      </c>
    </row>
    <row r="93" spans="1:22" ht="15.75" customHeight="1" x14ac:dyDescent="0.2">
      <c r="A93" s="4">
        <v>50</v>
      </c>
      <c r="B93" s="5">
        <f>IF(Data_Mentah!B93="Male",1,0)</f>
        <v>0</v>
      </c>
      <c r="C93" s="5">
        <f>IF(Data_Mentah!C93="Yes",1,0)</f>
        <v>1</v>
      </c>
      <c r="D93" s="5">
        <f>IF(Data_Mentah!D93="Yes",1,0)</f>
        <v>1</v>
      </c>
      <c r="E93" s="5">
        <f>IF(Data_Mentah!E93="Yes",1,0)</f>
        <v>1</v>
      </c>
      <c r="F93" s="5">
        <f>IF(Data_Mentah!F93="Yes",1,0)</f>
        <v>1</v>
      </c>
      <c r="G93" s="5">
        <f>IF(Data_Mentah!G93="Yes",1,0)</f>
        <v>1</v>
      </c>
      <c r="H93" s="5">
        <f>IF(Data_Mentah!H93="Yes",1,0)</f>
        <v>0</v>
      </c>
      <c r="I93" s="5">
        <f>IF(Data_Mentah!I93="Yes",1,0)</f>
        <v>1</v>
      </c>
      <c r="J93" s="5">
        <f>IF(Data_Mentah!J93="Yes",1,0)</f>
        <v>1</v>
      </c>
      <c r="K93" s="5">
        <f>IF(Data_Mentah!K93="Yes",1,0)</f>
        <v>1</v>
      </c>
      <c r="L93" s="5">
        <f>IF(Data_Mentah!L93="Yes",1,0)</f>
        <v>1</v>
      </c>
      <c r="M93" s="5">
        <f>IF(Data_Mentah!M93="Yes",1,0)</f>
        <v>1</v>
      </c>
      <c r="N93" s="5">
        <f>IF(Data_Mentah!N93="Yes",1,0)</f>
        <v>1</v>
      </c>
      <c r="O93" s="5">
        <f>IF(Data_Mentah!O93="Yes",1,0)</f>
        <v>0</v>
      </c>
      <c r="P93" s="5">
        <f>IF(Data_Mentah!P93="Yes",1,0)</f>
        <v>0</v>
      </c>
      <c r="Q93" s="6">
        <f>IF(Data_Mentah!Q93="Positive",1,0)</f>
        <v>1</v>
      </c>
      <c r="T93">
        <f t="shared" si="1"/>
        <v>1</v>
      </c>
      <c r="V93">
        <f t="shared" si="2"/>
        <v>0</v>
      </c>
    </row>
    <row r="94" spans="1:22" ht="15.75" customHeight="1" x14ac:dyDescent="0.2">
      <c r="A94" s="7">
        <v>35</v>
      </c>
      <c r="B94" s="8">
        <f>IF(Data_Mentah!B94="Male",1,0)</f>
        <v>0</v>
      </c>
      <c r="C94" s="8">
        <f>IF(Data_Mentah!C94="Yes",1,0)</f>
        <v>1</v>
      </c>
      <c r="D94" s="8">
        <f>IF(Data_Mentah!D94="Yes",1,0)</f>
        <v>1</v>
      </c>
      <c r="E94" s="8">
        <f>IF(Data_Mentah!E94="Yes",1,0)</f>
        <v>1</v>
      </c>
      <c r="F94" s="8">
        <f>IF(Data_Mentah!F94="Yes",1,0)</f>
        <v>1</v>
      </c>
      <c r="G94" s="8">
        <f>IF(Data_Mentah!G94="Yes",1,0)</f>
        <v>0</v>
      </c>
      <c r="H94" s="8">
        <f>IF(Data_Mentah!H94="Yes",1,0)</f>
        <v>0</v>
      </c>
      <c r="I94" s="8">
        <f>IF(Data_Mentah!I94="Yes",1,0)</f>
        <v>1</v>
      </c>
      <c r="J94" s="8">
        <f>IF(Data_Mentah!J94="Yes",1,0)</f>
        <v>0</v>
      </c>
      <c r="K94" s="8">
        <f>IF(Data_Mentah!K94="Yes",1,0)</f>
        <v>0</v>
      </c>
      <c r="L94" s="8">
        <f>IF(Data_Mentah!L94="Yes",1,0)</f>
        <v>1</v>
      </c>
      <c r="M94" s="8">
        <f>IF(Data_Mentah!M94="Yes",1,0)</f>
        <v>1</v>
      </c>
      <c r="N94" s="8">
        <f>IF(Data_Mentah!N94="Yes",1,0)</f>
        <v>1</v>
      </c>
      <c r="O94" s="8">
        <f>IF(Data_Mentah!O94="Yes",1,0)</f>
        <v>0</v>
      </c>
      <c r="P94" s="8">
        <f>IF(Data_Mentah!P94="Yes",1,0)</f>
        <v>0</v>
      </c>
      <c r="Q94" s="9">
        <f>IF(Data_Mentah!Q94="Positive",1,0)</f>
        <v>1</v>
      </c>
      <c r="T94">
        <f t="shared" si="1"/>
        <v>1</v>
      </c>
      <c r="V94">
        <f t="shared" si="2"/>
        <v>0</v>
      </c>
    </row>
    <row r="95" spans="1:22" ht="15.75" customHeight="1" x14ac:dyDescent="0.2">
      <c r="A95" s="4">
        <v>40</v>
      </c>
      <c r="B95" s="5">
        <f>IF(Data_Mentah!B95="Male",1,0)</f>
        <v>0</v>
      </c>
      <c r="C95" s="5">
        <f>IF(Data_Mentah!C95="Yes",1,0)</f>
        <v>1</v>
      </c>
      <c r="D95" s="5">
        <f>IF(Data_Mentah!D95="Yes",1,0)</f>
        <v>1</v>
      </c>
      <c r="E95" s="5">
        <f>IF(Data_Mentah!E95="Yes",1,0)</f>
        <v>0</v>
      </c>
      <c r="F95" s="5">
        <f>IF(Data_Mentah!F95="Yes",1,0)</f>
        <v>1</v>
      </c>
      <c r="G95" s="5">
        <f>IF(Data_Mentah!G95="Yes",1,0)</f>
        <v>1</v>
      </c>
      <c r="H95" s="5">
        <f>IF(Data_Mentah!H95="Yes",1,0)</f>
        <v>0</v>
      </c>
      <c r="I95" s="5">
        <f>IF(Data_Mentah!I95="Yes",1,0)</f>
        <v>0</v>
      </c>
      <c r="J95" s="5">
        <f>IF(Data_Mentah!J95="Yes",1,0)</f>
        <v>1</v>
      </c>
      <c r="K95" s="5">
        <f>IF(Data_Mentah!K95="Yes",1,0)</f>
        <v>0</v>
      </c>
      <c r="L95" s="5">
        <f>IF(Data_Mentah!L95="Yes",1,0)</f>
        <v>0</v>
      </c>
      <c r="M95" s="5">
        <f>IF(Data_Mentah!M95="Yes",1,0)</f>
        <v>1</v>
      </c>
      <c r="N95" s="5">
        <f>IF(Data_Mentah!N95="Yes",1,0)</f>
        <v>0</v>
      </c>
      <c r="O95" s="5">
        <f>IF(Data_Mentah!O95="Yes",1,0)</f>
        <v>0</v>
      </c>
      <c r="P95" s="5">
        <f>IF(Data_Mentah!P95="Yes",1,0)</f>
        <v>0</v>
      </c>
      <c r="Q95" s="6">
        <f>IF(Data_Mentah!Q95="Positive",1,0)</f>
        <v>1</v>
      </c>
      <c r="T95">
        <f t="shared" si="1"/>
        <v>0</v>
      </c>
      <c r="V95">
        <f t="shared" si="2"/>
        <v>0</v>
      </c>
    </row>
    <row r="96" spans="1:22" ht="15.75" customHeight="1" x14ac:dyDescent="0.2">
      <c r="A96" s="7">
        <v>48</v>
      </c>
      <c r="B96" s="8">
        <f>IF(Data_Mentah!B96="Male",1,0)</f>
        <v>0</v>
      </c>
      <c r="C96" s="8">
        <f>IF(Data_Mentah!C96="Yes",1,0)</f>
        <v>1</v>
      </c>
      <c r="D96" s="8">
        <f>IF(Data_Mentah!D96="Yes",1,0)</f>
        <v>1</v>
      </c>
      <c r="E96" s="8">
        <f>IF(Data_Mentah!E96="Yes",1,0)</f>
        <v>0</v>
      </c>
      <c r="F96" s="8">
        <f>IF(Data_Mentah!F96="Yes",1,0)</f>
        <v>1</v>
      </c>
      <c r="G96" s="8">
        <f>IF(Data_Mentah!G96="Yes",1,0)</f>
        <v>1</v>
      </c>
      <c r="H96" s="8">
        <f>IF(Data_Mentah!H96="Yes",1,0)</f>
        <v>0</v>
      </c>
      <c r="I96" s="8">
        <f>IF(Data_Mentah!I96="Yes",1,0)</f>
        <v>1</v>
      </c>
      <c r="J96" s="8">
        <f>IF(Data_Mentah!J96="Yes",1,0)</f>
        <v>1</v>
      </c>
      <c r="K96" s="8">
        <f>IF(Data_Mentah!K96="Yes",1,0)</f>
        <v>0</v>
      </c>
      <c r="L96" s="8">
        <f>IF(Data_Mentah!L96="Yes",1,0)</f>
        <v>1</v>
      </c>
      <c r="M96" s="8">
        <f>IF(Data_Mentah!M96="Yes",1,0)</f>
        <v>1</v>
      </c>
      <c r="N96" s="8">
        <f>IF(Data_Mentah!N96="Yes",1,0)</f>
        <v>0</v>
      </c>
      <c r="O96" s="8">
        <f>IF(Data_Mentah!O96="Yes",1,0)</f>
        <v>0</v>
      </c>
      <c r="P96" s="8">
        <f>IF(Data_Mentah!P96="Yes",1,0)</f>
        <v>0</v>
      </c>
      <c r="Q96" s="9">
        <f>IF(Data_Mentah!Q96="Positive",1,0)</f>
        <v>1</v>
      </c>
      <c r="T96">
        <f t="shared" si="1"/>
        <v>0</v>
      </c>
      <c r="V96">
        <f t="shared" si="2"/>
        <v>0</v>
      </c>
    </row>
    <row r="97" spans="1:22" ht="15.75" customHeight="1" x14ac:dyDescent="0.2">
      <c r="A97" s="4">
        <v>60</v>
      </c>
      <c r="B97" s="5">
        <f>IF(Data_Mentah!B97="Male",1,0)</f>
        <v>0</v>
      </c>
      <c r="C97" s="5">
        <f>IF(Data_Mentah!C97="Yes",1,0)</f>
        <v>1</v>
      </c>
      <c r="D97" s="5">
        <f>IF(Data_Mentah!D97="Yes",1,0)</f>
        <v>1</v>
      </c>
      <c r="E97" s="5">
        <f>IF(Data_Mentah!E97="Yes",1,0)</f>
        <v>0</v>
      </c>
      <c r="F97" s="5">
        <f>IF(Data_Mentah!F97="Yes",1,0)</f>
        <v>1</v>
      </c>
      <c r="G97" s="5">
        <f>IF(Data_Mentah!G97="Yes",1,0)</f>
        <v>0</v>
      </c>
      <c r="H97" s="5">
        <f>IF(Data_Mentah!H97="Yes",1,0)</f>
        <v>0</v>
      </c>
      <c r="I97" s="5">
        <f>IF(Data_Mentah!I97="Yes",1,0)</f>
        <v>1</v>
      </c>
      <c r="J97" s="5">
        <f>IF(Data_Mentah!J97="Yes",1,0)</f>
        <v>1</v>
      </c>
      <c r="K97" s="5">
        <f>IF(Data_Mentah!K97="Yes",1,0)</f>
        <v>0</v>
      </c>
      <c r="L97" s="5">
        <f>IF(Data_Mentah!L97="Yes",1,0)</f>
        <v>0</v>
      </c>
      <c r="M97" s="5">
        <f>IF(Data_Mentah!M97="Yes",1,0)</f>
        <v>1</v>
      </c>
      <c r="N97" s="5">
        <f>IF(Data_Mentah!N97="Yes",1,0)</f>
        <v>0</v>
      </c>
      <c r="O97" s="5">
        <f>IF(Data_Mentah!O97="Yes",1,0)</f>
        <v>0</v>
      </c>
      <c r="P97" s="5">
        <f>IF(Data_Mentah!P97="Yes",1,0)</f>
        <v>0</v>
      </c>
      <c r="Q97" s="6">
        <f>IF(Data_Mentah!Q97="Positive",1,0)</f>
        <v>1</v>
      </c>
      <c r="T97">
        <f t="shared" si="1"/>
        <v>0</v>
      </c>
      <c r="V97">
        <f t="shared" si="2"/>
        <v>0</v>
      </c>
    </row>
    <row r="98" spans="1:22" ht="15.75" customHeight="1" x14ac:dyDescent="0.2">
      <c r="A98" s="7">
        <v>60</v>
      </c>
      <c r="B98" s="8">
        <f>IF(Data_Mentah!B98="Male",1,0)</f>
        <v>0</v>
      </c>
      <c r="C98" s="8">
        <f>IF(Data_Mentah!C98="Yes",1,0)</f>
        <v>1</v>
      </c>
      <c r="D98" s="8">
        <f>IF(Data_Mentah!D98="Yes",1,0)</f>
        <v>1</v>
      </c>
      <c r="E98" s="8">
        <f>IF(Data_Mentah!E98="Yes",1,0)</f>
        <v>1</v>
      </c>
      <c r="F98" s="8">
        <f>IF(Data_Mentah!F98="Yes",1,0)</f>
        <v>1</v>
      </c>
      <c r="G98" s="8">
        <f>IF(Data_Mentah!G98="Yes",1,0)</f>
        <v>0</v>
      </c>
      <c r="H98" s="8">
        <f>IF(Data_Mentah!H98="Yes",1,0)</f>
        <v>0</v>
      </c>
      <c r="I98" s="8">
        <f>IF(Data_Mentah!I98="Yes",1,0)</f>
        <v>0</v>
      </c>
      <c r="J98" s="8">
        <f>IF(Data_Mentah!J98="Yes",1,0)</f>
        <v>1</v>
      </c>
      <c r="K98" s="8">
        <f>IF(Data_Mentah!K98="Yes",1,0)</f>
        <v>0</v>
      </c>
      <c r="L98" s="8">
        <f>IF(Data_Mentah!L98="Yes",1,0)</f>
        <v>1</v>
      </c>
      <c r="M98" s="8">
        <f>IF(Data_Mentah!M98="Yes",1,0)</f>
        <v>1</v>
      </c>
      <c r="N98" s="8">
        <f>IF(Data_Mentah!N98="Yes",1,0)</f>
        <v>1</v>
      </c>
      <c r="O98" s="8">
        <f>IF(Data_Mentah!O98="Yes",1,0)</f>
        <v>0</v>
      </c>
      <c r="P98" s="8">
        <f>IF(Data_Mentah!P98="Yes",1,0)</f>
        <v>0</v>
      </c>
      <c r="Q98" s="9">
        <f>IF(Data_Mentah!Q98="Positive",1,0)</f>
        <v>1</v>
      </c>
      <c r="T98">
        <f t="shared" si="1"/>
        <v>0</v>
      </c>
      <c r="V98">
        <f t="shared" si="2"/>
        <v>0</v>
      </c>
    </row>
    <row r="99" spans="1:22" ht="15.75" customHeight="1" x14ac:dyDescent="0.2">
      <c r="A99" s="4">
        <v>35</v>
      </c>
      <c r="B99" s="5">
        <f>IF(Data_Mentah!B99="Male",1,0)</f>
        <v>0</v>
      </c>
      <c r="C99" s="5">
        <f>IF(Data_Mentah!C99="Yes",1,0)</f>
        <v>1</v>
      </c>
      <c r="D99" s="5">
        <f>IF(Data_Mentah!D99="Yes",1,0)</f>
        <v>1</v>
      </c>
      <c r="E99" s="5">
        <f>IF(Data_Mentah!E99="Yes",1,0)</f>
        <v>1</v>
      </c>
      <c r="F99" s="5">
        <f>IF(Data_Mentah!F99="Yes",1,0)</f>
        <v>1</v>
      </c>
      <c r="G99" s="5">
        <f>IF(Data_Mentah!G99="Yes",1,0)</f>
        <v>1</v>
      </c>
      <c r="H99" s="5">
        <f>IF(Data_Mentah!H99="Yes",1,0)</f>
        <v>0</v>
      </c>
      <c r="I99" s="5">
        <f>IF(Data_Mentah!I99="Yes",1,0)</f>
        <v>0</v>
      </c>
      <c r="J99" s="5">
        <f>IF(Data_Mentah!J99="Yes",1,0)</f>
        <v>1</v>
      </c>
      <c r="K99" s="5">
        <f>IF(Data_Mentah!K99="Yes",1,0)</f>
        <v>1</v>
      </c>
      <c r="L99" s="5">
        <f>IF(Data_Mentah!L99="Yes",1,0)</f>
        <v>0</v>
      </c>
      <c r="M99" s="5">
        <f>IF(Data_Mentah!M99="Yes",1,0)</f>
        <v>1</v>
      </c>
      <c r="N99" s="5">
        <f>IF(Data_Mentah!N99="Yes",1,0)</f>
        <v>1</v>
      </c>
      <c r="O99" s="5">
        <f>IF(Data_Mentah!O99="Yes",1,0)</f>
        <v>0</v>
      </c>
      <c r="P99" s="5">
        <f>IF(Data_Mentah!P99="Yes",1,0)</f>
        <v>0</v>
      </c>
      <c r="Q99" s="6">
        <f>IF(Data_Mentah!Q99="Positive",1,0)</f>
        <v>1</v>
      </c>
      <c r="T99">
        <f t="shared" si="1"/>
        <v>0</v>
      </c>
      <c r="V99">
        <f t="shared" si="2"/>
        <v>0</v>
      </c>
    </row>
    <row r="100" spans="1:22" ht="15.75" customHeight="1" x14ac:dyDescent="0.2">
      <c r="A100" s="7">
        <v>46</v>
      </c>
      <c r="B100" s="8">
        <f>IF(Data_Mentah!B100="Male",1,0)</f>
        <v>0</v>
      </c>
      <c r="C100" s="8">
        <f>IF(Data_Mentah!C100="Yes",1,0)</f>
        <v>1</v>
      </c>
      <c r="D100" s="8">
        <f>IF(Data_Mentah!D100="Yes",1,0)</f>
        <v>1</v>
      </c>
      <c r="E100" s="8">
        <f>IF(Data_Mentah!E100="Yes",1,0)</f>
        <v>0</v>
      </c>
      <c r="F100" s="8">
        <f>IF(Data_Mentah!F100="Yes",1,0)</f>
        <v>0</v>
      </c>
      <c r="G100" s="8">
        <f>IF(Data_Mentah!G100="Yes",1,0)</f>
        <v>0</v>
      </c>
      <c r="H100" s="8">
        <f>IF(Data_Mentah!H100="Yes",1,0)</f>
        <v>0</v>
      </c>
      <c r="I100" s="8">
        <f>IF(Data_Mentah!I100="Yes",1,0)</f>
        <v>1</v>
      </c>
      <c r="J100" s="8">
        <f>IF(Data_Mentah!J100="Yes",1,0)</f>
        <v>0</v>
      </c>
      <c r="K100" s="8">
        <f>IF(Data_Mentah!K100="Yes",1,0)</f>
        <v>0</v>
      </c>
      <c r="L100" s="8">
        <f>IF(Data_Mentah!L100="Yes",1,0)</f>
        <v>0</v>
      </c>
      <c r="M100" s="8">
        <f>IF(Data_Mentah!M100="Yes",1,0)</f>
        <v>0</v>
      </c>
      <c r="N100" s="8">
        <f>IF(Data_Mentah!N100="Yes",1,0)</f>
        <v>0</v>
      </c>
      <c r="O100" s="8">
        <f>IF(Data_Mentah!O100="Yes",1,0)</f>
        <v>1</v>
      </c>
      <c r="P100" s="8">
        <f>IF(Data_Mentah!P100="Yes",1,0)</f>
        <v>0</v>
      </c>
      <c r="Q100" s="9">
        <f>IF(Data_Mentah!Q100="Positive",1,0)</f>
        <v>1</v>
      </c>
      <c r="T100">
        <f t="shared" si="1"/>
        <v>0</v>
      </c>
      <c r="V100">
        <f t="shared" si="2"/>
        <v>0</v>
      </c>
    </row>
    <row r="101" spans="1:22" ht="15.75" customHeight="1" x14ac:dyDescent="0.2">
      <c r="A101" s="4">
        <v>36</v>
      </c>
      <c r="B101" s="5">
        <f>IF(Data_Mentah!B101="Male",1,0)</f>
        <v>0</v>
      </c>
      <c r="C101" s="5">
        <f>IF(Data_Mentah!C101="Yes",1,0)</f>
        <v>1</v>
      </c>
      <c r="D101" s="5">
        <f>IF(Data_Mentah!D101="Yes",1,0)</f>
        <v>1</v>
      </c>
      <c r="E101" s="5">
        <f>IF(Data_Mentah!E101="Yes",1,0)</f>
        <v>0</v>
      </c>
      <c r="F101" s="5">
        <f>IF(Data_Mentah!F101="Yes",1,0)</f>
        <v>0</v>
      </c>
      <c r="G101" s="5">
        <f>IF(Data_Mentah!G101="Yes",1,0)</f>
        <v>1</v>
      </c>
      <c r="H101" s="5">
        <f>IF(Data_Mentah!H101="Yes",1,0)</f>
        <v>1</v>
      </c>
      <c r="I101" s="5">
        <f>IF(Data_Mentah!I101="Yes",1,0)</f>
        <v>1</v>
      </c>
      <c r="J101" s="5">
        <f>IF(Data_Mentah!J101="Yes",1,0)</f>
        <v>1</v>
      </c>
      <c r="K101" s="5">
        <f>IF(Data_Mentah!K101="Yes",1,0)</f>
        <v>0</v>
      </c>
      <c r="L101" s="5">
        <f>IF(Data_Mentah!L101="Yes",1,0)</f>
        <v>1</v>
      </c>
      <c r="M101" s="5">
        <f>IF(Data_Mentah!M101="Yes",1,0)</f>
        <v>1</v>
      </c>
      <c r="N101" s="5">
        <f>IF(Data_Mentah!N101="Yes",1,0)</f>
        <v>0</v>
      </c>
      <c r="O101" s="5">
        <f>IF(Data_Mentah!O101="Yes",1,0)</f>
        <v>0</v>
      </c>
      <c r="P101" s="5">
        <f>IF(Data_Mentah!P101="Yes",1,0)</f>
        <v>0</v>
      </c>
      <c r="Q101" s="6">
        <f>IF(Data_Mentah!Q101="Positive",1,0)</f>
        <v>1</v>
      </c>
      <c r="T101">
        <f t="shared" si="1"/>
        <v>0</v>
      </c>
      <c r="V101">
        <f t="shared" si="2"/>
        <v>0</v>
      </c>
    </row>
    <row r="102" spans="1:22" ht="15.75" customHeight="1" x14ac:dyDescent="0.2">
      <c r="A102" s="7">
        <v>50</v>
      </c>
      <c r="B102" s="8">
        <f>IF(Data_Mentah!B102="Male",1,0)</f>
        <v>0</v>
      </c>
      <c r="C102" s="8">
        <f>IF(Data_Mentah!C102="Yes",1,0)</f>
        <v>1</v>
      </c>
      <c r="D102" s="8">
        <f>IF(Data_Mentah!D102="Yes",1,0)</f>
        <v>1</v>
      </c>
      <c r="E102" s="8">
        <f>IF(Data_Mentah!E102="Yes",1,0)</f>
        <v>1</v>
      </c>
      <c r="F102" s="8">
        <f>IF(Data_Mentah!F102="Yes",1,0)</f>
        <v>0</v>
      </c>
      <c r="G102" s="8">
        <f>IF(Data_Mentah!G102="Yes",1,0)</f>
        <v>1</v>
      </c>
      <c r="H102" s="8">
        <f>IF(Data_Mentah!H102="Yes",1,0)</f>
        <v>1</v>
      </c>
      <c r="I102" s="8">
        <f>IF(Data_Mentah!I102="Yes",1,0)</f>
        <v>0</v>
      </c>
      <c r="J102" s="8">
        <f>IF(Data_Mentah!J102="Yes",1,0)</f>
        <v>0</v>
      </c>
      <c r="K102" s="8">
        <f>IF(Data_Mentah!K102="Yes",1,0)</f>
        <v>1</v>
      </c>
      <c r="L102" s="8">
        <f>IF(Data_Mentah!L102="Yes",1,0)</f>
        <v>1</v>
      </c>
      <c r="M102" s="8">
        <f>IF(Data_Mentah!M102="Yes",1,0)</f>
        <v>0</v>
      </c>
      <c r="N102" s="8">
        <f>IF(Data_Mentah!N102="Yes",1,0)</f>
        <v>1</v>
      </c>
      <c r="O102" s="8">
        <f>IF(Data_Mentah!O102="Yes",1,0)</f>
        <v>1</v>
      </c>
      <c r="P102" s="8">
        <f>IF(Data_Mentah!P102="Yes",1,0)</f>
        <v>1</v>
      </c>
      <c r="Q102" s="9">
        <f>IF(Data_Mentah!Q102="Positive",1,0)</f>
        <v>1</v>
      </c>
      <c r="T102">
        <f t="shared" si="1"/>
        <v>1</v>
      </c>
      <c r="V102">
        <f t="shared" si="2"/>
        <v>0</v>
      </c>
    </row>
    <row r="103" spans="1:22" ht="15.75" customHeight="1" x14ac:dyDescent="0.2">
      <c r="A103" s="4">
        <v>60</v>
      </c>
      <c r="B103" s="5">
        <f>IF(Data_Mentah!B103="Male",1,0)</f>
        <v>1</v>
      </c>
      <c r="C103" s="5">
        <f>IF(Data_Mentah!C103="Yes",1,0)</f>
        <v>1</v>
      </c>
      <c r="D103" s="5">
        <f>IF(Data_Mentah!D103="Yes",1,0)</f>
        <v>1</v>
      </c>
      <c r="E103" s="5">
        <f>IF(Data_Mentah!E103="Yes",1,0)</f>
        <v>1</v>
      </c>
      <c r="F103" s="5">
        <f>IF(Data_Mentah!F103="Yes",1,0)</f>
        <v>1</v>
      </c>
      <c r="G103" s="5">
        <f>IF(Data_Mentah!G103="Yes",1,0)</f>
        <v>1</v>
      </c>
      <c r="H103" s="5">
        <f>IF(Data_Mentah!H103="Yes",1,0)</f>
        <v>1</v>
      </c>
      <c r="I103" s="5">
        <f>IF(Data_Mentah!I103="Yes",1,0)</f>
        <v>1</v>
      </c>
      <c r="J103" s="5">
        <f>IF(Data_Mentah!J103="Yes",1,0)</f>
        <v>1</v>
      </c>
      <c r="K103" s="5">
        <f>IF(Data_Mentah!K103="Yes",1,0)</f>
        <v>0</v>
      </c>
      <c r="L103" s="5">
        <f>IF(Data_Mentah!L103="Yes",1,0)</f>
        <v>1</v>
      </c>
      <c r="M103" s="5">
        <f>IF(Data_Mentah!M103="Yes",1,0)</f>
        <v>1</v>
      </c>
      <c r="N103" s="5">
        <f>IF(Data_Mentah!N103="Yes",1,0)</f>
        <v>1</v>
      </c>
      <c r="O103" s="5">
        <f>IF(Data_Mentah!O103="Yes",1,0)</f>
        <v>0</v>
      </c>
      <c r="P103" s="5">
        <f>IF(Data_Mentah!P103="Yes",1,0)</f>
        <v>0</v>
      </c>
      <c r="Q103" s="6">
        <f>IF(Data_Mentah!Q103="Positive",1,0)</f>
        <v>1</v>
      </c>
      <c r="T103">
        <f t="shared" si="1"/>
        <v>1</v>
      </c>
      <c r="V103">
        <f t="shared" si="2"/>
        <v>0</v>
      </c>
    </row>
    <row r="104" spans="1:22" ht="15.75" customHeight="1" x14ac:dyDescent="0.2">
      <c r="A104" s="7">
        <v>50</v>
      </c>
      <c r="B104" s="8">
        <f>IF(Data_Mentah!B104="Male",1,0)</f>
        <v>0</v>
      </c>
      <c r="C104" s="8">
        <f>IF(Data_Mentah!C104="Yes",1,0)</f>
        <v>0</v>
      </c>
      <c r="D104" s="8">
        <f>IF(Data_Mentah!D104="Yes",1,0)</f>
        <v>1</v>
      </c>
      <c r="E104" s="8">
        <f>IF(Data_Mentah!E104="Yes",1,0)</f>
        <v>1</v>
      </c>
      <c r="F104" s="8">
        <f>IF(Data_Mentah!F104="Yes",1,0)</f>
        <v>0</v>
      </c>
      <c r="G104" s="8">
        <f>IF(Data_Mentah!G104="Yes",1,0)</f>
        <v>0</v>
      </c>
      <c r="H104" s="8">
        <f>IF(Data_Mentah!H104="Yes",1,0)</f>
        <v>1</v>
      </c>
      <c r="I104" s="8">
        <f>IF(Data_Mentah!I104="Yes",1,0)</f>
        <v>1</v>
      </c>
      <c r="J104" s="8">
        <f>IF(Data_Mentah!J104="Yes",1,0)</f>
        <v>1</v>
      </c>
      <c r="K104" s="8">
        <f>IF(Data_Mentah!K104="Yes",1,0)</f>
        <v>0</v>
      </c>
      <c r="L104" s="8">
        <f>IF(Data_Mentah!L104="Yes",1,0)</f>
        <v>0</v>
      </c>
      <c r="M104" s="8">
        <f>IF(Data_Mentah!M104="Yes",1,0)</f>
        <v>0</v>
      </c>
      <c r="N104" s="8">
        <f>IF(Data_Mentah!N104="Yes",1,0)</f>
        <v>1</v>
      </c>
      <c r="O104" s="8">
        <f>IF(Data_Mentah!O104="Yes",1,0)</f>
        <v>1</v>
      </c>
      <c r="P104" s="8">
        <f>IF(Data_Mentah!P104="Yes",1,0)</f>
        <v>0</v>
      </c>
      <c r="Q104" s="9">
        <f>IF(Data_Mentah!Q104="Positive",1,0)</f>
        <v>1</v>
      </c>
      <c r="T104">
        <f t="shared" si="1"/>
        <v>0</v>
      </c>
      <c r="V104">
        <f t="shared" si="2"/>
        <v>0</v>
      </c>
    </row>
    <row r="105" spans="1:22" ht="15.75" customHeight="1" x14ac:dyDescent="0.2">
      <c r="A105" s="4">
        <v>51</v>
      </c>
      <c r="B105" s="5">
        <f>IF(Data_Mentah!B105="Male",1,0)</f>
        <v>1</v>
      </c>
      <c r="C105" s="5">
        <f>IF(Data_Mentah!C105="Yes",1,0)</f>
        <v>1</v>
      </c>
      <c r="D105" s="5">
        <f>IF(Data_Mentah!D105="Yes",1,0)</f>
        <v>0</v>
      </c>
      <c r="E105" s="5">
        <f>IF(Data_Mentah!E105="Yes",1,0)</f>
        <v>1</v>
      </c>
      <c r="F105" s="5">
        <f>IF(Data_Mentah!F105="Yes",1,0)</f>
        <v>1</v>
      </c>
      <c r="G105" s="5">
        <f>IF(Data_Mentah!G105="Yes",1,0)</f>
        <v>1</v>
      </c>
      <c r="H105" s="5">
        <f>IF(Data_Mentah!H105="Yes",1,0)</f>
        <v>0</v>
      </c>
      <c r="I105" s="5">
        <f>IF(Data_Mentah!I105="Yes",1,0)</f>
        <v>0</v>
      </c>
      <c r="J105" s="5">
        <f>IF(Data_Mentah!J105="Yes",1,0)</f>
        <v>0</v>
      </c>
      <c r="K105" s="5">
        <f>IF(Data_Mentah!K105="Yes",1,0)</f>
        <v>1</v>
      </c>
      <c r="L105" s="5">
        <f>IF(Data_Mentah!L105="Yes",1,0)</f>
        <v>1</v>
      </c>
      <c r="M105" s="5">
        <f>IF(Data_Mentah!M105="Yes",1,0)</f>
        <v>1</v>
      </c>
      <c r="N105" s="5">
        <f>IF(Data_Mentah!N105="Yes",1,0)</f>
        <v>1</v>
      </c>
      <c r="O105" s="5">
        <f>IF(Data_Mentah!O105="Yes",1,0)</f>
        <v>1</v>
      </c>
      <c r="P105" s="5">
        <f>IF(Data_Mentah!P105="Yes",1,0)</f>
        <v>0</v>
      </c>
      <c r="Q105" s="6">
        <f>IF(Data_Mentah!Q105="Positive",1,0)</f>
        <v>1</v>
      </c>
      <c r="T105">
        <f t="shared" si="1"/>
        <v>1</v>
      </c>
      <c r="V105">
        <f t="shared" si="2"/>
        <v>0</v>
      </c>
    </row>
    <row r="106" spans="1:22" ht="15.75" customHeight="1" x14ac:dyDescent="0.2">
      <c r="A106" s="7">
        <v>38</v>
      </c>
      <c r="B106" s="8">
        <f>IF(Data_Mentah!B106="Male",1,0)</f>
        <v>1</v>
      </c>
      <c r="C106" s="8">
        <f>IF(Data_Mentah!C106="Yes",1,0)</f>
        <v>1</v>
      </c>
      <c r="D106" s="8">
        <f>IF(Data_Mentah!D106="Yes",1,0)</f>
        <v>0</v>
      </c>
      <c r="E106" s="8">
        <f>IF(Data_Mentah!E106="Yes",1,0)</f>
        <v>1</v>
      </c>
      <c r="F106" s="8">
        <f>IF(Data_Mentah!F106="Yes",1,0)</f>
        <v>1</v>
      </c>
      <c r="G106" s="8">
        <f>IF(Data_Mentah!G106="Yes",1,0)</f>
        <v>1</v>
      </c>
      <c r="H106" s="8">
        <f>IF(Data_Mentah!H106="Yes",1,0)</f>
        <v>1</v>
      </c>
      <c r="I106" s="8">
        <f>IF(Data_Mentah!I106="Yes",1,0)</f>
        <v>0</v>
      </c>
      <c r="J106" s="8">
        <f>IF(Data_Mentah!J106="Yes",1,0)</f>
        <v>0</v>
      </c>
      <c r="K106" s="8">
        <f>IF(Data_Mentah!K106="Yes",1,0)</f>
        <v>1</v>
      </c>
      <c r="L106" s="8">
        <f>IF(Data_Mentah!L106="Yes",1,0)</f>
        <v>1</v>
      </c>
      <c r="M106" s="8">
        <f>IF(Data_Mentah!M106="Yes",1,0)</f>
        <v>1</v>
      </c>
      <c r="N106" s="8">
        <f>IF(Data_Mentah!N106="Yes",1,0)</f>
        <v>1</v>
      </c>
      <c r="O106" s="8">
        <f>IF(Data_Mentah!O106="Yes",1,0)</f>
        <v>1</v>
      </c>
      <c r="P106" s="8">
        <f>IF(Data_Mentah!P106="Yes",1,0)</f>
        <v>0</v>
      </c>
      <c r="Q106" s="9">
        <f>IF(Data_Mentah!Q106="Positive",1,0)</f>
        <v>1</v>
      </c>
      <c r="T106">
        <f t="shared" si="1"/>
        <v>1</v>
      </c>
      <c r="V106">
        <f t="shared" si="2"/>
        <v>0</v>
      </c>
    </row>
    <row r="107" spans="1:22" ht="15.75" customHeight="1" x14ac:dyDescent="0.2">
      <c r="A107" s="4">
        <v>66</v>
      </c>
      <c r="B107" s="5">
        <f>IF(Data_Mentah!B107="Male",1,0)</f>
        <v>0</v>
      </c>
      <c r="C107" s="5">
        <f>IF(Data_Mentah!C107="Yes",1,0)</f>
        <v>1</v>
      </c>
      <c r="D107" s="5">
        <f>IF(Data_Mentah!D107="Yes",1,0)</f>
        <v>0</v>
      </c>
      <c r="E107" s="5">
        <f>IF(Data_Mentah!E107="Yes",1,0)</f>
        <v>1</v>
      </c>
      <c r="F107" s="5">
        <f>IF(Data_Mentah!F107="Yes",1,0)</f>
        <v>1</v>
      </c>
      <c r="G107" s="5">
        <f>IF(Data_Mentah!G107="Yes",1,0)</f>
        <v>1</v>
      </c>
      <c r="H107" s="5">
        <f>IF(Data_Mentah!H107="Yes",1,0)</f>
        <v>1</v>
      </c>
      <c r="I107" s="5">
        <f>IF(Data_Mentah!I107="Yes",1,0)</f>
        <v>1</v>
      </c>
      <c r="J107" s="5">
        <f>IF(Data_Mentah!J107="Yes",1,0)</f>
        <v>1</v>
      </c>
      <c r="K107" s="5">
        <f>IF(Data_Mentah!K107="Yes",1,0)</f>
        <v>0</v>
      </c>
      <c r="L107" s="5">
        <f>IF(Data_Mentah!L107="Yes",1,0)</f>
        <v>1</v>
      </c>
      <c r="M107" s="5">
        <f>IF(Data_Mentah!M107="Yes",1,0)</f>
        <v>0</v>
      </c>
      <c r="N107" s="5">
        <f>IF(Data_Mentah!N107="Yes",1,0)</f>
        <v>0</v>
      </c>
      <c r="O107" s="5">
        <f>IF(Data_Mentah!O107="Yes",1,0)</f>
        <v>1</v>
      </c>
      <c r="P107" s="5">
        <f>IF(Data_Mentah!P107="Yes",1,0)</f>
        <v>0</v>
      </c>
      <c r="Q107" s="6">
        <f>IF(Data_Mentah!Q107="Positive",1,0)</f>
        <v>1</v>
      </c>
      <c r="T107">
        <f t="shared" si="1"/>
        <v>1</v>
      </c>
      <c r="V107">
        <f t="shared" si="2"/>
        <v>0</v>
      </c>
    </row>
    <row r="108" spans="1:22" ht="15.75" customHeight="1" x14ac:dyDescent="0.2">
      <c r="A108" s="7">
        <v>53</v>
      </c>
      <c r="B108" s="8">
        <f>IF(Data_Mentah!B108="Male",1,0)</f>
        <v>1</v>
      </c>
      <c r="C108" s="8">
        <f>IF(Data_Mentah!C108="Yes",1,0)</f>
        <v>0</v>
      </c>
      <c r="D108" s="8">
        <f>IF(Data_Mentah!D108="Yes",1,0)</f>
        <v>1</v>
      </c>
      <c r="E108" s="8">
        <f>IF(Data_Mentah!E108="Yes",1,0)</f>
        <v>1</v>
      </c>
      <c r="F108" s="8">
        <f>IF(Data_Mentah!F108="Yes",1,0)</f>
        <v>1</v>
      </c>
      <c r="G108" s="8">
        <f>IF(Data_Mentah!G108="Yes",1,0)</f>
        <v>1</v>
      </c>
      <c r="H108" s="8">
        <f>IF(Data_Mentah!H108="Yes",1,0)</f>
        <v>0</v>
      </c>
      <c r="I108" s="8">
        <f>IF(Data_Mentah!I108="Yes",1,0)</f>
        <v>1</v>
      </c>
      <c r="J108" s="8">
        <f>IF(Data_Mentah!J108="Yes",1,0)</f>
        <v>1</v>
      </c>
      <c r="K108" s="8">
        <f>IF(Data_Mentah!K108="Yes",1,0)</f>
        <v>0</v>
      </c>
      <c r="L108" s="8">
        <f>IF(Data_Mentah!L108="Yes",1,0)</f>
        <v>0</v>
      </c>
      <c r="M108" s="8">
        <f>IF(Data_Mentah!M108="Yes",1,0)</f>
        <v>1</v>
      </c>
      <c r="N108" s="8">
        <f>IF(Data_Mentah!N108="Yes",1,0)</f>
        <v>0</v>
      </c>
      <c r="O108" s="8">
        <f>IF(Data_Mentah!O108="Yes",1,0)</f>
        <v>1</v>
      </c>
      <c r="P108" s="8">
        <f>IF(Data_Mentah!P108="Yes",1,0)</f>
        <v>1</v>
      </c>
      <c r="Q108" s="9">
        <f>IF(Data_Mentah!Q108="Positive",1,0)</f>
        <v>1</v>
      </c>
      <c r="T108">
        <f t="shared" si="1"/>
        <v>1</v>
      </c>
      <c r="V108">
        <f t="shared" si="2"/>
        <v>0</v>
      </c>
    </row>
    <row r="109" spans="1:22" ht="15.75" customHeight="1" x14ac:dyDescent="0.2">
      <c r="A109" s="4">
        <v>59</v>
      </c>
      <c r="B109" s="5">
        <f>IF(Data_Mentah!B109="Male",1,0)</f>
        <v>1</v>
      </c>
      <c r="C109" s="5">
        <f>IF(Data_Mentah!C109="Yes",1,0)</f>
        <v>1</v>
      </c>
      <c r="D109" s="5">
        <f>IF(Data_Mentah!D109="Yes",1,0)</f>
        <v>0</v>
      </c>
      <c r="E109" s="5">
        <f>IF(Data_Mentah!E109="Yes",1,0)</f>
        <v>1</v>
      </c>
      <c r="F109" s="5">
        <f>IF(Data_Mentah!F109="Yes",1,0)</f>
        <v>1</v>
      </c>
      <c r="G109" s="5">
        <f>IF(Data_Mentah!G109="Yes",1,0)</f>
        <v>1</v>
      </c>
      <c r="H109" s="5">
        <f>IF(Data_Mentah!H109="Yes",1,0)</f>
        <v>0</v>
      </c>
      <c r="I109" s="5">
        <f>IF(Data_Mentah!I109="Yes",1,0)</f>
        <v>0</v>
      </c>
      <c r="J109" s="5">
        <f>IF(Data_Mentah!J109="Yes",1,0)</f>
        <v>0</v>
      </c>
      <c r="K109" s="5">
        <f>IF(Data_Mentah!K109="Yes",1,0)</f>
        <v>0</v>
      </c>
      <c r="L109" s="5">
        <f>IF(Data_Mentah!L109="Yes",1,0)</f>
        <v>1</v>
      </c>
      <c r="M109" s="5">
        <f>IF(Data_Mentah!M109="Yes",1,0)</f>
        <v>1</v>
      </c>
      <c r="N109" s="5">
        <f>IF(Data_Mentah!N109="Yes",1,0)</f>
        <v>1</v>
      </c>
      <c r="O109" s="5">
        <f>IF(Data_Mentah!O109="Yes",1,0)</f>
        <v>0</v>
      </c>
      <c r="P109" s="5">
        <f>IF(Data_Mentah!P109="Yes",1,0)</f>
        <v>0</v>
      </c>
      <c r="Q109" s="6">
        <f>IF(Data_Mentah!Q109="Positive",1,0)</f>
        <v>1</v>
      </c>
      <c r="T109">
        <f t="shared" si="1"/>
        <v>0</v>
      </c>
      <c r="V109">
        <f t="shared" si="2"/>
        <v>0</v>
      </c>
    </row>
    <row r="110" spans="1:22" ht="15.75" customHeight="1" x14ac:dyDescent="0.2">
      <c r="A110" s="7">
        <v>39</v>
      </c>
      <c r="B110" s="8">
        <f>IF(Data_Mentah!B110="Male",1,0)</f>
        <v>1</v>
      </c>
      <c r="C110" s="8">
        <f>IF(Data_Mentah!C110="Yes",1,0)</f>
        <v>1</v>
      </c>
      <c r="D110" s="8">
        <f>IF(Data_Mentah!D110="Yes",1,0)</f>
        <v>1</v>
      </c>
      <c r="E110" s="8">
        <f>IF(Data_Mentah!E110="Yes",1,0)</f>
        <v>0</v>
      </c>
      <c r="F110" s="8">
        <f>IF(Data_Mentah!F110="Yes",1,0)</f>
        <v>0</v>
      </c>
      <c r="G110" s="8">
        <f>IF(Data_Mentah!G110="Yes",1,0)</f>
        <v>1</v>
      </c>
      <c r="H110" s="8">
        <f>IF(Data_Mentah!H110="Yes",1,0)</f>
        <v>1</v>
      </c>
      <c r="I110" s="8">
        <f>IF(Data_Mentah!I110="Yes",1,0)</f>
        <v>1</v>
      </c>
      <c r="J110" s="8">
        <f>IF(Data_Mentah!J110="Yes",1,0)</f>
        <v>1</v>
      </c>
      <c r="K110" s="8">
        <f>IF(Data_Mentah!K110="Yes",1,0)</f>
        <v>0</v>
      </c>
      <c r="L110" s="8">
        <f>IF(Data_Mentah!L110="Yes",1,0)</f>
        <v>1</v>
      </c>
      <c r="M110" s="8">
        <f>IF(Data_Mentah!M110="Yes",1,0)</f>
        <v>0</v>
      </c>
      <c r="N110" s="8">
        <f>IF(Data_Mentah!N110="Yes",1,0)</f>
        <v>0</v>
      </c>
      <c r="O110" s="8">
        <f>IF(Data_Mentah!O110="Yes",1,0)</f>
        <v>1</v>
      </c>
      <c r="P110" s="8">
        <f>IF(Data_Mentah!P110="Yes",1,0)</f>
        <v>0</v>
      </c>
      <c r="Q110" s="9">
        <f>IF(Data_Mentah!Q110="Positive",1,0)</f>
        <v>1</v>
      </c>
      <c r="T110">
        <f t="shared" si="1"/>
        <v>0</v>
      </c>
      <c r="V110">
        <f t="shared" si="2"/>
        <v>0</v>
      </c>
    </row>
    <row r="111" spans="1:22" ht="15.75" customHeight="1" x14ac:dyDescent="0.2">
      <c r="A111" s="4">
        <v>65</v>
      </c>
      <c r="B111" s="5">
        <f>IF(Data_Mentah!B111="Male",1,0)</f>
        <v>0</v>
      </c>
      <c r="C111" s="5">
        <f>IF(Data_Mentah!C111="Yes",1,0)</f>
        <v>1</v>
      </c>
      <c r="D111" s="5">
        <f>IF(Data_Mentah!D111="Yes",1,0)</f>
        <v>1</v>
      </c>
      <c r="E111" s="5">
        <f>IF(Data_Mentah!E111="Yes",1,0)</f>
        <v>0</v>
      </c>
      <c r="F111" s="5">
        <f>IF(Data_Mentah!F111="Yes",1,0)</f>
        <v>0</v>
      </c>
      <c r="G111" s="5">
        <f>IF(Data_Mentah!G111="Yes",1,0)</f>
        <v>1</v>
      </c>
      <c r="H111" s="5">
        <f>IF(Data_Mentah!H111="Yes",1,0)</f>
        <v>0</v>
      </c>
      <c r="I111" s="5">
        <f>IF(Data_Mentah!I111="Yes",1,0)</f>
        <v>1</v>
      </c>
      <c r="J111" s="5">
        <f>IF(Data_Mentah!J111="Yes",1,0)</f>
        <v>0</v>
      </c>
      <c r="K111" s="5">
        <f>IF(Data_Mentah!K111="Yes",1,0)</f>
        <v>1</v>
      </c>
      <c r="L111" s="5">
        <f>IF(Data_Mentah!L111="Yes",1,0)</f>
        <v>1</v>
      </c>
      <c r="M111" s="5">
        <f>IF(Data_Mentah!M111="Yes",1,0)</f>
        <v>1</v>
      </c>
      <c r="N111" s="5">
        <f>IF(Data_Mentah!N111="Yes",1,0)</f>
        <v>1</v>
      </c>
      <c r="O111" s="5">
        <f>IF(Data_Mentah!O111="Yes",1,0)</f>
        <v>0</v>
      </c>
      <c r="P111" s="5">
        <f>IF(Data_Mentah!P111="Yes",1,0)</f>
        <v>0</v>
      </c>
      <c r="Q111" s="6">
        <f>IF(Data_Mentah!Q111="Positive",1,0)</f>
        <v>1</v>
      </c>
      <c r="T111">
        <f t="shared" si="1"/>
        <v>1</v>
      </c>
      <c r="V111">
        <f t="shared" si="2"/>
        <v>0</v>
      </c>
    </row>
    <row r="112" spans="1:22" ht="15.75" customHeight="1" x14ac:dyDescent="0.2">
      <c r="A112" s="7">
        <v>35</v>
      </c>
      <c r="B112" s="8">
        <f>IF(Data_Mentah!B112="Male",1,0)</f>
        <v>0</v>
      </c>
      <c r="C112" s="8">
        <f>IF(Data_Mentah!C112="Yes",1,0)</f>
        <v>0</v>
      </c>
      <c r="D112" s="8">
        <f>IF(Data_Mentah!D112="Yes",1,0)</f>
        <v>0</v>
      </c>
      <c r="E112" s="8">
        <f>IF(Data_Mentah!E112="Yes",1,0)</f>
        <v>1</v>
      </c>
      <c r="F112" s="8">
        <f>IF(Data_Mentah!F112="Yes",1,0)</f>
        <v>1</v>
      </c>
      <c r="G112" s="8">
        <f>IF(Data_Mentah!G112="Yes",1,0)</f>
        <v>0</v>
      </c>
      <c r="H112" s="8">
        <f>IF(Data_Mentah!H112="Yes",1,0)</f>
        <v>0</v>
      </c>
      <c r="I112" s="8">
        <f>IF(Data_Mentah!I112="Yes",1,0)</f>
        <v>1</v>
      </c>
      <c r="J112" s="8">
        <f>IF(Data_Mentah!J112="Yes",1,0)</f>
        <v>1</v>
      </c>
      <c r="K112" s="8">
        <f>IF(Data_Mentah!K112="Yes",1,0)</f>
        <v>0</v>
      </c>
      <c r="L112" s="8">
        <f>IF(Data_Mentah!L112="Yes",1,0)</f>
        <v>1</v>
      </c>
      <c r="M112" s="8">
        <f>IF(Data_Mentah!M112="Yes",1,0)</f>
        <v>0</v>
      </c>
      <c r="N112" s="8">
        <f>IF(Data_Mentah!N112="Yes",1,0)</f>
        <v>0</v>
      </c>
      <c r="O112" s="8">
        <f>IF(Data_Mentah!O112="Yes",1,0)</f>
        <v>0</v>
      </c>
      <c r="P112" s="8">
        <f>IF(Data_Mentah!P112="Yes",1,0)</f>
        <v>0</v>
      </c>
      <c r="Q112" s="9">
        <f>IF(Data_Mentah!Q112="Positive",1,0)</f>
        <v>1</v>
      </c>
      <c r="T112">
        <f t="shared" si="1"/>
        <v>1</v>
      </c>
      <c r="V112">
        <f t="shared" si="2"/>
        <v>0</v>
      </c>
    </row>
    <row r="113" spans="1:22" ht="15.75" customHeight="1" x14ac:dyDescent="0.2">
      <c r="A113" s="4">
        <v>55</v>
      </c>
      <c r="B113" s="5">
        <f>IF(Data_Mentah!B113="Male",1,0)</f>
        <v>1</v>
      </c>
      <c r="C113" s="5">
        <f>IF(Data_Mentah!C113="Yes",1,0)</f>
        <v>1</v>
      </c>
      <c r="D113" s="5">
        <f>IF(Data_Mentah!D113="Yes",1,0)</f>
        <v>1</v>
      </c>
      <c r="E113" s="5">
        <f>IF(Data_Mentah!E113="Yes",1,0)</f>
        <v>1</v>
      </c>
      <c r="F113" s="5">
        <f>IF(Data_Mentah!F113="Yes",1,0)</f>
        <v>0</v>
      </c>
      <c r="G113" s="5">
        <f>IF(Data_Mentah!G113="Yes",1,0)</f>
        <v>1</v>
      </c>
      <c r="H113" s="5">
        <f>IF(Data_Mentah!H113="Yes",1,0)</f>
        <v>1</v>
      </c>
      <c r="I113" s="5">
        <f>IF(Data_Mentah!I113="Yes",1,0)</f>
        <v>1</v>
      </c>
      <c r="J113" s="5">
        <f>IF(Data_Mentah!J113="Yes",1,0)</f>
        <v>0</v>
      </c>
      <c r="K113" s="5">
        <f>IF(Data_Mentah!K113="Yes",1,0)</f>
        <v>1</v>
      </c>
      <c r="L113" s="5">
        <f>IF(Data_Mentah!L113="Yes",1,0)</f>
        <v>0</v>
      </c>
      <c r="M113" s="5">
        <f>IF(Data_Mentah!M113="Yes",1,0)</f>
        <v>1</v>
      </c>
      <c r="N113" s="5">
        <f>IF(Data_Mentah!N113="Yes",1,0)</f>
        <v>0</v>
      </c>
      <c r="O113" s="5">
        <f>IF(Data_Mentah!O113="Yes",1,0)</f>
        <v>1</v>
      </c>
      <c r="P113" s="5">
        <f>IF(Data_Mentah!P113="Yes",1,0)</f>
        <v>1</v>
      </c>
      <c r="Q113" s="6">
        <f>IF(Data_Mentah!Q113="Positive",1,0)</f>
        <v>1</v>
      </c>
      <c r="T113">
        <f t="shared" si="1"/>
        <v>1</v>
      </c>
      <c r="V113">
        <f t="shared" si="2"/>
        <v>0</v>
      </c>
    </row>
    <row r="114" spans="1:22" ht="15.75" customHeight="1" x14ac:dyDescent="0.2">
      <c r="A114" s="7">
        <v>60</v>
      </c>
      <c r="B114" s="8">
        <f>IF(Data_Mentah!B114="Male",1,0)</f>
        <v>0</v>
      </c>
      <c r="C114" s="8">
        <f>IF(Data_Mentah!C114="Yes",1,0)</f>
        <v>1</v>
      </c>
      <c r="D114" s="8">
        <f>IF(Data_Mentah!D114="Yes",1,0)</f>
        <v>1</v>
      </c>
      <c r="E114" s="8">
        <f>IF(Data_Mentah!E114="Yes",1,0)</f>
        <v>1</v>
      </c>
      <c r="F114" s="8">
        <f>IF(Data_Mentah!F114="Yes",1,0)</f>
        <v>0</v>
      </c>
      <c r="G114" s="8">
        <f>IF(Data_Mentah!G114="Yes",1,0)</f>
        <v>1</v>
      </c>
      <c r="H114" s="8">
        <f>IF(Data_Mentah!H114="Yes",1,0)</f>
        <v>1</v>
      </c>
      <c r="I114" s="8">
        <f>IF(Data_Mentah!I114="Yes",1,0)</f>
        <v>1</v>
      </c>
      <c r="J114" s="8">
        <f>IF(Data_Mentah!J114="Yes",1,0)</f>
        <v>0</v>
      </c>
      <c r="K114" s="8">
        <f>IF(Data_Mentah!K114="Yes",1,0)</f>
        <v>1</v>
      </c>
      <c r="L114" s="8">
        <f>IF(Data_Mentah!L114="Yes",1,0)</f>
        <v>1</v>
      </c>
      <c r="M114" s="8">
        <f>IF(Data_Mentah!M114="Yes",1,0)</f>
        <v>0</v>
      </c>
      <c r="N114" s="8">
        <f>IF(Data_Mentah!N114="Yes",1,0)</f>
        <v>1</v>
      </c>
      <c r="O114" s="8">
        <f>IF(Data_Mentah!O114="Yes",1,0)</f>
        <v>1</v>
      </c>
      <c r="P114" s="8">
        <f>IF(Data_Mentah!P114="Yes",1,0)</f>
        <v>0</v>
      </c>
      <c r="Q114" s="9">
        <f>IF(Data_Mentah!Q114="Positive",1,0)</f>
        <v>1</v>
      </c>
      <c r="T114">
        <f t="shared" si="1"/>
        <v>1</v>
      </c>
      <c r="V114">
        <f t="shared" si="2"/>
        <v>0</v>
      </c>
    </row>
    <row r="115" spans="1:22" ht="15.75" customHeight="1" x14ac:dyDescent="0.2">
      <c r="A115" s="4">
        <v>45</v>
      </c>
      <c r="B115" s="5">
        <f>IF(Data_Mentah!B115="Male",1,0)</f>
        <v>1</v>
      </c>
      <c r="C115" s="5">
        <f>IF(Data_Mentah!C115="Yes",1,0)</f>
        <v>0</v>
      </c>
      <c r="D115" s="5">
        <f>IF(Data_Mentah!D115="Yes",1,0)</f>
        <v>1</v>
      </c>
      <c r="E115" s="5">
        <f>IF(Data_Mentah!E115="Yes",1,0)</f>
        <v>1</v>
      </c>
      <c r="F115" s="5">
        <f>IF(Data_Mentah!F115="Yes",1,0)</f>
        <v>1</v>
      </c>
      <c r="G115" s="5">
        <f>IF(Data_Mentah!G115="Yes",1,0)</f>
        <v>1</v>
      </c>
      <c r="H115" s="5">
        <f>IF(Data_Mentah!H115="Yes",1,0)</f>
        <v>1</v>
      </c>
      <c r="I115" s="5">
        <f>IF(Data_Mentah!I115="Yes",1,0)</f>
        <v>0</v>
      </c>
      <c r="J115" s="5">
        <f>IF(Data_Mentah!J115="Yes",1,0)</f>
        <v>1</v>
      </c>
      <c r="K115" s="5">
        <f>IF(Data_Mentah!K115="Yes",1,0)</f>
        <v>1</v>
      </c>
      <c r="L115" s="5">
        <f>IF(Data_Mentah!L115="Yes",1,0)</f>
        <v>0</v>
      </c>
      <c r="M115" s="5">
        <f>IF(Data_Mentah!M115="Yes",1,0)</f>
        <v>1</v>
      </c>
      <c r="N115" s="5">
        <f>IF(Data_Mentah!N115="Yes",1,0)</f>
        <v>0</v>
      </c>
      <c r="O115" s="5">
        <f>IF(Data_Mentah!O115="Yes",1,0)</f>
        <v>0</v>
      </c>
      <c r="P115" s="5">
        <f>IF(Data_Mentah!P115="Yes",1,0)</f>
        <v>0</v>
      </c>
      <c r="Q115" s="6">
        <f>IF(Data_Mentah!Q115="Positive",1,0)</f>
        <v>1</v>
      </c>
      <c r="T115">
        <f t="shared" si="1"/>
        <v>0</v>
      </c>
      <c r="V115">
        <f t="shared" si="2"/>
        <v>0</v>
      </c>
    </row>
    <row r="116" spans="1:22" ht="15.75" customHeight="1" x14ac:dyDescent="0.2">
      <c r="A116" s="7">
        <v>40</v>
      </c>
      <c r="B116" s="8">
        <f>IF(Data_Mentah!B116="Male",1,0)</f>
        <v>0</v>
      </c>
      <c r="C116" s="8">
        <f>IF(Data_Mentah!C116="Yes",1,0)</f>
        <v>1</v>
      </c>
      <c r="D116" s="8">
        <f>IF(Data_Mentah!D116="Yes",1,0)</f>
        <v>0</v>
      </c>
      <c r="E116" s="8">
        <f>IF(Data_Mentah!E116="Yes",1,0)</f>
        <v>1</v>
      </c>
      <c r="F116" s="8">
        <f>IF(Data_Mentah!F116="Yes",1,0)</f>
        <v>0</v>
      </c>
      <c r="G116" s="8">
        <f>IF(Data_Mentah!G116="Yes",1,0)</f>
        <v>0</v>
      </c>
      <c r="H116" s="8">
        <f>IF(Data_Mentah!H116="Yes",1,0)</f>
        <v>1</v>
      </c>
      <c r="I116" s="8">
        <f>IF(Data_Mentah!I116="Yes",1,0)</f>
        <v>1</v>
      </c>
      <c r="J116" s="8">
        <f>IF(Data_Mentah!J116="Yes",1,0)</f>
        <v>1</v>
      </c>
      <c r="K116" s="8">
        <f>IF(Data_Mentah!K116="Yes",1,0)</f>
        <v>0</v>
      </c>
      <c r="L116" s="8">
        <f>IF(Data_Mentah!L116="Yes",1,0)</f>
        <v>1</v>
      </c>
      <c r="M116" s="8">
        <f>IF(Data_Mentah!M116="Yes",1,0)</f>
        <v>1</v>
      </c>
      <c r="N116" s="8">
        <f>IF(Data_Mentah!N116="Yes",1,0)</f>
        <v>0</v>
      </c>
      <c r="O116" s="8">
        <f>IF(Data_Mentah!O116="Yes",1,0)</f>
        <v>0</v>
      </c>
      <c r="P116" s="8">
        <f>IF(Data_Mentah!P116="Yes",1,0)</f>
        <v>0</v>
      </c>
      <c r="Q116" s="9">
        <f>IF(Data_Mentah!Q116="Positive",1,0)</f>
        <v>1</v>
      </c>
      <c r="T116">
        <f t="shared" ref="T116:T179" si="3">IF((P116 + K116 + E116 + I116 + L116) &gt;= 3, 1, 0)</f>
        <v>1</v>
      </c>
      <c r="V116">
        <f t="shared" ref="V116:V179" si="4">IF(Q116="Positive",1,0)</f>
        <v>0</v>
      </c>
    </row>
    <row r="117" spans="1:22" ht="15.75" customHeight="1" x14ac:dyDescent="0.2">
      <c r="A117" s="4">
        <v>30</v>
      </c>
      <c r="B117" s="5">
        <f>IF(Data_Mentah!B117="Male",1,0)</f>
        <v>0</v>
      </c>
      <c r="C117" s="5">
        <f>IF(Data_Mentah!C117="Yes",1,0)</f>
        <v>1</v>
      </c>
      <c r="D117" s="5">
        <f>IF(Data_Mentah!D117="Yes",1,0)</f>
        <v>1</v>
      </c>
      <c r="E117" s="5">
        <f>IF(Data_Mentah!E117="Yes",1,0)</f>
        <v>1</v>
      </c>
      <c r="F117" s="5">
        <f>IF(Data_Mentah!F117="Yes",1,0)</f>
        <v>1</v>
      </c>
      <c r="G117" s="5">
        <f>IF(Data_Mentah!G117="Yes",1,0)</f>
        <v>1</v>
      </c>
      <c r="H117" s="5">
        <f>IF(Data_Mentah!H117="Yes",1,0)</f>
        <v>0</v>
      </c>
      <c r="I117" s="5">
        <f>IF(Data_Mentah!I117="Yes",1,0)</f>
        <v>1</v>
      </c>
      <c r="J117" s="5">
        <f>IF(Data_Mentah!J117="Yes",1,0)</f>
        <v>1</v>
      </c>
      <c r="K117" s="5">
        <f>IF(Data_Mentah!K117="Yes",1,0)</f>
        <v>1</v>
      </c>
      <c r="L117" s="5">
        <f>IF(Data_Mentah!L117="Yes",1,0)</f>
        <v>1</v>
      </c>
      <c r="M117" s="5">
        <f>IF(Data_Mentah!M117="Yes",1,0)</f>
        <v>1</v>
      </c>
      <c r="N117" s="5">
        <f>IF(Data_Mentah!N117="Yes",1,0)</f>
        <v>0</v>
      </c>
      <c r="O117" s="5">
        <f>IF(Data_Mentah!O117="Yes",1,0)</f>
        <v>0</v>
      </c>
      <c r="P117" s="5">
        <f>IF(Data_Mentah!P117="Yes",1,0)</f>
        <v>0</v>
      </c>
      <c r="Q117" s="6">
        <f>IF(Data_Mentah!Q117="Positive",1,0)</f>
        <v>1</v>
      </c>
      <c r="T117">
        <f t="shared" si="3"/>
        <v>1</v>
      </c>
      <c r="V117">
        <f t="shared" si="4"/>
        <v>0</v>
      </c>
    </row>
    <row r="118" spans="1:22" ht="15.75" customHeight="1" x14ac:dyDescent="0.2">
      <c r="A118" s="7">
        <v>35</v>
      </c>
      <c r="B118" s="8">
        <f>IF(Data_Mentah!B118="Male",1,0)</f>
        <v>0</v>
      </c>
      <c r="C118" s="8">
        <f>IF(Data_Mentah!C118="Yes",1,0)</f>
        <v>1</v>
      </c>
      <c r="D118" s="8">
        <f>IF(Data_Mentah!D118="Yes",1,0)</f>
        <v>1</v>
      </c>
      <c r="E118" s="8">
        <f>IF(Data_Mentah!E118="Yes",1,0)</f>
        <v>1</v>
      </c>
      <c r="F118" s="8">
        <f>IF(Data_Mentah!F118="Yes",1,0)</f>
        <v>0</v>
      </c>
      <c r="G118" s="8">
        <f>IF(Data_Mentah!G118="Yes",1,0)</f>
        <v>1</v>
      </c>
      <c r="H118" s="8">
        <f>IF(Data_Mentah!H118="Yes",1,0)</f>
        <v>0</v>
      </c>
      <c r="I118" s="8">
        <f>IF(Data_Mentah!I118="Yes",1,0)</f>
        <v>0</v>
      </c>
      <c r="J118" s="8">
        <f>IF(Data_Mentah!J118="Yes",1,0)</f>
        <v>0</v>
      </c>
      <c r="K118" s="8">
        <f>IF(Data_Mentah!K118="Yes",1,0)</f>
        <v>1</v>
      </c>
      <c r="L118" s="8">
        <f>IF(Data_Mentah!L118="Yes",1,0)</f>
        <v>0</v>
      </c>
      <c r="M118" s="8">
        <f>IF(Data_Mentah!M118="Yes",1,0)</f>
        <v>1</v>
      </c>
      <c r="N118" s="8">
        <f>IF(Data_Mentah!N118="Yes",1,0)</f>
        <v>1</v>
      </c>
      <c r="O118" s="8">
        <f>IF(Data_Mentah!O118="Yes",1,0)</f>
        <v>0</v>
      </c>
      <c r="P118" s="8">
        <f>IF(Data_Mentah!P118="Yes",1,0)</f>
        <v>0</v>
      </c>
      <c r="Q118" s="9">
        <f>IF(Data_Mentah!Q118="Positive",1,0)</f>
        <v>1</v>
      </c>
      <c r="T118">
        <f t="shared" si="3"/>
        <v>0</v>
      </c>
      <c r="V118">
        <f t="shared" si="4"/>
        <v>0</v>
      </c>
    </row>
    <row r="119" spans="1:22" ht="15.75" customHeight="1" x14ac:dyDescent="0.2">
      <c r="A119" s="4">
        <v>25</v>
      </c>
      <c r="B119" s="5">
        <f>IF(Data_Mentah!B119="Male",1,0)</f>
        <v>0</v>
      </c>
      <c r="C119" s="5">
        <f>IF(Data_Mentah!C119="Yes",1,0)</f>
        <v>1</v>
      </c>
      <c r="D119" s="5">
        <f>IF(Data_Mentah!D119="Yes",1,0)</f>
        <v>1</v>
      </c>
      <c r="E119" s="5">
        <f>IF(Data_Mentah!E119="Yes",1,0)</f>
        <v>0</v>
      </c>
      <c r="F119" s="5">
        <f>IF(Data_Mentah!F119="Yes",1,0)</f>
        <v>1</v>
      </c>
      <c r="G119" s="5">
        <f>IF(Data_Mentah!G119="Yes",1,0)</f>
        <v>1</v>
      </c>
      <c r="H119" s="5">
        <f>IF(Data_Mentah!H119="Yes",1,0)</f>
        <v>0</v>
      </c>
      <c r="I119" s="5">
        <f>IF(Data_Mentah!I119="Yes",1,0)</f>
        <v>1</v>
      </c>
      <c r="J119" s="5">
        <f>IF(Data_Mentah!J119="Yes",1,0)</f>
        <v>1</v>
      </c>
      <c r="K119" s="5">
        <f>IF(Data_Mentah!K119="Yes",1,0)</f>
        <v>1</v>
      </c>
      <c r="L119" s="5">
        <f>IF(Data_Mentah!L119="Yes",1,0)</f>
        <v>1</v>
      </c>
      <c r="M119" s="5">
        <f>IF(Data_Mentah!M119="Yes",1,0)</f>
        <v>1</v>
      </c>
      <c r="N119" s="5">
        <f>IF(Data_Mentah!N119="Yes",1,0)</f>
        <v>1</v>
      </c>
      <c r="O119" s="5">
        <f>IF(Data_Mentah!O119="Yes",1,0)</f>
        <v>0</v>
      </c>
      <c r="P119" s="5">
        <f>IF(Data_Mentah!P119="Yes",1,0)</f>
        <v>0</v>
      </c>
      <c r="Q119" s="6">
        <f>IF(Data_Mentah!Q119="Positive",1,0)</f>
        <v>1</v>
      </c>
      <c r="T119">
        <f t="shared" si="3"/>
        <v>1</v>
      </c>
      <c r="V119">
        <f t="shared" si="4"/>
        <v>0</v>
      </c>
    </row>
    <row r="120" spans="1:22" ht="15.75" customHeight="1" x14ac:dyDescent="0.2">
      <c r="A120" s="7">
        <v>50</v>
      </c>
      <c r="B120" s="8">
        <f>IF(Data_Mentah!B120="Male",1,0)</f>
        <v>0</v>
      </c>
      <c r="C120" s="8">
        <f>IF(Data_Mentah!C120="Yes",1,0)</f>
        <v>1</v>
      </c>
      <c r="D120" s="8">
        <f>IF(Data_Mentah!D120="Yes",1,0)</f>
        <v>1</v>
      </c>
      <c r="E120" s="8">
        <f>IF(Data_Mentah!E120="Yes",1,0)</f>
        <v>0</v>
      </c>
      <c r="F120" s="8">
        <f>IF(Data_Mentah!F120="Yes",1,0)</f>
        <v>1</v>
      </c>
      <c r="G120" s="8">
        <f>IF(Data_Mentah!G120="Yes",1,0)</f>
        <v>0</v>
      </c>
      <c r="H120" s="8">
        <f>IF(Data_Mentah!H120="Yes",1,0)</f>
        <v>0</v>
      </c>
      <c r="I120" s="8">
        <f>IF(Data_Mentah!I120="Yes",1,0)</f>
        <v>1</v>
      </c>
      <c r="J120" s="8">
        <f>IF(Data_Mentah!J120="Yes",1,0)</f>
        <v>1</v>
      </c>
      <c r="K120" s="8">
        <f>IF(Data_Mentah!K120="Yes",1,0)</f>
        <v>1</v>
      </c>
      <c r="L120" s="8">
        <f>IF(Data_Mentah!L120="Yes",1,0)</f>
        <v>1</v>
      </c>
      <c r="M120" s="8">
        <f>IF(Data_Mentah!M120="Yes",1,0)</f>
        <v>1</v>
      </c>
      <c r="N120" s="8">
        <f>IF(Data_Mentah!N120="Yes",1,0)</f>
        <v>0</v>
      </c>
      <c r="O120" s="8">
        <f>IF(Data_Mentah!O120="Yes",1,0)</f>
        <v>0</v>
      </c>
      <c r="P120" s="8">
        <f>IF(Data_Mentah!P120="Yes",1,0)</f>
        <v>0</v>
      </c>
      <c r="Q120" s="9">
        <f>IF(Data_Mentah!Q120="Positive",1,0)</f>
        <v>1</v>
      </c>
      <c r="T120">
        <f t="shared" si="3"/>
        <v>1</v>
      </c>
      <c r="V120">
        <f t="shared" si="4"/>
        <v>0</v>
      </c>
    </row>
    <row r="121" spans="1:22" ht="15.75" customHeight="1" x14ac:dyDescent="0.2">
      <c r="A121" s="4">
        <v>40</v>
      </c>
      <c r="B121" s="5">
        <f>IF(Data_Mentah!B121="Male",1,0)</f>
        <v>0</v>
      </c>
      <c r="C121" s="5">
        <f>IF(Data_Mentah!C121="Yes",1,0)</f>
        <v>1</v>
      </c>
      <c r="D121" s="5">
        <f>IF(Data_Mentah!D121="Yes",1,0)</f>
        <v>1</v>
      </c>
      <c r="E121" s="5">
        <f>IF(Data_Mentah!E121="Yes",1,0)</f>
        <v>0</v>
      </c>
      <c r="F121" s="5">
        <f>IF(Data_Mentah!F121="Yes",1,0)</f>
        <v>1</v>
      </c>
      <c r="G121" s="5">
        <f>IF(Data_Mentah!G121="Yes",1,0)</f>
        <v>0</v>
      </c>
      <c r="H121" s="5">
        <f>IF(Data_Mentah!H121="Yes",1,0)</f>
        <v>0</v>
      </c>
      <c r="I121" s="5">
        <f>IF(Data_Mentah!I121="Yes",1,0)</f>
        <v>0</v>
      </c>
      <c r="J121" s="5">
        <f>IF(Data_Mentah!J121="Yes",1,0)</f>
        <v>0</v>
      </c>
      <c r="K121" s="5">
        <f>IF(Data_Mentah!K121="Yes",1,0)</f>
        <v>1</v>
      </c>
      <c r="L121" s="5">
        <f>IF(Data_Mentah!L121="Yes",1,0)</f>
        <v>0</v>
      </c>
      <c r="M121" s="5">
        <f>IF(Data_Mentah!M121="Yes",1,0)</f>
        <v>0</v>
      </c>
      <c r="N121" s="5">
        <f>IF(Data_Mentah!N121="Yes",1,0)</f>
        <v>1</v>
      </c>
      <c r="O121" s="5">
        <f>IF(Data_Mentah!O121="Yes",1,0)</f>
        <v>0</v>
      </c>
      <c r="P121" s="5">
        <f>IF(Data_Mentah!P121="Yes",1,0)</f>
        <v>0</v>
      </c>
      <c r="Q121" s="6">
        <f>IF(Data_Mentah!Q121="Positive",1,0)</f>
        <v>1</v>
      </c>
      <c r="T121">
        <f t="shared" si="3"/>
        <v>0</v>
      </c>
      <c r="V121">
        <f t="shared" si="4"/>
        <v>0</v>
      </c>
    </row>
    <row r="122" spans="1:22" ht="15.75" customHeight="1" x14ac:dyDescent="0.2">
      <c r="A122" s="7">
        <v>35</v>
      </c>
      <c r="B122" s="8">
        <f>IF(Data_Mentah!B122="Male",1,0)</f>
        <v>1</v>
      </c>
      <c r="C122" s="8">
        <f>IF(Data_Mentah!C122="Yes",1,0)</f>
        <v>1</v>
      </c>
      <c r="D122" s="8">
        <f>IF(Data_Mentah!D122="Yes",1,0)</f>
        <v>1</v>
      </c>
      <c r="E122" s="8">
        <f>IF(Data_Mentah!E122="Yes",1,0)</f>
        <v>0</v>
      </c>
      <c r="F122" s="8">
        <f>IF(Data_Mentah!F122="Yes",1,0)</f>
        <v>1</v>
      </c>
      <c r="G122" s="8">
        <f>IF(Data_Mentah!G122="Yes",1,0)</f>
        <v>1</v>
      </c>
      <c r="H122" s="8">
        <f>IF(Data_Mentah!H122="Yes",1,0)</f>
        <v>0</v>
      </c>
      <c r="I122" s="8">
        <f>IF(Data_Mentah!I122="Yes",1,0)</f>
        <v>0</v>
      </c>
      <c r="J122" s="8">
        <f>IF(Data_Mentah!J122="Yes",1,0)</f>
        <v>0</v>
      </c>
      <c r="K122" s="8">
        <f>IF(Data_Mentah!K122="Yes",1,0)</f>
        <v>0</v>
      </c>
      <c r="L122" s="8">
        <f>IF(Data_Mentah!L122="Yes",1,0)</f>
        <v>1</v>
      </c>
      <c r="M122" s="8">
        <f>IF(Data_Mentah!M122="Yes",1,0)</f>
        <v>0</v>
      </c>
      <c r="N122" s="8">
        <f>IF(Data_Mentah!N122="Yes",1,0)</f>
        <v>1</v>
      </c>
      <c r="O122" s="8">
        <f>IF(Data_Mentah!O122="Yes",1,0)</f>
        <v>1</v>
      </c>
      <c r="P122" s="8">
        <f>IF(Data_Mentah!P122="Yes",1,0)</f>
        <v>0</v>
      </c>
      <c r="Q122" s="9">
        <f>IF(Data_Mentah!Q122="Positive",1,0)</f>
        <v>1</v>
      </c>
      <c r="T122">
        <f t="shared" si="3"/>
        <v>0</v>
      </c>
      <c r="V122">
        <f t="shared" si="4"/>
        <v>0</v>
      </c>
    </row>
    <row r="123" spans="1:22" ht="15.75" customHeight="1" x14ac:dyDescent="0.2">
      <c r="A123" s="4">
        <v>65</v>
      </c>
      <c r="B123" s="5">
        <f>IF(Data_Mentah!B123="Male",1,0)</f>
        <v>1</v>
      </c>
      <c r="C123" s="5">
        <f>IF(Data_Mentah!C123="Yes",1,0)</f>
        <v>1</v>
      </c>
      <c r="D123" s="5">
        <f>IF(Data_Mentah!D123="Yes",1,0)</f>
        <v>1</v>
      </c>
      <c r="E123" s="5">
        <f>IF(Data_Mentah!E123="Yes",1,0)</f>
        <v>0</v>
      </c>
      <c r="F123" s="5">
        <f>IF(Data_Mentah!F123="Yes",1,0)</f>
        <v>1</v>
      </c>
      <c r="G123" s="5">
        <f>IF(Data_Mentah!G123="Yes",1,0)</f>
        <v>1</v>
      </c>
      <c r="H123" s="5">
        <f>IF(Data_Mentah!H123="Yes",1,0)</f>
        <v>1</v>
      </c>
      <c r="I123" s="5">
        <f>IF(Data_Mentah!I123="Yes",1,0)</f>
        <v>0</v>
      </c>
      <c r="J123" s="5">
        <f>IF(Data_Mentah!J123="Yes",1,0)</f>
        <v>1</v>
      </c>
      <c r="K123" s="5">
        <f>IF(Data_Mentah!K123="Yes",1,0)</f>
        <v>0</v>
      </c>
      <c r="L123" s="5">
        <f>IF(Data_Mentah!L123="Yes",1,0)</f>
        <v>1</v>
      </c>
      <c r="M123" s="5">
        <f>IF(Data_Mentah!M123="Yes",1,0)</f>
        <v>1</v>
      </c>
      <c r="N123" s="5">
        <f>IF(Data_Mentah!N123="Yes",1,0)</f>
        <v>1</v>
      </c>
      <c r="O123" s="5">
        <f>IF(Data_Mentah!O123="Yes",1,0)</f>
        <v>0</v>
      </c>
      <c r="P123" s="5">
        <f>IF(Data_Mentah!P123="Yes",1,0)</f>
        <v>0</v>
      </c>
      <c r="Q123" s="6">
        <f>IF(Data_Mentah!Q123="Positive",1,0)</f>
        <v>1</v>
      </c>
      <c r="T123">
        <f t="shared" si="3"/>
        <v>0</v>
      </c>
      <c r="V123">
        <f t="shared" si="4"/>
        <v>0</v>
      </c>
    </row>
    <row r="124" spans="1:22" ht="15.75" customHeight="1" x14ac:dyDescent="0.2">
      <c r="A124" s="7">
        <v>38</v>
      </c>
      <c r="B124" s="8">
        <f>IF(Data_Mentah!B124="Male",1,0)</f>
        <v>1</v>
      </c>
      <c r="C124" s="8">
        <f>IF(Data_Mentah!C124="Yes",1,0)</f>
        <v>0</v>
      </c>
      <c r="D124" s="8">
        <f>IF(Data_Mentah!D124="Yes",1,0)</f>
        <v>1</v>
      </c>
      <c r="E124" s="8">
        <f>IF(Data_Mentah!E124="Yes",1,0)</f>
        <v>0</v>
      </c>
      <c r="F124" s="8">
        <f>IF(Data_Mentah!F124="Yes",1,0)</f>
        <v>1</v>
      </c>
      <c r="G124" s="8">
        <f>IF(Data_Mentah!G124="Yes",1,0)</f>
        <v>1</v>
      </c>
      <c r="H124" s="8">
        <f>IF(Data_Mentah!H124="Yes",1,0)</f>
        <v>0</v>
      </c>
      <c r="I124" s="8">
        <f>IF(Data_Mentah!I124="Yes",1,0)</f>
        <v>0</v>
      </c>
      <c r="J124" s="8">
        <f>IF(Data_Mentah!J124="Yes",1,0)</f>
        <v>1</v>
      </c>
      <c r="K124" s="8">
        <f>IF(Data_Mentah!K124="Yes",1,0)</f>
        <v>1</v>
      </c>
      <c r="L124" s="8">
        <f>IF(Data_Mentah!L124="Yes",1,0)</f>
        <v>1</v>
      </c>
      <c r="M124" s="8">
        <f>IF(Data_Mentah!M124="Yes",1,0)</f>
        <v>1</v>
      </c>
      <c r="N124" s="8">
        <f>IF(Data_Mentah!N124="Yes",1,0)</f>
        <v>1</v>
      </c>
      <c r="O124" s="8">
        <f>IF(Data_Mentah!O124="Yes",1,0)</f>
        <v>0</v>
      </c>
      <c r="P124" s="8">
        <f>IF(Data_Mentah!P124="Yes",1,0)</f>
        <v>1</v>
      </c>
      <c r="Q124" s="9">
        <f>IF(Data_Mentah!Q124="Positive",1,0)</f>
        <v>1</v>
      </c>
      <c r="T124">
        <f t="shared" si="3"/>
        <v>1</v>
      </c>
      <c r="V124">
        <f t="shared" si="4"/>
        <v>0</v>
      </c>
    </row>
    <row r="125" spans="1:22" ht="15.75" customHeight="1" x14ac:dyDescent="0.2">
      <c r="A125" s="4">
        <v>50</v>
      </c>
      <c r="B125" s="5">
        <f>IF(Data_Mentah!B125="Male",1,0)</f>
        <v>1</v>
      </c>
      <c r="C125" s="5">
        <f>IF(Data_Mentah!C125="Yes",1,0)</f>
        <v>0</v>
      </c>
      <c r="D125" s="5">
        <f>IF(Data_Mentah!D125="Yes",1,0)</f>
        <v>1</v>
      </c>
      <c r="E125" s="5">
        <f>IF(Data_Mentah!E125="Yes",1,0)</f>
        <v>0</v>
      </c>
      <c r="F125" s="5">
        <f>IF(Data_Mentah!F125="Yes",1,0)</f>
        <v>0</v>
      </c>
      <c r="G125" s="5">
        <f>IF(Data_Mentah!G125="Yes",1,0)</f>
        <v>0</v>
      </c>
      <c r="H125" s="5">
        <f>IF(Data_Mentah!H125="Yes",1,0)</f>
        <v>0</v>
      </c>
      <c r="I125" s="5">
        <f>IF(Data_Mentah!I125="Yes",1,0)</f>
        <v>1</v>
      </c>
      <c r="J125" s="5">
        <f>IF(Data_Mentah!J125="Yes",1,0)</f>
        <v>1</v>
      </c>
      <c r="K125" s="5">
        <f>IF(Data_Mentah!K125="Yes",1,0)</f>
        <v>0</v>
      </c>
      <c r="L125" s="5">
        <f>IF(Data_Mentah!L125="Yes",1,0)</f>
        <v>0</v>
      </c>
      <c r="M125" s="5">
        <f>IF(Data_Mentah!M125="Yes",1,0)</f>
        <v>0</v>
      </c>
      <c r="N125" s="5">
        <f>IF(Data_Mentah!N125="Yes",1,0)</f>
        <v>0</v>
      </c>
      <c r="O125" s="5">
        <f>IF(Data_Mentah!O125="Yes",1,0)</f>
        <v>1</v>
      </c>
      <c r="P125" s="5">
        <f>IF(Data_Mentah!P125="Yes",1,0)</f>
        <v>1</v>
      </c>
      <c r="Q125" s="6">
        <f>IF(Data_Mentah!Q125="Positive",1,0)</f>
        <v>1</v>
      </c>
      <c r="T125">
        <f t="shared" si="3"/>
        <v>0</v>
      </c>
      <c r="V125">
        <f t="shared" si="4"/>
        <v>0</v>
      </c>
    </row>
    <row r="126" spans="1:22" ht="15.75" customHeight="1" x14ac:dyDescent="0.2">
      <c r="A126" s="7">
        <v>55</v>
      </c>
      <c r="B126" s="8">
        <f>IF(Data_Mentah!B126="Male",1,0)</f>
        <v>1</v>
      </c>
      <c r="C126" s="8">
        <f>IF(Data_Mentah!C126="Yes",1,0)</f>
        <v>1</v>
      </c>
      <c r="D126" s="8">
        <f>IF(Data_Mentah!D126="Yes",1,0)</f>
        <v>0</v>
      </c>
      <c r="E126" s="8">
        <f>IF(Data_Mentah!E126="Yes",1,0)</f>
        <v>1</v>
      </c>
      <c r="F126" s="8">
        <f>IF(Data_Mentah!F126="Yes",1,0)</f>
        <v>1</v>
      </c>
      <c r="G126" s="8">
        <f>IF(Data_Mentah!G126="Yes",1,0)</f>
        <v>0</v>
      </c>
      <c r="H126" s="8">
        <f>IF(Data_Mentah!H126="Yes",1,0)</f>
        <v>0</v>
      </c>
      <c r="I126" s="8">
        <f>IF(Data_Mentah!I126="Yes",1,0)</f>
        <v>0</v>
      </c>
      <c r="J126" s="8">
        <f>IF(Data_Mentah!J126="Yes",1,0)</f>
        <v>0</v>
      </c>
      <c r="K126" s="8">
        <f>IF(Data_Mentah!K126="Yes",1,0)</f>
        <v>0</v>
      </c>
      <c r="L126" s="8">
        <f>IF(Data_Mentah!L126="Yes",1,0)</f>
        <v>0</v>
      </c>
      <c r="M126" s="8">
        <f>IF(Data_Mentah!M126="Yes",1,0)</f>
        <v>0</v>
      </c>
      <c r="N126" s="8">
        <f>IF(Data_Mentah!N126="Yes",1,0)</f>
        <v>0</v>
      </c>
      <c r="O126" s="8">
        <f>IF(Data_Mentah!O126="Yes",1,0)</f>
        <v>0</v>
      </c>
      <c r="P126" s="8">
        <f>IF(Data_Mentah!P126="Yes",1,0)</f>
        <v>0</v>
      </c>
      <c r="Q126" s="9">
        <f>IF(Data_Mentah!Q126="Positive",1,0)</f>
        <v>1</v>
      </c>
      <c r="T126">
        <f t="shared" si="3"/>
        <v>0</v>
      </c>
      <c r="V126">
        <f t="shared" si="4"/>
        <v>0</v>
      </c>
    </row>
    <row r="127" spans="1:22" ht="15.75" customHeight="1" x14ac:dyDescent="0.2">
      <c r="A127" s="4">
        <v>48</v>
      </c>
      <c r="B127" s="5">
        <f>IF(Data_Mentah!B127="Male",1,0)</f>
        <v>1</v>
      </c>
      <c r="C127" s="5">
        <f>IF(Data_Mentah!C127="Yes",1,0)</f>
        <v>1</v>
      </c>
      <c r="D127" s="5">
        <f>IF(Data_Mentah!D127="Yes",1,0)</f>
        <v>1</v>
      </c>
      <c r="E127" s="5">
        <f>IF(Data_Mentah!E127="Yes",1,0)</f>
        <v>1</v>
      </c>
      <c r="F127" s="5">
        <f>IF(Data_Mentah!F127="Yes",1,0)</f>
        <v>1</v>
      </c>
      <c r="G127" s="5">
        <f>IF(Data_Mentah!G127="Yes",1,0)</f>
        <v>1</v>
      </c>
      <c r="H127" s="5">
        <f>IF(Data_Mentah!H127="Yes",1,0)</f>
        <v>0</v>
      </c>
      <c r="I127" s="5">
        <f>IF(Data_Mentah!I127="Yes",1,0)</f>
        <v>1</v>
      </c>
      <c r="J127" s="5">
        <f>IF(Data_Mentah!J127="Yes",1,0)</f>
        <v>0</v>
      </c>
      <c r="K127" s="5">
        <f>IF(Data_Mentah!K127="Yes",1,0)</f>
        <v>0</v>
      </c>
      <c r="L127" s="5">
        <f>IF(Data_Mentah!L127="Yes",1,0)</f>
        <v>1</v>
      </c>
      <c r="M127" s="5">
        <f>IF(Data_Mentah!M127="Yes",1,0)</f>
        <v>1</v>
      </c>
      <c r="N127" s="5">
        <f>IF(Data_Mentah!N127="Yes",1,0)</f>
        <v>0</v>
      </c>
      <c r="O127" s="5">
        <f>IF(Data_Mentah!O127="Yes",1,0)</f>
        <v>0</v>
      </c>
      <c r="P127" s="5">
        <f>IF(Data_Mentah!P127="Yes",1,0)</f>
        <v>0</v>
      </c>
      <c r="Q127" s="6">
        <f>IF(Data_Mentah!Q127="Positive",1,0)</f>
        <v>1</v>
      </c>
      <c r="T127">
        <f t="shared" si="3"/>
        <v>1</v>
      </c>
      <c r="V127">
        <f t="shared" si="4"/>
        <v>0</v>
      </c>
    </row>
    <row r="128" spans="1:22" ht="15.75" customHeight="1" x14ac:dyDescent="0.2">
      <c r="A128" s="7">
        <v>55</v>
      </c>
      <c r="B128" s="8">
        <f>IF(Data_Mentah!B128="Male",1,0)</f>
        <v>1</v>
      </c>
      <c r="C128" s="8">
        <f>IF(Data_Mentah!C128="Yes",1,0)</f>
        <v>1</v>
      </c>
      <c r="D128" s="8">
        <f>IF(Data_Mentah!D128="Yes",1,0)</f>
        <v>1</v>
      </c>
      <c r="E128" s="8">
        <f>IF(Data_Mentah!E128="Yes",1,0)</f>
        <v>0</v>
      </c>
      <c r="F128" s="8">
        <f>IF(Data_Mentah!F128="Yes",1,0)</f>
        <v>1</v>
      </c>
      <c r="G128" s="8">
        <f>IF(Data_Mentah!G128="Yes",1,0)</f>
        <v>0</v>
      </c>
      <c r="H128" s="8">
        <f>IF(Data_Mentah!H128="Yes",1,0)</f>
        <v>1</v>
      </c>
      <c r="I128" s="8">
        <f>IF(Data_Mentah!I128="Yes",1,0)</f>
        <v>0</v>
      </c>
      <c r="J128" s="8">
        <f>IF(Data_Mentah!J128="Yes",1,0)</f>
        <v>1</v>
      </c>
      <c r="K128" s="8">
        <f>IF(Data_Mentah!K128="Yes",1,0)</f>
        <v>1</v>
      </c>
      <c r="L128" s="8">
        <f>IF(Data_Mentah!L128="Yes",1,0)</f>
        <v>1</v>
      </c>
      <c r="M128" s="8">
        <f>IF(Data_Mentah!M128="Yes",1,0)</f>
        <v>1</v>
      </c>
      <c r="N128" s="8">
        <f>IF(Data_Mentah!N128="Yes",1,0)</f>
        <v>0</v>
      </c>
      <c r="O128" s="8">
        <f>IF(Data_Mentah!O128="Yes",1,0)</f>
        <v>0</v>
      </c>
      <c r="P128" s="8">
        <f>IF(Data_Mentah!P128="Yes",1,0)</f>
        <v>0</v>
      </c>
      <c r="Q128" s="9">
        <f>IF(Data_Mentah!Q128="Positive",1,0)</f>
        <v>1</v>
      </c>
      <c r="T128">
        <f t="shared" si="3"/>
        <v>0</v>
      </c>
      <c r="V128">
        <f t="shared" si="4"/>
        <v>0</v>
      </c>
    </row>
    <row r="129" spans="1:22" ht="15.75" customHeight="1" x14ac:dyDescent="0.2">
      <c r="A129" s="4">
        <v>39</v>
      </c>
      <c r="B129" s="5">
        <f>IF(Data_Mentah!B129="Male",1,0)</f>
        <v>1</v>
      </c>
      <c r="C129" s="5">
        <f>IF(Data_Mentah!C129="Yes",1,0)</f>
        <v>1</v>
      </c>
      <c r="D129" s="5">
        <f>IF(Data_Mentah!D129="Yes",1,0)</f>
        <v>0</v>
      </c>
      <c r="E129" s="5">
        <f>IF(Data_Mentah!E129="Yes",1,0)</f>
        <v>0</v>
      </c>
      <c r="F129" s="5">
        <f>IF(Data_Mentah!F129="Yes",1,0)</f>
        <v>1</v>
      </c>
      <c r="G129" s="5">
        <f>IF(Data_Mentah!G129="Yes",1,0)</f>
        <v>1</v>
      </c>
      <c r="H129" s="5">
        <f>IF(Data_Mentah!H129="Yes",1,0)</f>
        <v>0</v>
      </c>
      <c r="I129" s="5">
        <f>IF(Data_Mentah!I129="Yes",1,0)</f>
        <v>0</v>
      </c>
      <c r="J129" s="5">
        <f>IF(Data_Mentah!J129="Yes",1,0)</f>
        <v>1</v>
      </c>
      <c r="K129" s="5">
        <f>IF(Data_Mentah!K129="Yes",1,0)</f>
        <v>1</v>
      </c>
      <c r="L129" s="5">
        <f>IF(Data_Mentah!L129="Yes",1,0)</f>
        <v>0</v>
      </c>
      <c r="M129" s="5">
        <f>IF(Data_Mentah!M129="Yes",1,0)</f>
        <v>0</v>
      </c>
      <c r="N129" s="5">
        <f>IF(Data_Mentah!N129="Yes",1,0)</f>
        <v>1</v>
      </c>
      <c r="O129" s="5">
        <f>IF(Data_Mentah!O129="Yes",1,0)</f>
        <v>1</v>
      </c>
      <c r="P129" s="5">
        <f>IF(Data_Mentah!P129="Yes",1,0)</f>
        <v>0</v>
      </c>
      <c r="Q129" s="6">
        <f>IF(Data_Mentah!Q129="Positive",1,0)</f>
        <v>1</v>
      </c>
      <c r="T129">
        <f t="shared" si="3"/>
        <v>0</v>
      </c>
      <c r="V129">
        <f t="shared" si="4"/>
        <v>0</v>
      </c>
    </row>
    <row r="130" spans="1:22" ht="15.75" customHeight="1" x14ac:dyDescent="0.2">
      <c r="A130" s="7">
        <v>43</v>
      </c>
      <c r="B130" s="8">
        <f>IF(Data_Mentah!B130="Male",1,0)</f>
        <v>1</v>
      </c>
      <c r="C130" s="8">
        <f>IF(Data_Mentah!C130="Yes",1,0)</f>
        <v>0</v>
      </c>
      <c r="D130" s="8">
        <f>IF(Data_Mentah!D130="Yes",1,0)</f>
        <v>1</v>
      </c>
      <c r="E130" s="8">
        <f>IF(Data_Mentah!E130="Yes",1,0)</f>
        <v>0</v>
      </c>
      <c r="F130" s="8">
        <f>IF(Data_Mentah!F130="Yes",1,0)</f>
        <v>1</v>
      </c>
      <c r="G130" s="8">
        <f>IF(Data_Mentah!G130="Yes",1,0)</f>
        <v>1</v>
      </c>
      <c r="H130" s="8">
        <f>IF(Data_Mentah!H130="Yes",1,0)</f>
        <v>1</v>
      </c>
      <c r="I130" s="8">
        <f>IF(Data_Mentah!I130="Yes",1,0)</f>
        <v>0</v>
      </c>
      <c r="J130" s="8">
        <f>IF(Data_Mentah!J130="Yes",1,0)</f>
        <v>1</v>
      </c>
      <c r="K130" s="8">
        <f>IF(Data_Mentah!K130="Yes",1,0)</f>
        <v>1</v>
      </c>
      <c r="L130" s="8">
        <f>IF(Data_Mentah!L130="Yes",1,0)</f>
        <v>0</v>
      </c>
      <c r="M130" s="8">
        <f>IF(Data_Mentah!M130="Yes",1,0)</f>
        <v>0</v>
      </c>
      <c r="N130" s="8">
        <f>IF(Data_Mentah!N130="Yes",1,0)</f>
        <v>0</v>
      </c>
      <c r="O130" s="8">
        <f>IF(Data_Mentah!O130="Yes",1,0)</f>
        <v>1</v>
      </c>
      <c r="P130" s="8">
        <f>IF(Data_Mentah!P130="Yes",1,0)</f>
        <v>0</v>
      </c>
      <c r="Q130" s="9">
        <f>IF(Data_Mentah!Q130="Positive",1,0)</f>
        <v>1</v>
      </c>
      <c r="T130">
        <f t="shared" si="3"/>
        <v>0</v>
      </c>
      <c r="V130">
        <f t="shared" si="4"/>
        <v>0</v>
      </c>
    </row>
    <row r="131" spans="1:22" ht="15.75" customHeight="1" x14ac:dyDescent="0.2">
      <c r="A131" s="4">
        <v>35</v>
      </c>
      <c r="B131" s="5">
        <f>IF(Data_Mentah!B131="Male",1,0)</f>
        <v>1</v>
      </c>
      <c r="C131" s="5">
        <f>IF(Data_Mentah!C131="Yes",1,0)</f>
        <v>1</v>
      </c>
      <c r="D131" s="5">
        <f>IF(Data_Mentah!D131="Yes",1,0)</f>
        <v>1</v>
      </c>
      <c r="E131" s="5">
        <f>IF(Data_Mentah!E131="Yes",1,0)</f>
        <v>1</v>
      </c>
      <c r="F131" s="5">
        <f>IF(Data_Mentah!F131="Yes",1,0)</f>
        <v>1</v>
      </c>
      <c r="G131" s="5">
        <f>IF(Data_Mentah!G131="Yes",1,0)</f>
        <v>0</v>
      </c>
      <c r="H131" s="5">
        <f>IF(Data_Mentah!H131="Yes",1,0)</f>
        <v>0</v>
      </c>
      <c r="I131" s="5">
        <f>IF(Data_Mentah!I131="Yes",1,0)</f>
        <v>0</v>
      </c>
      <c r="J131" s="5">
        <f>IF(Data_Mentah!J131="Yes",1,0)</f>
        <v>1</v>
      </c>
      <c r="K131" s="5">
        <f>IF(Data_Mentah!K131="Yes",1,0)</f>
        <v>0</v>
      </c>
      <c r="L131" s="5">
        <f>IF(Data_Mentah!L131="Yes",1,0)</f>
        <v>0</v>
      </c>
      <c r="M131" s="5">
        <f>IF(Data_Mentah!M131="Yes",1,0)</f>
        <v>1</v>
      </c>
      <c r="N131" s="5">
        <f>IF(Data_Mentah!N131="Yes",1,0)</f>
        <v>0</v>
      </c>
      <c r="O131" s="5">
        <f>IF(Data_Mentah!O131="Yes",1,0)</f>
        <v>1</v>
      </c>
      <c r="P131" s="5">
        <f>IF(Data_Mentah!P131="Yes",1,0)</f>
        <v>0</v>
      </c>
      <c r="Q131" s="6">
        <f>IF(Data_Mentah!Q131="Positive",1,0)</f>
        <v>1</v>
      </c>
      <c r="T131">
        <f t="shared" si="3"/>
        <v>0</v>
      </c>
      <c r="V131">
        <f t="shared" si="4"/>
        <v>0</v>
      </c>
    </row>
    <row r="132" spans="1:22" ht="15.75" customHeight="1" x14ac:dyDescent="0.2">
      <c r="A132" s="7">
        <v>47</v>
      </c>
      <c r="B132" s="8">
        <f>IF(Data_Mentah!B132="Male",1,0)</f>
        <v>1</v>
      </c>
      <c r="C132" s="8">
        <f>IF(Data_Mentah!C132="Yes",1,0)</f>
        <v>1</v>
      </c>
      <c r="D132" s="8">
        <f>IF(Data_Mentah!D132="Yes",1,0)</f>
        <v>1</v>
      </c>
      <c r="E132" s="8">
        <f>IF(Data_Mentah!E132="Yes",1,0)</f>
        <v>1</v>
      </c>
      <c r="F132" s="8">
        <f>IF(Data_Mentah!F132="Yes",1,0)</f>
        <v>1</v>
      </c>
      <c r="G132" s="8">
        <f>IF(Data_Mentah!G132="Yes",1,0)</f>
        <v>1</v>
      </c>
      <c r="H132" s="8">
        <f>IF(Data_Mentah!H132="Yes",1,0)</f>
        <v>1</v>
      </c>
      <c r="I132" s="8">
        <f>IF(Data_Mentah!I132="Yes",1,0)</f>
        <v>1</v>
      </c>
      <c r="J132" s="8">
        <f>IF(Data_Mentah!J132="Yes",1,0)</f>
        <v>1</v>
      </c>
      <c r="K132" s="8">
        <f>IF(Data_Mentah!K132="Yes",1,0)</f>
        <v>1</v>
      </c>
      <c r="L132" s="8">
        <f>IF(Data_Mentah!L132="Yes",1,0)</f>
        <v>0</v>
      </c>
      <c r="M132" s="8">
        <f>IF(Data_Mentah!M132="Yes",1,0)</f>
        <v>0</v>
      </c>
      <c r="N132" s="8">
        <f>IF(Data_Mentah!N132="Yes",1,0)</f>
        <v>1</v>
      </c>
      <c r="O132" s="8">
        <f>IF(Data_Mentah!O132="Yes",1,0)</f>
        <v>0</v>
      </c>
      <c r="P132" s="8">
        <f>IF(Data_Mentah!P132="Yes",1,0)</f>
        <v>0</v>
      </c>
      <c r="Q132" s="9">
        <f>IF(Data_Mentah!Q132="Positive",1,0)</f>
        <v>1</v>
      </c>
      <c r="T132">
        <f t="shared" si="3"/>
        <v>1</v>
      </c>
      <c r="V132">
        <f t="shared" si="4"/>
        <v>0</v>
      </c>
    </row>
    <row r="133" spans="1:22" ht="15.75" customHeight="1" x14ac:dyDescent="0.2">
      <c r="A133" s="4">
        <v>50</v>
      </c>
      <c r="B133" s="5">
        <f>IF(Data_Mentah!B133="Male",1,0)</f>
        <v>1</v>
      </c>
      <c r="C133" s="5">
        <f>IF(Data_Mentah!C133="Yes",1,0)</f>
        <v>1</v>
      </c>
      <c r="D133" s="5">
        <f>IF(Data_Mentah!D133="Yes",1,0)</f>
        <v>0</v>
      </c>
      <c r="E133" s="5">
        <f>IF(Data_Mentah!E133="Yes",1,0)</f>
        <v>0</v>
      </c>
      <c r="F133" s="5">
        <f>IF(Data_Mentah!F133="Yes",1,0)</f>
        <v>0</v>
      </c>
      <c r="G133" s="5">
        <f>IF(Data_Mentah!G133="Yes",1,0)</f>
        <v>1</v>
      </c>
      <c r="H133" s="5">
        <f>IF(Data_Mentah!H133="Yes",1,0)</f>
        <v>0</v>
      </c>
      <c r="I133" s="5">
        <f>IF(Data_Mentah!I133="Yes",1,0)</f>
        <v>0</v>
      </c>
      <c r="J133" s="5">
        <f>IF(Data_Mentah!J133="Yes",1,0)</f>
        <v>0</v>
      </c>
      <c r="K133" s="5">
        <f>IF(Data_Mentah!K133="Yes",1,0)</f>
        <v>1</v>
      </c>
      <c r="L133" s="5">
        <f>IF(Data_Mentah!L133="Yes",1,0)</f>
        <v>0</v>
      </c>
      <c r="M133" s="5">
        <f>IF(Data_Mentah!M133="Yes",1,0)</f>
        <v>0</v>
      </c>
      <c r="N133" s="5">
        <f>IF(Data_Mentah!N133="Yes",1,0)</f>
        <v>1</v>
      </c>
      <c r="O133" s="5">
        <f>IF(Data_Mentah!O133="Yes",1,0)</f>
        <v>0</v>
      </c>
      <c r="P133" s="5">
        <f>IF(Data_Mentah!P133="Yes",1,0)</f>
        <v>0</v>
      </c>
      <c r="Q133" s="6">
        <f>IF(Data_Mentah!Q133="Positive",1,0)</f>
        <v>1</v>
      </c>
      <c r="T133">
        <f t="shared" si="3"/>
        <v>0</v>
      </c>
      <c r="V133">
        <f t="shared" si="4"/>
        <v>0</v>
      </c>
    </row>
    <row r="134" spans="1:22" ht="15.75" customHeight="1" x14ac:dyDescent="0.2">
      <c r="A134" s="7">
        <v>48</v>
      </c>
      <c r="B134" s="8">
        <f>IF(Data_Mentah!B134="Male",1,0)</f>
        <v>1</v>
      </c>
      <c r="C134" s="8">
        <f>IF(Data_Mentah!C134="Yes",1,0)</f>
        <v>1</v>
      </c>
      <c r="D134" s="8">
        <f>IF(Data_Mentah!D134="Yes",1,0)</f>
        <v>1</v>
      </c>
      <c r="E134" s="8">
        <f>IF(Data_Mentah!E134="Yes",1,0)</f>
        <v>1</v>
      </c>
      <c r="F134" s="8">
        <f>IF(Data_Mentah!F134="Yes",1,0)</f>
        <v>1</v>
      </c>
      <c r="G134" s="8">
        <f>IF(Data_Mentah!G134="Yes",1,0)</f>
        <v>0</v>
      </c>
      <c r="H134" s="8">
        <f>IF(Data_Mentah!H134="Yes",1,0)</f>
        <v>1</v>
      </c>
      <c r="I134" s="8">
        <f>IF(Data_Mentah!I134="Yes",1,0)</f>
        <v>0</v>
      </c>
      <c r="J134" s="8">
        <f>IF(Data_Mentah!J134="Yes",1,0)</f>
        <v>0</v>
      </c>
      <c r="K134" s="8">
        <f>IF(Data_Mentah!K134="Yes",1,0)</f>
        <v>0</v>
      </c>
      <c r="L134" s="8">
        <f>IF(Data_Mentah!L134="Yes",1,0)</f>
        <v>1</v>
      </c>
      <c r="M134" s="8">
        <f>IF(Data_Mentah!M134="Yes",1,0)</f>
        <v>0</v>
      </c>
      <c r="N134" s="8">
        <f>IF(Data_Mentah!N134="Yes",1,0)</f>
        <v>0</v>
      </c>
      <c r="O134" s="8">
        <f>IF(Data_Mentah!O134="Yes",1,0)</f>
        <v>0</v>
      </c>
      <c r="P134" s="8">
        <f>IF(Data_Mentah!P134="Yes",1,0)</f>
        <v>0</v>
      </c>
      <c r="Q134" s="9">
        <f>IF(Data_Mentah!Q134="Positive",1,0)</f>
        <v>1</v>
      </c>
      <c r="T134">
        <f t="shared" si="3"/>
        <v>0</v>
      </c>
      <c r="V134">
        <f t="shared" si="4"/>
        <v>0</v>
      </c>
    </row>
    <row r="135" spans="1:22" ht="15.75" customHeight="1" x14ac:dyDescent="0.2">
      <c r="A135" s="4">
        <v>35</v>
      </c>
      <c r="B135" s="5">
        <f>IF(Data_Mentah!B135="Male",1,0)</f>
        <v>1</v>
      </c>
      <c r="C135" s="5">
        <f>IF(Data_Mentah!C135="Yes",1,0)</f>
        <v>1</v>
      </c>
      <c r="D135" s="5">
        <f>IF(Data_Mentah!D135="Yes",1,0)</f>
        <v>0</v>
      </c>
      <c r="E135" s="5">
        <f>IF(Data_Mentah!E135="Yes",1,0)</f>
        <v>1</v>
      </c>
      <c r="F135" s="5">
        <f>IF(Data_Mentah!F135="Yes",1,0)</f>
        <v>0</v>
      </c>
      <c r="G135" s="5">
        <f>IF(Data_Mentah!G135="Yes",1,0)</f>
        <v>1</v>
      </c>
      <c r="H135" s="5">
        <f>IF(Data_Mentah!H135="Yes",1,0)</f>
        <v>0</v>
      </c>
      <c r="I135" s="5">
        <f>IF(Data_Mentah!I135="Yes",1,0)</f>
        <v>0</v>
      </c>
      <c r="J135" s="5">
        <f>IF(Data_Mentah!J135="Yes",1,0)</f>
        <v>0</v>
      </c>
      <c r="K135" s="5">
        <f>IF(Data_Mentah!K135="Yes",1,0)</f>
        <v>0</v>
      </c>
      <c r="L135" s="5">
        <f>IF(Data_Mentah!L135="Yes",1,0)</f>
        <v>0</v>
      </c>
      <c r="M135" s="5">
        <f>IF(Data_Mentah!M135="Yes",1,0)</f>
        <v>0</v>
      </c>
      <c r="N135" s="5">
        <f>IF(Data_Mentah!N135="Yes",1,0)</f>
        <v>0</v>
      </c>
      <c r="O135" s="5">
        <f>IF(Data_Mentah!O135="Yes",1,0)</f>
        <v>0</v>
      </c>
      <c r="P135" s="5">
        <f>IF(Data_Mentah!P135="Yes",1,0)</f>
        <v>0</v>
      </c>
      <c r="Q135" s="6">
        <f>IF(Data_Mentah!Q135="Positive",1,0)</f>
        <v>1</v>
      </c>
      <c r="T135">
        <f t="shared" si="3"/>
        <v>0</v>
      </c>
      <c r="V135">
        <f t="shared" si="4"/>
        <v>0</v>
      </c>
    </row>
    <row r="136" spans="1:22" ht="15.75" customHeight="1" x14ac:dyDescent="0.2">
      <c r="A136" s="7">
        <v>49</v>
      </c>
      <c r="B136" s="8">
        <f>IF(Data_Mentah!B136="Male",1,0)</f>
        <v>1</v>
      </c>
      <c r="C136" s="8">
        <f>IF(Data_Mentah!C136="Yes",1,0)</f>
        <v>1</v>
      </c>
      <c r="D136" s="8">
        <f>IF(Data_Mentah!D136="Yes",1,0)</f>
        <v>1</v>
      </c>
      <c r="E136" s="8">
        <f>IF(Data_Mentah!E136="Yes",1,0)</f>
        <v>1</v>
      </c>
      <c r="F136" s="8">
        <f>IF(Data_Mentah!F136="Yes",1,0)</f>
        <v>1</v>
      </c>
      <c r="G136" s="8">
        <f>IF(Data_Mentah!G136="Yes",1,0)</f>
        <v>0</v>
      </c>
      <c r="H136" s="8">
        <f>IF(Data_Mentah!H136="Yes",1,0)</f>
        <v>0</v>
      </c>
      <c r="I136" s="8">
        <f>IF(Data_Mentah!I136="Yes",1,0)</f>
        <v>0</v>
      </c>
      <c r="J136" s="8">
        <f>IF(Data_Mentah!J136="Yes",1,0)</f>
        <v>0</v>
      </c>
      <c r="K136" s="8">
        <f>IF(Data_Mentah!K136="Yes",1,0)</f>
        <v>0</v>
      </c>
      <c r="L136" s="8">
        <f>IF(Data_Mentah!L136="Yes",1,0)</f>
        <v>0</v>
      </c>
      <c r="M136" s="8">
        <f>IF(Data_Mentah!M136="Yes",1,0)</f>
        <v>0</v>
      </c>
      <c r="N136" s="8">
        <f>IF(Data_Mentah!N136="Yes",1,0)</f>
        <v>0</v>
      </c>
      <c r="O136" s="8">
        <f>IF(Data_Mentah!O136="Yes",1,0)</f>
        <v>0</v>
      </c>
      <c r="P136" s="8">
        <f>IF(Data_Mentah!P136="Yes",1,0)</f>
        <v>0</v>
      </c>
      <c r="Q136" s="9">
        <f>IF(Data_Mentah!Q136="Positive",1,0)</f>
        <v>1</v>
      </c>
      <c r="T136">
        <f t="shared" si="3"/>
        <v>0</v>
      </c>
      <c r="V136">
        <f t="shared" si="4"/>
        <v>0</v>
      </c>
    </row>
    <row r="137" spans="1:22" ht="15.75" customHeight="1" x14ac:dyDescent="0.2">
      <c r="A137" s="4">
        <v>38</v>
      </c>
      <c r="B137" s="5">
        <f>IF(Data_Mentah!B137="Male",1,0)</f>
        <v>1</v>
      </c>
      <c r="C137" s="5">
        <f>IF(Data_Mentah!C137="Yes",1,0)</f>
        <v>0</v>
      </c>
      <c r="D137" s="5">
        <f>IF(Data_Mentah!D137="Yes",1,0)</f>
        <v>0</v>
      </c>
      <c r="E137" s="5">
        <f>IF(Data_Mentah!E137="Yes",1,0)</f>
        <v>0</v>
      </c>
      <c r="F137" s="5">
        <f>IF(Data_Mentah!F137="Yes",1,0)</f>
        <v>1</v>
      </c>
      <c r="G137" s="5">
        <f>IF(Data_Mentah!G137="Yes",1,0)</f>
        <v>0</v>
      </c>
      <c r="H137" s="5">
        <f>IF(Data_Mentah!H137="Yes",1,0)</f>
        <v>1</v>
      </c>
      <c r="I137" s="5">
        <f>IF(Data_Mentah!I137="Yes",1,0)</f>
        <v>1</v>
      </c>
      <c r="J137" s="5">
        <f>IF(Data_Mentah!J137="Yes",1,0)</f>
        <v>0</v>
      </c>
      <c r="K137" s="5">
        <f>IF(Data_Mentah!K137="Yes",1,0)</f>
        <v>1</v>
      </c>
      <c r="L137" s="5">
        <f>IF(Data_Mentah!L137="Yes",1,0)</f>
        <v>1</v>
      </c>
      <c r="M137" s="5">
        <f>IF(Data_Mentah!M137="Yes",1,0)</f>
        <v>1</v>
      </c>
      <c r="N137" s="5">
        <f>IF(Data_Mentah!N137="Yes",1,0)</f>
        <v>1</v>
      </c>
      <c r="O137" s="5">
        <f>IF(Data_Mentah!O137="Yes",1,0)</f>
        <v>1</v>
      </c>
      <c r="P137" s="5">
        <f>IF(Data_Mentah!P137="Yes",1,0)</f>
        <v>0</v>
      </c>
      <c r="Q137" s="6">
        <f>IF(Data_Mentah!Q137="Positive",1,0)</f>
        <v>1</v>
      </c>
      <c r="T137">
        <f t="shared" si="3"/>
        <v>1</v>
      </c>
      <c r="V137">
        <f t="shared" si="4"/>
        <v>0</v>
      </c>
    </row>
    <row r="138" spans="1:22" ht="15.75" customHeight="1" x14ac:dyDescent="0.2">
      <c r="A138" s="7">
        <v>28</v>
      </c>
      <c r="B138" s="8">
        <f>IF(Data_Mentah!B138="Male",1,0)</f>
        <v>1</v>
      </c>
      <c r="C138" s="8">
        <f>IF(Data_Mentah!C138="Yes",1,0)</f>
        <v>0</v>
      </c>
      <c r="D138" s="8">
        <f>IF(Data_Mentah!D138="Yes",1,0)</f>
        <v>0</v>
      </c>
      <c r="E138" s="8">
        <f>IF(Data_Mentah!E138="Yes",1,0)</f>
        <v>0</v>
      </c>
      <c r="F138" s="8">
        <f>IF(Data_Mentah!F138="Yes",1,0)</f>
        <v>0</v>
      </c>
      <c r="G138" s="8">
        <f>IF(Data_Mentah!G138="Yes",1,0)</f>
        <v>0</v>
      </c>
      <c r="H138" s="8">
        <f>IF(Data_Mentah!H138="Yes",1,0)</f>
        <v>1</v>
      </c>
      <c r="I138" s="8">
        <f>IF(Data_Mentah!I138="Yes",1,0)</f>
        <v>0</v>
      </c>
      <c r="J138" s="8">
        <f>IF(Data_Mentah!J138="Yes",1,0)</f>
        <v>1</v>
      </c>
      <c r="K138" s="8">
        <f>IF(Data_Mentah!K138="Yes",1,0)</f>
        <v>1</v>
      </c>
      <c r="L138" s="8">
        <f>IF(Data_Mentah!L138="Yes",1,0)</f>
        <v>0</v>
      </c>
      <c r="M138" s="8">
        <f>IF(Data_Mentah!M138="Yes",1,0)</f>
        <v>0</v>
      </c>
      <c r="N138" s="8">
        <f>IF(Data_Mentah!N138="Yes",1,0)</f>
        <v>1</v>
      </c>
      <c r="O138" s="8">
        <f>IF(Data_Mentah!O138="Yes",1,0)</f>
        <v>1</v>
      </c>
      <c r="P138" s="8">
        <f>IF(Data_Mentah!P138="Yes",1,0)</f>
        <v>1</v>
      </c>
      <c r="Q138" s="9">
        <f>IF(Data_Mentah!Q138="Positive",1,0)</f>
        <v>1</v>
      </c>
      <c r="T138">
        <f t="shared" si="3"/>
        <v>0</v>
      </c>
      <c r="V138">
        <f t="shared" si="4"/>
        <v>0</v>
      </c>
    </row>
    <row r="139" spans="1:22" ht="15.75" customHeight="1" x14ac:dyDescent="0.2">
      <c r="A139" s="4">
        <v>68</v>
      </c>
      <c r="B139" s="5">
        <f>IF(Data_Mentah!B139="Male",1,0)</f>
        <v>1</v>
      </c>
      <c r="C139" s="5">
        <f>IF(Data_Mentah!C139="Yes",1,0)</f>
        <v>1</v>
      </c>
      <c r="D139" s="5">
        <f>IF(Data_Mentah!D139="Yes",1,0)</f>
        <v>1</v>
      </c>
      <c r="E139" s="5">
        <f>IF(Data_Mentah!E139="Yes",1,0)</f>
        <v>1</v>
      </c>
      <c r="F139" s="5">
        <f>IF(Data_Mentah!F139="Yes",1,0)</f>
        <v>1</v>
      </c>
      <c r="G139" s="5">
        <f>IF(Data_Mentah!G139="Yes",1,0)</f>
        <v>1</v>
      </c>
      <c r="H139" s="5">
        <f>IF(Data_Mentah!H139="Yes",1,0)</f>
        <v>1</v>
      </c>
      <c r="I139" s="5">
        <f>IF(Data_Mentah!I139="Yes",1,0)</f>
        <v>0</v>
      </c>
      <c r="J139" s="5">
        <f>IF(Data_Mentah!J139="Yes",1,0)</f>
        <v>1</v>
      </c>
      <c r="K139" s="5">
        <f>IF(Data_Mentah!K139="Yes",1,0)</f>
        <v>1</v>
      </c>
      <c r="L139" s="5">
        <f>IF(Data_Mentah!L139="Yes",1,0)</f>
        <v>1</v>
      </c>
      <c r="M139" s="5">
        <f>IF(Data_Mentah!M139="Yes",1,0)</f>
        <v>1</v>
      </c>
      <c r="N139" s="5">
        <f>IF(Data_Mentah!N139="Yes",1,0)</f>
        <v>1</v>
      </c>
      <c r="O139" s="5">
        <f>IF(Data_Mentah!O139="Yes",1,0)</f>
        <v>1</v>
      </c>
      <c r="P139" s="5">
        <f>IF(Data_Mentah!P139="Yes",1,0)</f>
        <v>1</v>
      </c>
      <c r="Q139" s="6">
        <f>IF(Data_Mentah!Q139="Positive",1,0)</f>
        <v>1</v>
      </c>
      <c r="T139">
        <f t="shared" si="3"/>
        <v>1</v>
      </c>
      <c r="V139">
        <f t="shared" si="4"/>
        <v>0</v>
      </c>
    </row>
    <row r="140" spans="1:22" ht="15.75" customHeight="1" x14ac:dyDescent="0.2">
      <c r="A140" s="7">
        <v>35</v>
      </c>
      <c r="B140" s="8">
        <f>IF(Data_Mentah!B140="Male",1,0)</f>
        <v>1</v>
      </c>
      <c r="C140" s="8">
        <f>IF(Data_Mentah!C140="Yes",1,0)</f>
        <v>1</v>
      </c>
      <c r="D140" s="8">
        <f>IF(Data_Mentah!D140="Yes",1,0)</f>
        <v>1</v>
      </c>
      <c r="E140" s="8">
        <f>IF(Data_Mentah!E140="Yes",1,0)</f>
        <v>1</v>
      </c>
      <c r="F140" s="8">
        <f>IF(Data_Mentah!F140="Yes",1,0)</f>
        <v>1</v>
      </c>
      <c r="G140" s="8">
        <f>IF(Data_Mentah!G140="Yes",1,0)</f>
        <v>0</v>
      </c>
      <c r="H140" s="8">
        <f>IF(Data_Mentah!H140="Yes",1,0)</f>
        <v>1</v>
      </c>
      <c r="I140" s="8">
        <f>IF(Data_Mentah!I140="Yes",1,0)</f>
        <v>0</v>
      </c>
      <c r="J140" s="8">
        <f>IF(Data_Mentah!J140="Yes",1,0)</f>
        <v>0</v>
      </c>
      <c r="K140" s="8">
        <f>IF(Data_Mentah!K140="Yes",1,0)</f>
        <v>1</v>
      </c>
      <c r="L140" s="8">
        <f>IF(Data_Mentah!L140="Yes",1,0)</f>
        <v>1</v>
      </c>
      <c r="M140" s="8">
        <f>IF(Data_Mentah!M140="Yes",1,0)</f>
        <v>1</v>
      </c>
      <c r="N140" s="8">
        <f>IF(Data_Mentah!N140="Yes",1,0)</f>
        <v>0</v>
      </c>
      <c r="O140" s="8">
        <f>IF(Data_Mentah!O140="Yes",1,0)</f>
        <v>1</v>
      </c>
      <c r="P140" s="8">
        <f>IF(Data_Mentah!P140="Yes",1,0)</f>
        <v>0</v>
      </c>
      <c r="Q140" s="9">
        <f>IF(Data_Mentah!Q140="Positive",1,0)</f>
        <v>1</v>
      </c>
      <c r="T140">
        <f t="shared" si="3"/>
        <v>1</v>
      </c>
      <c r="V140">
        <f t="shared" si="4"/>
        <v>0</v>
      </c>
    </row>
    <row r="141" spans="1:22" ht="15.75" customHeight="1" x14ac:dyDescent="0.2">
      <c r="A141" s="4">
        <v>45</v>
      </c>
      <c r="B141" s="5">
        <f>IF(Data_Mentah!B141="Male",1,0)</f>
        <v>1</v>
      </c>
      <c r="C141" s="5">
        <f>IF(Data_Mentah!C141="Yes",1,0)</f>
        <v>1</v>
      </c>
      <c r="D141" s="5">
        <f>IF(Data_Mentah!D141="Yes",1,0)</f>
        <v>0</v>
      </c>
      <c r="E141" s="5">
        <f>IF(Data_Mentah!E141="Yes",1,0)</f>
        <v>0</v>
      </c>
      <c r="F141" s="5">
        <f>IF(Data_Mentah!F141="Yes",1,0)</f>
        <v>0</v>
      </c>
      <c r="G141" s="5">
        <f>IF(Data_Mentah!G141="Yes",1,0)</f>
        <v>0</v>
      </c>
      <c r="H141" s="5">
        <f>IF(Data_Mentah!H141="Yes",1,0)</f>
        <v>1</v>
      </c>
      <c r="I141" s="5">
        <f>IF(Data_Mentah!I141="Yes",1,0)</f>
        <v>0</v>
      </c>
      <c r="J141" s="5">
        <f>IF(Data_Mentah!J141="Yes",1,0)</f>
        <v>1</v>
      </c>
      <c r="K141" s="5">
        <f>IF(Data_Mentah!K141="Yes",1,0)</f>
        <v>0</v>
      </c>
      <c r="L141" s="5">
        <f>IF(Data_Mentah!L141="Yes",1,0)</f>
        <v>1</v>
      </c>
      <c r="M141" s="5">
        <f>IF(Data_Mentah!M141="Yes",1,0)</f>
        <v>0</v>
      </c>
      <c r="N141" s="5">
        <f>IF(Data_Mentah!N141="Yes",1,0)</f>
        <v>0</v>
      </c>
      <c r="O141" s="5">
        <f>IF(Data_Mentah!O141="Yes",1,0)</f>
        <v>1</v>
      </c>
      <c r="P141" s="5">
        <f>IF(Data_Mentah!P141="Yes",1,0)</f>
        <v>0</v>
      </c>
      <c r="Q141" s="6">
        <f>IF(Data_Mentah!Q141="Positive",1,0)</f>
        <v>1</v>
      </c>
      <c r="T141">
        <f t="shared" si="3"/>
        <v>0</v>
      </c>
      <c r="V141">
        <f t="shared" si="4"/>
        <v>0</v>
      </c>
    </row>
    <row r="142" spans="1:22" ht="15.75" customHeight="1" x14ac:dyDescent="0.2">
      <c r="A142" s="7">
        <v>48</v>
      </c>
      <c r="B142" s="8">
        <f>IF(Data_Mentah!B142="Male",1,0)</f>
        <v>1</v>
      </c>
      <c r="C142" s="8">
        <f>IF(Data_Mentah!C142="Yes",1,0)</f>
        <v>1</v>
      </c>
      <c r="D142" s="8">
        <f>IF(Data_Mentah!D142="Yes",1,0)</f>
        <v>1</v>
      </c>
      <c r="E142" s="8">
        <f>IF(Data_Mentah!E142="Yes",1,0)</f>
        <v>0</v>
      </c>
      <c r="F142" s="8">
        <f>IF(Data_Mentah!F142="Yes",1,0)</f>
        <v>0</v>
      </c>
      <c r="G142" s="8">
        <f>IF(Data_Mentah!G142="Yes",1,0)</f>
        <v>0</v>
      </c>
      <c r="H142" s="8">
        <f>IF(Data_Mentah!H142="Yes",1,0)</f>
        <v>0</v>
      </c>
      <c r="I142" s="8">
        <f>IF(Data_Mentah!I142="Yes",1,0)</f>
        <v>0</v>
      </c>
      <c r="J142" s="8">
        <f>IF(Data_Mentah!J142="Yes",1,0)</f>
        <v>0</v>
      </c>
      <c r="K142" s="8">
        <f>IF(Data_Mentah!K142="Yes",1,0)</f>
        <v>0</v>
      </c>
      <c r="L142" s="8">
        <f>IF(Data_Mentah!L142="Yes",1,0)</f>
        <v>0</v>
      </c>
      <c r="M142" s="8">
        <f>IF(Data_Mentah!M142="Yes",1,0)</f>
        <v>0</v>
      </c>
      <c r="N142" s="8">
        <f>IF(Data_Mentah!N142="Yes",1,0)</f>
        <v>1</v>
      </c>
      <c r="O142" s="8">
        <f>IF(Data_Mentah!O142="Yes",1,0)</f>
        <v>0</v>
      </c>
      <c r="P142" s="8">
        <f>IF(Data_Mentah!P142="Yes",1,0)</f>
        <v>0</v>
      </c>
      <c r="Q142" s="9">
        <f>IF(Data_Mentah!Q142="Positive",1,0)</f>
        <v>1</v>
      </c>
      <c r="T142">
        <f t="shared" si="3"/>
        <v>0</v>
      </c>
      <c r="V142">
        <f t="shared" si="4"/>
        <v>0</v>
      </c>
    </row>
    <row r="143" spans="1:22" ht="15.75" customHeight="1" x14ac:dyDescent="0.2">
      <c r="A143" s="4">
        <v>40</v>
      </c>
      <c r="B143" s="5">
        <f>IF(Data_Mentah!B143="Male",1,0)</f>
        <v>1</v>
      </c>
      <c r="C143" s="5">
        <f>IF(Data_Mentah!C143="Yes",1,0)</f>
        <v>1</v>
      </c>
      <c r="D143" s="5">
        <f>IF(Data_Mentah!D143="Yes",1,0)</f>
        <v>1</v>
      </c>
      <c r="E143" s="5">
        <f>IF(Data_Mentah!E143="Yes",1,0)</f>
        <v>0</v>
      </c>
      <c r="F143" s="5">
        <f>IF(Data_Mentah!F143="Yes",1,0)</f>
        <v>0</v>
      </c>
      <c r="G143" s="5">
        <f>IF(Data_Mentah!G143="Yes",1,0)</f>
        <v>1</v>
      </c>
      <c r="H143" s="5">
        <f>IF(Data_Mentah!H143="Yes",1,0)</f>
        <v>0</v>
      </c>
      <c r="I143" s="5">
        <f>IF(Data_Mentah!I143="Yes",1,0)</f>
        <v>1</v>
      </c>
      <c r="J143" s="5">
        <f>IF(Data_Mentah!J143="Yes",1,0)</f>
        <v>0</v>
      </c>
      <c r="K143" s="5">
        <f>IF(Data_Mentah!K143="Yes",1,0)</f>
        <v>1</v>
      </c>
      <c r="L143" s="5">
        <f>IF(Data_Mentah!L143="Yes",1,0)</f>
        <v>1</v>
      </c>
      <c r="M143" s="5">
        <f>IF(Data_Mentah!M143="Yes",1,0)</f>
        <v>1</v>
      </c>
      <c r="N143" s="5">
        <f>IF(Data_Mentah!N143="Yes",1,0)</f>
        <v>0</v>
      </c>
      <c r="O143" s="5">
        <f>IF(Data_Mentah!O143="Yes",1,0)</f>
        <v>1</v>
      </c>
      <c r="P143" s="5">
        <f>IF(Data_Mentah!P143="Yes",1,0)</f>
        <v>0</v>
      </c>
      <c r="Q143" s="6">
        <f>IF(Data_Mentah!Q143="Positive",1,0)</f>
        <v>1</v>
      </c>
      <c r="T143">
        <f t="shared" si="3"/>
        <v>1</v>
      </c>
      <c r="V143">
        <f t="shared" si="4"/>
        <v>0</v>
      </c>
    </row>
    <row r="144" spans="1:22" ht="15.75" customHeight="1" x14ac:dyDescent="0.2">
      <c r="A144" s="7">
        <v>40</v>
      </c>
      <c r="B144" s="8">
        <f>IF(Data_Mentah!B144="Male",1,0)</f>
        <v>1</v>
      </c>
      <c r="C144" s="8">
        <f>IF(Data_Mentah!C144="Yes",1,0)</f>
        <v>1</v>
      </c>
      <c r="D144" s="8">
        <f>IF(Data_Mentah!D144="Yes",1,0)</f>
        <v>1</v>
      </c>
      <c r="E144" s="8">
        <f>IF(Data_Mentah!E144="Yes",1,0)</f>
        <v>1</v>
      </c>
      <c r="F144" s="8">
        <f>IF(Data_Mentah!F144="Yes",1,0)</f>
        <v>0</v>
      </c>
      <c r="G144" s="8">
        <f>IF(Data_Mentah!G144="Yes",1,0)</f>
        <v>0</v>
      </c>
      <c r="H144" s="8">
        <f>IF(Data_Mentah!H144="Yes",1,0)</f>
        <v>0</v>
      </c>
      <c r="I144" s="8">
        <f>IF(Data_Mentah!I144="Yes",1,0)</f>
        <v>0</v>
      </c>
      <c r="J144" s="8">
        <f>IF(Data_Mentah!J144="Yes",1,0)</f>
        <v>1</v>
      </c>
      <c r="K144" s="8">
        <f>IF(Data_Mentah!K144="Yes",1,0)</f>
        <v>0</v>
      </c>
      <c r="L144" s="8">
        <f>IF(Data_Mentah!L144="Yes",1,0)</f>
        <v>0</v>
      </c>
      <c r="M144" s="8">
        <f>IF(Data_Mentah!M144="Yes",1,0)</f>
        <v>0</v>
      </c>
      <c r="N144" s="8">
        <f>IF(Data_Mentah!N144="Yes",1,0)</f>
        <v>0</v>
      </c>
      <c r="O144" s="8">
        <f>IF(Data_Mentah!O144="Yes",1,0)</f>
        <v>0</v>
      </c>
      <c r="P144" s="8">
        <f>IF(Data_Mentah!P144="Yes",1,0)</f>
        <v>0</v>
      </c>
      <c r="Q144" s="9">
        <f>IF(Data_Mentah!Q144="Positive",1,0)</f>
        <v>1</v>
      </c>
      <c r="T144">
        <f t="shared" si="3"/>
        <v>0</v>
      </c>
      <c r="V144">
        <f t="shared" si="4"/>
        <v>0</v>
      </c>
    </row>
    <row r="145" spans="1:22" ht="15.75" customHeight="1" x14ac:dyDescent="0.2">
      <c r="A145" s="4">
        <v>36</v>
      </c>
      <c r="B145" s="5">
        <f>IF(Data_Mentah!B145="Male",1,0)</f>
        <v>1</v>
      </c>
      <c r="C145" s="5">
        <f>IF(Data_Mentah!C145="Yes",1,0)</f>
        <v>1</v>
      </c>
      <c r="D145" s="5">
        <f>IF(Data_Mentah!D145="Yes",1,0)</f>
        <v>0</v>
      </c>
      <c r="E145" s="5">
        <f>IF(Data_Mentah!E145="Yes",1,0)</f>
        <v>1</v>
      </c>
      <c r="F145" s="5">
        <f>IF(Data_Mentah!F145="Yes",1,0)</f>
        <v>0</v>
      </c>
      <c r="G145" s="5">
        <f>IF(Data_Mentah!G145="Yes",1,0)</f>
        <v>0</v>
      </c>
      <c r="H145" s="5">
        <f>IF(Data_Mentah!H145="Yes",1,0)</f>
        <v>0</v>
      </c>
      <c r="I145" s="5">
        <f>IF(Data_Mentah!I145="Yes",1,0)</f>
        <v>0</v>
      </c>
      <c r="J145" s="5">
        <f>IF(Data_Mentah!J145="Yes",1,0)</f>
        <v>0</v>
      </c>
      <c r="K145" s="5">
        <f>IF(Data_Mentah!K145="Yes",1,0)</f>
        <v>0</v>
      </c>
      <c r="L145" s="5">
        <f>IF(Data_Mentah!L145="Yes",1,0)</f>
        <v>1</v>
      </c>
      <c r="M145" s="5">
        <f>IF(Data_Mentah!M145="Yes",1,0)</f>
        <v>1</v>
      </c>
      <c r="N145" s="5">
        <f>IF(Data_Mentah!N145="Yes",1,0)</f>
        <v>0</v>
      </c>
      <c r="O145" s="5">
        <f>IF(Data_Mentah!O145="Yes",1,0)</f>
        <v>0</v>
      </c>
      <c r="P145" s="5">
        <f>IF(Data_Mentah!P145="Yes",1,0)</f>
        <v>0</v>
      </c>
      <c r="Q145" s="6">
        <f>IF(Data_Mentah!Q145="Positive",1,0)</f>
        <v>1</v>
      </c>
      <c r="T145">
        <f t="shared" si="3"/>
        <v>0</v>
      </c>
      <c r="V145">
        <f t="shared" si="4"/>
        <v>0</v>
      </c>
    </row>
    <row r="146" spans="1:22" ht="15.75" customHeight="1" x14ac:dyDescent="0.2">
      <c r="A146" s="7">
        <v>56</v>
      </c>
      <c r="B146" s="8">
        <f>IF(Data_Mentah!B146="Male",1,0)</f>
        <v>1</v>
      </c>
      <c r="C146" s="8">
        <f>IF(Data_Mentah!C146="Yes",1,0)</f>
        <v>1</v>
      </c>
      <c r="D146" s="8">
        <f>IF(Data_Mentah!D146="Yes",1,0)</f>
        <v>1</v>
      </c>
      <c r="E146" s="8">
        <f>IF(Data_Mentah!E146="Yes",1,0)</f>
        <v>0</v>
      </c>
      <c r="F146" s="8">
        <f>IF(Data_Mentah!F146="Yes",1,0)</f>
        <v>0</v>
      </c>
      <c r="G146" s="8">
        <f>IF(Data_Mentah!G146="Yes",1,0)</f>
        <v>1</v>
      </c>
      <c r="H146" s="8">
        <f>IF(Data_Mentah!H146="Yes",1,0)</f>
        <v>0</v>
      </c>
      <c r="I146" s="8">
        <f>IF(Data_Mentah!I146="Yes",1,0)</f>
        <v>1</v>
      </c>
      <c r="J146" s="8">
        <f>IF(Data_Mentah!J146="Yes",1,0)</f>
        <v>1</v>
      </c>
      <c r="K146" s="8">
        <f>IF(Data_Mentah!K146="Yes",1,0)</f>
        <v>1</v>
      </c>
      <c r="L146" s="8">
        <f>IF(Data_Mentah!L146="Yes",1,0)</f>
        <v>0</v>
      </c>
      <c r="M146" s="8">
        <f>IF(Data_Mentah!M146="Yes",1,0)</f>
        <v>1</v>
      </c>
      <c r="N146" s="8">
        <f>IF(Data_Mentah!N146="Yes",1,0)</f>
        <v>0</v>
      </c>
      <c r="O146" s="8">
        <f>IF(Data_Mentah!O146="Yes",1,0)</f>
        <v>0</v>
      </c>
      <c r="P146" s="8">
        <f>IF(Data_Mentah!P146="Yes",1,0)</f>
        <v>0</v>
      </c>
      <c r="Q146" s="9">
        <f>IF(Data_Mentah!Q146="Positive",1,0)</f>
        <v>1</v>
      </c>
      <c r="T146">
        <f t="shared" si="3"/>
        <v>0</v>
      </c>
      <c r="V146">
        <f t="shared" si="4"/>
        <v>0</v>
      </c>
    </row>
    <row r="147" spans="1:22" ht="15.75" customHeight="1" x14ac:dyDescent="0.2">
      <c r="A147" s="4">
        <v>30</v>
      </c>
      <c r="B147" s="5">
        <f>IF(Data_Mentah!B147="Male",1,0)</f>
        <v>1</v>
      </c>
      <c r="C147" s="5">
        <f>IF(Data_Mentah!C147="Yes",1,0)</f>
        <v>1</v>
      </c>
      <c r="D147" s="5">
        <f>IF(Data_Mentah!D147="Yes",1,0)</f>
        <v>0</v>
      </c>
      <c r="E147" s="5">
        <f>IF(Data_Mentah!E147="Yes",1,0)</f>
        <v>0</v>
      </c>
      <c r="F147" s="5">
        <f>IF(Data_Mentah!F147="Yes",1,0)</f>
        <v>1</v>
      </c>
      <c r="G147" s="5">
        <f>IF(Data_Mentah!G147="Yes",1,0)</f>
        <v>1</v>
      </c>
      <c r="H147" s="5">
        <f>IF(Data_Mentah!H147="Yes",1,0)</f>
        <v>1</v>
      </c>
      <c r="I147" s="5">
        <f>IF(Data_Mentah!I147="Yes",1,0)</f>
        <v>1</v>
      </c>
      <c r="J147" s="5">
        <f>IF(Data_Mentah!J147="Yes",1,0)</f>
        <v>1</v>
      </c>
      <c r="K147" s="5">
        <f>IF(Data_Mentah!K147="Yes",1,0)</f>
        <v>1</v>
      </c>
      <c r="L147" s="5">
        <f>IF(Data_Mentah!L147="Yes",1,0)</f>
        <v>1</v>
      </c>
      <c r="M147" s="5">
        <f>IF(Data_Mentah!M147="Yes",1,0)</f>
        <v>1</v>
      </c>
      <c r="N147" s="5">
        <f>IF(Data_Mentah!N147="Yes",1,0)</f>
        <v>0</v>
      </c>
      <c r="O147" s="5">
        <f>IF(Data_Mentah!O147="Yes",1,0)</f>
        <v>0</v>
      </c>
      <c r="P147" s="5">
        <f>IF(Data_Mentah!P147="Yes",1,0)</f>
        <v>0</v>
      </c>
      <c r="Q147" s="6">
        <f>IF(Data_Mentah!Q147="Positive",1,0)</f>
        <v>1</v>
      </c>
      <c r="T147">
        <f t="shared" si="3"/>
        <v>1</v>
      </c>
      <c r="V147">
        <f t="shared" si="4"/>
        <v>0</v>
      </c>
    </row>
    <row r="148" spans="1:22" ht="15.75" customHeight="1" x14ac:dyDescent="0.2">
      <c r="A148" s="7">
        <v>31</v>
      </c>
      <c r="B148" s="8">
        <f>IF(Data_Mentah!B148="Male",1,0)</f>
        <v>1</v>
      </c>
      <c r="C148" s="8">
        <f>IF(Data_Mentah!C148="Yes",1,0)</f>
        <v>1</v>
      </c>
      <c r="D148" s="8">
        <f>IF(Data_Mentah!D148="Yes",1,0)</f>
        <v>1</v>
      </c>
      <c r="E148" s="8">
        <f>IF(Data_Mentah!E148="Yes",1,0)</f>
        <v>0</v>
      </c>
      <c r="F148" s="8">
        <f>IF(Data_Mentah!F148="Yes",1,0)</f>
        <v>0</v>
      </c>
      <c r="G148" s="8">
        <f>IF(Data_Mentah!G148="Yes",1,0)</f>
        <v>0</v>
      </c>
      <c r="H148" s="8">
        <f>IF(Data_Mentah!H148="Yes",1,0)</f>
        <v>1</v>
      </c>
      <c r="I148" s="8">
        <f>IF(Data_Mentah!I148="Yes",1,0)</f>
        <v>0</v>
      </c>
      <c r="J148" s="8">
        <f>IF(Data_Mentah!J148="Yes",1,0)</f>
        <v>1</v>
      </c>
      <c r="K148" s="8">
        <f>IF(Data_Mentah!K148="Yes",1,0)</f>
        <v>0</v>
      </c>
      <c r="L148" s="8">
        <f>IF(Data_Mentah!L148="Yes",1,0)</f>
        <v>0</v>
      </c>
      <c r="M148" s="8">
        <f>IF(Data_Mentah!M148="Yes",1,0)</f>
        <v>0</v>
      </c>
      <c r="N148" s="8">
        <f>IF(Data_Mentah!N148="Yes",1,0)</f>
        <v>1</v>
      </c>
      <c r="O148" s="8">
        <f>IF(Data_Mentah!O148="Yes",1,0)</f>
        <v>0</v>
      </c>
      <c r="P148" s="8">
        <f>IF(Data_Mentah!P148="Yes",1,0)</f>
        <v>1</v>
      </c>
      <c r="Q148" s="9">
        <f>IF(Data_Mentah!Q148="Positive",1,0)</f>
        <v>1</v>
      </c>
      <c r="T148">
        <f t="shared" si="3"/>
        <v>0</v>
      </c>
      <c r="V148">
        <f t="shared" si="4"/>
        <v>0</v>
      </c>
    </row>
    <row r="149" spans="1:22" ht="15.75" customHeight="1" x14ac:dyDescent="0.2">
      <c r="A149" s="4">
        <v>35</v>
      </c>
      <c r="B149" s="5">
        <f>IF(Data_Mentah!B149="Male",1,0)</f>
        <v>1</v>
      </c>
      <c r="C149" s="5">
        <f>IF(Data_Mentah!C149="Yes",1,0)</f>
        <v>1</v>
      </c>
      <c r="D149" s="5">
        <f>IF(Data_Mentah!D149="Yes",1,0)</f>
        <v>0</v>
      </c>
      <c r="E149" s="5">
        <f>IF(Data_Mentah!E149="Yes",1,0)</f>
        <v>0</v>
      </c>
      <c r="F149" s="5">
        <f>IF(Data_Mentah!F149="Yes",1,0)</f>
        <v>0</v>
      </c>
      <c r="G149" s="5">
        <f>IF(Data_Mentah!G149="Yes",1,0)</f>
        <v>0</v>
      </c>
      <c r="H149" s="5">
        <f>IF(Data_Mentah!H149="Yes",1,0)</f>
        <v>1</v>
      </c>
      <c r="I149" s="5">
        <f>IF(Data_Mentah!I149="Yes",1,0)</f>
        <v>0</v>
      </c>
      <c r="J149" s="5">
        <f>IF(Data_Mentah!J149="Yes",1,0)</f>
        <v>1</v>
      </c>
      <c r="K149" s="5">
        <f>IF(Data_Mentah!K149="Yes",1,0)</f>
        <v>0</v>
      </c>
      <c r="L149" s="5">
        <f>IF(Data_Mentah!L149="Yes",1,0)</f>
        <v>0</v>
      </c>
      <c r="M149" s="5">
        <f>IF(Data_Mentah!M149="Yes",1,0)</f>
        <v>0</v>
      </c>
      <c r="N149" s="5">
        <f>IF(Data_Mentah!N149="Yes",1,0)</f>
        <v>1</v>
      </c>
      <c r="O149" s="5">
        <f>IF(Data_Mentah!O149="Yes",1,0)</f>
        <v>0</v>
      </c>
      <c r="P149" s="5">
        <f>IF(Data_Mentah!P149="Yes",1,0)</f>
        <v>1</v>
      </c>
      <c r="Q149" s="6">
        <f>IF(Data_Mentah!Q149="Positive",1,0)</f>
        <v>1</v>
      </c>
      <c r="T149">
        <f t="shared" si="3"/>
        <v>0</v>
      </c>
      <c r="V149">
        <f t="shared" si="4"/>
        <v>0</v>
      </c>
    </row>
    <row r="150" spans="1:22" ht="15.75" customHeight="1" x14ac:dyDescent="0.2">
      <c r="A150" s="7">
        <v>39</v>
      </c>
      <c r="B150" s="8">
        <f>IF(Data_Mentah!B150="Male",1,0)</f>
        <v>1</v>
      </c>
      <c r="C150" s="8">
        <f>IF(Data_Mentah!C150="Yes",1,0)</f>
        <v>0</v>
      </c>
      <c r="D150" s="8">
        <f>IF(Data_Mentah!D150="Yes",1,0)</f>
        <v>1</v>
      </c>
      <c r="E150" s="8">
        <f>IF(Data_Mentah!E150="Yes",1,0)</f>
        <v>0</v>
      </c>
      <c r="F150" s="8">
        <f>IF(Data_Mentah!F150="Yes",1,0)</f>
        <v>0</v>
      </c>
      <c r="G150" s="8">
        <f>IF(Data_Mentah!G150="Yes",1,0)</f>
        <v>0</v>
      </c>
      <c r="H150" s="8">
        <f>IF(Data_Mentah!H150="Yes",1,0)</f>
        <v>1</v>
      </c>
      <c r="I150" s="8">
        <f>IF(Data_Mentah!I150="Yes",1,0)</f>
        <v>0</v>
      </c>
      <c r="J150" s="8">
        <f>IF(Data_Mentah!J150="Yes",1,0)</f>
        <v>0</v>
      </c>
      <c r="K150" s="8">
        <f>IF(Data_Mentah!K150="Yes",1,0)</f>
        <v>0</v>
      </c>
      <c r="L150" s="8">
        <f>IF(Data_Mentah!L150="Yes",1,0)</f>
        <v>1</v>
      </c>
      <c r="M150" s="8">
        <f>IF(Data_Mentah!M150="Yes",1,0)</f>
        <v>0</v>
      </c>
      <c r="N150" s="8">
        <f>IF(Data_Mentah!N150="Yes",1,0)</f>
        <v>0</v>
      </c>
      <c r="O150" s="8">
        <f>IF(Data_Mentah!O150="Yes",1,0)</f>
        <v>0</v>
      </c>
      <c r="P150" s="8">
        <f>IF(Data_Mentah!P150="Yes",1,0)</f>
        <v>1</v>
      </c>
      <c r="Q150" s="9">
        <f>IF(Data_Mentah!Q150="Positive",1,0)</f>
        <v>1</v>
      </c>
      <c r="T150">
        <f t="shared" si="3"/>
        <v>0</v>
      </c>
      <c r="V150">
        <f t="shared" si="4"/>
        <v>0</v>
      </c>
    </row>
    <row r="151" spans="1:22" ht="15.75" customHeight="1" x14ac:dyDescent="0.2">
      <c r="A151" s="4">
        <v>48</v>
      </c>
      <c r="B151" s="5">
        <f>IF(Data_Mentah!B151="Male",1,0)</f>
        <v>1</v>
      </c>
      <c r="C151" s="5">
        <f>IF(Data_Mentah!C151="Yes",1,0)</f>
        <v>1</v>
      </c>
      <c r="D151" s="5">
        <f>IF(Data_Mentah!D151="Yes",1,0)</f>
        <v>1</v>
      </c>
      <c r="E151" s="5">
        <f>IF(Data_Mentah!E151="Yes",1,0)</f>
        <v>0</v>
      </c>
      <c r="F151" s="5">
        <f>IF(Data_Mentah!F151="Yes",1,0)</f>
        <v>1</v>
      </c>
      <c r="G151" s="5">
        <f>IF(Data_Mentah!G151="Yes",1,0)</f>
        <v>0</v>
      </c>
      <c r="H151" s="5">
        <f>IF(Data_Mentah!H151="Yes",1,0)</f>
        <v>1</v>
      </c>
      <c r="I151" s="5">
        <f>IF(Data_Mentah!I151="Yes",1,0)</f>
        <v>0</v>
      </c>
      <c r="J151" s="5">
        <f>IF(Data_Mentah!J151="Yes",1,0)</f>
        <v>0</v>
      </c>
      <c r="K151" s="5">
        <f>IF(Data_Mentah!K151="Yes",1,0)</f>
        <v>0</v>
      </c>
      <c r="L151" s="5">
        <f>IF(Data_Mentah!L151="Yes",1,0)</f>
        <v>1</v>
      </c>
      <c r="M151" s="5">
        <f>IF(Data_Mentah!M151="Yes",1,0)</f>
        <v>0</v>
      </c>
      <c r="N151" s="5">
        <f>IF(Data_Mentah!N151="Yes",1,0)</f>
        <v>0</v>
      </c>
      <c r="O151" s="5">
        <f>IF(Data_Mentah!O151="Yes",1,0)</f>
        <v>1</v>
      </c>
      <c r="P151" s="5">
        <f>IF(Data_Mentah!P151="Yes",1,0)</f>
        <v>0</v>
      </c>
      <c r="Q151" s="6">
        <f>IF(Data_Mentah!Q151="Positive",1,0)</f>
        <v>1</v>
      </c>
      <c r="T151">
        <f t="shared" si="3"/>
        <v>0</v>
      </c>
      <c r="V151">
        <f t="shared" si="4"/>
        <v>0</v>
      </c>
    </row>
    <row r="152" spans="1:22" ht="15.75" customHeight="1" x14ac:dyDescent="0.2">
      <c r="A152" s="7">
        <v>85</v>
      </c>
      <c r="B152" s="8">
        <f>IF(Data_Mentah!B152="Male",1,0)</f>
        <v>1</v>
      </c>
      <c r="C152" s="8">
        <f>IF(Data_Mentah!C152="Yes",1,0)</f>
        <v>1</v>
      </c>
      <c r="D152" s="8">
        <f>IF(Data_Mentah!D152="Yes",1,0)</f>
        <v>1</v>
      </c>
      <c r="E152" s="8">
        <f>IF(Data_Mentah!E152="Yes",1,0)</f>
        <v>1</v>
      </c>
      <c r="F152" s="8">
        <f>IF(Data_Mentah!F152="Yes",1,0)</f>
        <v>1</v>
      </c>
      <c r="G152" s="8">
        <f>IF(Data_Mentah!G152="Yes",1,0)</f>
        <v>1</v>
      </c>
      <c r="H152" s="8">
        <f>IF(Data_Mentah!H152="Yes",1,0)</f>
        <v>0</v>
      </c>
      <c r="I152" s="8">
        <f>IF(Data_Mentah!I152="Yes",1,0)</f>
        <v>0</v>
      </c>
      <c r="J152" s="8">
        <f>IF(Data_Mentah!J152="Yes",1,0)</f>
        <v>1</v>
      </c>
      <c r="K152" s="8">
        <f>IF(Data_Mentah!K152="Yes",1,0)</f>
        <v>1</v>
      </c>
      <c r="L152" s="8">
        <f>IF(Data_Mentah!L152="Yes",1,0)</f>
        <v>1</v>
      </c>
      <c r="M152" s="8">
        <f>IF(Data_Mentah!M152="Yes",1,0)</f>
        <v>0</v>
      </c>
      <c r="N152" s="8">
        <f>IF(Data_Mentah!N152="Yes",1,0)</f>
        <v>0</v>
      </c>
      <c r="O152" s="8">
        <f>IF(Data_Mentah!O152="Yes",1,0)</f>
        <v>1</v>
      </c>
      <c r="P152" s="8">
        <f>IF(Data_Mentah!P152="Yes",1,0)</f>
        <v>0</v>
      </c>
      <c r="Q152" s="9">
        <f>IF(Data_Mentah!Q152="Positive",1,0)</f>
        <v>1</v>
      </c>
      <c r="T152">
        <f t="shared" si="3"/>
        <v>1</v>
      </c>
      <c r="V152">
        <f t="shared" si="4"/>
        <v>0</v>
      </c>
    </row>
    <row r="153" spans="1:22" ht="15.75" customHeight="1" x14ac:dyDescent="0.2">
      <c r="A153" s="4">
        <v>90</v>
      </c>
      <c r="B153" s="5">
        <f>IF(Data_Mentah!B153="Male",1,0)</f>
        <v>1</v>
      </c>
      <c r="C153" s="5">
        <f>IF(Data_Mentah!C153="Yes",1,0)</f>
        <v>1</v>
      </c>
      <c r="D153" s="5">
        <f>IF(Data_Mentah!D153="Yes",1,0)</f>
        <v>1</v>
      </c>
      <c r="E153" s="5">
        <f>IF(Data_Mentah!E153="Yes",1,0)</f>
        <v>0</v>
      </c>
      <c r="F153" s="5">
        <f>IF(Data_Mentah!F153="Yes",1,0)</f>
        <v>1</v>
      </c>
      <c r="G153" s="5">
        <f>IF(Data_Mentah!G153="Yes",1,0)</f>
        <v>0</v>
      </c>
      <c r="H153" s="5">
        <f>IF(Data_Mentah!H153="Yes",1,0)</f>
        <v>1</v>
      </c>
      <c r="I153" s="5">
        <f>IF(Data_Mentah!I153="Yes",1,0)</f>
        <v>0</v>
      </c>
      <c r="J153" s="5">
        <f>IF(Data_Mentah!J153="Yes",1,0)</f>
        <v>0</v>
      </c>
      <c r="K153" s="5">
        <f>IF(Data_Mentah!K153="Yes",1,0)</f>
        <v>1</v>
      </c>
      <c r="L153" s="5">
        <f>IF(Data_Mentah!L153="Yes",1,0)</f>
        <v>0</v>
      </c>
      <c r="M153" s="5">
        <f>IF(Data_Mentah!M153="Yes",1,0)</f>
        <v>1</v>
      </c>
      <c r="N153" s="5">
        <f>IF(Data_Mentah!N153="Yes",1,0)</f>
        <v>0</v>
      </c>
      <c r="O153" s="5">
        <f>IF(Data_Mentah!O153="Yes",1,0)</f>
        <v>1</v>
      </c>
      <c r="P153" s="5">
        <f>IF(Data_Mentah!P153="Yes",1,0)</f>
        <v>0</v>
      </c>
      <c r="Q153" s="6">
        <f>IF(Data_Mentah!Q153="Positive",1,0)</f>
        <v>1</v>
      </c>
      <c r="T153">
        <f t="shared" si="3"/>
        <v>0</v>
      </c>
      <c r="V153">
        <f t="shared" si="4"/>
        <v>0</v>
      </c>
    </row>
    <row r="154" spans="1:22" ht="15.75" customHeight="1" x14ac:dyDescent="0.2">
      <c r="A154" s="7">
        <v>72</v>
      </c>
      <c r="B154" s="8">
        <f>IF(Data_Mentah!B154="Male",1,0)</f>
        <v>1</v>
      </c>
      <c r="C154" s="8">
        <f>IF(Data_Mentah!C154="Yes",1,0)</f>
        <v>0</v>
      </c>
      <c r="D154" s="8">
        <f>IF(Data_Mentah!D154="Yes",1,0)</f>
        <v>1</v>
      </c>
      <c r="E154" s="8">
        <f>IF(Data_Mentah!E154="Yes",1,0)</f>
        <v>0</v>
      </c>
      <c r="F154" s="8">
        <f>IF(Data_Mentah!F154="Yes",1,0)</f>
        <v>1</v>
      </c>
      <c r="G154" s="8">
        <f>IF(Data_Mentah!G154="Yes",1,0)</f>
        <v>0</v>
      </c>
      <c r="H154" s="8">
        <f>IF(Data_Mentah!H154="Yes",1,0)</f>
        <v>1</v>
      </c>
      <c r="I154" s="8">
        <f>IF(Data_Mentah!I154="Yes",1,0)</f>
        <v>0</v>
      </c>
      <c r="J154" s="8">
        <f>IF(Data_Mentah!J154="Yes",1,0)</f>
        <v>0</v>
      </c>
      <c r="K154" s="8">
        <f>IF(Data_Mentah!K154="Yes",1,0)</f>
        <v>1</v>
      </c>
      <c r="L154" s="8">
        <f>IF(Data_Mentah!L154="Yes",1,0)</f>
        <v>1</v>
      </c>
      <c r="M154" s="8">
        <f>IF(Data_Mentah!M154="Yes",1,0)</f>
        <v>0</v>
      </c>
      <c r="N154" s="8">
        <f>IF(Data_Mentah!N154="Yes",1,0)</f>
        <v>0</v>
      </c>
      <c r="O154" s="8">
        <f>IF(Data_Mentah!O154="Yes",1,0)</f>
        <v>1</v>
      </c>
      <c r="P154" s="8">
        <f>IF(Data_Mentah!P154="Yes",1,0)</f>
        <v>0</v>
      </c>
      <c r="Q154" s="9">
        <f>IF(Data_Mentah!Q154="Positive",1,0)</f>
        <v>1</v>
      </c>
      <c r="T154">
        <f t="shared" si="3"/>
        <v>0</v>
      </c>
      <c r="V154">
        <f t="shared" si="4"/>
        <v>0</v>
      </c>
    </row>
    <row r="155" spans="1:22" ht="15.75" customHeight="1" x14ac:dyDescent="0.2">
      <c r="A155" s="4">
        <v>70</v>
      </c>
      <c r="B155" s="5">
        <f>IF(Data_Mentah!B155="Male",1,0)</f>
        <v>1</v>
      </c>
      <c r="C155" s="5">
        <f>IF(Data_Mentah!C155="Yes",1,0)</f>
        <v>0</v>
      </c>
      <c r="D155" s="5">
        <f>IF(Data_Mentah!D155="Yes",1,0)</f>
        <v>1</v>
      </c>
      <c r="E155" s="5">
        <f>IF(Data_Mentah!E155="Yes",1,0)</f>
        <v>0</v>
      </c>
      <c r="F155" s="5">
        <f>IF(Data_Mentah!F155="Yes",1,0)</f>
        <v>1</v>
      </c>
      <c r="G155" s="5">
        <f>IF(Data_Mentah!G155="Yes",1,0)</f>
        <v>0</v>
      </c>
      <c r="H155" s="5">
        <f>IF(Data_Mentah!H155="Yes",1,0)</f>
        <v>1</v>
      </c>
      <c r="I155" s="5">
        <f>IF(Data_Mentah!I155="Yes",1,0)</f>
        <v>1</v>
      </c>
      <c r="J155" s="5">
        <f>IF(Data_Mentah!J155="Yes",1,0)</f>
        <v>0</v>
      </c>
      <c r="K155" s="5">
        <f>IF(Data_Mentah!K155="Yes",1,0)</f>
        <v>1</v>
      </c>
      <c r="L155" s="5">
        <f>IF(Data_Mentah!L155="Yes",1,0)</f>
        <v>1</v>
      </c>
      <c r="M155" s="5">
        <f>IF(Data_Mentah!M155="Yes",1,0)</f>
        <v>1</v>
      </c>
      <c r="N155" s="5">
        <f>IF(Data_Mentah!N155="Yes",1,0)</f>
        <v>1</v>
      </c>
      <c r="O155" s="5">
        <f>IF(Data_Mentah!O155="Yes",1,0)</f>
        <v>1</v>
      </c>
      <c r="P155" s="5">
        <f>IF(Data_Mentah!P155="Yes",1,0)</f>
        <v>0</v>
      </c>
      <c r="Q155" s="6">
        <f>IF(Data_Mentah!Q155="Positive",1,0)</f>
        <v>1</v>
      </c>
      <c r="T155">
        <f t="shared" si="3"/>
        <v>1</v>
      </c>
      <c r="V155">
        <f t="shared" si="4"/>
        <v>0</v>
      </c>
    </row>
    <row r="156" spans="1:22" ht="15.75" customHeight="1" x14ac:dyDescent="0.2">
      <c r="A156" s="7">
        <v>69</v>
      </c>
      <c r="B156" s="8">
        <f>IF(Data_Mentah!B156="Male",1,0)</f>
        <v>1</v>
      </c>
      <c r="C156" s="8">
        <f>IF(Data_Mentah!C156="Yes",1,0)</f>
        <v>1</v>
      </c>
      <c r="D156" s="8">
        <f>IF(Data_Mentah!D156="Yes",1,0)</f>
        <v>0</v>
      </c>
      <c r="E156" s="8">
        <f>IF(Data_Mentah!E156="Yes",1,0)</f>
        <v>0</v>
      </c>
      <c r="F156" s="8">
        <f>IF(Data_Mentah!F156="Yes",1,0)</f>
        <v>1</v>
      </c>
      <c r="G156" s="8">
        <f>IF(Data_Mentah!G156="Yes",1,0)</f>
        <v>0</v>
      </c>
      <c r="H156" s="8">
        <f>IF(Data_Mentah!H156="Yes",1,0)</f>
        <v>1</v>
      </c>
      <c r="I156" s="8">
        <f>IF(Data_Mentah!I156="Yes",1,0)</f>
        <v>1</v>
      </c>
      <c r="J156" s="8">
        <f>IF(Data_Mentah!J156="Yes",1,0)</f>
        <v>1</v>
      </c>
      <c r="K156" s="8">
        <f>IF(Data_Mentah!K156="Yes",1,0)</f>
        <v>1</v>
      </c>
      <c r="L156" s="8">
        <f>IF(Data_Mentah!L156="Yes",1,0)</f>
        <v>0</v>
      </c>
      <c r="M156" s="8">
        <f>IF(Data_Mentah!M156="Yes",1,0)</f>
        <v>1</v>
      </c>
      <c r="N156" s="8">
        <f>IF(Data_Mentah!N156="Yes",1,0)</f>
        <v>1</v>
      </c>
      <c r="O156" s="8">
        <f>IF(Data_Mentah!O156="Yes",1,0)</f>
        <v>1</v>
      </c>
      <c r="P156" s="8">
        <f>IF(Data_Mentah!P156="Yes",1,0)</f>
        <v>1</v>
      </c>
      <c r="Q156" s="9">
        <f>IF(Data_Mentah!Q156="Positive",1,0)</f>
        <v>1</v>
      </c>
      <c r="T156">
        <f t="shared" si="3"/>
        <v>1</v>
      </c>
      <c r="V156">
        <f t="shared" si="4"/>
        <v>0</v>
      </c>
    </row>
    <row r="157" spans="1:22" ht="15.75" customHeight="1" x14ac:dyDescent="0.2">
      <c r="A157" s="4">
        <v>58</v>
      </c>
      <c r="B157" s="5">
        <f>IF(Data_Mentah!B157="Male",1,0)</f>
        <v>1</v>
      </c>
      <c r="C157" s="5">
        <f>IF(Data_Mentah!C157="Yes",1,0)</f>
        <v>0</v>
      </c>
      <c r="D157" s="5">
        <f>IF(Data_Mentah!D157="Yes",1,0)</f>
        <v>1</v>
      </c>
      <c r="E157" s="5">
        <f>IF(Data_Mentah!E157="Yes",1,0)</f>
        <v>0</v>
      </c>
      <c r="F157" s="5">
        <f>IF(Data_Mentah!F157="Yes",1,0)</f>
        <v>0</v>
      </c>
      <c r="G157" s="5">
        <f>IF(Data_Mentah!G157="Yes",1,0)</f>
        <v>0</v>
      </c>
      <c r="H157" s="5">
        <f>IF(Data_Mentah!H157="Yes",1,0)</f>
        <v>0</v>
      </c>
      <c r="I157" s="5">
        <f>IF(Data_Mentah!I157="Yes",1,0)</f>
        <v>0</v>
      </c>
      <c r="J157" s="5">
        <f>IF(Data_Mentah!J157="Yes",1,0)</f>
        <v>0</v>
      </c>
      <c r="K157" s="5">
        <f>IF(Data_Mentah!K157="Yes",1,0)</f>
        <v>0</v>
      </c>
      <c r="L157" s="5">
        <f>IF(Data_Mentah!L157="Yes",1,0)</f>
        <v>0</v>
      </c>
      <c r="M157" s="5">
        <f>IF(Data_Mentah!M157="Yes",1,0)</f>
        <v>0</v>
      </c>
      <c r="N157" s="5">
        <f>IF(Data_Mentah!N157="Yes",1,0)</f>
        <v>0</v>
      </c>
      <c r="O157" s="5">
        <f>IF(Data_Mentah!O157="Yes",1,0)</f>
        <v>0</v>
      </c>
      <c r="P157" s="5">
        <f>IF(Data_Mentah!P157="Yes",1,0)</f>
        <v>0</v>
      </c>
      <c r="Q157" s="6">
        <f>IF(Data_Mentah!Q157="Positive",1,0)</f>
        <v>1</v>
      </c>
      <c r="T157">
        <f t="shared" si="3"/>
        <v>0</v>
      </c>
      <c r="V157">
        <f t="shared" si="4"/>
        <v>0</v>
      </c>
    </row>
    <row r="158" spans="1:22" ht="15.75" customHeight="1" x14ac:dyDescent="0.2">
      <c r="A158" s="7">
        <v>47</v>
      </c>
      <c r="B158" s="8">
        <f>IF(Data_Mentah!B158="Male",1,0)</f>
        <v>1</v>
      </c>
      <c r="C158" s="8">
        <f>IF(Data_Mentah!C158="Yes",1,0)</f>
        <v>1</v>
      </c>
      <c r="D158" s="8">
        <f>IF(Data_Mentah!D158="Yes",1,0)</f>
        <v>1</v>
      </c>
      <c r="E158" s="8">
        <f>IF(Data_Mentah!E158="Yes",1,0)</f>
        <v>1</v>
      </c>
      <c r="F158" s="8">
        <f>IF(Data_Mentah!F158="Yes",1,0)</f>
        <v>1</v>
      </c>
      <c r="G158" s="8">
        <f>IF(Data_Mentah!G158="Yes",1,0)</f>
        <v>0</v>
      </c>
      <c r="H158" s="8">
        <f>IF(Data_Mentah!H158="Yes",1,0)</f>
        <v>1</v>
      </c>
      <c r="I158" s="8">
        <f>IF(Data_Mentah!I158="Yes",1,0)</f>
        <v>0</v>
      </c>
      <c r="J158" s="8">
        <f>IF(Data_Mentah!J158="Yes",1,0)</f>
        <v>0</v>
      </c>
      <c r="K158" s="8">
        <f>IF(Data_Mentah!K158="Yes",1,0)</f>
        <v>1</v>
      </c>
      <c r="L158" s="8">
        <f>IF(Data_Mentah!L158="Yes",1,0)</f>
        <v>0</v>
      </c>
      <c r="M158" s="8">
        <f>IF(Data_Mentah!M158="Yes",1,0)</f>
        <v>1</v>
      </c>
      <c r="N158" s="8">
        <f>IF(Data_Mentah!N158="Yes",1,0)</f>
        <v>0</v>
      </c>
      <c r="O158" s="8">
        <f>IF(Data_Mentah!O158="Yes",1,0)</f>
        <v>0</v>
      </c>
      <c r="P158" s="8">
        <f>IF(Data_Mentah!P158="Yes",1,0)</f>
        <v>0</v>
      </c>
      <c r="Q158" s="9">
        <f>IF(Data_Mentah!Q158="Positive",1,0)</f>
        <v>1</v>
      </c>
      <c r="T158">
        <f t="shared" si="3"/>
        <v>0</v>
      </c>
      <c r="V158">
        <f t="shared" si="4"/>
        <v>0</v>
      </c>
    </row>
    <row r="159" spans="1:22" ht="15.75" customHeight="1" x14ac:dyDescent="0.2">
      <c r="A159" s="4">
        <v>25</v>
      </c>
      <c r="B159" s="5">
        <f>IF(Data_Mentah!B159="Male",1,0)</f>
        <v>1</v>
      </c>
      <c r="C159" s="5">
        <f>IF(Data_Mentah!C159="Yes",1,0)</f>
        <v>1</v>
      </c>
      <c r="D159" s="5">
        <f>IF(Data_Mentah!D159="Yes",1,0)</f>
        <v>1</v>
      </c>
      <c r="E159" s="5">
        <f>IF(Data_Mentah!E159="Yes",1,0)</f>
        <v>1</v>
      </c>
      <c r="F159" s="5">
        <f>IF(Data_Mentah!F159="Yes",1,0)</f>
        <v>0</v>
      </c>
      <c r="G159" s="5">
        <f>IF(Data_Mentah!G159="Yes",1,0)</f>
        <v>1</v>
      </c>
      <c r="H159" s="5">
        <f>IF(Data_Mentah!H159="Yes",1,0)</f>
        <v>1</v>
      </c>
      <c r="I159" s="5">
        <f>IF(Data_Mentah!I159="Yes",1,0)</f>
        <v>0</v>
      </c>
      <c r="J159" s="5">
        <f>IF(Data_Mentah!J159="Yes",1,0)</f>
        <v>0</v>
      </c>
      <c r="K159" s="5">
        <f>IF(Data_Mentah!K159="Yes",1,0)</f>
        <v>0</v>
      </c>
      <c r="L159" s="5">
        <f>IF(Data_Mentah!L159="Yes",1,0)</f>
        <v>1</v>
      </c>
      <c r="M159" s="5">
        <f>IF(Data_Mentah!M159="Yes",1,0)</f>
        <v>0</v>
      </c>
      <c r="N159" s="5">
        <f>IF(Data_Mentah!N159="Yes",1,0)</f>
        <v>0</v>
      </c>
      <c r="O159" s="5">
        <f>IF(Data_Mentah!O159="Yes",1,0)</f>
        <v>0</v>
      </c>
      <c r="P159" s="5">
        <f>IF(Data_Mentah!P159="Yes",1,0)</f>
        <v>0</v>
      </c>
      <c r="Q159" s="6">
        <f>IF(Data_Mentah!Q159="Positive",1,0)</f>
        <v>1</v>
      </c>
      <c r="T159">
        <f t="shared" si="3"/>
        <v>0</v>
      </c>
      <c r="V159">
        <f t="shared" si="4"/>
        <v>0</v>
      </c>
    </row>
    <row r="160" spans="1:22" ht="15.75" customHeight="1" x14ac:dyDescent="0.2">
      <c r="A160" s="7">
        <v>39</v>
      </c>
      <c r="B160" s="8">
        <f>IF(Data_Mentah!B160="Male",1,0)</f>
        <v>1</v>
      </c>
      <c r="C160" s="8">
        <f>IF(Data_Mentah!C160="Yes",1,0)</f>
        <v>1</v>
      </c>
      <c r="D160" s="8">
        <f>IF(Data_Mentah!D160="Yes",1,0)</f>
        <v>0</v>
      </c>
      <c r="E160" s="8">
        <f>IF(Data_Mentah!E160="Yes",1,0)</f>
        <v>1</v>
      </c>
      <c r="F160" s="8">
        <f>IF(Data_Mentah!F160="Yes",1,0)</f>
        <v>1</v>
      </c>
      <c r="G160" s="8">
        <f>IF(Data_Mentah!G160="Yes",1,0)</f>
        <v>0</v>
      </c>
      <c r="H160" s="8">
        <f>IF(Data_Mentah!H160="Yes",1,0)</f>
        <v>1</v>
      </c>
      <c r="I160" s="8">
        <f>IF(Data_Mentah!I160="Yes",1,0)</f>
        <v>0</v>
      </c>
      <c r="J160" s="8">
        <f>IF(Data_Mentah!J160="Yes",1,0)</f>
        <v>1</v>
      </c>
      <c r="K160" s="8">
        <f>IF(Data_Mentah!K160="Yes",1,0)</f>
        <v>1</v>
      </c>
      <c r="L160" s="8">
        <f>IF(Data_Mentah!L160="Yes",1,0)</f>
        <v>0</v>
      </c>
      <c r="M160" s="8">
        <f>IF(Data_Mentah!M160="Yes",1,0)</f>
        <v>0</v>
      </c>
      <c r="N160" s="8">
        <f>IF(Data_Mentah!N160="Yes",1,0)</f>
        <v>0</v>
      </c>
      <c r="O160" s="8">
        <f>IF(Data_Mentah!O160="Yes",1,0)</f>
        <v>1</v>
      </c>
      <c r="P160" s="8">
        <f>IF(Data_Mentah!P160="Yes",1,0)</f>
        <v>0</v>
      </c>
      <c r="Q160" s="9">
        <f>IF(Data_Mentah!Q160="Positive",1,0)</f>
        <v>1</v>
      </c>
      <c r="T160">
        <f t="shared" si="3"/>
        <v>0</v>
      </c>
      <c r="V160">
        <f t="shared" si="4"/>
        <v>0</v>
      </c>
    </row>
    <row r="161" spans="1:22" ht="15.75" customHeight="1" x14ac:dyDescent="0.2">
      <c r="A161" s="4">
        <v>53</v>
      </c>
      <c r="B161" s="5">
        <f>IF(Data_Mentah!B161="Male",1,0)</f>
        <v>0</v>
      </c>
      <c r="C161" s="5">
        <f>IF(Data_Mentah!C161="Yes",1,0)</f>
        <v>1</v>
      </c>
      <c r="D161" s="5">
        <f>IF(Data_Mentah!D161="Yes",1,0)</f>
        <v>1</v>
      </c>
      <c r="E161" s="5">
        <f>IF(Data_Mentah!E161="Yes",1,0)</f>
        <v>1</v>
      </c>
      <c r="F161" s="5">
        <f>IF(Data_Mentah!F161="Yes",1,0)</f>
        <v>1</v>
      </c>
      <c r="G161" s="5">
        <f>IF(Data_Mentah!G161="Yes",1,0)</f>
        <v>1</v>
      </c>
      <c r="H161" s="5">
        <f>IF(Data_Mentah!H161="Yes",1,0)</f>
        <v>0</v>
      </c>
      <c r="I161" s="5">
        <f>IF(Data_Mentah!I161="Yes",1,0)</f>
        <v>1</v>
      </c>
      <c r="J161" s="5">
        <f>IF(Data_Mentah!J161="Yes",1,0)</f>
        <v>1</v>
      </c>
      <c r="K161" s="5">
        <f>IF(Data_Mentah!K161="Yes",1,0)</f>
        <v>1</v>
      </c>
      <c r="L161" s="5">
        <f>IF(Data_Mentah!L161="Yes",1,0)</f>
        <v>1</v>
      </c>
      <c r="M161" s="5">
        <f>IF(Data_Mentah!M161="Yes",1,0)</f>
        <v>1</v>
      </c>
      <c r="N161" s="5">
        <f>IF(Data_Mentah!N161="Yes",1,0)</f>
        <v>1</v>
      </c>
      <c r="O161" s="5">
        <f>IF(Data_Mentah!O161="Yes",1,0)</f>
        <v>0</v>
      </c>
      <c r="P161" s="5">
        <f>IF(Data_Mentah!P161="Yes",1,0)</f>
        <v>0</v>
      </c>
      <c r="Q161" s="6">
        <f>IF(Data_Mentah!Q161="Positive",1,0)</f>
        <v>1</v>
      </c>
      <c r="T161">
        <f t="shared" si="3"/>
        <v>1</v>
      </c>
      <c r="V161">
        <f t="shared" si="4"/>
        <v>0</v>
      </c>
    </row>
    <row r="162" spans="1:22" ht="15.75" customHeight="1" x14ac:dyDescent="0.2">
      <c r="A162" s="7">
        <v>52</v>
      </c>
      <c r="B162" s="8">
        <f>IF(Data_Mentah!B162="Male",1,0)</f>
        <v>0</v>
      </c>
      <c r="C162" s="8">
        <f>IF(Data_Mentah!C162="Yes",1,0)</f>
        <v>0</v>
      </c>
      <c r="D162" s="8">
        <f>IF(Data_Mentah!D162="Yes",1,0)</f>
        <v>0</v>
      </c>
      <c r="E162" s="8">
        <f>IF(Data_Mentah!E162="Yes",1,0)</f>
        <v>0</v>
      </c>
      <c r="F162" s="8">
        <f>IF(Data_Mentah!F162="Yes",1,0)</f>
        <v>0</v>
      </c>
      <c r="G162" s="8">
        <f>IF(Data_Mentah!G162="Yes",1,0)</f>
        <v>0</v>
      </c>
      <c r="H162" s="8">
        <f>IF(Data_Mentah!H162="Yes",1,0)</f>
        <v>0</v>
      </c>
      <c r="I162" s="8">
        <f>IF(Data_Mentah!I162="Yes",1,0)</f>
        <v>1</v>
      </c>
      <c r="J162" s="8">
        <f>IF(Data_Mentah!J162="Yes",1,0)</f>
        <v>0</v>
      </c>
      <c r="K162" s="8">
        <f>IF(Data_Mentah!K162="Yes",1,0)</f>
        <v>0</v>
      </c>
      <c r="L162" s="8">
        <f>IF(Data_Mentah!L162="Yes",1,0)</f>
        <v>0</v>
      </c>
      <c r="M162" s="8">
        <f>IF(Data_Mentah!M162="Yes",1,0)</f>
        <v>1</v>
      </c>
      <c r="N162" s="8">
        <f>IF(Data_Mentah!N162="Yes",1,0)</f>
        <v>1</v>
      </c>
      <c r="O162" s="8">
        <f>IF(Data_Mentah!O162="Yes",1,0)</f>
        <v>0</v>
      </c>
      <c r="P162" s="8">
        <f>IF(Data_Mentah!P162="Yes",1,0)</f>
        <v>0</v>
      </c>
      <c r="Q162" s="9">
        <f>IF(Data_Mentah!Q162="Positive",1,0)</f>
        <v>1</v>
      </c>
      <c r="T162">
        <f t="shared" si="3"/>
        <v>0</v>
      </c>
      <c r="V162">
        <f t="shared" si="4"/>
        <v>0</v>
      </c>
    </row>
    <row r="163" spans="1:22" ht="15.75" customHeight="1" x14ac:dyDescent="0.2">
      <c r="A163" s="4">
        <v>68</v>
      </c>
      <c r="B163" s="5">
        <f>IF(Data_Mentah!B163="Male",1,0)</f>
        <v>0</v>
      </c>
      <c r="C163" s="5">
        <f>IF(Data_Mentah!C163="Yes",1,0)</f>
        <v>1</v>
      </c>
      <c r="D163" s="5">
        <f>IF(Data_Mentah!D163="Yes",1,0)</f>
        <v>1</v>
      </c>
      <c r="E163" s="5">
        <f>IF(Data_Mentah!E163="Yes",1,0)</f>
        <v>0</v>
      </c>
      <c r="F163" s="5">
        <f>IF(Data_Mentah!F163="Yes",1,0)</f>
        <v>1</v>
      </c>
      <c r="G163" s="5">
        <f>IF(Data_Mentah!G163="Yes",1,0)</f>
        <v>1</v>
      </c>
      <c r="H163" s="5">
        <f>IF(Data_Mentah!H163="Yes",1,0)</f>
        <v>0</v>
      </c>
      <c r="I163" s="5">
        <f>IF(Data_Mentah!I163="Yes",1,0)</f>
        <v>1</v>
      </c>
      <c r="J163" s="5">
        <f>IF(Data_Mentah!J163="Yes",1,0)</f>
        <v>1</v>
      </c>
      <c r="K163" s="5">
        <f>IF(Data_Mentah!K163="Yes",1,0)</f>
        <v>0</v>
      </c>
      <c r="L163" s="5">
        <f>IF(Data_Mentah!L163="Yes",1,0)</f>
        <v>1</v>
      </c>
      <c r="M163" s="5">
        <f>IF(Data_Mentah!M163="Yes",1,0)</f>
        <v>1</v>
      </c>
      <c r="N163" s="5">
        <f>IF(Data_Mentah!N163="Yes",1,0)</f>
        <v>0</v>
      </c>
      <c r="O163" s="5">
        <f>IF(Data_Mentah!O163="Yes",1,0)</f>
        <v>0</v>
      </c>
      <c r="P163" s="5">
        <f>IF(Data_Mentah!P163="Yes",1,0)</f>
        <v>0</v>
      </c>
      <c r="Q163" s="6">
        <f>IF(Data_Mentah!Q163="Positive",1,0)</f>
        <v>1</v>
      </c>
      <c r="T163">
        <f t="shared" si="3"/>
        <v>0</v>
      </c>
      <c r="V163">
        <f t="shared" si="4"/>
        <v>0</v>
      </c>
    </row>
    <row r="164" spans="1:22" ht="15.75" customHeight="1" x14ac:dyDescent="0.2">
      <c r="A164" s="7">
        <v>79</v>
      </c>
      <c r="B164" s="8">
        <f>IF(Data_Mentah!B164="Male",1,0)</f>
        <v>0</v>
      </c>
      <c r="C164" s="8">
        <f>IF(Data_Mentah!C164="Yes",1,0)</f>
        <v>0</v>
      </c>
      <c r="D164" s="8">
        <f>IF(Data_Mentah!D164="Yes",1,0)</f>
        <v>0</v>
      </c>
      <c r="E164" s="8">
        <f>IF(Data_Mentah!E164="Yes",1,0)</f>
        <v>0</v>
      </c>
      <c r="F164" s="8">
        <f>IF(Data_Mentah!F164="Yes",1,0)</f>
        <v>0</v>
      </c>
      <c r="G164" s="8">
        <f>IF(Data_Mentah!G164="Yes",1,0)</f>
        <v>0</v>
      </c>
      <c r="H164" s="8">
        <f>IF(Data_Mentah!H164="Yes",1,0)</f>
        <v>0</v>
      </c>
      <c r="I164" s="8">
        <f>IF(Data_Mentah!I164="Yes",1,0)</f>
        <v>0</v>
      </c>
      <c r="J164" s="8">
        <f>IF(Data_Mentah!J164="Yes",1,0)</f>
        <v>0</v>
      </c>
      <c r="K164" s="8">
        <f>IF(Data_Mentah!K164="Yes",1,0)</f>
        <v>0</v>
      </c>
      <c r="L164" s="8">
        <f>IF(Data_Mentah!L164="Yes",1,0)</f>
        <v>0</v>
      </c>
      <c r="M164" s="8">
        <f>IF(Data_Mentah!M164="Yes",1,0)</f>
        <v>0</v>
      </c>
      <c r="N164" s="8">
        <f>IF(Data_Mentah!N164="Yes",1,0)</f>
        <v>0</v>
      </c>
      <c r="O164" s="8">
        <f>IF(Data_Mentah!O164="Yes",1,0)</f>
        <v>0</v>
      </c>
      <c r="P164" s="8">
        <f>IF(Data_Mentah!P164="Yes",1,0)</f>
        <v>0</v>
      </c>
      <c r="Q164" s="9">
        <f>IF(Data_Mentah!Q164="Positive",1,0)</f>
        <v>1</v>
      </c>
      <c r="T164">
        <f t="shared" si="3"/>
        <v>0</v>
      </c>
      <c r="V164">
        <f t="shared" si="4"/>
        <v>0</v>
      </c>
    </row>
    <row r="165" spans="1:22" ht="15.75" customHeight="1" x14ac:dyDescent="0.2">
      <c r="A165" s="4">
        <v>55</v>
      </c>
      <c r="B165" s="5">
        <f>IF(Data_Mentah!B165="Male",1,0)</f>
        <v>0</v>
      </c>
      <c r="C165" s="5">
        <f>IF(Data_Mentah!C165="Yes",1,0)</f>
        <v>0</v>
      </c>
      <c r="D165" s="5">
        <f>IF(Data_Mentah!D165="Yes",1,0)</f>
        <v>0</v>
      </c>
      <c r="E165" s="5">
        <f>IF(Data_Mentah!E165="Yes",1,0)</f>
        <v>0</v>
      </c>
      <c r="F165" s="5">
        <f>IF(Data_Mentah!F165="Yes",1,0)</f>
        <v>0</v>
      </c>
      <c r="G165" s="5">
        <f>IF(Data_Mentah!G165="Yes",1,0)</f>
        <v>1</v>
      </c>
      <c r="H165" s="5">
        <f>IF(Data_Mentah!H165="Yes",1,0)</f>
        <v>0</v>
      </c>
      <c r="I165" s="5">
        <f>IF(Data_Mentah!I165="Yes",1,0)</f>
        <v>1</v>
      </c>
      <c r="J165" s="5">
        <f>IF(Data_Mentah!J165="Yes",1,0)</f>
        <v>1</v>
      </c>
      <c r="K165" s="5">
        <f>IF(Data_Mentah!K165="Yes",1,0)</f>
        <v>0</v>
      </c>
      <c r="L165" s="5">
        <f>IF(Data_Mentah!L165="Yes",1,0)</f>
        <v>0</v>
      </c>
      <c r="M165" s="5">
        <f>IF(Data_Mentah!M165="Yes",1,0)</f>
        <v>1</v>
      </c>
      <c r="N165" s="5">
        <f>IF(Data_Mentah!N165="Yes",1,0)</f>
        <v>0</v>
      </c>
      <c r="O165" s="5">
        <f>IF(Data_Mentah!O165="Yes",1,0)</f>
        <v>0</v>
      </c>
      <c r="P165" s="5">
        <f>IF(Data_Mentah!P165="Yes",1,0)</f>
        <v>0</v>
      </c>
      <c r="Q165" s="6">
        <f>IF(Data_Mentah!Q165="Positive",1,0)</f>
        <v>1</v>
      </c>
      <c r="T165">
        <f t="shared" si="3"/>
        <v>0</v>
      </c>
      <c r="V165">
        <f t="shared" si="4"/>
        <v>0</v>
      </c>
    </row>
    <row r="166" spans="1:22" ht="15.75" customHeight="1" x14ac:dyDescent="0.2">
      <c r="A166" s="7">
        <v>45</v>
      </c>
      <c r="B166" s="8">
        <f>IF(Data_Mentah!B166="Male",1,0)</f>
        <v>0</v>
      </c>
      <c r="C166" s="8">
        <f>IF(Data_Mentah!C166="Yes",1,0)</f>
        <v>1</v>
      </c>
      <c r="D166" s="8">
        <f>IF(Data_Mentah!D166="Yes",1,0)</f>
        <v>1</v>
      </c>
      <c r="E166" s="8">
        <f>IF(Data_Mentah!E166="Yes",1,0)</f>
        <v>1</v>
      </c>
      <c r="F166" s="8">
        <f>IF(Data_Mentah!F166="Yes",1,0)</f>
        <v>1</v>
      </c>
      <c r="G166" s="8">
        <f>IF(Data_Mentah!G166="Yes",1,0)</f>
        <v>1</v>
      </c>
      <c r="H166" s="8">
        <f>IF(Data_Mentah!H166="Yes",1,0)</f>
        <v>0</v>
      </c>
      <c r="I166" s="8">
        <f>IF(Data_Mentah!I166="Yes",1,0)</f>
        <v>1</v>
      </c>
      <c r="J166" s="8">
        <f>IF(Data_Mentah!J166="Yes",1,0)</f>
        <v>1</v>
      </c>
      <c r="K166" s="8">
        <f>IF(Data_Mentah!K166="Yes",1,0)</f>
        <v>1</v>
      </c>
      <c r="L166" s="8">
        <f>IF(Data_Mentah!L166="Yes",1,0)</f>
        <v>1</v>
      </c>
      <c r="M166" s="8">
        <f>IF(Data_Mentah!M166="Yes",1,0)</f>
        <v>1</v>
      </c>
      <c r="N166" s="8">
        <f>IF(Data_Mentah!N166="Yes",1,0)</f>
        <v>1</v>
      </c>
      <c r="O166" s="8">
        <f>IF(Data_Mentah!O166="Yes",1,0)</f>
        <v>0</v>
      </c>
      <c r="P166" s="8">
        <f>IF(Data_Mentah!P166="Yes",1,0)</f>
        <v>0</v>
      </c>
      <c r="Q166" s="9">
        <f>IF(Data_Mentah!Q166="Positive",1,0)</f>
        <v>1</v>
      </c>
      <c r="T166">
        <f t="shared" si="3"/>
        <v>1</v>
      </c>
      <c r="V166">
        <f t="shared" si="4"/>
        <v>0</v>
      </c>
    </row>
    <row r="167" spans="1:22" ht="15.75" customHeight="1" x14ac:dyDescent="0.2">
      <c r="A167" s="4">
        <v>30</v>
      </c>
      <c r="B167" s="5">
        <f>IF(Data_Mentah!B167="Male",1,0)</f>
        <v>0</v>
      </c>
      <c r="C167" s="5">
        <f>IF(Data_Mentah!C167="Yes",1,0)</f>
        <v>1</v>
      </c>
      <c r="D167" s="5">
        <f>IF(Data_Mentah!D167="Yes",1,0)</f>
        <v>1</v>
      </c>
      <c r="E167" s="5">
        <f>IF(Data_Mentah!E167="Yes",1,0)</f>
        <v>1</v>
      </c>
      <c r="F167" s="5">
        <f>IF(Data_Mentah!F167="Yes",1,0)</f>
        <v>1</v>
      </c>
      <c r="G167" s="5">
        <f>IF(Data_Mentah!G167="Yes",1,0)</f>
        <v>0</v>
      </c>
      <c r="H167" s="5">
        <f>IF(Data_Mentah!H167="Yes",1,0)</f>
        <v>0</v>
      </c>
      <c r="I167" s="5">
        <f>IF(Data_Mentah!I167="Yes",1,0)</f>
        <v>1</v>
      </c>
      <c r="J167" s="5">
        <f>IF(Data_Mentah!J167="Yes",1,0)</f>
        <v>0</v>
      </c>
      <c r="K167" s="5">
        <f>IF(Data_Mentah!K167="Yes",1,0)</f>
        <v>0</v>
      </c>
      <c r="L167" s="5">
        <f>IF(Data_Mentah!L167="Yes",1,0)</f>
        <v>1</v>
      </c>
      <c r="M167" s="5">
        <f>IF(Data_Mentah!M167="Yes",1,0)</f>
        <v>1</v>
      </c>
      <c r="N167" s="5">
        <f>IF(Data_Mentah!N167="Yes",1,0)</f>
        <v>1</v>
      </c>
      <c r="O167" s="5">
        <f>IF(Data_Mentah!O167="Yes",1,0)</f>
        <v>0</v>
      </c>
      <c r="P167" s="5">
        <f>IF(Data_Mentah!P167="Yes",1,0)</f>
        <v>0</v>
      </c>
      <c r="Q167" s="6">
        <f>IF(Data_Mentah!Q167="Positive",1,0)</f>
        <v>1</v>
      </c>
      <c r="T167">
        <f t="shared" si="3"/>
        <v>1</v>
      </c>
      <c r="V167">
        <f t="shared" si="4"/>
        <v>0</v>
      </c>
    </row>
    <row r="168" spans="1:22" ht="15.75" customHeight="1" x14ac:dyDescent="0.2">
      <c r="A168" s="7">
        <v>45</v>
      </c>
      <c r="B168" s="8">
        <f>IF(Data_Mentah!B168="Male",1,0)</f>
        <v>1</v>
      </c>
      <c r="C168" s="8">
        <f>IF(Data_Mentah!C168="Yes",1,0)</f>
        <v>1</v>
      </c>
      <c r="D168" s="8">
        <f>IF(Data_Mentah!D168="Yes",1,0)</f>
        <v>1</v>
      </c>
      <c r="E168" s="8">
        <f>IF(Data_Mentah!E168="Yes",1,0)</f>
        <v>1</v>
      </c>
      <c r="F168" s="8">
        <f>IF(Data_Mentah!F168="Yes",1,0)</f>
        <v>1</v>
      </c>
      <c r="G168" s="8">
        <f>IF(Data_Mentah!G168="Yes",1,0)</f>
        <v>1</v>
      </c>
      <c r="H168" s="8">
        <f>IF(Data_Mentah!H168="Yes",1,0)</f>
        <v>0</v>
      </c>
      <c r="I168" s="8">
        <f>IF(Data_Mentah!I168="Yes",1,0)</f>
        <v>1</v>
      </c>
      <c r="J168" s="8">
        <f>IF(Data_Mentah!J168="Yes",1,0)</f>
        <v>0</v>
      </c>
      <c r="K168" s="8">
        <f>IF(Data_Mentah!K168="Yes",1,0)</f>
        <v>0</v>
      </c>
      <c r="L168" s="8">
        <f>IF(Data_Mentah!L168="Yes",1,0)</f>
        <v>0</v>
      </c>
      <c r="M168" s="8">
        <f>IF(Data_Mentah!M168="Yes",1,0)</f>
        <v>1</v>
      </c>
      <c r="N168" s="8">
        <f>IF(Data_Mentah!N168="Yes",1,0)</f>
        <v>0</v>
      </c>
      <c r="O168" s="8">
        <f>IF(Data_Mentah!O168="Yes",1,0)</f>
        <v>0</v>
      </c>
      <c r="P168" s="8">
        <f>IF(Data_Mentah!P168="Yes",1,0)</f>
        <v>0</v>
      </c>
      <c r="Q168" s="9">
        <f>IF(Data_Mentah!Q168="Positive",1,0)</f>
        <v>1</v>
      </c>
      <c r="T168">
        <f t="shared" si="3"/>
        <v>0</v>
      </c>
      <c r="V168">
        <f t="shared" si="4"/>
        <v>0</v>
      </c>
    </row>
    <row r="169" spans="1:22" ht="15.75" customHeight="1" x14ac:dyDescent="0.2">
      <c r="A169" s="4">
        <v>65</v>
      </c>
      <c r="B169" s="5">
        <f>IF(Data_Mentah!B169="Male",1,0)</f>
        <v>1</v>
      </c>
      <c r="C169" s="5">
        <f>IF(Data_Mentah!C169="Yes",1,0)</f>
        <v>1</v>
      </c>
      <c r="D169" s="5">
        <f>IF(Data_Mentah!D169="Yes",1,0)</f>
        <v>1</v>
      </c>
      <c r="E169" s="5">
        <f>IF(Data_Mentah!E169="Yes",1,0)</f>
        <v>1</v>
      </c>
      <c r="F169" s="5">
        <f>IF(Data_Mentah!F169="Yes",1,0)</f>
        <v>1</v>
      </c>
      <c r="G169" s="5">
        <f>IF(Data_Mentah!G169="Yes",1,0)</f>
        <v>1</v>
      </c>
      <c r="H169" s="5">
        <f>IF(Data_Mentah!H169="Yes",1,0)</f>
        <v>1</v>
      </c>
      <c r="I169" s="5">
        <f>IF(Data_Mentah!I169="Yes",1,0)</f>
        <v>1</v>
      </c>
      <c r="J169" s="5">
        <f>IF(Data_Mentah!J169="Yes",1,0)</f>
        <v>1</v>
      </c>
      <c r="K169" s="5">
        <f>IF(Data_Mentah!K169="Yes",1,0)</f>
        <v>1</v>
      </c>
      <c r="L169" s="5">
        <f>IF(Data_Mentah!L169="Yes",1,0)</f>
        <v>0</v>
      </c>
      <c r="M169" s="5">
        <f>IF(Data_Mentah!M169="Yes",1,0)</f>
        <v>0</v>
      </c>
      <c r="N169" s="5">
        <f>IF(Data_Mentah!N169="Yes",1,0)</f>
        <v>0</v>
      </c>
      <c r="O169" s="5">
        <f>IF(Data_Mentah!O169="Yes",1,0)</f>
        <v>0</v>
      </c>
      <c r="P169" s="5">
        <f>IF(Data_Mentah!P169="Yes",1,0)</f>
        <v>1</v>
      </c>
      <c r="Q169" s="6">
        <f>IF(Data_Mentah!Q169="Positive",1,0)</f>
        <v>1</v>
      </c>
      <c r="T169">
        <f t="shared" si="3"/>
        <v>1</v>
      </c>
      <c r="V169">
        <f t="shared" si="4"/>
        <v>0</v>
      </c>
    </row>
    <row r="170" spans="1:22" ht="15.75" customHeight="1" x14ac:dyDescent="0.2">
      <c r="A170" s="7">
        <v>34</v>
      </c>
      <c r="B170" s="8">
        <f>IF(Data_Mentah!B170="Male",1,0)</f>
        <v>1</v>
      </c>
      <c r="C170" s="8">
        <f>IF(Data_Mentah!C170="Yes",1,0)</f>
        <v>0</v>
      </c>
      <c r="D170" s="8">
        <f>IF(Data_Mentah!D170="Yes",1,0)</f>
        <v>0</v>
      </c>
      <c r="E170" s="8">
        <f>IF(Data_Mentah!E170="Yes",1,0)</f>
        <v>0</v>
      </c>
      <c r="F170" s="8">
        <f>IF(Data_Mentah!F170="Yes",1,0)</f>
        <v>1</v>
      </c>
      <c r="G170" s="8">
        <f>IF(Data_Mentah!G170="Yes",1,0)</f>
        <v>0</v>
      </c>
      <c r="H170" s="8">
        <f>IF(Data_Mentah!H170="Yes",1,0)</f>
        <v>0</v>
      </c>
      <c r="I170" s="8">
        <f>IF(Data_Mentah!I170="Yes",1,0)</f>
        <v>0</v>
      </c>
      <c r="J170" s="8">
        <f>IF(Data_Mentah!J170="Yes",1,0)</f>
        <v>0</v>
      </c>
      <c r="K170" s="8">
        <f>IF(Data_Mentah!K170="Yes",1,0)</f>
        <v>0</v>
      </c>
      <c r="L170" s="8">
        <f>IF(Data_Mentah!L170="Yes",1,0)</f>
        <v>1</v>
      </c>
      <c r="M170" s="8">
        <f>IF(Data_Mentah!M170="Yes",1,0)</f>
        <v>0</v>
      </c>
      <c r="N170" s="8">
        <f>IF(Data_Mentah!N170="Yes",1,0)</f>
        <v>0</v>
      </c>
      <c r="O170" s="8">
        <f>IF(Data_Mentah!O170="Yes",1,0)</f>
        <v>1</v>
      </c>
      <c r="P170" s="8">
        <f>IF(Data_Mentah!P170="Yes",1,0)</f>
        <v>0</v>
      </c>
      <c r="Q170" s="9">
        <f>IF(Data_Mentah!Q170="Positive",1,0)</f>
        <v>1</v>
      </c>
      <c r="T170">
        <f t="shared" si="3"/>
        <v>0</v>
      </c>
      <c r="V170">
        <f t="shared" si="4"/>
        <v>0</v>
      </c>
    </row>
    <row r="171" spans="1:22" ht="15.75" customHeight="1" x14ac:dyDescent="0.2">
      <c r="A171" s="4">
        <v>48</v>
      </c>
      <c r="B171" s="5">
        <f>IF(Data_Mentah!B171="Male",1,0)</f>
        <v>1</v>
      </c>
      <c r="C171" s="5">
        <f>IF(Data_Mentah!C171="Yes",1,0)</f>
        <v>1</v>
      </c>
      <c r="D171" s="5">
        <f>IF(Data_Mentah!D171="Yes",1,0)</f>
        <v>1</v>
      </c>
      <c r="E171" s="5">
        <f>IF(Data_Mentah!E171="Yes",1,0)</f>
        <v>1</v>
      </c>
      <c r="F171" s="5">
        <f>IF(Data_Mentah!F171="Yes",1,0)</f>
        <v>1</v>
      </c>
      <c r="G171" s="5">
        <f>IF(Data_Mentah!G171="Yes",1,0)</f>
        <v>0</v>
      </c>
      <c r="H171" s="5">
        <f>IF(Data_Mentah!H171="Yes",1,0)</f>
        <v>0</v>
      </c>
      <c r="I171" s="5">
        <f>IF(Data_Mentah!I171="Yes",1,0)</f>
        <v>1</v>
      </c>
      <c r="J171" s="5">
        <f>IF(Data_Mentah!J171="Yes",1,0)</f>
        <v>1</v>
      </c>
      <c r="K171" s="5">
        <f>IF(Data_Mentah!K171="Yes",1,0)</f>
        <v>1</v>
      </c>
      <c r="L171" s="5">
        <f>IF(Data_Mentah!L171="Yes",1,0)</f>
        <v>1</v>
      </c>
      <c r="M171" s="5">
        <f>IF(Data_Mentah!M171="Yes",1,0)</f>
        <v>1</v>
      </c>
      <c r="N171" s="5">
        <f>IF(Data_Mentah!N171="Yes",1,0)</f>
        <v>1</v>
      </c>
      <c r="O171" s="5">
        <f>IF(Data_Mentah!O171="Yes",1,0)</f>
        <v>0</v>
      </c>
      <c r="P171" s="5">
        <f>IF(Data_Mentah!P171="Yes",1,0)</f>
        <v>0</v>
      </c>
      <c r="Q171" s="6">
        <f>IF(Data_Mentah!Q171="Positive",1,0)</f>
        <v>1</v>
      </c>
      <c r="T171">
        <f t="shared" si="3"/>
        <v>1</v>
      </c>
      <c r="V171">
        <f t="shared" si="4"/>
        <v>0</v>
      </c>
    </row>
    <row r="172" spans="1:22" ht="15.75" customHeight="1" x14ac:dyDescent="0.2">
      <c r="A172" s="7">
        <v>35</v>
      </c>
      <c r="B172" s="8">
        <f>IF(Data_Mentah!B172="Male",1,0)</f>
        <v>1</v>
      </c>
      <c r="C172" s="8">
        <f>IF(Data_Mentah!C172="Yes",1,0)</f>
        <v>1</v>
      </c>
      <c r="D172" s="8">
        <f>IF(Data_Mentah!D172="Yes",1,0)</f>
        <v>1</v>
      </c>
      <c r="E172" s="8">
        <f>IF(Data_Mentah!E172="Yes",1,0)</f>
        <v>0</v>
      </c>
      <c r="F172" s="8">
        <f>IF(Data_Mentah!F172="Yes",1,0)</f>
        <v>1</v>
      </c>
      <c r="G172" s="8">
        <f>IF(Data_Mentah!G172="Yes",1,0)</f>
        <v>0</v>
      </c>
      <c r="H172" s="8">
        <f>IF(Data_Mentah!H172="Yes",1,0)</f>
        <v>0</v>
      </c>
      <c r="I172" s="8">
        <f>IF(Data_Mentah!I172="Yes",1,0)</f>
        <v>1</v>
      </c>
      <c r="J172" s="8">
        <f>IF(Data_Mentah!J172="Yes",1,0)</f>
        <v>1</v>
      </c>
      <c r="K172" s="8">
        <f>IF(Data_Mentah!K172="Yes",1,0)</f>
        <v>0</v>
      </c>
      <c r="L172" s="8">
        <f>IF(Data_Mentah!L172="Yes",1,0)</f>
        <v>0</v>
      </c>
      <c r="M172" s="8">
        <f>IF(Data_Mentah!M172="Yes",1,0)</f>
        <v>0</v>
      </c>
      <c r="N172" s="8">
        <f>IF(Data_Mentah!N172="Yes",1,0)</f>
        <v>0</v>
      </c>
      <c r="O172" s="8">
        <f>IF(Data_Mentah!O172="Yes",1,0)</f>
        <v>0</v>
      </c>
      <c r="P172" s="8">
        <f>IF(Data_Mentah!P172="Yes",1,0)</f>
        <v>0</v>
      </c>
      <c r="Q172" s="9">
        <f>IF(Data_Mentah!Q172="Positive",1,0)</f>
        <v>1</v>
      </c>
      <c r="T172">
        <f t="shared" si="3"/>
        <v>0</v>
      </c>
      <c r="V172">
        <f t="shared" si="4"/>
        <v>0</v>
      </c>
    </row>
    <row r="173" spans="1:22" ht="15.75" customHeight="1" x14ac:dyDescent="0.2">
      <c r="A173" s="4">
        <v>40</v>
      </c>
      <c r="B173" s="5">
        <f>IF(Data_Mentah!B173="Male",1,0)</f>
        <v>1</v>
      </c>
      <c r="C173" s="5">
        <f>IF(Data_Mentah!C173="Yes",1,0)</f>
        <v>1</v>
      </c>
      <c r="D173" s="5">
        <f>IF(Data_Mentah!D173="Yes",1,0)</f>
        <v>1</v>
      </c>
      <c r="E173" s="5">
        <f>IF(Data_Mentah!E173="Yes",1,0)</f>
        <v>0</v>
      </c>
      <c r="F173" s="5">
        <f>IF(Data_Mentah!F173="Yes",1,0)</f>
        <v>1</v>
      </c>
      <c r="G173" s="5">
        <f>IF(Data_Mentah!G173="Yes",1,0)</f>
        <v>0</v>
      </c>
      <c r="H173" s="5">
        <f>IF(Data_Mentah!H173="Yes",1,0)</f>
        <v>1</v>
      </c>
      <c r="I173" s="5">
        <f>IF(Data_Mentah!I173="Yes",1,0)</f>
        <v>1</v>
      </c>
      <c r="J173" s="5">
        <f>IF(Data_Mentah!J173="Yes",1,0)</f>
        <v>1</v>
      </c>
      <c r="K173" s="5">
        <f>IF(Data_Mentah!K173="Yes",1,0)</f>
        <v>0</v>
      </c>
      <c r="L173" s="5">
        <f>IF(Data_Mentah!L173="Yes",1,0)</f>
        <v>0</v>
      </c>
      <c r="M173" s="5">
        <f>IF(Data_Mentah!M173="Yes",1,0)</f>
        <v>0</v>
      </c>
      <c r="N173" s="5">
        <f>IF(Data_Mentah!N173="Yes",1,0)</f>
        <v>0</v>
      </c>
      <c r="O173" s="5">
        <f>IF(Data_Mentah!O173="Yes",1,0)</f>
        <v>0</v>
      </c>
      <c r="P173" s="5">
        <f>IF(Data_Mentah!P173="Yes",1,0)</f>
        <v>0</v>
      </c>
      <c r="Q173" s="6">
        <f>IF(Data_Mentah!Q173="Positive",1,0)</f>
        <v>1</v>
      </c>
      <c r="T173">
        <f t="shared" si="3"/>
        <v>0</v>
      </c>
      <c r="V173">
        <f t="shared" si="4"/>
        <v>0</v>
      </c>
    </row>
    <row r="174" spans="1:22" ht="15.75" customHeight="1" x14ac:dyDescent="0.2">
      <c r="A174" s="7">
        <v>47</v>
      </c>
      <c r="B174" s="8">
        <f>IF(Data_Mentah!B174="Male",1,0)</f>
        <v>1</v>
      </c>
      <c r="C174" s="8">
        <f>IF(Data_Mentah!C174="Yes",1,0)</f>
        <v>1</v>
      </c>
      <c r="D174" s="8">
        <f>IF(Data_Mentah!D174="Yes",1,0)</f>
        <v>0</v>
      </c>
      <c r="E174" s="8">
        <f>IF(Data_Mentah!E174="Yes",1,0)</f>
        <v>0</v>
      </c>
      <c r="F174" s="8">
        <f>IF(Data_Mentah!F174="Yes",1,0)</f>
        <v>0</v>
      </c>
      <c r="G174" s="8">
        <f>IF(Data_Mentah!G174="Yes",1,0)</f>
        <v>0</v>
      </c>
      <c r="H174" s="8">
        <f>IF(Data_Mentah!H174="Yes",1,0)</f>
        <v>0</v>
      </c>
      <c r="I174" s="8">
        <f>IF(Data_Mentah!I174="Yes",1,0)</f>
        <v>1</v>
      </c>
      <c r="J174" s="8">
        <f>IF(Data_Mentah!J174="Yes",1,0)</f>
        <v>0</v>
      </c>
      <c r="K174" s="8">
        <f>IF(Data_Mentah!K174="Yes",1,0)</f>
        <v>0</v>
      </c>
      <c r="L174" s="8">
        <f>IF(Data_Mentah!L174="Yes",1,0)</f>
        <v>0</v>
      </c>
      <c r="M174" s="8">
        <f>IF(Data_Mentah!M174="Yes",1,0)</f>
        <v>1</v>
      </c>
      <c r="N174" s="8">
        <f>IF(Data_Mentah!N174="Yes",1,0)</f>
        <v>0</v>
      </c>
      <c r="O174" s="8">
        <f>IF(Data_Mentah!O174="Yes",1,0)</f>
        <v>1</v>
      </c>
      <c r="P174" s="8">
        <f>IF(Data_Mentah!P174="Yes",1,0)</f>
        <v>0</v>
      </c>
      <c r="Q174" s="9">
        <f>IF(Data_Mentah!Q174="Positive",1,0)</f>
        <v>1</v>
      </c>
      <c r="T174">
        <f t="shared" si="3"/>
        <v>0</v>
      </c>
      <c r="V174">
        <f t="shared" si="4"/>
        <v>0</v>
      </c>
    </row>
    <row r="175" spans="1:22" ht="15.75" customHeight="1" x14ac:dyDescent="0.2">
      <c r="A175" s="4">
        <v>38</v>
      </c>
      <c r="B175" s="5">
        <f>IF(Data_Mentah!B175="Male",1,0)</f>
        <v>1</v>
      </c>
      <c r="C175" s="5">
        <f>IF(Data_Mentah!C175="Yes",1,0)</f>
        <v>1</v>
      </c>
      <c r="D175" s="5">
        <f>IF(Data_Mentah!D175="Yes",1,0)</f>
        <v>1</v>
      </c>
      <c r="E175" s="5">
        <f>IF(Data_Mentah!E175="Yes",1,0)</f>
        <v>1</v>
      </c>
      <c r="F175" s="5">
        <f>IF(Data_Mentah!F175="Yes",1,0)</f>
        <v>1</v>
      </c>
      <c r="G175" s="5">
        <f>IF(Data_Mentah!G175="Yes",1,0)</f>
        <v>1</v>
      </c>
      <c r="H175" s="5">
        <f>IF(Data_Mentah!H175="Yes",1,0)</f>
        <v>0</v>
      </c>
      <c r="I175" s="5">
        <f>IF(Data_Mentah!I175="Yes",1,0)</f>
        <v>1</v>
      </c>
      <c r="J175" s="5">
        <f>IF(Data_Mentah!J175="Yes",1,0)</f>
        <v>0</v>
      </c>
      <c r="K175" s="5">
        <f>IF(Data_Mentah!K175="Yes",1,0)</f>
        <v>0</v>
      </c>
      <c r="L175" s="5">
        <f>IF(Data_Mentah!L175="Yes",1,0)</f>
        <v>0</v>
      </c>
      <c r="M175" s="5">
        <f>IF(Data_Mentah!M175="Yes",1,0)</f>
        <v>0</v>
      </c>
      <c r="N175" s="5">
        <f>IF(Data_Mentah!N175="Yes",1,0)</f>
        <v>1</v>
      </c>
      <c r="O175" s="5">
        <f>IF(Data_Mentah!O175="Yes",1,0)</f>
        <v>1</v>
      </c>
      <c r="P175" s="5">
        <f>IF(Data_Mentah!P175="Yes",1,0)</f>
        <v>1</v>
      </c>
      <c r="Q175" s="6">
        <f>IF(Data_Mentah!Q175="Positive",1,0)</f>
        <v>1</v>
      </c>
      <c r="T175">
        <f t="shared" si="3"/>
        <v>1</v>
      </c>
      <c r="V175">
        <f t="shared" si="4"/>
        <v>0</v>
      </c>
    </row>
    <row r="176" spans="1:22" ht="15.75" customHeight="1" x14ac:dyDescent="0.2">
      <c r="A176" s="7">
        <v>55</v>
      </c>
      <c r="B176" s="8">
        <f>IF(Data_Mentah!B176="Male",1,0)</f>
        <v>1</v>
      </c>
      <c r="C176" s="8">
        <f>IF(Data_Mentah!C176="Yes",1,0)</f>
        <v>1</v>
      </c>
      <c r="D176" s="8">
        <f>IF(Data_Mentah!D176="Yes",1,0)</f>
        <v>0</v>
      </c>
      <c r="E176" s="8">
        <f>IF(Data_Mentah!E176="Yes",1,0)</f>
        <v>1</v>
      </c>
      <c r="F176" s="8">
        <f>IF(Data_Mentah!F176="Yes",1,0)</f>
        <v>0</v>
      </c>
      <c r="G176" s="8">
        <f>IF(Data_Mentah!G176="Yes",1,0)</f>
        <v>0</v>
      </c>
      <c r="H176" s="8">
        <f>IF(Data_Mentah!H176="Yes",1,0)</f>
        <v>0</v>
      </c>
      <c r="I176" s="8">
        <f>IF(Data_Mentah!I176="Yes",1,0)</f>
        <v>0</v>
      </c>
      <c r="J176" s="8">
        <f>IF(Data_Mentah!J176="Yes",1,0)</f>
        <v>0</v>
      </c>
      <c r="K176" s="8">
        <f>IF(Data_Mentah!K176="Yes",1,0)</f>
        <v>0</v>
      </c>
      <c r="L176" s="8">
        <f>IF(Data_Mentah!L176="Yes",1,0)</f>
        <v>0</v>
      </c>
      <c r="M176" s="8">
        <f>IF(Data_Mentah!M176="Yes",1,0)</f>
        <v>1</v>
      </c>
      <c r="N176" s="8">
        <f>IF(Data_Mentah!N176="Yes",1,0)</f>
        <v>0</v>
      </c>
      <c r="O176" s="8">
        <f>IF(Data_Mentah!O176="Yes",1,0)</f>
        <v>1</v>
      </c>
      <c r="P176" s="8">
        <f>IF(Data_Mentah!P176="Yes",1,0)</f>
        <v>0</v>
      </c>
      <c r="Q176" s="9">
        <f>IF(Data_Mentah!Q176="Positive",1,0)</f>
        <v>1</v>
      </c>
      <c r="T176">
        <f t="shared" si="3"/>
        <v>0</v>
      </c>
      <c r="V176">
        <f t="shared" si="4"/>
        <v>0</v>
      </c>
    </row>
    <row r="177" spans="1:22" ht="15.75" customHeight="1" x14ac:dyDescent="0.2">
      <c r="A177" s="4">
        <v>66</v>
      </c>
      <c r="B177" s="5">
        <f>IF(Data_Mentah!B177="Male",1,0)</f>
        <v>0</v>
      </c>
      <c r="C177" s="5">
        <f>IF(Data_Mentah!C177="Yes",1,0)</f>
        <v>1</v>
      </c>
      <c r="D177" s="5">
        <f>IF(Data_Mentah!D177="Yes",1,0)</f>
        <v>0</v>
      </c>
      <c r="E177" s="5">
        <f>IF(Data_Mentah!E177="Yes",1,0)</f>
        <v>1</v>
      </c>
      <c r="F177" s="5">
        <f>IF(Data_Mentah!F177="Yes",1,0)</f>
        <v>1</v>
      </c>
      <c r="G177" s="5">
        <f>IF(Data_Mentah!G177="Yes",1,0)</f>
        <v>1</v>
      </c>
      <c r="H177" s="5">
        <f>IF(Data_Mentah!H177="Yes",1,0)</f>
        <v>0</v>
      </c>
      <c r="I177" s="5">
        <f>IF(Data_Mentah!I177="Yes",1,0)</f>
        <v>0</v>
      </c>
      <c r="J177" s="5">
        <f>IF(Data_Mentah!J177="Yes",1,0)</f>
        <v>0</v>
      </c>
      <c r="K177" s="5">
        <f>IF(Data_Mentah!K177="Yes",1,0)</f>
        <v>0</v>
      </c>
      <c r="L177" s="5">
        <f>IF(Data_Mentah!L177="Yes",1,0)</f>
        <v>1</v>
      </c>
      <c r="M177" s="5">
        <f>IF(Data_Mentah!M177="Yes",1,0)</f>
        <v>0</v>
      </c>
      <c r="N177" s="5">
        <f>IF(Data_Mentah!N177="Yes",1,0)</f>
        <v>0</v>
      </c>
      <c r="O177" s="5">
        <f>IF(Data_Mentah!O177="Yes",1,0)</f>
        <v>0</v>
      </c>
      <c r="P177" s="5">
        <f>IF(Data_Mentah!P177="Yes",1,0)</f>
        <v>0</v>
      </c>
      <c r="Q177" s="6">
        <f>IF(Data_Mentah!Q177="Positive",1,0)</f>
        <v>1</v>
      </c>
      <c r="T177">
        <f t="shared" si="3"/>
        <v>0</v>
      </c>
      <c r="V177">
        <f t="shared" si="4"/>
        <v>0</v>
      </c>
    </row>
    <row r="178" spans="1:22" ht="15.75" customHeight="1" x14ac:dyDescent="0.2">
      <c r="A178" s="7">
        <v>57</v>
      </c>
      <c r="B178" s="8">
        <f>IF(Data_Mentah!B178="Male",1,0)</f>
        <v>0</v>
      </c>
      <c r="C178" s="8">
        <f>IF(Data_Mentah!C178="Yes",1,0)</f>
        <v>0</v>
      </c>
      <c r="D178" s="8">
        <f>IF(Data_Mentah!D178="Yes",1,0)</f>
        <v>1</v>
      </c>
      <c r="E178" s="8">
        <f>IF(Data_Mentah!E178="Yes",1,0)</f>
        <v>1</v>
      </c>
      <c r="F178" s="8">
        <f>IF(Data_Mentah!F178="Yes",1,0)</f>
        <v>0</v>
      </c>
      <c r="G178" s="8">
        <f>IF(Data_Mentah!G178="Yes",1,0)</f>
        <v>1</v>
      </c>
      <c r="H178" s="8">
        <f>IF(Data_Mentah!H178="Yes",1,0)</f>
        <v>1</v>
      </c>
      <c r="I178" s="8">
        <f>IF(Data_Mentah!I178="Yes",1,0)</f>
        <v>1</v>
      </c>
      <c r="J178" s="8">
        <f>IF(Data_Mentah!J178="Yes",1,0)</f>
        <v>1</v>
      </c>
      <c r="K178" s="8">
        <f>IF(Data_Mentah!K178="Yes",1,0)</f>
        <v>1</v>
      </c>
      <c r="L178" s="8">
        <f>IF(Data_Mentah!L178="Yes",1,0)</f>
        <v>1</v>
      </c>
      <c r="M178" s="8">
        <f>IF(Data_Mentah!M178="Yes",1,0)</f>
        <v>0</v>
      </c>
      <c r="N178" s="8">
        <f>IF(Data_Mentah!N178="Yes",1,0)</f>
        <v>1</v>
      </c>
      <c r="O178" s="8">
        <f>IF(Data_Mentah!O178="Yes",1,0)</f>
        <v>0</v>
      </c>
      <c r="P178" s="8">
        <f>IF(Data_Mentah!P178="Yes",1,0)</f>
        <v>0</v>
      </c>
      <c r="Q178" s="9">
        <f>IF(Data_Mentah!Q178="Positive",1,0)</f>
        <v>1</v>
      </c>
      <c r="T178">
        <f t="shared" si="3"/>
        <v>1</v>
      </c>
      <c r="V178">
        <f t="shared" si="4"/>
        <v>0</v>
      </c>
    </row>
    <row r="179" spans="1:22" ht="15.75" customHeight="1" x14ac:dyDescent="0.2">
      <c r="A179" s="4">
        <v>32</v>
      </c>
      <c r="B179" s="5">
        <f>IF(Data_Mentah!B179="Male",1,0)</f>
        <v>0</v>
      </c>
      <c r="C179" s="5">
        <f>IF(Data_Mentah!C179="Yes",1,0)</f>
        <v>1</v>
      </c>
      <c r="D179" s="5">
        <f>IF(Data_Mentah!D179="Yes",1,0)</f>
        <v>1</v>
      </c>
      <c r="E179" s="5">
        <f>IF(Data_Mentah!E179="Yes",1,0)</f>
        <v>1</v>
      </c>
      <c r="F179" s="5">
        <f>IF(Data_Mentah!F179="Yes",1,0)</f>
        <v>0</v>
      </c>
      <c r="G179" s="5">
        <f>IF(Data_Mentah!G179="Yes",1,0)</f>
        <v>1</v>
      </c>
      <c r="H179" s="5">
        <f>IF(Data_Mentah!H179="Yes",1,0)</f>
        <v>0</v>
      </c>
      <c r="I179" s="5">
        <f>IF(Data_Mentah!I179="Yes",1,0)</f>
        <v>0</v>
      </c>
      <c r="J179" s="5">
        <f>IF(Data_Mentah!J179="Yes",1,0)</f>
        <v>0</v>
      </c>
      <c r="K179" s="5">
        <f>IF(Data_Mentah!K179="Yes",1,0)</f>
        <v>0</v>
      </c>
      <c r="L179" s="5">
        <f>IF(Data_Mentah!L179="Yes",1,0)</f>
        <v>1</v>
      </c>
      <c r="M179" s="5">
        <f>IF(Data_Mentah!M179="Yes",1,0)</f>
        <v>1</v>
      </c>
      <c r="N179" s="5">
        <f>IF(Data_Mentah!N179="Yes",1,0)</f>
        <v>0</v>
      </c>
      <c r="O179" s="5">
        <f>IF(Data_Mentah!O179="Yes",1,0)</f>
        <v>0</v>
      </c>
      <c r="P179" s="5">
        <f>IF(Data_Mentah!P179="Yes",1,0)</f>
        <v>0</v>
      </c>
      <c r="Q179" s="6">
        <f>IF(Data_Mentah!Q179="Positive",1,0)</f>
        <v>1</v>
      </c>
      <c r="T179">
        <f t="shared" si="3"/>
        <v>0</v>
      </c>
      <c r="V179">
        <f t="shared" si="4"/>
        <v>0</v>
      </c>
    </row>
    <row r="180" spans="1:22" ht="15.75" customHeight="1" x14ac:dyDescent="0.2">
      <c r="A180" s="7">
        <v>48</v>
      </c>
      <c r="B180" s="8">
        <f>IF(Data_Mentah!B180="Male",1,0)</f>
        <v>0</v>
      </c>
      <c r="C180" s="8">
        <f>IF(Data_Mentah!C180="Yes",1,0)</f>
        <v>0</v>
      </c>
      <c r="D180" s="8">
        <f>IF(Data_Mentah!D180="Yes",1,0)</f>
        <v>1</v>
      </c>
      <c r="E180" s="8">
        <f>IF(Data_Mentah!E180="Yes",1,0)</f>
        <v>0</v>
      </c>
      <c r="F180" s="8">
        <f>IF(Data_Mentah!F180="Yes",1,0)</f>
        <v>1</v>
      </c>
      <c r="G180" s="8">
        <f>IF(Data_Mentah!G180="Yes",1,0)</f>
        <v>1</v>
      </c>
      <c r="H180" s="8">
        <f>IF(Data_Mentah!H180="Yes",1,0)</f>
        <v>0</v>
      </c>
      <c r="I180" s="8">
        <f>IF(Data_Mentah!I180="Yes",1,0)</f>
        <v>1</v>
      </c>
      <c r="J180" s="8">
        <f>IF(Data_Mentah!J180="Yes",1,0)</f>
        <v>1</v>
      </c>
      <c r="K180" s="8">
        <f>IF(Data_Mentah!K180="Yes",1,0)</f>
        <v>1</v>
      </c>
      <c r="L180" s="8">
        <f>IF(Data_Mentah!L180="Yes",1,0)</f>
        <v>1</v>
      </c>
      <c r="M180" s="8">
        <f>IF(Data_Mentah!M180="Yes",1,0)</f>
        <v>1</v>
      </c>
      <c r="N180" s="8">
        <f>IF(Data_Mentah!N180="Yes",1,0)</f>
        <v>1</v>
      </c>
      <c r="O180" s="8">
        <f>IF(Data_Mentah!O180="Yes",1,0)</f>
        <v>0</v>
      </c>
      <c r="P180" s="8">
        <f>IF(Data_Mentah!P180="Yes",1,0)</f>
        <v>0</v>
      </c>
      <c r="Q180" s="9">
        <f>IF(Data_Mentah!Q180="Positive",1,0)</f>
        <v>1</v>
      </c>
      <c r="T180">
        <f t="shared" ref="T180:T243" si="5">IF((P180 + K180 + E180 + I180 + L180) &gt;= 3, 1, 0)</f>
        <v>1</v>
      </c>
      <c r="V180">
        <f t="shared" ref="V180:V243" si="6">IF(Q180="Positive",1,0)</f>
        <v>0</v>
      </c>
    </row>
    <row r="181" spans="1:22" ht="15.75" customHeight="1" x14ac:dyDescent="0.2">
      <c r="A181" s="4">
        <v>47</v>
      </c>
      <c r="B181" s="5">
        <f>IF(Data_Mentah!B181="Male",1,0)</f>
        <v>0</v>
      </c>
      <c r="C181" s="5">
        <f>IF(Data_Mentah!C181="Yes",1,0)</f>
        <v>1</v>
      </c>
      <c r="D181" s="5">
        <f>IF(Data_Mentah!D181="Yes",1,0)</f>
        <v>1</v>
      </c>
      <c r="E181" s="5">
        <f>IF(Data_Mentah!E181="Yes",1,0)</f>
        <v>1</v>
      </c>
      <c r="F181" s="5">
        <f>IF(Data_Mentah!F181="Yes",1,0)</f>
        <v>1</v>
      </c>
      <c r="G181" s="5">
        <f>IF(Data_Mentah!G181="Yes",1,0)</f>
        <v>1</v>
      </c>
      <c r="H181" s="5">
        <f>IF(Data_Mentah!H181="Yes",1,0)</f>
        <v>0</v>
      </c>
      <c r="I181" s="5">
        <f>IF(Data_Mentah!I181="Yes",1,0)</f>
        <v>0</v>
      </c>
      <c r="J181" s="5">
        <f>IF(Data_Mentah!J181="Yes",1,0)</f>
        <v>1</v>
      </c>
      <c r="K181" s="5">
        <f>IF(Data_Mentah!K181="Yes",1,0)</f>
        <v>0</v>
      </c>
      <c r="L181" s="5">
        <f>IF(Data_Mentah!L181="Yes",1,0)</f>
        <v>1</v>
      </c>
      <c r="M181" s="5">
        <f>IF(Data_Mentah!M181="Yes",1,0)</f>
        <v>1</v>
      </c>
      <c r="N181" s="5">
        <f>IF(Data_Mentah!N181="Yes",1,0)</f>
        <v>1</v>
      </c>
      <c r="O181" s="5">
        <f>IF(Data_Mentah!O181="Yes",1,0)</f>
        <v>0</v>
      </c>
      <c r="P181" s="5">
        <f>IF(Data_Mentah!P181="Yes",1,0)</f>
        <v>0</v>
      </c>
      <c r="Q181" s="6">
        <f>IF(Data_Mentah!Q181="Positive",1,0)</f>
        <v>1</v>
      </c>
      <c r="T181">
        <f t="shared" si="5"/>
        <v>0</v>
      </c>
      <c r="V181">
        <f t="shared" si="6"/>
        <v>0</v>
      </c>
    </row>
    <row r="182" spans="1:22" ht="15.75" customHeight="1" x14ac:dyDescent="0.2">
      <c r="A182" s="7">
        <v>43</v>
      </c>
      <c r="B182" s="8">
        <f>IF(Data_Mentah!B182="Male",1,0)</f>
        <v>0</v>
      </c>
      <c r="C182" s="8">
        <f>IF(Data_Mentah!C182="Yes",1,0)</f>
        <v>1</v>
      </c>
      <c r="D182" s="8">
        <f>IF(Data_Mentah!D182="Yes",1,0)</f>
        <v>1</v>
      </c>
      <c r="E182" s="8">
        <f>IF(Data_Mentah!E182="Yes",1,0)</f>
        <v>1</v>
      </c>
      <c r="F182" s="8">
        <f>IF(Data_Mentah!F182="Yes",1,0)</f>
        <v>1</v>
      </c>
      <c r="G182" s="8">
        <f>IF(Data_Mentah!G182="Yes",1,0)</f>
        <v>0</v>
      </c>
      <c r="H182" s="8">
        <f>IF(Data_Mentah!H182="Yes",1,0)</f>
        <v>0</v>
      </c>
      <c r="I182" s="8">
        <f>IF(Data_Mentah!I182="Yes",1,0)</f>
        <v>1</v>
      </c>
      <c r="J182" s="8">
        <f>IF(Data_Mentah!J182="Yes",1,0)</f>
        <v>1</v>
      </c>
      <c r="K182" s="8">
        <f>IF(Data_Mentah!K182="Yes",1,0)</f>
        <v>0</v>
      </c>
      <c r="L182" s="8">
        <f>IF(Data_Mentah!L182="Yes",1,0)</f>
        <v>0</v>
      </c>
      <c r="M182" s="8">
        <f>IF(Data_Mentah!M182="Yes",1,0)</f>
        <v>1</v>
      </c>
      <c r="N182" s="8">
        <f>IF(Data_Mentah!N182="Yes",1,0)</f>
        <v>1</v>
      </c>
      <c r="O182" s="8">
        <f>IF(Data_Mentah!O182="Yes",1,0)</f>
        <v>0</v>
      </c>
      <c r="P182" s="8">
        <f>IF(Data_Mentah!P182="Yes",1,0)</f>
        <v>0</v>
      </c>
      <c r="Q182" s="9">
        <f>IF(Data_Mentah!Q182="Positive",1,0)</f>
        <v>1</v>
      </c>
      <c r="T182">
        <f t="shared" si="5"/>
        <v>0</v>
      </c>
      <c r="V182">
        <f t="shared" si="6"/>
        <v>0</v>
      </c>
    </row>
    <row r="183" spans="1:22" ht="15.75" customHeight="1" x14ac:dyDescent="0.2">
      <c r="A183" s="4">
        <v>30</v>
      </c>
      <c r="B183" s="5">
        <f>IF(Data_Mentah!B183="Male",1,0)</f>
        <v>0</v>
      </c>
      <c r="C183" s="5">
        <f>IF(Data_Mentah!C183="Yes",1,0)</f>
        <v>1</v>
      </c>
      <c r="D183" s="5">
        <f>IF(Data_Mentah!D183="Yes",1,0)</f>
        <v>1</v>
      </c>
      <c r="E183" s="5">
        <f>IF(Data_Mentah!E183="Yes",1,0)</f>
        <v>1</v>
      </c>
      <c r="F183" s="5">
        <f>IF(Data_Mentah!F183="Yes",1,0)</f>
        <v>1</v>
      </c>
      <c r="G183" s="5">
        <f>IF(Data_Mentah!G183="Yes",1,0)</f>
        <v>1</v>
      </c>
      <c r="H183" s="5">
        <f>IF(Data_Mentah!H183="Yes",1,0)</f>
        <v>0</v>
      </c>
      <c r="I183" s="5">
        <f>IF(Data_Mentah!I183="Yes",1,0)</f>
        <v>0</v>
      </c>
      <c r="J183" s="5">
        <f>IF(Data_Mentah!J183="Yes",1,0)</f>
        <v>1</v>
      </c>
      <c r="K183" s="5">
        <f>IF(Data_Mentah!K183="Yes",1,0)</f>
        <v>1</v>
      </c>
      <c r="L183" s="5">
        <f>IF(Data_Mentah!L183="Yes",1,0)</f>
        <v>0</v>
      </c>
      <c r="M183" s="5">
        <f>IF(Data_Mentah!M183="Yes",1,0)</f>
        <v>1</v>
      </c>
      <c r="N183" s="5">
        <f>IF(Data_Mentah!N183="Yes",1,0)</f>
        <v>1</v>
      </c>
      <c r="O183" s="5">
        <f>IF(Data_Mentah!O183="Yes",1,0)</f>
        <v>0</v>
      </c>
      <c r="P183" s="5">
        <f>IF(Data_Mentah!P183="Yes",1,0)</f>
        <v>0</v>
      </c>
      <c r="Q183" s="6">
        <f>IF(Data_Mentah!Q183="Positive",1,0)</f>
        <v>1</v>
      </c>
      <c r="T183">
        <f t="shared" si="5"/>
        <v>0</v>
      </c>
      <c r="V183">
        <f t="shared" si="6"/>
        <v>0</v>
      </c>
    </row>
    <row r="184" spans="1:22" ht="15.75" customHeight="1" x14ac:dyDescent="0.2">
      <c r="A184" s="7">
        <v>16</v>
      </c>
      <c r="B184" s="8">
        <f>IF(Data_Mentah!B184="Male",1,0)</f>
        <v>0</v>
      </c>
      <c r="C184" s="8">
        <f>IF(Data_Mentah!C184="Yes",1,0)</f>
        <v>1</v>
      </c>
      <c r="D184" s="8">
        <f>IF(Data_Mentah!D184="Yes",1,0)</f>
        <v>1</v>
      </c>
      <c r="E184" s="8">
        <f>IF(Data_Mentah!E184="Yes",1,0)</f>
        <v>0</v>
      </c>
      <c r="F184" s="8">
        <f>IF(Data_Mentah!F184="Yes",1,0)</f>
        <v>0</v>
      </c>
      <c r="G184" s="8">
        <f>IF(Data_Mentah!G184="Yes",1,0)</f>
        <v>0</v>
      </c>
      <c r="H184" s="8">
        <f>IF(Data_Mentah!H184="Yes",1,0)</f>
        <v>0</v>
      </c>
      <c r="I184" s="8">
        <f>IF(Data_Mentah!I184="Yes",1,0)</f>
        <v>1</v>
      </c>
      <c r="J184" s="8">
        <f>IF(Data_Mentah!J184="Yes",1,0)</f>
        <v>0</v>
      </c>
      <c r="K184" s="8">
        <f>IF(Data_Mentah!K184="Yes",1,0)</f>
        <v>0</v>
      </c>
      <c r="L184" s="8">
        <f>IF(Data_Mentah!L184="Yes",1,0)</f>
        <v>0</v>
      </c>
      <c r="M184" s="8">
        <f>IF(Data_Mentah!M184="Yes",1,0)</f>
        <v>0</v>
      </c>
      <c r="N184" s="8">
        <f>IF(Data_Mentah!N184="Yes",1,0)</f>
        <v>0</v>
      </c>
      <c r="O184" s="8">
        <f>IF(Data_Mentah!O184="Yes",1,0)</f>
        <v>1</v>
      </c>
      <c r="P184" s="8">
        <f>IF(Data_Mentah!P184="Yes",1,0)</f>
        <v>0</v>
      </c>
      <c r="Q184" s="9">
        <f>IF(Data_Mentah!Q184="Positive",1,0)</f>
        <v>1</v>
      </c>
      <c r="T184">
        <f t="shared" si="5"/>
        <v>0</v>
      </c>
      <c r="V184">
        <f t="shared" si="6"/>
        <v>0</v>
      </c>
    </row>
    <row r="185" spans="1:22" ht="15.75" customHeight="1" x14ac:dyDescent="0.2">
      <c r="A185" s="4">
        <v>35</v>
      </c>
      <c r="B185" s="5">
        <f>IF(Data_Mentah!B185="Male",1,0)</f>
        <v>0</v>
      </c>
      <c r="C185" s="5">
        <f>IF(Data_Mentah!C185="Yes",1,0)</f>
        <v>1</v>
      </c>
      <c r="D185" s="5">
        <f>IF(Data_Mentah!D185="Yes",1,0)</f>
        <v>1</v>
      </c>
      <c r="E185" s="5">
        <f>IF(Data_Mentah!E185="Yes",1,0)</f>
        <v>0</v>
      </c>
      <c r="F185" s="5">
        <f>IF(Data_Mentah!F185="Yes",1,0)</f>
        <v>0</v>
      </c>
      <c r="G185" s="5">
        <f>IF(Data_Mentah!G185="Yes",1,0)</f>
        <v>1</v>
      </c>
      <c r="H185" s="5">
        <f>IF(Data_Mentah!H185="Yes",1,0)</f>
        <v>1</v>
      </c>
      <c r="I185" s="5">
        <f>IF(Data_Mentah!I185="Yes",1,0)</f>
        <v>1</v>
      </c>
      <c r="J185" s="5">
        <f>IF(Data_Mentah!J185="Yes",1,0)</f>
        <v>1</v>
      </c>
      <c r="K185" s="5">
        <f>IF(Data_Mentah!K185="Yes",1,0)</f>
        <v>0</v>
      </c>
      <c r="L185" s="5">
        <f>IF(Data_Mentah!L185="Yes",1,0)</f>
        <v>1</v>
      </c>
      <c r="M185" s="5">
        <f>IF(Data_Mentah!M185="Yes",1,0)</f>
        <v>1</v>
      </c>
      <c r="N185" s="5">
        <f>IF(Data_Mentah!N185="Yes",1,0)</f>
        <v>0</v>
      </c>
      <c r="O185" s="5">
        <f>IF(Data_Mentah!O185="Yes",1,0)</f>
        <v>0</v>
      </c>
      <c r="P185" s="5">
        <f>IF(Data_Mentah!P185="Yes",1,0)</f>
        <v>0</v>
      </c>
      <c r="Q185" s="6">
        <f>IF(Data_Mentah!Q185="Positive",1,0)</f>
        <v>1</v>
      </c>
      <c r="T185">
        <f t="shared" si="5"/>
        <v>0</v>
      </c>
      <c r="V185">
        <f t="shared" si="6"/>
        <v>0</v>
      </c>
    </row>
    <row r="186" spans="1:22" ht="15.75" customHeight="1" x14ac:dyDescent="0.2">
      <c r="A186" s="7">
        <v>66</v>
      </c>
      <c r="B186" s="8">
        <f>IF(Data_Mentah!B186="Male",1,0)</f>
        <v>0</v>
      </c>
      <c r="C186" s="8">
        <f>IF(Data_Mentah!C186="Yes",1,0)</f>
        <v>1</v>
      </c>
      <c r="D186" s="8">
        <f>IF(Data_Mentah!D186="Yes",1,0)</f>
        <v>1</v>
      </c>
      <c r="E186" s="8">
        <f>IF(Data_Mentah!E186="Yes",1,0)</f>
        <v>1</v>
      </c>
      <c r="F186" s="8">
        <f>IF(Data_Mentah!F186="Yes",1,0)</f>
        <v>0</v>
      </c>
      <c r="G186" s="8">
        <f>IF(Data_Mentah!G186="Yes",1,0)</f>
        <v>1</v>
      </c>
      <c r="H186" s="8">
        <f>IF(Data_Mentah!H186="Yes",1,0)</f>
        <v>1</v>
      </c>
      <c r="I186" s="8">
        <f>IF(Data_Mentah!I186="Yes",1,0)</f>
        <v>0</v>
      </c>
      <c r="J186" s="8">
        <f>IF(Data_Mentah!J186="Yes",1,0)</f>
        <v>0</v>
      </c>
      <c r="K186" s="8">
        <f>IF(Data_Mentah!K186="Yes",1,0)</f>
        <v>1</v>
      </c>
      <c r="L186" s="8">
        <f>IF(Data_Mentah!L186="Yes",1,0)</f>
        <v>1</v>
      </c>
      <c r="M186" s="8">
        <f>IF(Data_Mentah!M186="Yes",1,0)</f>
        <v>0</v>
      </c>
      <c r="N186" s="8">
        <f>IF(Data_Mentah!N186="Yes",1,0)</f>
        <v>1</v>
      </c>
      <c r="O186" s="8">
        <f>IF(Data_Mentah!O186="Yes",1,0)</f>
        <v>1</v>
      </c>
      <c r="P186" s="8">
        <f>IF(Data_Mentah!P186="Yes",1,0)</f>
        <v>1</v>
      </c>
      <c r="Q186" s="9">
        <f>IF(Data_Mentah!Q186="Positive",1,0)</f>
        <v>1</v>
      </c>
      <c r="T186">
        <f t="shared" si="5"/>
        <v>1</v>
      </c>
      <c r="V186">
        <f t="shared" si="6"/>
        <v>0</v>
      </c>
    </row>
    <row r="187" spans="1:22" ht="15.75" customHeight="1" x14ac:dyDescent="0.2">
      <c r="A187" s="4">
        <v>54</v>
      </c>
      <c r="B187" s="5">
        <f>IF(Data_Mentah!B187="Male",1,0)</f>
        <v>1</v>
      </c>
      <c r="C187" s="5">
        <f>IF(Data_Mentah!C187="Yes",1,0)</f>
        <v>1</v>
      </c>
      <c r="D187" s="5">
        <f>IF(Data_Mentah!D187="Yes",1,0)</f>
        <v>1</v>
      </c>
      <c r="E187" s="5">
        <f>IF(Data_Mentah!E187="Yes",1,0)</f>
        <v>1</v>
      </c>
      <c r="F187" s="5">
        <f>IF(Data_Mentah!F187="Yes",1,0)</f>
        <v>1</v>
      </c>
      <c r="G187" s="5">
        <f>IF(Data_Mentah!G187="Yes",1,0)</f>
        <v>1</v>
      </c>
      <c r="H187" s="5">
        <f>IF(Data_Mentah!H187="Yes",1,0)</f>
        <v>1</v>
      </c>
      <c r="I187" s="5">
        <f>IF(Data_Mentah!I187="Yes",1,0)</f>
        <v>1</v>
      </c>
      <c r="J187" s="5">
        <f>IF(Data_Mentah!J187="Yes",1,0)</f>
        <v>1</v>
      </c>
      <c r="K187" s="5">
        <f>IF(Data_Mentah!K187="Yes",1,0)</f>
        <v>0</v>
      </c>
      <c r="L187" s="5">
        <f>IF(Data_Mentah!L187="Yes",1,0)</f>
        <v>1</v>
      </c>
      <c r="M187" s="5">
        <f>IF(Data_Mentah!M187="Yes",1,0)</f>
        <v>1</v>
      </c>
      <c r="N187" s="5">
        <f>IF(Data_Mentah!N187="Yes",1,0)</f>
        <v>1</v>
      </c>
      <c r="O187" s="5">
        <f>IF(Data_Mentah!O187="Yes",1,0)</f>
        <v>0</v>
      </c>
      <c r="P187" s="5">
        <f>IF(Data_Mentah!P187="Yes",1,0)</f>
        <v>0</v>
      </c>
      <c r="Q187" s="6">
        <f>IF(Data_Mentah!Q187="Positive",1,0)</f>
        <v>1</v>
      </c>
      <c r="T187">
        <f t="shared" si="5"/>
        <v>1</v>
      </c>
      <c r="V187">
        <f t="shared" si="6"/>
        <v>0</v>
      </c>
    </row>
    <row r="188" spans="1:22" ht="15.75" customHeight="1" x14ac:dyDescent="0.2">
      <c r="A188" s="7">
        <v>58</v>
      </c>
      <c r="B188" s="8">
        <f>IF(Data_Mentah!B188="Male",1,0)</f>
        <v>0</v>
      </c>
      <c r="C188" s="8">
        <f>IF(Data_Mentah!C188="Yes",1,0)</f>
        <v>0</v>
      </c>
      <c r="D188" s="8">
        <f>IF(Data_Mentah!D188="Yes",1,0)</f>
        <v>1</v>
      </c>
      <c r="E188" s="8">
        <f>IF(Data_Mentah!E188="Yes",1,0)</f>
        <v>1</v>
      </c>
      <c r="F188" s="8">
        <f>IF(Data_Mentah!F188="Yes",1,0)</f>
        <v>0</v>
      </c>
      <c r="G188" s="8">
        <f>IF(Data_Mentah!G188="Yes",1,0)</f>
        <v>0</v>
      </c>
      <c r="H188" s="8">
        <f>IF(Data_Mentah!H188="Yes",1,0)</f>
        <v>1</v>
      </c>
      <c r="I188" s="8">
        <f>IF(Data_Mentah!I188="Yes",1,0)</f>
        <v>1</v>
      </c>
      <c r="J188" s="8">
        <f>IF(Data_Mentah!J188="Yes",1,0)</f>
        <v>1</v>
      </c>
      <c r="K188" s="8">
        <f>IF(Data_Mentah!K188="Yes",1,0)</f>
        <v>0</v>
      </c>
      <c r="L188" s="8">
        <f>IF(Data_Mentah!L188="Yes",1,0)</f>
        <v>0</v>
      </c>
      <c r="M188" s="8">
        <f>IF(Data_Mentah!M188="Yes",1,0)</f>
        <v>0</v>
      </c>
      <c r="N188" s="8">
        <f>IF(Data_Mentah!N188="Yes",1,0)</f>
        <v>1</v>
      </c>
      <c r="O188" s="8">
        <f>IF(Data_Mentah!O188="Yes",1,0)</f>
        <v>1</v>
      </c>
      <c r="P188" s="8">
        <f>IF(Data_Mentah!P188="Yes",1,0)</f>
        <v>0</v>
      </c>
      <c r="Q188" s="9">
        <f>IF(Data_Mentah!Q188="Positive",1,0)</f>
        <v>1</v>
      </c>
      <c r="T188">
        <f t="shared" si="5"/>
        <v>0</v>
      </c>
      <c r="V188">
        <f t="shared" si="6"/>
        <v>0</v>
      </c>
    </row>
    <row r="189" spans="1:22" ht="15.75" customHeight="1" x14ac:dyDescent="0.2">
      <c r="A189" s="4">
        <v>51</v>
      </c>
      <c r="B189" s="5">
        <f>IF(Data_Mentah!B189="Male",1,0)</f>
        <v>1</v>
      </c>
      <c r="C189" s="5">
        <f>IF(Data_Mentah!C189="Yes",1,0)</f>
        <v>1</v>
      </c>
      <c r="D189" s="5">
        <f>IF(Data_Mentah!D189="Yes",1,0)</f>
        <v>0</v>
      </c>
      <c r="E189" s="5">
        <f>IF(Data_Mentah!E189="Yes",1,0)</f>
        <v>1</v>
      </c>
      <c r="F189" s="5">
        <f>IF(Data_Mentah!F189="Yes",1,0)</f>
        <v>1</v>
      </c>
      <c r="G189" s="5">
        <f>IF(Data_Mentah!G189="Yes",1,0)</f>
        <v>1</v>
      </c>
      <c r="H189" s="5">
        <f>IF(Data_Mentah!H189="Yes",1,0)</f>
        <v>0</v>
      </c>
      <c r="I189" s="5">
        <f>IF(Data_Mentah!I189="Yes",1,0)</f>
        <v>0</v>
      </c>
      <c r="J189" s="5">
        <f>IF(Data_Mentah!J189="Yes",1,0)</f>
        <v>0</v>
      </c>
      <c r="K189" s="5">
        <f>IF(Data_Mentah!K189="Yes",1,0)</f>
        <v>1</v>
      </c>
      <c r="L189" s="5">
        <f>IF(Data_Mentah!L189="Yes",1,0)</f>
        <v>1</v>
      </c>
      <c r="M189" s="5">
        <f>IF(Data_Mentah!M189="Yes",1,0)</f>
        <v>1</v>
      </c>
      <c r="N189" s="5">
        <f>IF(Data_Mentah!N189="Yes",1,0)</f>
        <v>1</v>
      </c>
      <c r="O189" s="5">
        <f>IF(Data_Mentah!O189="Yes",1,0)</f>
        <v>1</v>
      </c>
      <c r="P189" s="5">
        <f>IF(Data_Mentah!P189="Yes",1,0)</f>
        <v>0</v>
      </c>
      <c r="Q189" s="6">
        <f>IF(Data_Mentah!Q189="Positive",1,0)</f>
        <v>1</v>
      </c>
      <c r="T189">
        <f t="shared" si="5"/>
        <v>1</v>
      </c>
      <c r="V189">
        <f t="shared" si="6"/>
        <v>0</v>
      </c>
    </row>
    <row r="190" spans="1:22" ht="15.75" customHeight="1" x14ac:dyDescent="0.2">
      <c r="A190" s="7">
        <v>40</v>
      </c>
      <c r="B190" s="8">
        <f>IF(Data_Mentah!B190="Male",1,0)</f>
        <v>1</v>
      </c>
      <c r="C190" s="8">
        <f>IF(Data_Mentah!C190="Yes",1,0)</f>
        <v>1</v>
      </c>
      <c r="D190" s="8">
        <f>IF(Data_Mentah!D190="Yes",1,0)</f>
        <v>0</v>
      </c>
      <c r="E190" s="8">
        <f>IF(Data_Mentah!E190="Yes",1,0)</f>
        <v>1</v>
      </c>
      <c r="F190" s="8">
        <f>IF(Data_Mentah!F190="Yes",1,0)</f>
        <v>1</v>
      </c>
      <c r="G190" s="8">
        <f>IF(Data_Mentah!G190="Yes",1,0)</f>
        <v>1</v>
      </c>
      <c r="H190" s="8">
        <f>IF(Data_Mentah!H190="Yes",1,0)</f>
        <v>1</v>
      </c>
      <c r="I190" s="8">
        <f>IF(Data_Mentah!I190="Yes",1,0)</f>
        <v>0</v>
      </c>
      <c r="J190" s="8">
        <f>IF(Data_Mentah!J190="Yes",1,0)</f>
        <v>0</v>
      </c>
      <c r="K190" s="8">
        <f>IF(Data_Mentah!K190="Yes",1,0)</f>
        <v>1</v>
      </c>
      <c r="L190" s="8">
        <f>IF(Data_Mentah!L190="Yes",1,0)</f>
        <v>1</v>
      </c>
      <c r="M190" s="8">
        <f>IF(Data_Mentah!M190="Yes",1,0)</f>
        <v>1</v>
      </c>
      <c r="N190" s="8">
        <f>IF(Data_Mentah!N190="Yes",1,0)</f>
        <v>1</v>
      </c>
      <c r="O190" s="8">
        <f>IF(Data_Mentah!O190="Yes",1,0)</f>
        <v>1</v>
      </c>
      <c r="P190" s="8">
        <f>IF(Data_Mentah!P190="Yes",1,0)</f>
        <v>0</v>
      </c>
      <c r="Q190" s="9">
        <f>IF(Data_Mentah!Q190="Positive",1,0)</f>
        <v>1</v>
      </c>
      <c r="T190">
        <f t="shared" si="5"/>
        <v>1</v>
      </c>
      <c r="V190">
        <f t="shared" si="6"/>
        <v>0</v>
      </c>
    </row>
    <row r="191" spans="1:22" ht="15.75" customHeight="1" x14ac:dyDescent="0.2">
      <c r="A191" s="4">
        <v>47</v>
      </c>
      <c r="B191" s="5">
        <f>IF(Data_Mentah!B191="Male",1,0)</f>
        <v>0</v>
      </c>
      <c r="C191" s="5">
        <f>IF(Data_Mentah!C191="Yes",1,0)</f>
        <v>1</v>
      </c>
      <c r="D191" s="5">
        <f>IF(Data_Mentah!D191="Yes",1,0)</f>
        <v>0</v>
      </c>
      <c r="E191" s="5">
        <f>IF(Data_Mentah!E191="Yes",1,0)</f>
        <v>1</v>
      </c>
      <c r="F191" s="5">
        <f>IF(Data_Mentah!F191="Yes",1,0)</f>
        <v>1</v>
      </c>
      <c r="G191" s="5">
        <f>IF(Data_Mentah!G191="Yes",1,0)</f>
        <v>1</v>
      </c>
      <c r="H191" s="5">
        <f>IF(Data_Mentah!H191="Yes",1,0)</f>
        <v>1</v>
      </c>
      <c r="I191" s="5">
        <f>IF(Data_Mentah!I191="Yes",1,0)</f>
        <v>1</v>
      </c>
      <c r="J191" s="5">
        <f>IF(Data_Mentah!J191="Yes",1,0)</f>
        <v>1</v>
      </c>
      <c r="K191" s="5">
        <f>IF(Data_Mentah!K191="Yes",1,0)</f>
        <v>0</v>
      </c>
      <c r="L191" s="5">
        <f>IF(Data_Mentah!L191="Yes",1,0)</f>
        <v>1</v>
      </c>
      <c r="M191" s="5">
        <f>IF(Data_Mentah!M191="Yes",1,0)</f>
        <v>0</v>
      </c>
      <c r="N191" s="5">
        <f>IF(Data_Mentah!N191="Yes",1,0)</f>
        <v>0</v>
      </c>
      <c r="O191" s="5">
        <f>IF(Data_Mentah!O191="Yes",1,0)</f>
        <v>1</v>
      </c>
      <c r="P191" s="5">
        <f>IF(Data_Mentah!P191="Yes",1,0)</f>
        <v>0</v>
      </c>
      <c r="Q191" s="6">
        <f>IF(Data_Mentah!Q191="Positive",1,0)</f>
        <v>1</v>
      </c>
      <c r="T191">
        <f t="shared" si="5"/>
        <v>1</v>
      </c>
      <c r="V191">
        <f t="shared" si="6"/>
        <v>0</v>
      </c>
    </row>
    <row r="192" spans="1:22" ht="15.75" customHeight="1" x14ac:dyDescent="0.2">
      <c r="A192" s="7">
        <v>62</v>
      </c>
      <c r="B192" s="8">
        <f>IF(Data_Mentah!B192="Male",1,0)</f>
        <v>1</v>
      </c>
      <c r="C192" s="8">
        <f>IF(Data_Mentah!C192="Yes",1,0)</f>
        <v>0</v>
      </c>
      <c r="D192" s="8">
        <f>IF(Data_Mentah!D192="Yes",1,0)</f>
        <v>1</v>
      </c>
      <c r="E192" s="8">
        <f>IF(Data_Mentah!E192="Yes",1,0)</f>
        <v>1</v>
      </c>
      <c r="F192" s="8">
        <f>IF(Data_Mentah!F192="Yes",1,0)</f>
        <v>1</v>
      </c>
      <c r="G192" s="8">
        <f>IF(Data_Mentah!G192="Yes",1,0)</f>
        <v>1</v>
      </c>
      <c r="H192" s="8">
        <f>IF(Data_Mentah!H192="Yes",1,0)</f>
        <v>0</v>
      </c>
      <c r="I192" s="8">
        <f>IF(Data_Mentah!I192="Yes",1,0)</f>
        <v>1</v>
      </c>
      <c r="J192" s="8">
        <f>IF(Data_Mentah!J192="Yes",1,0)</f>
        <v>1</v>
      </c>
      <c r="K192" s="8">
        <f>IF(Data_Mentah!K192="Yes",1,0)</f>
        <v>0</v>
      </c>
      <c r="L192" s="8">
        <f>IF(Data_Mentah!L192="Yes",1,0)</f>
        <v>0</v>
      </c>
      <c r="M192" s="8">
        <f>IF(Data_Mentah!M192="Yes",1,0)</f>
        <v>1</v>
      </c>
      <c r="N192" s="8">
        <f>IF(Data_Mentah!N192="Yes",1,0)</f>
        <v>0</v>
      </c>
      <c r="O192" s="8">
        <f>IF(Data_Mentah!O192="Yes",1,0)</f>
        <v>1</v>
      </c>
      <c r="P192" s="8">
        <f>IF(Data_Mentah!P192="Yes",1,0)</f>
        <v>1</v>
      </c>
      <c r="Q192" s="9">
        <f>IF(Data_Mentah!Q192="Positive",1,0)</f>
        <v>1</v>
      </c>
      <c r="T192">
        <f t="shared" si="5"/>
        <v>1</v>
      </c>
      <c r="V192">
        <f t="shared" si="6"/>
        <v>0</v>
      </c>
    </row>
    <row r="193" spans="1:22" ht="15.75" customHeight="1" x14ac:dyDescent="0.2">
      <c r="A193" s="4">
        <v>49</v>
      </c>
      <c r="B193" s="5">
        <f>IF(Data_Mentah!B193="Male",1,0)</f>
        <v>1</v>
      </c>
      <c r="C193" s="5">
        <f>IF(Data_Mentah!C193="Yes",1,0)</f>
        <v>1</v>
      </c>
      <c r="D193" s="5">
        <f>IF(Data_Mentah!D193="Yes",1,0)</f>
        <v>1</v>
      </c>
      <c r="E193" s="5">
        <f>IF(Data_Mentah!E193="Yes",1,0)</f>
        <v>0</v>
      </c>
      <c r="F193" s="5">
        <f>IF(Data_Mentah!F193="Yes",1,0)</f>
        <v>0</v>
      </c>
      <c r="G193" s="5">
        <f>IF(Data_Mentah!G193="Yes",1,0)</f>
        <v>0</v>
      </c>
      <c r="H193" s="5">
        <f>IF(Data_Mentah!H193="Yes",1,0)</f>
        <v>0</v>
      </c>
      <c r="I193" s="5">
        <f>IF(Data_Mentah!I193="Yes",1,0)</f>
        <v>1</v>
      </c>
      <c r="J193" s="5">
        <f>IF(Data_Mentah!J193="Yes",1,0)</f>
        <v>0</v>
      </c>
      <c r="K193" s="5">
        <f>IF(Data_Mentah!K193="Yes",1,0)</f>
        <v>0</v>
      </c>
      <c r="L193" s="5">
        <f>IF(Data_Mentah!L193="Yes",1,0)</f>
        <v>0</v>
      </c>
      <c r="M193" s="5">
        <f>IF(Data_Mentah!M193="Yes",1,0)</f>
        <v>0</v>
      </c>
      <c r="N193" s="5">
        <f>IF(Data_Mentah!N193="Yes",1,0)</f>
        <v>0</v>
      </c>
      <c r="O193" s="5">
        <f>IF(Data_Mentah!O193="Yes",1,0)</f>
        <v>0</v>
      </c>
      <c r="P193" s="5">
        <f>IF(Data_Mentah!P193="Yes",1,0)</f>
        <v>0</v>
      </c>
      <c r="Q193" s="6">
        <f>IF(Data_Mentah!Q193="Positive",1,0)</f>
        <v>1</v>
      </c>
      <c r="T193">
        <f t="shared" si="5"/>
        <v>0</v>
      </c>
      <c r="V193">
        <f t="shared" si="6"/>
        <v>0</v>
      </c>
    </row>
    <row r="194" spans="1:22" ht="15.75" customHeight="1" x14ac:dyDescent="0.2">
      <c r="A194" s="7">
        <v>53</v>
      </c>
      <c r="B194" s="8">
        <f>IF(Data_Mentah!B194="Male",1,0)</f>
        <v>1</v>
      </c>
      <c r="C194" s="8">
        <f>IF(Data_Mentah!C194="Yes",1,0)</f>
        <v>0</v>
      </c>
      <c r="D194" s="8">
        <f>IF(Data_Mentah!D194="Yes",1,0)</f>
        <v>1</v>
      </c>
      <c r="E194" s="8">
        <f>IF(Data_Mentah!E194="Yes",1,0)</f>
        <v>0</v>
      </c>
      <c r="F194" s="8">
        <f>IF(Data_Mentah!F194="Yes",1,0)</f>
        <v>0</v>
      </c>
      <c r="G194" s="8">
        <f>IF(Data_Mentah!G194="Yes",1,0)</f>
        <v>0</v>
      </c>
      <c r="H194" s="8">
        <f>IF(Data_Mentah!H194="Yes",1,0)</f>
        <v>0</v>
      </c>
      <c r="I194" s="8">
        <f>IF(Data_Mentah!I194="Yes",1,0)</f>
        <v>0</v>
      </c>
      <c r="J194" s="8">
        <f>IF(Data_Mentah!J194="Yes",1,0)</f>
        <v>0</v>
      </c>
      <c r="K194" s="8">
        <f>IF(Data_Mentah!K194="Yes",1,0)</f>
        <v>1</v>
      </c>
      <c r="L194" s="8">
        <f>IF(Data_Mentah!L194="Yes",1,0)</f>
        <v>1</v>
      </c>
      <c r="M194" s="8">
        <f>IF(Data_Mentah!M194="Yes",1,0)</f>
        <v>0</v>
      </c>
      <c r="N194" s="8">
        <f>IF(Data_Mentah!N194="Yes",1,0)</f>
        <v>0</v>
      </c>
      <c r="O194" s="8">
        <f>IF(Data_Mentah!O194="Yes",1,0)</f>
        <v>0</v>
      </c>
      <c r="P194" s="8">
        <f>IF(Data_Mentah!P194="Yes",1,0)</f>
        <v>0</v>
      </c>
      <c r="Q194" s="9">
        <f>IF(Data_Mentah!Q194="Positive",1,0)</f>
        <v>1</v>
      </c>
      <c r="T194">
        <f t="shared" si="5"/>
        <v>0</v>
      </c>
      <c r="V194">
        <f t="shared" si="6"/>
        <v>0</v>
      </c>
    </row>
    <row r="195" spans="1:22" ht="15.75" customHeight="1" x14ac:dyDescent="0.2">
      <c r="A195" s="4">
        <v>68</v>
      </c>
      <c r="B195" s="5">
        <f>IF(Data_Mentah!B195="Male",1,0)</f>
        <v>1</v>
      </c>
      <c r="C195" s="5">
        <f>IF(Data_Mentah!C195="Yes",1,0)</f>
        <v>1</v>
      </c>
      <c r="D195" s="5">
        <f>IF(Data_Mentah!D195="Yes",1,0)</f>
        <v>0</v>
      </c>
      <c r="E195" s="5">
        <f>IF(Data_Mentah!E195="Yes",1,0)</f>
        <v>0</v>
      </c>
      <c r="F195" s="5">
        <f>IF(Data_Mentah!F195="Yes",1,0)</f>
        <v>1</v>
      </c>
      <c r="G195" s="5">
        <f>IF(Data_Mentah!G195="Yes",1,0)</f>
        <v>0</v>
      </c>
      <c r="H195" s="5">
        <f>IF(Data_Mentah!H195="Yes",1,0)</f>
        <v>1</v>
      </c>
      <c r="I195" s="5">
        <f>IF(Data_Mentah!I195="Yes",1,0)</f>
        <v>1</v>
      </c>
      <c r="J195" s="5">
        <f>IF(Data_Mentah!J195="Yes",1,0)</f>
        <v>1</v>
      </c>
      <c r="K195" s="5">
        <f>IF(Data_Mentah!K195="Yes",1,0)</f>
        <v>0</v>
      </c>
      <c r="L195" s="5">
        <f>IF(Data_Mentah!L195="Yes",1,0)</f>
        <v>1</v>
      </c>
      <c r="M195" s="5">
        <f>IF(Data_Mentah!M195="Yes",1,0)</f>
        <v>0</v>
      </c>
      <c r="N195" s="5">
        <f>IF(Data_Mentah!N195="Yes",1,0)</f>
        <v>0</v>
      </c>
      <c r="O195" s="5">
        <f>IF(Data_Mentah!O195="Yes",1,0)</f>
        <v>0</v>
      </c>
      <c r="P195" s="5">
        <f>IF(Data_Mentah!P195="Yes",1,0)</f>
        <v>0</v>
      </c>
      <c r="Q195" s="6">
        <f>IF(Data_Mentah!Q195="Positive",1,0)</f>
        <v>1</v>
      </c>
      <c r="T195">
        <f t="shared" si="5"/>
        <v>0</v>
      </c>
      <c r="V195">
        <f t="shared" si="6"/>
        <v>0</v>
      </c>
    </row>
    <row r="196" spans="1:22" ht="15.75" customHeight="1" x14ac:dyDescent="0.2">
      <c r="A196" s="7">
        <v>61</v>
      </c>
      <c r="B196" s="8">
        <f>IF(Data_Mentah!B196="Male",1,0)</f>
        <v>1</v>
      </c>
      <c r="C196" s="8">
        <f>IF(Data_Mentah!C196="Yes",1,0)</f>
        <v>0</v>
      </c>
      <c r="D196" s="8">
        <f>IF(Data_Mentah!D196="Yes",1,0)</f>
        <v>0</v>
      </c>
      <c r="E196" s="8">
        <f>IF(Data_Mentah!E196="Yes",1,0)</f>
        <v>1</v>
      </c>
      <c r="F196" s="8">
        <f>IF(Data_Mentah!F196="Yes",1,0)</f>
        <v>1</v>
      </c>
      <c r="G196" s="8">
        <f>IF(Data_Mentah!G196="Yes",1,0)</f>
        <v>1</v>
      </c>
      <c r="H196" s="8">
        <f>IF(Data_Mentah!H196="Yes",1,0)</f>
        <v>1</v>
      </c>
      <c r="I196" s="8">
        <f>IF(Data_Mentah!I196="Yes",1,0)</f>
        <v>1</v>
      </c>
      <c r="J196" s="8">
        <f>IF(Data_Mentah!J196="Yes",1,0)</f>
        <v>1</v>
      </c>
      <c r="K196" s="8">
        <f>IF(Data_Mentah!K196="Yes",1,0)</f>
        <v>1</v>
      </c>
      <c r="L196" s="8">
        <f>IF(Data_Mentah!L196="Yes",1,0)</f>
        <v>1</v>
      </c>
      <c r="M196" s="8">
        <f>IF(Data_Mentah!M196="Yes",1,0)</f>
        <v>0</v>
      </c>
      <c r="N196" s="8">
        <f>IF(Data_Mentah!N196="Yes",1,0)</f>
        <v>0</v>
      </c>
      <c r="O196" s="8">
        <f>IF(Data_Mentah!O196="Yes",1,0)</f>
        <v>0</v>
      </c>
      <c r="P196" s="8">
        <f>IF(Data_Mentah!P196="Yes",1,0)</f>
        <v>0</v>
      </c>
      <c r="Q196" s="9">
        <f>IF(Data_Mentah!Q196="Positive",1,0)</f>
        <v>1</v>
      </c>
      <c r="T196">
        <f t="shared" si="5"/>
        <v>1</v>
      </c>
      <c r="V196">
        <f t="shared" si="6"/>
        <v>0</v>
      </c>
    </row>
    <row r="197" spans="1:22" ht="15.75" customHeight="1" x14ac:dyDescent="0.2">
      <c r="A197" s="4">
        <v>39</v>
      </c>
      <c r="B197" s="5">
        <f>IF(Data_Mentah!B197="Male",1,0)</f>
        <v>1</v>
      </c>
      <c r="C197" s="5">
        <f>IF(Data_Mentah!C197="Yes",1,0)</f>
        <v>1</v>
      </c>
      <c r="D197" s="5">
        <f>IF(Data_Mentah!D197="Yes",1,0)</f>
        <v>0</v>
      </c>
      <c r="E197" s="5">
        <f>IF(Data_Mentah!E197="Yes",1,0)</f>
        <v>0</v>
      </c>
      <c r="F197" s="5">
        <f>IF(Data_Mentah!F197="Yes",1,0)</f>
        <v>0</v>
      </c>
      <c r="G197" s="5">
        <f>IF(Data_Mentah!G197="Yes",1,0)</f>
        <v>1</v>
      </c>
      <c r="H197" s="5">
        <f>IF(Data_Mentah!H197="Yes",1,0)</f>
        <v>0</v>
      </c>
      <c r="I197" s="5">
        <f>IF(Data_Mentah!I197="Yes",1,0)</f>
        <v>1</v>
      </c>
      <c r="J197" s="5">
        <f>IF(Data_Mentah!J197="Yes",1,0)</f>
        <v>0</v>
      </c>
      <c r="K197" s="5">
        <f>IF(Data_Mentah!K197="Yes",1,0)</f>
        <v>0</v>
      </c>
      <c r="L197" s="5">
        <f>IF(Data_Mentah!L197="Yes",1,0)</f>
        <v>0</v>
      </c>
      <c r="M197" s="5">
        <f>IF(Data_Mentah!M197="Yes",1,0)</f>
        <v>1</v>
      </c>
      <c r="N197" s="5">
        <f>IF(Data_Mentah!N197="Yes",1,0)</f>
        <v>0</v>
      </c>
      <c r="O197" s="5">
        <f>IF(Data_Mentah!O197="Yes",1,0)</f>
        <v>1</v>
      </c>
      <c r="P197" s="5">
        <f>IF(Data_Mentah!P197="Yes",1,0)</f>
        <v>0</v>
      </c>
      <c r="Q197" s="6">
        <f>IF(Data_Mentah!Q197="Positive",1,0)</f>
        <v>1</v>
      </c>
      <c r="T197">
        <f t="shared" si="5"/>
        <v>0</v>
      </c>
      <c r="V197">
        <f t="shared" si="6"/>
        <v>0</v>
      </c>
    </row>
    <row r="198" spans="1:22" ht="15.75" customHeight="1" x14ac:dyDescent="0.2">
      <c r="A198" s="7">
        <v>38</v>
      </c>
      <c r="B198" s="8">
        <f>IF(Data_Mentah!B198="Male",1,0)</f>
        <v>1</v>
      </c>
      <c r="C198" s="8">
        <f>IF(Data_Mentah!C198="Yes",1,0)</f>
        <v>0</v>
      </c>
      <c r="D198" s="8">
        <f>IF(Data_Mentah!D198="Yes",1,0)</f>
        <v>0</v>
      </c>
      <c r="E198" s="8">
        <f>IF(Data_Mentah!E198="Yes",1,0)</f>
        <v>0</v>
      </c>
      <c r="F198" s="8">
        <f>IF(Data_Mentah!F198="Yes",1,0)</f>
        <v>0</v>
      </c>
      <c r="G198" s="8">
        <f>IF(Data_Mentah!G198="Yes",1,0)</f>
        <v>1</v>
      </c>
      <c r="H198" s="8">
        <f>IF(Data_Mentah!H198="Yes",1,0)</f>
        <v>0</v>
      </c>
      <c r="I198" s="8">
        <f>IF(Data_Mentah!I198="Yes",1,0)</f>
        <v>1</v>
      </c>
      <c r="J198" s="8">
        <f>IF(Data_Mentah!J198="Yes",1,0)</f>
        <v>0</v>
      </c>
      <c r="K198" s="8">
        <f>IF(Data_Mentah!K198="Yes",1,0)</f>
        <v>0</v>
      </c>
      <c r="L198" s="8">
        <f>IF(Data_Mentah!L198="Yes",1,0)</f>
        <v>0</v>
      </c>
      <c r="M198" s="8">
        <f>IF(Data_Mentah!M198="Yes",1,0)</f>
        <v>1</v>
      </c>
      <c r="N198" s="8">
        <f>IF(Data_Mentah!N198="Yes",1,0)</f>
        <v>0</v>
      </c>
      <c r="O198" s="8">
        <f>IF(Data_Mentah!O198="Yes",1,0)</f>
        <v>1</v>
      </c>
      <c r="P198" s="8">
        <f>IF(Data_Mentah!P198="Yes",1,0)</f>
        <v>0</v>
      </c>
      <c r="Q198" s="9">
        <f>IF(Data_Mentah!Q198="Positive",1,0)</f>
        <v>1</v>
      </c>
      <c r="T198">
        <f t="shared" si="5"/>
        <v>0</v>
      </c>
      <c r="V198">
        <f t="shared" si="6"/>
        <v>0</v>
      </c>
    </row>
    <row r="199" spans="1:22" ht="15.75" customHeight="1" x14ac:dyDescent="0.2">
      <c r="A199" s="4">
        <v>44</v>
      </c>
      <c r="B199" s="5">
        <f>IF(Data_Mentah!B199="Male",1,0)</f>
        <v>0</v>
      </c>
      <c r="C199" s="5">
        <f>IF(Data_Mentah!C199="Yes",1,0)</f>
        <v>1</v>
      </c>
      <c r="D199" s="5">
        <f>IF(Data_Mentah!D199="Yes",1,0)</f>
        <v>0</v>
      </c>
      <c r="E199" s="5">
        <f>IF(Data_Mentah!E199="Yes",1,0)</f>
        <v>0</v>
      </c>
      <c r="F199" s="5">
        <f>IF(Data_Mentah!F199="Yes",1,0)</f>
        <v>0</v>
      </c>
      <c r="G199" s="5">
        <f>IF(Data_Mentah!G199="Yes",1,0)</f>
        <v>1</v>
      </c>
      <c r="H199" s="5">
        <f>IF(Data_Mentah!H199="Yes",1,0)</f>
        <v>0</v>
      </c>
      <c r="I199" s="5">
        <f>IF(Data_Mentah!I199="Yes",1,0)</f>
        <v>0</v>
      </c>
      <c r="J199" s="5">
        <f>IF(Data_Mentah!J199="Yes",1,0)</f>
        <v>0</v>
      </c>
      <c r="K199" s="5">
        <f>IF(Data_Mentah!K199="Yes",1,0)</f>
        <v>1</v>
      </c>
      <c r="L199" s="5">
        <f>IF(Data_Mentah!L199="Yes",1,0)</f>
        <v>0</v>
      </c>
      <c r="M199" s="5">
        <f>IF(Data_Mentah!M199="Yes",1,0)</f>
        <v>0</v>
      </c>
      <c r="N199" s="5">
        <f>IF(Data_Mentah!N199="Yes",1,0)</f>
        <v>0</v>
      </c>
      <c r="O199" s="5">
        <f>IF(Data_Mentah!O199="Yes",1,0)</f>
        <v>1</v>
      </c>
      <c r="P199" s="5">
        <f>IF(Data_Mentah!P199="Yes",1,0)</f>
        <v>0</v>
      </c>
      <c r="Q199" s="6">
        <f>IF(Data_Mentah!Q199="Positive",1,0)</f>
        <v>1</v>
      </c>
      <c r="T199">
        <f t="shared" si="5"/>
        <v>0</v>
      </c>
      <c r="V199">
        <f t="shared" si="6"/>
        <v>0</v>
      </c>
    </row>
    <row r="200" spans="1:22" ht="15.75" customHeight="1" x14ac:dyDescent="0.2">
      <c r="A200" s="7">
        <v>45</v>
      </c>
      <c r="B200" s="8">
        <f>IF(Data_Mentah!B200="Male",1,0)</f>
        <v>0</v>
      </c>
      <c r="C200" s="8">
        <f>IF(Data_Mentah!C200="Yes",1,0)</f>
        <v>1</v>
      </c>
      <c r="D200" s="8">
        <f>IF(Data_Mentah!D200="Yes",1,0)</f>
        <v>0</v>
      </c>
      <c r="E200" s="8">
        <f>IF(Data_Mentah!E200="Yes",1,0)</f>
        <v>1</v>
      </c>
      <c r="F200" s="8">
        <f>IF(Data_Mentah!F200="Yes",1,0)</f>
        <v>0</v>
      </c>
      <c r="G200" s="8">
        <f>IF(Data_Mentah!G200="Yes",1,0)</f>
        <v>1</v>
      </c>
      <c r="H200" s="8">
        <f>IF(Data_Mentah!H200="Yes",1,0)</f>
        <v>0</v>
      </c>
      <c r="I200" s="8">
        <f>IF(Data_Mentah!I200="Yes",1,0)</f>
        <v>0</v>
      </c>
      <c r="J200" s="8">
        <f>IF(Data_Mentah!J200="Yes",1,0)</f>
        <v>0</v>
      </c>
      <c r="K200" s="8">
        <f>IF(Data_Mentah!K200="Yes",1,0)</f>
        <v>1</v>
      </c>
      <c r="L200" s="8">
        <f>IF(Data_Mentah!L200="Yes",1,0)</f>
        <v>0</v>
      </c>
      <c r="M200" s="8">
        <f>IF(Data_Mentah!M200="Yes",1,0)</f>
        <v>0</v>
      </c>
      <c r="N200" s="8">
        <f>IF(Data_Mentah!N200="Yes",1,0)</f>
        <v>1</v>
      </c>
      <c r="O200" s="8">
        <f>IF(Data_Mentah!O200="Yes",1,0)</f>
        <v>0</v>
      </c>
      <c r="P200" s="8">
        <f>IF(Data_Mentah!P200="Yes",1,0)</f>
        <v>1</v>
      </c>
      <c r="Q200" s="9">
        <f>IF(Data_Mentah!Q200="Positive",1,0)</f>
        <v>1</v>
      </c>
      <c r="T200">
        <f t="shared" si="5"/>
        <v>1</v>
      </c>
      <c r="V200">
        <f t="shared" si="6"/>
        <v>0</v>
      </c>
    </row>
    <row r="201" spans="1:22" ht="15.75" customHeight="1" x14ac:dyDescent="0.2">
      <c r="A201" s="4">
        <v>50</v>
      </c>
      <c r="B201" s="5">
        <f>IF(Data_Mentah!B201="Male",1,0)</f>
        <v>0</v>
      </c>
      <c r="C201" s="5">
        <f>IF(Data_Mentah!C201="Yes",1,0)</f>
        <v>1</v>
      </c>
      <c r="D201" s="5">
        <f>IF(Data_Mentah!D201="Yes",1,0)</f>
        <v>1</v>
      </c>
      <c r="E201" s="5">
        <f>IF(Data_Mentah!E201="Yes",1,0)</f>
        <v>1</v>
      </c>
      <c r="F201" s="5">
        <f>IF(Data_Mentah!F201="Yes",1,0)</f>
        <v>1</v>
      </c>
      <c r="G201" s="5">
        <f>IF(Data_Mentah!G201="Yes",1,0)</f>
        <v>0</v>
      </c>
      <c r="H201" s="5">
        <f>IF(Data_Mentah!H201="Yes",1,0)</f>
        <v>0</v>
      </c>
      <c r="I201" s="5">
        <f>IF(Data_Mentah!I201="Yes",1,0)</f>
        <v>1</v>
      </c>
      <c r="J201" s="5">
        <f>IF(Data_Mentah!J201="Yes",1,0)</f>
        <v>1</v>
      </c>
      <c r="K201" s="5">
        <f>IF(Data_Mentah!K201="Yes",1,0)</f>
        <v>1</v>
      </c>
      <c r="L201" s="5">
        <f>IF(Data_Mentah!L201="Yes",1,0)</f>
        <v>0</v>
      </c>
      <c r="M201" s="5">
        <f>IF(Data_Mentah!M201="Yes",1,0)</f>
        <v>0</v>
      </c>
      <c r="N201" s="5">
        <f>IF(Data_Mentah!N201="Yes",1,0)</f>
        <v>1</v>
      </c>
      <c r="O201" s="5">
        <f>IF(Data_Mentah!O201="Yes",1,0)</f>
        <v>0</v>
      </c>
      <c r="P201" s="5">
        <f>IF(Data_Mentah!P201="Yes",1,0)</f>
        <v>1</v>
      </c>
      <c r="Q201" s="6">
        <f>IF(Data_Mentah!Q201="Positive",1,0)</f>
        <v>1</v>
      </c>
      <c r="T201">
        <f t="shared" si="5"/>
        <v>1</v>
      </c>
      <c r="V201">
        <f t="shared" si="6"/>
        <v>0</v>
      </c>
    </row>
    <row r="202" spans="1:22" ht="15.75" customHeight="1" x14ac:dyDescent="0.2">
      <c r="A202" s="7">
        <v>42</v>
      </c>
      <c r="B202" s="8">
        <f>IF(Data_Mentah!B202="Male",1,0)</f>
        <v>1</v>
      </c>
      <c r="C202" s="8">
        <f>IF(Data_Mentah!C202="Yes",1,0)</f>
        <v>0</v>
      </c>
      <c r="D202" s="8">
        <f>IF(Data_Mentah!D202="Yes",1,0)</f>
        <v>1</v>
      </c>
      <c r="E202" s="8">
        <f>IF(Data_Mentah!E202="Yes",1,0)</f>
        <v>1</v>
      </c>
      <c r="F202" s="8">
        <f>IF(Data_Mentah!F202="Yes",1,0)</f>
        <v>1</v>
      </c>
      <c r="G202" s="8">
        <f>IF(Data_Mentah!G202="Yes",1,0)</f>
        <v>0</v>
      </c>
      <c r="H202" s="8">
        <f>IF(Data_Mentah!H202="Yes",1,0)</f>
        <v>0</v>
      </c>
      <c r="I202" s="8">
        <f>IF(Data_Mentah!I202="Yes",1,0)</f>
        <v>1</v>
      </c>
      <c r="J202" s="8">
        <f>IF(Data_Mentah!J202="Yes",1,0)</f>
        <v>1</v>
      </c>
      <c r="K202" s="8">
        <f>IF(Data_Mentah!K202="Yes",1,0)</f>
        <v>0</v>
      </c>
      <c r="L202" s="8">
        <f>IF(Data_Mentah!L202="Yes",1,0)</f>
        <v>0</v>
      </c>
      <c r="M202" s="8">
        <f>IF(Data_Mentah!M202="Yes",1,0)</f>
        <v>1</v>
      </c>
      <c r="N202" s="8">
        <f>IF(Data_Mentah!N202="Yes",1,0)</f>
        <v>1</v>
      </c>
      <c r="O202" s="8">
        <f>IF(Data_Mentah!O202="Yes",1,0)</f>
        <v>0</v>
      </c>
      <c r="P202" s="8">
        <f>IF(Data_Mentah!P202="Yes",1,0)</f>
        <v>0</v>
      </c>
      <c r="Q202" s="9">
        <f>IF(Data_Mentah!Q202="Positive",1,0)</f>
        <v>0</v>
      </c>
      <c r="T202">
        <f t="shared" si="5"/>
        <v>0</v>
      </c>
      <c r="V202">
        <f t="shared" si="6"/>
        <v>0</v>
      </c>
    </row>
    <row r="203" spans="1:22" ht="15.75" customHeight="1" x14ac:dyDescent="0.2">
      <c r="A203" s="4">
        <v>55</v>
      </c>
      <c r="B203" s="5">
        <f>IF(Data_Mentah!B203="Male",1,0)</f>
        <v>1</v>
      </c>
      <c r="C203" s="5">
        <f>IF(Data_Mentah!C203="Yes",1,0)</f>
        <v>0</v>
      </c>
      <c r="D203" s="5">
        <f>IF(Data_Mentah!D203="Yes",1,0)</f>
        <v>0</v>
      </c>
      <c r="E203" s="5">
        <f>IF(Data_Mentah!E203="Yes",1,0)</f>
        <v>1</v>
      </c>
      <c r="F203" s="5">
        <f>IF(Data_Mentah!F203="Yes",1,0)</f>
        <v>0</v>
      </c>
      <c r="G203" s="5">
        <f>IF(Data_Mentah!G203="Yes",1,0)</f>
        <v>0</v>
      </c>
      <c r="H203" s="5">
        <f>IF(Data_Mentah!H203="Yes",1,0)</f>
        <v>0</v>
      </c>
      <c r="I203" s="5">
        <f>IF(Data_Mentah!I203="Yes",1,0)</f>
        <v>0</v>
      </c>
      <c r="J203" s="5">
        <f>IF(Data_Mentah!J203="Yes",1,0)</f>
        <v>0</v>
      </c>
      <c r="K203" s="5">
        <f>IF(Data_Mentah!K203="Yes",1,0)</f>
        <v>0</v>
      </c>
      <c r="L203" s="5">
        <f>IF(Data_Mentah!L203="Yes",1,0)</f>
        <v>0</v>
      </c>
      <c r="M203" s="5">
        <f>IF(Data_Mentah!M203="Yes",1,0)</f>
        <v>0</v>
      </c>
      <c r="N203" s="5">
        <f>IF(Data_Mentah!N203="Yes",1,0)</f>
        <v>0</v>
      </c>
      <c r="O203" s="5">
        <f>IF(Data_Mentah!O203="Yes",1,0)</f>
        <v>0</v>
      </c>
      <c r="P203" s="5">
        <f>IF(Data_Mentah!P203="Yes",1,0)</f>
        <v>0</v>
      </c>
      <c r="Q203" s="6">
        <f>IF(Data_Mentah!Q203="Positive",1,0)</f>
        <v>0</v>
      </c>
      <c r="T203">
        <f t="shared" si="5"/>
        <v>0</v>
      </c>
      <c r="V203">
        <f t="shared" si="6"/>
        <v>0</v>
      </c>
    </row>
    <row r="204" spans="1:22" ht="15.75" customHeight="1" x14ac:dyDescent="0.2">
      <c r="A204" s="7">
        <v>57</v>
      </c>
      <c r="B204" s="8">
        <f>IF(Data_Mentah!B204="Male",1,0)</f>
        <v>1</v>
      </c>
      <c r="C204" s="8">
        <f>IF(Data_Mentah!C204="Yes",1,0)</f>
        <v>0</v>
      </c>
      <c r="D204" s="8">
        <f>IF(Data_Mentah!D204="Yes",1,0)</f>
        <v>0</v>
      </c>
      <c r="E204" s="8">
        <f>IF(Data_Mentah!E204="Yes",1,0)</f>
        <v>0</v>
      </c>
      <c r="F204" s="8">
        <f>IF(Data_Mentah!F204="Yes",1,0)</f>
        <v>0</v>
      </c>
      <c r="G204" s="8">
        <f>IF(Data_Mentah!G204="Yes",1,0)</f>
        <v>0</v>
      </c>
      <c r="H204" s="8">
        <f>IF(Data_Mentah!H204="Yes",1,0)</f>
        <v>0</v>
      </c>
      <c r="I204" s="8">
        <f>IF(Data_Mentah!I204="Yes",1,0)</f>
        <v>0</v>
      </c>
      <c r="J204" s="8">
        <f>IF(Data_Mentah!J204="Yes",1,0)</f>
        <v>0</v>
      </c>
      <c r="K204" s="8">
        <f>IF(Data_Mentah!K204="Yes",1,0)</f>
        <v>0</v>
      </c>
      <c r="L204" s="8">
        <f>IF(Data_Mentah!L204="Yes",1,0)</f>
        <v>0</v>
      </c>
      <c r="M204" s="8">
        <f>IF(Data_Mentah!M204="Yes",1,0)</f>
        <v>0</v>
      </c>
      <c r="N204" s="8">
        <f>IF(Data_Mentah!N204="Yes",1,0)</f>
        <v>0</v>
      </c>
      <c r="O204" s="8">
        <f>IF(Data_Mentah!O204="Yes",1,0)</f>
        <v>0</v>
      </c>
      <c r="P204" s="8">
        <f>IF(Data_Mentah!P204="Yes",1,0)</f>
        <v>0</v>
      </c>
      <c r="Q204" s="9">
        <f>IF(Data_Mentah!Q204="Positive",1,0)</f>
        <v>0</v>
      </c>
      <c r="T204">
        <f t="shared" si="5"/>
        <v>0</v>
      </c>
      <c r="V204">
        <f t="shared" si="6"/>
        <v>0</v>
      </c>
    </row>
    <row r="205" spans="1:22" ht="15.75" customHeight="1" x14ac:dyDescent="0.2">
      <c r="A205" s="4">
        <v>62</v>
      </c>
      <c r="B205" s="5">
        <f>IF(Data_Mentah!B205="Male",1,0)</f>
        <v>1</v>
      </c>
      <c r="C205" s="5">
        <f>IF(Data_Mentah!C205="Yes",1,0)</f>
        <v>0</v>
      </c>
      <c r="D205" s="5">
        <f>IF(Data_Mentah!D205="Yes",1,0)</f>
        <v>0</v>
      </c>
      <c r="E205" s="5">
        <f>IF(Data_Mentah!E205="Yes",1,0)</f>
        <v>0</v>
      </c>
      <c r="F205" s="5">
        <f>IF(Data_Mentah!F205="Yes",1,0)</f>
        <v>0</v>
      </c>
      <c r="G205" s="5">
        <f>IF(Data_Mentah!G205="Yes",1,0)</f>
        <v>0</v>
      </c>
      <c r="H205" s="5">
        <f>IF(Data_Mentah!H205="Yes",1,0)</f>
        <v>0</v>
      </c>
      <c r="I205" s="5">
        <f>IF(Data_Mentah!I205="Yes",1,0)</f>
        <v>0</v>
      </c>
      <c r="J205" s="5">
        <f>IF(Data_Mentah!J205="Yes",1,0)</f>
        <v>0</v>
      </c>
      <c r="K205" s="5">
        <f>IF(Data_Mentah!K205="Yes",1,0)</f>
        <v>0</v>
      </c>
      <c r="L205" s="5">
        <f>IF(Data_Mentah!L205="Yes",1,0)</f>
        <v>0</v>
      </c>
      <c r="M205" s="5">
        <f>IF(Data_Mentah!M205="Yes",1,0)</f>
        <v>0</v>
      </c>
      <c r="N205" s="5">
        <f>IF(Data_Mentah!N205="Yes",1,0)</f>
        <v>0</v>
      </c>
      <c r="O205" s="5">
        <f>IF(Data_Mentah!O205="Yes",1,0)</f>
        <v>0</v>
      </c>
      <c r="P205" s="5">
        <f>IF(Data_Mentah!P205="Yes",1,0)</f>
        <v>0</v>
      </c>
      <c r="Q205" s="6">
        <f>IF(Data_Mentah!Q205="Positive",1,0)</f>
        <v>0</v>
      </c>
      <c r="T205">
        <f t="shared" si="5"/>
        <v>0</v>
      </c>
      <c r="V205">
        <f t="shared" si="6"/>
        <v>0</v>
      </c>
    </row>
    <row r="206" spans="1:22" ht="15.75" customHeight="1" x14ac:dyDescent="0.2">
      <c r="A206" s="7">
        <v>33</v>
      </c>
      <c r="B206" s="8">
        <f>IF(Data_Mentah!B206="Male",1,0)</f>
        <v>1</v>
      </c>
      <c r="C206" s="8">
        <f>IF(Data_Mentah!C206="Yes",1,0)</f>
        <v>0</v>
      </c>
      <c r="D206" s="8">
        <f>IF(Data_Mentah!D206="Yes",1,0)</f>
        <v>0</v>
      </c>
      <c r="E206" s="8">
        <f>IF(Data_Mentah!E206="Yes",1,0)</f>
        <v>0</v>
      </c>
      <c r="F206" s="8">
        <f>IF(Data_Mentah!F206="Yes",1,0)</f>
        <v>0</v>
      </c>
      <c r="G206" s="8">
        <f>IF(Data_Mentah!G206="Yes",1,0)</f>
        <v>0</v>
      </c>
      <c r="H206" s="8">
        <f>IF(Data_Mentah!H206="Yes",1,0)</f>
        <v>0</v>
      </c>
      <c r="I206" s="8">
        <f>IF(Data_Mentah!I206="Yes",1,0)</f>
        <v>0</v>
      </c>
      <c r="J206" s="8">
        <f>IF(Data_Mentah!J206="Yes",1,0)</f>
        <v>0</v>
      </c>
      <c r="K206" s="8">
        <f>IF(Data_Mentah!K206="Yes",1,0)</f>
        <v>0</v>
      </c>
      <c r="L206" s="8">
        <f>IF(Data_Mentah!L206="Yes",1,0)</f>
        <v>0</v>
      </c>
      <c r="M206" s="8">
        <f>IF(Data_Mentah!M206="Yes",1,0)</f>
        <v>0</v>
      </c>
      <c r="N206" s="8">
        <f>IF(Data_Mentah!N206="Yes",1,0)</f>
        <v>0</v>
      </c>
      <c r="O206" s="8">
        <f>IF(Data_Mentah!O206="Yes",1,0)</f>
        <v>0</v>
      </c>
      <c r="P206" s="8">
        <f>IF(Data_Mentah!P206="Yes",1,0)</f>
        <v>0</v>
      </c>
      <c r="Q206" s="9">
        <f>IF(Data_Mentah!Q206="Positive",1,0)</f>
        <v>0</v>
      </c>
      <c r="T206">
        <f t="shared" si="5"/>
        <v>0</v>
      </c>
      <c r="V206">
        <f t="shared" si="6"/>
        <v>0</v>
      </c>
    </row>
    <row r="207" spans="1:22" ht="15.75" customHeight="1" x14ac:dyDescent="0.2">
      <c r="A207" s="4">
        <v>55</v>
      </c>
      <c r="B207" s="5">
        <f>IF(Data_Mentah!B207="Male",1,0)</f>
        <v>1</v>
      </c>
      <c r="C207" s="5">
        <f>IF(Data_Mentah!C207="Yes",1,0)</f>
        <v>1</v>
      </c>
      <c r="D207" s="5">
        <f>IF(Data_Mentah!D207="Yes",1,0)</f>
        <v>0</v>
      </c>
      <c r="E207" s="5">
        <f>IF(Data_Mentah!E207="Yes",1,0)</f>
        <v>0</v>
      </c>
      <c r="F207" s="5">
        <f>IF(Data_Mentah!F207="Yes",1,0)</f>
        <v>1</v>
      </c>
      <c r="G207" s="5">
        <f>IF(Data_Mentah!G207="Yes",1,0)</f>
        <v>1</v>
      </c>
      <c r="H207" s="5">
        <f>IF(Data_Mentah!H207="Yes",1,0)</f>
        <v>0</v>
      </c>
      <c r="I207" s="5">
        <f>IF(Data_Mentah!I207="Yes",1,0)</f>
        <v>1</v>
      </c>
      <c r="J207" s="5">
        <f>IF(Data_Mentah!J207="Yes",1,0)</f>
        <v>1</v>
      </c>
      <c r="K207" s="5">
        <f>IF(Data_Mentah!K207="Yes",1,0)</f>
        <v>1</v>
      </c>
      <c r="L207" s="5">
        <f>IF(Data_Mentah!L207="Yes",1,0)</f>
        <v>1</v>
      </c>
      <c r="M207" s="5">
        <f>IF(Data_Mentah!M207="Yes",1,0)</f>
        <v>0</v>
      </c>
      <c r="N207" s="5">
        <f>IF(Data_Mentah!N207="Yes",1,0)</f>
        <v>1</v>
      </c>
      <c r="O207" s="5">
        <f>IF(Data_Mentah!O207="Yes",1,0)</f>
        <v>1</v>
      </c>
      <c r="P207" s="5">
        <f>IF(Data_Mentah!P207="Yes",1,0)</f>
        <v>1</v>
      </c>
      <c r="Q207" s="6">
        <f>IF(Data_Mentah!Q207="Positive",1,0)</f>
        <v>0</v>
      </c>
      <c r="T207">
        <f t="shared" si="5"/>
        <v>1</v>
      </c>
      <c r="V207">
        <f t="shared" si="6"/>
        <v>0</v>
      </c>
    </row>
    <row r="208" spans="1:22" ht="15.75" customHeight="1" x14ac:dyDescent="0.2">
      <c r="A208" s="7">
        <v>48</v>
      </c>
      <c r="B208" s="8">
        <f>IF(Data_Mentah!B208="Male",1,0)</f>
        <v>1</v>
      </c>
      <c r="C208" s="8">
        <f>IF(Data_Mentah!C208="Yes",1,0)</f>
        <v>0</v>
      </c>
      <c r="D208" s="8">
        <f>IF(Data_Mentah!D208="Yes",1,0)</f>
        <v>0</v>
      </c>
      <c r="E208" s="8">
        <f>IF(Data_Mentah!E208="Yes",1,0)</f>
        <v>0</v>
      </c>
      <c r="F208" s="8">
        <f>IF(Data_Mentah!F208="Yes",1,0)</f>
        <v>1</v>
      </c>
      <c r="G208" s="8">
        <f>IF(Data_Mentah!G208="Yes",1,0)</f>
        <v>0</v>
      </c>
      <c r="H208" s="8">
        <f>IF(Data_Mentah!H208="Yes",1,0)</f>
        <v>0</v>
      </c>
      <c r="I208" s="8">
        <f>IF(Data_Mentah!I208="Yes",1,0)</f>
        <v>0</v>
      </c>
      <c r="J208" s="8">
        <f>IF(Data_Mentah!J208="Yes",1,0)</f>
        <v>0</v>
      </c>
      <c r="K208" s="8">
        <f>IF(Data_Mentah!K208="Yes",1,0)</f>
        <v>0</v>
      </c>
      <c r="L208" s="8">
        <f>IF(Data_Mentah!L208="Yes",1,0)</f>
        <v>0</v>
      </c>
      <c r="M208" s="8">
        <f>IF(Data_Mentah!M208="Yes",1,0)</f>
        <v>1</v>
      </c>
      <c r="N208" s="8">
        <f>IF(Data_Mentah!N208="Yes",1,0)</f>
        <v>1</v>
      </c>
      <c r="O208" s="8">
        <f>IF(Data_Mentah!O208="Yes",1,0)</f>
        <v>0</v>
      </c>
      <c r="P208" s="8">
        <f>IF(Data_Mentah!P208="Yes",1,0)</f>
        <v>0</v>
      </c>
      <c r="Q208" s="9">
        <f>IF(Data_Mentah!Q208="Positive",1,0)</f>
        <v>0</v>
      </c>
      <c r="T208">
        <f t="shared" si="5"/>
        <v>0</v>
      </c>
      <c r="V208">
        <f t="shared" si="6"/>
        <v>0</v>
      </c>
    </row>
    <row r="209" spans="1:22" ht="15.75" customHeight="1" x14ac:dyDescent="0.2">
      <c r="A209" s="4">
        <v>56</v>
      </c>
      <c r="B209" s="5">
        <f>IF(Data_Mentah!B209="Male",1,0)</f>
        <v>1</v>
      </c>
      <c r="C209" s="5">
        <f>IF(Data_Mentah!C209="Yes",1,0)</f>
        <v>0</v>
      </c>
      <c r="D209" s="5">
        <f>IF(Data_Mentah!D209="Yes",1,0)</f>
        <v>0</v>
      </c>
      <c r="E209" s="5">
        <f>IF(Data_Mentah!E209="Yes",1,0)</f>
        <v>0</v>
      </c>
      <c r="F209" s="5">
        <f>IF(Data_Mentah!F209="Yes",1,0)</f>
        <v>0</v>
      </c>
      <c r="G209" s="5">
        <f>IF(Data_Mentah!G209="Yes",1,0)</f>
        <v>1</v>
      </c>
      <c r="H209" s="5">
        <f>IF(Data_Mentah!H209="Yes",1,0)</f>
        <v>0</v>
      </c>
      <c r="I209" s="5">
        <f>IF(Data_Mentah!I209="Yes",1,0)</f>
        <v>0</v>
      </c>
      <c r="J209" s="5">
        <f>IF(Data_Mentah!J209="Yes",1,0)</f>
        <v>1</v>
      </c>
      <c r="K209" s="5">
        <f>IF(Data_Mentah!K209="Yes",1,0)</f>
        <v>0</v>
      </c>
      <c r="L209" s="5">
        <f>IF(Data_Mentah!L209="Yes",1,0)</f>
        <v>1</v>
      </c>
      <c r="M209" s="5">
        <f>IF(Data_Mentah!M209="Yes",1,0)</f>
        <v>0</v>
      </c>
      <c r="N209" s="5">
        <f>IF(Data_Mentah!N209="Yes",1,0)</f>
        <v>0</v>
      </c>
      <c r="O209" s="5">
        <f>IF(Data_Mentah!O209="Yes",1,0)</f>
        <v>1</v>
      </c>
      <c r="P209" s="5">
        <f>IF(Data_Mentah!P209="Yes",1,0)</f>
        <v>1</v>
      </c>
      <c r="Q209" s="6">
        <f>IF(Data_Mentah!Q209="Positive",1,0)</f>
        <v>0</v>
      </c>
      <c r="T209">
        <f t="shared" si="5"/>
        <v>0</v>
      </c>
      <c r="V209">
        <f t="shared" si="6"/>
        <v>0</v>
      </c>
    </row>
    <row r="210" spans="1:22" ht="15.75" customHeight="1" x14ac:dyDescent="0.2">
      <c r="A210" s="7">
        <v>38</v>
      </c>
      <c r="B210" s="8">
        <f>IF(Data_Mentah!B210="Male",1,0)</f>
        <v>1</v>
      </c>
      <c r="C210" s="8">
        <f>IF(Data_Mentah!C210="Yes",1,0)</f>
        <v>0</v>
      </c>
      <c r="D210" s="8">
        <f>IF(Data_Mentah!D210="Yes",1,0)</f>
        <v>0</v>
      </c>
      <c r="E210" s="8">
        <f>IF(Data_Mentah!E210="Yes",1,0)</f>
        <v>1</v>
      </c>
      <c r="F210" s="8">
        <f>IF(Data_Mentah!F210="Yes",1,0)</f>
        <v>1</v>
      </c>
      <c r="G210" s="8">
        <f>IF(Data_Mentah!G210="Yes",1,0)</f>
        <v>0</v>
      </c>
      <c r="H210" s="8">
        <f>IF(Data_Mentah!H210="Yes",1,0)</f>
        <v>1</v>
      </c>
      <c r="I210" s="8">
        <f>IF(Data_Mentah!I210="Yes",1,0)</f>
        <v>0</v>
      </c>
      <c r="J210" s="8">
        <f>IF(Data_Mentah!J210="Yes",1,0)</f>
        <v>0</v>
      </c>
      <c r="K210" s="8">
        <f>IF(Data_Mentah!K210="Yes",1,0)</f>
        <v>0</v>
      </c>
      <c r="L210" s="8">
        <f>IF(Data_Mentah!L210="Yes",1,0)</f>
        <v>1</v>
      </c>
      <c r="M210" s="8">
        <f>IF(Data_Mentah!M210="Yes",1,0)</f>
        <v>0</v>
      </c>
      <c r="N210" s="8">
        <f>IF(Data_Mentah!N210="Yes",1,0)</f>
        <v>0</v>
      </c>
      <c r="O210" s="8">
        <f>IF(Data_Mentah!O210="Yes",1,0)</f>
        <v>1</v>
      </c>
      <c r="P210" s="8">
        <f>IF(Data_Mentah!P210="Yes",1,0)</f>
        <v>0</v>
      </c>
      <c r="Q210" s="9">
        <f>IF(Data_Mentah!Q210="Positive",1,0)</f>
        <v>0</v>
      </c>
      <c r="T210">
        <f t="shared" si="5"/>
        <v>0</v>
      </c>
      <c r="V210">
        <f t="shared" si="6"/>
        <v>0</v>
      </c>
    </row>
    <row r="211" spans="1:22" ht="15.75" customHeight="1" x14ac:dyDescent="0.2">
      <c r="A211" s="4">
        <v>28</v>
      </c>
      <c r="B211" s="5">
        <f>IF(Data_Mentah!B211="Male",1,0)</f>
        <v>1</v>
      </c>
      <c r="C211" s="5">
        <f>IF(Data_Mentah!C211="Yes",1,0)</f>
        <v>0</v>
      </c>
      <c r="D211" s="5">
        <f>IF(Data_Mentah!D211="Yes",1,0)</f>
        <v>0</v>
      </c>
      <c r="E211" s="5">
        <f>IF(Data_Mentah!E211="Yes",1,0)</f>
        <v>1</v>
      </c>
      <c r="F211" s="5">
        <f>IF(Data_Mentah!F211="Yes",1,0)</f>
        <v>0</v>
      </c>
      <c r="G211" s="5">
        <f>IF(Data_Mentah!G211="Yes",1,0)</f>
        <v>0</v>
      </c>
      <c r="H211" s="5">
        <f>IF(Data_Mentah!H211="Yes",1,0)</f>
        <v>1</v>
      </c>
      <c r="I211" s="5">
        <f>IF(Data_Mentah!I211="Yes",1,0)</f>
        <v>0</v>
      </c>
      <c r="J211" s="5">
        <f>IF(Data_Mentah!J211="Yes",1,0)</f>
        <v>0</v>
      </c>
      <c r="K211" s="5">
        <f>IF(Data_Mentah!K211="Yes",1,0)</f>
        <v>0</v>
      </c>
      <c r="L211" s="5">
        <f>IF(Data_Mentah!L211="Yes",1,0)</f>
        <v>1</v>
      </c>
      <c r="M211" s="5">
        <f>IF(Data_Mentah!M211="Yes",1,0)</f>
        <v>0</v>
      </c>
      <c r="N211" s="5">
        <f>IF(Data_Mentah!N211="Yes",1,0)</f>
        <v>0</v>
      </c>
      <c r="O211" s="5">
        <f>IF(Data_Mentah!O211="Yes",1,0)</f>
        <v>1</v>
      </c>
      <c r="P211" s="5">
        <f>IF(Data_Mentah!P211="Yes",1,0)</f>
        <v>0</v>
      </c>
      <c r="Q211" s="6">
        <f>IF(Data_Mentah!Q211="Positive",1,0)</f>
        <v>0</v>
      </c>
      <c r="T211">
        <f t="shared" si="5"/>
        <v>0</v>
      </c>
      <c r="V211">
        <f t="shared" si="6"/>
        <v>0</v>
      </c>
    </row>
    <row r="212" spans="1:22" ht="15.75" customHeight="1" x14ac:dyDescent="0.2">
      <c r="A212" s="7">
        <v>68</v>
      </c>
      <c r="B212" s="8">
        <f>IF(Data_Mentah!B212="Male",1,0)</f>
        <v>1</v>
      </c>
      <c r="C212" s="8">
        <f>IF(Data_Mentah!C212="Yes",1,0)</f>
        <v>0</v>
      </c>
      <c r="D212" s="8">
        <f>IF(Data_Mentah!D212="Yes",1,0)</f>
        <v>0</v>
      </c>
      <c r="E212" s="8">
        <f>IF(Data_Mentah!E212="Yes",1,0)</f>
        <v>0</v>
      </c>
      <c r="F212" s="8">
        <f>IF(Data_Mentah!F212="Yes",1,0)</f>
        <v>1</v>
      </c>
      <c r="G212" s="8">
        <f>IF(Data_Mentah!G212="Yes",1,0)</f>
        <v>0</v>
      </c>
      <c r="H212" s="8">
        <f>IF(Data_Mentah!H212="Yes",1,0)</f>
        <v>1</v>
      </c>
      <c r="I212" s="8">
        <f>IF(Data_Mentah!I212="Yes",1,0)</f>
        <v>0</v>
      </c>
      <c r="J212" s="8">
        <f>IF(Data_Mentah!J212="Yes",1,0)</f>
        <v>0</v>
      </c>
      <c r="K212" s="8">
        <f>IF(Data_Mentah!K212="Yes",1,0)</f>
        <v>0</v>
      </c>
      <c r="L212" s="8">
        <f>IF(Data_Mentah!L212="Yes",1,0)</f>
        <v>0</v>
      </c>
      <c r="M212" s="8">
        <f>IF(Data_Mentah!M212="Yes",1,0)</f>
        <v>0</v>
      </c>
      <c r="N212" s="8">
        <f>IF(Data_Mentah!N212="Yes",1,0)</f>
        <v>0</v>
      </c>
      <c r="O212" s="8">
        <f>IF(Data_Mentah!O212="Yes",1,0)</f>
        <v>0</v>
      </c>
      <c r="P212" s="8">
        <f>IF(Data_Mentah!P212="Yes",1,0)</f>
        <v>0</v>
      </c>
      <c r="Q212" s="9">
        <f>IF(Data_Mentah!Q212="Positive",1,0)</f>
        <v>0</v>
      </c>
      <c r="T212">
        <f t="shared" si="5"/>
        <v>0</v>
      </c>
      <c r="V212">
        <f t="shared" si="6"/>
        <v>0</v>
      </c>
    </row>
    <row r="213" spans="1:22" ht="15.75" customHeight="1" x14ac:dyDescent="0.2">
      <c r="A213" s="4">
        <v>35</v>
      </c>
      <c r="B213" s="5">
        <f>IF(Data_Mentah!B213="Male",1,0)</f>
        <v>1</v>
      </c>
      <c r="C213" s="5">
        <f>IF(Data_Mentah!C213="Yes",1,0)</f>
        <v>0</v>
      </c>
      <c r="D213" s="5">
        <f>IF(Data_Mentah!D213="Yes",1,0)</f>
        <v>0</v>
      </c>
      <c r="E213" s="5">
        <f>IF(Data_Mentah!E213="Yes",1,0)</f>
        <v>0</v>
      </c>
      <c r="F213" s="5">
        <f>IF(Data_Mentah!F213="Yes",1,0)</f>
        <v>1</v>
      </c>
      <c r="G213" s="5">
        <f>IF(Data_Mentah!G213="Yes",1,0)</f>
        <v>0</v>
      </c>
      <c r="H213" s="5">
        <f>IF(Data_Mentah!H213="Yes",1,0)</f>
        <v>0</v>
      </c>
      <c r="I213" s="5">
        <f>IF(Data_Mentah!I213="Yes",1,0)</f>
        <v>0</v>
      </c>
      <c r="J213" s="5">
        <f>IF(Data_Mentah!J213="Yes",1,0)</f>
        <v>0</v>
      </c>
      <c r="K213" s="5">
        <f>IF(Data_Mentah!K213="Yes",1,0)</f>
        <v>1</v>
      </c>
      <c r="L213" s="5">
        <f>IF(Data_Mentah!L213="Yes",1,0)</f>
        <v>0</v>
      </c>
      <c r="M213" s="5">
        <f>IF(Data_Mentah!M213="Yes",1,0)</f>
        <v>0</v>
      </c>
      <c r="N213" s="5">
        <f>IF(Data_Mentah!N213="Yes",1,0)</f>
        <v>0</v>
      </c>
      <c r="O213" s="5">
        <f>IF(Data_Mentah!O213="Yes",1,0)</f>
        <v>0</v>
      </c>
      <c r="P213" s="5">
        <f>IF(Data_Mentah!P213="Yes",1,0)</f>
        <v>0</v>
      </c>
      <c r="Q213" s="6">
        <f>IF(Data_Mentah!Q213="Positive",1,0)</f>
        <v>0</v>
      </c>
      <c r="T213">
        <f t="shared" si="5"/>
        <v>0</v>
      </c>
      <c r="V213">
        <f t="shared" si="6"/>
        <v>0</v>
      </c>
    </row>
    <row r="214" spans="1:22" ht="15.75" customHeight="1" x14ac:dyDescent="0.2">
      <c r="A214" s="7">
        <v>45</v>
      </c>
      <c r="B214" s="8">
        <f>IF(Data_Mentah!B214="Male",1,0)</f>
        <v>1</v>
      </c>
      <c r="C214" s="8">
        <f>IF(Data_Mentah!C214="Yes",1,0)</f>
        <v>0</v>
      </c>
      <c r="D214" s="8">
        <f>IF(Data_Mentah!D214="Yes",1,0)</f>
        <v>0</v>
      </c>
      <c r="E214" s="8">
        <f>IF(Data_Mentah!E214="Yes",1,0)</f>
        <v>0</v>
      </c>
      <c r="F214" s="8">
        <f>IF(Data_Mentah!F214="Yes",1,0)</f>
        <v>0</v>
      </c>
      <c r="G214" s="8">
        <f>IF(Data_Mentah!G214="Yes",1,0)</f>
        <v>0</v>
      </c>
      <c r="H214" s="8">
        <f>IF(Data_Mentah!H214="Yes",1,0)</f>
        <v>0</v>
      </c>
      <c r="I214" s="8">
        <f>IF(Data_Mentah!I214="Yes",1,0)</f>
        <v>0</v>
      </c>
      <c r="J214" s="8">
        <f>IF(Data_Mentah!J214="Yes",1,0)</f>
        <v>0</v>
      </c>
      <c r="K214" s="8">
        <f>IF(Data_Mentah!K214="Yes",1,0)</f>
        <v>1</v>
      </c>
      <c r="L214" s="8">
        <f>IF(Data_Mentah!L214="Yes",1,0)</f>
        <v>0</v>
      </c>
      <c r="M214" s="8">
        <f>IF(Data_Mentah!M214="Yes",1,0)</f>
        <v>0</v>
      </c>
      <c r="N214" s="8">
        <f>IF(Data_Mentah!N214="Yes",1,0)</f>
        <v>0</v>
      </c>
      <c r="O214" s="8">
        <f>IF(Data_Mentah!O214="Yes",1,0)</f>
        <v>0</v>
      </c>
      <c r="P214" s="8">
        <f>IF(Data_Mentah!P214="Yes",1,0)</f>
        <v>0</v>
      </c>
      <c r="Q214" s="9">
        <f>IF(Data_Mentah!Q214="Positive",1,0)</f>
        <v>0</v>
      </c>
      <c r="T214">
        <f t="shared" si="5"/>
        <v>0</v>
      </c>
      <c r="V214">
        <f t="shared" si="6"/>
        <v>0</v>
      </c>
    </row>
    <row r="215" spans="1:22" ht="15.75" customHeight="1" x14ac:dyDescent="0.2">
      <c r="A215" s="4">
        <v>48</v>
      </c>
      <c r="B215" s="5">
        <f>IF(Data_Mentah!B215="Male",1,0)</f>
        <v>1</v>
      </c>
      <c r="C215" s="5">
        <f>IF(Data_Mentah!C215="Yes",1,0)</f>
        <v>0</v>
      </c>
      <c r="D215" s="5">
        <f>IF(Data_Mentah!D215="Yes",1,0)</f>
        <v>1</v>
      </c>
      <c r="E215" s="5">
        <f>IF(Data_Mentah!E215="Yes",1,0)</f>
        <v>0</v>
      </c>
      <c r="F215" s="5">
        <f>IF(Data_Mentah!F215="Yes",1,0)</f>
        <v>0</v>
      </c>
      <c r="G215" s="5">
        <f>IF(Data_Mentah!G215="Yes",1,0)</f>
        <v>0</v>
      </c>
      <c r="H215" s="5">
        <f>IF(Data_Mentah!H215="Yes",1,0)</f>
        <v>0</v>
      </c>
      <c r="I215" s="5">
        <f>IF(Data_Mentah!I215="Yes",1,0)</f>
        <v>0</v>
      </c>
      <c r="J215" s="5">
        <f>IF(Data_Mentah!J215="Yes",1,0)</f>
        <v>1</v>
      </c>
      <c r="K215" s="5">
        <f>IF(Data_Mentah!K215="Yes",1,0)</f>
        <v>0</v>
      </c>
      <c r="L215" s="5">
        <f>IF(Data_Mentah!L215="Yes",1,0)</f>
        <v>0</v>
      </c>
      <c r="M215" s="5">
        <f>IF(Data_Mentah!M215="Yes",1,0)</f>
        <v>1</v>
      </c>
      <c r="N215" s="5">
        <f>IF(Data_Mentah!N215="Yes",1,0)</f>
        <v>0</v>
      </c>
      <c r="O215" s="5">
        <f>IF(Data_Mentah!O215="Yes",1,0)</f>
        <v>0</v>
      </c>
      <c r="P215" s="5">
        <f>IF(Data_Mentah!P215="Yes",1,0)</f>
        <v>1</v>
      </c>
      <c r="Q215" s="6">
        <f>IF(Data_Mentah!Q215="Positive",1,0)</f>
        <v>0</v>
      </c>
      <c r="T215">
        <f t="shared" si="5"/>
        <v>0</v>
      </c>
      <c r="V215">
        <f t="shared" si="6"/>
        <v>0</v>
      </c>
    </row>
    <row r="216" spans="1:22" ht="15.75" customHeight="1" x14ac:dyDescent="0.2">
      <c r="A216" s="7">
        <v>40</v>
      </c>
      <c r="B216" s="8">
        <f>IF(Data_Mentah!B216="Male",1,0)</f>
        <v>1</v>
      </c>
      <c r="C216" s="8">
        <f>IF(Data_Mentah!C216="Yes",1,0)</f>
        <v>0</v>
      </c>
      <c r="D216" s="8">
        <f>IF(Data_Mentah!D216="Yes",1,0)</f>
        <v>0</v>
      </c>
      <c r="E216" s="8">
        <f>IF(Data_Mentah!E216="Yes",1,0)</f>
        <v>0</v>
      </c>
      <c r="F216" s="8">
        <f>IF(Data_Mentah!F216="Yes",1,0)</f>
        <v>0</v>
      </c>
      <c r="G216" s="8">
        <f>IF(Data_Mentah!G216="Yes",1,0)</f>
        <v>0</v>
      </c>
      <c r="H216" s="8">
        <f>IF(Data_Mentah!H216="Yes",1,0)</f>
        <v>0</v>
      </c>
      <c r="I216" s="8">
        <f>IF(Data_Mentah!I216="Yes",1,0)</f>
        <v>0</v>
      </c>
      <c r="J216" s="8">
        <f>IF(Data_Mentah!J216="Yes",1,0)</f>
        <v>1</v>
      </c>
      <c r="K216" s="8">
        <f>IF(Data_Mentah!K216="Yes",1,0)</f>
        <v>0</v>
      </c>
      <c r="L216" s="8">
        <f>IF(Data_Mentah!L216="Yes",1,0)</f>
        <v>0</v>
      </c>
      <c r="M216" s="8">
        <f>IF(Data_Mentah!M216="Yes",1,0)</f>
        <v>0</v>
      </c>
      <c r="N216" s="8">
        <f>IF(Data_Mentah!N216="Yes",1,0)</f>
        <v>0</v>
      </c>
      <c r="O216" s="8">
        <f>IF(Data_Mentah!O216="Yes",1,0)</f>
        <v>1</v>
      </c>
      <c r="P216" s="8">
        <f>IF(Data_Mentah!P216="Yes",1,0)</f>
        <v>0</v>
      </c>
      <c r="Q216" s="9">
        <f>IF(Data_Mentah!Q216="Positive",1,0)</f>
        <v>0</v>
      </c>
      <c r="T216">
        <f t="shared" si="5"/>
        <v>0</v>
      </c>
      <c r="V216">
        <f t="shared" si="6"/>
        <v>0</v>
      </c>
    </row>
    <row r="217" spans="1:22" ht="15.75" customHeight="1" x14ac:dyDescent="0.2">
      <c r="A217" s="4">
        <v>57</v>
      </c>
      <c r="B217" s="5">
        <f>IF(Data_Mentah!B217="Male",1,0)</f>
        <v>1</v>
      </c>
      <c r="C217" s="5">
        <f>IF(Data_Mentah!C217="Yes",1,0)</f>
        <v>0</v>
      </c>
      <c r="D217" s="5">
        <f>IF(Data_Mentah!D217="Yes",1,0)</f>
        <v>0</v>
      </c>
      <c r="E217" s="5">
        <f>IF(Data_Mentah!E217="Yes",1,0)</f>
        <v>0</v>
      </c>
      <c r="F217" s="5">
        <f>IF(Data_Mentah!F217="Yes",1,0)</f>
        <v>0</v>
      </c>
      <c r="G217" s="5">
        <f>IF(Data_Mentah!G217="Yes",1,0)</f>
        <v>1</v>
      </c>
      <c r="H217" s="5">
        <f>IF(Data_Mentah!H217="Yes",1,0)</f>
        <v>1</v>
      </c>
      <c r="I217" s="5">
        <f>IF(Data_Mentah!I217="Yes",1,0)</f>
        <v>0</v>
      </c>
      <c r="J217" s="5">
        <f>IF(Data_Mentah!J217="Yes",1,0)</f>
        <v>0</v>
      </c>
      <c r="K217" s="5">
        <f>IF(Data_Mentah!K217="Yes",1,0)</f>
        <v>0</v>
      </c>
      <c r="L217" s="5">
        <f>IF(Data_Mentah!L217="Yes",1,0)</f>
        <v>0</v>
      </c>
      <c r="M217" s="5">
        <f>IF(Data_Mentah!M217="Yes",1,0)</f>
        <v>0</v>
      </c>
      <c r="N217" s="5">
        <f>IF(Data_Mentah!N217="Yes",1,0)</f>
        <v>0</v>
      </c>
      <c r="O217" s="5">
        <f>IF(Data_Mentah!O217="Yes",1,0)</f>
        <v>0</v>
      </c>
      <c r="P217" s="5">
        <f>IF(Data_Mentah!P217="Yes",1,0)</f>
        <v>0</v>
      </c>
      <c r="Q217" s="6">
        <f>IF(Data_Mentah!Q217="Positive",1,0)</f>
        <v>0</v>
      </c>
      <c r="T217">
        <f t="shared" si="5"/>
        <v>0</v>
      </c>
      <c r="V217">
        <f t="shared" si="6"/>
        <v>0</v>
      </c>
    </row>
    <row r="218" spans="1:22" ht="15.75" customHeight="1" x14ac:dyDescent="0.2">
      <c r="A218" s="7">
        <v>41</v>
      </c>
      <c r="B218" s="8">
        <f>IF(Data_Mentah!B218="Male",1,0)</f>
        <v>1</v>
      </c>
      <c r="C218" s="8">
        <f>IF(Data_Mentah!C218="Yes",1,0)</f>
        <v>0</v>
      </c>
      <c r="D218" s="8">
        <f>IF(Data_Mentah!D218="Yes",1,0)</f>
        <v>0</v>
      </c>
      <c r="E218" s="8">
        <f>IF(Data_Mentah!E218="Yes",1,0)</f>
        <v>0</v>
      </c>
      <c r="F218" s="8">
        <f>IF(Data_Mentah!F218="Yes",1,0)</f>
        <v>0</v>
      </c>
      <c r="G218" s="8">
        <f>IF(Data_Mentah!G218="Yes",1,0)</f>
        <v>1</v>
      </c>
      <c r="H218" s="8">
        <f>IF(Data_Mentah!H218="Yes",1,0)</f>
        <v>0</v>
      </c>
      <c r="I218" s="8">
        <f>IF(Data_Mentah!I218="Yes",1,0)</f>
        <v>1</v>
      </c>
      <c r="J218" s="8">
        <f>IF(Data_Mentah!J218="Yes",1,0)</f>
        <v>0</v>
      </c>
      <c r="K218" s="8">
        <f>IF(Data_Mentah!K218="Yes",1,0)</f>
        <v>0</v>
      </c>
      <c r="L218" s="8">
        <f>IF(Data_Mentah!L218="Yes",1,0)</f>
        <v>0</v>
      </c>
      <c r="M218" s="8">
        <f>IF(Data_Mentah!M218="Yes",1,0)</f>
        <v>0</v>
      </c>
      <c r="N218" s="8">
        <f>IF(Data_Mentah!N218="Yes",1,0)</f>
        <v>1</v>
      </c>
      <c r="O218" s="8">
        <f>IF(Data_Mentah!O218="Yes",1,0)</f>
        <v>0</v>
      </c>
      <c r="P218" s="8">
        <f>IF(Data_Mentah!P218="Yes",1,0)</f>
        <v>0</v>
      </c>
      <c r="Q218" s="9">
        <f>IF(Data_Mentah!Q218="Positive",1,0)</f>
        <v>0</v>
      </c>
      <c r="T218">
        <f t="shared" si="5"/>
        <v>0</v>
      </c>
      <c r="V218">
        <f t="shared" si="6"/>
        <v>0</v>
      </c>
    </row>
    <row r="219" spans="1:22" ht="15.75" customHeight="1" x14ac:dyDescent="0.2">
      <c r="A219" s="4">
        <v>37</v>
      </c>
      <c r="B219" s="5">
        <f>IF(Data_Mentah!B219="Male",1,0)</f>
        <v>1</v>
      </c>
      <c r="C219" s="5">
        <f>IF(Data_Mentah!C219="Yes",1,0)</f>
        <v>1</v>
      </c>
      <c r="D219" s="5">
        <f>IF(Data_Mentah!D219="Yes",1,0)</f>
        <v>0</v>
      </c>
      <c r="E219" s="5">
        <f>IF(Data_Mentah!E219="Yes",1,0)</f>
        <v>0</v>
      </c>
      <c r="F219" s="5">
        <f>IF(Data_Mentah!F219="Yes",1,0)</f>
        <v>0</v>
      </c>
      <c r="G219" s="5">
        <f>IF(Data_Mentah!G219="Yes",1,0)</f>
        <v>1</v>
      </c>
      <c r="H219" s="5">
        <f>IF(Data_Mentah!H219="Yes",1,0)</f>
        <v>0</v>
      </c>
      <c r="I219" s="5">
        <f>IF(Data_Mentah!I219="Yes",1,0)</f>
        <v>1</v>
      </c>
      <c r="J219" s="5">
        <f>IF(Data_Mentah!J219="Yes",1,0)</f>
        <v>1</v>
      </c>
      <c r="K219" s="5">
        <f>IF(Data_Mentah!K219="Yes",1,0)</f>
        <v>0</v>
      </c>
      <c r="L219" s="5">
        <f>IF(Data_Mentah!L219="Yes",1,0)</f>
        <v>1</v>
      </c>
      <c r="M219" s="5">
        <f>IF(Data_Mentah!M219="Yes",1,0)</f>
        <v>1</v>
      </c>
      <c r="N219" s="5">
        <f>IF(Data_Mentah!N219="Yes",1,0)</f>
        <v>1</v>
      </c>
      <c r="O219" s="5">
        <f>IF(Data_Mentah!O219="Yes",1,0)</f>
        <v>1</v>
      </c>
      <c r="P219" s="5">
        <f>IF(Data_Mentah!P219="Yes",1,0)</f>
        <v>0</v>
      </c>
      <c r="Q219" s="6">
        <f>IF(Data_Mentah!Q219="Positive",1,0)</f>
        <v>0</v>
      </c>
      <c r="T219">
        <f t="shared" si="5"/>
        <v>0</v>
      </c>
      <c r="V219">
        <f t="shared" si="6"/>
        <v>0</v>
      </c>
    </row>
    <row r="220" spans="1:22" ht="15.75" customHeight="1" x14ac:dyDescent="0.2">
      <c r="A220" s="7">
        <v>54</v>
      </c>
      <c r="B220" s="8">
        <f>IF(Data_Mentah!B220="Male",1,0)</f>
        <v>1</v>
      </c>
      <c r="C220" s="8">
        <f>IF(Data_Mentah!C220="Yes",1,0)</f>
        <v>0</v>
      </c>
      <c r="D220" s="8">
        <f>IF(Data_Mentah!D220="Yes",1,0)</f>
        <v>0</v>
      </c>
      <c r="E220" s="8">
        <f>IF(Data_Mentah!E220="Yes",1,0)</f>
        <v>0</v>
      </c>
      <c r="F220" s="8">
        <f>IF(Data_Mentah!F220="Yes",1,0)</f>
        <v>0</v>
      </c>
      <c r="G220" s="8">
        <f>IF(Data_Mentah!G220="Yes",1,0)</f>
        <v>0</v>
      </c>
      <c r="H220" s="8">
        <f>IF(Data_Mentah!H220="Yes",1,0)</f>
        <v>0</v>
      </c>
      <c r="I220" s="8">
        <f>IF(Data_Mentah!I220="Yes",1,0)</f>
        <v>0</v>
      </c>
      <c r="J220" s="8">
        <f>IF(Data_Mentah!J220="Yes",1,0)</f>
        <v>0</v>
      </c>
      <c r="K220" s="8">
        <f>IF(Data_Mentah!K220="Yes",1,0)</f>
        <v>0</v>
      </c>
      <c r="L220" s="8">
        <f>IF(Data_Mentah!L220="Yes",1,0)</f>
        <v>0</v>
      </c>
      <c r="M220" s="8">
        <f>IF(Data_Mentah!M220="Yes",1,0)</f>
        <v>0</v>
      </c>
      <c r="N220" s="8">
        <f>IF(Data_Mentah!N220="Yes",1,0)</f>
        <v>0</v>
      </c>
      <c r="O220" s="8">
        <f>IF(Data_Mentah!O220="Yes",1,0)</f>
        <v>0</v>
      </c>
      <c r="P220" s="8">
        <f>IF(Data_Mentah!P220="Yes",1,0)</f>
        <v>0</v>
      </c>
      <c r="Q220" s="9">
        <f>IF(Data_Mentah!Q220="Positive",1,0)</f>
        <v>0</v>
      </c>
      <c r="T220">
        <f t="shared" si="5"/>
        <v>0</v>
      </c>
      <c r="V220">
        <f t="shared" si="6"/>
        <v>0</v>
      </c>
    </row>
    <row r="221" spans="1:22" ht="15.75" customHeight="1" x14ac:dyDescent="0.2">
      <c r="A221" s="4">
        <v>49</v>
      </c>
      <c r="B221" s="5">
        <f>IF(Data_Mentah!B221="Male",1,0)</f>
        <v>1</v>
      </c>
      <c r="C221" s="5">
        <f>IF(Data_Mentah!C221="Yes",1,0)</f>
        <v>0</v>
      </c>
      <c r="D221" s="5">
        <f>IF(Data_Mentah!D221="Yes",1,0)</f>
        <v>0</v>
      </c>
      <c r="E221" s="5">
        <f>IF(Data_Mentah!E221="Yes",1,0)</f>
        <v>0</v>
      </c>
      <c r="F221" s="5">
        <f>IF(Data_Mentah!F221="Yes",1,0)</f>
        <v>0</v>
      </c>
      <c r="G221" s="5">
        <f>IF(Data_Mentah!G221="Yes",1,0)</f>
        <v>0</v>
      </c>
      <c r="H221" s="5">
        <f>IF(Data_Mentah!H221="Yes",1,0)</f>
        <v>0</v>
      </c>
      <c r="I221" s="5">
        <f>IF(Data_Mentah!I221="Yes",1,0)</f>
        <v>0</v>
      </c>
      <c r="J221" s="5">
        <f>IF(Data_Mentah!J221="Yes",1,0)</f>
        <v>0</v>
      </c>
      <c r="K221" s="5">
        <f>IF(Data_Mentah!K221="Yes",1,0)</f>
        <v>0</v>
      </c>
      <c r="L221" s="5">
        <f>IF(Data_Mentah!L221="Yes",1,0)</f>
        <v>0</v>
      </c>
      <c r="M221" s="5">
        <f>IF(Data_Mentah!M221="Yes",1,0)</f>
        <v>0</v>
      </c>
      <c r="N221" s="5">
        <f>IF(Data_Mentah!N221="Yes",1,0)</f>
        <v>0</v>
      </c>
      <c r="O221" s="5">
        <f>IF(Data_Mentah!O221="Yes",1,0)</f>
        <v>0</v>
      </c>
      <c r="P221" s="5">
        <f>IF(Data_Mentah!P221="Yes",1,0)</f>
        <v>0</v>
      </c>
      <c r="Q221" s="6">
        <f>IF(Data_Mentah!Q221="Positive",1,0)</f>
        <v>0</v>
      </c>
      <c r="T221">
        <f t="shared" si="5"/>
        <v>0</v>
      </c>
      <c r="V221">
        <f t="shared" si="6"/>
        <v>0</v>
      </c>
    </row>
    <row r="222" spans="1:22" ht="15.75" customHeight="1" x14ac:dyDescent="0.2">
      <c r="A222" s="7">
        <v>48</v>
      </c>
      <c r="B222" s="8">
        <f>IF(Data_Mentah!B222="Male",1,0)</f>
        <v>1</v>
      </c>
      <c r="C222" s="8">
        <f>IF(Data_Mentah!C222="Yes",1,0)</f>
        <v>0</v>
      </c>
      <c r="D222" s="8">
        <f>IF(Data_Mentah!D222="Yes",1,0)</f>
        <v>0</v>
      </c>
      <c r="E222" s="8">
        <f>IF(Data_Mentah!E222="Yes",1,0)</f>
        <v>0</v>
      </c>
      <c r="F222" s="8">
        <f>IF(Data_Mentah!F222="Yes",1,0)</f>
        <v>0</v>
      </c>
      <c r="G222" s="8">
        <f>IF(Data_Mentah!G222="Yes",1,0)</f>
        <v>0</v>
      </c>
      <c r="H222" s="8">
        <f>IF(Data_Mentah!H222="Yes",1,0)</f>
        <v>0</v>
      </c>
      <c r="I222" s="8">
        <f>IF(Data_Mentah!I222="Yes",1,0)</f>
        <v>0</v>
      </c>
      <c r="J222" s="8">
        <f>IF(Data_Mentah!J222="Yes",1,0)</f>
        <v>0</v>
      </c>
      <c r="K222" s="8">
        <f>IF(Data_Mentah!K222="Yes",1,0)</f>
        <v>0</v>
      </c>
      <c r="L222" s="8">
        <f>IF(Data_Mentah!L222="Yes",1,0)</f>
        <v>0</v>
      </c>
      <c r="M222" s="8">
        <f>IF(Data_Mentah!M222="Yes",1,0)</f>
        <v>0</v>
      </c>
      <c r="N222" s="8">
        <f>IF(Data_Mentah!N222="Yes",1,0)</f>
        <v>0</v>
      </c>
      <c r="O222" s="8">
        <f>IF(Data_Mentah!O222="Yes",1,0)</f>
        <v>0</v>
      </c>
      <c r="P222" s="8">
        <f>IF(Data_Mentah!P222="Yes",1,0)</f>
        <v>0</v>
      </c>
      <c r="Q222" s="9">
        <f>IF(Data_Mentah!Q222="Positive",1,0)</f>
        <v>0</v>
      </c>
      <c r="T222">
        <f t="shared" si="5"/>
        <v>0</v>
      </c>
      <c r="V222">
        <f t="shared" si="6"/>
        <v>0</v>
      </c>
    </row>
    <row r="223" spans="1:22" ht="15.75" customHeight="1" x14ac:dyDescent="0.2">
      <c r="A223" s="4">
        <v>60</v>
      </c>
      <c r="B223" s="5">
        <f>IF(Data_Mentah!B223="Male",1,0)</f>
        <v>1</v>
      </c>
      <c r="C223" s="5">
        <f>IF(Data_Mentah!C223="Yes",1,0)</f>
        <v>0</v>
      </c>
      <c r="D223" s="5">
        <f>IF(Data_Mentah!D223="Yes",1,0)</f>
        <v>0</v>
      </c>
      <c r="E223" s="5">
        <f>IF(Data_Mentah!E223="Yes",1,0)</f>
        <v>0</v>
      </c>
      <c r="F223" s="5">
        <f>IF(Data_Mentah!F223="Yes",1,0)</f>
        <v>1</v>
      </c>
      <c r="G223" s="5">
        <f>IF(Data_Mentah!G223="Yes",1,0)</f>
        <v>0</v>
      </c>
      <c r="H223" s="5">
        <f>IF(Data_Mentah!H223="Yes",1,0)</f>
        <v>1</v>
      </c>
      <c r="I223" s="5">
        <f>IF(Data_Mentah!I223="Yes",1,0)</f>
        <v>0</v>
      </c>
      <c r="J223" s="5">
        <f>IF(Data_Mentah!J223="Yes",1,0)</f>
        <v>1</v>
      </c>
      <c r="K223" s="5">
        <f>IF(Data_Mentah!K223="Yes",1,0)</f>
        <v>0</v>
      </c>
      <c r="L223" s="5">
        <f>IF(Data_Mentah!L223="Yes",1,0)</f>
        <v>1</v>
      </c>
      <c r="M223" s="5">
        <f>IF(Data_Mentah!M223="Yes",1,0)</f>
        <v>0</v>
      </c>
      <c r="N223" s="5">
        <f>IF(Data_Mentah!N223="Yes",1,0)</f>
        <v>0</v>
      </c>
      <c r="O223" s="5">
        <f>IF(Data_Mentah!O223="Yes",1,0)</f>
        <v>1</v>
      </c>
      <c r="P223" s="5">
        <f>IF(Data_Mentah!P223="Yes",1,0)</f>
        <v>0</v>
      </c>
      <c r="Q223" s="6">
        <f>IF(Data_Mentah!Q223="Positive",1,0)</f>
        <v>0</v>
      </c>
      <c r="T223">
        <f t="shared" si="5"/>
        <v>0</v>
      </c>
      <c r="V223">
        <f t="shared" si="6"/>
        <v>0</v>
      </c>
    </row>
    <row r="224" spans="1:22" ht="15.75" customHeight="1" x14ac:dyDescent="0.2">
      <c r="A224" s="7">
        <v>63</v>
      </c>
      <c r="B224" s="8">
        <f>IF(Data_Mentah!B224="Male",1,0)</f>
        <v>1</v>
      </c>
      <c r="C224" s="8">
        <f>IF(Data_Mentah!C224="Yes",1,0)</f>
        <v>0</v>
      </c>
      <c r="D224" s="8">
        <f>IF(Data_Mentah!D224="Yes",1,0)</f>
        <v>0</v>
      </c>
      <c r="E224" s="8">
        <f>IF(Data_Mentah!E224="Yes",1,0)</f>
        <v>1</v>
      </c>
      <c r="F224" s="8">
        <f>IF(Data_Mentah!F224="Yes",1,0)</f>
        <v>0</v>
      </c>
      <c r="G224" s="8">
        <f>IF(Data_Mentah!G224="Yes",1,0)</f>
        <v>0</v>
      </c>
      <c r="H224" s="8">
        <f>IF(Data_Mentah!H224="Yes",1,0)</f>
        <v>0</v>
      </c>
      <c r="I224" s="8">
        <f>IF(Data_Mentah!I224="Yes",1,0)</f>
        <v>0</v>
      </c>
      <c r="J224" s="8">
        <f>IF(Data_Mentah!J224="Yes",1,0)</f>
        <v>0</v>
      </c>
      <c r="K224" s="8">
        <f>IF(Data_Mentah!K224="Yes",1,0)</f>
        <v>0</v>
      </c>
      <c r="L224" s="8">
        <f>IF(Data_Mentah!L224="Yes",1,0)</f>
        <v>0</v>
      </c>
      <c r="M224" s="8">
        <f>IF(Data_Mentah!M224="Yes",1,0)</f>
        <v>0</v>
      </c>
      <c r="N224" s="8">
        <f>IF(Data_Mentah!N224="Yes",1,0)</f>
        <v>0</v>
      </c>
      <c r="O224" s="8">
        <f>IF(Data_Mentah!O224="Yes",1,0)</f>
        <v>0</v>
      </c>
      <c r="P224" s="8">
        <f>IF(Data_Mentah!P224="Yes",1,0)</f>
        <v>1</v>
      </c>
      <c r="Q224" s="9">
        <f>IF(Data_Mentah!Q224="Positive",1,0)</f>
        <v>0</v>
      </c>
      <c r="T224">
        <f t="shared" si="5"/>
        <v>0</v>
      </c>
      <c r="V224">
        <f t="shared" si="6"/>
        <v>0</v>
      </c>
    </row>
    <row r="225" spans="1:22" ht="15.75" customHeight="1" x14ac:dyDescent="0.2">
      <c r="A225" s="4">
        <v>35</v>
      </c>
      <c r="B225" s="5">
        <f>IF(Data_Mentah!B225="Male",1,0)</f>
        <v>1</v>
      </c>
      <c r="C225" s="5">
        <f>IF(Data_Mentah!C225="Yes",1,0)</f>
        <v>0</v>
      </c>
      <c r="D225" s="5">
        <f>IF(Data_Mentah!D225="Yes",1,0)</f>
        <v>0</v>
      </c>
      <c r="E225" s="5">
        <f>IF(Data_Mentah!E225="Yes",1,0)</f>
        <v>0</v>
      </c>
      <c r="F225" s="5">
        <f>IF(Data_Mentah!F225="Yes",1,0)</f>
        <v>1</v>
      </c>
      <c r="G225" s="5">
        <f>IF(Data_Mentah!G225="Yes",1,0)</f>
        <v>1</v>
      </c>
      <c r="H225" s="5">
        <f>IF(Data_Mentah!H225="Yes",1,0)</f>
        <v>0</v>
      </c>
      <c r="I225" s="5">
        <f>IF(Data_Mentah!I225="Yes",1,0)</f>
        <v>1</v>
      </c>
      <c r="J225" s="5">
        <f>IF(Data_Mentah!J225="Yes",1,0)</f>
        <v>1</v>
      </c>
      <c r="K225" s="5">
        <f>IF(Data_Mentah!K225="Yes",1,0)</f>
        <v>0</v>
      </c>
      <c r="L225" s="5">
        <f>IF(Data_Mentah!L225="Yes",1,0)</f>
        <v>1</v>
      </c>
      <c r="M225" s="5">
        <f>IF(Data_Mentah!M225="Yes",1,0)</f>
        <v>0</v>
      </c>
      <c r="N225" s="5">
        <f>IF(Data_Mentah!N225="Yes",1,0)</f>
        <v>1</v>
      </c>
      <c r="O225" s="5">
        <f>IF(Data_Mentah!O225="Yes",1,0)</f>
        <v>0</v>
      </c>
      <c r="P225" s="5">
        <f>IF(Data_Mentah!P225="Yes",1,0)</f>
        <v>1</v>
      </c>
      <c r="Q225" s="6">
        <f>IF(Data_Mentah!Q225="Positive",1,0)</f>
        <v>0</v>
      </c>
      <c r="T225">
        <f t="shared" si="5"/>
        <v>1</v>
      </c>
      <c r="V225">
        <f t="shared" si="6"/>
        <v>0</v>
      </c>
    </row>
    <row r="226" spans="1:22" ht="15.75" customHeight="1" x14ac:dyDescent="0.2">
      <c r="A226" s="7">
        <v>30</v>
      </c>
      <c r="B226" s="8">
        <f>IF(Data_Mentah!B226="Male",1,0)</f>
        <v>1</v>
      </c>
      <c r="C226" s="8">
        <f>IF(Data_Mentah!C226="Yes",1,0)</f>
        <v>0</v>
      </c>
      <c r="D226" s="8">
        <f>IF(Data_Mentah!D226="Yes",1,0)</f>
        <v>0</v>
      </c>
      <c r="E226" s="8">
        <f>IF(Data_Mentah!E226="Yes",1,0)</f>
        <v>0</v>
      </c>
      <c r="F226" s="8">
        <f>IF(Data_Mentah!F226="Yes",1,0)</f>
        <v>1</v>
      </c>
      <c r="G226" s="8">
        <f>IF(Data_Mentah!G226="Yes",1,0)</f>
        <v>1</v>
      </c>
      <c r="H226" s="8">
        <f>IF(Data_Mentah!H226="Yes",1,0)</f>
        <v>0</v>
      </c>
      <c r="I226" s="8">
        <f>IF(Data_Mentah!I226="Yes",1,0)</f>
        <v>1</v>
      </c>
      <c r="J226" s="8">
        <f>IF(Data_Mentah!J226="Yes",1,0)</f>
        <v>1</v>
      </c>
      <c r="K226" s="8">
        <f>IF(Data_Mentah!K226="Yes",1,0)</f>
        <v>0</v>
      </c>
      <c r="L226" s="8">
        <f>IF(Data_Mentah!L226="Yes",1,0)</f>
        <v>1</v>
      </c>
      <c r="M226" s="8">
        <f>IF(Data_Mentah!M226="Yes",1,0)</f>
        <v>0</v>
      </c>
      <c r="N226" s="8">
        <f>IF(Data_Mentah!N226="Yes",1,0)</f>
        <v>0</v>
      </c>
      <c r="O226" s="8">
        <f>IF(Data_Mentah!O226="Yes",1,0)</f>
        <v>1</v>
      </c>
      <c r="P226" s="8">
        <f>IF(Data_Mentah!P226="Yes",1,0)</f>
        <v>0</v>
      </c>
      <c r="Q226" s="9">
        <f>IF(Data_Mentah!Q226="Positive",1,0)</f>
        <v>0</v>
      </c>
      <c r="T226">
        <f t="shared" si="5"/>
        <v>0</v>
      </c>
      <c r="V226">
        <f t="shared" si="6"/>
        <v>0</v>
      </c>
    </row>
    <row r="227" spans="1:22" ht="15.75" customHeight="1" x14ac:dyDescent="0.2">
      <c r="A227" s="4">
        <v>53</v>
      </c>
      <c r="B227" s="5">
        <f>IF(Data_Mentah!B227="Male",1,0)</f>
        <v>1</v>
      </c>
      <c r="C227" s="5">
        <f>IF(Data_Mentah!C227="Yes",1,0)</f>
        <v>0</v>
      </c>
      <c r="D227" s="5">
        <f>IF(Data_Mentah!D227="Yes",1,0)</f>
        <v>0</v>
      </c>
      <c r="E227" s="5">
        <f>IF(Data_Mentah!E227="Yes",1,0)</f>
        <v>0</v>
      </c>
      <c r="F227" s="5">
        <f>IF(Data_Mentah!F227="Yes",1,0)</f>
        <v>1</v>
      </c>
      <c r="G227" s="5">
        <f>IF(Data_Mentah!G227="Yes",1,0)</f>
        <v>0</v>
      </c>
      <c r="H227" s="5">
        <f>IF(Data_Mentah!H227="Yes",1,0)</f>
        <v>0</v>
      </c>
      <c r="I227" s="5">
        <f>IF(Data_Mentah!I227="Yes",1,0)</f>
        <v>0</v>
      </c>
      <c r="J227" s="5">
        <f>IF(Data_Mentah!J227="Yes",1,0)</f>
        <v>0</v>
      </c>
      <c r="K227" s="5">
        <f>IF(Data_Mentah!K227="Yes",1,0)</f>
        <v>0</v>
      </c>
      <c r="L227" s="5">
        <f>IF(Data_Mentah!L227="Yes",1,0)</f>
        <v>0</v>
      </c>
      <c r="M227" s="5">
        <f>IF(Data_Mentah!M227="Yes",1,0)</f>
        <v>0</v>
      </c>
      <c r="N227" s="5">
        <f>IF(Data_Mentah!N227="Yes",1,0)</f>
        <v>0</v>
      </c>
      <c r="O227" s="5">
        <f>IF(Data_Mentah!O227="Yes",1,0)</f>
        <v>0</v>
      </c>
      <c r="P227" s="5">
        <f>IF(Data_Mentah!P227="Yes",1,0)</f>
        <v>0</v>
      </c>
      <c r="Q227" s="6">
        <f>IF(Data_Mentah!Q227="Positive",1,0)</f>
        <v>0</v>
      </c>
      <c r="T227">
        <f t="shared" si="5"/>
        <v>0</v>
      </c>
      <c r="V227">
        <f t="shared" si="6"/>
        <v>0</v>
      </c>
    </row>
    <row r="228" spans="1:22" ht="15.75" customHeight="1" x14ac:dyDescent="0.2">
      <c r="A228" s="7">
        <v>50</v>
      </c>
      <c r="B228" s="8">
        <f>IF(Data_Mentah!B228="Male",1,0)</f>
        <v>1</v>
      </c>
      <c r="C228" s="8">
        <f>IF(Data_Mentah!C228="Yes",1,0)</f>
        <v>0</v>
      </c>
      <c r="D228" s="8">
        <f>IF(Data_Mentah!D228="Yes",1,0)</f>
        <v>0</v>
      </c>
      <c r="E228" s="8">
        <f>IF(Data_Mentah!E228="Yes",1,0)</f>
        <v>0</v>
      </c>
      <c r="F228" s="8">
        <f>IF(Data_Mentah!F228="Yes",1,0)</f>
        <v>0</v>
      </c>
      <c r="G228" s="8">
        <f>IF(Data_Mentah!G228="Yes",1,0)</f>
        <v>0</v>
      </c>
      <c r="H228" s="8">
        <f>IF(Data_Mentah!H228="Yes",1,0)</f>
        <v>0</v>
      </c>
      <c r="I228" s="8">
        <f>IF(Data_Mentah!I228="Yes",1,0)</f>
        <v>0</v>
      </c>
      <c r="J228" s="8">
        <f>IF(Data_Mentah!J228="Yes",1,0)</f>
        <v>1</v>
      </c>
      <c r="K228" s="8">
        <f>IF(Data_Mentah!K228="Yes",1,0)</f>
        <v>0</v>
      </c>
      <c r="L228" s="8">
        <f>IF(Data_Mentah!L228="Yes",1,0)</f>
        <v>0</v>
      </c>
      <c r="M228" s="8">
        <f>IF(Data_Mentah!M228="Yes",1,0)</f>
        <v>0</v>
      </c>
      <c r="N228" s="8">
        <f>IF(Data_Mentah!N228="Yes",1,0)</f>
        <v>0</v>
      </c>
      <c r="O228" s="8">
        <f>IF(Data_Mentah!O228="Yes",1,0)</f>
        <v>0</v>
      </c>
      <c r="P228" s="8">
        <f>IF(Data_Mentah!P228="Yes",1,0)</f>
        <v>0</v>
      </c>
      <c r="Q228" s="9">
        <f>IF(Data_Mentah!Q228="Positive",1,0)</f>
        <v>0</v>
      </c>
      <c r="T228">
        <f t="shared" si="5"/>
        <v>0</v>
      </c>
      <c r="V228">
        <f t="shared" si="6"/>
        <v>0</v>
      </c>
    </row>
    <row r="229" spans="1:22" ht="15.75" customHeight="1" x14ac:dyDescent="0.2">
      <c r="A229" s="4">
        <v>50</v>
      </c>
      <c r="B229" s="5">
        <f>IF(Data_Mentah!B229="Male",1,0)</f>
        <v>1</v>
      </c>
      <c r="C229" s="5">
        <f>IF(Data_Mentah!C229="Yes",1,0)</f>
        <v>0</v>
      </c>
      <c r="D229" s="5">
        <f>IF(Data_Mentah!D229="Yes",1,0)</f>
        <v>0</v>
      </c>
      <c r="E229" s="5">
        <f>IF(Data_Mentah!E229="Yes",1,0)</f>
        <v>1</v>
      </c>
      <c r="F229" s="5">
        <f>IF(Data_Mentah!F229="Yes",1,0)</f>
        <v>1</v>
      </c>
      <c r="G229" s="5">
        <f>IF(Data_Mentah!G229="Yes",1,0)</f>
        <v>0</v>
      </c>
      <c r="H229" s="5">
        <f>IF(Data_Mentah!H229="Yes",1,0)</f>
        <v>0</v>
      </c>
      <c r="I229" s="5">
        <f>IF(Data_Mentah!I229="Yes",1,0)</f>
        <v>0</v>
      </c>
      <c r="J229" s="5">
        <f>IF(Data_Mentah!J229="Yes",1,0)</f>
        <v>0</v>
      </c>
      <c r="K229" s="5">
        <f>IF(Data_Mentah!K229="Yes",1,0)</f>
        <v>0</v>
      </c>
      <c r="L229" s="5">
        <f>IF(Data_Mentah!L229="Yes",1,0)</f>
        <v>0</v>
      </c>
      <c r="M229" s="5">
        <f>IF(Data_Mentah!M229="Yes",1,0)</f>
        <v>0</v>
      </c>
      <c r="N229" s="5">
        <f>IF(Data_Mentah!N229="Yes",1,0)</f>
        <v>0</v>
      </c>
      <c r="O229" s="5">
        <f>IF(Data_Mentah!O229="Yes",1,0)</f>
        <v>0</v>
      </c>
      <c r="P229" s="5">
        <f>IF(Data_Mentah!P229="Yes",1,0)</f>
        <v>0</v>
      </c>
      <c r="Q229" s="6">
        <f>IF(Data_Mentah!Q229="Positive",1,0)</f>
        <v>0</v>
      </c>
      <c r="T229">
        <f t="shared" si="5"/>
        <v>0</v>
      </c>
      <c r="V229">
        <f t="shared" si="6"/>
        <v>0</v>
      </c>
    </row>
    <row r="230" spans="1:22" ht="15.75" customHeight="1" x14ac:dyDescent="0.2">
      <c r="A230" s="7">
        <v>35</v>
      </c>
      <c r="B230" s="8">
        <f>IF(Data_Mentah!B230="Male",1,0)</f>
        <v>1</v>
      </c>
      <c r="C230" s="8">
        <f>IF(Data_Mentah!C230="Yes",1,0)</f>
        <v>0</v>
      </c>
      <c r="D230" s="8">
        <f>IF(Data_Mentah!D230="Yes",1,0)</f>
        <v>0</v>
      </c>
      <c r="E230" s="8">
        <f>IF(Data_Mentah!E230="Yes",1,0)</f>
        <v>0</v>
      </c>
      <c r="F230" s="8">
        <f>IF(Data_Mentah!F230="Yes",1,0)</f>
        <v>1</v>
      </c>
      <c r="G230" s="8">
        <f>IF(Data_Mentah!G230="Yes",1,0)</f>
        <v>0</v>
      </c>
      <c r="H230" s="8">
        <f>IF(Data_Mentah!H230="Yes",1,0)</f>
        <v>0</v>
      </c>
      <c r="I230" s="8">
        <f>IF(Data_Mentah!I230="Yes",1,0)</f>
        <v>0</v>
      </c>
      <c r="J230" s="8">
        <f>IF(Data_Mentah!J230="Yes",1,0)</f>
        <v>1</v>
      </c>
      <c r="K230" s="8">
        <f>IF(Data_Mentah!K230="Yes",1,0)</f>
        <v>1</v>
      </c>
      <c r="L230" s="8">
        <f>IF(Data_Mentah!L230="Yes",1,0)</f>
        <v>1</v>
      </c>
      <c r="M230" s="8">
        <f>IF(Data_Mentah!M230="Yes",1,0)</f>
        <v>1</v>
      </c>
      <c r="N230" s="8">
        <f>IF(Data_Mentah!N230="Yes",1,0)</f>
        <v>0</v>
      </c>
      <c r="O230" s="8">
        <f>IF(Data_Mentah!O230="Yes",1,0)</f>
        <v>0</v>
      </c>
      <c r="P230" s="8">
        <f>IF(Data_Mentah!P230="Yes",1,0)</f>
        <v>0</v>
      </c>
      <c r="Q230" s="9">
        <f>IF(Data_Mentah!Q230="Positive",1,0)</f>
        <v>0</v>
      </c>
      <c r="T230">
        <f t="shared" si="5"/>
        <v>0</v>
      </c>
      <c r="V230">
        <f t="shared" si="6"/>
        <v>0</v>
      </c>
    </row>
    <row r="231" spans="1:22" ht="15.75" customHeight="1" x14ac:dyDescent="0.2">
      <c r="A231" s="4">
        <v>40</v>
      </c>
      <c r="B231" s="5">
        <f>IF(Data_Mentah!B231="Male",1,0)</f>
        <v>1</v>
      </c>
      <c r="C231" s="5">
        <f>IF(Data_Mentah!C231="Yes",1,0)</f>
        <v>0</v>
      </c>
      <c r="D231" s="5">
        <f>IF(Data_Mentah!D231="Yes",1,0)</f>
        <v>0</v>
      </c>
      <c r="E231" s="5">
        <f>IF(Data_Mentah!E231="Yes",1,0)</f>
        <v>0</v>
      </c>
      <c r="F231" s="5">
        <f>IF(Data_Mentah!F231="Yes",1,0)</f>
        <v>0</v>
      </c>
      <c r="G231" s="5">
        <f>IF(Data_Mentah!G231="Yes",1,0)</f>
        <v>0</v>
      </c>
      <c r="H231" s="5">
        <f>IF(Data_Mentah!H231="Yes",1,0)</f>
        <v>0</v>
      </c>
      <c r="I231" s="5">
        <f>IF(Data_Mentah!I231="Yes",1,0)</f>
        <v>0</v>
      </c>
      <c r="J231" s="5">
        <f>IF(Data_Mentah!J231="Yes",1,0)</f>
        <v>1</v>
      </c>
      <c r="K231" s="5">
        <f>IF(Data_Mentah!K231="Yes",1,0)</f>
        <v>0</v>
      </c>
      <c r="L231" s="5">
        <f>IF(Data_Mentah!L231="Yes",1,0)</f>
        <v>1</v>
      </c>
      <c r="M231" s="5">
        <f>IF(Data_Mentah!M231="Yes",1,0)</f>
        <v>0</v>
      </c>
      <c r="N231" s="5">
        <f>IF(Data_Mentah!N231="Yes",1,0)</f>
        <v>0</v>
      </c>
      <c r="O231" s="5">
        <f>IF(Data_Mentah!O231="Yes",1,0)</f>
        <v>1</v>
      </c>
      <c r="P231" s="5">
        <f>IF(Data_Mentah!P231="Yes",1,0)</f>
        <v>0</v>
      </c>
      <c r="Q231" s="6">
        <f>IF(Data_Mentah!Q231="Positive",1,0)</f>
        <v>0</v>
      </c>
      <c r="T231">
        <f t="shared" si="5"/>
        <v>0</v>
      </c>
      <c r="V231">
        <f t="shared" si="6"/>
        <v>0</v>
      </c>
    </row>
    <row r="232" spans="1:22" ht="15.75" customHeight="1" x14ac:dyDescent="0.2">
      <c r="A232" s="7">
        <v>31</v>
      </c>
      <c r="B232" s="8">
        <f>IF(Data_Mentah!B232="Male",1,0)</f>
        <v>1</v>
      </c>
      <c r="C232" s="8">
        <f>IF(Data_Mentah!C232="Yes",1,0)</f>
        <v>0</v>
      </c>
      <c r="D232" s="8">
        <f>IF(Data_Mentah!D232="Yes",1,0)</f>
        <v>0</v>
      </c>
      <c r="E232" s="8">
        <f>IF(Data_Mentah!E232="Yes",1,0)</f>
        <v>1</v>
      </c>
      <c r="F232" s="8">
        <f>IF(Data_Mentah!F232="Yes",1,0)</f>
        <v>1</v>
      </c>
      <c r="G232" s="8">
        <f>IF(Data_Mentah!G232="Yes",1,0)</f>
        <v>0</v>
      </c>
      <c r="H232" s="8">
        <f>IF(Data_Mentah!H232="Yes",1,0)</f>
        <v>1</v>
      </c>
      <c r="I232" s="8">
        <f>IF(Data_Mentah!I232="Yes",1,0)</f>
        <v>0</v>
      </c>
      <c r="J232" s="8">
        <f>IF(Data_Mentah!J232="Yes",1,0)</f>
        <v>0</v>
      </c>
      <c r="K232" s="8">
        <f>IF(Data_Mentah!K232="Yes",1,0)</f>
        <v>0</v>
      </c>
      <c r="L232" s="8">
        <f>IF(Data_Mentah!L232="Yes",1,0)</f>
        <v>0</v>
      </c>
      <c r="M232" s="8">
        <f>IF(Data_Mentah!M232="Yes",1,0)</f>
        <v>0</v>
      </c>
      <c r="N232" s="8">
        <f>IF(Data_Mentah!N232="Yes",1,0)</f>
        <v>0</v>
      </c>
      <c r="O232" s="8">
        <f>IF(Data_Mentah!O232="Yes",1,0)</f>
        <v>0</v>
      </c>
      <c r="P232" s="8">
        <f>IF(Data_Mentah!P232="Yes",1,0)</f>
        <v>0</v>
      </c>
      <c r="Q232" s="9">
        <f>IF(Data_Mentah!Q232="Positive",1,0)</f>
        <v>0</v>
      </c>
      <c r="T232">
        <f t="shared" si="5"/>
        <v>0</v>
      </c>
      <c r="V232">
        <f t="shared" si="6"/>
        <v>0</v>
      </c>
    </row>
    <row r="233" spans="1:22" ht="15.75" customHeight="1" x14ac:dyDescent="0.2">
      <c r="A233" s="4">
        <v>35</v>
      </c>
      <c r="B233" s="5">
        <f>IF(Data_Mentah!B233="Male",1,0)</f>
        <v>1</v>
      </c>
      <c r="C233" s="5">
        <f>IF(Data_Mentah!C233="Yes",1,0)</f>
        <v>0</v>
      </c>
      <c r="D233" s="5">
        <f>IF(Data_Mentah!D233="Yes",1,0)</f>
        <v>0</v>
      </c>
      <c r="E233" s="5">
        <f>IF(Data_Mentah!E233="Yes",1,0)</f>
        <v>0</v>
      </c>
      <c r="F233" s="5">
        <f>IF(Data_Mentah!F233="Yes",1,0)</f>
        <v>1</v>
      </c>
      <c r="G233" s="5">
        <f>IF(Data_Mentah!G233="Yes",1,0)</f>
        <v>0</v>
      </c>
      <c r="H233" s="5">
        <f>IF(Data_Mentah!H233="Yes",1,0)</f>
        <v>0</v>
      </c>
      <c r="I233" s="5">
        <f>IF(Data_Mentah!I233="Yes",1,0)</f>
        <v>0</v>
      </c>
      <c r="J233" s="5">
        <f>IF(Data_Mentah!J233="Yes",1,0)</f>
        <v>0</v>
      </c>
      <c r="K233" s="5">
        <f>IF(Data_Mentah!K233="Yes",1,0)</f>
        <v>0</v>
      </c>
      <c r="L233" s="5">
        <f>IF(Data_Mentah!L233="Yes",1,0)</f>
        <v>0</v>
      </c>
      <c r="M233" s="5">
        <f>IF(Data_Mentah!M233="Yes",1,0)</f>
        <v>0</v>
      </c>
      <c r="N233" s="5">
        <f>IF(Data_Mentah!N233="Yes",1,0)</f>
        <v>0</v>
      </c>
      <c r="O233" s="5">
        <f>IF(Data_Mentah!O233="Yes",1,0)</f>
        <v>0</v>
      </c>
      <c r="P233" s="5">
        <f>IF(Data_Mentah!P233="Yes",1,0)</f>
        <v>0</v>
      </c>
      <c r="Q233" s="6">
        <f>IF(Data_Mentah!Q233="Positive",1,0)</f>
        <v>0</v>
      </c>
      <c r="T233">
        <f t="shared" si="5"/>
        <v>0</v>
      </c>
      <c r="V233">
        <f t="shared" si="6"/>
        <v>0</v>
      </c>
    </row>
    <row r="234" spans="1:22" ht="15.75" customHeight="1" x14ac:dyDescent="0.2">
      <c r="A234" s="7">
        <v>39</v>
      </c>
      <c r="B234" s="8">
        <f>IF(Data_Mentah!B234="Male",1,0)</f>
        <v>1</v>
      </c>
      <c r="C234" s="8">
        <f>IF(Data_Mentah!C234="Yes",1,0)</f>
        <v>0</v>
      </c>
      <c r="D234" s="8">
        <f>IF(Data_Mentah!D234="Yes",1,0)</f>
        <v>1</v>
      </c>
      <c r="E234" s="8">
        <f>IF(Data_Mentah!E234="Yes",1,0)</f>
        <v>0</v>
      </c>
      <c r="F234" s="8">
        <f>IF(Data_Mentah!F234="Yes",1,0)</f>
        <v>1</v>
      </c>
      <c r="G234" s="8">
        <f>IF(Data_Mentah!G234="Yes",1,0)</f>
        <v>1</v>
      </c>
      <c r="H234" s="8">
        <f>IF(Data_Mentah!H234="Yes",1,0)</f>
        <v>0</v>
      </c>
      <c r="I234" s="8">
        <f>IF(Data_Mentah!I234="Yes",1,0)</f>
        <v>1</v>
      </c>
      <c r="J234" s="8">
        <f>IF(Data_Mentah!J234="Yes",1,0)</f>
        <v>1</v>
      </c>
      <c r="K234" s="8">
        <f>IF(Data_Mentah!K234="Yes",1,0)</f>
        <v>0</v>
      </c>
      <c r="L234" s="8">
        <f>IF(Data_Mentah!L234="Yes",1,0)</f>
        <v>1</v>
      </c>
      <c r="M234" s="8">
        <f>IF(Data_Mentah!M234="Yes",1,0)</f>
        <v>0</v>
      </c>
      <c r="N234" s="8">
        <f>IF(Data_Mentah!N234="Yes",1,0)</f>
        <v>1</v>
      </c>
      <c r="O234" s="8">
        <f>IF(Data_Mentah!O234="Yes",1,0)</f>
        <v>1</v>
      </c>
      <c r="P234" s="8">
        <f>IF(Data_Mentah!P234="Yes",1,0)</f>
        <v>0</v>
      </c>
      <c r="Q234" s="9">
        <f>IF(Data_Mentah!Q234="Positive",1,0)</f>
        <v>0</v>
      </c>
      <c r="T234">
        <f t="shared" si="5"/>
        <v>0</v>
      </c>
      <c r="V234">
        <f t="shared" si="6"/>
        <v>0</v>
      </c>
    </row>
    <row r="235" spans="1:22" ht="15.75" customHeight="1" x14ac:dyDescent="0.2">
      <c r="A235" s="4">
        <v>48</v>
      </c>
      <c r="B235" s="5">
        <f>IF(Data_Mentah!B235="Male",1,0)</f>
        <v>1</v>
      </c>
      <c r="C235" s="5">
        <f>IF(Data_Mentah!C235="Yes",1,0)</f>
        <v>0</v>
      </c>
      <c r="D235" s="5">
        <f>IF(Data_Mentah!D235="Yes",1,0)</f>
        <v>0</v>
      </c>
      <c r="E235" s="5">
        <f>IF(Data_Mentah!E235="Yes",1,0)</f>
        <v>0</v>
      </c>
      <c r="F235" s="5">
        <f>IF(Data_Mentah!F235="Yes",1,0)</f>
        <v>1</v>
      </c>
      <c r="G235" s="5">
        <f>IF(Data_Mentah!G235="Yes",1,0)</f>
        <v>0</v>
      </c>
      <c r="H235" s="5">
        <f>IF(Data_Mentah!H235="Yes",1,0)</f>
        <v>0</v>
      </c>
      <c r="I235" s="5">
        <f>IF(Data_Mentah!I235="Yes",1,0)</f>
        <v>0</v>
      </c>
      <c r="J235" s="5">
        <f>IF(Data_Mentah!J235="Yes",1,0)</f>
        <v>1</v>
      </c>
      <c r="K235" s="5">
        <f>IF(Data_Mentah!K235="Yes",1,0)</f>
        <v>0</v>
      </c>
      <c r="L235" s="5">
        <f>IF(Data_Mentah!L235="Yes",1,0)</f>
        <v>1</v>
      </c>
      <c r="M235" s="5">
        <f>IF(Data_Mentah!M235="Yes",1,0)</f>
        <v>1</v>
      </c>
      <c r="N235" s="5">
        <f>IF(Data_Mentah!N235="Yes",1,0)</f>
        <v>1</v>
      </c>
      <c r="O235" s="5">
        <f>IF(Data_Mentah!O235="Yes",1,0)</f>
        <v>1</v>
      </c>
      <c r="P235" s="5">
        <f>IF(Data_Mentah!P235="Yes",1,0)</f>
        <v>0</v>
      </c>
      <c r="Q235" s="6">
        <f>IF(Data_Mentah!Q235="Positive",1,0)</f>
        <v>0</v>
      </c>
      <c r="T235">
        <f t="shared" si="5"/>
        <v>0</v>
      </c>
      <c r="V235">
        <f t="shared" si="6"/>
        <v>0</v>
      </c>
    </row>
    <row r="236" spans="1:22" ht="15.75" customHeight="1" x14ac:dyDescent="0.2">
      <c r="A236" s="7">
        <v>85</v>
      </c>
      <c r="B236" s="8">
        <f>IF(Data_Mentah!B236="Male",1,0)</f>
        <v>1</v>
      </c>
      <c r="C236" s="8">
        <f>IF(Data_Mentah!C236="Yes",1,0)</f>
        <v>0</v>
      </c>
      <c r="D236" s="8">
        <f>IF(Data_Mentah!D236="Yes",1,0)</f>
        <v>0</v>
      </c>
      <c r="E236" s="8">
        <f>IF(Data_Mentah!E236="Yes",1,0)</f>
        <v>0</v>
      </c>
      <c r="F236" s="8">
        <f>IF(Data_Mentah!F236="Yes",1,0)</f>
        <v>1</v>
      </c>
      <c r="G236" s="8">
        <f>IF(Data_Mentah!G236="Yes",1,0)</f>
        <v>1</v>
      </c>
      <c r="H236" s="8">
        <f>IF(Data_Mentah!H236="Yes",1,0)</f>
        <v>0</v>
      </c>
      <c r="I236" s="8">
        <f>IF(Data_Mentah!I236="Yes",1,0)</f>
        <v>0</v>
      </c>
      <c r="J236" s="8">
        <f>IF(Data_Mentah!J236="Yes",1,0)</f>
        <v>1</v>
      </c>
      <c r="K236" s="8">
        <f>IF(Data_Mentah!K236="Yes",1,0)</f>
        <v>0</v>
      </c>
      <c r="L236" s="8">
        <f>IF(Data_Mentah!L236="Yes",1,0)</f>
        <v>1</v>
      </c>
      <c r="M236" s="8">
        <f>IF(Data_Mentah!M236="Yes",1,0)</f>
        <v>0</v>
      </c>
      <c r="N236" s="8">
        <f>IF(Data_Mentah!N236="Yes",1,0)</f>
        <v>0</v>
      </c>
      <c r="O236" s="8">
        <f>IF(Data_Mentah!O236="Yes",1,0)</f>
        <v>1</v>
      </c>
      <c r="P236" s="8">
        <f>IF(Data_Mentah!P236="Yes",1,0)</f>
        <v>0</v>
      </c>
      <c r="Q236" s="9">
        <f>IF(Data_Mentah!Q236="Positive",1,0)</f>
        <v>0</v>
      </c>
      <c r="T236">
        <f t="shared" si="5"/>
        <v>0</v>
      </c>
      <c r="V236">
        <f t="shared" si="6"/>
        <v>0</v>
      </c>
    </row>
    <row r="237" spans="1:22" ht="15.75" customHeight="1" x14ac:dyDescent="0.2">
      <c r="A237" s="4">
        <v>90</v>
      </c>
      <c r="B237" s="5">
        <f>IF(Data_Mentah!B237="Male",1,0)</f>
        <v>1</v>
      </c>
      <c r="C237" s="5">
        <f>IF(Data_Mentah!C237="Yes",1,0)</f>
        <v>0</v>
      </c>
      <c r="D237" s="5">
        <f>IF(Data_Mentah!D237="Yes",1,0)</f>
        <v>0</v>
      </c>
      <c r="E237" s="5">
        <f>IF(Data_Mentah!E237="Yes",1,0)</f>
        <v>0</v>
      </c>
      <c r="F237" s="5">
        <f>IF(Data_Mentah!F237="Yes",1,0)</f>
        <v>0</v>
      </c>
      <c r="G237" s="5">
        <f>IF(Data_Mentah!G237="Yes",1,0)</f>
        <v>0</v>
      </c>
      <c r="H237" s="5">
        <f>IF(Data_Mentah!H237="Yes",1,0)</f>
        <v>0</v>
      </c>
      <c r="I237" s="5">
        <f>IF(Data_Mentah!I237="Yes",1,0)</f>
        <v>0</v>
      </c>
      <c r="J237" s="5">
        <f>IF(Data_Mentah!J237="Yes",1,0)</f>
        <v>0</v>
      </c>
      <c r="K237" s="5">
        <f>IF(Data_Mentah!K237="Yes",1,0)</f>
        <v>0</v>
      </c>
      <c r="L237" s="5">
        <f>IF(Data_Mentah!L237="Yes",1,0)</f>
        <v>0</v>
      </c>
      <c r="M237" s="5">
        <f>IF(Data_Mentah!M237="Yes",1,0)</f>
        <v>0</v>
      </c>
      <c r="N237" s="5">
        <f>IF(Data_Mentah!N237="Yes",1,0)</f>
        <v>0</v>
      </c>
      <c r="O237" s="5">
        <f>IF(Data_Mentah!O237="Yes",1,0)</f>
        <v>0</v>
      </c>
      <c r="P237" s="5">
        <f>IF(Data_Mentah!P237="Yes",1,0)</f>
        <v>0</v>
      </c>
      <c r="Q237" s="6">
        <f>IF(Data_Mentah!Q237="Positive",1,0)</f>
        <v>0</v>
      </c>
      <c r="T237">
        <f t="shared" si="5"/>
        <v>0</v>
      </c>
      <c r="V237">
        <f t="shared" si="6"/>
        <v>0</v>
      </c>
    </row>
    <row r="238" spans="1:22" ht="15.75" customHeight="1" x14ac:dyDescent="0.2">
      <c r="A238" s="7">
        <v>72</v>
      </c>
      <c r="B238" s="8">
        <f>IF(Data_Mentah!B238="Male",1,0)</f>
        <v>1</v>
      </c>
      <c r="C238" s="8">
        <f>IF(Data_Mentah!C238="Yes",1,0)</f>
        <v>0</v>
      </c>
      <c r="D238" s="8">
        <f>IF(Data_Mentah!D238="Yes",1,0)</f>
        <v>0</v>
      </c>
      <c r="E238" s="8">
        <f>IF(Data_Mentah!E238="Yes",1,0)</f>
        <v>0</v>
      </c>
      <c r="F238" s="8">
        <f>IF(Data_Mentah!F238="Yes",1,0)</f>
        <v>1</v>
      </c>
      <c r="G238" s="8">
        <f>IF(Data_Mentah!G238="Yes",1,0)</f>
        <v>1</v>
      </c>
      <c r="H238" s="8">
        <f>IF(Data_Mentah!H238="Yes",1,0)</f>
        <v>0</v>
      </c>
      <c r="I238" s="8">
        <f>IF(Data_Mentah!I238="Yes",1,0)</f>
        <v>1</v>
      </c>
      <c r="J238" s="8">
        <f>IF(Data_Mentah!J238="Yes",1,0)</f>
        <v>1</v>
      </c>
      <c r="K238" s="8">
        <f>IF(Data_Mentah!K238="Yes",1,0)</f>
        <v>0</v>
      </c>
      <c r="L238" s="8">
        <f>IF(Data_Mentah!L238="Yes",1,0)</f>
        <v>1</v>
      </c>
      <c r="M238" s="8">
        <f>IF(Data_Mentah!M238="Yes",1,0)</f>
        <v>0</v>
      </c>
      <c r="N238" s="8">
        <f>IF(Data_Mentah!N238="Yes",1,0)</f>
        <v>1</v>
      </c>
      <c r="O238" s="8">
        <f>IF(Data_Mentah!O238="Yes",1,0)</f>
        <v>1</v>
      </c>
      <c r="P238" s="8">
        <f>IF(Data_Mentah!P238="Yes",1,0)</f>
        <v>0</v>
      </c>
      <c r="Q238" s="9">
        <f>IF(Data_Mentah!Q238="Positive",1,0)</f>
        <v>0</v>
      </c>
      <c r="T238">
        <f t="shared" si="5"/>
        <v>0</v>
      </c>
      <c r="V238">
        <f t="shared" si="6"/>
        <v>0</v>
      </c>
    </row>
    <row r="239" spans="1:22" ht="15.75" customHeight="1" x14ac:dyDescent="0.2">
      <c r="A239" s="4">
        <v>70</v>
      </c>
      <c r="B239" s="5">
        <f>IF(Data_Mentah!B239="Male",1,0)</f>
        <v>1</v>
      </c>
      <c r="C239" s="5">
        <f>IF(Data_Mentah!C239="Yes",1,0)</f>
        <v>0</v>
      </c>
      <c r="D239" s="5">
        <f>IF(Data_Mentah!D239="Yes",1,0)</f>
        <v>0</v>
      </c>
      <c r="E239" s="5">
        <f>IF(Data_Mentah!E239="Yes",1,0)</f>
        <v>0</v>
      </c>
      <c r="F239" s="5">
        <f>IF(Data_Mentah!F239="Yes",1,0)</f>
        <v>1</v>
      </c>
      <c r="G239" s="5">
        <f>IF(Data_Mentah!G239="Yes",1,0)</f>
        <v>0</v>
      </c>
      <c r="H239" s="5">
        <f>IF(Data_Mentah!H239="Yes",1,0)</f>
        <v>0</v>
      </c>
      <c r="I239" s="5">
        <f>IF(Data_Mentah!I239="Yes",1,0)</f>
        <v>1</v>
      </c>
      <c r="J239" s="5">
        <f>IF(Data_Mentah!J239="Yes",1,0)</f>
        <v>1</v>
      </c>
      <c r="K239" s="5">
        <f>IF(Data_Mentah!K239="Yes",1,0)</f>
        <v>0</v>
      </c>
      <c r="L239" s="5">
        <f>IF(Data_Mentah!L239="Yes",1,0)</f>
        <v>1</v>
      </c>
      <c r="M239" s="5">
        <f>IF(Data_Mentah!M239="Yes",1,0)</f>
        <v>1</v>
      </c>
      <c r="N239" s="5">
        <f>IF(Data_Mentah!N239="Yes",1,0)</f>
        <v>1</v>
      </c>
      <c r="O239" s="5">
        <f>IF(Data_Mentah!O239="Yes",1,0)</f>
        <v>1</v>
      </c>
      <c r="P239" s="5">
        <f>IF(Data_Mentah!P239="Yes",1,0)</f>
        <v>0</v>
      </c>
      <c r="Q239" s="6">
        <f>IF(Data_Mentah!Q239="Positive",1,0)</f>
        <v>0</v>
      </c>
      <c r="T239">
        <f t="shared" si="5"/>
        <v>0</v>
      </c>
      <c r="V239">
        <f t="shared" si="6"/>
        <v>0</v>
      </c>
    </row>
    <row r="240" spans="1:22" ht="15.75" customHeight="1" x14ac:dyDescent="0.2">
      <c r="A240" s="7">
        <v>69</v>
      </c>
      <c r="B240" s="8">
        <f>IF(Data_Mentah!B240="Male",1,0)</f>
        <v>1</v>
      </c>
      <c r="C240" s="8">
        <f>IF(Data_Mentah!C240="Yes",1,0)</f>
        <v>0</v>
      </c>
      <c r="D240" s="8">
        <f>IF(Data_Mentah!D240="Yes",1,0)</f>
        <v>0</v>
      </c>
      <c r="E240" s="8">
        <f>IF(Data_Mentah!E240="Yes",1,0)</f>
        <v>0</v>
      </c>
      <c r="F240" s="8">
        <f>IF(Data_Mentah!F240="Yes",1,0)</f>
        <v>0</v>
      </c>
      <c r="G240" s="8">
        <f>IF(Data_Mentah!G240="Yes",1,0)</f>
        <v>1</v>
      </c>
      <c r="H240" s="8">
        <f>IF(Data_Mentah!H240="Yes",1,0)</f>
        <v>0</v>
      </c>
      <c r="I240" s="8">
        <f>IF(Data_Mentah!I240="Yes",1,0)</f>
        <v>1</v>
      </c>
      <c r="J240" s="8">
        <f>IF(Data_Mentah!J240="Yes",1,0)</f>
        <v>1</v>
      </c>
      <c r="K240" s="8">
        <f>IF(Data_Mentah!K240="Yes",1,0)</f>
        <v>0</v>
      </c>
      <c r="L240" s="8">
        <f>IF(Data_Mentah!L240="Yes",1,0)</f>
        <v>1</v>
      </c>
      <c r="M240" s="8">
        <f>IF(Data_Mentah!M240="Yes",1,0)</f>
        <v>0</v>
      </c>
      <c r="N240" s="8">
        <f>IF(Data_Mentah!N240="Yes",1,0)</f>
        <v>1</v>
      </c>
      <c r="O240" s="8">
        <f>IF(Data_Mentah!O240="Yes",1,0)</f>
        <v>1</v>
      </c>
      <c r="P240" s="8">
        <f>IF(Data_Mentah!P240="Yes",1,0)</f>
        <v>0</v>
      </c>
      <c r="Q240" s="9">
        <f>IF(Data_Mentah!Q240="Positive",1,0)</f>
        <v>0</v>
      </c>
      <c r="T240">
        <f t="shared" si="5"/>
        <v>0</v>
      </c>
      <c r="V240">
        <f t="shared" si="6"/>
        <v>0</v>
      </c>
    </row>
    <row r="241" spans="1:22" ht="15.75" customHeight="1" x14ac:dyDescent="0.2">
      <c r="A241" s="4">
        <v>58</v>
      </c>
      <c r="B241" s="5">
        <f>IF(Data_Mentah!B241="Male",1,0)</f>
        <v>1</v>
      </c>
      <c r="C241" s="5">
        <f>IF(Data_Mentah!C241="Yes",1,0)</f>
        <v>0</v>
      </c>
      <c r="D241" s="5">
        <f>IF(Data_Mentah!D241="Yes",1,0)</f>
        <v>0</v>
      </c>
      <c r="E241" s="5">
        <f>IF(Data_Mentah!E241="Yes",1,0)</f>
        <v>0</v>
      </c>
      <c r="F241" s="5">
        <f>IF(Data_Mentah!F241="Yes",1,0)</f>
        <v>1</v>
      </c>
      <c r="G241" s="5">
        <f>IF(Data_Mentah!G241="Yes",1,0)</f>
        <v>0</v>
      </c>
      <c r="H241" s="5">
        <f>IF(Data_Mentah!H241="Yes",1,0)</f>
        <v>0</v>
      </c>
      <c r="I241" s="5">
        <f>IF(Data_Mentah!I241="Yes",1,0)</f>
        <v>0</v>
      </c>
      <c r="J241" s="5">
        <f>IF(Data_Mentah!J241="Yes",1,0)</f>
        <v>0</v>
      </c>
      <c r="K241" s="5">
        <f>IF(Data_Mentah!K241="Yes",1,0)</f>
        <v>0</v>
      </c>
      <c r="L241" s="5">
        <f>IF(Data_Mentah!L241="Yes",1,0)</f>
        <v>0</v>
      </c>
      <c r="M241" s="5">
        <f>IF(Data_Mentah!M241="Yes",1,0)</f>
        <v>0</v>
      </c>
      <c r="N241" s="5">
        <f>IF(Data_Mentah!N241="Yes",1,0)</f>
        <v>0</v>
      </c>
      <c r="O241" s="5">
        <f>IF(Data_Mentah!O241="Yes",1,0)</f>
        <v>0</v>
      </c>
      <c r="P241" s="5">
        <f>IF(Data_Mentah!P241="Yes",1,0)</f>
        <v>0</v>
      </c>
      <c r="Q241" s="6">
        <f>IF(Data_Mentah!Q241="Positive",1,0)</f>
        <v>0</v>
      </c>
      <c r="T241">
        <f t="shared" si="5"/>
        <v>0</v>
      </c>
      <c r="V241">
        <f t="shared" si="6"/>
        <v>0</v>
      </c>
    </row>
    <row r="242" spans="1:22" ht="15.75" customHeight="1" x14ac:dyDescent="0.2">
      <c r="A242" s="7">
        <v>54</v>
      </c>
      <c r="B242" s="8">
        <f>IF(Data_Mentah!B242="Male",1,0)</f>
        <v>1</v>
      </c>
      <c r="C242" s="8">
        <f>IF(Data_Mentah!C242="Yes",1,0)</f>
        <v>0</v>
      </c>
      <c r="D242" s="8">
        <f>IF(Data_Mentah!D242="Yes",1,0)</f>
        <v>0</v>
      </c>
      <c r="E242" s="8">
        <f>IF(Data_Mentah!E242="Yes",1,0)</f>
        <v>0</v>
      </c>
      <c r="F242" s="8">
        <f>IF(Data_Mentah!F242="Yes",1,0)</f>
        <v>1</v>
      </c>
      <c r="G242" s="8">
        <f>IF(Data_Mentah!G242="Yes",1,0)</f>
        <v>0</v>
      </c>
      <c r="H242" s="8">
        <f>IF(Data_Mentah!H242="Yes",1,0)</f>
        <v>0</v>
      </c>
      <c r="I242" s="8">
        <f>IF(Data_Mentah!I242="Yes",1,0)</f>
        <v>0</v>
      </c>
      <c r="J242" s="8">
        <f>IF(Data_Mentah!J242="Yes",1,0)</f>
        <v>1</v>
      </c>
      <c r="K242" s="8">
        <f>IF(Data_Mentah!K242="Yes",1,0)</f>
        <v>0</v>
      </c>
      <c r="L242" s="8">
        <f>IF(Data_Mentah!L242="Yes",1,0)</f>
        <v>0</v>
      </c>
      <c r="M242" s="8">
        <f>IF(Data_Mentah!M242="Yes",1,0)</f>
        <v>1</v>
      </c>
      <c r="N242" s="8">
        <f>IF(Data_Mentah!N242="Yes",1,0)</f>
        <v>0</v>
      </c>
      <c r="O242" s="8">
        <f>IF(Data_Mentah!O242="Yes",1,0)</f>
        <v>1</v>
      </c>
      <c r="P242" s="8">
        <f>IF(Data_Mentah!P242="Yes",1,0)</f>
        <v>0</v>
      </c>
      <c r="Q242" s="9">
        <f>IF(Data_Mentah!Q242="Positive",1,0)</f>
        <v>0</v>
      </c>
      <c r="T242">
        <f t="shared" si="5"/>
        <v>0</v>
      </c>
      <c r="V242">
        <f t="shared" si="6"/>
        <v>0</v>
      </c>
    </row>
    <row r="243" spans="1:22" ht="15.75" customHeight="1" x14ac:dyDescent="0.2">
      <c r="A243" s="4">
        <v>64</v>
      </c>
      <c r="B243" s="5">
        <f>IF(Data_Mentah!B243="Male",1,0)</f>
        <v>1</v>
      </c>
      <c r="C243" s="5">
        <f>IF(Data_Mentah!C243="Yes",1,0)</f>
        <v>1</v>
      </c>
      <c r="D243" s="5">
        <f>IF(Data_Mentah!D243="Yes",1,0)</f>
        <v>0</v>
      </c>
      <c r="E243" s="5">
        <f>IF(Data_Mentah!E243="Yes",1,0)</f>
        <v>0</v>
      </c>
      <c r="F243" s="5">
        <f>IF(Data_Mentah!F243="Yes",1,0)</f>
        <v>0</v>
      </c>
      <c r="G243" s="5">
        <f>IF(Data_Mentah!G243="Yes",1,0)</f>
        <v>0</v>
      </c>
      <c r="H243" s="5">
        <f>IF(Data_Mentah!H243="Yes",1,0)</f>
        <v>0</v>
      </c>
      <c r="I243" s="5">
        <f>IF(Data_Mentah!I243="Yes",1,0)</f>
        <v>1</v>
      </c>
      <c r="J243" s="5">
        <f>IF(Data_Mentah!J243="Yes",1,0)</f>
        <v>1</v>
      </c>
      <c r="K243" s="5">
        <f>IF(Data_Mentah!K243="Yes",1,0)</f>
        <v>1</v>
      </c>
      <c r="L243" s="5">
        <f>IF(Data_Mentah!L243="Yes",1,0)</f>
        <v>1</v>
      </c>
      <c r="M243" s="5">
        <f>IF(Data_Mentah!M243="Yes",1,0)</f>
        <v>0</v>
      </c>
      <c r="N243" s="5">
        <f>IF(Data_Mentah!N243="Yes",1,0)</f>
        <v>1</v>
      </c>
      <c r="O243" s="5">
        <f>IF(Data_Mentah!O243="Yes",1,0)</f>
        <v>1</v>
      </c>
      <c r="P243" s="5">
        <f>IF(Data_Mentah!P243="Yes",1,0)</f>
        <v>1</v>
      </c>
      <c r="Q243" s="6">
        <f>IF(Data_Mentah!Q243="Positive",1,0)</f>
        <v>0</v>
      </c>
      <c r="T243">
        <f t="shared" si="5"/>
        <v>1</v>
      </c>
      <c r="V243">
        <f t="shared" si="6"/>
        <v>0</v>
      </c>
    </row>
    <row r="244" spans="1:22" ht="15.75" customHeight="1" x14ac:dyDescent="0.2">
      <c r="A244" s="7">
        <v>36</v>
      </c>
      <c r="B244" s="8">
        <f>IF(Data_Mentah!B244="Male",1,0)</f>
        <v>1</v>
      </c>
      <c r="C244" s="8">
        <f>IF(Data_Mentah!C244="Yes",1,0)</f>
        <v>0</v>
      </c>
      <c r="D244" s="8">
        <f>IF(Data_Mentah!D244="Yes",1,0)</f>
        <v>0</v>
      </c>
      <c r="E244" s="8">
        <f>IF(Data_Mentah!E244="Yes",1,0)</f>
        <v>0</v>
      </c>
      <c r="F244" s="8">
        <f>IF(Data_Mentah!F244="Yes",1,0)</f>
        <v>1</v>
      </c>
      <c r="G244" s="8">
        <f>IF(Data_Mentah!G244="Yes",1,0)</f>
        <v>0</v>
      </c>
      <c r="H244" s="8">
        <f>IF(Data_Mentah!H244="Yes",1,0)</f>
        <v>0</v>
      </c>
      <c r="I244" s="8">
        <f>IF(Data_Mentah!I244="Yes",1,0)</f>
        <v>1</v>
      </c>
      <c r="J244" s="8">
        <f>IF(Data_Mentah!J244="Yes",1,0)</f>
        <v>1</v>
      </c>
      <c r="K244" s="8">
        <f>IF(Data_Mentah!K244="Yes",1,0)</f>
        <v>0</v>
      </c>
      <c r="L244" s="8">
        <f>IF(Data_Mentah!L244="Yes",1,0)</f>
        <v>1</v>
      </c>
      <c r="M244" s="8">
        <f>IF(Data_Mentah!M244="Yes",1,0)</f>
        <v>0</v>
      </c>
      <c r="N244" s="8">
        <f>IF(Data_Mentah!N244="Yes",1,0)</f>
        <v>1</v>
      </c>
      <c r="O244" s="8">
        <f>IF(Data_Mentah!O244="Yes",1,0)</f>
        <v>1</v>
      </c>
      <c r="P244" s="8">
        <f>IF(Data_Mentah!P244="Yes",1,0)</f>
        <v>0</v>
      </c>
      <c r="Q244" s="9">
        <f>IF(Data_Mentah!Q244="Positive",1,0)</f>
        <v>0</v>
      </c>
      <c r="T244">
        <f t="shared" ref="T244:T307" si="7">IF((P244 + K244 + E244 + I244 + L244) &gt;= 3, 1, 0)</f>
        <v>0</v>
      </c>
      <c r="V244">
        <f t="shared" ref="V244:V307" si="8">IF(Q244="Positive",1,0)</f>
        <v>0</v>
      </c>
    </row>
    <row r="245" spans="1:22" ht="15.75" customHeight="1" x14ac:dyDescent="0.2">
      <c r="A245" s="4">
        <v>43</v>
      </c>
      <c r="B245" s="5">
        <f>IF(Data_Mentah!B245="Male",1,0)</f>
        <v>1</v>
      </c>
      <c r="C245" s="5">
        <f>IF(Data_Mentah!C245="Yes",1,0)</f>
        <v>0</v>
      </c>
      <c r="D245" s="5">
        <f>IF(Data_Mentah!D245="Yes",1,0)</f>
        <v>0</v>
      </c>
      <c r="E245" s="5">
        <f>IF(Data_Mentah!E245="Yes",1,0)</f>
        <v>0</v>
      </c>
      <c r="F245" s="5">
        <f>IF(Data_Mentah!F245="Yes",1,0)</f>
        <v>1</v>
      </c>
      <c r="G245" s="5">
        <f>IF(Data_Mentah!G245="Yes",1,0)</f>
        <v>0</v>
      </c>
      <c r="H245" s="5">
        <f>IF(Data_Mentah!H245="Yes",1,0)</f>
        <v>0</v>
      </c>
      <c r="I245" s="5">
        <f>IF(Data_Mentah!I245="Yes",1,0)</f>
        <v>0</v>
      </c>
      <c r="J245" s="5">
        <f>IF(Data_Mentah!J245="Yes",1,0)</f>
        <v>0</v>
      </c>
      <c r="K245" s="5">
        <f>IF(Data_Mentah!K245="Yes",1,0)</f>
        <v>0</v>
      </c>
      <c r="L245" s="5">
        <f>IF(Data_Mentah!L245="Yes",1,0)</f>
        <v>0</v>
      </c>
      <c r="M245" s="5">
        <f>IF(Data_Mentah!M245="Yes",1,0)</f>
        <v>0</v>
      </c>
      <c r="N245" s="5">
        <f>IF(Data_Mentah!N245="Yes",1,0)</f>
        <v>0</v>
      </c>
      <c r="O245" s="5">
        <f>IF(Data_Mentah!O245="Yes",1,0)</f>
        <v>0</v>
      </c>
      <c r="P245" s="5">
        <f>IF(Data_Mentah!P245="Yes",1,0)</f>
        <v>0</v>
      </c>
      <c r="Q245" s="6">
        <f>IF(Data_Mentah!Q245="Positive",1,0)</f>
        <v>0</v>
      </c>
      <c r="T245">
        <f t="shared" si="7"/>
        <v>0</v>
      </c>
      <c r="V245">
        <f t="shared" si="8"/>
        <v>0</v>
      </c>
    </row>
    <row r="246" spans="1:22" ht="15.75" customHeight="1" x14ac:dyDescent="0.2">
      <c r="A246" s="7">
        <v>31</v>
      </c>
      <c r="B246" s="8">
        <f>IF(Data_Mentah!B246="Male",1,0)</f>
        <v>1</v>
      </c>
      <c r="C246" s="8">
        <f>IF(Data_Mentah!C246="Yes",1,0)</f>
        <v>0</v>
      </c>
      <c r="D246" s="8">
        <f>IF(Data_Mentah!D246="Yes",1,0)</f>
        <v>0</v>
      </c>
      <c r="E246" s="8">
        <f>IF(Data_Mentah!E246="Yes",1,0)</f>
        <v>0</v>
      </c>
      <c r="F246" s="8">
        <f>IF(Data_Mentah!F246="Yes",1,0)</f>
        <v>1</v>
      </c>
      <c r="G246" s="8">
        <f>IF(Data_Mentah!G246="Yes",1,0)</f>
        <v>0</v>
      </c>
      <c r="H246" s="8">
        <f>IF(Data_Mentah!H246="Yes",1,0)</f>
        <v>0</v>
      </c>
      <c r="I246" s="8">
        <f>IF(Data_Mentah!I246="Yes",1,0)</f>
        <v>0</v>
      </c>
      <c r="J246" s="8">
        <f>IF(Data_Mentah!J246="Yes",1,0)</f>
        <v>1</v>
      </c>
      <c r="K246" s="8">
        <f>IF(Data_Mentah!K246="Yes",1,0)</f>
        <v>0</v>
      </c>
      <c r="L246" s="8">
        <f>IF(Data_Mentah!L246="Yes",1,0)</f>
        <v>1</v>
      </c>
      <c r="M246" s="8">
        <f>IF(Data_Mentah!M246="Yes",1,0)</f>
        <v>0</v>
      </c>
      <c r="N246" s="8">
        <f>IF(Data_Mentah!N246="Yes",1,0)</f>
        <v>1</v>
      </c>
      <c r="O246" s="8">
        <f>IF(Data_Mentah!O246="Yes",1,0)</f>
        <v>1</v>
      </c>
      <c r="P246" s="8">
        <f>IF(Data_Mentah!P246="Yes",1,0)</f>
        <v>0</v>
      </c>
      <c r="Q246" s="9">
        <f>IF(Data_Mentah!Q246="Positive",1,0)</f>
        <v>0</v>
      </c>
      <c r="T246">
        <f t="shared" si="7"/>
        <v>0</v>
      </c>
      <c r="V246">
        <f t="shared" si="8"/>
        <v>0</v>
      </c>
    </row>
    <row r="247" spans="1:22" ht="15.75" customHeight="1" x14ac:dyDescent="0.2">
      <c r="A247" s="4">
        <v>66</v>
      </c>
      <c r="B247" s="5">
        <f>IF(Data_Mentah!B247="Male",1,0)</f>
        <v>1</v>
      </c>
      <c r="C247" s="5">
        <f>IF(Data_Mentah!C247="Yes",1,0)</f>
        <v>0</v>
      </c>
      <c r="D247" s="5">
        <f>IF(Data_Mentah!D247="Yes",1,0)</f>
        <v>0</v>
      </c>
      <c r="E247" s="5">
        <f>IF(Data_Mentah!E247="Yes",1,0)</f>
        <v>0</v>
      </c>
      <c r="F247" s="5">
        <f>IF(Data_Mentah!F247="Yes",1,0)</f>
        <v>0</v>
      </c>
      <c r="G247" s="5">
        <f>IF(Data_Mentah!G247="Yes",1,0)</f>
        <v>0</v>
      </c>
      <c r="H247" s="5">
        <f>IF(Data_Mentah!H247="Yes",1,0)</f>
        <v>0</v>
      </c>
      <c r="I247" s="5">
        <f>IF(Data_Mentah!I247="Yes",1,0)</f>
        <v>0</v>
      </c>
      <c r="J247" s="5">
        <f>IF(Data_Mentah!J247="Yes",1,0)</f>
        <v>0</v>
      </c>
      <c r="K247" s="5">
        <f>IF(Data_Mentah!K247="Yes",1,0)</f>
        <v>0</v>
      </c>
      <c r="L247" s="5">
        <f>IF(Data_Mentah!L247="Yes",1,0)</f>
        <v>0</v>
      </c>
      <c r="M247" s="5">
        <f>IF(Data_Mentah!M247="Yes",1,0)</f>
        <v>0</v>
      </c>
      <c r="N247" s="5">
        <f>IF(Data_Mentah!N247="Yes",1,0)</f>
        <v>0</v>
      </c>
      <c r="O247" s="5">
        <f>IF(Data_Mentah!O247="Yes",1,0)</f>
        <v>0</v>
      </c>
      <c r="P247" s="5">
        <f>IF(Data_Mentah!P247="Yes",1,0)</f>
        <v>0</v>
      </c>
      <c r="Q247" s="6">
        <f>IF(Data_Mentah!Q247="Positive",1,0)</f>
        <v>0</v>
      </c>
      <c r="T247">
        <f t="shared" si="7"/>
        <v>0</v>
      </c>
      <c r="V247">
        <f t="shared" si="8"/>
        <v>0</v>
      </c>
    </row>
    <row r="248" spans="1:22" ht="15.75" customHeight="1" x14ac:dyDescent="0.2">
      <c r="A248" s="7">
        <v>61</v>
      </c>
      <c r="B248" s="8">
        <f>IF(Data_Mentah!B248="Male",1,0)</f>
        <v>1</v>
      </c>
      <c r="C248" s="8">
        <f>IF(Data_Mentah!C248="Yes",1,0)</f>
        <v>0</v>
      </c>
      <c r="D248" s="8">
        <f>IF(Data_Mentah!D248="Yes",1,0)</f>
        <v>0</v>
      </c>
      <c r="E248" s="8">
        <f>IF(Data_Mentah!E248="Yes",1,0)</f>
        <v>0</v>
      </c>
      <c r="F248" s="8">
        <f>IF(Data_Mentah!F248="Yes",1,0)</f>
        <v>1</v>
      </c>
      <c r="G248" s="8">
        <f>IF(Data_Mentah!G248="Yes",1,0)</f>
        <v>0</v>
      </c>
      <c r="H248" s="8">
        <f>IF(Data_Mentah!H248="Yes",1,0)</f>
        <v>0</v>
      </c>
      <c r="I248" s="8">
        <f>IF(Data_Mentah!I248="Yes",1,0)</f>
        <v>0</v>
      </c>
      <c r="J248" s="8">
        <f>IF(Data_Mentah!J248="Yes",1,0)</f>
        <v>1</v>
      </c>
      <c r="K248" s="8">
        <f>IF(Data_Mentah!K248="Yes",1,0)</f>
        <v>0</v>
      </c>
      <c r="L248" s="8">
        <f>IF(Data_Mentah!L248="Yes",1,0)</f>
        <v>1</v>
      </c>
      <c r="M248" s="8">
        <f>IF(Data_Mentah!M248="Yes",1,0)</f>
        <v>0</v>
      </c>
      <c r="N248" s="8">
        <f>IF(Data_Mentah!N248="Yes",1,0)</f>
        <v>0</v>
      </c>
      <c r="O248" s="8">
        <f>IF(Data_Mentah!O248="Yes",1,0)</f>
        <v>1</v>
      </c>
      <c r="P248" s="8">
        <f>IF(Data_Mentah!P248="Yes",1,0)</f>
        <v>0</v>
      </c>
      <c r="Q248" s="9">
        <f>IF(Data_Mentah!Q248="Positive",1,0)</f>
        <v>0</v>
      </c>
      <c r="T248">
        <f t="shared" si="7"/>
        <v>0</v>
      </c>
      <c r="V248">
        <f t="shared" si="8"/>
        <v>0</v>
      </c>
    </row>
    <row r="249" spans="1:22" ht="15.75" customHeight="1" x14ac:dyDescent="0.2">
      <c r="A249" s="4">
        <v>58</v>
      </c>
      <c r="B249" s="5">
        <f>IF(Data_Mentah!B249="Male",1,0)</f>
        <v>1</v>
      </c>
      <c r="C249" s="5">
        <f>IF(Data_Mentah!C249="Yes",1,0)</f>
        <v>0</v>
      </c>
      <c r="D249" s="5">
        <f>IF(Data_Mentah!D249="Yes",1,0)</f>
        <v>0</v>
      </c>
      <c r="E249" s="5">
        <f>IF(Data_Mentah!E249="Yes",1,0)</f>
        <v>0</v>
      </c>
      <c r="F249" s="5">
        <f>IF(Data_Mentah!F249="Yes",1,0)</f>
        <v>1</v>
      </c>
      <c r="G249" s="5">
        <f>IF(Data_Mentah!G249="Yes",1,0)</f>
        <v>1</v>
      </c>
      <c r="H249" s="5">
        <f>IF(Data_Mentah!H249="Yes",1,0)</f>
        <v>0</v>
      </c>
      <c r="I249" s="5">
        <f>IF(Data_Mentah!I249="Yes",1,0)</f>
        <v>1</v>
      </c>
      <c r="J249" s="5">
        <f>IF(Data_Mentah!J249="Yes",1,0)</f>
        <v>1</v>
      </c>
      <c r="K249" s="5">
        <f>IF(Data_Mentah!K249="Yes",1,0)</f>
        <v>0</v>
      </c>
      <c r="L249" s="5">
        <f>IF(Data_Mentah!L249="Yes",1,0)</f>
        <v>1</v>
      </c>
      <c r="M249" s="5">
        <f>IF(Data_Mentah!M249="Yes",1,0)</f>
        <v>1</v>
      </c>
      <c r="N249" s="5">
        <f>IF(Data_Mentah!N249="Yes",1,0)</f>
        <v>1</v>
      </c>
      <c r="O249" s="5">
        <f>IF(Data_Mentah!O249="Yes",1,0)</f>
        <v>1</v>
      </c>
      <c r="P249" s="5">
        <f>IF(Data_Mentah!P249="Yes",1,0)</f>
        <v>0</v>
      </c>
      <c r="Q249" s="6">
        <f>IF(Data_Mentah!Q249="Positive",1,0)</f>
        <v>0</v>
      </c>
      <c r="T249">
        <f t="shared" si="7"/>
        <v>0</v>
      </c>
      <c r="V249">
        <f t="shared" si="8"/>
        <v>0</v>
      </c>
    </row>
    <row r="250" spans="1:22" ht="15.75" customHeight="1" x14ac:dyDescent="0.2">
      <c r="A250" s="7">
        <v>69</v>
      </c>
      <c r="B250" s="8">
        <f>IF(Data_Mentah!B250="Male",1,0)</f>
        <v>1</v>
      </c>
      <c r="C250" s="8">
        <f>IF(Data_Mentah!C250="Yes",1,0)</f>
        <v>0</v>
      </c>
      <c r="D250" s="8">
        <f>IF(Data_Mentah!D250="Yes",1,0)</f>
        <v>0</v>
      </c>
      <c r="E250" s="8">
        <f>IF(Data_Mentah!E250="Yes",1,0)</f>
        <v>0</v>
      </c>
      <c r="F250" s="8">
        <f>IF(Data_Mentah!F250="Yes",1,0)</f>
        <v>0</v>
      </c>
      <c r="G250" s="8">
        <f>IF(Data_Mentah!G250="Yes",1,0)</f>
        <v>0</v>
      </c>
      <c r="H250" s="8">
        <f>IF(Data_Mentah!H250="Yes",1,0)</f>
        <v>0</v>
      </c>
      <c r="I250" s="8">
        <f>IF(Data_Mentah!I250="Yes",1,0)</f>
        <v>0</v>
      </c>
      <c r="J250" s="8">
        <f>IF(Data_Mentah!J250="Yes",1,0)</f>
        <v>0</v>
      </c>
      <c r="K250" s="8">
        <f>IF(Data_Mentah!K250="Yes",1,0)</f>
        <v>0</v>
      </c>
      <c r="L250" s="8">
        <f>IF(Data_Mentah!L250="Yes",1,0)</f>
        <v>0</v>
      </c>
      <c r="M250" s="8">
        <f>IF(Data_Mentah!M250="Yes",1,0)</f>
        <v>0</v>
      </c>
      <c r="N250" s="8">
        <f>IF(Data_Mentah!N250="Yes",1,0)</f>
        <v>0</v>
      </c>
      <c r="O250" s="8">
        <f>IF(Data_Mentah!O250="Yes",1,0)</f>
        <v>1</v>
      </c>
      <c r="P250" s="8">
        <f>IF(Data_Mentah!P250="Yes",1,0)</f>
        <v>0</v>
      </c>
      <c r="Q250" s="9">
        <f>IF(Data_Mentah!Q250="Positive",1,0)</f>
        <v>0</v>
      </c>
      <c r="T250">
        <f t="shared" si="7"/>
        <v>0</v>
      </c>
      <c r="V250">
        <f t="shared" si="8"/>
        <v>0</v>
      </c>
    </row>
    <row r="251" spans="1:22" ht="15.75" customHeight="1" x14ac:dyDescent="0.2">
      <c r="A251" s="4">
        <v>40</v>
      </c>
      <c r="B251" s="5">
        <f>IF(Data_Mentah!B251="Male",1,0)</f>
        <v>0</v>
      </c>
      <c r="C251" s="5">
        <f>IF(Data_Mentah!C251="Yes",1,0)</f>
        <v>1</v>
      </c>
      <c r="D251" s="5">
        <f>IF(Data_Mentah!D251="Yes",1,0)</f>
        <v>1</v>
      </c>
      <c r="E251" s="5">
        <f>IF(Data_Mentah!E251="Yes",1,0)</f>
        <v>1</v>
      </c>
      <c r="F251" s="5">
        <f>IF(Data_Mentah!F251="Yes",1,0)</f>
        <v>1</v>
      </c>
      <c r="G251" s="5">
        <f>IF(Data_Mentah!G251="Yes",1,0)</f>
        <v>0</v>
      </c>
      <c r="H251" s="5">
        <f>IF(Data_Mentah!H251="Yes",1,0)</f>
        <v>0</v>
      </c>
      <c r="I251" s="5">
        <f>IF(Data_Mentah!I251="Yes",1,0)</f>
        <v>1</v>
      </c>
      <c r="J251" s="5">
        <f>IF(Data_Mentah!J251="Yes",1,0)</f>
        <v>0</v>
      </c>
      <c r="K251" s="5">
        <f>IF(Data_Mentah!K251="Yes",1,0)</f>
        <v>0</v>
      </c>
      <c r="L251" s="5">
        <f>IF(Data_Mentah!L251="Yes",1,0)</f>
        <v>0</v>
      </c>
      <c r="M251" s="5">
        <f>IF(Data_Mentah!M251="Yes",1,0)</f>
        <v>1</v>
      </c>
      <c r="N251" s="5">
        <f>IF(Data_Mentah!N251="Yes",1,0)</f>
        <v>0</v>
      </c>
      <c r="O251" s="5">
        <f>IF(Data_Mentah!O251="Yes",1,0)</f>
        <v>0</v>
      </c>
      <c r="P251" s="5">
        <f>IF(Data_Mentah!P251="Yes",1,0)</f>
        <v>1</v>
      </c>
      <c r="Q251" s="6">
        <f>IF(Data_Mentah!Q251="Positive",1,0)</f>
        <v>1</v>
      </c>
      <c r="T251">
        <f t="shared" si="7"/>
        <v>1</v>
      </c>
      <c r="V251">
        <f t="shared" si="8"/>
        <v>0</v>
      </c>
    </row>
    <row r="252" spans="1:22" ht="15.75" customHeight="1" x14ac:dyDescent="0.2">
      <c r="A252" s="7">
        <v>28</v>
      </c>
      <c r="B252" s="8">
        <f>IF(Data_Mentah!B252="Male",1,0)</f>
        <v>0</v>
      </c>
      <c r="C252" s="8">
        <f>IF(Data_Mentah!C252="Yes",1,0)</f>
        <v>1</v>
      </c>
      <c r="D252" s="8">
        <f>IF(Data_Mentah!D252="Yes",1,0)</f>
        <v>1</v>
      </c>
      <c r="E252" s="8">
        <f>IF(Data_Mentah!E252="Yes",1,0)</f>
        <v>1</v>
      </c>
      <c r="F252" s="8">
        <f>IF(Data_Mentah!F252="Yes",1,0)</f>
        <v>1</v>
      </c>
      <c r="G252" s="8">
        <f>IF(Data_Mentah!G252="Yes",1,0)</f>
        <v>1</v>
      </c>
      <c r="H252" s="8">
        <f>IF(Data_Mentah!H252="Yes",1,0)</f>
        <v>0</v>
      </c>
      <c r="I252" s="8">
        <f>IF(Data_Mentah!I252="Yes",1,0)</f>
        <v>0</v>
      </c>
      <c r="J252" s="8">
        <f>IF(Data_Mentah!J252="Yes",1,0)</f>
        <v>0</v>
      </c>
      <c r="K252" s="8">
        <f>IF(Data_Mentah!K252="Yes",1,0)</f>
        <v>0</v>
      </c>
      <c r="L252" s="8">
        <f>IF(Data_Mentah!L252="Yes",1,0)</f>
        <v>0</v>
      </c>
      <c r="M252" s="8">
        <f>IF(Data_Mentah!M252="Yes",1,0)</f>
        <v>1</v>
      </c>
      <c r="N252" s="8">
        <f>IF(Data_Mentah!N252="Yes",1,0)</f>
        <v>0</v>
      </c>
      <c r="O252" s="8">
        <f>IF(Data_Mentah!O252="Yes",1,0)</f>
        <v>0</v>
      </c>
      <c r="P252" s="8">
        <f>IF(Data_Mentah!P252="Yes",1,0)</f>
        <v>0</v>
      </c>
      <c r="Q252" s="9">
        <f>IF(Data_Mentah!Q252="Positive",1,0)</f>
        <v>1</v>
      </c>
      <c r="T252">
        <f t="shared" si="7"/>
        <v>0</v>
      </c>
      <c r="V252">
        <f t="shared" si="8"/>
        <v>0</v>
      </c>
    </row>
    <row r="253" spans="1:22" ht="15.75" customHeight="1" x14ac:dyDescent="0.2">
      <c r="A253" s="4">
        <v>37</v>
      </c>
      <c r="B253" s="5">
        <f>IF(Data_Mentah!B253="Male",1,0)</f>
        <v>0</v>
      </c>
      <c r="C253" s="5">
        <f>IF(Data_Mentah!C253="Yes",1,0)</f>
        <v>1</v>
      </c>
      <c r="D253" s="5">
        <f>IF(Data_Mentah!D253="Yes",1,0)</f>
        <v>1</v>
      </c>
      <c r="E253" s="5">
        <f>IF(Data_Mentah!E253="Yes",1,0)</f>
        <v>1</v>
      </c>
      <c r="F253" s="5">
        <f>IF(Data_Mentah!F253="Yes",1,0)</f>
        <v>0</v>
      </c>
      <c r="G253" s="5">
        <f>IF(Data_Mentah!G253="Yes",1,0)</f>
        <v>1</v>
      </c>
      <c r="H253" s="5">
        <f>IF(Data_Mentah!H253="Yes",1,0)</f>
        <v>0</v>
      </c>
      <c r="I253" s="5">
        <f>IF(Data_Mentah!I253="Yes",1,0)</f>
        <v>0</v>
      </c>
      <c r="J253" s="5">
        <f>IF(Data_Mentah!J253="Yes",1,0)</f>
        <v>1</v>
      </c>
      <c r="K253" s="5">
        <f>IF(Data_Mentah!K253="Yes",1,0)</f>
        <v>0</v>
      </c>
      <c r="L253" s="5">
        <f>IF(Data_Mentah!L253="Yes",1,0)</f>
        <v>1</v>
      </c>
      <c r="M253" s="5">
        <f>IF(Data_Mentah!M253="Yes",1,0)</f>
        <v>1</v>
      </c>
      <c r="N253" s="5">
        <f>IF(Data_Mentah!N253="Yes",1,0)</f>
        <v>0</v>
      </c>
      <c r="O253" s="5">
        <f>IF(Data_Mentah!O253="Yes",1,0)</f>
        <v>0</v>
      </c>
      <c r="P253" s="5">
        <f>IF(Data_Mentah!P253="Yes",1,0)</f>
        <v>0</v>
      </c>
      <c r="Q253" s="6">
        <f>IF(Data_Mentah!Q253="Positive",1,0)</f>
        <v>1</v>
      </c>
      <c r="T253">
        <f t="shared" si="7"/>
        <v>0</v>
      </c>
      <c r="V253">
        <f t="shared" si="8"/>
        <v>0</v>
      </c>
    </row>
    <row r="254" spans="1:22" ht="15.75" customHeight="1" x14ac:dyDescent="0.2">
      <c r="A254" s="7">
        <v>34</v>
      </c>
      <c r="B254" s="8">
        <f>IF(Data_Mentah!B254="Male",1,0)</f>
        <v>0</v>
      </c>
      <c r="C254" s="8">
        <f>IF(Data_Mentah!C254="Yes",1,0)</f>
        <v>1</v>
      </c>
      <c r="D254" s="8">
        <f>IF(Data_Mentah!D254="Yes",1,0)</f>
        <v>1</v>
      </c>
      <c r="E254" s="8">
        <f>IF(Data_Mentah!E254="Yes",1,0)</f>
        <v>1</v>
      </c>
      <c r="F254" s="8">
        <f>IF(Data_Mentah!F254="Yes",1,0)</f>
        <v>1</v>
      </c>
      <c r="G254" s="8">
        <f>IF(Data_Mentah!G254="Yes",1,0)</f>
        <v>1</v>
      </c>
      <c r="H254" s="8">
        <f>IF(Data_Mentah!H254="Yes",1,0)</f>
        <v>0</v>
      </c>
      <c r="I254" s="8">
        <f>IF(Data_Mentah!I254="Yes",1,0)</f>
        <v>0</v>
      </c>
      <c r="J254" s="8">
        <f>IF(Data_Mentah!J254="Yes",1,0)</f>
        <v>1</v>
      </c>
      <c r="K254" s="8">
        <f>IF(Data_Mentah!K254="Yes",1,0)</f>
        <v>1</v>
      </c>
      <c r="L254" s="8">
        <f>IF(Data_Mentah!L254="Yes",1,0)</f>
        <v>1</v>
      </c>
      <c r="M254" s="8">
        <f>IF(Data_Mentah!M254="Yes",1,0)</f>
        <v>1</v>
      </c>
      <c r="N254" s="8">
        <f>IF(Data_Mentah!N254="Yes",1,0)</f>
        <v>0</v>
      </c>
      <c r="O254" s="8">
        <f>IF(Data_Mentah!O254="Yes",1,0)</f>
        <v>0</v>
      </c>
      <c r="P254" s="8">
        <f>IF(Data_Mentah!P254="Yes",1,0)</f>
        <v>0</v>
      </c>
      <c r="Q254" s="9">
        <f>IF(Data_Mentah!Q254="Positive",1,0)</f>
        <v>1</v>
      </c>
      <c r="T254">
        <f t="shared" si="7"/>
        <v>1</v>
      </c>
      <c r="V254">
        <f t="shared" si="8"/>
        <v>0</v>
      </c>
    </row>
    <row r="255" spans="1:22" ht="15.75" customHeight="1" x14ac:dyDescent="0.2">
      <c r="A255" s="4">
        <v>30</v>
      </c>
      <c r="B255" s="5">
        <f>IF(Data_Mentah!B255="Male",1,0)</f>
        <v>0</v>
      </c>
      <c r="C255" s="5">
        <f>IF(Data_Mentah!C255="Yes",1,0)</f>
        <v>1</v>
      </c>
      <c r="D255" s="5">
        <f>IF(Data_Mentah!D255="Yes",1,0)</f>
        <v>1</v>
      </c>
      <c r="E255" s="5">
        <f>IF(Data_Mentah!E255="Yes",1,0)</f>
        <v>1</v>
      </c>
      <c r="F255" s="5">
        <f>IF(Data_Mentah!F255="Yes",1,0)</f>
        <v>1</v>
      </c>
      <c r="G255" s="5">
        <f>IF(Data_Mentah!G255="Yes",1,0)</f>
        <v>1</v>
      </c>
      <c r="H255" s="5">
        <f>IF(Data_Mentah!H255="Yes",1,0)</f>
        <v>0</v>
      </c>
      <c r="I255" s="5">
        <f>IF(Data_Mentah!I255="Yes",1,0)</f>
        <v>1</v>
      </c>
      <c r="J255" s="5">
        <f>IF(Data_Mentah!J255="Yes",1,0)</f>
        <v>0</v>
      </c>
      <c r="K255" s="5">
        <f>IF(Data_Mentah!K255="Yes",1,0)</f>
        <v>0</v>
      </c>
      <c r="L255" s="5">
        <f>IF(Data_Mentah!L255="Yes",1,0)</f>
        <v>0</v>
      </c>
      <c r="M255" s="5">
        <f>IF(Data_Mentah!M255="Yes",1,0)</f>
        <v>1</v>
      </c>
      <c r="N255" s="5">
        <f>IF(Data_Mentah!N255="Yes",1,0)</f>
        <v>1</v>
      </c>
      <c r="O255" s="5">
        <f>IF(Data_Mentah!O255="Yes",1,0)</f>
        <v>0</v>
      </c>
      <c r="P255" s="5">
        <f>IF(Data_Mentah!P255="Yes",1,0)</f>
        <v>1</v>
      </c>
      <c r="Q255" s="6">
        <f>IF(Data_Mentah!Q255="Positive",1,0)</f>
        <v>1</v>
      </c>
      <c r="T255">
        <f t="shared" si="7"/>
        <v>1</v>
      </c>
      <c r="V255">
        <f t="shared" si="8"/>
        <v>0</v>
      </c>
    </row>
    <row r="256" spans="1:22" ht="15.75" customHeight="1" x14ac:dyDescent="0.2">
      <c r="A256" s="7">
        <v>67</v>
      </c>
      <c r="B256" s="8">
        <f>IF(Data_Mentah!B256="Male",1,0)</f>
        <v>0</v>
      </c>
      <c r="C256" s="8">
        <f>IF(Data_Mentah!C256="Yes",1,0)</f>
        <v>1</v>
      </c>
      <c r="D256" s="8">
        <f>IF(Data_Mentah!D256="Yes",1,0)</f>
        <v>1</v>
      </c>
      <c r="E256" s="8">
        <f>IF(Data_Mentah!E256="Yes",1,0)</f>
        <v>0</v>
      </c>
      <c r="F256" s="8">
        <f>IF(Data_Mentah!F256="Yes",1,0)</f>
        <v>1</v>
      </c>
      <c r="G256" s="8">
        <f>IF(Data_Mentah!G256="Yes",1,0)</f>
        <v>0</v>
      </c>
      <c r="H256" s="8">
        <f>IF(Data_Mentah!H256="Yes",1,0)</f>
        <v>0</v>
      </c>
      <c r="I256" s="8">
        <f>IF(Data_Mentah!I256="Yes",1,0)</f>
        <v>1</v>
      </c>
      <c r="J256" s="8">
        <f>IF(Data_Mentah!J256="Yes",1,0)</f>
        <v>0</v>
      </c>
      <c r="K256" s="8">
        <f>IF(Data_Mentah!K256="Yes",1,0)</f>
        <v>0</v>
      </c>
      <c r="L256" s="8">
        <f>IF(Data_Mentah!L256="Yes",1,0)</f>
        <v>0</v>
      </c>
      <c r="M256" s="8">
        <f>IF(Data_Mentah!M256="Yes",1,0)</f>
        <v>0</v>
      </c>
      <c r="N256" s="8">
        <f>IF(Data_Mentah!N256="Yes",1,0)</f>
        <v>0</v>
      </c>
      <c r="O256" s="8">
        <f>IF(Data_Mentah!O256="Yes",1,0)</f>
        <v>0</v>
      </c>
      <c r="P256" s="8">
        <f>IF(Data_Mentah!P256="Yes",1,0)</f>
        <v>0</v>
      </c>
      <c r="Q256" s="9">
        <f>IF(Data_Mentah!Q256="Positive",1,0)</f>
        <v>1</v>
      </c>
      <c r="T256">
        <f t="shared" si="7"/>
        <v>0</v>
      </c>
      <c r="V256">
        <f t="shared" si="8"/>
        <v>0</v>
      </c>
    </row>
    <row r="257" spans="1:22" ht="15.75" customHeight="1" x14ac:dyDescent="0.2">
      <c r="A257" s="4">
        <v>60</v>
      </c>
      <c r="B257" s="5">
        <f>IF(Data_Mentah!B257="Male",1,0)</f>
        <v>0</v>
      </c>
      <c r="C257" s="5">
        <f>IF(Data_Mentah!C257="Yes",1,0)</f>
        <v>0</v>
      </c>
      <c r="D257" s="5">
        <f>IF(Data_Mentah!D257="Yes",1,0)</f>
        <v>0</v>
      </c>
      <c r="E257" s="5">
        <f>IF(Data_Mentah!E257="Yes",1,0)</f>
        <v>1</v>
      </c>
      <c r="F257" s="5">
        <f>IF(Data_Mentah!F257="Yes",1,0)</f>
        <v>1</v>
      </c>
      <c r="G257" s="5">
        <f>IF(Data_Mentah!G257="Yes",1,0)</f>
        <v>1</v>
      </c>
      <c r="H257" s="5">
        <f>IF(Data_Mentah!H257="Yes",1,0)</f>
        <v>0</v>
      </c>
      <c r="I257" s="5">
        <f>IF(Data_Mentah!I257="Yes",1,0)</f>
        <v>0</v>
      </c>
      <c r="J257" s="5">
        <f>IF(Data_Mentah!J257="Yes",1,0)</f>
        <v>0</v>
      </c>
      <c r="K257" s="5">
        <f>IF(Data_Mentah!K257="Yes",1,0)</f>
        <v>0</v>
      </c>
      <c r="L257" s="5">
        <f>IF(Data_Mentah!L257="Yes",1,0)</f>
        <v>0</v>
      </c>
      <c r="M257" s="5">
        <f>IF(Data_Mentah!M257="Yes",1,0)</f>
        <v>0</v>
      </c>
      <c r="N257" s="5">
        <f>IF(Data_Mentah!N257="Yes",1,0)</f>
        <v>1</v>
      </c>
      <c r="O257" s="5">
        <f>IF(Data_Mentah!O257="Yes",1,0)</f>
        <v>0</v>
      </c>
      <c r="P257" s="5">
        <f>IF(Data_Mentah!P257="Yes",1,0)</f>
        <v>0</v>
      </c>
      <c r="Q257" s="6">
        <f>IF(Data_Mentah!Q257="Positive",1,0)</f>
        <v>1</v>
      </c>
      <c r="T257">
        <f t="shared" si="7"/>
        <v>0</v>
      </c>
      <c r="V257">
        <f t="shared" si="8"/>
        <v>0</v>
      </c>
    </row>
    <row r="258" spans="1:22" ht="15.75" customHeight="1" x14ac:dyDescent="0.2">
      <c r="A258" s="7">
        <v>58</v>
      </c>
      <c r="B258" s="8">
        <f>IF(Data_Mentah!B258="Male",1,0)</f>
        <v>0</v>
      </c>
      <c r="C258" s="8">
        <f>IF(Data_Mentah!C258="Yes",1,0)</f>
        <v>1</v>
      </c>
      <c r="D258" s="8">
        <f>IF(Data_Mentah!D258="Yes",1,0)</f>
        <v>1</v>
      </c>
      <c r="E258" s="8">
        <f>IF(Data_Mentah!E258="Yes",1,0)</f>
        <v>0</v>
      </c>
      <c r="F258" s="8">
        <f>IF(Data_Mentah!F258="Yes",1,0)</f>
        <v>1</v>
      </c>
      <c r="G258" s="8">
        <f>IF(Data_Mentah!G258="Yes",1,0)</f>
        <v>1</v>
      </c>
      <c r="H258" s="8">
        <f>IF(Data_Mentah!H258="Yes",1,0)</f>
        <v>0</v>
      </c>
      <c r="I258" s="8">
        <f>IF(Data_Mentah!I258="Yes",1,0)</f>
        <v>0</v>
      </c>
      <c r="J258" s="8">
        <f>IF(Data_Mentah!J258="Yes",1,0)</f>
        <v>0</v>
      </c>
      <c r="K258" s="8">
        <f>IF(Data_Mentah!K258="Yes",1,0)</f>
        <v>0</v>
      </c>
      <c r="L258" s="8">
        <f>IF(Data_Mentah!L258="Yes",1,0)</f>
        <v>1</v>
      </c>
      <c r="M258" s="8">
        <f>IF(Data_Mentah!M258="Yes",1,0)</f>
        <v>1</v>
      </c>
      <c r="N258" s="8">
        <f>IF(Data_Mentah!N258="Yes",1,0)</f>
        <v>0</v>
      </c>
      <c r="O258" s="8">
        <f>IF(Data_Mentah!O258="Yes",1,0)</f>
        <v>0</v>
      </c>
      <c r="P258" s="8">
        <f>IF(Data_Mentah!P258="Yes",1,0)</f>
        <v>0</v>
      </c>
      <c r="Q258" s="9">
        <f>IF(Data_Mentah!Q258="Positive",1,0)</f>
        <v>1</v>
      </c>
      <c r="T258">
        <f t="shared" si="7"/>
        <v>0</v>
      </c>
      <c r="V258">
        <f t="shared" si="8"/>
        <v>0</v>
      </c>
    </row>
    <row r="259" spans="1:22" ht="15.75" customHeight="1" x14ac:dyDescent="0.2">
      <c r="A259" s="4">
        <v>54</v>
      </c>
      <c r="B259" s="5">
        <f>IF(Data_Mentah!B259="Male",1,0)</f>
        <v>0</v>
      </c>
      <c r="C259" s="5">
        <f>IF(Data_Mentah!C259="Yes",1,0)</f>
        <v>1</v>
      </c>
      <c r="D259" s="5">
        <f>IF(Data_Mentah!D259="Yes",1,0)</f>
        <v>1</v>
      </c>
      <c r="E259" s="5">
        <f>IF(Data_Mentah!E259="Yes",1,0)</f>
        <v>0</v>
      </c>
      <c r="F259" s="5">
        <f>IF(Data_Mentah!F259="Yes",1,0)</f>
        <v>1</v>
      </c>
      <c r="G259" s="5">
        <f>IF(Data_Mentah!G259="Yes",1,0)</f>
        <v>0</v>
      </c>
      <c r="H259" s="5">
        <f>IF(Data_Mentah!H259="Yes",1,0)</f>
        <v>0</v>
      </c>
      <c r="I259" s="5">
        <f>IF(Data_Mentah!I259="Yes",1,0)</f>
        <v>1</v>
      </c>
      <c r="J259" s="5">
        <f>IF(Data_Mentah!J259="Yes",1,0)</f>
        <v>1</v>
      </c>
      <c r="K259" s="5">
        <f>IF(Data_Mentah!K259="Yes",1,0)</f>
        <v>0</v>
      </c>
      <c r="L259" s="5">
        <f>IF(Data_Mentah!L259="Yes",1,0)</f>
        <v>1</v>
      </c>
      <c r="M259" s="5">
        <f>IF(Data_Mentah!M259="Yes",1,0)</f>
        <v>1</v>
      </c>
      <c r="N259" s="5">
        <f>IF(Data_Mentah!N259="Yes",1,0)</f>
        <v>0</v>
      </c>
      <c r="O259" s="5">
        <f>IF(Data_Mentah!O259="Yes",1,0)</f>
        <v>0</v>
      </c>
      <c r="P259" s="5">
        <f>IF(Data_Mentah!P259="Yes",1,0)</f>
        <v>0</v>
      </c>
      <c r="Q259" s="6">
        <f>IF(Data_Mentah!Q259="Positive",1,0)</f>
        <v>1</v>
      </c>
      <c r="T259">
        <f t="shared" si="7"/>
        <v>0</v>
      </c>
      <c r="V259">
        <f t="shared" si="8"/>
        <v>0</v>
      </c>
    </row>
    <row r="260" spans="1:22" ht="15.75" customHeight="1" x14ac:dyDescent="0.2">
      <c r="A260" s="7">
        <v>43</v>
      </c>
      <c r="B260" s="8">
        <f>IF(Data_Mentah!B260="Male",1,0)</f>
        <v>0</v>
      </c>
      <c r="C260" s="8">
        <f>IF(Data_Mentah!C260="Yes",1,0)</f>
        <v>1</v>
      </c>
      <c r="D260" s="8">
        <f>IF(Data_Mentah!D260="Yes",1,0)</f>
        <v>1</v>
      </c>
      <c r="E260" s="8">
        <f>IF(Data_Mentah!E260="Yes",1,0)</f>
        <v>1</v>
      </c>
      <c r="F260" s="8">
        <f>IF(Data_Mentah!F260="Yes",1,0)</f>
        <v>1</v>
      </c>
      <c r="G260" s="8">
        <f>IF(Data_Mentah!G260="Yes",1,0)</f>
        <v>1</v>
      </c>
      <c r="H260" s="8">
        <f>IF(Data_Mentah!H260="Yes",1,0)</f>
        <v>0</v>
      </c>
      <c r="I260" s="8">
        <f>IF(Data_Mentah!I260="Yes",1,0)</f>
        <v>1</v>
      </c>
      <c r="J260" s="8">
        <f>IF(Data_Mentah!J260="Yes",1,0)</f>
        <v>1</v>
      </c>
      <c r="K260" s="8">
        <f>IF(Data_Mentah!K260="Yes",1,0)</f>
        <v>0</v>
      </c>
      <c r="L260" s="8">
        <f>IF(Data_Mentah!L260="Yes",1,0)</f>
        <v>1</v>
      </c>
      <c r="M260" s="8">
        <f>IF(Data_Mentah!M260="Yes",1,0)</f>
        <v>1</v>
      </c>
      <c r="N260" s="8">
        <f>IF(Data_Mentah!N260="Yes",1,0)</f>
        <v>1</v>
      </c>
      <c r="O260" s="8">
        <f>IF(Data_Mentah!O260="Yes",1,0)</f>
        <v>0</v>
      </c>
      <c r="P260" s="8">
        <f>IF(Data_Mentah!P260="Yes",1,0)</f>
        <v>0</v>
      </c>
      <c r="Q260" s="9">
        <f>IF(Data_Mentah!Q260="Positive",1,0)</f>
        <v>1</v>
      </c>
      <c r="T260">
        <f t="shared" si="7"/>
        <v>1</v>
      </c>
      <c r="V260">
        <f t="shared" si="8"/>
        <v>0</v>
      </c>
    </row>
    <row r="261" spans="1:22" ht="15.75" customHeight="1" x14ac:dyDescent="0.2">
      <c r="A261" s="4">
        <v>39</v>
      </c>
      <c r="B261" s="5">
        <f>IF(Data_Mentah!B261="Male",1,0)</f>
        <v>1</v>
      </c>
      <c r="C261" s="5">
        <f>IF(Data_Mentah!C261="Yes",1,0)</f>
        <v>1</v>
      </c>
      <c r="D261" s="5">
        <f>IF(Data_Mentah!D261="Yes",1,0)</f>
        <v>0</v>
      </c>
      <c r="E261" s="5">
        <f>IF(Data_Mentah!E261="Yes",1,0)</f>
        <v>0</v>
      </c>
      <c r="F261" s="5">
        <f>IF(Data_Mentah!F261="Yes",1,0)</f>
        <v>1</v>
      </c>
      <c r="G261" s="5">
        <f>IF(Data_Mentah!G261="Yes",1,0)</f>
        <v>0</v>
      </c>
      <c r="H261" s="5">
        <f>IF(Data_Mentah!H261="Yes",1,0)</f>
        <v>1</v>
      </c>
      <c r="I261" s="5">
        <f>IF(Data_Mentah!I261="Yes",1,0)</f>
        <v>1</v>
      </c>
      <c r="J261" s="5">
        <f>IF(Data_Mentah!J261="Yes",1,0)</f>
        <v>1</v>
      </c>
      <c r="K261" s="5">
        <f>IF(Data_Mentah!K261="Yes",1,0)</f>
        <v>1</v>
      </c>
      <c r="L261" s="5">
        <f>IF(Data_Mentah!L261="Yes",1,0)</f>
        <v>0</v>
      </c>
      <c r="M261" s="5">
        <f>IF(Data_Mentah!M261="Yes",1,0)</f>
        <v>1</v>
      </c>
      <c r="N261" s="5">
        <f>IF(Data_Mentah!N261="Yes",1,0)</f>
        <v>1</v>
      </c>
      <c r="O261" s="5">
        <f>IF(Data_Mentah!O261="Yes",1,0)</f>
        <v>1</v>
      </c>
      <c r="P261" s="5">
        <f>IF(Data_Mentah!P261="Yes",1,0)</f>
        <v>1</v>
      </c>
      <c r="Q261" s="6">
        <f>IF(Data_Mentah!Q261="Positive",1,0)</f>
        <v>1</v>
      </c>
      <c r="T261">
        <f t="shared" si="7"/>
        <v>1</v>
      </c>
      <c r="V261">
        <f t="shared" si="8"/>
        <v>0</v>
      </c>
    </row>
    <row r="262" spans="1:22" ht="15.75" customHeight="1" x14ac:dyDescent="0.2">
      <c r="A262" s="7">
        <v>40</v>
      </c>
      <c r="B262" s="8">
        <f>IF(Data_Mentah!B262="Male",1,0)</f>
        <v>1</v>
      </c>
      <c r="C262" s="8">
        <f>IF(Data_Mentah!C262="Yes",1,0)</f>
        <v>0</v>
      </c>
      <c r="D262" s="8">
        <f>IF(Data_Mentah!D262="Yes",1,0)</f>
        <v>1</v>
      </c>
      <c r="E262" s="8">
        <f>IF(Data_Mentah!E262="Yes",1,0)</f>
        <v>0</v>
      </c>
      <c r="F262" s="8">
        <f>IF(Data_Mentah!F262="Yes",1,0)</f>
        <v>0</v>
      </c>
      <c r="G262" s="8">
        <f>IF(Data_Mentah!G262="Yes",1,0)</f>
        <v>0</v>
      </c>
      <c r="H262" s="8">
        <f>IF(Data_Mentah!H262="Yes",1,0)</f>
        <v>0</v>
      </c>
      <c r="I262" s="8">
        <f>IF(Data_Mentah!I262="Yes",1,0)</f>
        <v>0</v>
      </c>
      <c r="J262" s="8">
        <f>IF(Data_Mentah!J262="Yes",1,0)</f>
        <v>0</v>
      </c>
      <c r="K262" s="8">
        <f>IF(Data_Mentah!K262="Yes",1,0)</f>
        <v>0</v>
      </c>
      <c r="L262" s="8">
        <f>IF(Data_Mentah!L262="Yes",1,0)</f>
        <v>0</v>
      </c>
      <c r="M262" s="8">
        <f>IF(Data_Mentah!M262="Yes",1,0)</f>
        <v>0</v>
      </c>
      <c r="N262" s="8">
        <f>IF(Data_Mentah!N262="Yes",1,0)</f>
        <v>0</v>
      </c>
      <c r="O262" s="8">
        <f>IF(Data_Mentah!O262="Yes",1,0)</f>
        <v>0</v>
      </c>
      <c r="P262" s="8">
        <f>IF(Data_Mentah!P262="Yes",1,0)</f>
        <v>0</v>
      </c>
      <c r="Q262" s="9">
        <f>IF(Data_Mentah!Q262="Positive",1,0)</f>
        <v>1</v>
      </c>
      <c r="T262">
        <f t="shared" si="7"/>
        <v>0</v>
      </c>
      <c r="V262">
        <f t="shared" si="8"/>
        <v>0</v>
      </c>
    </row>
    <row r="263" spans="1:22" ht="15.75" customHeight="1" x14ac:dyDescent="0.2">
      <c r="A263" s="4">
        <v>43</v>
      </c>
      <c r="B263" s="5">
        <f>IF(Data_Mentah!B263="Male",1,0)</f>
        <v>1</v>
      </c>
      <c r="C263" s="5">
        <f>IF(Data_Mentah!C263="Yes",1,0)</f>
        <v>1</v>
      </c>
      <c r="D263" s="5">
        <f>IF(Data_Mentah!D263="Yes",1,0)</f>
        <v>1</v>
      </c>
      <c r="E263" s="5">
        <f>IF(Data_Mentah!E263="Yes",1,0)</f>
        <v>1</v>
      </c>
      <c r="F263" s="5">
        <f>IF(Data_Mentah!F263="Yes",1,0)</f>
        <v>1</v>
      </c>
      <c r="G263" s="5">
        <f>IF(Data_Mentah!G263="Yes",1,0)</f>
        <v>0</v>
      </c>
      <c r="H263" s="5">
        <f>IF(Data_Mentah!H263="Yes",1,0)</f>
        <v>1</v>
      </c>
      <c r="I263" s="5">
        <f>IF(Data_Mentah!I263="Yes",1,0)</f>
        <v>0</v>
      </c>
      <c r="J263" s="5">
        <f>IF(Data_Mentah!J263="Yes",1,0)</f>
        <v>0</v>
      </c>
      <c r="K263" s="5">
        <f>IF(Data_Mentah!K263="Yes",1,0)</f>
        <v>1</v>
      </c>
      <c r="L263" s="5">
        <f>IF(Data_Mentah!L263="Yes",1,0)</f>
        <v>0</v>
      </c>
      <c r="M263" s="5">
        <f>IF(Data_Mentah!M263="Yes",1,0)</f>
        <v>1</v>
      </c>
      <c r="N263" s="5">
        <f>IF(Data_Mentah!N263="Yes",1,0)</f>
        <v>0</v>
      </c>
      <c r="O263" s="5">
        <f>IF(Data_Mentah!O263="Yes",1,0)</f>
        <v>0</v>
      </c>
      <c r="P263" s="5">
        <f>IF(Data_Mentah!P263="Yes",1,0)</f>
        <v>0</v>
      </c>
      <c r="Q263" s="6">
        <f>IF(Data_Mentah!Q263="Positive",1,0)</f>
        <v>1</v>
      </c>
      <c r="T263">
        <f t="shared" si="7"/>
        <v>0</v>
      </c>
      <c r="V263">
        <f t="shared" si="8"/>
        <v>0</v>
      </c>
    </row>
    <row r="264" spans="1:22" ht="15.75" customHeight="1" x14ac:dyDescent="0.2">
      <c r="A264" s="7">
        <v>49</v>
      </c>
      <c r="B264" s="8">
        <f>IF(Data_Mentah!B264="Male",1,0)</f>
        <v>1</v>
      </c>
      <c r="C264" s="8">
        <f>IF(Data_Mentah!C264="Yes",1,0)</f>
        <v>1</v>
      </c>
      <c r="D264" s="8">
        <f>IF(Data_Mentah!D264="Yes",1,0)</f>
        <v>1</v>
      </c>
      <c r="E264" s="8">
        <f>IF(Data_Mentah!E264="Yes",1,0)</f>
        <v>1</v>
      </c>
      <c r="F264" s="8">
        <f>IF(Data_Mentah!F264="Yes",1,0)</f>
        <v>0</v>
      </c>
      <c r="G264" s="8">
        <f>IF(Data_Mentah!G264="Yes",1,0)</f>
        <v>1</v>
      </c>
      <c r="H264" s="8">
        <f>IF(Data_Mentah!H264="Yes",1,0)</f>
        <v>1</v>
      </c>
      <c r="I264" s="8">
        <f>IF(Data_Mentah!I264="Yes",1,0)</f>
        <v>0</v>
      </c>
      <c r="J264" s="8">
        <f>IF(Data_Mentah!J264="Yes",1,0)</f>
        <v>0</v>
      </c>
      <c r="K264" s="8">
        <f>IF(Data_Mentah!K264="Yes",1,0)</f>
        <v>0</v>
      </c>
      <c r="L264" s="8">
        <f>IF(Data_Mentah!L264="Yes",1,0)</f>
        <v>1</v>
      </c>
      <c r="M264" s="8">
        <f>IF(Data_Mentah!M264="Yes",1,0)</f>
        <v>0</v>
      </c>
      <c r="N264" s="8">
        <f>IF(Data_Mentah!N264="Yes",1,0)</f>
        <v>0</v>
      </c>
      <c r="O264" s="8">
        <f>IF(Data_Mentah!O264="Yes",1,0)</f>
        <v>0</v>
      </c>
      <c r="P264" s="8">
        <f>IF(Data_Mentah!P264="Yes",1,0)</f>
        <v>0</v>
      </c>
      <c r="Q264" s="9">
        <f>IF(Data_Mentah!Q264="Positive",1,0)</f>
        <v>1</v>
      </c>
      <c r="T264">
        <f t="shared" si="7"/>
        <v>0</v>
      </c>
      <c r="V264">
        <f t="shared" si="8"/>
        <v>0</v>
      </c>
    </row>
    <row r="265" spans="1:22" ht="15.75" customHeight="1" x14ac:dyDescent="0.2">
      <c r="A265" s="4">
        <v>47</v>
      </c>
      <c r="B265" s="5">
        <f>IF(Data_Mentah!B265="Male",1,0)</f>
        <v>1</v>
      </c>
      <c r="C265" s="5">
        <f>IF(Data_Mentah!C265="Yes",1,0)</f>
        <v>1</v>
      </c>
      <c r="D265" s="5">
        <f>IF(Data_Mentah!D265="Yes",1,0)</f>
        <v>0</v>
      </c>
      <c r="E265" s="5">
        <f>IF(Data_Mentah!E265="Yes",1,0)</f>
        <v>1</v>
      </c>
      <c r="F265" s="5">
        <f>IF(Data_Mentah!F265="Yes",1,0)</f>
        <v>1</v>
      </c>
      <c r="G265" s="5">
        <f>IF(Data_Mentah!G265="Yes",1,0)</f>
        <v>0</v>
      </c>
      <c r="H265" s="5">
        <f>IF(Data_Mentah!H265="Yes",1,0)</f>
        <v>1</v>
      </c>
      <c r="I265" s="5">
        <f>IF(Data_Mentah!I265="Yes",1,0)</f>
        <v>0</v>
      </c>
      <c r="J265" s="5">
        <f>IF(Data_Mentah!J265="Yes",1,0)</f>
        <v>1</v>
      </c>
      <c r="K265" s="5">
        <f>IF(Data_Mentah!K265="Yes",1,0)</f>
        <v>1</v>
      </c>
      <c r="L265" s="5">
        <f>IF(Data_Mentah!L265="Yes",1,0)</f>
        <v>0</v>
      </c>
      <c r="M265" s="5">
        <f>IF(Data_Mentah!M265="Yes",1,0)</f>
        <v>0</v>
      </c>
      <c r="N265" s="5">
        <f>IF(Data_Mentah!N265="Yes",1,0)</f>
        <v>0</v>
      </c>
      <c r="O265" s="5">
        <f>IF(Data_Mentah!O265="Yes",1,0)</f>
        <v>1</v>
      </c>
      <c r="P265" s="5">
        <f>IF(Data_Mentah!P265="Yes",1,0)</f>
        <v>0</v>
      </c>
      <c r="Q265" s="6">
        <f>IF(Data_Mentah!Q265="Positive",1,0)</f>
        <v>1</v>
      </c>
      <c r="T265">
        <f t="shared" si="7"/>
        <v>0</v>
      </c>
      <c r="V265">
        <f t="shared" si="8"/>
        <v>0</v>
      </c>
    </row>
    <row r="266" spans="1:22" ht="15.75" customHeight="1" x14ac:dyDescent="0.2">
      <c r="A266" s="7">
        <v>45</v>
      </c>
      <c r="B266" s="8">
        <f>IF(Data_Mentah!B266="Male",1,0)</f>
        <v>0</v>
      </c>
      <c r="C266" s="8">
        <f>IF(Data_Mentah!C266="Yes",1,0)</f>
        <v>1</v>
      </c>
      <c r="D266" s="8">
        <f>IF(Data_Mentah!D266="Yes",1,0)</f>
        <v>1</v>
      </c>
      <c r="E266" s="8">
        <f>IF(Data_Mentah!E266="Yes",1,0)</f>
        <v>1</v>
      </c>
      <c r="F266" s="8">
        <f>IF(Data_Mentah!F266="Yes",1,0)</f>
        <v>1</v>
      </c>
      <c r="G266" s="8">
        <f>IF(Data_Mentah!G266="Yes",1,0)</f>
        <v>1</v>
      </c>
      <c r="H266" s="8">
        <f>IF(Data_Mentah!H266="Yes",1,0)</f>
        <v>0</v>
      </c>
      <c r="I266" s="8">
        <f>IF(Data_Mentah!I266="Yes",1,0)</f>
        <v>1</v>
      </c>
      <c r="J266" s="8">
        <f>IF(Data_Mentah!J266="Yes",1,0)</f>
        <v>1</v>
      </c>
      <c r="K266" s="8">
        <f>IF(Data_Mentah!K266="Yes",1,0)</f>
        <v>1</v>
      </c>
      <c r="L266" s="8">
        <f>IF(Data_Mentah!L266="Yes",1,0)</f>
        <v>1</v>
      </c>
      <c r="M266" s="8">
        <f>IF(Data_Mentah!M266="Yes",1,0)</f>
        <v>1</v>
      </c>
      <c r="N266" s="8">
        <f>IF(Data_Mentah!N266="Yes",1,0)</f>
        <v>1</v>
      </c>
      <c r="O266" s="8">
        <f>IF(Data_Mentah!O266="Yes",1,0)</f>
        <v>0</v>
      </c>
      <c r="P266" s="8">
        <f>IF(Data_Mentah!P266="Yes",1,0)</f>
        <v>0</v>
      </c>
      <c r="Q266" s="9">
        <f>IF(Data_Mentah!Q266="Positive",1,0)</f>
        <v>1</v>
      </c>
      <c r="T266">
        <f t="shared" si="7"/>
        <v>1</v>
      </c>
      <c r="V266">
        <f t="shared" si="8"/>
        <v>0</v>
      </c>
    </row>
    <row r="267" spans="1:22" ht="15.75" customHeight="1" x14ac:dyDescent="0.2">
      <c r="A267" s="4">
        <v>57</v>
      </c>
      <c r="B267" s="5">
        <f>IF(Data_Mentah!B267="Male",1,0)</f>
        <v>0</v>
      </c>
      <c r="C267" s="5">
        <f>IF(Data_Mentah!C267="Yes",1,0)</f>
        <v>0</v>
      </c>
      <c r="D267" s="5">
        <f>IF(Data_Mentah!D267="Yes",1,0)</f>
        <v>0</v>
      </c>
      <c r="E267" s="5">
        <f>IF(Data_Mentah!E267="Yes",1,0)</f>
        <v>0</v>
      </c>
      <c r="F267" s="5">
        <f>IF(Data_Mentah!F267="Yes",1,0)</f>
        <v>0</v>
      </c>
      <c r="G267" s="5">
        <f>IF(Data_Mentah!G267="Yes",1,0)</f>
        <v>0</v>
      </c>
      <c r="H267" s="5">
        <f>IF(Data_Mentah!H267="Yes",1,0)</f>
        <v>0</v>
      </c>
      <c r="I267" s="5">
        <f>IF(Data_Mentah!I267="Yes",1,0)</f>
        <v>1</v>
      </c>
      <c r="J267" s="5">
        <f>IF(Data_Mentah!J267="Yes",1,0)</f>
        <v>0</v>
      </c>
      <c r="K267" s="5">
        <f>IF(Data_Mentah!K267="Yes",1,0)</f>
        <v>0</v>
      </c>
      <c r="L267" s="5">
        <f>IF(Data_Mentah!L267="Yes",1,0)</f>
        <v>0</v>
      </c>
      <c r="M267" s="5">
        <f>IF(Data_Mentah!M267="Yes",1,0)</f>
        <v>1</v>
      </c>
      <c r="N267" s="5">
        <f>IF(Data_Mentah!N267="Yes",1,0)</f>
        <v>1</v>
      </c>
      <c r="O267" s="5">
        <f>IF(Data_Mentah!O267="Yes",1,0)</f>
        <v>0</v>
      </c>
      <c r="P267" s="5">
        <f>IF(Data_Mentah!P267="Yes",1,0)</f>
        <v>0</v>
      </c>
      <c r="Q267" s="6">
        <f>IF(Data_Mentah!Q267="Positive",1,0)</f>
        <v>1</v>
      </c>
      <c r="T267">
        <f t="shared" si="7"/>
        <v>0</v>
      </c>
      <c r="V267">
        <f t="shared" si="8"/>
        <v>0</v>
      </c>
    </row>
    <row r="268" spans="1:22" ht="15.75" customHeight="1" x14ac:dyDescent="0.2">
      <c r="A268" s="7">
        <v>72</v>
      </c>
      <c r="B268" s="8">
        <f>IF(Data_Mentah!B268="Male",1,0)</f>
        <v>0</v>
      </c>
      <c r="C268" s="8">
        <f>IF(Data_Mentah!C268="Yes",1,0)</f>
        <v>1</v>
      </c>
      <c r="D268" s="8">
        <f>IF(Data_Mentah!D268="Yes",1,0)</f>
        <v>1</v>
      </c>
      <c r="E268" s="8">
        <f>IF(Data_Mentah!E268="Yes",1,0)</f>
        <v>0</v>
      </c>
      <c r="F268" s="8">
        <f>IF(Data_Mentah!F268="Yes",1,0)</f>
        <v>1</v>
      </c>
      <c r="G268" s="8">
        <f>IF(Data_Mentah!G268="Yes",1,0)</f>
        <v>1</v>
      </c>
      <c r="H268" s="8">
        <f>IF(Data_Mentah!H268="Yes",1,0)</f>
        <v>0</v>
      </c>
      <c r="I268" s="8">
        <f>IF(Data_Mentah!I268="Yes",1,0)</f>
        <v>1</v>
      </c>
      <c r="J268" s="8">
        <f>IF(Data_Mentah!J268="Yes",1,0)</f>
        <v>1</v>
      </c>
      <c r="K268" s="8">
        <f>IF(Data_Mentah!K268="Yes",1,0)</f>
        <v>0</v>
      </c>
      <c r="L268" s="8">
        <f>IF(Data_Mentah!L268="Yes",1,0)</f>
        <v>1</v>
      </c>
      <c r="M268" s="8">
        <f>IF(Data_Mentah!M268="Yes",1,0)</f>
        <v>1</v>
      </c>
      <c r="N268" s="8">
        <f>IF(Data_Mentah!N268="Yes",1,0)</f>
        <v>0</v>
      </c>
      <c r="O268" s="8">
        <f>IF(Data_Mentah!O268="Yes",1,0)</f>
        <v>0</v>
      </c>
      <c r="P268" s="8">
        <f>IF(Data_Mentah!P268="Yes",1,0)</f>
        <v>0</v>
      </c>
      <c r="Q268" s="9">
        <f>IF(Data_Mentah!Q268="Positive",1,0)</f>
        <v>1</v>
      </c>
      <c r="T268">
        <f t="shared" si="7"/>
        <v>0</v>
      </c>
      <c r="V268">
        <f t="shared" si="8"/>
        <v>0</v>
      </c>
    </row>
    <row r="269" spans="1:22" ht="15.75" customHeight="1" x14ac:dyDescent="0.2">
      <c r="A269" s="4">
        <v>30</v>
      </c>
      <c r="B269" s="5">
        <f>IF(Data_Mentah!B269="Male",1,0)</f>
        <v>0</v>
      </c>
      <c r="C269" s="5">
        <f>IF(Data_Mentah!C269="Yes",1,0)</f>
        <v>0</v>
      </c>
      <c r="D269" s="5">
        <f>IF(Data_Mentah!D269="Yes",1,0)</f>
        <v>0</v>
      </c>
      <c r="E269" s="5">
        <f>IF(Data_Mentah!E269="Yes",1,0)</f>
        <v>0</v>
      </c>
      <c r="F269" s="5">
        <f>IF(Data_Mentah!F269="Yes",1,0)</f>
        <v>0</v>
      </c>
      <c r="G269" s="5">
        <f>IF(Data_Mentah!G269="Yes",1,0)</f>
        <v>0</v>
      </c>
      <c r="H269" s="5">
        <f>IF(Data_Mentah!H269="Yes",1,0)</f>
        <v>0</v>
      </c>
      <c r="I269" s="5">
        <f>IF(Data_Mentah!I269="Yes",1,0)</f>
        <v>0</v>
      </c>
      <c r="J269" s="5">
        <f>IF(Data_Mentah!J269="Yes",1,0)</f>
        <v>0</v>
      </c>
      <c r="K269" s="5">
        <f>IF(Data_Mentah!K269="Yes",1,0)</f>
        <v>0</v>
      </c>
      <c r="L269" s="5">
        <f>IF(Data_Mentah!L269="Yes",1,0)</f>
        <v>0</v>
      </c>
      <c r="M269" s="5">
        <f>IF(Data_Mentah!M269="Yes",1,0)</f>
        <v>0</v>
      </c>
      <c r="N269" s="5">
        <f>IF(Data_Mentah!N269="Yes",1,0)</f>
        <v>0</v>
      </c>
      <c r="O269" s="5">
        <f>IF(Data_Mentah!O269="Yes",1,0)</f>
        <v>0</v>
      </c>
      <c r="P269" s="5">
        <f>IF(Data_Mentah!P269="Yes",1,0)</f>
        <v>0</v>
      </c>
      <c r="Q269" s="6">
        <f>IF(Data_Mentah!Q269="Positive",1,0)</f>
        <v>1</v>
      </c>
      <c r="T269">
        <f t="shared" si="7"/>
        <v>0</v>
      </c>
      <c r="V269">
        <f t="shared" si="8"/>
        <v>0</v>
      </c>
    </row>
    <row r="270" spans="1:22" ht="15.75" customHeight="1" x14ac:dyDescent="0.2">
      <c r="A270" s="7">
        <v>27</v>
      </c>
      <c r="B270" s="8">
        <f>IF(Data_Mentah!B270="Male",1,0)</f>
        <v>0</v>
      </c>
      <c r="C270" s="8">
        <f>IF(Data_Mentah!C270="Yes",1,0)</f>
        <v>0</v>
      </c>
      <c r="D270" s="8">
        <f>IF(Data_Mentah!D270="Yes",1,0)</f>
        <v>0</v>
      </c>
      <c r="E270" s="8">
        <f>IF(Data_Mentah!E270="Yes",1,0)</f>
        <v>0</v>
      </c>
      <c r="F270" s="8">
        <f>IF(Data_Mentah!F270="Yes",1,0)</f>
        <v>0</v>
      </c>
      <c r="G270" s="8">
        <f>IF(Data_Mentah!G270="Yes",1,0)</f>
        <v>1</v>
      </c>
      <c r="H270" s="8">
        <f>IF(Data_Mentah!H270="Yes",1,0)</f>
        <v>0</v>
      </c>
      <c r="I270" s="8">
        <f>IF(Data_Mentah!I270="Yes",1,0)</f>
        <v>1</v>
      </c>
      <c r="J270" s="8">
        <f>IF(Data_Mentah!J270="Yes",1,0)</f>
        <v>1</v>
      </c>
      <c r="K270" s="8">
        <f>IF(Data_Mentah!K270="Yes",1,0)</f>
        <v>0</v>
      </c>
      <c r="L270" s="8">
        <f>IF(Data_Mentah!L270="Yes",1,0)</f>
        <v>0</v>
      </c>
      <c r="M270" s="8">
        <f>IF(Data_Mentah!M270="Yes",1,0)</f>
        <v>1</v>
      </c>
      <c r="N270" s="8">
        <f>IF(Data_Mentah!N270="Yes",1,0)</f>
        <v>0</v>
      </c>
      <c r="O270" s="8">
        <f>IF(Data_Mentah!O270="Yes",1,0)</f>
        <v>0</v>
      </c>
      <c r="P270" s="8">
        <f>IF(Data_Mentah!P270="Yes",1,0)</f>
        <v>0</v>
      </c>
      <c r="Q270" s="9">
        <f>IF(Data_Mentah!Q270="Positive",1,0)</f>
        <v>1</v>
      </c>
      <c r="T270">
        <f t="shared" si="7"/>
        <v>0</v>
      </c>
      <c r="V270">
        <f t="shared" si="8"/>
        <v>0</v>
      </c>
    </row>
    <row r="271" spans="1:22" ht="15.75" customHeight="1" x14ac:dyDescent="0.2">
      <c r="A271" s="4">
        <v>38</v>
      </c>
      <c r="B271" s="5">
        <f>IF(Data_Mentah!B271="Male",1,0)</f>
        <v>0</v>
      </c>
      <c r="C271" s="5">
        <f>IF(Data_Mentah!C271="Yes",1,0)</f>
        <v>1</v>
      </c>
      <c r="D271" s="5">
        <f>IF(Data_Mentah!D271="Yes",1,0)</f>
        <v>1</v>
      </c>
      <c r="E271" s="5">
        <f>IF(Data_Mentah!E271="Yes",1,0)</f>
        <v>1</v>
      </c>
      <c r="F271" s="5">
        <f>IF(Data_Mentah!F271="Yes",1,0)</f>
        <v>1</v>
      </c>
      <c r="G271" s="5">
        <f>IF(Data_Mentah!G271="Yes",1,0)</f>
        <v>1</v>
      </c>
      <c r="H271" s="5">
        <f>IF(Data_Mentah!H271="Yes",1,0)</f>
        <v>0</v>
      </c>
      <c r="I271" s="5">
        <f>IF(Data_Mentah!I271="Yes",1,0)</f>
        <v>1</v>
      </c>
      <c r="J271" s="5">
        <f>IF(Data_Mentah!J271="Yes",1,0)</f>
        <v>1</v>
      </c>
      <c r="K271" s="5">
        <f>IF(Data_Mentah!K271="Yes",1,0)</f>
        <v>1</v>
      </c>
      <c r="L271" s="5">
        <f>IF(Data_Mentah!L271="Yes",1,0)</f>
        <v>1</v>
      </c>
      <c r="M271" s="5">
        <f>IF(Data_Mentah!M271="Yes",1,0)</f>
        <v>1</v>
      </c>
      <c r="N271" s="5">
        <f>IF(Data_Mentah!N271="Yes",1,0)</f>
        <v>1</v>
      </c>
      <c r="O271" s="5">
        <f>IF(Data_Mentah!O271="Yes",1,0)</f>
        <v>0</v>
      </c>
      <c r="P271" s="5">
        <f>IF(Data_Mentah!P271="Yes",1,0)</f>
        <v>0</v>
      </c>
      <c r="Q271" s="6">
        <f>IF(Data_Mentah!Q271="Positive",1,0)</f>
        <v>1</v>
      </c>
      <c r="T271">
        <f t="shared" si="7"/>
        <v>1</v>
      </c>
      <c r="V271">
        <f t="shared" si="8"/>
        <v>0</v>
      </c>
    </row>
    <row r="272" spans="1:22" ht="15.75" customHeight="1" x14ac:dyDescent="0.2">
      <c r="A272" s="7">
        <v>43</v>
      </c>
      <c r="B272" s="8">
        <f>IF(Data_Mentah!B272="Male",1,0)</f>
        <v>0</v>
      </c>
      <c r="C272" s="8">
        <f>IF(Data_Mentah!C272="Yes",1,0)</f>
        <v>1</v>
      </c>
      <c r="D272" s="8">
        <f>IF(Data_Mentah!D272="Yes",1,0)</f>
        <v>1</v>
      </c>
      <c r="E272" s="8">
        <f>IF(Data_Mentah!E272="Yes",1,0)</f>
        <v>1</v>
      </c>
      <c r="F272" s="8">
        <f>IF(Data_Mentah!F272="Yes",1,0)</f>
        <v>1</v>
      </c>
      <c r="G272" s="8">
        <f>IF(Data_Mentah!G272="Yes",1,0)</f>
        <v>0</v>
      </c>
      <c r="H272" s="8">
        <f>IF(Data_Mentah!H272="Yes",1,0)</f>
        <v>0</v>
      </c>
      <c r="I272" s="8">
        <f>IF(Data_Mentah!I272="Yes",1,0)</f>
        <v>1</v>
      </c>
      <c r="J272" s="8">
        <f>IF(Data_Mentah!J272="Yes",1,0)</f>
        <v>0</v>
      </c>
      <c r="K272" s="8">
        <f>IF(Data_Mentah!K272="Yes",1,0)</f>
        <v>0</v>
      </c>
      <c r="L272" s="8">
        <f>IF(Data_Mentah!L272="Yes",1,0)</f>
        <v>1</v>
      </c>
      <c r="M272" s="8">
        <f>IF(Data_Mentah!M272="Yes",1,0)</f>
        <v>1</v>
      </c>
      <c r="N272" s="8">
        <f>IF(Data_Mentah!N272="Yes",1,0)</f>
        <v>1</v>
      </c>
      <c r="O272" s="8">
        <f>IF(Data_Mentah!O272="Yes",1,0)</f>
        <v>0</v>
      </c>
      <c r="P272" s="8">
        <f>IF(Data_Mentah!P272="Yes",1,0)</f>
        <v>0</v>
      </c>
      <c r="Q272" s="9">
        <f>IF(Data_Mentah!Q272="Positive",1,0)</f>
        <v>1</v>
      </c>
      <c r="T272">
        <f t="shared" si="7"/>
        <v>1</v>
      </c>
      <c r="V272">
        <f t="shared" si="8"/>
        <v>0</v>
      </c>
    </row>
    <row r="273" spans="1:22" ht="15.75" customHeight="1" x14ac:dyDescent="0.2">
      <c r="A273" s="4">
        <v>40</v>
      </c>
      <c r="B273" s="5">
        <f>IF(Data_Mentah!B273="Male",1,0)</f>
        <v>1</v>
      </c>
      <c r="C273" s="5">
        <f>IF(Data_Mentah!C273="Yes",1,0)</f>
        <v>1</v>
      </c>
      <c r="D273" s="5">
        <f>IF(Data_Mentah!D273="Yes",1,0)</f>
        <v>1</v>
      </c>
      <c r="E273" s="5">
        <f>IF(Data_Mentah!E273="Yes",1,0)</f>
        <v>1</v>
      </c>
      <c r="F273" s="5">
        <f>IF(Data_Mentah!F273="Yes",1,0)</f>
        <v>1</v>
      </c>
      <c r="G273" s="5">
        <f>IF(Data_Mentah!G273="Yes",1,0)</f>
        <v>1</v>
      </c>
      <c r="H273" s="5">
        <f>IF(Data_Mentah!H273="Yes",1,0)</f>
        <v>0</v>
      </c>
      <c r="I273" s="5">
        <f>IF(Data_Mentah!I273="Yes",1,0)</f>
        <v>1</v>
      </c>
      <c r="J273" s="5">
        <f>IF(Data_Mentah!J273="Yes",1,0)</f>
        <v>0</v>
      </c>
      <c r="K273" s="5">
        <f>IF(Data_Mentah!K273="Yes",1,0)</f>
        <v>0</v>
      </c>
      <c r="L273" s="5">
        <f>IF(Data_Mentah!L273="Yes",1,0)</f>
        <v>0</v>
      </c>
      <c r="M273" s="5">
        <f>IF(Data_Mentah!M273="Yes",1,0)</f>
        <v>1</v>
      </c>
      <c r="N273" s="5">
        <f>IF(Data_Mentah!N273="Yes",1,0)</f>
        <v>0</v>
      </c>
      <c r="O273" s="5">
        <f>IF(Data_Mentah!O273="Yes",1,0)</f>
        <v>0</v>
      </c>
      <c r="P273" s="5">
        <f>IF(Data_Mentah!P273="Yes",1,0)</f>
        <v>0</v>
      </c>
      <c r="Q273" s="6">
        <f>IF(Data_Mentah!Q273="Positive",1,0)</f>
        <v>1</v>
      </c>
      <c r="T273">
        <f t="shared" si="7"/>
        <v>0</v>
      </c>
      <c r="V273">
        <f t="shared" si="8"/>
        <v>0</v>
      </c>
    </row>
    <row r="274" spans="1:22" ht="15.75" customHeight="1" x14ac:dyDescent="0.2">
      <c r="A274" s="7">
        <v>55</v>
      </c>
      <c r="B274" s="8">
        <f>IF(Data_Mentah!B274="Male",1,0)</f>
        <v>1</v>
      </c>
      <c r="C274" s="8">
        <f>IF(Data_Mentah!C274="Yes",1,0)</f>
        <v>0</v>
      </c>
      <c r="D274" s="8">
        <f>IF(Data_Mentah!D274="Yes",1,0)</f>
        <v>0</v>
      </c>
      <c r="E274" s="8">
        <f>IF(Data_Mentah!E274="Yes",1,0)</f>
        <v>0</v>
      </c>
      <c r="F274" s="8">
        <f>IF(Data_Mentah!F274="Yes",1,0)</f>
        <v>0</v>
      </c>
      <c r="G274" s="8">
        <f>IF(Data_Mentah!G274="Yes",1,0)</f>
        <v>0</v>
      </c>
      <c r="H274" s="8">
        <f>IF(Data_Mentah!H274="Yes",1,0)</f>
        <v>0</v>
      </c>
      <c r="I274" s="8">
        <f>IF(Data_Mentah!I274="Yes",1,0)</f>
        <v>0</v>
      </c>
      <c r="J274" s="8">
        <f>IF(Data_Mentah!J274="Yes",1,0)</f>
        <v>1</v>
      </c>
      <c r="K274" s="8">
        <f>IF(Data_Mentah!K274="Yes",1,0)</f>
        <v>0</v>
      </c>
      <c r="L274" s="8">
        <f>IF(Data_Mentah!L274="Yes",1,0)</f>
        <v>0</v>
      </c>
      <c r="M274" s="8">
        <f>IF(Data_Mentah!M274="Yes",1,0)</f>
        <v>0</v>
      </c>
      <c r="N274" s="8">
        <f>IF(Data_Mentah!N274="Yes",1,0)</f>
        <v>0</v>
      </c>
      <c r="O274" s="8">
        <f>IF(Data_Mentah!O274="Yes",1,0)</f>
        <v>1</v>
      </c>
      <c r="P274" s="8">
        <f>IF(Data_Mentah!P274="Yes",1,0)</f>
        <v>0</v>
      </c>
      <c r="Q274" s="9">
        <f>IF(Data_Mentah!Q274="Positive",1,0)</f>
        <v>0</v>
      </c>
      <c r="T274">
        <f t="shared" si="7"/>
        <v>0</v>
      </c>
      <c r="V274">
        <f t="shared" si="8"/>
        <v>0</v>
      </c>
    </row>
    <row r="275" spans="1:22" ht="15.75" customHeight="1" x14ac:dyDescent="0.2">
      <c r="A275" s="4">
        <v>68</v>
      </c>
      <c r="B275" s="5">
        <f>IF(Data_Mentah!B275="Male",1,0)</f>
        <v>1</v>
      </c>
      <c r="C275" s="5">
        <f>IF(Data_Mentah!C275="Yes",1,0)</f>
        <v>0</v>
      </c>
      <c r="D275" s="5">
        <f>IF(Data_Mentah!D275="Yes",1,0)</f>
        <v>0</v>
      </c>
      <c r="E275" s="5">
        <f>IF(Data_Mentah!E275="Yes",1,0)</f>
        <v>0</v>
      </c>
      <c r="F275" s="5">
        <f>IF(Data_Mentah!F275="Yes",1,0)</f>
        <v>0</v>
      </c>
      <c r="G275" s="5">
        <f>IF(Data_Mentah!G275="Yes",1,0)</f>
        <v>1</v>
      </c>
      <c r="H275" s="5">
        <f>IF(Data_Mentah!H275="Yes",1,0)</f>
        <v>1</v>
      </c>
      <c r="I275" s="5">
        <f>IF(Data_Mentah!I275="Yes",1,0)</f>
        <v>0</v>
      </c>
      <c r="J275" s="5">
        <f>IF(Data_Mentah!J275="Yes",1,0)</f>
        <v>0</v>
      </c>
      <c r="K275" s="5">
        <f>IF(Data_Mentah!K275="Yes",1,0)</f>
        <v>0</v>
      </c>
      <c r="L275" s="5">
        <f>IF(Data_Mentah!L275="Yes",1,0)</f>
        <v>0</v>
      </c>
      <c r="M275" s="5">
        <f>IF(Data_Mentah!M275="Yes",1,0)</f>
        <v>0</v>
      </c>
      <c r="N275" s="5">
        <f>IF(Data_Mentah!N275="Yes",1,0)</f>
        <v>0</v>
      </c>
      <c r="O275" s="5">
        <f>IF(Data_Mentah!O275="Yes",1,0)</f>
        <v>0</v>
      </c>
      <c r="P275" s="5">
        <f>IF(Data_Mentah!P275="Yes",1,0)</f>
        <v>0</v>
      </c>
      <c r="Q275" s="6">
        <f>IF(Data_Mentah!Q275="Positive",1,0)</f>
        <v>0</v>
      </c>
      <c r="T275">
        <f t="shared" si="7"/>
        <v>0</v>
      </c>
      <c r="V275">
        <f t="shared" si="8"/>
        <v>0</v>
      </c>
    </row>
    <row r="276" spans="1:22" ht="15.75" customHeight="1" x14ac:dyDescent="0.2">
      <c r="A276" s="7">
        <v>29</v>
      </c>
      <c r="B276" s="8">
        <f>IF(Data_Mentah!B276="Male",1,0)</f>
        <v>1</v>
      </c>
      <c r="C276" s="8">
        <f>IF(Data_Mentah!C276="Yes",1,0)</f>
        <v>0</v>
      </c>
      <c r="D276" s="8">
        <f>IF(Data_Mentah!D276="Yes",1,0)</f>
        <v>0</v>
      </c>
      <c r="E276" s="8">
        <f>IF(Data_Mentah!E276="Yes",1,0)</f>
        <v>0</v>
      </c>
      <c r="F276" s="8">
        <f>IF(Data_Mentah!F276="Yes",1,0)</f>
        <v>0</v>
      </c>
      <c r="G276" s="8">
        <f>IF(Data_Mentah!G276="Yes",1,0)</f>
        <v>1</v>
      </c>
      <c r="H276" s="8">
        <f>IF(Data_Mentah!H276="Yes",1,0)</f>
        <v>0</v>
      </c>
      <c r="I276" s="8">
        <f>IF(Data_Mentah!I276="Yes",1,0)</f>
        <v>1</v>
      </c>
      <c r="J276" s="8">
        <f>IF(Data_Mentah!J276="Yes",1,0)</f>
        <v>0</v>
      </c>
      <c r="K276" s="8">
        <f>IF(Data_Mentah!K276="Yes",1,0)</f>
        <v>0</v>
      </c>
      <c r="L276" s="8">
        <f>IF(Data_Mentah!L276="Yes",1,0)</f>
        <v>0</v>
      </c>
      <c r="M276" s="8">
        <f>IF(Data_Mentah!M276="Yes",1,0)</f>
        <v>0</v>
      </c>
      <c r="N276" s="8">
        <f>IF(Data_Mentah!N276="Yes",1,0)</f>
        <v>1</v>
      </c>
      <c r="O276" s="8">
        <f>IF(Data_Mentah!O276="Yes",1,0)</f>
        <v>0</v>
      </c>
      <c r="P276" s="8">
        <f>IF(Data_Mentah!P276="Yes",1,0)</f>
        <v>0</v>
      </c>
      <c r="Q276" s="9">
        <f>IF(Data_Mentah!Q276="Positive",1,0)</f>
        <v>0</v>
      </c>
      <c r="T276">
        <f t="shared" si="7"/>
        <v>0</v>
      </c>
      <c r="V276">
        <f t="shared" si="8"/>
        <v>0</v>
      </c>
    </row>
    <row r="277" spans="1:22" ht="15.75" customHeight="1" x14ac:dyDescent="0.2">
      <c r="A277" s="4">
        <v>37</v>
      </c>
      <c r="B277" s="5">
        <f>IF(Data_Mentah!B277="Male",1,0)</f>
        <v>1</v>
      </c>
      <c r="C277" s="5">
        <f>IF(Data_Mentah!C277="Yes",1,0)</f>
        <v>1</v>
      </c>
      <c r="D277" s="5">
        <f>IF(Data_Mentah!D277="Yes",1,0)</f>
        <v>0</v>
      </c>
      <c r="E277" s="5">
        <f>IF(Data_Mentah!E277="Yes",1,0)</f>
        <v>0</v>
      </c>
      <c r="F277" s="5">
        <f>IF(Data_Mentah!F277="Yes",1,0)</f>
        <v>0</v>
      </c>
      <c r="G277" s="5">
        <f>IF(Data_Mentah!G277="Yes",1,0)</f>
        <v>1</v>
      </c>
      <c r="H277" s="5">
        <f>IF(Data_Mentah!H277="Yes",1,0)</f>
        <v>0</v>
      </c>
      <c r="I277" s="5">
        <f>IF(Data_Mentah!I277="Yes",1,0)</f>
        <v>1</v>
      </c>
      <c r="J277" s="5">
        <f>IF(Data_Mentah!J277="Yes",1,0)</f>
        <v>1</v>
      </c>
      <c r="K277" s="5">
        <f>IF(Data_Mentah!K277="Yes",1,0)</f>
        <v>0</v>
      </c>
      <c r="L277" s="5">
        <f>IF(Data_Mentah!L277="Yes",1,0)</f>
        <v>1</v>
      </c>
      <c r="M277" s="5">
        <f>IF(Data_Mentah!M277="Yes",1,0)</f>
        <v>1</v>
      </c>
      <c r="N277" s="5">
        <f>IF(Data_Mentah!N277="Yes",1,0)</f>
        <v>1</v>
      </c>
      <c r="O277" s="5">
        <f>IF(Data_Mentah!O277="Yes",1,0)</f>
        <v>1</v>
      </c>
      <c r="P277" s="5">
        <f>IF(Data_Mentah!P277="Yes",1,0)</f>
        <v>0</v>
      </c>
      <c r="Q277" s="6">
        <f>IF(Data_Mentah!Q277="Positive",1,0)</f>
        <v>0</v>
      </c>
      <c r="T277">
        <f t="shared" si="7"/>
        <v>0</v>
      </c>
      <c r="V277">
        <f t="shared" si="8"/>
        <v>0</v>
      </c>
    </row>
    <row r="278" spans="1:22" ht="15.75" customHeight="1" x14ac:dyDescent="0.2">
      <c r="A278" s="7">
        <v>30</v>
      </c>
      <c r="B278" s="8">
        <f>IF(Data_Mentah!B278="Male",1,0)</f>
        <v>1</v>
      </c>
      <c r="C278" s="8">
        <f>IF(Data_Mentah!C278="Yes",1,0)</f>
        <v>0</v>
      </c>
      <c r="D278" s="8">
        <f>IF(Data_Mentah!D278="Yes",1,0)</f>
        <v>0</v>
      </c>
      <c r="E278" s="8">
        <f>IF(Data_Mentah!E278="Yes",1,0)</f>
        <v>0</v>
      </c>
      <c r="F278" s="8">
        <f>IF(Data_Mentah!F278="Yes",1,0)</f>
        <v>0</v>
      </c>
      <c r="G278" s="8">
        <f>IF(Data_Mentah!G278="Yes",1,0)</f>
        <v>0</v>
      </c>
      <c r="H278" s="8">
        <f>IF(Data_Mentah!H278="Yes",1,0)</f>
        <v>0</v>
      </c>
      <c r="I278" s="8">
        <f>IF(Data_Mentah!I278="Yes",1,0)</f>
        <v>0</v>
      </c>
      <c r="J278" s="8">
        <f>IF(Data_Mentah!J278="Yes",1,0)</f>
        <v>0</v>
      </c>
      <c r="K278" s="8">
        <f>IF(Data_Mentah!K278="Yes",1,0)</f>
        <v>0</v>
      </c>
      <c r="L278" s="8">
        <f>IF(Data_Mentah!L278="Yes",1,0)</f>
        <v>0</v>
      </c>
      <c r="M278" s="8">
        <f>IF(Data_Mentah!M278="Yes",1,0)</f>
        <v>0</v>
      </c>
      <c r="N278" s="8">
        <f>IF(Data_Mentah!N278="Yes",1,0)</f>
        <v>0</v>
      </c>
      <c r="O278" s="8">
        <f>IF(Data_Mentah!O278="Yes",1,0)</f>
        <v>0</v>
      </c>
      <c r="P278" s="8">
        <f>IF(Data_Mentah!P278="Yes",1,0)</f>
        <v>0</v>
      </c>
      <c r="Q278" s="9">
        <f>IF(Data_Mentah!Q278="Positive",1,0)</f>
        <v>0</v>
      </c>
      <c r="T278">
        <f t="shared" si="7"/>
        <v>0</v>
      </c>
      <c r="V278">
        <f t="shared" si="8"/>
        <v>0</v>
      </c>
    </row>
    <row r="279" spans="1:22" ht="15.75" customHeight="1" x14ac:dyDescent="0.2">
      <c r="A279" s="4">
        <v>45</v>
      </c>
      <c r="B279" s="5">
        <f>IF(Data_Mentah!B279="Male",1,0)</f>
        <v>1</v>
      </c>
      <c r="C279" s="5">
        <f>IF(Data_Mentah!C279="Yes",1,0)</f>
        <v>0</v>
      </c>
      <c r="D279" s="5">
        <f>IF(Data_Mentah!D279="Yes",1,0)</f>
        <v>0</v>
      </c>
      <c r="E279" s="5">
        <f>IF(Data_Mentah!E279="Yes",1,0)</f>
        <v>0</v>
      </c>
      <c r="F279" s="5">
        <f>IF(Data_Mentah!F279="Yes",1,0)</f>
        <v>0</v>
      </c>
      <c r="G279" s="5">
        <f>IF(Data_Mentah!G279="Yes",1,0)</f>
        <v>0</v>
      </c>
      <c r="H279" s="5">
        <f>IF(Data_Mentah!H279="Yes",1,0)</f>
        <v>0</v>
      </c>
      <c r="I279" s="5">
        <f>IF(Data_Mentah!I279="Yes",1,0)</f>
        <v>0</v>
      </c>
      <c r="J279" s="5">
        <f>IF(Data_Mentah!J279="Yes",1,0)</f>
        <v>0</v>
      </c>
      <c r="K279" s="5">
        <f>IF(Data_Mentah!K279="Yes",1,0)</f>
        <v>0</v>
      </c>
      <c r="L279" s="5">
        <f>IF(Data_Mentah!L279="Yes",1,0)</f>
        <v>0</v>
      </c>
      <c r="M279" s="5">
        <f>IF(Data_Mentah!M279="Yes",1,0)</f>
        <v>0</v>
      </c>
      <c r="N279" s="5">
        <f>IF(Data_Mentah!N279="Yes",1,0)</f>
        <v>0</v>
      </c>
      <c r="O279" s="5">
        <f>IF(Data_Mentah!O279="Yes",1,0)</f>
        <v>0</v>
      </c>
      <c r="P279" s="5">
        <f>IF(Data_Mentah!P279="Yes",1,0)</f>
        <v>0</v>
      </c>
      <c r="Q279" s="6">
        <f>IF(Data_Mentah!Q279="Positive",1,0)</f>
        <v>0</v>
      </c>
      <c r="T279">
        <f t="shared" si="7"/>
        <v>0</v>
      </c>
      <c r="V279">
        <f t="shared" si="8"/>
        <v>0</v>
      </c>
    </row>
    <row r="280" spans="1:22" ht="15.75" customHeight="1" x14ac:dyDescent="0.2">
      <c r="A280" s="7">
        <v>47</v>
      </c>
      <c r="B280" s="8">
        <f>IF(Data_Mentah!B280="Male",1,0)</f>
        <v>1</v>
      </c>
      <c r="C280" s="8">
        <f>IF(Data_Mentah!C280="Yes",1,0)</f>
        <v>0</v>
      </c>
      <c r="D280" s="8">
        <f>IF(Data_Mentah!D280="Yes",1,0)</f>
        <v>0</v>
      </c>
      <c r="E280" s="8">
        <f>IF(Data_Mentah!E280="Yes",1,0)</f>
        <v>0</v>
      </c>
      <c r="F280" s="8">
        <f>IF(Data_Mentah!F280="Yes",1,0)</f>
        <v>0</v>
      </c>
      <c r="G280" s="8">
        <f>IF(Data_Mentah!G280="Yes",1,0)</f>
        <v>0</v>
      </c>
      <c r="H280" s="8">
        <f>IF(Data_Mentah!H280="Yes",1,0)</f>
        <v>0</v>
      </c>
      <c r="I280" s="8">
        <f>IF(Data_Mentah!I280="Yes",1,0)</f>
        <v>0</v>
      </c>
      <c r="J280" s="8">
        <f>IF(Data_Mentah!J280="Yes",1,0)</f>
        <v>0</v>
      </c>
      <c r="K280" s="8">
        <f>IF(Data_Mentah!K280="Yes",1,0)</f>
        <v>0</v>
      </c>
      <c r="L280" s="8">
        <f>IF(Data_Mentah!L280="Yes",1,0)</f>
        <v>0</v>
      </c>
      <c r="M280" s="8">
        <f>IF(Data_Mentah!M280="Yes",1,0)</f>
        <v>0</v>
      </c>
      <c r="N280" s="8">
        <f>IF(Data_Mentah!N280="Yes",1,0)</f>
        <v>0</v>
      </c>
      <c r="O280" s="8">
        <f>IF(Data_Mentah!O280="Yes",1,0)</f>
        <v>0</v>
      </c>
      <c r="P280" s="8">
        <f>IF(Data_Mentah!P280="Yes",1,0)</f>
        <v>0</v>
      </c>
      <c r="Q280" s="9">
        <f>IF(Data_Mentah!Q280="Positive",1,0)</f>
        <v>0</v>
      </c>
      <c r="T280">
        <f t="shared" si="7"/>
        <v>0</v>
      </c>
      <c r="V280">
        <f t="shared" si="8"/>
        <v>0</v>
      </c>
    </row>
    <row r="281" spans="1:22" ht="15.75" customHeight="1" x14ac:dyDescent="0.2">
      <c r="A281" s="4">
        <v>35</v>
      </c>
      <c r="B281" s="5">
        <f>IF(Data_Mentah!B281="Male",1,0)</f>
        <v>1</v>
      </c>
      <c r="C281" s="5">
        <f>IF(Data_Mentah!C281="Yes",1,0)</f>
        <v>0</v>
      </c>
      <c r="D281" s="5">
        <f>IF(Data_Mentah!D281="Yes",1,0)</f>
        <v>0</v>
      </c>
      <c r="E281" s="5">
        <f>IF(Data_Mentah!E281="Yes",1,0)</f>
        <v>0</v>
      </c>
      <c r="F281" s="5">
        <f>IF(Data_Mentah!F281="Yes",1,0)</f>
        <v>1</v>
      </c>
      <c r="G281" s="5">
        <f>IF(Data_Mentah!G281="Yes",1,0)</f>
        <v>0</v>
      </c>
      <c r="H281" s="5">
        <f>IF(Data_Mentah!H281="Yes",1,0)</f>
        <v>1</v>
      </c>
      <c r="I281" s="5">
        <f>IF(Data_Mentah!I281="Yes",1,0)</f>
        <v>0</v>
      </c>
      <c r="J281" s="5">
        <f>IF(Data_Mentah!J281="Yes",1,0)</f>
        <v>1</v>
      </c>
      <c r="K281" s="5">
        <f>IF(Data_Mentah!K281="Yes",1,0)</f>
        <v>0</v>
      </c>
      <c r="L281" s="5">
        <f>IF(Data_Mentah!L281="Yes",1,0)</f>
        <v>1</v>
      </c>
      <c r="M281" s="5">
        <f>IF(Data_Mentah!M281="Yes",1,0)</f>
        <v>0</v>
      </c>
      <c r="N281" s="5">
        <f>IF(Data_Mentah!N281="Yes",1,0)</f>
        <v>0</v>
      </c>
      <c r="O281" s="5">
        <f>IF(Data_Mentah!O281="Yes",1,0)</f>
        <v>1</v>
      </c>
      <c r="P281" s="5">
        <f>IF(Data_Mentah!P281="Yes",1,0)</f>
        <v>0</v>
      </c>
      <c r="Q281" s="6">
        <f>IF(Data_Mentah!Q281="Positive",1,0)</f>
        <v>0</v>
      </c>
      <c r="T281">
        <f t="shared" si="7"/>
        <v>0</v>
      </c>
      <c r="V281">
        <f t="shared" si="8"/>
        <v>0</v>
      </c>
    </row>
    <row r="282" spans="1:22" ht="15.75" customHeight="1" x14ac:dyDescent="0.2">
      <c r="A282" s="7">
        <v>32</v>
      </c>
      <c r="B282" s="8">
        <f>IF(Data_Mentah!B282="Male",1,0)</f>
        <v>1</v>
      </c>
      <c r="C282" s="8">
        <f>IF(Data_Mentah!C282="Yes",1,0)</f>
        <v>0</v>
      </c>
      <c r="D282" s="8">
        <f>IF(Data_Mentah!D282="Yes",1,0)</f>
        <v>0</v>
      </c>
      <c r="E282" s="8">
        <f>IF(Data_Mentah!E282="Yes",1,0)</f>
        <v>1</v>
      </c>
      <c r="F282" s="8">
        <f>IF(Data_Mentah!F282="Yes",1,0)</f>
        <v>0</v>
      </c>
      <c r="G282" s="8">
        <f>IF(Data_Mentah!G282="Yes",1,0)</f>
        <v>0</v>
      </c>
      <c r="H282" s="8">
        <f>IF(Data_Mentah!H282="Yes",1,0)</f>
        <v>0</v>
      </c>
      <c r="I282" s="8">
        <f>IF(Data_Mentah!I282="Yes",1,0)</f>
        <v>0</v>
      </c>
      <c r="J282" s="8">
        <f>IF(Data_Mentah!J282="Yes",1,0)</f>
        <v>0</v>
      </c>
      <c r="K282" s="8">
        <f>IF(Data_Mentah!K282="Yes",1,0)</f>
        <v>0</v>
      </c>
      <c r="L282" s="8">
        <f>IF(Data_Mentah!L282="Yes",1,0)</f>
        <v>0</v>
      </c>
      <c r="M282" s="8">
        <f>IF(Data_Mentah!M282="Yes",1,0)</f>
        <v>0</v>
      </c>
      <c r="N282" s="8">
        <f>IF(Data_Mentah!N282="Yes",1,0)</f>
        <v>0</v>
      </c>
      <c r="O282" s="8">
        <f>IF(Data_Mentah!O282="Yes",1,0)</f>
        <v>0</v>
      </c>
      <c r="P282" s="8">
        <f>IF(Data_Mentah!P282="Yes",1,0)</f>
        <v>1</v>
      </c>
      <c r="Q282" s="9">
        <f>IF(Data_Mentah!Q282="Positive",1,0)</f>
        <v>0</v>
      </c>
      <c r="T282">
        <f t="shared" si="7"/>
        <v>0</v>
      </c>
      <c r="V282">
        <f t="shared" si="8"/>
        <v>0</v>
      </c>
    </row>
    <row r="283" spans="1:22" ht="15.75" customHeight="1" x14ac:dyDescent="0.2">
      <c r="A283" s="4">
        <v>56</v>
      </c>
      <c r="B283" s="5">
        <f>IF(Data_Mentah!B283="Male",1,0)</f>
        <v>1</v>
      </c>
      <c r="C283" s="5">
        <f>IF(Data_Mentah!C283="Yes",1,0)</f>
        <v>0</v>
      </c>
      <c r="D283" s="5">
        <f>IF(Data_Mentah!D283="Yes",1,0)</f>
        <v>0</v>
      </c>
      <c r="E283" s="5">
        <f>IF(Data_Mentah!E283="Yes",1,0)</f>
        <v>0</v>
      </c>
      <c r="F283" s="5">
        <f>IF(Data_Mentah!F283="Yes",1,0)</f>
        <v>0</v>
      </c>
      <c r="G283" s="5">
        <f>IF(Data_Mentah!G283="Yes",1,0)</f>
        <v>0</v>
      </c>
      <c r="H283" s="5">
        <f>IF(Data_Mentah!H283="Yes",1,0)</f>
        <v>0</v>
      </c>
      <c r="I283" s="5">
        <f>IF(Data_Mentah!I283="Yes",1,0)</f>
        <v>0</v>
      </c>
      <c r="J283" s="5">
        <f>IF(Data_Mentah!J283="Yes",1,0)</f>
        <v>1</v>
      </c>
      <c r="K283" s="5">
        <f>IF(Data_Mentah!K283="Yes",1,0)</f>
        <v>0</v>
      </c>
      <c r="L283" s="5">
        <f>IF(Data_Mentah!L283="Yes",1,0)</f>
        <v>0</v>
      </c>
      <c r="M283" s="5">
        <f>IF(Data_Mentah!M283="Yes",1,0)</f>
        <v>0</v>
      </c>
      <c r="N283" s="5">
        <f>IF(Data_Mentah!N283="Yes",1,0)</f>
        <v>0</v>
      </c>
      <c r="O283" s="5">
        <f>IF(Data_Mentah!O283="Yes",1,0)</f>
        <v>1</v>
      </c>
      <c r="P283" s="5">
        <f>IF(Data_Mentah!P283="Yes",1,0)</f>
        <v>0</v>
      </c>
      <c r="Q283" s="6">
        <f>IF(Data_Mentah!Q283="Positive",1,0)</f>
        <v>0</v>
      </c>
      <c r="T283">
        <f t="shared" si="7"/>
        <v>0</v>
      </c>
      <c r="V283">
        <f t="shared" si="8"/>
        <v>0</v>
      </c>
    </row>
    <row r="284" spans="1:22" ht="15.75" customHeight="1" x14ac:dyDescent="0.2">
      <c r="A284" s="7">
        <v>50</v>
      </c>
      <c r="B284" s="8">
        <f>IF(Data_Mentah!B284="Male",1,0)</f>
        <v>1</v>
      </c>
      <c r="C284" s="8">
        <f>IF(Data_Mentah!C284="Yes",1,0)</f>
        <v>0</v>
      </c>
      <c r="D284" s="8">
        <f>IF(Data_Mentah!D284="Yes",1,0)</f>
        <v>0</v>
      </c>
      <c r="E284" s="8">
        <f>IF(Data_Mentah!E284="Yes",1,0)</f>
        <v>0</v>
      </c>
      <c r="F284" s="8">
        <f>IF(Data_Mentah!F284="Yes",1,0)</f>
        <v>0</v>
      </c>
      <c r="G284" s="8">
        <f>IF(Data_Mentah!G284="Yes",1,0)</f>
        <v>1</v>
      </c>
      <c r="H284" s="8">
        <f>IF(Data_Mentah!H284="Yes",1,0)</f>
        <v>1</v>
      </c>
      <c r="I284" s="8">
        <f>IF(Data_Mentah!I284="Yes",1,0)</f>
        <v>0</v>
      </c>
      <c r="J284" s="8">
        <f>IF(Data_Mentah!J284="Yes",1,0)</f>
        <v>0</v>
      </c>
      <c r="K284" s="8">
        <f>IF(Data_Mentah!K284="Yes",1,0)</f>
        <v>0</v>
      </c>
      <c r="L284" s="8">
        <f>IF(Data_Mentah!L284="Yes",1,0)</f>
        <v>0</v>
      </c>
      <c r="M284" s="8">
        <f>IF(Data_Mentah!M284="Yes",1,0)</f>
        <v>0</v>
      </c>
      <c r="N284" s="8">
        <f>IF(Data_Mentah!N284="Yes",1,0)</f>
        <v>0</v>
      </c>
      <c r="O284" s="8">
        <f>IF(Data_Mentah!O284="Yes",1,0)</f>
        <v>0</v>
      </c>
      <c r="P284" s="8">
        <f>IF(Data_Mentah!P284="Yes",1,0)</f>
        <v>0</v>
      </c>
      <c r="Q284" s="9">
        <f>IF(Data_Mentah!Q284="Positive",1,0)</f>
        <v>0</v>
      </c>
      <c r="T284">
        <f t="shared" si="7"/>
        <v>0</v>
      </c>
      <c r="V284">
        <f t="shared" si="8"/>
        <v>0</v>
      </c>
    </row>
    <row r="285" spans="1:22" ht="15.75" customHeight="1" x14ac:dyDescent="0.2">
      <c r="A285" s="4">
        <v>52</v>
      </c>
      <c r="B285" s="5">
        <f>IF(Data_Mentah!B285="Male",1,0)</f>
        <v>1</v>
      </c>
      <c r="C285" s="5">
        <f>IF(Data_Mentah!C285="Yes",1,0)</f>
        <v>0</v>
      </c>
      <c r="D285" s="5">
        <f>IF(Data_Mentah!D285="Yes",1,0)</f>
        <v>0</v>
      </c>
      <c r="E285" s="5">
        <f>IF(Data_Mentah!E285="Yes",1,0)</f>
        <v>0</v>
      </c>
      <c r="F285" s="5">
        <f>IF(Data_Mentah!F285="Yes",1,0)</f>
        <v>0</v>
      </c>
      <c r="G285" s="5">
        <f>IF(Data_Mentah!G285="Yes",1,0)</f>
        <v>1</v>
      </c>
      <c r="H285" s="5">
        <f>IF(Data_Mentah!H285="Yes",1,0)</f>
        <v>0</v>
      </c>
      <c r="I285" s="5">
        <f>IF(Data_Mentah!I285="Yes",1,0)</f>
        <v>1</v>
      </c>
      <c r="J285" s="5">
        <f>IF(Data_Mentah!J285="Yes",1,0)</f>
        <v>0</v>
      </c>
      <c r="K285" s="5">
        <f>IF(Data_Mentah!K285="Yes",1,0)</f>
        <v>0</v>
      </c>
      <c r="L285" s="5">
        <f>IF(Data_Mentah!L285="Yes",1,0)</f>
        <v>0</v>
      </c>
      <c r="M285" s="5">
        <f>IF(Data_Mentah!M285="Yes",1,0)</f>
        <v>0</v>
      </c>
      <c r="N285" s="5">
        <f>IF(Data_Mentah!N285="Yes",1,0)</f>
        <v>1</v>
      </c>
      <c r="O285" s="5">
        <f>IF(Data_Mentah!O285="Yes",1,0)</f>
        <v>0</v>
      </c>
      <c r="P285" s="5">
        <f>IF(Data_Mentah!P285="Yes",1,0)</f>
        <v>0</v>
      </c>
      <c r="Q285" s="6">
        <f>IF(Data_Mentah!Q285="Positive",1,0)</f>
        <v>0</v>
      </c>
      <c r="T285">
        <f t="shared" si="7"/>
        <v>0</v>
      </c>
      <c r="V285">
        <f t="shared" si="8"/>
        <v>0</v>
      </c>
    </row>
    <row r="286" spans="1:22" ht="15.75" customHeight="1" x14ac:dyDescent="0.2">
      <c r="A286" s="7">
        <v>26</v>
      </c>
      <c r="B286" s="8">
        <f>IF(Data_Mentah!B286="Male",1,0)</f>
        <v>1</v>
      </c>
      <c r="C286" s="8">
        <f>IF(Data_Mentah!C286="Yes",1,0)</f>
        <v>1</v>
      </c>
      <c r="D286" s="8">
        <f>IF(Data_Mentah!D286="Yes",1,0)</f>
        <v>0</v>
      </c>
      <c r="E286" s="8">
        <f>IF(Data_Mentah!E286="Yes",1,0)</f>
        <v>0</v>
      </c>
      <c r="F286" s="8">
        <f>IF(Data_Mentah!F286="Yes",1,0)</f>
        <v>0</v>
      </c>
      <c r="G286" s="8">
        <f>IF(Data_Mentah!G286="Yes",1,0)</f>
        <v>1</v>
      </c>
      <c r="H286" s="8">
        <f>IF(Data_Mentah!H286="Yes",1,0)</f>
        <v>0</v>
      </c>
      <c r="I286" s="8">
        <f>IF(Data_Mentah!I286="Yes",1,0)</f>
        <v>1</v>
      </c>
      <c r="J286" s="8">
        <f>IF(Data_Mentah!J286="Yes",1,0)</f>
        <v>1</v>
      </c>
      <c r="K286" s="8">
        <f>IF(Data_Mentah!K286="Yes",1,0)</f>
        <v>0</v>
      </c>
      <c r="L286" s="8">
        <f>IF(Data_Mentah!L286="Yes",1,0)</f>
        <v>1</v>
      </c>
      <c r="M286" s="8">
        <f>IF(Data_Mentah!M286="Yes",1,0)</f>
        <v>1</v>
      </c>
      <c r="N286" s="8">
        <f>IF(Data_Mentah!N286="Yes",1,0)</f>
        <v>1</v>
      </c>
      <c r="O286" s="8">
        <f>IF(Data_Mentah!O286="Yes",1,0)</f>
        <v>1</v>
      </c>
      <c r="P286" s="8">
        <f>IF(Data_Mentah!P286="Yes",1,0)</f>
        <v>0</v>
      </c>
      <c r="Q286" s="9">
        <f>IF(Data_Mentah!Q286="Positive",1,0)</f>
        <v>0</v>
      </c>
      <c r="T286">
        <f t="shared" si="7"/>
        <v>0</v>
      </c>
      <c r="V286">
        <f t="shared" si="8"/>
        <v>0</v>
      </c>
    </row>
    <row r="287" spans="1:22" ht="15.75" customHeight="1" x14ac:dyDescent="0.2">
      <c r="A287" s="4">
        <v>60</v>
      </c>
      <c r="B287" s="5">
        <f>IF(Data_Mentah!B287="Male",1,0)</f>
        <v>1</v>
      </c>
      <c r="C287" s="5">
        <f>IF(Data_Mentah!C287="Yes",1,0)</f>
        <v>0</v>
      </c>
      <c r="D287" s="5">
        <f>IF(Data_Mentah!D287="Yes",1,0)</f>
        <v>0</v>
      </c>
      <c r="E287" s="5">
        <f>IF(Data_Mentah!E287="Yes",1,0)</f>
        <v>0</v>
      </c>
      <c r="F287" s="5">
        <f>IF(Data_Mentah!F287="Yes",1,0)</f>
        <v>0</v>
      </c>
      <c r="G287" s="5">
        <f>IF(Data_Mentah!G287="Yes",1,0)</f>
        <v>0</v>
      </c>
      <c r="H287" s="5">
        <f>IF(Data_Mentah!H287="Yes",1,0)</f>
        <v>0</v>
      </c>
      <c r="I287" s="5">
        <f>IF(Data_Mentah!I287="Yes",1,0)</f>
        <v>0</v>
      </c>
      <c r="J287" s="5">
        <f>IF(Data_Mentah!J287="Yes",1,0)</f>
        <v>0</v>
      </c>
      <c r="K287" s="5">
        <f>IF(Data_Mentah!K287="Yes",1,0)</f>
        <v>0</v>
      </c>
      <c r="L287" s="5">
        <f>IF(Data_Mentah!L287="Yes",1,0)</f>
        <v>0</v>
      </c>
      <c r="M287" s="5">
        <f>IF(Data_Mentah!M287="Yes",1,0)</f>
        <v>0</v>
      </c>
      <c r="N287" s="5">
        <f>IF(Data_Mentah!N287="Yes",1,0)</f>
        <v>0</v>
      </c>
      <c r="O287" s="5">
        <f>IF(Data_Mentah!O287="Yes",1,0)</f>
        <v>0</v>
      </c>
      <c r="P287" s="5">
        <f>IF(Data_Mentah!P287="Yes",1,0)</f>
        <v>0</v>
      </c>
      <c r="Q287" s="6">
        <f>IF(Data_Mentah!Q287="Positive",1,0)</f>
        <v>0</v>
      </c>
      <c r="T287">
        <f t="shared" si="7"/>
        <v>0</v>
      </c>
      <c r="V287">
        <f t="shared" si="8"/>
        <v>0</v>
      </c>
    </row>
    <row r="288" spans="1:22" ht="15.75" customHeight="1" x14ac:dyDescent="0.2">
      <c r="A288" s="7">
        <v>65</v>
      </c>
      <c r="B288" s="8">
        <f>IF(Data_Mentah!B288="Male",1,0)</f>
        <v>1</v>
      </c>
      <c r="C288" s="8">
        <f>IF(Data_Mentah!C288="Yes",1,0)</f>
        <v>0</v>
      </c>
      <c r="D288" s="8">
        <f>IF(Data_Mentah!D288="Yes",1,0)</f>
        <v>0</v>
      </c>
      <c r="E288" s="8">
        <f>IF(Data_Mentah!E288="Yes",1,0)</f>
        <v>0</v>
      </c>
      <c r="F288" s="8">
        <f>IF(Data_Mentah!F288="Yes",1,0)</f>
        <v>0</v>
      </c>
      <c r="G288" s="8">
        <f>IF(Data_Mentah!G288="Yes",1,0)</f>
        <v>0</v>
      </c>
      <c r="H288" s="8">
        <f>IF(Data_Mentah!H288="Yes",1,0)</f>
        <v>0</v>
      </c>
      <c r="I288" s="8">
        <f>IF(Data_Mentah!I288="Yes",1,0)</f>
        <v>0</v>
      </c>
      <c r="J288" s="8">
        <f>IF(Data_Mentah!J288="Yes",1,0)</f>
        <v>0</v>
      </c>
      <c r="K288" s="8">
        <f>IF(Data_Mentah!K288="Yes",1,0)</f>
        <v>0</v>
      </c>
      <c r="L288" s="8">
        <f>IF(Data_Mentah!L288="Yes",1,0)</f>
        <v>0</v>
      </c>
      <c r="M288" s="8">
        <f>IF(Data_Mentah!M288="Yes",1,0)</f>
        <v>0</v>
      </c>
      <c r="N288" s="8">
        <f>IF(Data_Mentah!N288="Yes",1,0)</f>
        <v>0</v>
      </c>
      <c r="O288" s="8">
        <f>IF(Data_Mentah!O288="Yes",1,0)</f>
        <v>0</v>
      </c>
      <c r="P288" s="8">
        <f>IF(Data_Mentah!P288="Yes",1,0)</f>
        <v>0</v>
      </c>
      <c r="Q288" s="9">
        <f>IF(Data_Mentah!Q288="Positive",1,0)</f>
        <v>0</v>
      </c>
      <c r="T288">
        <f t="shared" si="7"/>
        <v>0</v>
      </c>
      <c r="V288">
        <f t="shared" si="8"/>
        <v>0</v>
      </c>
    </row>
    <row r="289" spans="1:22" ht="15.75" customHeight="1" x14ac:dyDescent="0.2">
      <c r="A289" s="4">
        <v>72</v>
      </c>
      <c r="B289" s="5">
        <f>IF(Data_Mentah!B289="Male",1,0)</f>
        <v>1</v>
      </c>
      <c r="C289" s="5">
        <f>IF(Data_Mentah!C289="Yes",1,0)</f>
        <v>0</v>
      </c>
      <c r="D289" s="5">
        <f>IF(Data_Mentah!D289="Yes",1,0)</f>
        <v>0</v>
      </c>
      <c r="E289" s="5">
        <f>IF(Data_Mentah!E289="Yes",1,0)</f>
        <v>0</v>
      </c>
      <c r="F289" s="5">
        <f>IF(Data_Mentah!F289="Yes",1,0)</f>
        <v>0</v>
      </c>
      <c r="G289" s="5">
        <f>IF(Data_Mentah!G289="Yes",1,0)</f>
        <v>0</v>
      </c>
      <c r="H289" s="5">
        <f>IF(Data_Mentah!H289="Yes",1,0)</f>
        <v>0</v>
      </c>
      <c r="I289" s="5">
        <f>IF(Data_Mentah!I289="Yes",1,0)</f>
        <v>0</v>
      </c>
      <c r="J289" s="5">
        <f>IF(Data_Mentah!J289="Yes",1,0)</f>
        <v>0</v>
      </c>
      <c r="K289" s="5">
        <f>IF(Data_Mentah!K289="Yes",1,0)</f>
        <v>0</v>
      </c>
      <c r="L289" s="5">
        <f>IF(Data_Mentah!L289="Yes",1,0)</f>
        <v>0</v>
      </c>
      <c r="M289" s="5">
        <f>IF(Data_Mentah!M289="Yes",1,0)</f>
        <v>0</v>
      </c>
      <c r="N289" s="5">
        <f>IF(Data_Mentah!N289="Yes",1,0)</f>
        <v>0</v>
      </c>
      <c r="O289" s="5">
        <f>IF(Data_Mentah!O289="Yes",1,0)</f>
        <v>0</v>
      </c>
      <c r="P289" s="5">
        <f>IF(Data_Mentah!P289="Yes",1,0)</f>
        <v>0</v>
      </c>
      <c r="Q289" s="6">
        <f>IF(Data_Mentah!Q289="Positive",1,0)</f>
        <v>0</v>
      </c>
      <c r="T289">
        <f t="shared" si="7"/>
        <v>0</v>
      </c>
      <c r="V289">
        <f t="shared" si="8"/>
        <v>0</v>
      </c>
    </row>
    <row r="290" spans="1:22" ht="15.75" customHeight="1" x14ac:dyDescent="0.2">
      <c r="A290" s="7">
        <v>30</v>
      </c>
      <c r="B290" s="8">
        <f>IF(Data_Mentah!B290="Male",1,0)</f>
        <v>1</v>
      </c>
      <c r="C290" s="8">
        <f>IF(Data_Mentah!C290="Yes",1,0)</f>
        <v>0</v>
      </c>
      <c r="D290" s="8">
        <f>IF(Data_Mentah!D290="Yes",1,0)</f>
        <v>0</v>
      </c>
      <c r="E290" s="8">
        <f>IF(Data_Mentah!E290="Yes",1,0)</f>
        <v>0</v>
      </c>
      <c r="F290" s="8">
        <f>IF(Data_Mentah!F290="Yes",1,0)</f>
        <v>1</v>
      </c>
      <c r="G290" s="8">
        <f>IF(Data_Mentah!G290="Yes",1,0)</f>
        <v>0</v>
      </c>
      <c r="H290" s="8">
        <f>IF(Data_Mentah!H290="Yes",1,0)</f>
        <v>1</v>
      </c>
      <c r="I290" s="8">
        <f>IF(Data_Mentah!I290="Yes",1,0)</f>
        <v>0</v>
      </c>
      <c r="J290" s="8">
        <f>IF(Data_Mentah!J290="Yes",1,0)</f>
        <v>1</v>
      </c>
      <c r="K290" s="8">
        <f>IF(Data_Mentah!K290="Yes",1,0)</f>
        <v>0</v>
      </c>
      <c r="L290" s="8">
        <f>IF(Data_Mentah!L290="Yes",1,0)</f>
        <v>1</v>
      </c>
      <c r="M290" s="8">
        <f>IF(Data_Mentah!M290="Yes",1,0)</f>
        <v>0</v>
      </c>
      <c r="N290" s="8">
        <f>IF(Data_Mentah!N290="Yes",1,0)</f>
        <v>0</v>
      </c>
      <c r="O290" s="8">
        <f>IF(Data_Mentah!O290="Yes",1,0)</f>
        <v>1</v>
      </c>
      <c r="P290" s="8">
        <f>IF(Data_Mentah!P290="Yes",1,0)</f>
        <v>0</v>
      </c>
      <c r="Q290" s="9">
        <f>IF(Data_Mentah!Q290="Positive",1,0)</f>
        <v>0</v>
      </c>
      <c r="T290">
        <f t="shared" si="7"/>
        <v>0</v>
      </c>
      <c r="V290">
        <f t="shared" si="8"/>
        <v>0</v>
      </c>
    </row>
    <row r="291" spans="1:22" ht="15.75" customHeight="1" x14ac:dyDescent="0.2">
      <c r="A291" s="4">
        <v>45</v>
      </c>
      <c r="B291" s="5">
        <f>IF(Data_Mentah!B291="Male",1,0)</f>
        <v>1</v>
      </c>
      <c r="C291" s="5">
        <f>IF(Data_Mentah!C291="Yes",1,0)</f>
        <v>0</v>
      </c>
      <c r="D291" s="5">
        <f>IF(Data_Mentah!D291="Yes",1,0)</f>
        <v>0</v>
      </c>
      <c r="E291" s="5">
        <f>IF(Data_Mentah!E291="Yes",1,0)</f>
        <v>1</v>
      </c>
      <c r="F291" s="5">
        <f>IF(Data_Mentah!F291="Yes",1,0)</f>
        <v>0</v>
      </c>
      <c r="G291" s="5">
        <f>IF(Data_Mentah!G291="Yes",1,0)</f>
        <v>0</v>
      </c>
      <c r="H291" s="5">
        <f>IF(Data_Mentah!H291="Yes",1,0)</f>
        <v>0</v>
      </c>
      <c r="I291" s="5">
        <f>IF(Data_Mentah!I291="Yes",1,0)</f>
        <v>0</v>
      </c>
      <c r="J291" s="5">
        <f>IF(Data_Mentah!J291="Yes",1,0)</f>
        <v>0</v>
      </c>
      <c r="K291" s="5">
        <f>IF(Data_Mentah!K291="Yes",1,0)</f>
        <v>0</v>
      </c>
      <c r="L291" s="5">
        <f>IF(Data_Mentah!L291="Yes",1,0)</f>
        <v>0</v>
      </c>
      <c r="M291" s="5">
        <f>IF(Data_Mentah!M291="Yes",1,0)</f>
        <v>0</v>
      </c>
      <c r="N291" s="5">
        <f>IF(Data_Mentah!N291="Yes",1,0)</f>
        <v>0</v>
      </c>
      <c r="O291" s="5">
        <f>IF(Data_Mentah!O291="Yes",1,0)</f>
        <v>0</v>
      </c>
      <c r="P291" s="5">
        <f>IF(Data_Mentah!P291="Yes",1,0)</f>
        <v>1</v>
      </c>
      <c r="Q291" s="6">
        <f>IF(Data_Mentah!Q291="Positive",1,0)</f>
        <v>0</v>
      </c>
      <c r="T291">
        <f t="shared" si="7"/>
        <v>0</v>
      </c>
      <c r="V291">
        <f t="shared" si="8"/>
        <v>0</v>
      </c>
    </row>
    <row r="292" spans="1:22" ht="15.75" customHeight="1" x14ac:dyDescent="0.2">
      <c r="A292" s="7">
        <v>65</v>
      </c>
      <c r="B292" s="8">
        <f>IF(Data_Mentah!B292="Male",1,0)</f>
        <v>1</v>
      </c>
      <c r="C292" s="8">
        <f>IF(Data_Mentah!C292="Yes",1,0)</f>
        <v>0</v>
      </c>
      <c r="D292" s="8">
        <f>IF(Data_Mentah!D292="Yes",1,0)</f>
        <v>0</v>
      </c>
      <c r="E292" s="8">
        <f>IF(Data_Mentah!E292="Yes",1,0)</f>
        <v>0</v>
      </c>
      <c r="F292" s="8">
        <f>IF(Data_Mentah!F292="Yes",1,0)</f>
        <v>1</v>
      </c>
      <c r="G292" s="8">
        <f>IF(Data_Mentah!G292="Yes",1,0)</f>
        <v>0</v>
      </c>
      <c r="H292" s="8">
        <f>IF(Data_Mentah!H292="Yes",1,0)</f>
        <v>0</v>
      </c>
      <c r="I292" s="8">
        <f>IF(Data_Mentah!I292="Yes",1,0)</f>
        <v>0</v>
      </c>
      <c r="J292" s="8">
        <f>IF(Data_Mentah!J292="Yes",1,0)</f>
        <v>1</v>
      </c>
      <c r="K292" s="8">
        <f>IF(Data_Mentah!K292="Yes",1,0)</f>
        <v>0</v>
      </c>
      <c r="L292" s="8">
        <f>IF(Data_Mentah!L292="Yes",1,0)</f>
        <v>1</v>
      </c>
      <c r="M292" s="8">
        <f>IF(Data_Mentah!M292="Yes",1,0)</f>
        <v>0</v>
      </c>
      <c r="N292" s="8">
        <f>IF(Data_Mentah!N292="Yes",1,0)</f>
        <v>1</v>
      </c>
      <c r="O292" s="8">
        <f>IF(Data_Mentah!O292="Yes",1,0)</f>
        <v>1</v>
      </c>
      <c r="P292" s="8">
        <f>IF(Data_Mentah!P292="Yes",1,0)</f>
        <v>0</v>
      </c>
      <c r="Q292" s="9">
        <f>IF(Data_Mentah!Q292="Positive",1,0)</f>
        <v>0</v>
      </c>
      <c r="T292">
        <f t="shared" si="7"/>
        <v>0</v>
      </c>
      <c r="V292">
        <f t="shared" si="8"/>
        <v>0</v>
      </c>
    </row>
    <row r="293" spans="1:22" ht="15.75" customHeight="1" x14ac:dyDescent="0.2">
      <c r="A293" s="4">
        <v>70</v>
      </c>
      <c r="B293" s="5">
        <f>IF(Data_Mentah!B293="Male",1,0)</f>
        <v>1</v>
      </c>
      <c r="C293" s="5">
        <f>IF(Data_Mentah!C293="Yes",1,0)</f>
        <v>0</v>
      </c>
      <c r="D293" s="5">
        <f>IF(Data_Mentah!D293="Yes",1,0)</f>
        <v>0</v>
      </c>
      <c r="E293" s="5">
        <f>IF(Data_Mentah!E293="Yes",1,0)</f>
        <v>0</v>
      </c>
      <c r="F293" s="5">
        <f>IF(Data_Mentah!F293="Yes",1,0)</f>
        <v>0</v>
      </c>
      <c r="G293" s="5">
        <f>IF(Data_Mentah!G293="Yes",1,0)</f>
        <v>0</v>
      </c>
      <c r="H293" s="5">
        <f>IF(Data_Mentah!H293="Yes",1,0)</f>
        <v>0</v>
      </c>
      <c r="I293" s="5">
        <f>IF(Data_Mentah!I293="Yes",1,0)</f>
        <v>0</v>
      </c>
      <c r="J293" s="5">
        <f>IF(Data_Mentah!J293="Yes",1,0)</f>
        <v>0</v>
      </c>
      <c r="K293" s="5">
        <f>IF(Data_Mentah!K293="Yes",1,0)</f>
        <v>0</v>
      </c>
      <c r="L293" s="5">
        <f>IF(Data_Mentah!L293="Yes",1,0)</f>
        <v>0</v>
      </c>
      <c r="M293" s="5">
        <f>IF(Data_Mentah!M293="Yes",1,0)</f>
        <v>0</v>
      </c>
      <c r="N293" s="5">
        <f>IF(Data_Mentah!N293="Yes",1,0)</f>
        <v>0</v>
      </c>
      <c r="O293" s="5">
        <f>IF(Data_Mentah!O293="Yes",1,0)</f>
        <v>0</v>
      </c>
      <c r="P293" s="5">
        <f>IF(Data_Mentah!P293="Yes",1,0)</f>
        <v>0</v>
      </c>
      <c r="Q293" s="6">
        <f>IF(Data_Mentah!Q293="Positive",1,0)</f>
        <v>0</v>
      </c>
      <c r="T293">
        <f t="shared" si="7"/>
        <v>0</v>
      </c>
      <c r="V293">
        <f t="shared" si="8"/>
        <v>0</v>
      </c>
    </row>
    <row r="294" spans="1:22" ht="15.75" customHeight="1" x14ac:dyDescent="0.2">
      <c r="A294" s="7">
        <v>35</v>
      </c>
      <c r="B294" s="8">
        <f>IF(Data_Mentah!B294="Male",1,0)</f>
        <v>1</v>
      </c>
      <c r="C294" s="8">
        <f>IF(Data_Mentah!C294="Yes",1,0)</f>
        <v>0</v>
      </c>
      <c r="D294" s="8">
        <f>IF(Data_Mentah!D294="Yes",1,0)</f>
        <v>0</v>
      </c>
      <c r="E294" s="8">
        <f>IF(Data_Mentah!E294="Yes",1,0)</f>
        <v>0</v>
      </c>
      <c r="F294" s="8">
        <f>IF(Data_Mentah!F294="Yes",1,0)</f>
        <v>1</v>
      </c>
      <c r="G294" s="8">
        <f>IF(Data_Mentah!G294="Yes",1,0)</f>
        <v>0</v>
      </c>
      <c r="H294" s="8">
        <f>IF(Data_Mentah!H294="Yes",1,0)</f>
        <v>0</v>
      </c>
      <c r="I294" s="8">
        <f>IF(Data_Mentah!I294="Yes",1,0)</f>
        <v>0</v>
      </c>
      <c r="J294" s="8">
        <f>IF(Data_Mentah!J294="Yes",1,0)</f>
        <v>1</v>
      </c>
      <c r="K294" s="8">
        <f>IF(Data_Mentah!K294="Yes",1,0)</f>
        <v>0</v>
      </c>
      <c r="L294" s="8">
        <f>IF(Data_Mentah!L294="Yes",1,0)</f>
        <v>1</v>
      </c>
      <c r="M294" s="8">
        <f>IF(Data_Mentah!M294="Yes",1,0)</f>
        <v>0</v>
      </c>
      <c r="N294" s="8">
        <f>IF(Data_Mentah!N294="Yes",1,0)</f>
        <v>0</v>
      </c>
      <c r="O294" s="8">
        <f>IF(Data_Mentah!O294="Yes",1,0)</f>
        <v>1</v>
      </c>
      <c r="P294" s="8">
        <f>IF(Data_Mentah!P294="Yes",1,0)</f>
        <v>0</v>
      </c>
      <c r="Q294" s="9">
        <f>IF(Data_Mentah!Q294="Positive",1,0)</f>
        <v>0</v>
      </c>
      <c r="T294">
        <f t="shared" si="7"/>
        <v>0</v>
      </c>
      <c r="V294">
        <f t="shared" si="8"/>
        <v>0</v>
      </c>
    </row>
    <row r="295" spans="1:22" ht="15.75" customHeight="1" x14ac:dyDescent="0.2">
      <c r="A295" s="4">
        <v>54</v>
      </c>
      <c r="B295" s="5">
        <f>IF(Data_Mentah!B295="Male",1,0)</f>
        <v>1</v>
      </c>
      <c r="C295" s="5">
        <f>IF(Data_Mentah!C295="Yes",1,0)</f>
        <v>0</v>
      </c>
      <c r="D295" s="5">
        <f>IF(Data_Mentah!D295="Yes",1,0)</f>
        <v>0</v>
      </c>
      <c r="E295" s="5">
        <f>IF(Data_Mentah!E295="Yes",1,0)</f>
        <v>0</v>
      </c>
      <c r="F295" s="5">
        <f>IF(Data_Mentah!F295="Yes",1,0)</f>
        <v>1</v>
      </c>
      <c r="G295" s="5">
        <f>IF(Data_Mentah!G295="Yes",1,0)</f>
        <v>1</v>
      </c>
      <c r="H295" s="5">
        <f>IF(Data_Mentah!H295="Yes",1,0)</f>
        <v>0</v>
      </c>
      <c r="I295" s="5">
        <f>IF(Data_Mentah!I295="Yes",1,0)</f>
        <v>1</v>
      </c>
      <c r="J295" s="5">
        <f>IF(Data_Mentah!J295="Yes",1,0)</f>
        <v>1</v>
      </c>
      <c r="K295" s="5">
        <f>IF(Data_Mentah!K295="Yes",1,0)</f>
        <v>0</v>
      </c>
      <c r="L295" s="5">
        <f>IF(Data_Mentah!L295="Yes",1,0)</f>
        <v>1</v>
      </c>
      <c r="M295" s="5">
        <f>IF(Data_Mentah!M295="Yes",1,0)</f>
        <v>1</v>
      </c>
      <c r="N295" s="5">
        <f>IF(Data_Mentah!N295="Yes",1,0)</f>
        <v>1</v>
      </c>
      <c r="O295" s="5">
        <f>IF(Data_Mentah!O295="Yes",1,0)</f>
        <v>1</v>
      </c>
      <c r="P295" s="5">
        <f>IF(Data_Mentah!P295="Yes",1,0)</f>
        <v>0</v>
      </c>
      <c r="Q295" s="6">
        <f>IF(Data_Mentah!Q295="Positive",1,0)</f>
        <v>0</v>
      </c>
      <c r="T295">
        <f t="shared" si="7"/>
        <v>0</v>
      </c>
      <c r="V295">
        <f t="shared" si="8"/>
        <v>0</v>
      </c>
    </row>
    <row r="296" spans="1:22" ht="15.75" customHeight="1" x14ac:dyDescent="0.2">
      <c r="A296" s="7">
        <v>30</v>
      </c>
      <c r="B296" s="8">
        <f>IF(Data_Mentah!B296="Male",1,0)</f>
        <v>1</v>
      </c>
      <c r="C296" s="8">
        <f>IF(Data_Mentah!C296="Yes",1,0)</f>
        <v>0</v>
      </c>
      <c r="D296" s="8">
        <f>IF(Data_Mentah!D296="Yes",1,0)</f>
        <v>0</v>
      </c>
      <c r="E296" s="8">
        <f>IF(Data_Mentah!E296="Yes",1,0)</f>
        <v>0</v>
      </c>
      <c r="F296" s="8">
        <f>IF(Data_Mentah!F296="Yes",1,0)</f>
        <v>0</v>
      </c>
      <c r="G296" s="8">
        <f>IF(Data_Mentah!G296="Yes",1,0)</f>
        <v>0</v>
      </c>
      <c r="H296" s="8">
        <f>IF(Data_Mentah!H296="Yes",1,0)</f>
        <v>0</v>
      </c>
      <c r="I296" s="8">
        <f>IF(Data_Mentah!I296="Yes",1,0)</f>
        <v>0</v>
      </c>
      <c r="J296" s="8">
        <f>IF(Data_Mentah!J296="Yes",1,0)</f>
        <v>0</v>
      </c>
      <c r="K296" s="8">
        <f>IF(Data_Mentah!K296="Yes",1,0)</f>
        <v>0</v>
      </c>
      <c r="L296" s="8">
        <f>IF(Data_Mentah!L296="Yes",1,0)</f>
        <v>0</v>
      </c>
      <c r="M296" s="8">
        <f>IF(Data_Mentah!M296="Yes",1,0)</f>
        <v>0</v>
      </c>
      <c r="N296" s="8">
        <f>IF(Data_Mentah!N296="Yes",1,0)</f>
        <v>0</v>
      </c>
      <c r="O296" s="8">
        <f>IF(Data_Mentah!O296="Yes",1,0)</f>
        <v>1</v>
      </c>
      <c r="P296" s="8">
        <f>IF(Data_Mentah!P296="Yes",1,0)</f>
        <v>0</v>
      </c>
      <c r="Q296" s="9">
        <f>IF(Data_Mentah!Q296="Positive",1,0)</f>
        <v>0</v>
      </c>
      <c r="T296">
        <f t="shared" si="7"/>
        <v>0</v>
      </c>
      <c r="V296">
        <f t="shared" si="8"/>
        <v>0</v>
      </c>
    </row>
    <row r="297" spans="1:22" ht="15.75" customHeight="1" x14ac:dyDescent="0.2">
      <c r="A297" s="4">
        <v>46</v>
      </c>
      <c r="B297" s="5">
        <f>IF(Data_Mentah!B297="Male",1,0)</f>
        <v>0</v>
      </c>
      <c r="C297" s="5">
        <f>IF(Data_Mentah!C297="Yes",1,0)</f>
        <v>1</v>
      </c>
      <c r="D297" s="5">
        <f>IF(Data_Mentah!D297="Yes",1,0)</f>
        <v>1</v>
      </c>
      <c r="E297" s="5">
        <f>IF(Data_Mentah!E297="Yes",1,0)</f>
        <v>1</v>
      </c>
      <c r="F297" s="5">
        <f>IF(Data_Mentah!F297="Yes",1,0)</f>
        <v>1</v>
      </c>
      <c r="G297" s="5">
        <f>IF(Data_Mentah!G297="Yes",1,0)</f>
        <v>0</v>
      </c>
      <c r="H297" s="5">
        <f>IF(Data_Mentah!H297="Yes",1,0)</f>
        <v>0</v>
      </c>
      <c r="I297" s="5">
        <f>IF(Data_Mentah!I297="Yes",1,0)</f>
        <v>1</v>
      </c>
      <c r="J297" s="5">
        <f>IF(Data_Mentah!J297="Yes",1,0)</f>
        <v>0</v>
      </c>
      <c r="K297" s="5">
        <f>IF(Data_Mentah!K297="Yes",1,0)</f>
        <v>0</v>
      </c>
      <c r="L297" s="5">
        <f>IF(Data_Mentah!L297="Yes",1,0)</f>
        <v>0</v>
      </c>
      <c r="M297" s="5">
        <f>IF(Data_Mentah!M297="Yes",1,0)</f>
        <v>1</v>
      </c>
      <c r="N297" s="5">
        <f>IF(Data_Mentah!N297="Yes",1,0)</f>
        <v>0</v>
      </c>
      <c r="O297" s="5">
        <f>IF(Data_Mentah!O297="Yes",1,0)</f>
        <v>0</v>
      </c>
      <c r="P297" s="5">
        <f>IF(Data_Mentah!P297="Yes",1,0)</f>
        <v>1</v>
      </c>
      <c r="Q297" s="6">
        <f>IF(Data_Mentah!Q297="Positive",1,0)</f>
        <v>1</v>
      </c>
      <c r="T297">
        <f t="shared" si="7"/>
        <v>1</v>
      </c>
      <c r="V297">
        <f t="shared" si="8"/>
        <v>0</v>
      </c>
    </row>
    <row r="298" spans="1:22" ht="15.75" customHeight="1" x14ac:dyDescent="0.2">
      <c r="A298" s="7">
        <v>53</v>
      </c>
      <c r="B298" s="8">
        <f>IF(Data_Mentah!B298="Male",1,0)</f>
        <v>0</v>
      </c>
      <c r="C298" s="8">
        <f>IF(Data_Mentah!C298="Yes",1,0)</f>
        <v>1</v>
      </c>
      <c r="D298" s="8">
        <f>IF(Data_Mentah!D298="Yes",1,0)</f>
        <v>1</v>
      </c>
      <c r="E298" s="8">
        <f>IF(Data_Mentah!E298="Yes",1,0)</f>
        <v>1</v>
      </c>
      <c r="F298" s="8">
        <f>IF(Data_Mentah!F298="Yes",1,0)</f>
        <v>1</v>
      </c>
      <c r="G298" s="8">
        <f>IF(Data_Mentah!G298="Yes",1,0)</f>
        <v>1</v>
      </c>
      <c r="H298" s="8">
        <f>IF(Data_Mentah!H298="Yes",1,0)</f>
        <v>0</v>
      </c>
      <c r="I298" s="8">
        <f>IF(Data_Mentah!I298="Yes",1,0)</f>
        <v>0</v>
      </c>
      <c r="J298" s="8">
        <f>IF(Data_Mentah!J298="Yes",1,0)</f>
        <v>0</v>
      </c>
      <c r="K298" s="8">
        <f>IF(Data_Mentah!K298="Yes",1,0)</f>
        <v>0</v>
      </c>
      <c r="L298" s="8">
        <f>IF(Data_Mentah!L298="Yes",1,0)</f>
        <v>0</v>
      </c>
      <c r="M298" s="8">
        <f>IF(Data_Mentah!M298="Yes",1,0)</f>
        <v>1</v>
      </c>
      <c r="N298" s="8">
        <f>IF(Data_Mentah!N298="Yes",1,0)</f>
        <v>0</v>
      </c>
      <c r="O298" s="8">
        <f>IF(Data_Mentah!O298="Yes",1,0)</f>
        <v>0</v>
      </c>
      <c r="P298" s="8">
        <f>IF(Data_Mentah!P298="Yes",1,0)</f>
        <v>0</v>
      </c>
      <c r="Q298" s="9">
        <f>IF(Data_Mentah!Q298="Positive",1,0)</f>
        <v>1</v>
      </c>
      <c r="T298">
        <f t="shared" si="7"/>
        <v>0</v>
      </c>
      <c r="V298">
        <f t="shared" si="8"/>
        <v>0</v>
      </c>
    </row>
    <row r="299" spans="1:22" ht="15.75" customHeight="1" x14ac:dyDescent="0.2">
      <c r="A299" s="4">
        <v>42</v>
      </c>
      <c r="B299" s="5">
        <f>IF(Data_Mentah!B299="Male",1,0)</f>
        <v>0</v>
      </c>
      <c r="C299" s="5">
        <f>IF(Data_Mentah!C299="Yes",1,0)</f>
        <v>1</v>
      </c>
      <c r="D299" s="5">
        <f>IF(Data_Mentah!D299="Yes",1,0)</f>
        <v>1</v>
      </c>
      <c r="E299" s="5">
        <f>IF(Data_Mentah!E299="Yes",1,0)</f>
        <v>1</v>
      </c>
      <c r="F299" s="5">
        <f>IF(Data_Mentah!F299="Yes",1,0)</f>
        <v>0</v>
      </c>
      <c r="G299" s="5">
        <f>IF(Data_Mentah!G299="Yes",1,0)</f>
        <v>1</v>
      </c>
      <c r="H299" s="5">
        <f>IF(Data_Mentah!H299="Yes",1,0)</f>
        <v>0</v>
      </c>
      <c r="I299" s="5">
        <f>IF(Data_Mentah!I299="Yes",1,0)</f>
        <v>0</v>
      </c>
      <c r="J299" s="5">
        <f>IF(Data_Mentah!J299="Yes",1,0)</f>
        <v>1</v>
      </c>
      <c r="K299" s="5">
        <f>IF(Data_Mentah!K299="Yes",1,0)</f>
        <v>0</v>
      </c>
      <c r="L299" s="5">
        <f>IF(Data_Mentah!L299="Yes",1,0)</f>
        <v>1</v>
      </c>
      <c r="M299" s="5">
        <f>IF(Data_Mentah!M299="Yes",1,0)</f>
        <v>1</v>
      </c>
      <c r="N299" s="5">
        <f>IF(Data_Mentah!N299="Yes",1,0)</f>
        <v>0</v>
      </c>
      <c r="O299" s="5">
        <f>IF(Data_Mentah!O299="Yes",1,0)</f>
        <v>0</v>
      </c>
      <c r="P299" s="5">
        <f>IF(Data_Mentah!P299="Yes",1,0)</f>
        <v>0</v>
      </c>
      <c r="Q299" s="6">
        <f>IF(Data_Mentah!Q299="Positive",1,0)</f>
        <v>1</v>
      </c>
      <c r="T299">
        <f t="shared" si="7"/>
        <v>0</v>
      </c>
      <c r="V299">
        <f t="shared" si="8"/>
        <v>0</v>
      </c>
    </row>
    <row r="300" spans="1:22" ht="15.75" customHeight="1" x14ac:dyDescent="0.2">
      <c r="A300" s="7">
        <v>55</v>
      </c>
      <c r="B300" s="8">
        <f>IF(Data_Mentah!B300="Male",1,0)</f>
        <v>0</v>
      </c>
      <c r="C300" s="8">
        <f>IF(Data_Mentah!C300="Yes",1,0)</f>
        <v>1</v>
      </c>
      <c r="D300" s="8">
        <f>IF(Data_Mentah!D300="Yes",1,0)</f>
        <v>1</v>
      </c>
      <c r="E300" s="8">
        <f>IF(Data_Mentah!E300="Yes",1,0)</f>
        <v>1</v>
      </c>
      <c r="F300" s="8">
        <f>IF(Data_Mentah!F300="Yes",1,0)</f>
        <v>1</v>
      </c>
      <c r="G300" s="8">
        <f>IF(Data_Mentah!G300="Yes",1,0)</f>
        <v>1</v>
      </c>
      <c r="H300" s="8">
        <f>IF(Data_Mentah!H300="Yes",1,0)</f>
        <v>0</v>
      </c>
      <c r="I300" s="8">
        <f>IF(Data_Mentah!I300="Yes",1,0)</f>
        <v>0</v>
      </c>
      <c r="J300" s="8">
        <f>IF(Data_Mentah!J300="Yes",1,0)</f>
        <v>1</v>
      </c>
      <c r="K300" s="8">
        <f>IF(Data_Mentah!K300="Yes",1,0)</f>
        <v>1</v>
      </c>
      <c r="L300" s="8">
        <f>IF(Data_Mentah!L300="Yes",1,0)</f>
        <v>1</v>
      </c>
      <c r="M300" s="8">
        <f>IF(Data_Mentah!M300="Yes",1,0)</f>
        <v>1</v>
      </c>
      <c r="N300" s="8">
        <f>IF(Data_Mentah!N300="Yes",1,0)</f>
        <v>0</v>
      </c>
      <c r="O300" s="8">
        <f>IF(Data_Mentah!O300="Yes",1,0)</f>
        <v>0</v>
      </c>
      <c r="P300" s="8">
        <f>IF(Data_Mentah!P300="Yes",1,0)</f>
        <v>0</v>
      </c>
      <c r="Q300" s="9">
        <f>IF(Data_Mentah!Q300="Positive",1,0)</f>
        <v>1</v>
      </c>
      <c r="T300">
        <f t="shared" si="7"/>
        <v>1</v>
      </c>
      <c r="V300">
        <f t="shared" si="8"/>
        <v>0</v>
      </c>
    </row>
    <row r="301" spans="1:22" ht="15.75" customHeight="1" x14ac:dyDescent="0.2">
      <c r="A301" s="4">
        <v>48</v>
      </c>
      <c r="B301" s="5">
        <f>IF(Data_Mentah!B301="Male",1,0)</f>
        <v>0</v>
      </c>
      <c r="C301" s="5">
        <f>IF(Data_Mentah!C301="Yes",1,0)</f>
        <v>1</v>
      </c>
      <c r="D301" s="5">
        <f>IF(Data_Mentah!D301="Yes",1,0)</f>
        <v>1</v>
      </c>
      <c r="E301" s="5">
        <f>IF(Data_Mentah!E301="Yes",1,0)</f>
        <v>1</v>
      </c>
      <c r="F301" s="5">
        <f>IF(Data_Mentah!F301="Yes",1,0)</f>
        <v>1</v>
      </c>
      <c r="G301" s="5">
        <f>IF(Data_Mentah!G301="Yes",1,0)</f>
        <v>1</v>
      </c>
      <c r="H301" s="5">
        <f>IF(Data_Mentah!H301="Yes",1,0)</f>
        <v>0</v>
      </c>
      <c r="I301" s="5">
        <f>IF(Data_Mentah!I301="Yes",1,0)</f>
        <v>1</v>
      </c>
      <c r="J301" s="5">
        <f>IF(Data_Mentah!J301="Yes",1,0)</f>
        <v>0</v>
      </c>
      <c r="K301" s="5">
        <f>IF(Data_Mentah!K301="Yes",1,0)</f>
        <v>0</v>
      </c>
      <c r="L301" s="5">
        <f>IF(Data_Mentah!L301="Yes",1,0)</f>
        <v>0</v>
      </c>
      <c r="M301" s="5">
        <f>IF(Data_Mentah!M301="Yes",1,0)</f>
        <v>1</v>
      </c>
      <c r="N301" s="5">
        <f>IF(Data_Mentah!N301="Yes",1,0)</f>
        <v>1</v>
      </c>
      <c r="O301" s="5">
        <f>IF(Data_Mentah!O301="Yes",1,0)</f>
        <v>0</v>
      </c>
      <c r="P301" s="5">
        <f>IF(Data_Mentah!P301="Yes",1,0)</f>
        <v>1</v>
      </c>
      <c r="Q301" s="6">
        <f>IF(Data_Mentah!Q301="Positive",1,0)</f>
        <v>1</v>
      </c>
      <c r="T301">
        <f t="shared" si="7"/>
        <v>1</v>
      </c>
      <c r="V301">
        <f t="shared" si="8"/>
        <v>0</v>
      </c>
    </row>
    <row r="302" spans="1:22" ht="15.75" customHeight="1" x14ac:dyDescent="0.2">
      <c r="A302" s="7">
        <v>55</v>
      </c>
      <c r="B302" s="8">
        <f>IF(Data_Mentah!B302="Male",1,0)</f>
        <v>0</v>
      </c>
      <c r="C302" s="8">
        <f>IF(Data_Mentah!C302="Yes",1,0)</f>
        <v>1</v>
      </c>
      <c r="D302" s="8">
        <f>IF(Data_Mentah!D302="Yes",1,0)</f>
        <v>1</v>
      </c>
      <c r="E302" s="8">
        <f>IF(Data_Mentah!E302="Yes",1,0)</f>
        <v>0</v>
      </c>
      <c r="F302" s="8">
        <f>IF(Data_Mentah!F302="Yes",1,0)</f>
        <v>1</v>
      </c>
      <c r="G302" s="8">
        <f>IF(Data_Mentah!G302="Yes",1,0)</f>
        <v>0</v>
      </c>
      <c r="H302" s="8">
        <f>IF(Data_Mentah!H302="Yes",1,0)</f>
        <v>0</v>
      </c>
      <c r="I302" s="8">
        <f>IF(Data_Mentah!I302="Yes",1,0)</f>
        <v>1</v>
      </c>
      <c r="J302" s="8">
        <f>IF(Data_Mentah!J302="Yes",1,0)</f>
        <v>0</v>
      </c>
      <c r="K302" s="8">
        <f>IF(Data_Mentah!K302="Yes",1,0)</f>
        <v>0</v>
      </c>
      <c r="L302" s="8">
        <f>IF(Data_Mentah!L302="Yes",1,0)</f>
        <v>0</v>
      </c>
      <c r="M302" s="8">
        <f>IF(Data_Mentah!M302="Yes",1,0)</f>
        <v>0</v>
      </c>
      <c r="N302" s="8">
        <f>IF(Data_Mentah!N302="Yes",1,0)</f>
        <v>0</v>
      </c>
      <c r="O302" s="8">
        <f>IF(Data_Mentah!O302="Yes",1,0)</f>
        <v>0</v>
      </c>
      <c r="P302" s="8">
        <f>IF(Data_Mentah!P302="Yes",1,0)</f>
        <v>0</v>
      </c>
      <c r="Q302" s="9">
        <f>IF(Data_Mentah!Q302="Positive",1,0)</f>
        <v>1</v>
      </c>
      <c r="T302">
        <f t="shared" si="7"/>
        <v>0</v>
      </c>
      <c r="V302">
        <f t="shared" si="8"/>
        <v>0</v>
      </c>
    </row>
    <row r="303" spans="1:22" ht="15.75" customHeight="1" x14ac:dyDescent="0.2">
      <c r="A303" s="4">
        <v>39</v>
      </c>
      <c r="B303" s="5">
        <f>IF(Data_Mentah!B303="Male",1,0)</f>
        <v>0</v>
      </c>
      <c r="C303" s="5">
        <f>IF(Data_Mentah!C303="Yes",1,0)</f>
        <v>0</v>
      </c>
      <c r="D303" s="5">
        <f>IF(Data_Mentah!D303="Yes",1,0)</f>
        <v>0</v>
      </c>
      <c r="E303" s="5">
        <f>IF(Data_Mentah!E303="Yes",1,0)</f>
        <v>1</v>
      </c>
      <c r="F303" s="5">
        <f>IF(Data_Mentah!F303="Yes",1,0)</f>
        <v>1</v>
      </c>
      <c r="G303" s="5">
        <f>IF(Data_Mentah!G303="Yes",1,0)</f>
        <v>1</v>
      </c>
      <c r="H303" s="5">
        <f>IF(Data_Mentah!H303="Yes",1,0)</f>
        <v>0</v>
      </c>
      <c r="I303" s="5">
        <f>IF(Data_Mentah!I303="Yes",1,0)</f>
        <v>0</v>
      </c>
      <c r="J303" s="5">
        <f>IF(Data_Mentah!J303="Yes",1,0)</f>
        <v>0</v>
      </c>
      <c r="K303" s="5">
        <f>IF(Data_Mentah!K303="Yes",1,0)</f>
        <v>0</v>
      </c>
      <c r="L303" s="5">
        <f>IF(Data_Mentah!L303="Yes",1,0)</f>
        <v>0</v>
      </c>
      <c r="M303" s="5">
        <f>IF(Data_Mentah!M303="Yes",1,0)</f>
        <v>0</v>
      </c>
      <c r="N303" s="5">
        <f>IF(Data_Mentah!N303="Yes",1,0)</f>
        <v>1</v>
      </c>
      <c r="O303" s="5">
        <f>IF(Data_Mentah!O303="Yes",1,0)</f>
        <v>0</v>
      </c>
      <c r="P303" s="5">
        <f>IF(Data_Mentah!P303="Yes",1,0)</f>
        <v>0</v>
      </c>
      <c r="Q303" s="6">
        <f>IF(Data_Mentah!Q303="Positive",1,0)</f>
        <v>1</v>
      </c>
      <c r="T303">
        <f t="shared" si="7"/>
        <v>0</v>
      </c>
      <c r="V303">
        <f t="shared" si="8"/>
        <v>0</v>
      </c>
    </row>
    <row r="304" spans="1:22" ht="15.75" customHeight="1" x14ac:dyDescent="0.2">
      <c r="A304" s="7">
        <v>43</v>
      </c>
      <c r="B304" s="8">
        <f>IF(Data_Mentah!B304="Male",1,0)</f>
        <v>0</v>
      </c>
      <c r="C304" s="8">
        <f>IF(Data_Mentah!C304="Yes",1,0)</f>
        <v>1</v>
      </c>
      <c r="D304" s="8">
        <f>IF(Data_Mentah!D304="Yes",1,0)</f>
        <v>0</v>
      </c>
      <c r="E304" s="8">
        <f>IF(Data_Mentah!E304="Yes",1,0)</f>
        <v>0</v>
      </c>
      <c r="F304" s="8">
        <f>IF(Data_Mentah!F304="Yes",1,0)</f>
        <v>0</v>
      </c>
      <c r="G304" s="8">
        <f>IF(Data_Mentah!G304="Yes",1,0)</f>
        <v>1</v>
      </c>
      <c r="H304" s="8">
        <f>IF(Data_Mentah!H304="Yes",1,0)</f>
        <v>0</v>
      </c>
      <c r="I304" s="8">
        <f>IF(Data_Mentah!I304="Yes",1,0)</f>
        <v>0</v>
      </c>
      <c r="J304" s="8">
        <f>IF(Data_Mentah!J304="Yes",1,0)</f>
        <v>0</v>
      </c>
      <c r="K304" s="8">
        <f>IF(Data_Mentah!K304="Yes",1,0)</f>
        <v>1</v>
      </c>
      <c r="L304" s="8">
        <f>IF(Data_Mentah!L304="Yes",1,0)</f>
        <v>0</v>
      </c>
      <c r="M304" s="8">
        <f>IF(Data_Mentah!M304="Yes",1,0)</f>
        <v>0</v>
      </c>
      <c r="N304" s="8">
        <f>IF(Data_Mentah!N304="Yes",1,0)</f>
        <v>0</v>
      </c>
      <c r="O304" s="8">
        <f>IF(Data_Mentah!O304="Yes",1,0)</f>
        <v>1</v>
      </c>
      <c r="P304" s="8">
        <f>IF(Data_Mentah!P304="Yes",1,0)</f>
        <v>0</v>
      </c>
      <c r="Q304" s="9">
        <f>IF(Data_Mentah!Q304="Positive",1,0)</f>
        <v>1</v>
      </c>
      <c r="T304">
        <f t="shared" si="7"/>
        <v>0</v>
      </c>
      <c r="V304">
        <f t="shared" si="8"/>
        <v>0</v>
      </c>
    </row>
    <row r="305" spans="1:22" ht="15.75" customHeight="1" x14ac:dyDescent="0.2">
      <c r="A305" s="4">
        <v>35</v>
      </c>
      <c r="B305" s="5">
        <f>IF(Data_Mentah!B305="Male",1,0)</f>
        <v>0</v>
      </c>
      <c r="C305" s="5">
        <f>IF(Data_Mentah!C305="Yes",1,0)</f>
        <v>1</v>
      </c>
      <c r="D305" s="5">
        <f>IF(Data_Mentah!D305="Yes",1,0)</f>
        <v>0</v>
      </c>
      <c r="E305" s="5">
        <f>IF(Data_Mentah!E305="Yes",1,0)</f>
        <v>1</v>
      </c>
      <c r="F305" s="5">
        <f>IF(Data_Mentah!F305="Yes",1,0)</f>
        <v>0</v>
      </c>
      <c r="G305" s="5">
        <f>IF(Data_Mentah!G305="Yes",1,0)</f>
        <v>1</v>
      </c>
      <c r="H305" s="5">
        <f>IF(Data_Mentah!H305="Yes",1,0)</f>
        <v>0</v>
      </c>
      <c r="I305" s="5">
        <f>IF(Data_Mentah!I305="Yes",1,0)</f>
        <v>0</v>
      </c>
      <c r="J305" s="5">
        <f>IF(Data_Mentah!J305="Yes",1,0)</f>
        <v>0</v>
      </c>
      <c r="K305" s="5">
        <f>IF(Data_Mentah!K305="Yes",1,0)</f>
        <v>1</v>
      </c>
      <c r="L305" s="5">
        <f>IF(Data_Mentah!L305="Yes",1,0)</f>
        <v>0</v>
      </c>
      <c r="M305" s="5">
        <f>IF(Data_Mentah!M305="Yes",1,0)</f>
        <v>0</v>
      </c>
      <c r="N305" s="5">
        <f>IF(Data_Mentah!N305="Yes",1,0)</f>
        <v>1</v>
      </c>
      <c r="O305" s="5">
        <f>IF(Data_Mentah!O305="Yes",1,0)</f>
        <v>0</v>
      </c>
      <c r="P305" s="5">
        <f>IF(Data_Mentah!P305="Yes",1,0)</f>
        <v>1</v>
      </c>
      <c r="Q305" s="6">
        <f>IF(Data_Mentah!Q305="Positive",1,0)</f>
        <v>1</v>
      </c>
      <c r="T305">
        <f t="shared" si="7"/>
        <v>1</v>
      </c>
      <c r="V305">
        <f t="shared" si="8"/>
        <v>0</v>
      </c>
    </row>
    <row r="306" spans="1:22" ht="15.75" customHeight="1" x14ac:dyDescent="0.2">
      <c r="A306" s="7">
        <v>47</v>
      </c>
      <c r="B306" s="8">
        <f>IF(Data_Mentah!B306="Male",1,0)</f>
        <v>0</v>
      </c>
      <c r="C306" s="8">
        <f>IF(Data_Mentah!C306="Yes",1,0)</f>
        <v>1</v>
      </c>
      <c r="D306" s="8">
        <f>IF(Data_Mentah!D306="Yes",1,0)</f>
        <v>1</v>
      </c>
      <c r="E306" s="8">
        <f>IF(Data_Mentah!E306="Yes",1,0)</f>
        <v>1</v>
      </c>
      <c r="F306" s="8">
        <f>IF(Data_Mentah!F306="Yes",1,0)</f>
        <v>1</v>
      </c>
      <c r="G306" s="8">
        <f>IF(Data_Mentah!G306="Yes",1,0)</f>
        <v>0</v>
      </c>
      <c r="H306" s="8">
        <f>IF(Data_Mentah!H306="Yes",1,0)</f>
        <v>0</v>
      </c>
      <c r="I306" s="8">
        <f>IF(Data_Mentah!I306="Yes",1,0)</f>
        <v>1</v>
      </c>
      <c r="J306" s="8">
        <f>IF(Data_Mentah!J306="Yes",1,0)</f>
        <v>1</v>
      </c>
      <c r="K306" s="8">
        <f>IF(Data_Mentah!K306="Yes",1,0)</f>
        <v>1</v>
      </c>
      <c r="L306" s="8">
        <f>IF(Data_Mentah!L306="Yes",1,0)</f>
        <v>0</v>
      </c>
      <c r="M306" s="8">
        <f>IF(Data_Mentah!M306="Yes",1,0)</f>
        <v>0</v>
      </c>
      <c r="N306" s="8">
        <f>IF(Data_Mentah!N306="Yes",1,0)</f>
        <v>1</v>
      </c>
      <c r="O306" s="8">
        <f>IF(Data_Mentah!O306="Yes",1,0)</f>
        <v>0</v>
      </c>
      <c r="P306" s="8">
        <f>IF(Data_Mentah!P306="Yes",1,0)</f>
        <v>1</v>
      </c>
      <c r="Q306" s="9">
        <f>IF(Data_Mentah!Q306="Positive",1,0)</f>
        <v>1</v>
      </c>
      <c r="T306">
        <f t="shared" si="7"/>
        <v>1</v>
      </c>
      <c r="V306">
        <f t="shared" si="8"/>
        <v>0</v>
      </c>
    </row>
    <row r="307" spans="1:22" ht="15.75" customHeight="1" x14ac:dyDescent="0.2">
      <c r="A307" s="4">
        <v>50</v>
      </c>
      <c r="B307" s="5">
        <f>IF(Data_Mentah!B307="Male",1,0)</f>
        <v>1</v>
      </c>
      <c r="C307" s="5">
        <f>IF(Data_Mentah!C307="Yes",1,0)</f>
        <v>0</v>
      </c>
      <c r="D307" s="5">
        <f>IF(Data_Mentah!D307="Yes",1,0)</f>
        <v>1</v>
      </c>
      <c r="E307" s="5">
        <f>IF(Data_Mentah!E307="Yes",1,0)</f>
        <v>1</v>
      </c>
      <c r="F307" s="5">
        <f>IF(Data_Mentah!F307="Yes",1,0)</f>
        <v>1</v>
      </c>
      <c r="G307" s="5">
        <f>IF(Data_Mentah!G307="Yes",1,0)</f>
        <v>0</v>
      </c>
      <c r="H307" s="5">
        <f>IF(Data_Mentah!H307="Yes",1,0)</f>
        <v>0</v>
      </c>
      <c r="I307" s="5">
        <f>IF(Data_Mentah!I307="Yes",1,0)</f>
        <v>1</v>
      </c>
      <c r="J307" s="5">
        <f>IF(Data_Mentah!J307="Yes",1,0)</f>
        <v>1</v>
      </c>
      <c r="K307" s="5">
        <f>IF(Data_Mentah!K307="Yes",1,0)</f>
        <v>0</v>
      </c>
      <c r="L307" s="5">
        <f>IF(Data_Mentah!L307="Yes",1,0)</f>
        <v>0</v>
      </c>
      <c r="M307" s="5">
        <f>IF(Data_Mentah!M307="Yes",1,0)</f>
        <v>1</v>
      </c>
      <c r="N307" s="5">
        <f>IF(Data_Mentah!N307="Yes",1,0)</f>
        <v>1</v>
      </c>
      <c r="O307" s="5">
        <f>IF(Data_Mentah!O307="Yes",1,0)</f>
        <v>0</v>
      </c>
      <c r="P307" s="5">
        <f>IF(Data_Mentah!P307="Yes",1,0)</f>
        <v>0</v>
      </c>
      <c r="Q307" s="6">
        <f>IF(Data_Mentah!Q307="Positive",1,0)</f>
        <v>0</v>
      </c>
      <c r="T307">
        <f t="shared" si="7"/>
        <v>0</v>
      </c>
      <c r="V307">
        <f t="shared" si="8"/>
        <v>0</v>
      </c>
    </row>
    <row r="308" spans="1:22" ht="15.75" customHeight="1" x14ac:dyDescent="0.2">
      <c r="A308" s="7">
        <v>48</v>
      </c>
      <c r="B308" s="8">
        <f>IF(Data_Mentah!B308="Male",1,0)</f>
        <v>1</v>
      </c>
      <c r="C308" s="8">
        <f>IF(Data_Mentah!C308="Yes",1,0)</f>
        <v>0</v>
      </c>
      <c r="D308" s="8">
        <f>IF(Data_Mentah!D308="Yes",1,0)</f>
        <v>0</v>
      </c>
      <c r="E308" s="8">
        <f>IF(Data_Mentah!E308="Yes",1,0)</f>
        <v>1</v>
      </c>
      <c r="F308" s="8">
        <f>IF(Data_Mentah!F308="Yes",1,0)</f>
        <v>0</v>
      </c>
      <c r="G308" s="8">
        <f>IF(Data_Mentah!G308="Yes",1,0)</f>
        <v>0</v>
      </c>
      <c r="H308" s="8">
        <f>IF(Data_Mentah!H308="Yes",1,0)</f>
        <v>0</v>
      </c>
      <c r="I308" s="8">
        <f>IF(Data_Mentah!I308="Yes",1,0)</f>
        <v>0</v>
      </c>
      <c r="J308" s="8">
        <f>IF(Data_Mentah!J308="Yes",1,0)</f>
        <v>0</v>
      </c>
      <c r="K308" s="8">
        <f>IF(Data_Mentah!K308="Yes",1,0)</f>
        <v>0</v>
      </c>
      <c r="L308" s="8">
        <f>IF(Data_Mentah!L308="Yes",1,0)</f>
        <v>0</v>
      </c>
      <c r="M308" s="8">
        <f>IF(Data_Mentah!M308="Yes",1,0)</f>
        <v>0</v>
      </c>
      <c r="N308" s="8">
        <f>IF(Data_Mentah!N308="Yes",1,0)</f>
        <v>0</v>
      </c>
      <c r="O308" s="8">
        <f>IF(Data_Mentah!O308="Yes",1,0)</f>
        <v>0</v>
      </c>
      <c r="P308" s="8">
        <f>IF(Data_Mentah!P308="Yes",1,0)</f>
        <v>0</v>
      </c>
      <c r="Q308" s="9">
        <f>IF(Data_Mentah!Q308="Positive",1,0)</f>
        <v>0</v>
      </c>
      <c r="T308">
        <f t="shared" ref="T308:T371" si="9">IF((P308 + K308 + E308 + I308 + L308) &gt;= 3, 1, 0)</f>
        <v>0</v>
      </c>
      <c r="V308">
        <f t="shared" ref="V308:V371" si="10">IF(Q308="Positive",1,0)</f>
        <v>0</v>
      </c>
    </row>
    <row r="309" spans="1:22" ht="15.75" customHeight="1" x14ac:dyDescent="0.2">
      <c r="A309" s="4">
        <v>35</v>
      </c>
      <c r="B309" s="5">
        <f>IF(Data_Mentah!B309="Male",1,0)</f>
        <v>1</v>
      </c>
      <c r="C309" s="5">
        <f>IF(Data_Mentah!C309="Yes",1,0)</f>
        <v>0</v>
      </c>
      <c r="D309" s="5">
        <f>IF(Data_Mentah!D309="Yes",1,0)</f>
        <v>0</v>
      </c>
      <c r="E309" s="5">
        <f>IF(Data_Mentah!E309="Yes",1,0)</f>
        <v>0</v>
      </c>
      <c r="F309" s="5">
        <f>IF(Data_Mentah!F309="Yes",1,0)</f>
        <v>0</v>
      </c>
      <c r="G309" s="5">
        <f>IF(Data_Mentah!G309="Yes",1,0)</f>
        <v>0</v>
      </c>
      <c r="H309" s="5">
        <f>IF(Data_Mentah!H309="Yes",1,0)</f>
        <v>0</v>
      </c>
      <c r="I309" s="5">
        <f>IF(Data_Mentah!I309="Yes",1,0)</f>
        <v>0</v>
      </c>
      <c r="J309" s="5">
        <f>IF(Data_Mentah!J309="Yes",1,0)</f>
        <v>0</v>
      </c>
      <c r="K309" s="5">
        <f>IF(Data_Mentah!K309="Yes",1,0)</f>
        <v>0</v>
      </c>
      <c r="L309" s="5">
        <f>IF(Data_Mentah!L309="Yes",1,0)</f>
        <v>0</v>
      </c>
      <c r="M309" s="5">
        <f>IF(Data_Mentah!M309="Yes",1,0)</f>
        <v>0</v>
      </c>
      <c r="N309" s="5">
        <f>IF(Data_Mentah!N309="Yes",1,0)</f>
        <v>0</v>
      </c>
      <c r="O309" s="5">
        <f>IF(Data_Mentah!O309="Yes",1,0)</f>
        <v>0</v>
      </c>
      <c r="P309" s="5">
        <f>IF(Data_Mentah!P309="Yes",1,0)</f>
        <v>0</v>
      </c>
      <c r="Q309" s="6">
        <f>IF(Data_Mentah!Q309="Positive",1,0)</f>
        <v>0</v>
      </c>
      <c r="T309">
        <f t="shared" si="9"/>
        <v>0</v>
      </c>
      <c r="V309">
        <f t="shared" si="10"/>
        <v>0</v>
      </c>
    </row>
    <row r="310" spans="1:22" ht="15.75" customHeight="1" x14ac:dyDescent="0.2">
      <c r="A310" s="7">
        <v>62</v>
      </c>
      <c r="B310" s="8">
        <f>IF(Data_Mentah!B310="Male",1,0)</f>
        <v>1</v>
      </c>
      <c r="C310" s="8">
        <f>IF(Data_Mentah!C310="Yes",1,0)</f>
        <v>0</v>
      </c>
      <c r="D310" s="8">
        <f>IF(Data_Mentah!D310="Yes",1,0)</f>
        <v>0</v>
      </c>
      <c r="E310" s="8">
        <f>IF(Data_Mentah!E310="Yes",1,0)</f>
        <v>0</v>
      </c>
      <c r="F310" s="8">
        <f>IF(Data_Mentah!F310="Yes",1,0)</f>
        <v>0</v>
      </c>
      <c r="G310" s="8">
        <f>IF(Data_Mentah!G310="Yes",1,0)</f>
        <v>0</v>
      </c>
      <c r="H310" s="8">
        <f>IF(Data_Mentah!H310="Yes",1,0)</f>
        <v>0</v>
      </c>
      <c r="I310" s="8">
        <f>IF(Data_Mentah!I310="Yes",1,0)</f>
        <v>0</v>
      </c>
      <c r="J310" s="8">
        <f>IF(Data_Mentah!J310="Yes",1,0)</f>
        <v>0</v>
      </c>
      <c r="K310" s="8">
        <f>IF(Data_Mentah!K310="Yes",1,0)</f>
        <v>0</v>
      </c>
      <c r="L310" s="8">
        <f>IF(Data_Mentah!L310="Yes",1,0)</f>
        <v>0</v>
      </c>
      <c r="M310" s="8">
        <f>IF(Data_Mentah!M310="Yes",1,0)</f>
        <v>0</v>
      </c>
      <c r="N310" s="8">
        <f>IF(Data_Mentah!N310="Yes",1,0)</f>
        <v>0</v>
      </c>
      <c r="O310" s="8">
        <f>IF(Data_Mentah!O310="Yes",1,0)</f>
        <v>0</v>
      </c>
      <c r="P310" s="8">
        <f>IF(Data_Mentah!P310="Yes",1,0)</f>
        <v>0</v>
      </c>
      <c r="Q310" s="9">
        <f>IF(Data_Mentah!Q310="Positive",1,0)</f>
        <v>0</v>
      </c>
      <c r="T310">
        <f t="shared" si="9"/>
        <v>0</v>
      </c>
      <c r="V310">
        <f t="shared" si="10"/>
        <v>0</v>
      </c>
    </row>
    <row r="311" spans="1:22" ht="15.75" customHeight="1" x14ac:dyDescent="0.2">
      <c r="A311" s="4">
        <v>33</v>
      </c>
      <c r="B311" s="5">
        <f>IF(Data_Mentah!B311="Male",1,0)</f>
        <v>1</v>
      </c>
      <c r="C311" s="5">
        <f>IF(Data_Mentah!C311="Yes",1,0)</f>
        <v>0</v>
      </c>
      <c r="D311" s="5">
        <f>IF(Data_Mentah!D311="Yes",1,0)</f>
        <v>0</v>
      </c>
      <c r="E311" s="5">
        <f>IF(Data_Mentah!E311="Yes",1,0)</f>
        <v>0</v>
      </c>
      <c r="F311" s="5">
        <f>IF(Data_Mentah!F311="Yes",1,0)</f>
        <v>0</v>
      </c>
      <c r="G311" s="5">
        <f>IF(Data_Mentah!G311="Yes",1,0)</f>
        <v>0</v>
      </c>
      <c r="H311" s="5">
        <f>IF(Data_Mentah!H311="Yes",1,0)</f>
        <v>0</v>
      </c>
      <c r="I311" s="5">
        <f>IF(Data_Mentah!I311="Yes",1,0)</f>
        <v>0</v>
      </c>
      <c r="J311" s="5">
        <f>IF(Data_Mentah!J311="Yes",1,0)</f>
        <v>0</v>
      </c>
      <c r="K311" s="5">
        <f>IF(Data_Mentah!K311="Yes",1,0)</f>
        <v>0</v>
      </c>
      <c r="L311" s="5">
        <f>IF(Data_Mentah!L311="Yes",1,0)</f>
        <v>0</v>
      </c>
      <c r="M311" s="5">
        <f>IF(Data_Mentah!M311="Yes",1,0)</f>
        <v>0</v>
      </c>
      <c r="N311" s="5">
        <f>IF(Data_Mentah!N311="Yes",1,0)</f>
        <v>0</v>
      </c>
      <c r="O311" s="5">
        <f>IF(Data_Mentah!O311="Yes",1,0)</f>
        <v>0</v>
      </c>
      <c r="P311" s="5">
        <f>IF(Data_Mentah!P311="Yes",1,0)</f>
        <v>0</v>
      </c>
      <c r="Q311" s="6">
        <f>IF(Data_Mentah!Q311="Positive",1,0)</f>
        <v>0</v>
      </c>
      <c r="T311">
        <f t="shared" si="9"/>
        <v>0</v>
      </c>
      <c r="V311">
        <f t="shared" si="10"/>
        <v>0</v>
      </c>
    </row>
    <row r="312" spans="1:22" ht="15.75" customHeight="1" x14ac:dyDescent="0.2">
      <c r="A312" s="7">
        <v>55</v>
      </c>
      <c r="B312" s="8">
        <f>IF(Data_Mentah!B312="Male",1,0)</f>
        <v>1</v>
      </c>
      <c r="C312" s="8">
        <f>IF(Data_Mentah!C312="Yes",1,0)</f>
        <v>1</v>
      </c>
      <c r="D312" s="8">
        <f>IF(Data_Mentah!D312="Yes",1,0)</f>
        <v>0</v>
      </c>
      <c r="E312" s="8">
        <f>IF(Data_Mentah!E312="Yes",1,0)</f>
        <v>0</v>
      </c>
      <c r="F312" s="8">
        <f>IF(Data_Mentah!F312="Yes",1,0)</f>
        <v>1</v>
      </c>
      <c r="G312" s="8">
        <f>IF(Data_Mentah!G312="Yes",1,0)</f>
        <v>1</v>
      </c>
      <c r="H312" s="8">
        <f>IF(Data_Mentah!H312="Yes",1,0)</f>
        <v>0</v>
      </c>
      <c r="I312" s="8">
        <f>IF(Data_Mentah!I312="Yes",1,0)</f>
        <v>1</v>
      </c>
      <c r="J312" s="8">
        <f>IF(Data_Mentah!J312="Yes",1,0)</f>
        <v>1</v>
      </c>
      <c r="K312" s="8">
        <f>IF(Data_Mentah!K312="Yes",1,0)</f>
        <v>1</v>
      </c>
      <c r="L312" s="8">
        <f>IF(Data_Mentah!L312="Yes",1,0)</f>
        <v>1</v>
      </c>
      <c r="M312" s="8">
        <f>IF(Data_Mentah!M312="Yes",1,0)</f>
        <v>0</v>
      </c>
      <c r="N312" s="8">
        <f>IF(Data_Mentah!N312="Yes",1,0)</f>
        <v>1</v>
      </c>
      <c r="O312" s="8">
        <f>IF(Data_Mentah!O312="Yes",1,0)</f>
        <v>1</v>
      </c>
      <c r="P312" s="8">
        <f>IF(Data_Mentah!P312="Yes",1,0)</f>
        <v>1</v>
      </c>
      <c r="Q312" s="9">
        <f>IF(Data_Mentah!Q312="Positive",1,0)</f>
        <v>0</v>
      </c>
      <c r="T312">
        <f t="shared" si="9"/>
        <v>1</v>
      </c>
      <c r="V312">
        <f t="shared" si="10"/>
        <v>0</v>
      </c>
    </row>
    <row r="313" spans="1:22" ht="15.75" customHeight="1" x14ac:dyDescent="0.2">
      <c r="A313" s="4">
        <v>48</v>
      </c>
      <c r="B313" s="5">
        <f>IF(Data_Mentah!B313="Male",1,0)</f>
        <v>1</v>
      </c>
      <c r="C313" s="5">
        <f>IF(Data_Mentah!C313="Yes",1,0)</f>
        <v>0</v>
      </c>
      <c r="D313" s="5">
        <f>IF(Data_Mentah!D313="Yes",1,0)</f>
        <v>0</v>
      </c>
      <c r="E313" s="5">
        <f>IF(Data_Mentah!E313="Yes",1,0)</f>
        <v>0</v>
      </c>
      <c r="F313" s="5">
        <f>IF(Data_Mentah!F313="Yes",1,0)</f>
        <v>1</v>
      </c>
      <c r="G313" s="5">
        <f>IF(Data_Mentah!G313="Yes",1,0)</f>
        <v>0</v>
      </c>
      <c r="H313" s="5">
        <f>IF(Data_Mentah!H313="Yes",1,0)</f>
        <v>0</v>
      </c>
      <c r="I313" s="5">
        <f>IF(Data_Mentah!I313="Yes",1,0)</f>
        <v>0</v>
      </c>
      <c r="J313" s="5">
        <f>IF(Data_Mentah!J313="Yes",1,0)</f>
        <v>0</v>
      </c>
      <c r="K313" s="5">
        <f>IF(Data_Mentah!K313="Yes",1,0)</f>
        <v>0</v>
      </c>
      <c r="L313" s="5">
        <f>IF(Data_Mentah!L313="Yes",1,0)</f>
        <v>0</v>
      </c>
      <c r="M313" s="5">
        <f>IF(Data_Mentah!M313="Yes",1,0)</f>
        <v>1</v>
      </c>
      <c r="N313" s="5">
        <f>IF(Data_Mentah!N313="Yes",1,0)</f>
        <v>1</v>
      </c>
      <c r="O313" s="5">
        <f>IF(Data_Mentah!O313="Yes",1,0)</f>
        <v>0</v>
      </c>
      <c r="P313" s="5">
        <f>IF(Data_Mentah!P313="Yes",1,0)</f>
        <v>0</v>
      </c>
      <c r="Q313" s="6">
        <f>IF(Data_Mentah!Q313="Positive",1,0)</f>
        <v>0</v>
      </c>
      <c r="T313">
        <f t="shared" si="9"/>
        <v>0</v>
      </c>
      <c r="V313">
        <f t="shared" si="10"/>
        <v>0</v>
      </c>
    </row>
    <row r="314" spans="1:22" ht="15.75" customHeight="1" x14ac:dyDescent="0.2">
      <c r="A314" s="7">
        <v>56</v>
      </c>
      <c r="B314" s="8">
        <f>IF(Data_Mentah!B314="Male",1,0)</f>
        <v>1</v>
      </c>
      <c r="C314" s="8">
        <f>IF(Data_Mentah!C314="Yes",1,0)</f>
        <v>0</v>
      </c>
      <c r="D314" s="8">
        <f>IF(Data_Mentah!D314="Yes",1,0)</f>
        <v>0</v>
      </c>
      <c r="E314" s="8">
        <f>IF(Data_Mentah!E314="Yes",1,0)</f>
        <v>0</v>
      </c>
      <c r="F314" s="8">
        <f>IF(Data_Mentah!F314="Yes",1,0)</f>
        <v>0</v>
      </c>
      <c r="G314" s="8">
        <f>IF(Data_Mentah!G314="Yes",1,0)</f>
        <v>1</v>
      </c>
      <c r="H314" s="8">
        <f>IF(Data_Mentah!H314="Yes",1,0)</f>
        <v>0</v>
      </c>
      <c r="I314" s="8">
        <f>IF(Data_Mentah!I314="Yes",1,0)</f>
        <v>0</v>
      </c>
      <c r="J314" s="8">
        <f>IF(Data_Mentah!J314="Yes",1,0)</f>
        <v>1</v>
      </c>
      <c r="K314" s="8">
        <f>IF(Data_Mentah!K314="Yes",1,0)</f>
        <v>0</v>
      </c>
      <c r="L314" s="8">
        <f>IF(Data_Mentah!L314="Yes",1,0)</f>
        <v>1</v>
      </c>
      <c r="M314" s="8">
        <f>IF(Data_Mentah!M314="Yes",1,0)</f>
        <v>0</v>
      </c>
      <c r="N314" s="8">
        <f>IF(Data_Mentah!N314="Yes",1,0)</f>
        <v>0</v>
      </c>
      <c r="O314" s="8">
        <f>IF(Data_Mentah!O314="Yes",1,0)</f>
        <v>1</v>
      </c>
      <c r="P314" s="8">
        <f>IF(Data_Mentah!P314="Yes",1,0)</f>
        <v>1</v>
      </c>
      <c r="Q314" s="9">
        <f>IF(Data_Mentah!Q314="Positive",1,0)</f>
        <v>0</v>
      </c>
      <c r="T314">
        <f t="shared" si="9"/>
        <v>0</v>
      </c>
      <c r="V314">
        <f t="shared" si="10"/>
        <v>0</v>
      </c>
    </row>
    <row r="315" spans="1:22" ht="15.75" customHeight="1" x14ac:dyDescent="0.2">
      <c r="A315" s="4">
        <v>38</v>
      </c>
      <c r="B315" s="5">
        <f>IF(Data_Mentah!B315="Male",1,0)</f>
        <v>1</v>
      </c>
      <c r="C315" s="5">
        <f>IF(Data_Mentah!C315="Yes",1,0)</f>
        <v>0</v>
      </c>
      <c r="D315" s="5">
        <f>IF(Data_Mentah!D315="Yes",1,0)</f>
        <v>0</v>
      </c>
      <c r="E315" s="5">
        <f>IF(Data_Mentah!E315="Yes",1,0)</f>
        <v>1</v>
      </c>
      <c r="F315" s="5">
        <f>IF(Data_Mentah!F315="Yes",1,0)</f>
        <v>1</v>
      </c>
      <c r="G315" s="5">
        <f>IF(Data_Mentah!G315="Yes",1,0)</f>
        <v>0</v>
      </c>
      <c r="H315" s="5">
        <f>IF(Data_Mentah!H315="Yes",1,0)</f>
        <v>1</v>
      </c>
      <c r="I315" s="5">
        <f>IF(Data_Mentah!I315="Yes",1,0)</f>
        <v>0</v>
      </c>
      <c r="J315" s="5">
        <f>IF(Data_Mentah!J315="Yes",1,0)</f>
        <v>0</v>
      </c>
      <c r="K315" s="5">
        <f>IF(Data_Mentah!K315="Yes",1,0)</f>
        <v>0</v>
      </c>
      <c r="L315" s="5">
        <f>IF(Data_Mentah!L315="Yes",1,0)</f>
        <v>1</v>
      </c>
      <c r="M315" s="5">
        <f>IF(Data_Mentah!M315="Yes",1,0)</f>
        <v>0</v>
      </c>
      <c r="N315" s="5">
        <f>IF(Data_Mentah!N315="Yes",1,0)</f>
        <v>0</v>
      </c>
      <c r="O315" s="5">
        <f>IF(Data_Mentah!O315="Yes",1,0)</f>
        <v>1</v>
      </c>
      <c r="P315" s="5">
        <f>IF(Data_Mentah!P315="Yes",1,0)</f>
        <v>0</v>
      </c>
      <c r="Q315" s="6">
        <f>IF(Data_Mentah!Q315="Positive",1,0)</f>
        <v>0</v>
      </c>
      <c r="T315">
        <f t="shared" si="9"/>
        <v>0</v>
      </c>
      <c r="V315">
        <f t="shared" si="10"/>
        <v>0</v>
      </c>
    </row>
    <row r="316" spans="1:22" ht="15.75" customHeight="1" x14ac:dyDescent="0.2">
      <c r="A316" s="7">
        <v>28</v>
      </c>
      <c r="B316" s="8">
        <f>IF(Data_Mentah!B316="Male",1,0)</f>
        <v>1</v>
      </c>
      <c r="C316" s="8">
        <f>IF(Data_Mentah!C316="Yes",1,0)</f>
        <v>0</v>
      </c>
      <c r="D316" s="8">
        <f>IF(Data_Mentah!D316="Yes",1,0)</f>
        <v>0</v>
      </c>
      <c r="E316" s="8">
        <f>IF(Data_Mentah!E316="Yes",1,0)</f>
        <v>1</v>
      </c>
      <c r="F316" s="8">
        <f>IF(Data_Mentah!F316="Yes",1,0)</f>
        <v>0</v>
      </c>
      <c r="G316" s="8">
        <f>IF(Data_Mentah!G316="Yes",1,0)</f>
        <v>0</v>
      </c>
      <c r="H316" s="8">
        <f>IF(Data_Mentah!H316="Yes",1,0)</f>
        <v>1</v>
      </c>
      <c r="I316" s="8">
        <f>IF(Data_Mentah!I316="Yes",1,0)</f>
        <v>0</v>
      </c>
      <c r="J316" s="8">
        <f>IF(Data_Mentah!J316="Yes",1,0)</f>
        <v>0</v>
      </c>
      <c r="K316" s="8">
        <f>IF(Data_Mentah!K316="Yes",1,0)</f>
        <v>0</v>
      </c>
      <c r="L316" s="8">
        <f>IF(Data_Mentah!L316="Yes",1,0)</f>
        <v>1</v>
      </c>
      <c r="M316" s="8">
        <f>IF(Data_Mentah!M316="Yes",1,0)</f>
        <v>0</v>
      </c>
      <c r="N316" s="8">
        <f>IF(Data_Mentah!N316="Yes",1,0)</f>
        <v>0</v>
      </c>
      <c r="O316" s="8">
        <f>IF(Data_Mentah!O316="Yes",1,0)</f>
        <v>1</v>
      </c>
      <c r="P316" s="8">
        <f>IF(Data_Mentah!P316="Yes",1,0)</f>
        <v>0</v>
      </c>
      <c r="Q316" s="9">
        <f>IF(Data_Mentah!Q316="Positive",1,0)</f>
        <v>0</v>
      </c>
      <c r="T316">
        <f t="shared" si="9"/>
        <v>0</v>
      </c>
      <c r="V316">
        <f t="shared" si="10"/>
        <v>0</v>
      </c>
    </row>
    <row r="317" spans="1:22" ht="15.75" customHeight="1" x14ac:dyDescent="0.2">
      <c r="A317" s="4">
        <v>68</v>
      </c>
      <c r="B317" s="5">
        <f>IF(Data_Mentah!B317="Male",1,0)</f>
        <v>0</v>
      </c>
      <c r="C317" s="5">
        <f>IF(Data_Mentah!C317="Yes",1,0)</f>
        <v>0</v>
      </c>
      <c r="D317" s="5">
        <f>IF(Data_Mentah!D317="Yes",1,0)</f>
        <v>0</v>
      </c>
      <c r="E317" s="5">
        <f>IF(Data_Mentah!E317="Yes",1,0)</f>
        <v>0</v>
      </c>
      <c r="F317" s="5">
        <f>IF(Data_Mentah!F317="Yes",1,0)</f>
        <v>0</v>
      </c>
      <c r="G317" s="5">
        <f>IF(Data_Mentah!G317="Yes",1,0)</f>
        <v>0</v>
      </c>
      <c r="H317" s="5">
        <f>IF(Data_Mentah!H317="Yes",1,0)</f>
        <v>0</v>
      </c>
      <c r="I317" s="5">
        <f>IF(Data_Mentah!I317="Yes",1,0)</f>
        <v>0</v>
      </c>
      <c r="J317" s="5">
        <f>IF(Data_Mentah!J317="Yes",1,0)</f>
        <v>0</v>
      </c>
      <c r="K317" s="5">
        <f>IF(Data_Mentah!K317="Yes",1,0)</f>
        <v>0</v>
      </c>
      <c r="L317" s="5">
        <f>IF(Data_Mentah!L317="Yes",1,0)</f>
        <v>0</v>
      </c>
      <c r="M317" s="5">
        <f>IF(Data_Mentah!M317="Yes",1,0)</f>
        <v>0</v>
      </c>
      <c r="N317" s="5">
        <f>IF(Data_Mentah!N317="Yes",1,0)</f>
        <v>0</v>
      </c>
      <c r="O317" s="5">
        <f>IF(Data_Mentah!O317="Yes",1,0)</f>
        <v>0</v>
      </c>
      <c r="P317" s="5">
        <f>IF(Data_Mentah!P317="Yes",1,0)</f>
        <v>0</v>
      </c>
      <c r="Q317" s="6">
        <f>IF(Data_Mentah!Q317="Positive",1,0)</f>
        <v>0</v>
      </c>
      <c r="T317">
        <f t="shared" si="9"/>
        <v>0</v>
      </c>
      <c r="V317">
        <f t="shared" si="10"/>
        <v>0</v>
      </c>
    </row>
    <row r="318" spans="1:22" ht="15.75" customHeight="1" x14ac:dyDescent="0.2">
      <c r="A318" s="7">
        <v>35</v>
      </c>
      <c r="B318" s="8">
        <f>IF(Data_Mentah!B318="Male",1,0)</f>
        <v>0</v>
      </c>
      <c r="C318" s="8">
        <f>IF(Data_Mentah!C318="Yes",1,0)</f>
        <v>0</v>
      </c>
      <c r="D318" s="8">
        <f>IF(Data_Mentah!D318="Yes",1,0)</f>
        <v>0</v>
      </c>
      <c r="E318" s="8">
        <f>IF(Data_Mentah!E318="Yes",1,0)</f>
        <v>0</v>
      </c>
      <c r="F318" s="8">
        <f>IF(Data_Mentah!F318="Yes",1,0)</f>
        <v>1</v>
      </c>
      <c r="G318" s="8">
        <f>IF(Data_Mentah!G318="Yes",1,0)</f>
        <v>0</v>
      </c>
      <c r="H318" s="8">
        <f>IF(Data_Mentah!H318="Yes",1,0)</f>
        <v>1</v>
      </c>
      <c r="I318" s="8">
        <f>IF(Data_Mentah!I318="Yes",1,0)</f>
        <v>0</v>
      </c>
      <c r="J318" s="8">
        <f>IF(Data_Mentah!J318="Yes",1,0)</f>
        <v>1</v>
      </c>
      <c r="K318" s="8">
        <f>IF(Data_Mentah!K318="Yes",1,0)</f>
        <v>0</v>
      </c>
      <c r="L318" s="8">
        <f>IF(Data_Mentah!L318="Yes",1,0)</f>
        <v>1</v>
      </c>
      <c r="M318" s="8">
        <f>IF(Data_Mentah!M318="Yes",1,0)</f>
        <v>1</v>
      </c>
      <c r="N318" s="8">
        <f>IF(Data_Mentah!N318="Yes",1,0)</f>
        <v>0</v>
      </c>
      <c r="O318" s="8">
        <f>IF(Data_Mentah!O318="Yes",1,0)</f>
        <v>1</v>
      </c>
      <c r="P318" s="8">
        <f>IF(Data_Mentah!P318="Yes",1,0)</f>
        <v>0</v>
      </c>
      <c r="Q318" s="9">
        <f>IF(Data_Mentah!Q318="Positive",1,0)</f>
        <v>0</v>
      </c>
      <c r="T318">
        <f t="shared" si="9"/>
        <v>0</v>
      </c>
      <c r="V318">
        <f t="shared" si="10"/>
        <v>0</v>
      </c>
    </row>
    <row r="319" spans="1:22" ht="15.75" customHeight="1" x14ac:dyDescent="0.2">
      <c r="A319" s="4">
        <v>45</v>
      </c>
      <c r="B319" s="5">
        <f>IF(Data_Mentah!B319="Male",1,0)</f>
        <v>0</v>
      </c>
      <c r="C319" s="5">
        <f>IF(Data_Mentah!C319="Yes",1,0)</f>
        <v>0</v>
      </c>
      <c r="D319" s="5">
        <f>IF(Data_Mentah!D319="Yes",1,0)</f>
        <v>0</v>
      </c>
      <c r="E319" s="5">
        <f>IF(Data_Mentah!E319="Yes",1,0)</f>
        <v>0</v>
      </c>
      <c r="F319" s="5">
        <f>IF(Data_Mentah!F319="Yes",1,0)</f>
        <v>1</v>
      </c>
      <c r="G319" s="5">
        <f>IF(Data_Mentah!G319="Yes",1,0)</f>
        <v>0</v>
      </c>
      <c r="H319" s="5">
        <f>IF(Data_Mentah!H319="Yes",1,0)</f>
        <v>0</v>
      </c>
      <c r="I319" s="5">
        <f>IF(Data_Mentah!I319="Yes",1,0)</f>
        <v>0</v>
      </c>
      <c r="J319" s="5">
        <f>IF(Data_Mentah!J319="Yes",1,0)</f>
        <v>0</v>
      </c>
      <c r="K319" s="5">
        <f>IF(Data_Mentah!K319="Yes",1,0)</f>
        <v>1</v>
      </c>
      <c r="L319" s="5">
        <f>IF(Data_Mentah!L319="Yes",1,0)</f>
        <v>0</v>
      </c>
      <c r="M319" s="5">
        <f>IF(Data_Mentah!M319="Yes",1,0)</f>
        <v>0</v>
      </c>
      <c r="N319" s="5">
        <f>IF(Data_Mentah!N319="Yes",1,0)</f>
        <v>0</v>
      </c>
      <c r="O319" s="5">
        <f>IF(Data_Mentah!O319="Yes",1,0)</f>
        <v>0</v>
      </c>
      <c r="P319" s="5">
        <f>IF(Data_Mentah!P319="Yes",1,0)</f>
        <v>0</v>
      </c>
      <c r="Q319" s="6">
        <f>IF(Data_Mentah!Q319="Positive",1,0)</f>
        <v>0</v>
      </c>
      <c r="T319">
        <f t="shared" si="9"/>
        <v>0</v>
      </c>
      <c r="V319">
        <f t="shared" si="10"/>
        <v>0</v>
      </c>
    </row>
    <row r="320" spans="1:22" ht="15.75" customHeight="1" x14ac:dyDescent="0.2">
      <c r="A320" s="7">
        <v>48</v>
      </c>
      <c r="B320" s="8">
        <f>IF(Data_Mentah!B320="Male",1,0)</f>
        <v>0</v>
      </c>
      <c r="C320" s="8">
        <f>IF(Data_Mentah!C320="Yes",1,0)</f>
        <v>0</v>
      </c>
      <c r="D320" s="8">
        <f>IF(Data_Mentah!D320="Yes",1,0)</f>
        <v>0</v>
      </c>
      <c r="E320" s="8">
        <f>IF(Data_Mentah!E320="Yes",1,0)</f>
        <v>0</v>
      </c>
      <c r="F320" s="8">
        <f>IF(Data_Mentah!F320="Yes",1,0)</f>
        <v>0</v>
      </c>
      <c r="G320" s="8">
        <f>IF(Data_Mentah!G320="Yes",1,0)</f>
        <v>1</v>
      </c>
      <c r="H320" s="8">
        <f>IF(Data_Mentah!H320="Yes",1,0)</f>
        <v>0</v>
      </c>
      <c r="I320" s="8">
        <f>IF(Data_Mentah!I320="Yes",1,0)</f>
        <v>0</v>
      </c>
      <c r="J320" s="8">
        <f>IF(Data_Mentah!J320="Yes",1,0)</f>
        <v>0</v>
      </c>
      <c r="K320" s="8">
        <f>IF(Data_Mentah!K320="Yes",1,0)</f>
        <v>0</v>
      </c>
      <c r="L320" s="8">
        <f>IF(Data_Mentah!L320="Yes",1,0)</f>
        <v>0</v>
      </c>
      <c r="M320" s="8">
        <f>IF(Data_Mentah!M320="Yes",1,0)</f>
        <v>1</v>
      </c>
      <c r="N320" s="8">
        <f>IF(Data_Mentah!N320="Yes",1,0)</f>
        <v>0</v>
      </c>
      <c r="O320" s="8">
        <f>IF(Data_Mentah!O320="Yes",1,0)</f>
        <v>0</v>
      </c>
      <c r="P320" s="8">
        <f>IF(Data_Mentah!P320="Yes",1,0)</f>
        <v>0</v>
      </c>
      <c r="Q320" s="9">
        <f>IF(Data_Mentah!Q320="Positive",1,0)</f>
        <v>0</v>
      </c>
      <c r="T320">
        <f t="shared" si="9"/>
        <v>0</v>
      </c>
      <c r="V320">
        <f t="shared" si="10"/>
        <v>0</v>
      </c>
    </row>
    <row r="321" spans="1:22" ht="15.75" customHeight="1" x14ac:dyDescent="0.2">
      <c r="A321" s="4">
        <v>40</v>
      </c>
      <c r="B321" s="5">
        <f>IF(Data_Mentah!B321="Male",1,0)</f>
        <v>0</v>
      </c>
      <c r="C321" s="5">
        <f>IF(Data_Mentah!C321="Yes",1,0)</f>
        <v>0</v>
      </c>
      <c r="D321" s="5">
        <f>IF(Data_Mentah!D321="Yes",1,0)</f>
        <v>0</v>
      </c>
      <c r="E321" s="5">
        <f>IF(Data_Mentah!E321="Yes",1,0)</f>
        <v>1</v>
      </c>
      <c r="F321" s="5">
        <f>IF(Data_Mentah!F321="Yes",1,0)</f>
        <v>0</v>
      </c>
      <c r="G321" s="5">
        <f>IF(Data_Mentah!G321="Yes",1,0)</f>
        <v>0</v>
      </c>
      <c r="H321" s="5">
        <f>IF(Data_Mentah!H321="Yes",1,0)</f>
        <v>0</v>
      </c>
      <c r="I321" s="5">
        <f>IF(Data_Mentah!I321="Yes",1,0)</f>
        <v>0</v>
      </c>
      <c r="J321" s="5">
        <f>IF(Data_Mentah!J321="Yes",1,0)</f>
        <v>0</v>
      </c>
      <c r="K321" s="5">
        <f>IF(Data_Mentah!K321="Yes",1,0)</f>
        <v>0</v>
      </c>
      <c r="L321" s="5">
        <f>IF(Data_Mentah!L321="Yes",1,0)</f>
        <v>0</v>
      </c>
      <c r="M321" s="5">
        <f>IF(Data_Mentah!M321="Yes",1,0)</f>
        <v>0</v>
      </c>
      <c r="N321" s="5">
        <f>IF(Data_Mentah!N321="Yes",1,0)</f>
        <v>0</v>
      </c>
      <c r="O321" s="5">
        <f>IF(Data_Mentah!O321="Yes",1,0)</f>
        <v>0</v>
      </c>
      <c r="P321" s="5">
        <f>IF(Data_Mentah!P321="Yes",1,0)</f>
        <v>0</v>
      </c>
      <c r="Q321" s="6">
        <f>IF(Data_Mentah!Q321="Positive",1,0)</f>
        <v>0</v>
      </c>
      <c r="T321">
        <f t="shared" si="9"/>
        <v>0</v>
      </c>
      <c r="V321">
        <f t="shared" si="10"/>
        <v>0</v>
      </c>
    </row>
    <row r="322" spans="1:22" ht="15.75" customHeight="1" x14ac:dyDescent="0.2">
      <c r="A322" s="7">
        <v>57</v>
      </c>
      <c r="B322" s="8">
        <f>IF(Data_Mentah!B322="Male",1,0)</f>
        <v>0</v>
      </c>
      <c r="C322" s="8">
        <f>IF(Data_Mentah!C322="Yes",1,0)</f>
        <v>0</v>
      </c>
      <c r="D322" s="8">
        <f>IF(Data_Mentah!D322="Yes",1,0)</f>
        <v>0</v>
      </c>
      <c r="E322" s="8">
        <f>IF(Data_Mentah!E322="Yes",1,0)</f>
        <v>0</v>
      </c>
      <c r="F322" s="8">
        <f>IF(Data_Mentah!F322="Yes",1,0)</f>
        <v>1</v>
      </c>
      <c r="G322" s="8">
        <f>IF(Data_Mentah!G322="Yes",1,0)</f>
        <v>0</v>
      </c>
      <c r="H322" s="8">
        <f>IF(Data_Mentah!H322="Yes",1,0)</f>
        <v>0</v>
      </c>
      <c r="I322" s="8">
        <f>IF(Data_Mentah!I322="Yes",1,0)</f>
        <v>0</v>
      </c>
      <c r="J322" s="8">
        <f>IF(Data_Mentah!J322="Yes",1,0)</f>
        <v>1</v>
      </c>
      <c r="K322" s="8">
        <f>IF(Data_Mentah!K322="Yes",1,0)</f>
        <v>0</v>
      </c>
      <c r="L322" s="8">
        <f>IF(Data_Mentah!L322="Yes",1,0)</f>
        <v>1</v>
      </c>
      <c r="M322" s="8">
        <f>IF(Data_Mentah!M322="Yes",1,0)</f>
        <v>0</v>
      </c>
      <c r="N322" s="8">
        <f>IF(Data_Mentah!N322="Yes",1,0)</f>
        <v>0</v>
      </c>
      <c r="O322" s="8">
        <f>IF(Data_Mentah!O322="Yes",1,0)</f>
        <v>1</v>
      </c>
      <c r="P322" s="8">
        <f>IF(Data_Mentah!P322="Yes",1,0)</f>
        <v>0</v>
      </c>
      <c r="Q322" s="9">
        <f>IF(Data_Mentah!Q322="Positive",1,0)</f>
        <v>0</v>
      </c>
      <c r="T322">
        <f t="shared" si="9"/>
        <v>0</v>
      </c>
      <c r="V322">
        <f t="shared" si="10"/>
        <v>0</v>
      </c>
    </row>
    <row r="323" spans="1:22" ht="15.75" customHeight="1" x14ac:dyDescent="0.2">
      <c r="A323" s="4">
        <v>47</v>
      </c>
      <c r="B323" s="5">
        <f>IF(Data_Mentah!B323="Male",1,0)</f>
        <v>0</v>
      </c>
      <c r="C323" s="5">
        <f>IF(Data_Mentah!C323="Yes",1,0)</f>
        <v>0</v>
      </c>
      <c r="D323" s="5">
        <f>IF(Data_Mentah!D323="Yes",1,0)</f>
        <v>0</v>
      </c>
      <c r="E323" s="5">
        <f>IF(Data_Mentah!E323="Yes",1,0)</f>
        <v>0</v>
      </c>
      <c r="F323" s="5">
        <f>IF(Data_Mentah!F323="Yes",1,0)</f>
        <v>0</v>
      </c>
      <c r="G323" s="5">
        <f>IF(Data_Mentah!G323="Yes",1,0)</f>
        <v>0</v>
      </c>
      <c r="H323" s="5">
        <f>IF(Data_Mentah!H323="Yes",1,0)</f>
        <v>0</v>
      </c>
      <c r="I323" s="5">
        <f>IF(Data_Mentah!I323="Yes",1,0)</f>
        <v>0</v>
      </c>
      <c r="J323" s="5">
        <f>IF(Data_Mentah!J323="Yes",1,0)</f>
        <v>0</v>
      </c>
      <c r="K323" s="5">
        <f>IF(Data_Mentah!K323="Yes",1,0)</f>
        <v>0</v>
      </c>
      <c r="L323" s="5">
        <f>IF(Data_Mentah!L323="Yes",1,0)</f>
        <v>0</v>
      </c>
      <c r="M323" s="5">
        <f>IF(Data_Mentah!M323="Yes",1,0)</f>
        <v>0</v>
      </c>
      <c r="N323" s="5">
        <f>IF(Data_Mentah!N323="Yes",1,0)</f>
        <v>0</v>
      </c>
      <c r="O323" s="5">
        <f>IF(Data_Mentah!O323="Yes",1,0)</f>
        <v>0</v>
      </c>
      <c r="P323" s="5">
        <f>IF(Data_Mentah!P323="Yes",1,0)</f>
        <v>0</v>
      </c>
      <c r="Q323" s="6">
        <f>IF(Data_Mentah!Q323="Positive",1,0)</f>
        <v>0</v>
      </c>
      <c r="T323">
        <f t="shared" si="9"/>
        <v>0</v>
      </c>
      <c r="V323">
        <f t="shared" si="10"/>
        <v>0</v>
      </c>
    </row>
    <row r="324" spans="1:22" ht="15.75" customHeight="1" x14ac:dyDescent="0.2">
      <c r="A324" s="7">
        <v>45</v>
      </c>
      <c r="B324" s="8">
        <f>IF(Data_Mentah!B324="Male",1,0)</f>
        <v>1</v>
      </c>
      <c r="C324" s="8">
        <f>IF(Data_Mentah!C324="Yes",1,0)</f>
        <v>0</v>
      </c>
      <c r="D324" s="8">
        <f>IF(Data_Mentah!D324="Yes",1,0)</f>
        <v>0</v>
      </c>
      <c r="E324" s="8">
        <f>IF(Data_Mentah!E324="Yes",1,0)</f>
        <v>0</v>
      </c>
      <c r="F324" s="8">
        <f>IF(Data_Mentah!F324="Yes",1,0)</f>
        <v>1</v>
      </c>
      <c r="G324" s="8">
        <f>IF(Data_Mentah!G324="Yes",1,0)</f>
        <v>1</v>
      </c>
      <c r="H324" s="8">
        <f>IF(Data_Mentah!H324="Yes",1,0)</f>
        <v>0</v>
      </c>
      <c r="I324" s="8">
        <f>IF(Data_Mentah!I324="Yes",1,0)</f>
        <v>1</v>
      </c>
      <c r="J324" s="8">
        <f>IF(Data_Mentah!J324="Yes",1,0)</f>
        <v>1</v>
      </c>
      <c r="K324" s="8">
        <f>IF(Data_Mentah!K324="Yes",1,0)</f>
        <v>1</v>
      </c>
      <c r="L324" s="8">
        <f>IF(Data_Mentah!L324="Yes",1,0)</f>
        <v>1</v>
      </c>
      <c r="M324" s="8">
        <f>IF(Data_Mentah!M324="Yes",1,0)</f>
        <v>0</v>
      </c>
      <c r="N324" s="8">
        <f>IF(Data_Mentah!N324="Yes",1,0)</f>
        <v>1</v>
      </c>
      <c r="O324" s="8">
        <f>IF(Data_Mentah!O324="Yes",1,0)</f>
        <v>1</v>
      </c>
      <c r="P324" s="8">
        <f>IF(Data_Mentah!P324="Yes",1,0)</f>
        <v>0</v>
      </c>
      <c r="Q324" s="9">
        <f>IF(Data_Mentah!Q324="Positive",1,0)</f>
        <v>0</v>
      </c>
      <c r="T324">
        <f t="shared" si="9"/>
        <v>1</v>
      </c>
      <c r="V324">
        <f t="shared" si="10"/>
        <v>0</v>
      </c>
    </row>
    <row r="325" spans="1:22" ht="15.75" customHeight="1" x14ac:dyDescent="0.2">
      <c r="A325" s="4">
        <v>57</v>
      </c>
      <c r="B325" s="5">
        <f>IF(Data_Mentah!B325="Male",1,0)</f>
        <v>1</v>
      </c>
      <c r="C325" s="5">
        <f>IF(Data_Mentah!C325="Yes",1,0)</f>
        <v>1</v>
      </c>
      <c r="D325" s="5">
        <f>IF(Data_Mentah!D325="Yes",1,0)</f>
        <v>0</v>
      </c>
      <c r="E325" s="5">
        <f>IF(Data_Mentah!E325="Yes",1,0)</f>
        <v>1</v>
      </c>
      <c r="F325" s="5">
        <f>IF(Data_Mentah!F325="Yes",1,0)</f>
        <v>1</v>
      </c>
      <c r="G325" s="5">
        <f>IF(Data_Mentah!G325="Yes",1,0)</f>
        <v>0</v>
      </c>
      <c r="H325" s="5">
        <f>IF(Data_Mentah!H325="Yes",1,0)</f>
        <v>1</v>
      </c>
      <c r="I325" s="5">
        <f>IF(Data_Mentah!I325="Yes",1,0)</f>
        <v>0</v>
      </c>
      <c r="J325" s="5">
        <f>IF(Data_Mentah!J325="Yes",1,0)</f>
        <v>1</v>
      </c>
      <c r="K325" s="5">
        <f>IF(Data_Mentah!K325="Yes",1,0)</f>
        <v>0</v>
      </c>
      <c r="L325" s="5">
        <f>IF(Data_Mentah!L325="Yes",1,0)</f>
        <v>1</v>
      </c>
      <c r="M325" s="5">
        <f>IF(Data_Mentah!M325="Yes",1,0)</f>
        <v>0</v>
      </c>
      <c r="N325" s="5">
        <f>IF(Data_Mentah!N325="Yes",1,0)</f>
        <v>0</v>
      </c>
      <c r="O325" s="5">
        <f>IF(Data_Mentah!O325="Yes",1,0)</f>
        <v>1</v>
      </c>
      <c r="P325" s="5">
        <f>IF(Data_Mentah!P325="Yes",1,0)</f>
        <v>1</v>
      </c>
      <c r="Q325" s="6">
        <f>IF(Data_Mentah!Q325="Positive",1,0)</f>
        <v>0</v>
      </c>
      <c r="T325">
        <f t="shared" si="9"/>
        <v>1</v>
      </c>
      <c r="V325">
        <f t="shared" si="10"/>
        <v>0</v>
      </c>
    </row>
    <row r="326" spans="1:22" ht="15.75" customHeight="1" x14ac:dyDescent="0.2">
      <c r="A326" s="7">
        <v>72</v>
      </c>
      <c r="B326" s="8">
        <f>IF(Data_Mentah!B326="Male",1,0)</f>
        <v>1</v>
      </c>
      <c r="C326" s="8">
        <f>IF(Data_Mentah!C326="Yes",1,0)</f>
        <v>0</v>
      </c>
      <c r="D326" s="8">
        <f>IF(Data_Mentah!D326="Yes",1,0)</f>
        <v>0</v>
      </c>
      <c r="E326" s="8">
        <f>IF(Data_Mentah!E326="Yes",1,0)</f>
        <v>0</v>
      </c>
      <c r="F326" s="8">
        <f>IF(Data_Mentah!F326="Yes",1,0)</f>
        <v>0</v>
      </c>
      <c r="G326" s="8">
        <f>IF(Data_Mentah!G326="Yes",1,0)</f>
        <v>0</v>
      </c>
      <c r="H326" s="8">
        <f>IF(Data_Mentah!H326="Yes",1,0)</f>
        <v>0</v>
      </c>
      <c r="I326" s="8">
        <f>IF(Data_Mentah!I326="Yes",1,0)</f>
        <v>0</v>
      </c>
      <c r="J326" s="8">
        <f>IF(Data_Mentah!J326="Yes",1,0)</f>
        <v>0</v>
      </c>
      <c r="K326" s="8">
        <f>IF(Data_Mentah!K326="Yes",1,0)</f>
        <v>0</v>
      </c>
      <c r="L326" s="8">
        <f>IF(Data_Mentah!L326="Yes",1,0)</f>
        <v>0</v>
      </c>
      <c r="M326" s="8">
        <f>IF(Data_Mentah!M326="Yes",1,0)</f>
        <v>0</v>
      </c>
      <c r="N326" s="8">
        <f>IF(Data_Mentah!N326="Yes",1,0)</f>
        <v>0</v>
      </c>
      <c r="O326" s="8">
        <f>IF(Data_Mentah!O326="Yes",1,0)</f>
        <v>0</v>
      </c>
      <c r="P326" s="8">
        <f>IF(Data_Mentah!P326="Yes",1,0)</f>
        <v>0</v>
      </c>
      <c r="Q326" s="9">
        <f>IF(Data_Mentah!Q326="Positive",1,0)</f>
        <v>0</v>
      </c>
      <c r="T326">
        <f t="shared" si="9"/>
        <v>0</v>
      </c>
      <c r="V326">
        <f t="shared" si="10"/>
        <v>0</v>
      </c>
    </row>
    <row r="327" spans="1:22" ht="15.75" customHeight="1" x14ac:dyDescent="0.2">
      <c r="A327" s="4">
        <v>30</v>
      </c>
      <c r="B327" s="5">
        <f>IF(Data_Mentah!B327="Male",1,0)</f>
        <v>1</v>
      </c>
      <c r="C327" s="5">
        <f>IF(Data_Mentah!C327="Yes",1,0)</f>
        <v>0</v>
      </c>
      <c r="D327" s="5">
        <f>IF(Data_Mentah!D327="Yes",1,0)</f>
        <v>0</v>
      </c>
      <c r="E327" s="5">
        <f>IF(Data_Mentah!E327="Yes",1,0)</f>
        <v>0</v>
      </c>
      <c r="F327" s="5">
        <f>IF(Data_Mentah!F327="Yes",1,0)</f>
        <v>1</v>
      </c>
      <c r="G327" s="5">
        <f>IF(Data_Mentah!G327="Yes",1,0)</f>
        <v>0</v>
      </c>
      <c r="H327" s="5">
        <f>IF(Data_Mentah!H327="Yes",1,0)</f>
        <v>1</v>
      </c>
      <c r="I327" s="5">
        <f>IF(Data_Mentah!I327="Yes",1,0)</f>
        <v>0</v>
      </c>
      <c r="J327" s="5">
        <f>IF(Data_Mentah!J327="Yes",1,0)</f>
        <v>1</v>
      </c>
      <c r="K327" s="5">
        <f>IF(Data_Mentah!K327="Yes",1,0)</f>
        <v>0</v>
      </c>
      <c r="L327" s="5">
        <f>IF(Data_Mentah!L327="Yes",1,0)</f>
        <v>0</v>
      </c>
      <c r="M327" s="5">
        <f>IF(Data_Mentah!M327="Yes",1,0)</f>
        <v>0</v>
      </c>
      <c r="N327" s="5">
        <f>IF(Data_Mentah!N327="Yes",1,0)</f>
        <v>0</v>
      </c>
      <c r="O327" s="5">
        <f>IF(Data_Mentah!O327="Yes",1,0)</f>
        <v>1</v>
      </c>
      <c r="P327" s="5">
        <f>IF(Data_Mentah!P327="Yes",1,0)</f>
        <v>0</v>
      </c>
      <c r="Q327" s="6">
        <f>IF(Data_Mentah!Q327="Positive",1,0)</f>
        <v>0</v>
      </c>
      <c r="T327">
        <f t="shared" si="9"/>
        <v>0</v>
      </c>
      <c r="V327">
        <f t="shared" si="10"/>
        <v>0</v>
      </c>
    </row>
    <row r="328" spans="1:22" ht="15.75" customHeight="1" x14ac:dyDescent="0.2">
      <c r="A328" s="7">
        <v>27</v>
      </c>
      <c r="B328" s="8">
        <f>IF(Data_Mentah!B328="Male",1,0)</f>
        <v>1</v>
      </c>
      <c r="C328" s="8">
        <f>IF(Data_Mentah!C328="Yes",1,0)</f>
        <v>0</v>
      </c>
      <c r="D328" s="8">
        <f>IF(Data_Mentah!D328="Yes",1,0)</f>
        <v>0</v>
      </c>
      <c r="E328" s="8">
        <f>IF(Data_Mentah!E328="Yes",1,0)</f>
        <v>0</v>
      </c>
      <c r="F328" s="8">
        <f>IF(Data_Mentah!F328="Yes",1,0)</f>
        <v>1</v>
      </c>
      <c r="G328" s="8">
        <f>IF(Data_Mentah!G328="Yes",1,0)</f>
        <v>0</v>
      </c>
      <c r="H328" s="8">
        <f>IF(Data_Mentah!H328="Yes",1,0)</f>
        <v>0</v>
      </c>
      <c r="I328" s="8">
        <f>IF(Data_Mentah!I328="Yes",1,0)</f>
        <v>1</v>
      </c>
      <c r="J328" s="8">
        <f>IF(Data_Mentah!J328="Yes",1,0)</f>
        <v>1</v>
      </c>
      <c r="K328" s="8">
        <f>IF(Data_Mentah!K328="Yes",1,0)</f>
        <v>0</v>
      </c>
      <c r="L328" s="8">
        <f>IF(Data_Mentah!L328="Yes",1,0)</f>
        <v>1</v>
      </c>
      <c r="M328" s="8">
        <f>IF(Data_Mentah!M328="Yes",1,0)</f>
        <v>0</v>
      </c>
      <c r="N328" s="8">
        <f>IF(Data_Mentah!N328="Yes",1,0)</f>
        <v>1</v>
      </c>
      <c r="O328" s="8">
        <f>IF(Data_Mentah!O328="Yes",1,0)</f>
        <v>1</v>
      </c>
      <c r="P328" s="8">
        <f>IF(Data_Mentah!P328="Yes",1,0)</f>
        <v>0</v>
      </c>
      <c r="Q328" s="9">
        <f>IF(Data_Mentah!Q328="Positive",1,0)</f>
        <v>0</v>
      </c>
      <c r="T328">
        <f t="shared" si="9"/>
        <v>0</v>
      </c>
      <c r="V328">
        <f t="shared" si="10"/>
        <v>0</v>
      </c>
    </row>
    <row r="329" spans="1:22" ht="15.75" customHeight="1" x14ac:dyDescent="0.2">
      <c r="A329" s="4">
        <v>38</v>
      </c>
      <c r="B329" s="5">
        <f>IF(Data_Mentah!B329="Male",1,0)</f>
        <v>1</v>
      </c>
      <c r="C329" s="5">
        <f>IF(Data_Mentah!C329="Yes",1,0)</f>
        <v>0</v>
      </c>
      <c r="D329" s="5">
        <f>IF(Data_Mentah!D329="Yes",1,0)</f>
        <v>0</v>
      </c>
      <c r="E329" s="5">
        <f>IF(Data_Mentah!E329="Yes",1,0)</f>
        <v>0</v>
      </c>
      <c r="F329" s="5">
        <f>IF(Data_Mentah!F329="Yes",1,0)</f>
        <v>0</v>
      </c>
      <c r="G329" s="5">
        <f>IF(Data_Mentah!G329="Yes",1,0)</f>
        <v>0</v>
      </c>
      <c r="H329" s="5">
        <f>IF(Data_Mentah!H329="Yes",1,0)</f>
        <v>0</v>
      </c>
      <c r="I329" s="5">
        <f>IF(Data_Mentah!I329="Yes",1,0)</f>
        <v>0</v>
      </c>
      <c r="J329" s="5">
        <f>IF(Data_Mentah!J329="Yes",1,0)</f>
        <v>0</v>
      </c>
      <c r="K329" s="5">
        <f>IF(Data_Mentah!K329="Yes",1,0)</f>
        <v>1</v>
      </c>
      <c r="L329" s="5">
        <f>IF(Data_Mentah!L329="Yes",1,0)</f>
        <v>0</v>
      </c>
      <c r="M329" s="5">
        <f>IF(Data_Mentah!M329="Yes",1,0)</f>
        <v>1</v>
      </c>
      <c r="N329" s="5">
        <f>IF(Data_Mentah!N329="Yes",1,0)</f>
        <v>0</v>
      </c>
      <c r="O329" s="5">
        <f>IF(Data_Mentah!O329="Yes",1,0)</f>
        <v>0</v>
      </c>
      <c r="P329" s="5">
        <f>IF(Data_Mentah!P329="Yes",1,0)</f>
        <v>1</v>
      </c>
      <c r="Q329" s="6">
        <f>IF(Data_Mentah!Q329="Positive",1,0)</f>
        <v>0</v>
      </c>
      <c r="T329">
        <f t="shared" si="9"/>
        <v>0</v>
      </c>
      <c r="V329">
        <f t="shared" si="10"/>
        <v>0</v>
      </c>
    </row>
    <row r="330" spans="1:22" ht="15.75" customHeight="1" x14ac:dyDescent="0.2">
      <c r="A330" s="7">
        <v>43</v>
      </c>
      <c r="B330" s="8">
        <f>IF(Data_Mentah!B330="Male",1,0)</f>
        <v>1</v>
      </c>
      <c r="C330" s="8">
        <f>IF(Data_Mentah!C330="Yes",1,0)</f>
        <v>0</v>
      </c>
      <c r="D330" s="8">
        <f>IF(Data_Mentah!D330="Yes",1,0)</f>
        <v>1</v>
      </c>
      <c r="E330" s="8">
        <f>IF(Data_Mentah!E330="Yes",1,0)</f>
        <v>0</v>
      </c>
      <c r="F330" s="8">
        <f>IF(Data_Mentah!F330="Yes",1,0)</f>
        <v>0</v>
      </c>
      <c r="G330" s="8">
        <f>IF(Data_Mentah!G330="Yes",1,0)</f>
        <v>0</v>
      </c>
      <c r="H330" s="8">
        <f>IF(Data_Mentah!H330="Yes",1,0)</f>
        <v>0</v>
      </c>
      <c r="I330" s="8">
        <f>IF(Data_Mentah!I330="Yes",1,0)</f>
        <v>1</v>
      </c>
      <c r="J330" s="8">
        <f>IF(Data_Mentah!J330="Yes",1,0)</f>
        <v>1</v>
      </c>
      <c r="K330" s="8">
        <f>IF(Data_Mentah!K330="Yes",1,0)</f>
        <v>0</v>
      </c>
      <c r="L330" s="8">
        <f>IF(Data_Mentah!L330="Yes",1,0)</f>
        <v>0</v>
      </c>
      <c r="M330" s="8">
        <f>IF(Data_Mentah!M330="Yes",1,0)</f>
        <v>0</v>
      </c>
      <c r="N330" s="8">
        <f>IF(Data_Mentah!N330="Yes",1,0)</f>
        <v>1</v>
      </c>
      <c r="O330" s="8">
        <f>IF(Data_Mentah!O330="Yes",1,0)</f>
        <v>0</v>
      </c>
      <c r="P330" s="8">
        <f>IF(Data_Mentah!P330="Yes",1,0)</f>
        <v>0</v>
      </c>
      <c r="Q330" s="9">
        <f>IF(Data_Mentah!Q330="Positive",1,0)</f>
        <v>0</v>
      </c>
      <c r="T330">
        <f t="shared" si="9"/>
        <v>0</v>
      </c>
      <c r="V330">
        <f t="shared" si="10"/>
        <v>0</v>
      </c>
    </row>
    <row r="331" spans="1:22" ht="15.75" customHeight="1" x14ac:dyDescent="0.2">
      <c r="A331" s="4">
        <v>40</v>
      </c>
      <c r="B331" s="5">
        <f>IF(Data_Mentah!B331="Male",1,0)</f>
        <v>1</v>
      </c>
      <c r="C331" s="5">
        <f>IF(Data_Mentah!C331="Yes",1,0)</f>
        <v>0</v>
      </c>
      <c r="D331" s="5">
        <f>IF(Data_Mentah!D331="Yes",1,0)</f>
        <v>0</v>
      </c>
      <c r="E331" s="5">
        <f>IF(Data_Mentah!E331="Yes",1,0)</f>
        <v>1</v>
      </c>
      <c r="F331" s="5">
        <f>IF(Data_Mentah!F331="Yes",1,0)</f>
        <v>1</v>
      </c>
      <c r="G331" s="5">
        <f>IF(Data_Mentah!G331="Yes",1,0)</f>
        <v>1</v>
      </c>
      <c r="H331" s="5">
        <f>IF(Data_Mentah!H331="Yes",1,0)</f>
        <v>0</v>
      </c>
      <c r="I331" s="5">
        <f>IF(Data_Mentah!I331="Yes",1,0)</f>
        <v>1</v>
      </c>
      <c r="J331" s="5">
        <f>IF(Data_Mentah!J331="Yes",1,0)</f>
        <v>1</v>
      </c>
      <c r="K331" s="5">
        <f>IF(Data_Mentah!K331="Yes",1,0)</f>
        <v>0</v>
      </c>
      <c r="L331" s="5">
        <f>IF(Data_Mentah!L331="Yes",1,0)</f>
        <v>1</v>
      </c>
      <c r="M331" s="5">
        <f>IF(Data_Mentah!M331="Yes",1,0)</f>
        <v>0</v>
      </c>
      <c r="N331" s="5">
        <f>IF(Data_Mentah!N331="Yes",1,0)</f>
        <v>1</v>
      </c>
      <c r="O331" s="5">
        <f>IF(Data_Mentah!O331="Yes",1,0)</f>
        <v>1</v>
      </c>
      <c r="P331" s="5">
        <f>IF(Data_Mentah!P331="Yes",1,0)</f>
        <v>0</v>
      </c>
      <c r="Q331" s="6">
        <f>IF(Data_Mentah!Q331="Positive",1,0)</f>
        <v>0</v>
      </c>
      <c r="T331">
        <f t="shared" si="9"/>
        <v>1</v>
      </c>
      <c r="V331">
        <f t="shared" si="10"/>
        <v>0</v>
      </c>
    </row>
    <row r="332" spans="1:22" ht="15.75" customHeight="1" x14ac:dyDescent="0.2">
      <c r="A332" s="7">
        <v>47</v>
      </c>
      <c r="B332" s="8">
        <f>IF(Data_Mentah!B332="Male",1,0)</f>
        <v>0</v>
      </c>
      <c r="C332" s="8">
        <f>IF(Data_Mentah!C332="Yes",1,0)</f>
        <v>0</v>
      </c>
      <c r="D332" s="8">
        <f>IF(Data_Mentah!D332="Yes",1,0)</f>
        <v>0</v>
      </c>
      <c r="E332" s="8">
        <f>IF(Data_Mentah!E332="Yes",1,0)</f>
        <v>0</v>
      </c>
      <c r="F332" s="8">
        <f>IF(Data_Mentah!F332="Yes",1,0)</f>
        <v>0</v>
      </c>
      <c r="G332" s="8">
        <f>IF(Data_Mentah!G332="Yes",1,0)</f>
        <v>0</v>
      </c>
      <c r="H332" s="8">
        <f>IF(Data_Mentah!H332="Yes",1,0)</f>
        <v>1</v>
      </c>
      <c r="I332" s="8">
        <f>IF(Data_Mentah!I332="Yes",1,0)</f>
        <v>0</v>
      </c>
      <c r="J332" s="8">
        <f>IF(Data_Mentah!J332="Yes",1,0)</f>
        <v>1</v>
      </c>
      <c r="K332" s="8">
        <f>IF(Data_Mentah!K332="Yes",1,0)</f>
        <v>0</v>
      </c>
      <c r="L332" s="8">
        <f>IF(Data_Mentah!L332="Yes",1,0)</f>
        <v>1</v>
      </c>
      <c r="M332" s="8">
        <f>IF(Data_Mentah!M332="Yes",1,0)</f>
        <v>0</v>
      </c>
      <c r="N332" s="8">
        <f>IF(Data_Mentah!N332="Yes",1,0)</f>
        <v>0</v>
      </c>
      <c r="O332" s="8">
        <f>IF(Data_Mentah!O332="Yes",1,0)</f>
        <v>1</v>
      </c>
      <c r="P332" s="8">
        <f>IF(Data_Mentah!P332="Yes",1,0)</f>
        <v>0</v>
      </c>
      <c r="Q332" s="9">
        <f>IF(Data_Mentah!Q332="Positive",1,0)</f>
        <v>0</v>
      </c>
      <c r="T332">
        <f t="shared" si="9"/>
        <v>0</v>
      </c>
      <c r="V332">
        <f t="shared" si="10"/>
        <v>0</v>
      </c>
    </row>
    <row r="333" spans="1:22" ht="15.75" customHeight="1" x14ac:dyDescent="0.2">
      <c r="A333" s="4">
        <v>45</v>
      </c>
      <c r="B333" s="5">
        <f>IF(Data_Mentah!B333="Male",1,0)</f>
        <v>0</v>
      </c>
      <c r="C333" s="5">
        <f>IF(Data_Mentah!C333="Yes",1,0)</f>
        <v>0</v>
      </c>
      <c r="D333" s="5">
        <f>IF(Data_Mentah!D333="Yes",1,0)</f>
        <v>0</v>
      </c>
      <c r="E333" s="5">
        <f>IF(Data_Mentah!E333="Yes",1,0)</f>
        <v>0</v>
      </c>
      <c r="F333" s="5">
        <f>IF(Data_Mentah!F333="Yes",1,0)</f>
        <v>1</v>
      </c>
      <c r="G333" s="5">
        <f>IF(Data_Mentah!G333="Yes",1,0)</f>
        <v>0</v>
      </c>
      <c r="H333" s="5">
        <f>IF(Data_Mentah!H333="Yes",1,0)</f>
        <v>0</v>
      </c>
      <c r="I333" s="5">
        <f>IF(Data_Mentah!I333="Yes",1,0)</f>
        <v>1</v>
      </c>
      <c r="J333" s="5">
        <f>IF(Data_Mentah!J333="Yes",1,0)</f>
        <v>1</v>
      </c>
      <c r="K333" s="5">
        <f>IF(Data_Mentah!K333="Yes",1,0)</f>
        <v>0</v>
      </c>
      <c r="L333" s="5">
        <f>IF(Data_Mentah!L333="Yes",1,0)</f>
        <v>1</v>
      </c>
      <c r="M333" s="5">
        <f>IF(Data_Mentah!M333="Yes",1,0)</f>
        <v>0</v>
      </c>
      <c r="N333" s="5">
        <f>IF(Data_Mentah!N333="Yes",1,0)</f>
        <v>1</v>
      </c>
      <c r="O333" s="5">
        <f>IF(Data_Mentah!O333="Yes",1,0)</f>
        <v>1</v>
      </c>
      <c r="P333" s="5">
        <f>IF(Data_Mentah!P333="Yes",1,0)</f>
        <v>1</v>
      </c>
      <c r="Q333" s="6">
        <f>IF(Data_Mentah!Q333="Positive",1,0)</f>
        <v>0</v>
      </c>
      <c r="T333">
        <f t="shared" si="9"/>
        <v>1</v>
      </c>
      <c r="V333">
        <f t="shared" si="10"/>
        <v>0</v>
      </c>
    </row>
    <row r="334" spans="1:22" ht="15.75" customHeight="1" x14ac:dyDescent="0.2">
      <c r="A334" s="7">
        <v>57</v>
      </c>
      <c r="B334" s="8">
        <f>IF(Data_Mentah!B334="Male",1,0)</f>
        <v>0</v>
      </c>
      <c r="C334" s="8">
        <f>IF(Data_Mentah!C334="Yes",1,0)</f>
        <v>0</v>
      </c>
      <c r="D334" s="8">
        <f>IF(Data_Mentah!D334="Yes",1,0)</f>
        <v>0</v>
      </c>
      <c r="E334" s="8">
        <f>IF(Data_Mentah!E334="Yes",1,0)</f>
        <v>0</v>
      </c>
      <c r="F334" s="8">
        <f>IF(Data_Mentah!F334="Yes",1,0)</f>
        <v>1</v>
      </c>
      <c r="G334" s="8">
        <f>IF(Data_Mentah!G334="Yes",1,0)</f>
        <v>0</v>
      </c>
      <c r="H334" s="8">
        <f>IF(Data_Mentah!H334="Yes",1,0)</f>
        <v>0</v>
      </c>
      <c r="I334" s="8">
        <f>IF(Data_Mentah!I334="Yes",1,0)</f>
        <v>1</v>
      </c>
      <c r="J334" s="8">
        <f>IF(Data_Mentah!J334="Yes",1,0)</f>
        <v>1</v>
      </c>
      <c r="K334" s="8">
        <f>IF(Data_Mentah!K334="Yes",1,0)</f>
        <v>0</v>
      </c>
      <c r="L334" s="8">
        <f>IF(Data_Mentah!L334="Yes",1,0)</f>
        <v>1</v>
      </c>
      <c r="M334" s="8">
        <f>IF(Data_Mentah!M334="Yes",1,0)</f>
        <v>0</v>
      </c>
      <c r="N334" s="8">
        <f>IF(Data_Mentah!N334="Yes",1,0)</f>
        <v>0</v>
      </c>
      <c r="O334" s="8">
        <f>IF(Data_Mentah!O334="Yes",1,0)</f>
        <v>1</v>
      </c>
      <c r="P334" s="8">
        <f>IF(Data_Mentah!P334="Yes",1,0)</f>
        <v>0</v>
      </c>
      <c r="Q334" s="9">
        <f>IF(Data_Mentah!Q334="Positive",1,0)</f>
        <v>0</v>
      </c>
      <c r="T334">
        <f t="shared" si="9"/>
        <v>0</v>
      </c>
      <c r="V334">
        <f t="shared" si="10"/>
        <v>0</v>
      </c>
    </row>
    <row r="335" spans="1:22" ht="15.75" customHeight="1" x14ac:dyDescent="0.2">
      <c r="A335" s="4">
        <v>72</v>
      </c>
      <c r="B335" s="5">
        <f>IF(Data_Mentah!B335="Male",1,0)</f>
        <v>1</v>
      </c>
      <c r="C335" s="5">
        <f>IF(Data_Mentah!C335="Yes",1,0)</f>
        <v>0</v>
      </c>
      <c r="D335" s="5">
        <f>IF(Data_Mentah!D335="Yes",1,0)</f>
        <v>0</v>
      </c>
      <c r="E335" s="5">
        <f>IF(Data_Mentah!E335="Yes",1,0)</f>
        <v>0</v>
      </c>
      <c r="F335" s="5">
        <f>IF(Data_Mentah!F335="Yes",1,0)</f>
        <v>0</v>
      </c>
      <c r="G335" s="5">
        <f>IF(Data_Mentah!G335="Yes",1,0)</f>
        <v>0</v>
      </c>
      <c r="H335" s="5">
        <f>IF(Data_Mentah!H335="Yes",1,0)</f>
        <v>0</v>
      </c>
      <c r="I335" s="5">
        <f>IF(Data_Mentah!I335="Yes",1,0)</f>
        <v>0</v>
      </c>
      <c r="J335" s="5">
        <f>IF(Data_Mentah!J335="Yes",1,0)</f>
        <v>0</v>
      </c>
      <c r="K335" s="5">
        <f>IF(Data_Mentah!K335="Yes",1,0)</f>
        <v>0</v>
      </c>
      <c r="L335" s="5">
        <f>IF(Data_Mentah!L335="Yes",1,0)</f>
        <v>0</v>
      </c>
      <c r="M335" s="5">
        <f>IF(Data_Mentah!M335="Yes",1,0)</f>
        <v>0</v>
      </c>
      <c r="N335" s="5">
        <f>IF(Data_Mentah!N335="Yes",1,0)</f>
        <v>0</v>
      </c>
      <c r="O335" s="5">
        <f>IF(Data_Mentah!O335="Yes",1,0)</f>
        <v>0</v>
      </c>
      <c r="P335" s="5">
        <f>IF(Data_Mentah!P335="Yes",1,0)</f>
        <v>0</v>
      </c>
      <c r="Q335" s="6">
        <f>IF(Data_Mentah!Q335="Positive",1,0)</f>
        <v>0</v>
      </c>
      <c r="T335">
        <f t="shared" si="9"/>
        <v>0</v>
      </c>
      <c r="V335">
        <f t="shared" si="10"/>
        <v>0</v>
      </c>
    </row>
    <row r="336" spans="1:22" ht="15.75" customHeight="1" x14ac:dyDescent="0.2">
      <c r="A336" s="7">
        <v>30</v>
      </c>
      <c r="B336" s="8">
        <f>IF(Data_Mentah!B336="Male",1,0)</f>
        <v>1</v>
      </c>
      <c r="C336" s="8">
        <f>IF(Data_Mentah!C336="Yes",1,0)</f>
        <v>0</v>
      </c>
      <c r="D336" s="8">
        <f>IF(Data_Mentah!D336="Yes",1,0)</f>
        <v>0</v>
      </c>
      <c r="E336" s="8">
        <f>IF(Data_Mentah!E336="Yes",1,0)</f>
        <v>0</v>
      </c>
      <c r="F336" s="8">
        <f>IF(Data_Mentah!F336="Yes",1,0)</f>
        <v>1</v>
      </c>
      <c r="G336" s="8">
        <f>IF(Data_Mentah!G336="Yes",1,0)</f>
        <v>0</v>
      </c>
      <c r="H336" s="8">
        <f>IF(Data_Mentah!H336="Yes",1,0)</f>
        <v>0</v>
      </c>
      <c r="I336" s="8">
        <f>IF(Data_Mentah!I336="Yes",1,0)</f>
        <v>0</v>
      </c>
      <c r="J336" s="8">
        <f>IF(Data_Mentah!J336="Yes",1,0)</f>
        <v>1</v>
      </c>
      <c r="K336" s="8">
        <f>IF(Data_Mentah!K336="Yes",1,0)</f>
        <v>0</v>
      </c>
      <c r="L336" s="8">
        <f>IF(Data_Mentah!L336="Yes",1,0)</f>
        <v>1</v>
      </c>
      <c r="M336" s="8">
        <f>IF(Data_Mentah!M336="Yes",1,0)</f>
        <v>0</v>
      </c>
      <c r="N336" s="8">
        <f>IF(Data_Mentah!N336="Yes",1,0)</f>
        <v>0</v>
      </c>
      <c r="O336" s="8">
        <f>IF(Data_Mentah!O336="Yes",1,0)</f>
        <v>1</v>
      </c>
      <c r="P336" s="8">
        <f>IF(Data_Mentah!P336="Yes",1,0)</f>
        <v>0</v>
      </c>
      <c r="Q336" s="9">
        <f>IF(Data_Mentah!Q336="Positive",1,0)</f>
        <v>0</v>
      </c>
      <c r="T336">
        <f t="shared" si="9"/>
        <v>0</v>
      </c>
      <c r="V336">
        <f t="shared" si="10"/>
        <v>0</v>
      </c>
    </row>
    <row r="337" spans="1:22" ht="15.75" customHeight="1" x14ac:dyDescent="0.2">
      <c r="A337" s="4">
        <v>27</v>
      </c>
      <c r="B337" s="5">
        <f>IF(Data_Mentah!B337="Male",1,0)</f>
        <v>1</v>
      </c>
      <c r="C337" s="5">
        <f>IF(Data_Mentah!C337="Yes",1,0)</f>
        <v>0</v>
      </c>
      <c r="D337" s="5">
        <f>IF(Data_Mentah!D337="Yes",1,0)</f>
        <v>0</v>
      </c>
      <c r="E337" s="5">
        <f>IF(Data_Mentah!E337="Yes",1,0)</f>
        <v>0</v>
      </c>
      <c r="F337" s="5">
        <f>IF(Data_Mentah!F337="Yes",1,0)</f>
        <v>1</v>
      </c>
      <c r="G337" s="5">
        <f>IF(Data_Mentah!G337="Yes",1,0)</f>
        <v>1</v>
      </c>
      <c r="H337" s="5">
        <f>IF(Data_Mentah!H337="Yes",1,0)</f>
        <v>0</v>
      </c>
      <c r="I337" s="5">
        <f>IF(Data_Mentah!I337="Yes",1,0)</f>
        <v>1</v>
      </c>
      <c r="J337" s="5">
        <f>IF(Data_Mentah!J337="Yes",1,0)</f>
        <v>1</v>
      </c>
      <c r="K337" s="5">
        <f>IF(Data_Mentah!K337="Yes",1,0)</f>
        <v>0</v>
      </c>
      <c r="L337" s="5">
        <f>IF(Data_Mentah!L337="Yes",1,0)</f>
        <v>1</v>
      </c>
      <c r="M337" s="5">
        <f>IF(Data_Mentah!M337="Yes",1,0)</f>
        <v>1</v>
      </c>
      <c r="N337" s="5">
        <f>IF(Data_Mentah!N337="Yes",1,0)</f>
        <v>1</v>
      </c>
      <c r="O337" s="5">
        <f>IF(Data_Mentah!O337="Yes",1,0)</f>
        <v>1</v>
      </c>
      <c r="P337" s="5">
        <f>IF(Data_Mentah!P337="Yes",1,0)</f>
        <v>0</v>
      </c>
      <c r="Q337" s="6">
        <f>IF(Data_Mentah!Q337="Positive",1,0)</f>
        <v>0</v>
      </c>
      <c r="T337">
        <f t="shared" si="9"/>
        <v>0</v>
      </c>
      <c r="V337">
        <f t="shared" si="10"/>
        <v>0</v>
      </c>
    </row>
    <row r="338" spans="1:22" ht="15.75" customHeight="1" x14ac:dyDescent="0.2">
      <c r="A338" s="7">
        <v>38</v>
      </c>
      <c r="B338" s="8">
        <f>IF(Data_Mentah!B338="Male",1,0)</f>
        <v>1</v>
      </c>
      <c r="C338" s="8">
        <f>IF(Data_Mentah!C338="Yes",1,0)</f>
        <v>0</v>
      </c>
      <c r="D338" s="8">
        <f>IF(Data_Mentah!D338="Yes",1,0)</f>
        <v>0</v>
      </c>
      <c r="E338" s="8">
        <f>IF(Data_Mentah!E338="Yes",1,0)</f>
        <v>0</v>
      </c>
      <c r="F338" s="8">
        <f>IF(Data_Mentah!F338="Yes",1,0)</f>
        <v>0</v>
      </c>
      <c r="G338" s="8">
        <f>IF(Data_Mentah!G338="Yes",1,0)</f>
        <v>0</v>
      </c>
      <c r="H338" s="8">
        <f>IF(Data_Mentah!H338="Yes",1,0)</f>
        <v>0</v>
      </c>
      <c r="I338" s="8">
        <f>IF(Data_Mentah!I338="Yes",1,0)</f>
        <v>0</v>
      </c>
      <c r="J338" s="8">
        <f>IF(Data_Mentah!J338="Yes",1,0)</f>
        <v>0</v>
      </c>
      <c r="K338" s="8">
        <f>IF(Data_Mentah!K338="Yes",1,0)</f>
        <v>0</v>
      </c>
      <c r="L338" s="8">
        <f>IF(Data_Mentah!L338="Yes",1,0)</f>
        <v>0</v>
      </c>
      <c r="M338" s="8">
        <f>IF(Data_Mentah!M338="Yes",1,0)</f>
        <v>0</v>
      </c>
      <c r="N338" s="8">
        <f>IF(Data_Mentah!N338="Yes",1,0)</f>
        <v>0</v>
      </c>
      <c r="O338" s="8">
        <f>IF(Data_Mentah!O338="Yes",1,0)</f>
        <v>1</v>
      </c>
      <c r="P338" s="8">
        <f>IF(Data_Mentah!P338="Yes",1,0)</f>
        <v>0</v>
      </c>
      <c r="Q338" s="9">
        <f>IF(Data_Mentah!Q338="Positive",1,0)</f>
        <v>0</v>
      </c>
      <c r="T338">
        <f t="shared" si="9"/>
        <v>0</v>
      </c>
      <c r="V338">
        <f t="shared" si="10"/>
        <v>0</v>
      </c>
    </row>
    <row r="339" spans="1:22" ht="15.75" customHeight="1" x14ac:dyDescent="0.2">
      <c r="A339" s="4">
        <v>43</v>
      </c>
      <c r="B339" s="5">
        <f>IF(Data_Mentah!B339="Male",1,0)</f>
        <v>0</v>
      </c>
      <c r="C339" s="5">
        <f>IF(Data_Mentah!C339="Yes",1,0)</f>
        <v>1</v>
      </c>
      <c r="D339" s="5">
        <f>IF(Data_Mentah!D339="Yes",1,0)</f>
        <v>1</v>
      </c>
      <c r="E339" s="5">
        <f>IF(Data_Mentah!E339="Yes",1,0)</f>
        <v>1</v>
      </c>
      <c r="F339" s="5">
        <f>IF(Data_Mentah!F339="Yes",1,0)</f>
        <v>1</v>
      </c>
      <c r="G339" s="5">
        <f>IF(Data_Mentah!G339="Yes",1,0)</f>
        <v>0</v>
      </c>
      <c r="H339" s="5">
        <f>IF(Data_Mentah!H339="Yes",1,0)</f>
        <v>0</v>
      </c>
      <c r="I339" s="5">
        <f>IF(Data_Mentah!I339="Yes",1,0)</f>
        <v>1</v>
      </c>
      <c r="J339" s="5">
        <f>IF(Data_Mentah!J339="Yes",1,0)</f>
        <v>0</v>
      </c>
      <c r="K339" s="5">
        <f>IF(Data_Mentah!K339="Yes",1,0)</f>
        <v>0</v>
      </c>
      <c r="L339" s="5">
        <f>IF(Data_Mentah!L339="Yes",1,0)</f>
        <v>0</v>
      </c>
      <c r="M339" s="5">
        <f>IF(Data_Mentah!M339="Yes",1,0)</f>
        <v>1</v>
      </c>
      <c r="N339" s="5">
        <f>IF(Data_Mentah!N339="Yes",1,0)</f>
        <v>0</v>
      </c>
      <c r="O339" s="5">
        <f>IF(Data_Mentah!O339="Yes",1,0)</f>
        <v>0</v>
      </c>
      <c r="P339" s="5">
        <f>IF(Data_Mentah!P339="Yes",1,0)</f>
        <v>1</v>
      </c>
      <c r="Q339" s="6">
        <f>IF(Data_Mentah!Q339="Positive",1,0)</f>
        <v>1</v>
      </c>
      <c r="T339">
        <f t="shared" si="9"/>
        <v>1</v>
      </c>
      <c r="V339">
        <f t="shared" si="10"/>
        <v>0</v>
      </c>
    </row>
    <row r="340" spans="1:22" ht="15.75" customHeight="1" x14ac:dyDescent="0.2">
      <c r="A340" s="7">
        <v>40</v>
      </c>
      <c r="B340" s="8">
        <f>IF(Data_Mentah!B340="Male",1,0)</f>
        <v>0</v>
      </c>
      <c r="C340" s="8">
        <f>IF(Data_Mentah!C340="Yes",1,0)</f>
        <v>1</v>
      </c>
      <c r="D340" s="8">
        <f>IF(Data_Mentah!D340="Yes",1,0)</f>
        <v>1</v>
      </c>
      <c r="E340" s="8">
        <f>IF(Data_Mentah!E340="Yes",1,0)</f>
        <v>1</v>
      </c>
      <c r="F340" s="8">
        <f>IF(Data_Mentah!F340="Yes",1,0)</f>
        <v>1</v>
      </c>
      <c r="G340" s="8">
        <f>IF(Data_Mentah!G340="Yes",1,0)</f>
        <v>1</v>
      </c>
      <c r="H340" s="8">
        <f>IF(Data_Mentah!H340="Yes",1,0)</f>
        <v>0</v>
      </c>
      <c r="I340" s="8">
        <f>IF(Data_Mentah!I340="Yes",1,0)</f>
        <v>0</v>
      </c>
      <c r="J340" s="8">
        <f>IF(Data_Mentah!J340="Yes",1,0)</f>
        <v>0</v>
      </c>
      <c r="K340" s="8">
        <f>IF(Data_Mentah!K340="Yes",1,0)</f>
        <v>0</v>
      </c>
      <c r="L340" s="8">
        <f>IF(Data_Mentah!L340="Yes",1,0)</f>
        <v>0</v>
      </c>
      <c r="M340" s="8">
        <f>IF(Data_Mentah!M340="Yes",1,0)</f>
        <v>1</v>
      </c>
      <c r="N340" s="8">
        <f>IF(Data_Mentah!N340="Yes",1,0)</f>
        <v>0</v>
      </c>
      <c r="O340" s="8">
        <f>IF(Data_Mentah!O340="Yes",1,0)</f>
        <v>0</v>
      </c>
      <c r="P340" s="8">
        <f>IF(Data_Mentah!P340="Yes",1,0)</f>
        <v>0</v>
      </c>
      <c r="Q340" s="9">
        <f>IF(Data_Mentah!Q340="Positive",1,0)</f>
        <v>1</v>
      </c>
      <c r="T340">
        <f t="shared" si="9"/>
        <v>0</v>
      </c>
      <c r="V340">
        <f t="shared" si="10"/>
        <v>0</v>
      </c>
    </row>
    <row r="341" spans="1:22" ht="15.75" customHeight="1" x14ac:dyDescent="0.2">
      <c r="A341" s="4">
        <v>54</v>
      </c>
      <c r="B341" s="5">
        <f>IF(Data_Mentah!B341="Male",1,0)</f>
        <v>0</v>
      </c>
      <c r="C341" s="5">
        <f>IF(Data_Mentah!C341="Yes",1,0)</f>
        <v>1</v>
      </c>
      <c r="D341" s="5">
        <f>IF(Data_Mentah!D341="Yes",1,0)</f>
        <v>1</v>
      </c>
      <c r="E341" s="5">
        <f>IF(Data_Mentah!E341="Yes",1,0)</f>
        <v>1</v>
      </c>
      <c r="F341" s="5">
        <f>IF(Data_Mentah!F341="Yes",1,0)</f>
        <v>0</v>
      </c>
      <c r="G341" s="5">
        <f>IF(Data_Mentah!G341="Yes",1,0)</f>
        <v>1</v>
      </c>
      <c r="H341" s="5">
        <f>IF(Data_Mentah!H341="Yes",1,0)</f>
        <v>0</v>
      </c>
      <c r="I341" s="5">
        <f>IF(Data_Mentah!I341="Yes",1,0)</f>
        <v>0</v>
      </c>
      <c r="J341" s="5">
        <f>IF(Data_Mentah!J341="Yes",1,0)</f>
        <v>1</v>
      </c>
      <c r="K341" s="5">
        <f>IF(Data_Mentah!K341="Yes",1,0)</f>
        <v>0</v>
      </c>
      <c r="L341" s="5">
        <f>IF(Data_Mentah!L341="Yes",1,0)</f>
        <v>1</v>
      </c>
      <c r="M341" s="5">
        <f>IF(Data_Mentah!M341="Yes",1,0)</f>
        <v>1</v>
      </c>
      <c r="N341" s="5">
        <f>IF(Data_Mentah!N341="Yes",1,0)</f>
        <v>0</v>
      </c>
      <c r="O341" s="5">
        <f>IF(Data_Mentah!O341="Yes",1,0)</f>
        <v>0</v>
      </c>
      <c r="P341" s="5">
        <f>IF(Data_Mentah!P341="Yes",1,0)</f>
        <v>0</v>
      </c>
      <c r="Q341" s="6">
        <f>IF(Data_Mentah!Q341="Positive",1,0)</f>
        <v>1</v>
      </c>
      <c r="T341">
        <f t="shared" si="9"/>
        <v>0</v>
      </c>
      <c r="V341">
        <f t="shared" si="10"/>
        <v>0</v>
      </c>
    </row>
    <row r="342" spans="1:22" ht="15.75" customHeight="1" x14ac:dyDescent="0.2">
      <c r="A342" s="7">
        <v>30</v>
      </c>
      <c r="B342" s="8">
        <f>IF(Data_Mentah!B342="Male",1,0)</f>
        <v>0</v>
      </c>
      <c r="C342" s="8">
        <f>IF(Data_Mentah!C342="Yes",1,0)</f>
        <v>1</v>
      </c>
      <c r="D342" s="8">
        <f>IF(Data_Mentah!D342="Yes",1,0)</f>
        <v>1</v>
      </c>
      <c r="E342" s="8">
        <f>IF(Data_Mentah!E342="Yes",1,0)</f>
        <v>1</v>
      </c>
      <c r="F342" s="8">
        <f>IF(Data_Mentah!F342="Yes",1,0)</f>
        <v>1</v>
      </c>
      <c r="G342" s="8">
        <f>IF(Data_Mentah!G342="Yes",1,0)</f>
        <v>1</v>
      </c>
      <c r="H342" s="8">
        <f>IF(Data_Mentah!H342="Yes",1,0)</f>
        <v>0</v>
      </c>
      <c r="I342" s="8">
        <f>IF(Data_Mentah!I342="Yes",1,0)</f>
        <v>0</v>
      </c>
      <c r="J342" s="8">
        <f>IF(Data_Mentah!J342="Yes",1,0)</f>
        <v>1</v>
      </c>
      <c r="K342" s="8">
        <f>IF(Data_Mentah!K342="Yes",1,0)</f>
        <v>1</v>
      </c>
      <c r="L342" s="8">
        <f>IF(Data_Mentah!L342="Yes",1,0)</f>
        <v>1</v>
      </c>
      <c r="M342" s="8">
        <f>IF(Data_Mentah!M342="Yes",1,0)</f>
        <v>1</v>
      </c>
      <c r="N342" s="8">
        <f>IF(Data_Mentah!N342="Yes",1,0)</f>
        <v>0</v>
      </c>
      <c r="O342" s="8">
        <f>IF(Data_Mentah!O342="Yes",1,0)</f>
        <v>0</v>
      </c>
      <c r="P342" s="8">
        <f>IF(Data_Mentah!P342="Yes",1,0)</f>
        <v>0</v>
      </c>
      <c r="Q342" s="9">
        <f>IF(Data_Mentah!Q342="Positive",1,0)</f>
        <v>1</v>
      </c>
      <c r="T342">
        <f t="shared" si="9"/>
        <v>1</v>
      </c>
      <c r="V342">
        <f t="shared" si="10"/>
        <v>0</v>
      </c>
    </row>
    <row r="343" spans="1:22" ht="15.75" customHeight="1" x14ac:dyDescent="0.2">
      <c r="A343" s="4">
        <v>46</v>
      </c>
      <c r="B343" s="5">
        <f>IF(Data_Mentah!B343="Male",1,0)</f>
        <v>0</v>
      </c>
      <c r="C343" s="5">
        <f>IF(Data_Mentah!C343="Yes",1,0)</f>
        <v>1</v>
      </c>
      <c r="D343" s="5">
        <f>IF(Data_Mentah!D343="Yes",1,0)</f>
        <v>1</v>
      </c>
      <c r="E343" s="5">
        <f>IF(Data_Mentah!E343="Yes",1,0)</f>
        <v>1</v>
      </c>
      <c r="F343" s="5">
        <f>IF(Data_Mentah!F343="Yes",1,0)</f>
        <v>1</v>
      </c>
      <c r="G343" s="5">
        <f>IF(Data_Mentah!G343="Yes",1,0)</f>
        <v>1</v>
      </c>
      <c r="H343" s="5">
        <f>IF(Data_Mentah!H343="Yes",1,0)</f>
        <v>0</v>
      </c>
      <c r="I343" s="5">
        <f>IF(Data_Mentah!I343="Yes",1,0)</f>
        <v>1</v>
      </c>
      <c r="J343" s="5">
        <f>IF(Data_Mentah!J343="Yes",1,0)</f>
        <v>0</v>
      </c>
      <c r="K343" s="5">
        <f>IF(Data_Mentah!K343="Yes",1,0)</f>
        <v>0</v>
      </c>
      <c r="L343" s="5">
        <f>IF(Data_Mentah!L343="Yes",1,0)</f>
        <v>0</v>
      </c>
      <c r="M343" s="5">
        <f>IF(Data_Mentah!M343="Yes",1,0)</f>
        <v>1</v>
      </c>
      <c r="N343" s="5">
        <f>IF(Data_Mentah!N343="Yes",1,0)</f>
        <v>1</v>
      </c>
      <c r="O343" s="5">
        <f>IF(Data_Mentah!O343="Yes",1,0)</f>
        <v>0</v>
      </c>
      <c r="P343" s="5">
        <f>IF(Data_Mentah!P343="Yes",1,0)</f>
        <v>1</v>
      </c>
      <c r="Q343" s="6">
        <f>IF(Data_Mentah!Q343="Positive",1,0)</f>
        <v>1</v>
      </c>
      <c r="T343">
        <f t="shared" si="9"/>
        <v>1</v>
      </c>
      <c r="V343">
        <f t="shared" si="10"/>
        <v>0</v>
      </c>
    </row>
    <row r="344" spans="1:22" ht="15.75" customHeight="1" x14ac:dyDescent="0.2">
      <c r="A344" s="7">
        <v>53</v>
      </c>
      <c r="B344" s="8">
        <f>IF(Data_Mentah!B344="Male",1,0)</f>
        <v>0</v>
      </c>
      <c r="C344" s="8">
        <f>IF(Data_Mentah!C344="Yes",1,0)</f>
        <v>1</v>
      </c>
      <c r="D344" s="8">
        <f>IF(Data_Mentah!D344="Yes",1,0)</f>
        <v>1</v>
      </c>
      <c r="E344" s="8">
        <f>IF(Data_Mentah!E344="Yes",1,0)</f>
        <v>0</v>
      </c>
      <c r="F344" s="8">
        <f>IF(Data_Mentah!F344="Yes",1,0)</f>
        <v>1</v>
      </c>
      <c r="G344" s="8">
        <f>IF(Data_Mentah!G344="Yes",1,0)</f>
        <v>0</v>
      </c>
      <c r="H344" s="8">
        <f>IF(Data_Mentah!H344="Yes",1,0)</f>
        <v>0</v>
      </c>
      <c r="I344" s="8">
        <f>IF(Data_Mentah!I344="Yes",1,0)</f>
        <v>1</v>
      </c>
      <c r="J344" s="8">
        <f>IF(Data_Mentah!J344="Yes",1,0)</f>
        <v>0</v>
      </c>
      <c r="K344" s="8">
        <f>IF(Data_Mentah!K344="Yes",1,0)</f>
        <v>0</v>
      </c>
      <c r="L344" s="8">
        <f>IF(Data_Mentah!L344="Yes",1,0)</f>
        <v>0</v>
      </c>
      <c r="M344" s="8">
        <f>IF(Data_Mentah!M344="Yes",1,0)</f>
        <v>0</v>
      </c>
      <c r="N344" s="8">
        <f>IF(Data_Mentah!N344="Yes",1,0)</f>
        <v>0</v>
      </c>
      <c r="O344" s="8">
        <f>IF(Data_Mentah!O344="Yes",1,0)</f>
        <v>0</v>
      </c>
      <c r="P344" s="8">
        <f>IF(Data_Mentah!P344="Yes",1,0)</f>
        <v>0</v>
      </c>
      <c r="Q344" s="9">
        <f>IF(Data_Mentah!Q344="Positive",1,0)</f>
        <v>1</v>
      </c>
      <c r="T344">
        <f t="shared" si="9"/>
        <v>0</v>
      </c>
      <c r="V344">
        <f t="shared" si="10"/>
        <v>0</v>
      </c>
    </row>
    <row r="345" spans="1:22" ht="15.75" customHeight="1" x14ac:dyDescent="0.2">
      <c r="A345" s="4">
        <v>42</v>
      </c>
      <c r="B345" s="5">
        <f>IF(Data_Mentah!B345="Male",1,0)</f>
        <v>0</v>
      </c>
      <c r="C345" s="5">
        <f>IF(Data_Mentah!C345="Yes",1,0)</f>
        <v>0</v>
      </c>
      <c r="D345" s="5">
        <f>IF(Data_Mentah!D345="Yes",1,0)</f>
        <v>0</v>
      </c>
      <c r="E345" s="5">
        <f>IF(Data_Mentah!E345="Yes",1,0)</f>
        <v>1</v>
      </c>
      <c r="F345" s="5">
        <f>IF(Data_Mentah!F345="Yes",1,0)</f>
        <v>1</v>
      </c>
      <c r="G345" s="5">
        <f>IF(Data_Mentah!G345="Yes",1,0)</f>
        <v>1</v>
      </c>
      <c r="H345" s="5">
        <f>IF(Data_Mentah!H345="Yes",1,0)</f>
        <v>0</v>
      </c>
      <c r="I345" s="5">
        <f>IF(Data_Mentah!I345="Yes",1,0)</f>
        <v>0</v>
      </c>
      <c r="J345" s="5">
        <f>IF(Data_Mentah!J345="Yes",1,0)</f>
        <v>0</v>
      </c>
      <c r="K345" s="5">
        <f>IF(Data_Mentah!K345="Yes",1,0)</f>
        <v>0</v>
      </c>
      <c r="L345" s="5">
        <f>IF(Data_Mentah!L345="Yes",1,0)</f>
        <v>0</v>
      </c>
      <c r="M345" s="5">
        <f>IF(Data_Mentah!M345="Yes",1,0)</f>
        <v>0</v>
      </c>
      <c r="N345" s="5">
        <f>IF(Data_Mentah!N345="Yes",1,0)</f>
        <v>1</v>
      </c>
      <c r="O345" s="5">
        <f>IF(Data_Mentah!O345="Yes",1,0)</f>
        <v>0</v>
      </c>
      <c r="P345" s="5">
        <f>IF(Data_Mentah!P345="Yes",1,0)</f>
        <v>0</v>
      </c>
      <c r="Q345" s="6">
        <f>IF(Data_Mentah!Q345="Positive",1,0)</f>
        <v>1</v>
      </c>
      <c r="T345">
        <f t="shared" si="9"/>
        <v>0</v>
      </c>
      <c r="V345">
        <f t="shared" si="10"/>
        <v>0</v>
      </c>
    </row>
    <row r="346" spans="1:22" ht="15.75" customHeight="1" x14ac:dyDescent="0.2">
      <c r="A346" s="7">
        <v>55</v>
      </c>
      <c r="B346" s="8">
        <f>IF(Data_Mentah!B346="Male",1,0)</f>
        <v>0</v>
      </c>
      <c r="C346" s="8">
        <f>IF(Data_Mentah!C346="Yes",1,0)</f>
        <v>1</v>
      </c>
      <c r="D346" s="8">
        <f>IF(Data_Mentah!D346="Yes",1,0)</f>
        <v>0</v>
      </c>
      <c r="E346" s="8">
        <f>IF(Data_Mentah!E346="Yes",1,0)</f>
        <v>0</v>
      </c>
      <c r="F346" s="8">
        <f>IF(Data_Mentah!F346="Yes",1,0)</f>
        <v>0</v>
      </c>
      <c r="G346" s="8">
        <f>IF(Data_Mentah!G346="Yes",1,0)</f>
        <v>1</v>
      </c>
      <c r="H346" s="8">
        <f>IF(Data_Mentah!H346="Yes",1,0)</f>
        <v>0</v>
      </c>
      <c r="I346" s="8">
        <f>IF(Data_Mentah!I346="Yes",1,0)</f>
        <v>0</v>
      </c>
      <c r="J346" s="8">
        <f>IF(Data_Mentah!J346="Yes",1,0)</f>
        <v>0</v>
      </c>
      <c r="K346" s="8">
        <f>IF(Data_Mentah!K346="Yes",1,0)</f>
        <v>1</v>
      </c>
      <c r="L346" s="8">
        <f>IF(Data_Mentah!L346="Yes",1,0)</f>
        <v>0</v>
      </c>
      <c r="M346" s="8">
        <f>IF(Data_Mentah!M346="Yes",1,0)</f>
        <v>0</v>
      </c>
      <c r="N346" s="8">
        <f>IF(Data_Mentah!N346="Yes",1,0)</f>
        <v>0</v>
      </c>
      <c r="O346" s="8">
        <f>IF(Data_Mentah!O346="Yes",1,0)</f>
        <v>1</v>
      </c>
      <c r="P346" s="8">
        <f>IF(Data_Mentah!P346="Yes",1,0)</f>
        <v>0</v>
      </c>
      <c r="Q346" s="9">
        <f>IF(Data_Mentah!Q346="Positive",1,0)</f>
        <v>1</v>
      </c>
      <c r="T346">
        <f t="shared" si="9"/>
        <v>0</v>
      </c>
      <c r="V346">
        <f t="shared" si="10"/>
        <v>0</v>
      </c>
    </row>
    <row r="347" spans="1:22" ht="15.75" customHeight="1" x14ac:dyDescent="0.2">
      <c r="A347" s="4">
        <v>48</v>
      </c>
      <c r="B347" s="5">
        <f>IF(Data_Mentah!B347="Male",1,0)</f>
        <v>0</v>
      </c>
      <c r="C347" s="5">
        <f>IF(Data_Mentah!C347="Yes",1,0)</f>
        <v>1</v>
      </c>
      <c r="D347" s="5">
        <f>IF(Data_Mentah!D347="Yes",1,0)</f>
        <v>0</v>
      </c>
      <c r="E347" s="5">
        <f>IF(Data_Mentah!E347="Yes",1,0)</f>
        <v>1</v>
      </c>
      <c r="F347" s="5">
        <f>IF(Data_Mentah!F347="Yes",1,0)</f>
        <v>0</v>
      </c>
      <c r="G347" s="5">
        <f>IF(Data_Mentah!G347="Yes",1,0)</f>
        <v>1</v>
      </c>
      <c r="H347" s="5">
        <f>IF(Data_Mentah!H347="Yes",1,0)</f>
        <v>0</v>
      </c>
      <c r="I347" s="5">
        <f>IF(Data_Mentah!I347="Yes",1,0)</f>
        <v>0</v>
      </c>
      <c r="J347" s="5">
        <f>IF(Data_Mentah!J347="Yes",1,0)</f>
        <v>0</v>
      </c>
      <c r="K347" s="5">
        <f>IF(Data_Mentah!K347="Yes",1,0)</f>
        <v>1</v>
      </c>
      <c r="L347" s="5">
        <f>IF(Data_Mentah!L347="Yes",1,0)</f>
        <v>0</v>
      </c>
      <c r="M347" s="5">
        <f>IF(Data_Mentah!M347="Yes",1,0)</f>
        <v>0</v>
      </c>
      <c r="N347" s="5">
        <f>IF(Data_Mentah!N347="Yes",1,0)</f>
        <v>1</v>
      </c>
      <c r="O347" s="5">
        <f>IF(Data_Mentah!O347="Yes",1,0)</f>
        <v>0</v>
      </c>
      <c r="P347" s="5">
        <f>IF(Data_Mentah!P347="Yes",1,0)</f>
        <v>1</v>
      </c>
      <c r="Q347" s="6">
        <f>IF(Data_Mentah!Q347="Positive",1,0)</f>
        <v>1</v>
      </c>
      <c r="T347">
        <f t="shared" si="9"/>
        <v>1</v>
      </c>
      <c r="V347">
        <f t="shared" si="10"/>
        <v>0</v>
      </c>
    </row>
    <row r="348" spans="1:22" ht="15.75" customHeight="1" x14ac:dyDescent="0.2">
      <c r="A348" s="7">
        <v>55</v>
      </c>
      <c r="B348" s="8">
        <f>IF(Data_Mentah!B348="Male",1,0)</f>
        <v>0</v>
      </c>
      <c r="C348" s="8">
        <f>IF(Data_Mentah!C348="Yes",1,0)</f>
        <v>1</v>
      </c>
      <c r="D348" s="8">
        <f>IF(Data_Mentah!D348="Yes",1,0)</f>
        <v>1</v>
      </c>
      <c r="E348" s="8">
        <f>IF(Data_Mentah!E348="Yes",1,0)</f>
        <v>1</v>
      </c>
      <c r="F348" s="8">
        <f>IF(Data_Mentah!F348="Yes",1,0)</f>
        <v>1</v>
      </c>
      <c r="G348" s="8">
        <f>IF(Data_Mentah!G348="Yes",1,0)</f>
        <v>0</v>
      </c>
      <c r="H348" s="8">
        <f>IF(Data_Mentah!H348="Yes",1,0)</f>
        <v>0</v>
      </c>
      <c r="I348" s="8">
        <f>IF(Data_Mentah!I348="Yes",1,0)</f>
        <v>1</v>
      </c>
      <c r="J348" s="8">
        <f>IF(Data_Mentah!J348="Yes",1,0)</f>
        <v>1</v>
      </c>
      <c r="K348" s="8">
        <f>IF(Data_Mentah!K348="Yes",1,0)</f>
        <v>1</v>
      </c>
      <c r="L348" s="8">
        <f>IF(Data_Mentah!L348="Yes",1,0)</f>
        <v>0</v>
      </c>
      <c r="M348" s="8">
        <f>IF(Data_Mentah!M348="Yes",1,0)</f>
        <v>0</v>
      </c>
      <c r="N348" s="8">
        <f>IF(Data_Mentah!N348="Yes",1,0)</f>
        <v>1</v>
      </c>
      <c r="O348" s="8">
        <f>IF(Data_Mentah!O348="Yes",1,0)</f>
        <v>0</v>
      </c>
      <c r="P348" s="8">
        <f>IF(Data_Mentah!P348="Yes",1,0)</f>
        <v>1</v>
      </c>
      <c r="Q348" s="9">
        <f>IF(Data_Mentah!Q348="Positive",1,0)</f>
        <v>1</v>
      </c>
      <c r="T348">
        <f t="shared" si="9"/>
        <v>1</v>
      </c>
      <c r="V348">
        <f t="shared" si="10"/>
        <v>0</v>
      </c>
    </row>
    <row r="349" spans="1:22" ht="15.75" customHeight="1" x14ac:dyDescent="0.2">
      <c r="A349" s="4">
        <v>39</v>
      </c>
      <c r="B349" s="5">
        <f>IF(Data_Mentah!B349="Male",1,0)</f>
        <v>1</v>
      </c>
      <c r="C349" s="5">
        <f>IF(Data_Mentah!C349="Yes",1,0)</f>
        <v>0</v>
      </c>
      <c r="D349" s="5">
        <f>IF(Data_Mentah!D349="Yes",1,0)</f>
        <v>1</v>
      </c>
      <c r="E349" s="5">
        <f>IF(Data_Mentah!E349="Yes",1,0)</f>
        <v>1</v>
      </c>
      <c r="F349" s="5">
        <f>IF(Data_Mentah!F349="Yes",1,0)</f>
        <v>1</v>
      </c>
      <c r="G349" s="5">
        <f>IF(Data_Mentah!G349="Yes",1,0)</f>
        <v>0</v>
      </c>
      <c r="H349" s="5">
        <f>IF(Data_Mentah!H349="Yes",1,0)</f>
        <v>0</v>
      </c>
      <c r="I349" s="5">
        <f>IF(Data_Mentah!I349="Yes",1,0)</f>
        <v>1</v>
      </c>
      <c r="J349" s="5">
        <f>IF(Data_Mentah!J349="Yes",1,0)</f>
        <v>1</v>
      </c>
      <c r="K349" s="5">
        <f>IF(Data_Mentah!K349="Yes",1,0)</f>
        <v>0</v>
      </c>
      <c r="L349" s="5">
        <f>IF(Data_Mentah!L349="Yes",1,0)</f>
        <v>0</v>
      </c>
      <c r="M349" s="5">
        <f>IF(Data_Mentah!M349="Yes",1,0)</f>
        <v>1</v>
      </c>
      <c r="N349" s="5">
        <f>IF(Data_Mentah!N349="Yes",1,0)</f>
        <v>1</v>
      </c>
      <c r="O349" s="5">
        <f>IF(Data_Mentah!O349="Yes",1,0)</f>
        <v>0</v>
      </c>
      <c r="P349" s="5">
        <f>IF(Data_Mentah!P349="Yes",1,0)</f>
        <v>0</v>
      </c>
      <c r="Q349" s="6">
        <f>IF(Data_Mentah!Q349="Positive",1,0)</f>
        <v>0</v>
      </c>
      <c r="T349">
        <f t="shared" si="9"/>
        <v>0</v>
      </c>
      <c r="V349">
        <f t="shared" si="10"/>
        <v>0</v>
      </c>
    </row>
    <row r="350" spans="1:22" ht="15.75" customHeight="1" x14ac:dyDescent="0.2">
      <c r="A350" s="7">
        <v>43</v>
      </c>
      <c r="B350" s="8">
        <f>IF(Data_Mentah!B350="Male",1,0)</f>
        <v>1</v>
      </c>
      <c r="C350" s="8">
        <f>IF(Data_Mentah!C350="Yes",1,0)</f>
        <v>0</v>
      </c>
      <c r="D350" s="8">
        <f>IF(Data_Mentah!D350="Yes",1,0)</f>
        <v>0</v>
      </c>
      <c r="E350" s="8">
        <f>IF(Data_Mentah!E350="Yes",1,0)</f>
        <v>1</v>
      </c>
      <c r="F350" s="8">
        <f>IF(Data_Mentah!F350="Yes",1,0)</f>
        <v>0</v>
      </c>
      <c r="G350" s="8">
        <f>IF(Data_Mentah!G350="Yes",1,0)</f>
        <v>0</v>
      </c>
      <c r="H350" s="8">
        <f>IF(Data_Mentah!H350="Yes",1,0)</f>
        <v>0</v>
      </c>
      <c r="I350" s="8">
        <f>IF(Data_Mentah!I350="Yes",1,0)</f>
        <v>0</v>
      </c>
      <c r="J350" s="8">
        <f>IF(Data_Mentah!J350="Yes",1,0)</f>
        <v>0</v>
      </c>
      <c r="K350" s="8">
        <f>IF(Data_Mentah!K350="Yes",1,0)</f>
        <v>0</v>
      </c>
      <c r="L350" s="8">
        <f>IF(Data_Mentah!L350="Yes",1,0)</f>
        <v>0</v>
      </c>
      <c r="M350" s="8">
        <f>IF(Data_Mentah!M350="Yes",1,0)</f>
        <v>0</v>
      </c>
      <c r="N350" s="8">
        <f>IF(Data_Mentah!N350="Yes",1,0)</f>
        <v>0</v>
      </c>
      <c r="O350" s="8">
        <f>IF(Data_Mentah!O350="Yes",1,0)</f>
        <v>0</v>
      </c>
      <c r="P350" s="8">
        <f>IF(Data_Mentah!P350="Yes",1,0)</f>
        <v>0</v>
      </c>
      <c r="Q350" s="9">
        <f>IF(Data_Mentah!Q350="Positive",1,0)</f>
        <v>0</v>
      </c>
      <c r="T350">
        <f t="shared" si="9"/>
        <v>0</v>
      </c>
      <c r="V350">
        <f t="shared" si="10"/>
        <v>0</v>
      </c>
    </row>
    <row r="351" spans="1:22" ht="15.75" customHeight="1" x14ac:dyDescent="0.2">
      <c r="A351" s="4">
        <v>35</v>
      </c>
      <c r="B351" s="5">
        <f>IF(Data_Mentah!B351="Male",1,0)</f>
        <v>1</v>
      </c>
      <c r="C351" s="5">
        <f>IF(Data_Mentah!C351="Yes",1,0)</f>
        <v>0</v>
      </c>
      <c r="D351" s="5">
        <f>IF(Data_Mentah!D351="Yes",1,0)</f>
        <v>0</v>
      </c>
      <c r="E351" s="5">
        <f>IF(Data_Mentah!E351="Yes",1,0)</f>
        <v>0</v>
      </c>
      <c r="F351" s="5">
        <f>IF(Data_Mentah!F351="Yes",1,0)</f>
        <v>0</v>
      </c>
      <c r="G351" s="5">
        <f>IF(Data_Mentah!G351="Yes",1,0)</f>
        <v>0</v>
      </c>
      <c r="H351" s="5">
        <f>IF(Data_Mentah!H351="Yes",1,0)</f>
        <v>0</v>
      </c>
      <c r="I351" s="5">
        <f>IF(Data_Mentah!I351="Yes",1,0)</f>
        <v>0</v>
      </c>
      <c r="J351" s="5">
        <f>IF(Data_Mentah!J351="Yes",1,0)</f>
        <v>0</v>
      </c>
      <c r="K351" s="5">
        <f>IF(Data_Mentah!K351="Yes",1,0)</f>
        <v>0</v>
      </c>
      <c r="L351" s="5">
        <f>IF(Data_Mentah!L351="Yes",1,0)</f>
        <v>0</v>
      </c>
      <c r="M351" s="5">
        <f>IF(Data_Mentah!M351="Yes",1,0)</f>
        <v>0</v>
      </c>
      <c r="N351" s="5">
        <f>IF(Data_Mentah!N351="Yes",1,0)</f>
        <v>0</v>
      </c>
      <c r="O351" s="5">
        <f>IF(Data_Mentah!O351="Yes",1,0)</f>
        <v>0</v>
      </c>
      <c r="P351" s="5">
        <f>IF(Data_Mentah!P351="Yes",1,0)</f>
        <v>0</v>
      </c>
      <c r="Q351" s="6">
        <f>IF(Data_Mentah!Q351="Positive",1,0)</f>
        <v>0</v>
      </c>
      <c r="T351">
        <f t="shared" si="9"/>
        <v>0</v>
      </c>
      <c r="V351">
        <f t="shared" si="10"/>
        <v>0</v>
      </c>
    </row>
    <row r="352" spans="1:22" ht="15.75" customHeight="1" x14ac:dyDescent="0.2">
      <c r="A352" s="7">
        <v>47</v>
      </c>
      <c r="B352" s="8">
        <f>IF(Data_Mentah!B352="Male",1,0)</f>
        <v>1</v>
      </c>
      <c r="C352" s="8">
        <f>IF(Data_Mentah!C352="Yes",1,0)</f>
        <v>0</v>
      </c>
      <c r="D352" s="8">
        <f>IF(Data_Mentah!D352="Yes",1,0)</f>
        <v>0</v>
      </c>
      <c r="E352" s="8">
        <f>IF(Data_Mentah!E352="Yes",1,0)</f>
        <v>0</v>
      </c>
      <c r="F352" s="8">
        <f>IF(Data_Mentah!F352="Yes",1,0)</f>
        <v>0</v>
      </c>
      <c r="G352" s="8">
        <f>IF(Data_Mentah!G352="Yes",1,0)</f>
        <v>0</v>
      </c>
      <c r="H352" s="8">
        <f>IF(Data_Mentah!H352="Yes",1,0)</f>
        <v>0</v>
      </c>
      <c r="I352" s="8">
        <f>IF(Data_Mentah!I352="Yes",1,0)</f>
        <v>0</v>
      </c>
      <c r="J352" s="8">
        <f>IF(Data_Mentah!J352="Yes",1,0)</f>
        <v>0</v>
      </c>
      <c r="K352" s="8">
        <f>IF(Data_Mentah!K352="Yes",1,0)</f>
        <v>0</v>
      </c>
      <c r="L352" s="8">
        <f>IF(Data_Mentah!L352="Yes",1,0)</f>
        <v>0</v>
      </c>
      <c r="M352" s="8">
        <f>IF(Data_Mentah!M352="Yes",1,0)</f>
        <v>0</v>
      </c>
      <c r="N352" s="8">
        <f>IF(Data_Mentah!N352="Yes",1,0)</f>
        <v>0</v>
      </c>
      <c r="O352" s="8">
        <f>IF(Data_Mentah!O352="Yes",1,0)</f>
        <v>0</v>
      </c>
      <c r="P352" s="8">
        <f>IF(Data_Mentah!P352="Yes",1,0)</f>
        <v>0</v>
      </c>
      <c r="Q352" s="9">
        <f>IF(Data_Mentah!Q352="Positive",1,0)</f>
        <v>0</v>
      </c>
      <c r="T352">
        <f t="shared" si="9"/>
        <v>0</v>
      </c>
      <c r="V352">
        <f t="shared" si="10"/>
        <v>0</v>
      </c>
    </row>
    <row r="353" spans="1:22" ht="15.75" customHeight="1" x14ac:dyDescent="0.2">
      <c r="A353" s="4">
        <v>61</v>
      </c>
      <c r="B353" s="5">
        <f>IF(Data_Mentah!B353="Male",1,0)</f>
        <v>1</v>
      </c>
      <c r="C353" s="5">
        <f>IF(Data_Mentah!C353="Yes",1,0)</f>
        <v>0</v>
      </c>
      <c r="D353" s="5">
        <f>IF(Data_Mentah!D353="Yes",1,0)</f>
        <v>0</v>
      </c>
      <c r="E353" s="5">
        <f>IF(Data_Mentah!E353="Yes",1,0)</f>
        <v>0</v>
      </c>
      <c r="F353" s="5">
        <f>IF(Data_Mentah!F353="Yes",1,0)</f>
        <v>0</v>
      </c>
      <c r="G353" s="5">
        <f>IF(Data_Mentah!G353="Yes",1,0)</f>
        <v>0</v>
      </c>
      <c r="H353" s="5">
        <f>IF(Data_Mentah!H353="Yes",1,0)</f>
        <v>0</v>
      </c>
      <c r="I353" s="5">
        <f>IF(Data_Mentah!I353="Yes",1,0)</f>
        <v>0</v>
      </c>
      <c r="J353" s="5">
        <f>IF(Data_Mentah!J353="Yes",1,0)</f>
        <v>0</v>
      </c>
      <c r="K353" s="5">
        <f>IF(Data_Mentah!K353="Yes",1,0)</f>
        <v>0</v>
      </c>
      <c r="L353" s="5">
        <f>IF(Data_Mentah!L353="Yes",1,0)</f>
        <v>0</v>
      </c>
      <c r="M353" s="5">
        <f>IF(Data_Mentah!M353="Yes",1,0)</f>
        <v>0</v>
      </c>
      <c r="N353" s="5">
        <f>IF(Data_Mentah!N353="Yes",1,0)</f>
        <v>0</v>
      </c>
      <c r="O353" s="5">
        <f>IF(Data_Mentah!O353="Yes",1,0)</f>
        <v>0</v>
      </c>
      <c r="P353" s="5">
        <f>IF(Data_Mentah!P353="Yes",1,0)</f>
        <v>0</v>
      </c>
      <c r="Q353" s="6">
        <f>IF(Data_Mentah!Q353="Positive",1,0)</f>
        <v>0</v>
      </c>
      <c r="T353">
        <f t="shared" si="9"/>
        <v>0</v>
      </c>
      <c r="V353">
        <f t="shared" si="10"/>
        <v>0</v>
      </c>
    </row>
    <row r="354" spans="1:22" ht="15.75" customHeight="1" x14ac:dyDescent="0.2">
      <c r="A354" s="7">
        <v>58</v>
      </c>
      <c r="B354" s="8">
        <f>IF(Data_Mentah!B354="Male",1,0)</f>
        <v>1</v>
      </c>
      <c r="C354" s="8">
        <f>IF(Data_Mentah!C354="Yes",1,0)</f>
        <v>1</v>
      </c>
      <c r="D354" s="8">
        <f>IF(Data_Mentah!D354="Yes",1,0)</f>
        <v>0</v>
      </c>
      <c r="E354" s="8">
        <f>IF(Data_Mentah!E354="Yes",1,0)</f>
        <v>0</v>
      </c>
      <c r="F354" s="8">
        <f>IF(Data_Mentah!F354="Yes",1,0)</f>
        <v>1</v>
      </c>
      <c r="G354" s="8">
        <f>IF(Data_Mentah!G354="Yes",1,0)</f>
        <v>1</v>
      </c>
      <c r="H354" s="8">
        <f>IF(Data_Mentah!H354="Yes",1,0)</f>
        <v>0</v>
      </c>
      <c r="I354" s="8">
        <f>IF(Data_Mentah!I354="Yes",1,0)</f>
        <v>1</v>
      </c>
      <c r="J354" s="8">
        <f>IF(Data_Mentah!J354="Yes",1,0)</f>
        <v>1</v>
      </c>
      <c r="K354" s="8">
        <f>IF(Data_Mentah!K354="Yes",1,0)</f>
        <v>1</v>
      </c>
      <c r="L354" s="8">
        <f>IF(Data_Mentah!L354="Yes",1,0)</f>
        <v>1</v>
      </c>
      <c r="M354" s="8">
        <f>IF(Data_Mentah!M354="Yes",1,0)</f>
        <v>0</v>
      </c>
      <c r="N354" s="8">
        <f>IF(Data_Mentah!N354="Yes",1,0)</f>
        <v>1</v>
      </c>
      <c r="O354" s="8">
        <f>IF(Data_Mentah!O354="Yes",1,0)</f>
        <v>1</v>
      </c>
      <c r="P354" s="8">
        <f>IF(Data_Mentah!P354="Yes",1,0)</f>
        <v>1</v>
      </c>
      <c r="Q354" s="9">
        <f>IF(Data_Mentah!Q354="Positive",1,0)</f>
        <v>0</v>
      </c>
      <c r="T354">
        <f t="shared" si="9"/>
        <v>1</v>
      </c>
      <c r="V354">
        <f t="shared" si="10"/>
        <v>0</v>
      </c>
    </row>
    <row r="355" spans="1:22" ht="15.75" customHeight="1" x14ac:dyDescent="0.2">
      <c r="A355" s="4">
        <v>69</v>
      </c>
      <c r="B355" s="5">
        <f>IF(Data_Mentah!B355="Male",1,0)</f>
        <v>1</v>
      </c>
      <c r="C355" s="5">
        <f>IF(Data_Mentah!C355="Yes",1,0)</f>
        <v>0</v>
      </c>
      <c r="D355" s="5">
        <f>IF(Data_Mentah!D355="Yes",1,0)</f>
        <v>0</v>
      </c>
      <c r="E355" s="5">
        <f>IF(Data_Mentah!E355="Yes",1,0)</f>
        <v>0</v>
      </c>
      <c r="F355" s="5">
        <f>IF(Data_Mentah!F355="Yes",1,0)</f>
        <v>1</v>
      </c>
      <c r="G355" s="5">
        <f>IF(Data_Mentah!G355="Yes",1,0)</f>
        <v>0</v>
      </c>
      <c r="H355" s="5">
        <f>IF(Data_Mentah!H355="Yes",1,0)</f>
        <v>0</v>
      </c>
      <c r="I355" s="5">
        <f>IF(Data_Mentah!I355="Yes",1,0)</f>
        <v>0</v>
      </c>
      <c r="J355" s="5">
        <f>IF(Data_Mentah!J355="Yes",1,0)</f>
        <v>0</v>
      </c>
      <c r="K355" s="5">
        <f>IF(Data_Mentah!K355="Yes",1,0)</f>
        <v>0</v>
      </c>
      <c r="L355" s="5">
        <f>IF(Data_Mentah!L355="Yes",1,0)</f>
        <v>0</v>
      </c>
      <c r="M355" s="5">
        <f>IF(Data_Mentah!M355="Yes",1,0)</f>
        <v>1</v>
      </c>
      <c r="N355" s="5">
        <f>IF(Data_Mentah!N355="Yes",1,0)</f>
        <v>1</v>
      </c>
      <c r="O355" s="5">
        <f>IF(Data_Mentah!O355="Yes",1,0)</f>
        <v>0</v>
      </c>
      <c r="P355" s="5">
        <f>IF(Data_Mentah!P355="Yes",1,0)</f>
        <v>0</v>
      </c>
      <c r="Q355" s="6">
        <f>IF(Data_Mentah!Q355="Positive",1,0)</f>
        <v>0</v>
      </c>
      <c r="T355">
        <f t="shared" si="9"/>
        <v>0</v>
      </c>
      <c r="V355">
        <f t="shared" si="10"/>
        <v>0</v>
      </c>
    </row>
    <row r="356" spans="1:22" ht="15.75" customHeight="1" x14ac:dyDescent="0.2">
      <c r="A356" s="7">
        <v>40</v>
      </c>
      <c r="B356" s="8">
        <f>IF(Data_Mentah!B356="Male",1,0)</f>
        <v>1</v>
      </c>
      <c r="C356" s="8">
        <f>IF(Data_Mentah!C356="Yes",1,0)</f>
        <v>0</v>
      </c>
      <c r="D356" s="8">
        <f>IF(Data_Mentah!D356="Yes",1,0)</f>
        <v>0</v>
      </c>
      <c r="E356" s="8">
        <f>IF(Data_Mentah!E356="Yes",1,0)</f>
        <v>0</v>
      </c>
      <c r="F356" s="8">
        <f>IF(Data_Mentah!F356="Yes",1,0)</f>
        <v>0</v>
      </c>
      <c r="G356" s="8">
        <f>IF(Data_Mentah!G356="Yes",1,0)</f>
        <v>1</v>
      </c>
      <c r="H356" s="8">
        <f>IF(Data_Mentah!H356="Yes",1,0)</f>
        <v>0</v>
      </c>
      <c r="I356" s="8">
        <f>IF(Data_Mentah!I356="Yes",1,0)</f>
        <v>0</v>
      </c>
      <c r="J356" s="8">
        <f>IF(Data_Mentah!J356="Yes",1,0)</f>
        <v>1</v>
      </c>
      <c r="K356" s="8">
        <f>IF(Data_Mentah!K356="Yes",1,0)</f>
        <v>0</v>
      </c>
      <c r="L356" s="8">
        <f>IF(Data_Mentah!L356="Yes",1,0)</f>
        <v>1</v>
      </c>
      <c r="M356" s="8">
        <f>IF(Data_Mentah!M356="Yes",1,0)</f>
        <v>0</v>
      </c>
      <c r="N356" s="8">
        <f>IF(Data_Mentah!N356="Yes",1,0)</f>
        <v>0</v>
      </c>
      <c r="O356" s="8">
        <f>IF(Data_Mentah!O356="Yes",1,0)</f>
        <v>1</v>
      </c>
      <c r="P356" s="8">
        <f>IF(Data_Mentah!P356="Yes",1,0)</f>
        <v>1</v>
      </c>
      <c r="Q356" s="9">
        <f>IF(Data_Mentah!Q356="Positive",1,0)</f>
        <v>0</v>
      </c>
      <c r="T356">
        <f t="shared" si="9"/>
        <v>0</v>
      </c>
      <c r="V356">
        <f t="shared" si="10"/>
        <v>0</v>
      </c>
    </row>
    <row r="357" spans="1:22" ht="15.75" customHeight="1" x14ac:dyDescent="0.2">
      <c r="A357" s="4">
        <v>28</v>
      </c>
      <c r="B357" s="5">
        <f>IF(Data_Mentah!B357="Male",1,0)</f>
        <v>1</v>
      </c>
      <c r="C357" s="5">
        <f>IF(Data_Mentah!C357="Yes",1,0)</f>
        <v>0</v>
      </c>
      <c r="D357" s="5">
        <f>IF(Data_Mentah!D357="Yes",1,0)</f>
        <v>0</v>
      </c>
      <c r="E357" s="5">
        <f>IF(Data_Mentah!E357="Yes",1,0)</f>
        <v>1</v>
      </c>
      <c r="F357" s="5">
        <f>IF(Data_Mentah!F357="Yes",1,0)</f>
        <v>1</v>
      </c>
      <c r="G357" s="5">
        <f>IF(Data_Mentah!G357="Yes",1,0)</f>
        <v>0</v>
      </c>
      <c r="H357" s="5">
        <f>IF(Data_Mentah!H357="Yes",1,0)</f>
        <v>1</v>
      </c>
      <c r="I357" s="5">
        <f>IF(Data_Mentah!I357="Yes",1,0)</f>
        <v>0</v>
      </c>
      <c r="J357" s="5">
        <f>IF(Data_Mentah!J357="Yes",1,0)</f>
        <v>0</v>
      </c>
      <c r="K357" s="5">
        <f>IF(Data_Mentah!K357="Yes",1,0)</f>
        <v>0</v>
      </c>
      <c r="L357" s="5">
        <f>IF(Data_Mentah!L357="Yes",1,0)</f>
        <v>1</v>
      </c>
      <c r="M357" s="5">
        <f>IF(Data_Mentah!M357="Yes",1,0)</f>
        <v>0</v>
      </c>
      <c r="N357" s="5">
        <f>IF(Data_Mentah!N357="Yes",1,0)</f>
        <v>0</v>
      </c>
      <c r="O357" s="5">
        <f>IF(Data_Mentah!O357="Yes",1,0)</f>
        <v>1</v>
      </c>
      <c r="P357" s="5">
        <f>IF(Data_Mentah!P357="Yes",1,0)</f>
        <v>0</v>
      </c>
      <c r="Q357" s="6">
        <f>IF(Data_Mentah!Q357="Positive",1,0)</f>
        <v>0</v>
      </c>
      <c r="T357">
        <f t="shared" si="9"/>
        <v>0</v>
      </c>
      <c r="V357">
        <f t="shared" si="10"/>
        <v>0</v>
      </c>
    </row>
    <row r="358" spans="1:22" ht="15.75" customHeight="1" x14ac:dyDescent="0.2">
      <c r="A358" s="7">
        <v>37</v>
      </c>
      <c r="B358" s="8">
        <f>IF(Data_Mentah!B358="Male",1,0)</f>
        <v>1</v>
      </c>
      <c r="C358" s="8">
        <f>IF(Data_Mentah!C358="Yes",1,0)</f>
        <v>0</v>
      </c>
      <c r="D358" s="8">
        <f>IF(Data_Mentah!D358="Yes",1,0)</f>
        <v>0</v>
      </c>
      <c r="E358" s="8">
        <f>IF(Data_Mentah!E358="Yes",1,0)</f>
        <v>1</v>
      </c>
      <c r="F358" s="8">
        <f>IF(Data_Mentah!F358="Yes",1,0)</f>
        <v>0</v>
      </c>
      <c r="G358" s="8">
        <f>IF(Data_Mentah!G358="Yes",1,0)</f>
        <v>0</v>
      </c>
      <c r="H358" s="8">
        <f>IF(Data_Mentah!H358="Yes",1,0)</f>
        <v>1</v>
      </c>
      <c r="I358" s="8">
        <f>IF(Data_Mentah!I358="Yes",1,0)</f>
        <v>0</v>
      </c>
      <c r="J358" s="8">
        <f>IF(Data_Mentah!J358="Yes",1,0)</f>
        <v>0</v>
      </c>
      <c r="K358" s="8">
        <f>IF(Data_Mentah!K358="Yes",1,0)</f>
        <v>0</v>
      </c>
      <c r="L358" s="8">
        <f>IF(Data_Mentah!L358="Yes",1,0)</f>
        <v>1</v>
      </c>
      <c r="M358" s="8">
        <f>IF(Data_Mentah!M358="Yes",1,0)</f>
        <v>0</v>
      </c>
      <c r="N358" s="8">
        <f>IF(Data_Mentah!N358="Yes",1,0)</f>
        <v>0</v>
      </c>
      <c r="O358" s="8">
        <f>IF(Data_Mentah!O358="Yes",1,0)</f>
        <v>1</v>
      </c>
      <c r="P358" s="8">
        <f>IF(Data_Mentah!P358="Yes",1,0)</f>
        <v>0</v>
      </c>
      <c r="Q358" s="9">
        <f>IF(Data_Mentah!Q358="Positive",1,0)</f>
        <v>0</v>
      </c>
      <c r="T358">
        <f t="shared" si="9"/>
        <v>0</v>
      </c>
      <c r="V358">
        <f t="shared" si="10"/>
        <v>0</v>
      </c>
    </row>
    <row r="359" spans="1:22" ht="15.75" customHeight="1" x14ac:dyDescent="0.2">
      <c r="A359" s="4">
        <v>34</v>
      </c>
      <c r="B359" s="5">
        <f>IF(Data_Mentah!B359="Male",1,0)</f>
        <v>0</v>
      </c>
      <c r="C359" s="5">
        <f>IF(Data_Mentah!C359="Yes",1,0)</f>
        <v>0</v>
      </c>
      <c r="D359" s="5">
        <f>IF(Data_Mentah!D359="Yes",1,0)</f>
        <v>0</v>
      </c>
      <c r="E359" s="5">
        <f>IF(Data_Mentah!E359="Yes",1,0)</f>
        <v>0</v>
      </c>
      <c r="F359" s="5">
        <f>IF(Data_Mentah!F359="Yes",1,0)</f>
        <v>0</v>
      </c>
      <c r="G359" s="5">
        <f>IF(Data_Mentah!G359="Yes",1,0)</f>
        <v>0</v>
      </c>
      <c r="H359" s="5">
        <f>IF(Data_Mentah!H359="Yes",1,0)</f>
        <v>0</v>
      </c>
      <c r="I359" s="5">
        <f>IF(Data_Mentah!I359="Yes",1,0)</f>
        <v>0</v>
      </c>
      <c r="J359" s="5">
        <f>IF(Data_Mentah!J359="Yes",1,0)</f>
        <v>0</v>
      </c>
      <c r="K359" s="5">
        <f>IF(Data_Mentah!K359="Yes",1,0)</f>
        <v>0</v>
      </c>
      <c r="L359" s="5">
        <f>IF(Data_Mentah!L359="Yes",1,0)</f>
        <v>0</v>
      </c>
      <c r="M359" s="5">
        <f>IF(Data_Mentah!M359="Yes",1,0)</f>
        <v>0</v>
      </c>
      <c r="N359" s="5">
        <f>IF(Data_Mentah!N359="Yes",1,0)</f>
        <v>0</v>
      </c>
      <c r="O359" s="5">
        <f>IF(Data_Mentah!O359="Yes",1,0)</f>
        <v>0</v>
      </c>
      <c r="P359" s="5">
        <f>IF(Data_Mentah!P359="Yes",1,0)</f>
        <v>0</v>
      </c>
      <c r="Q359" s="6">
        <f>IF(Data_Mentah!Q359="Positive",1,0)</f>
        <v>0</v>
      </c>
      <c r="T359">
        <f t="shared" si="9"/>
        <v>0</v>
      </c>
      <c r="V359">
        <f t="shared" si="10"/>
        <v>0</v>
      </c>
    </row>
    <row r="360" spans="1:22" ht="15.75" customHeight="1" x14ac:dyDescent="0.2">
      <c r="A360" s="7">
        <v>30</v>
      </c>
      <c r="B360" s="8">
        <f>IF(Data_Mentah!B360="Male",1,0)</f>
        <v>1</v>
      </c>
      <c r="C360" s="8">
        <f>IF(Data_Mentah!C360="Yes",1,0)</f>
        <v>1</v>
      </c>
      <c r="D360" s="8">
        <f>IF(Data_Mentah!D360="Yes",1,0)</f>
        <v>1</v>
      </c>
      <c r="E360" s="8">
        <f>IF(Data_Mentah!E360="Yes",1,0)</f>
        <v>1</v>
      </c>
      <c r="F360" s="8">
        <f>IF(Data_Mentah!F360="Yes",1,0)</f>
        <v>1</v>
      </c>
      <c r="G360" s="8">
        <f>IF(Data_Mentah!G360="Yes",1,0)</f>
        <v>0</v>
      </c>
      <c r="H360" s="8">
        <f>IF(Data_Mentah!H360="Yes",1,0)</f>
        <v>1</v>
      </c>
      <c r="I360" s="8">
        <f>IF(Data_Mentah!I360="Yes",1,0)</f>
        <v>0</v>
      </c>
      <c r="J360" s="8">
        <f>IF(Data_Mentah!J360="Yes",1,0)</f>
        <v>0</v>
      </c>
      <c r="K360" s="8">
        <f>IF(Data_Mentah!K360="Yes",1,0)</f>
        <v>1</v>
      </c>
      <c r="L360" s="8">
        <f>IF(Data_Mentah!L360="Yes",1,0)</f>
        <v>0</v>
      </c>
      <c r="M360" s="8">
        <f>IF(Data_Mentah!M360="Yes",1,0)</f>
        <v>1</v>
      </c>
      <c r="N360" s="8">
        <f>IF(Data_Mentah!N360="Yes",1,0)</f>
        <v>0</v>
      </c>
      <c r="O360" s="8">
        <f>IF(Data_Mentah!O360="Yes",1,0)</f>
        <v>0</v>
      </c>
      <c r="P360" s="8">
        <f>IF(Data_Mentah!P360="Yes",1,0)</f>
        <v>0</v>
      </c>
      <c r="Q360" s="9">
        <f>IF(Data_Mentah!Q360="Positive",1,0)</f>
        <v>1</v>
      </c>
      <c r="T360">
        <f t="shared" si="9"/>
        <v>0</v>
      </c>
      <c r="V360">
        <f t="shared" si="10"/>
        <v>0</v>
      </c>
    </row>
    <row r="361" spans="1:22" ht="15.75" customHeight="1" x14ac:dyDescent="0.2">
      <c r="A361" s="4">
        <v>67</v>
      </c>
      <c r="B361" s="5">
        <f>IF(Data_Mentah!B361="Male",1,0)</f>
        <v>1</v>
      </c>
      <c r="C361" s="5">
        <f>IF(Data_Mentah!C361="Yes",1,0)</f>
        <v>1</v>
      </c>
      <c r="D361" s="5">
        <f>IF(Data_Mentah!D361="Yes",1,0)</f>
        <v>1</v>
      </c>
      <c r="E361" s="5">
        <f>IF(Data_Mentah!E361="Yes",1,0)</f>
        <v>1</v>
      </c>
      <c r="F361" s="5">
        <f>IF(Data_Mentah!F361="Yes",1,0)</f>
        <v>0</v>
      </c>
      <c r="G361" s="5">
        <f>IF(Data_Mentah!G361="Yes",1,0)</f>
        <v>1</v>
      </c>
      <c r="H361" s="5">
        <f>IF(Data_Mentah!H361="Yes",1,0)</f>
        <v>1</v>
      </c>
      <c r="I361" s="5">
        <f>IF(Data_Mentah!I361="Yes",1,0)</f>
        <v>0</v>
      </c>
      <c r="J361" s="5">
        <f>IF(Data_Mentah!J361="Yes",1,0)</f>
        <v>0</v>
      </c>
      <c r="K361" s="5">
        <f>IF(Data_Mentah!K361="Yes",1,0)</f>
        <v>0</v>
      </c>
      <c r="L361" s="5">
        <f>IF(Data_Mentah!L361="Yes",1,0)</f>
        <v>1</v>
      </c>
      <c r="M361" s="5">
        <f>IF(Data_Mentah!M361="Yes",1,0)</f>
        <v>0</v>
      </c>
      <c r="N361" s="5">
        <f>IF(Data_Mentah!N361="Yes",1,0)</f>
        <v>0</v>
      </c>
      <c r="O361" s="5">
        <f>IF(Data_Mentah!O361="Yes",1,0)</f>
        <v>0</v>
      </c>
      <c r="P361" s="5">
        <f>IF(Data_Mentah!P361="Yes",1,0)</f>
        <v>0</v>
      </c>
      <c r="Q361" s="6">
        <f>IF(Data_Mentah!Q361="Positive",1,0)</f>
        <v>1</v>
      </c>
      <c r="T361">
        <f t="shared" si="9"/>
        <v>0</v>
      </c>
      <c r="V361">
        <f t="shared" si="10"/>
        <v>0</v>
      </c>
    </row>
    <row r="362" spans="1:22" ht="15.75" customHeight="1" x14ac:dyDescent="0.2">
      <c r="A362" s="7">
        <v>60</v>
      </c>
      <c r="B362" s="8">
        <f>IF(Data_Mentah!B362="Male",1,0)</f>
        <v>1</v>
      </c>
      <c r="C362" s="8">
        <f>IF(Data_Mentah!C362="Yes",1,0)</f>
        <v>1</v>
      </c>
      <c r="D362" s="8">
        <f>IF(Data_Mentah!D362="Yes",1,0)</f>
        <v>0</v>
      </c>
      <c r="E362" s="8">
        <f>IF(Data_Mentah!E362="Yes",1,0)</f>
        <v>1</v>
      </c>
      <c r="F362" s="8">
        <f>IF(Data_Mentah!F362="Yes",1,0)</f>
        <v>1</v>
      </c>
      <c r="G362" s="8">
        <f>IF(Data_Mentah!G362="Yes",1,0)</f>
        <v>0</v>
      </c>
      <c r="H362" s="8">
        <f>IF(Data_Mentah!H362="Yes",1,0)</f>
        <v>1</v>
      </c>
      <c r="I362" s="8">
        <f>IF(Data_Mentah!I362="Yes",1,0)</f>
        <v>0</v>
      </c>
      <c r="J362" s="8">
        <f>IF(Data_Mentah!J362="Yes",1,0)</f>
        <v>1</v>
      </c>
      <c r="K362" s="8">
        <f>IF(Data_Mentah!K362="Yes",1,0)</f>
        <v>1</v>
      </c>
      <c r="L362" s="8">
        <f>IF(Data_Mentah!L362="Yes",1,0)</f>
        <v>0</v>
      </c>
      <c r="M362" s="8">
        <f>IF(Data_Mentah!M362="Yes",1,0)</f>
        <v>0</v>
      </c>
      <c r="N362" s="8">
        <f>IF(Data_Mentah!N362="Yes",1,0)</f>
        <v>0</v>
      </c>
      <c r="O362" s="8">
        <f>IF(Data_Mentah!O362="Yes",1,0)</f>
        <v>1</v>
      </c>
      <c r="P362" s="8">
        <f>IF(Data_Mentah!P362="Yes",1,0)</f>
        <v>0</v>
      </c>
      <c r="Q362" s="9">
        <f>IF(Data_Mentah!Q362="Positive",1,0)</f>
        <v>1</v>
      </c>
      <c r="T362">
        <f t="shared" si="9"/>
        <v>0</v>
      </c>
      <c r="V362">
        <f t="shared" si="10"/>
        <v>0</v>
      </c>
    </row>
    <row r="363" spans="1:22" ht="15.75" customHeight="1" x14ac:dyDescent="0.2">
      <c r="A363" s="4">
        <v>58</v>
      </c>
      <c r="B363" s="5">
        <f>IF(Data_Mentah!B363="Male",1,0)</f>
        <v>0</v>
      </c>
      <c r="C363" s="5">
        <f>IF(Data_Mentah!C363="Yes",1,0)</f>
        <v>1</v>
      </c>
      <c r="D363" s="5">
        <f>IF(Data_Mentah!D363="Yes",1,0)</f>
        <v>1</v>
      </c>
      <c r="E363" s="5">
        <f>IF(Data_Mentah!E363="Yes",1,0)</f>
        <v>1</v>
      </c>
      <c r="F363" s="5">
        <f>IF(Data_Mentah!F363="Yes",1,0)</f>
        <v>1</v>
      </c>
      <c r="G363" s="5">
        <f>IF(Data_Mentah!G363="Yes",1,0)</f>
        <v>1</v>
      </c>
      <c r="H363" s="5">
        <f>IF(Data_Mentah!H363="Yes",1,0)</f>
        <v>0</v>
      </c>
      <c r="I363" s="5">
        <f>IF(Data_Mentah!I363="Yes",1,0)</f>
        <v>1</v>
      </c>
      <c r="J363" s="5">
        <f>IF(Data_Mentah!J363="Yes",1,0)</f>
        <v>1</v>
      </c>
      <c r="K363" s="5">
        <f>IF(Data_Mentah!K363="Yes",1,0)</f>
        <v>1</v>
      </c>
      <c r="L363" s="5">
        <f>IF(Data_Mentah!L363="Yes",1,0)</f>
        <v>1</v>
      </c>
      <c r="M363" s="5">
        <f>IF(Data_Mentah!M363="Yes",1,0)</f>
        <v>1</v>
      </c>
      <c r="N363" s="5">
        <f>IF(Data_Mentah!N363="Yes",1,0)</f>
        <v>1</v>
      </c>
      <c r="O363" s="5">
        <f>IF(Data_Mentah!O363="Yes",1,0)</f>
        <v>0</v>
      </c>
      <c r="P363" s="5">
        <f>IF(Data_Mentah!P363="Yes",1,0)</f>
        <v>0</v>
      </c>
      <c r="Q363" s="6">
        <f>IF(Data_Mentah!Q363="Positive",1,0)</f>
        <v>1</v>
      </c>
      <c r="T363">
        <f t="shared" si="9"/>
        <v>1</v>
      </c>
      <c r="V363">
        <f t="shared" si="10"/>
        <v>0</v>
      </c>
    </row>
    <row r="364" spans="1:22" ht="15.75" customHeight="1" x14ac:dyDescent="0.2">
      <c r="A364" s="7">
        <v>54</v>
      </c>
      <c r="B364" s="8">
        <f>IF(Data_Mentah!B364="Male",1,0)</f>
        <v>0</v>
      </c>
      <c r="C364" s="8">
        <f>IF(Data_Mentah!C364="Yes",1,0)</f>
        <v>0</v>
      </c>
      <c r="D364" s="8">
        <f>IF(Data_Mentah!D364="Yes",1,0)</f>
        <v>0</v>
      </c>
      <c r="E364" s="8">
        <f>IF(Data_Mentah!E364="Yes",1,0)</f>
        <v>0</v>
      </c>
      <c r="F364" s="8">
        <f>IF(Data_Mentah!F364="Yes",1,0)</f>
        <v>0</v>
      </c>
      <c r="G364" s="8">
        <f>IF(Data_Mentah!G364="Yes",1,0)</f>
        <v>0</v>
      </c>
      <c r="H364" s="8">
        <f>IF(Data_Mentah!H364="Yes",1,0)</f>
        <v>0</v>
      </c>
      <c r="I364" s="8">
        <f>IF(Data_Mentah!I364="Yes",1,0)</f>
        <v>1</v>
      </c>
      <c r="J364" s="8">
        <f>IF(Data_Mentah!J364="Yes",1,0)</f>
        <v>0</v>
      </c>
      <c r="K364" s="8">
        <f>IF(Data_Mentah!K364="Yes",1,0)</f>
        <v>0</v>
      </c>
      <c r="L364" s="8">
        <f>IF(Data_Mentah!L364="Yes",1,0)</f>
        <v>0</v>
      </c>
      <c r="M364" s="8">
        <f>IF(Data_Mentah!M364="Yes",1,0)</f>
        <v>1</v>
      </c>
      <c r="N364" s="8">
        <f>IF(Data_Mentah!N364="Yes",1,0)</f>
        <v>1</v>
      </c>
      <c r="O364" s="8">
        <f>IF(Data_Mentah!O364="Yes",1,0)</f>
        <v>0</v>
      </c>
      <c r="P364" s="8">
        <f>IF(Data_Mentah!P364="Yes",1,0)</f>
        <v>0</v>
      </c>
      <c r="Q364" s="9">
        <f>IF(Data_Mentah!Q364="Positive",1,0)</f>
        <v>1</v>
      </c>
      <c r="T364">
        <f t="shared" si="9"/>
        <v>0</v>
      </c>
      <c r="V364">
        <f t="shared" si="10"/>
        <v>0</v>
      </c>
    </row>
    <row r="365" spans="1:22" ht="15.75" customHeight="1" x14ac:dyDescent="0.2">
      <c r="A365" s="4">
        <v>43</v>
      </c>
      <c r="B365" s="5">
        <f>IF(Data_Mentah!B365="Male",1,0)</f>
        <v>0</v>
      </c>
      <c r="C365" s="5">
        <f>IF(Data_Mentah!C365="Yes",1,0)</f>
        <v>1</v>
      </c>
      <c r="D365" s="5">
        <f>IF(Data_Mentah!D365="Yes",1,0)</f>
        <v>1</v>
      </c>
      <c r="E365" s="5">
        <f>IF(Data_Mentah!E365="Yes",1,0)</f>
        <v>0</v>
      </c>
      <c r="F365" s="5">
        <f>IF(Data_Mentah!F365="Yes",1,0)</f>
        <v>1</v>
      </c>
      <c r="G365" s="5">
        <f>IF(Data_Mentah!G365="Yes",1,0)</f>
        <v>1</v>
      </c>
      <c r="H365" s="5">
        <f>IF(Data_Mentah!H365="Yes",1,0)</f>
        <v>0</v>
      </c>
      <c r="I365" s="5">
        <f>IF(Data_Mentah!I365="Yes",1,0)</f>
        <v>1</v>
      </c>
      <c r="J365" s="5">
        <f>IF(Data_Mentah!J365="Yes",1,0)</f>
        <v>1</v>
      </c>
      <c r="K365" s="5">
        <f>IF(Data_Mentah!K365="Yes",1,0)</f>
        <v>0</v>
      </c>
      <c r="L365" s="5">
        <f>IF(Data_Mentah!L365="Yes",1,0)</f>
        <v>1</v>
      </c>
      <c r="M365" s="5">
        <f>IF(Data_Mentah!M365="Yes",1,0)</f>
        <v>1</v>
      </c>
      <c r="N365" s="5">
        <f>IF(Data_Mentah!N365="Yes",1,0)</f>
        <v>0</v>
      </c>
      <c r="O365" s="5">
        <f>IF(Data_Mentah!O365="Yes",1,0)</f>
        <v>0</v>
      </c>
      <c r="P365" s="5">
        <f>IF(Data_Mentah!P365="Yes",1,0)</f>
        <v>0</v>
      </c>
      <c r="Q365" s="6">
        <f>IF(Data_Mentah!Q365="Positive",1,0)</f>
        <v>1</v>
      </c>
      <c r="T365">
        <f t="shared" si="9"/>
        <v>0</v>
      </c>
      <c r="V365">
        <f t="shared" si="10"/>
        <v>0</v>
      </c>
    </row>
    <row r="366" spans="1:22" ht="15.75" customHeight="1" x14ac:dyDescent="0.2">
      <c r="A366" s="7">
        <v>33</v>
      </c>
      <c r="B366" s="8">
        <f>IF(Data_Mentah!B366="Male",1,0)</f>
        <v>0</v>
      </c>
      <c r="C366" s="8">
        <f>IF(Data_Mentah!C366="Yes",1,0)</f>
        <v>0</v>
      </c>
      <c r="D366" s="8">
        <f>IF(Data_Mentah!D366="Yes",1,0)</f>
        <v>0</v>
      </c>
      <c r="E366" s="8">
        <f>IF(Data_Mentah!E366="Yes",1,0)</f>
        <v>0</v>
      </c>
      <c r="F366" s="8">
        <f>IF(Data_Mentah!F366="Yes",1,0)</f>
        <v>0</v>
      </c>
      <c r="G366" s="8">
        <f>IF(Data_Mentah!G366="Yes",1,0)</f>
        <v>0</v>
      </c>
      <c r="H366" s="8">
        <f>IF(Data_Mentah!H366="Yes",1,0)</f>
        <v>0</v>
      </c>
      <c r="I366" s="8">
        <f>IF(Data_Mentah!I366="Yes",1,0)</f>
        <v>0</v>
      </c>
      <c r="J366" s="8">
        <f>IF(Data_Mentah!J366="Yes",1,0)</f>
        <v>0</v>
      </c>
      <c r="K366" s="8">
        <f>IF(Data_Mentah!K366="Yes",1,0)</f>
        <v>0</v>
      </c>
      <c r="L366" s="8">
        <f>IF(Data_Mentah!L366="Yes",1,0)</f>
        <v>0</v>
      </c>
      <c r="M366" s="8">
        <f>IF(Data_Mentah!M366="Yes",1,0)</f>
        <v>0</v>
      </c>
      <c r="N366" s="8">
        <f>IF(Data_Mentah!N366="Yes",1,0)</f>
        <v>0</v>
      </c>
      <c r="O366" s="8">
        <f>IF(Data_Mentah!O366="Yes",1,0)</f>
        <v>0</v>
      </c>
      <c r="P366" s="8">
        <f>IF(Data_Mentah!P366="Yes",1,0)</f>
        <v>0</v>
      </c>
      <c r="Q366" s="9">
        <f>IF(Data_Mentah!Q366="Positive",1,0)</f>
        <v>1</v>
      </c>
      <c r="T366">
        <f t="shared" si="9"/>
        <v>0</v>
      </c>
      <c r="V366">
        <f t="shared" si="10"/>
        <v>0</v>
      </c>
    </row>
    <row r="367" spans="1:22" ht="15.75" customHeight="1" x14ac:dyDescent="0.2">
      <c r="A367" s="4">
        <v>55</v>
      </c>
      <c r="B367" s="5">
        <f>IF(Data_Mentah!B367="Male",1,0)</f>
        <v>0</v>
      </c>
      <c r="C367" s="5">
        <f>IF(Data_Mentah!C367="Yes",1,0)</f>
        <v>0</v>
      </c>
      <c r="D367" s="5">
        <f>IF(Data_Mentah!D367="Yes",1,0)</f>
        <v>0</v>
      </c>
      <c r="E367" s="5">
        <f>IF(Data_Mentah!E367="Yes",1,0)</f>
        <v>0</v>
      </c>
      <c r="F367" s="5">
        <f>IF(Data_Mentah!F367="Yes",1,0)</f>
        <v>0</v>
      </c>
      <c r="G367" s="5">
        <f>IF(Data_Mentah!G367="Yes",1,0)</f>
        <v>1</v>
      </c>
      <c r="H367" s="5">
        <f>IF(Data_Mentah!H367="Yes",1,0)</f>
        <v>0</v>
      </c>
      <c r="I367" s="5">
        <f>IF(Data_Mentah!I367="Yes",1,0)</f>
        <v>1</v>
      </c>
      <c r="J367" s="5">
        <f>IF(Data_Mentah!J367="Yes",1,0)</f>
        <v>1</v>
      </c>
      <c r="K367" s="5">
        <f>IF(Data_Mentah!K367="Yes",1,0)</f>
        <v>0</v>
      </c>
      <c r="L367" s="5">
        <f>IF(Data_Mentah!L367="Yes",1,0)</f>
        <v>0</v>
      </c>
      <c r="M367" s="5">
        <f>IF(Data_Mentah!M367="Yes",1,0)</f>
        <v>1</v>
      </c>
      <c r="N367" s="5">
        <f>IF(Data_Mentah!N367="Yes",1,0)</f>
        <v>0</v>
      </c>
      <c r="O367" s="5">
        <f>IF(Data_Mentah!O367="Yes",1,0)</f>
        <v>0</v>
      </c>
      <c r="P367" s="5">
        <f>IF(Data_Mentah!P367="Yes",1,0)</f>
        <v>0</v>
      </c>
      <c r="Q367" s="6">
        <f>IF(Data_Mentah!Q367="Positive",1,0)</f>
        <v>1</v>
      </c>
      <c r="T367">
        <f t="shared" si="9"/>
        <v>0</v>
      </c>
      <c r="V367">
        <f t="shared" si="10"/>
        <v>0</v>
      </c>
    </row>
    <row r="368" spans="1:22" ht="15.75" customHeight="1" x14ac:dyDescent="0.2">
      <c r="A368" s="7">
        <v>36</v>
      </c>
      <c r="B368" s="8">
        <f>IF(Data_Mentah!B368="Male",1,0)</f>
        <v>0</v>
      </c>
      <c r="C368" s="8">
        <f>IF(Data_Mentah!C368="Yes",1,0)</f>
        <v>1</v>
      </c>
      <c r="D368" s="8">
        <f>IF(Data_Mentah!D368="Yes",1,0)</f>
        <v>1</v>
      </c>
      <c r="E368" s="8">
        <f>IF(Data_Mentah!E368="Yes",1,0)</f>
        <v>1</v>
      </c>
      <c r="F368" s="8">
        <f>IF(Data_Mentah!F368="Yes",1,0)</f>
        <v>1</v>
      </c>
      <c r="G368" s="8">
        <f>IF(Data_Mentah!G368="Yes",1,0)</f>
        <v>1</v>
      </c>
      <c r="H368" s="8">
        <f>IF(Data_Mentah!H368="Yes",1,0)</f>
        <v>0</v>
      </c>
      <c r="I368" s="8">
        <f>IF(Data_Mentah!I368="Yes",1,0)</f>
        <v>1</v>
      </c>
      <c r="J368" s="8">
        <f>IF(Data_Mentah!J368="Yes",1,0)</f>
        <v>1</v>
      </c>
      <c r="K368" s="8">
        <f>IF(Data_Mentah!K368="Yes",1,0)</f>
        <v>1</v>
      </c>
      <c r="L368" s="8">
        <f>IF(Data_Mentah!L368="Yes",1,0)</f>
        <v>1</v>
      </c>
      <c r="M368" s="8">
        <f>IF(Data_Mentah!M368="Yes",1,0)</f>
        <v>1</v>
      </c>
      <c r="N368" s="8">
        <f>IF(Data_Mentah!N368="Yes",1,0)</f>
        <v>1</v>
      </c>
      <c r="O368" s="8">
        <f>IF(Data_Mentah!O368="Yes",1,0)</f>
        <v>0</v>
      </c>
      <c r="P368" s="8">
        <f>IF(Data_Mentah!P368="Yes",1,0)</f>
        <v>0</v>
      </c>
      <c r="Q368" s="9">
        <f>IF(Data_Mentah!Q368="Positive",1,0)</f>
        <v>1</v>
      </c>
      <c r="T368">
        <f t="shared" si="9"/>
        <v>1</v>
      </c>
      <c r="V368">
        <f t="shared" si="10"/>
        <v>0</v>
      </c>
    </row>
    <row r="369" spans="1:22" ht="15.75" customHeight="1" x14ac:dyDescent="0.2">
      <c r="A369" s="4">
        <v>28</v>
      </c>
      <c r="B369" s="5">
        <f>IF(Data_Mentah!B369="Male",1,0)</f>
        <v>0</v>
      </c>
      <c r="C369" s="5">
        <f>IF(Data_Mentah!C369="Yes",1,0)</f>
        <v>1</v>
      </c>
      <c r="D369" s="5">
        <f>IF(Data_Mentah!D369="Yes",1,0)</f>
        <v>1</v>
      </c>
      <c r="E369" s="5">
        <f>IF(Data_Mentah!E369="Yes",1,0)</f>
        <v>1</v>
      </c>
      <c r="F369" s="5">
        <f>IF(Data_Mentah!F369="Yes",1,0)</f>
        <v>1</v>
      </c>
      <c r="G369" s="5">
        <f>IF(Data_Mentah!G369="Yes",1,0)</f>
        <v>0</v>
      </c>
      <c r="H369" s="5">
        <f>IF(Data_Mentah!H369="Yes",1,0)</f>
        <v>0</v>
      </c>
      <c r="I369" s="5">
        <f>IF(Data_Mentah!I369="Yes",1,0)</f>
        <v>1</v>
      </c>
      <c r="J369" s="5">
        <f>IF(Data_Mentah!J369="Yes",1,0)</f>
        <v>0</v>
      </c>
      <c r="K369" s="5">
        <f>IF(Data_Mentah!K369="Yes",1,0)</f>
        <v>0</v>
      </c>
      <c r="L369" s="5">
        <f>IF(Data_Mentah!L369="Yes",1,0)</f>
        <v>1</v>
      </c>
      <c r="M369" s="5">
        <f>IF(Data_Mentah!M369="Yes",1,0)</f>
        <v>1</v>
      </c>
      <c r="N369" s="5">
        <f>IF(Data_Mentah!N369="Yes",1,0)</f>
        <v>1</v>
      </c>
      <c r="O369" s="5">
        <f>IF(Data_Mentah!O369="Yes",1,0)</f>
        <v>0</v>
      </c>
      <c r="P369" s="5">
        <f>IF(Data_Mentah!P369="Yes",1,0)</f>
        <v>0</v>
      </c>
      <c r="Q369" s="6">
        <f>IF(Data_Mentah!Q369="Positive",1,0)</f>
        <v>1</v>
      </c>
      <c r="T369">
        <f t="shared" si="9"/>
        <v>1</v>
      </c>
      <c r="V369">
        <f t="shared" si="10"/>
        <v>0</v>
      </c>
    </row>
    <row r="370" spans="1:22" ht="15.75" customHeight="1" x14ac:dyDescent="0.2">
      <c r="A370" s="7">
        <v>34</v>
      </c>
      <c r="B370" s="8">
        <f>IF(Data_Mentah!B370="Male",1,0)</f>
        <v>1</v>
      </c>
      <c r="C370" s="8">
        <f>IF(Data_Mentah!C370="Yes",1,0)</f>
        <v>1</v>
      </c>
      <c r="D370" s="8">
        <f>IF(Data_Mentah!D370="Yes",1,0)</f>
        <v>1</v>
      </c>
      <c r="E370" s="8">
        <f>IF(Data_Mentah!E370="Yes",1,0)</f>
        <v>1</v>
      </c>
      <c r="F370" s="8">
        <f>IF(Data_Mentah!F370="Yes",1,0)</f>
        <v>1</v>
      </c>
      <c r="G370" s="8">
        <f>IF(Data_Mentah!G370="Yes",1,0)</f>
        <v>1</v>
      </c>
      <c r="H370" s="8">
        <f>IF(Data_Mentah!H370="Yes",1,0)</f>
        <v>0</v>
      </c>
      <c r="I370" s="8">
        <f>IF(Data_Mentah!I370="Yes",1,0)</f>
        <v>1</v>
      </c>
      <c r="J370" s="8">
        <f>IF(Data_Mentah!J370="Yes",1,0)</f>
        <v>0</v>
      </c>
      <c r="K370" s="8">
        <f>IF(Data_Mentah!K370="Yes",1,0)</f>
        <v>0</v>
      </c>
      <c r="L370" s="8">
        <f>IF(Data_Mentah!L370="Yes",1,0)</f>
        <v>0</v>
      </c>
      <c r="M370" s="8">
        <f>IF(Data_Mentah!M370="Yes",1,0)</f>
        <v>1</v>
      </c>
      <c r="N370" s="8">
        <f>IF(Data_Mentah!N370="Yes",1,0)</f>
        <v>0</v>
      </c>
      <c r="O370" s="8">
        <f>IF(Data_Mentah!O370="Yes",1,0)</f>
        <v>0</v>
      </c>
      <c r="P370" s="8">
        <f>IF(Data_Mentah!P370="Yes",1,0)</f>
        <v>0</v>
      </c>
      <c r="Q370" s="9">
        <f>IF(Data_Mentah!Q370="Positive",1,0)</f>
        <v>1</v>
      </c>
      <c r="T370">
        <f t="shared" si="9"/>
        <v>0</v>
      </c>
      <c r="V370">
        <f t="shared" si="10"/>
        <v>0</v>
      </c>
    </row>
    <row r="371" spans="1:22" ht="15.75" customHeight="1" x14ac:dyDescent="0.2">
      <c r="A371" s="4">
        <v>65</v>
      </c>
      <c r="B371" s="5">
        <f>IF(Data_Mentah!B371="Male",1,0)</f>
        <v>1</v>
      </c>
      <c r="C371" s="5">
        <f>IF(Data_Mentah!C371="Yes",1,0)</f>
        <v>0</v>
      </c>
      <c r="D371" s="5">
        <f>IF(Data_Mentah!D371="Yes",1,0)</f>
        <v>0</v>
      </c>
      <c r="E371" s="5">
        <f>IF(Data_Mentah!E371="Yes",1,0)</f>
        <v>0</v>
      </c>
      <c r="F371" s="5">
        <f>IF(Data_Mentah!F371="Yes",1,0)</f>
        <v>0</v>
      </c>
      <c r="G371" s="5">
        <f>IF(Data_Mentah!G371="Yes",1,0)</f>
        <v>0</v>
      </c>
      <c r="H371" s="5">
        <f>IF(Data_Mentah!H371="Yes",1,0)</f>
        <v>0</v>
      </c>
      <c r="I371" s="5">
        <f>IF(Data_Mentah!I371="Yes",1,0)</f>
        <v>0</v>
      </c>
      <c r="J371" s="5">
        <f>IF(Data_Mentah!J371="Yes",1,0)</f>
        <v>1</v>
      </c>
      <c r="K371" s="5">
        <f>IF(Data_Mentah!K371="Yes",1,0)</f>
        <v>0</v>
      </c>
      <c r="L371" s="5">
        <f>IF(Data_Mentah!L371="Yes",1,0)</f>
        <v>0</v>
      </c>
      <c r="M371" s="5">
        <f>IF(Data_Mentah!M371="Yes",1,0)</f>
        <v>0</v>
      </c>
      <c r="N371" s="5">
        <f>IF(Data_Mentah!N371="Yes",1,0)</f>
        <v>0</v>
      </c>
      <c r="O371" s="5">
        <f>IF(Data_Mentah!O371="Yes",1,0)</f>
        <v>1</v>
      </c>
      <c r="P371" s="5">
        <f>IF(Data_Mentah!P371="Yes",1,0)</f>
        <v>0</v>
      </c>
      <c r="Q371" s="6">
        <f>IF(Data_Mentah!Q371="Positive",1,0)</f>
        <v>0</v>
      </c>
      <c r="T371">
        <f t="shared" si="9"/>
        <v>0</v>
      </c>
      <c r="V371">
        <f t="shared" si="10"/>
        <v>0</v>
      </c>
    </row>
    <row r="372" spans="1:22" ht="15.75" customHeight="1" x14ac:dyDescent="0.2">
      <c r="A372" s="7">
        <v>34</v>
      </c>
      <c r="B372" s="8">
        <f>IF(Data_Mentah!B372="Male",1,0)</f>
        <v>1</v>
      </c>
      <c r="C372" s="8">
        <f>IF(Data_Mentah!C372="Yes",1,0)</f>
        <v>0</v>
      </c>
      <c r="D372" s="8">
        <f>IF(Data_Mentah!D372="Yes",1,0)</f>
        <v>0</v>
      </c>
      <c r="E372" s="8">
        <f>IF(Data_Mentah!E372="Yes",1,0)</f>
        <v>0</v>
      </c>
      <c r="F372" s="8">
        <f>IF(Data_Mentah!F372="Yes",1,0)</f>
        <v>0</v>
      </c>
      <c r="G372" s="8">
        <f>IF(Data_Mentah!G372="Yes",1,0)</f>
        <v>1</v>
      </c>
      <c r="H372" s="8">
        <f>IF(Data_Mentah!H372="Yes",1,0)</f>
        <v>1</v>
      </c>
      <c r="I372" s="8">
        <f>IF(Data_Mentah!I372="Yes",1,0)</f>
        <v>0</v>
      </c>
      <c r="J372" s="8">
        <f>IF(Data_Mentah!J372="Yes",1,0)</f>
        <v>0</v>
      </c>
      <c r="K372" s="8">
        <f>IF(Data_Mentah!K372="Yes",1,0)</f>
        <v>0</v>
      </c>
      <c r="L372" s="8">
        <f>IF(Data_Mentah!L372="Yes",1,0)</f>
        <v>0</v>
      </c>
      <c r="M372" s="8">
        <f>IF(Data_Mentah!M372="Yes",1,0)</f>
        <v>0</v>
      </c>
      <c r="N372" s="8">
        <f>IF(Data_Mentah!N372="Yes",1,0)</f>
        <v>0</v>
      </c>
      <c r="O372" s="8">
        <f>IF(Data_Mentah!O372="Yes",1,0)</f>
        <v>0</v>
      </c>
      <c r="P372" s="8">
        <f>IF(Data_Mentah!P372="Yes",1,0)</f>
        <v>0</v>
      </c>
      <c r="Q372" s="9">
        <f>IF(Data_Mentah!Q372="Positive",1,0)</f>
        <v>0</v>
      </c>
      <c r="T372">
        <f t="shared" ref="T372:T435" si="11">IF((P372 + K372 + E372 + I372 + L372) &gt;= 3, 1, 0)</f>
        <v>0</v>
      </c>
      <c r="V372">
        <f t="shared" ref="V372:V435" si="12">IF(Q372="Positive",1,0)</f>
        <v>0</v>
      </c>
    </row>
    <row r="373" spans="1:22" ht="15.75" customHeight="1" x14ac:dyDescent="0.2">
      <c r="A373" s="4">
        <v>64</v>
      </c>
      <c r="B373" s="5">
        <f>IF(Data_Mentah!B373="Male",1,0)</f>
        <v>1</v>
      </c>
      <c r="C373" s="5">
        <f>IF(Data_Mentah!C373="Yes",1,0)</f>
        <v>0</v>
      </c>
      <c r="D373" s="5">
        <f>IF(Data_Mentah!D373="Yes",1,0)</f>
        <v>0</v>
      </c>
      <c r="E373" s="5">
        <f>IF(Data_Mentah!E373="Yes",1,0)</f>
        <v>0</v>
      </c>
      <c r="F373" s="5">
        <f>IF(Data_Mentah!F373="Yes",1,0)</f>
        <v>0</v>
      </c>
      <c r="G373" s="5">
        <f>IF(Data_Mentah!G373="Yes",1,0)</f>
        <v>1</v>
      </c>
      <c r="H373" s="5">
        <f>IF(Data_Mentah!H373="Yes",1,0)</f>
        <v>0</v>
      </c>
      <c r="I373" s="5">
        <f>IF(Data_Mentah!I373="Yes",1,0)</f>
        <v>1</v>
      </c>
      <c r="J373" s="5">
        <f>IF(Data_Mentah!J373="Yes",1,0)</f>
        <v>0</v>
      </c>
      <c r="K373" s="5">
        <f>IF(Data_Mentah!K373="Yes",1,0)</f>
        <v>0</v>
      </c>
      <c r="L373" s="5">
        <f>IF(Data_Mentah!L373="Yes",1,0)</f>
        <v>0</v>
      </c>
      <c r="M373" s="5">
        <f>IF(Data_Mentah!M373="Yes",1,0)</f>
        <v>0</v>
      </c>
      <c r="N373" s="5">
        <f>IF(Data_Mentah!N373="Yes",1,0)</f>
        <v>1</v>
      </c>
      <c r="O373" s="5">
        <f>IF(Data_Mentah!O373="Yes",1,0)</f>
        <v>0</v>
      </c>
      <c r="P373" s="5">
        <f>IF(Data_Mentah!P373="Yes",1,0)</f>
        <v>0</v>
      </c>
      <c r="Q373" s="6">
        <f>IF(Data_Mentah!Q373="Positive",1,0)</f>
        <v>0</v>
      </c>
      <c r="T373">
        <f t="shared" si="11"/>
        <v>0</v>
      </c>
      <c r="V373">
        <f t="shared" si="12"/>
        <v>0</v>
      </c>
    </row>
    <row r="374" spans="1:22" ht="15.75" customHeight="1" x14ac:dyDescent="0.2">
      <c r="A374" s="7">
        <v>44</v>
      </c>
      <c r="B374" s="8">
        <f>IF(Data_Mentah!B374="Male",1,0)</f>
        <v>1</v>
      </c>
      <c r="C374" s="8">
        <f>IF(Data_Mentah!C374="Yes",1,0)</f>
        <v>1</v>
      </c>
      <c r="D374" s="8">
        <f>IF(Data_Mentah!D374="Yes",1,0)</f>
        <v>0</v>
      </c>
      <c r="E374" s="8">
        <f>IF(Data_Mentah!E374="Yes",1,0)</f>
        <v>0</v>
      </c>
      <c r="F374" s="8">
        <f>IF(Data_Mentah!F374="Yes",1,0)</f>
        <v>0</v>
      </c>
      <c r="G374" s="8">
        <f>IF(Data_Mentah!G374="Yes",1,0)</f>
        <v>1</v>
      </c>
      <c r="H374" s="8">
        <f>IF(Data_Mentah!H374="Yes",1,0)</f>
        <v>0</v>
      </c>
      <c r="I374" s="8">
        <f>IF(Data_Mentah!I374="Yes",1,0)</f>
        <v>1</v>
      </c>
      <c r="J374" s="8">
        <f>IF(Data_Mentah!J374="Yes",1,0)</f>
        <v>1</v>
      </c>
      <c r="K374" s="8">
        <f>IF(Data_Mentah!K374="Yes",1,0)</f>
        <v>0</v>
      </c>
      <c r="L374" s="8">
        <f>IF(Data_Mentah!L374="Yes",1,0)</f>
        <v>1</v>
      </c>
      <c r="M374" s="8">
        <f>IF(Data_Mentah!M374="Yes",1,0)</f>
        <v>1</v>
      </c>
      <c r="N374" s="8">
        <f>IF(Data_Mentah!N374="Yes",1,0)</f>
        <v>1</v>
      </c>
      <c r="O374" s="8">
        <f>IF(Data_Mentah!O374="Yes",1,0)</f>
        <v>1</v>
      </c>
      <c r="P374" s="8">
        <f>IF(Data_Mentah!P374="Yes",1,0)</f>
        <v>0</v>
      </c>
      <c r="Q374" s="9">
        <f>IF(Data_Mentah!Q374="Positive",1,0)</f>
        <v>0</v>
      </c>
      <c r="T374">
        <f t="shared" si="11"/>
        <v>0</v>
      </c>
      <c r="V374">
        <f t="shared" si="12"/>
        <v>0</v>
      </c>
    </row>
    <row r="375" spans="1:22" ht="15.75" customHeight="1" x14ac:dyDescent="0.2">
      <c r="A375" s="4">
        <v>36</v>
      </c>
      <c r="B375" s="5">
        <f>IF(Data_Mentah!B375="Male",1,0)</f>
        <v>1</v>
      </c>
      <c r="C375" s="5">
        <f>IF(Data_Mentah!C375="Yes",1,0)</f>
        <v>0</v>
      </c>
      <c r="D375" s="5">
        <f>IF(Data_Mentah!D375="Yes",1,0)</f>
        <v>0</v>
      </c>
      <c r="E375" s="5">
        <f>IF(Data_Mentah!E375="Yes",1,0)</f>
        <v>0</v>
      </c>
      <c r="F375" s="5">
        <f>IF(Data_Mentah!F375="Yes",1,0)</f>
        <v>0</v>
      </c>
      <c r="G375" s="5">
        <f>IF(Data_Mentah!G375="Yes",1,0)</f>
        <v>0</v>
      </c>
      <c r="H375" s="5">
        <f>IF(Data_Mentah!H375="Yes",1,0)</f>
        <v>0</v>
      </c>
      <c r="I375" s="5">
        <f>IF(Data_Mentah!I375="Yes",1,0)</f>
        <v>0</v>
      </c>
      <c r="J375" s="5">
        <f>IF(Data_Mentah!J375="Yes",1,0)</f>
        <v>0</v>
      </c>
      <c r="K375" s="5">
        <f>IF(Data_Mentah!K375="Yes",1,0)</f>
        <v>0</v>
      </c>
      <c r="L375" s="5">
        <f>IF(Data_Mentah!L375="Yes",1,0)</f>
        <v>0</v>
      </c>
      <c r="M375" s="5">
        <f>IF(Data_Mentah!M375="Yes",1,0)</f>
        <v>0</v>
      </c>
      <c r="N375" s="5">
        <f>IF(Data_Mentah!N375="Yes",1,0)</f>
        <v>0</v>
      </c>
      <c r="O375" s="5">
        <f>IF(Data_Mentah!O375="Yes",1,0)</f>
        <v>0</v>
      </c>
      <c r="P375" s="5">
        <f>IF(Data_Mentah!P375="Yes",1,0)</f>
        <v>0</v>
      </c>
      <c r="Q375" s="6">
        <f>IF(Data_Mentah!Q375="Positive",1,0)</f>
        <v>0</v>
      </c>
      <c r="T375">
        <f t="shared" si="11"/>
        <v>0</v>
      </c>
      <c r="V375">
        <f t="shared" si="12"/>
        <v>0</v>
      </c>
    </row>
    <row r="376" spans="1:22" ht="15.75" customHeight="1" x14ac:dyDescent="0.2">
      <c r="A376" s="7">
        <v>43</v>
      </c>
      <c r="B376" s="8">
        <f>IF(Data_Mentah!B376="Male",1,0)</f>
        <v>1</v>
      </c>
      <c r="C376" s="8">
        <f>IF(Data_Mentah!C376="Yes",1,0)</f>
        <v>0</v>
      </c>
      <c r="D376" s="8">
        <f>IF(Data_Mentah!D376="Yes",1,0)</f>
        <v>0</v>
      </c>
      <c r="E376" s="8">
        <f>IF(Data_Mentah!E376="Yes",1,0)</f>
        <v>0</v>
      </c>
      <c r="F376" s="8">
        <f>IF(Data_Mentah!F376="Yes",1,0)</f>
        <v>0</v>
      </c>
      <c r="G376" s="8">
        <f>IF(Data_Mentah!G376="Yes",1,0)</f>
        <v>0</v>
      </c>
      <c r="H376" s="8">
        <f>IF(Data_Mentah!H376="Yes",1,0)</f>
        <v>0</v>
      </c>
      <c r="I376" s="8">
        <f>IF(Data_Mentah!I376="Yes",1,0)</f>
        <v>0</v>
      </c>
      <c r="J376" s="8">
        <f>IF(Data_Mentah!J376="Yes",1,0)</f>
        <v>0</v>
      </c>
      <c r="K376" s="8">
        <f>IF(Data_Mentah!K376="Yes",1,0)</f>
        <v>0</v>
      </c>
      <c r="L376" s="8">
        <f>IF(Data_Mentah!L376="Yes",1,0)</f>
        <v>0</v>
      </c>
      <c r="M376" s="8">
        <f>IF(Data_Mentah!M376="Yes",1,0)</f>
        <v>0</v>
      </c>
      <c r="N376" s="8">
        <f>IF(Data_Mentah!N376="Yes",1,0)</f>
        <v>0</v>
      </c>
      <c r="O376" s="8">
        <f>IF(Data_Mentah!O376="Yes",1,0)</f>
        <v>0</v>
      </c>
      <c r="P376" s="8">
        <f>IF(Data_Mentah!P376="Yes",1,0)</f>
        <v>0</v>
      </c>
      <c r="Q376" s="9">
        <f>IF(Data_Mentah!Q376="Positive",1,0)</f>
        <v>0</v>
      </c>
      <c r="T376">
        <f t="shared" si="11"/>
        <v>0</v>
      </c>
      <c r="V376">
        <f t="shared" si="12"/>
        <v>0</v>
      </c>
    </row>
    <row r="377" spans="1:22" ht="15.75" customHeight="1" x14ac:dyDescent="0.2">
      <c r="A377" s="4">
        <v>53</v>
      </c>
      <c r="B377" s="5">
        <f>IF(Data_Mentah!B377="Male",1,0)</f>
        <v>1</v>
      </c>
      <c r="C377" s="5">
        <f>IF(Data_Mentah!C377="Yes",1,0)</f>
        <v>0</v>
      </c>
      <c r="D377" s="5">
        <f>IF(Data_Mentah!D377="Yes",1,0)</f>
        <v>0</v>
      </c>
      <c r="E377" s="5">
        <f>IF(Data_Mentah!E377="Yes",1,0)</f>
        <v>0</v>
      </c>
      <c r="F377" s="5">
        <f>IF(Data_Mentah!F377="Yes",1,0)</f>
        <v>0</v>
      </c>
      <c r="G377" s="5">
        <f>IF(Data_Mentah!G377="Yes",1,0)</f>
        <v>0</v>
      </c>
      <c r="H377" s="5">
        <f>IF(Data_Mentah!H377="Yes",1,0)</f>
        <v>0</v>
      </c>
      <c r="I377" s="5">
        <f>IF(Data_Mentah!I377="Yes",1,0)</f>
        <v>0</v>
      </c>
      <c r="J377" s="5">
        <f>IF(Data_Mentah!J377="Yes",1,0)</f>
        <v>0</v>
      </c>
      <c r="K377" s="5">
        <f>IF(Data_Mentah!K377="Yes",1,0)</f>
        <v>0</v>
      </c>
      <c r="L377" s="5">
        <f>IF(Data_Mentah!L377="Yes",1,0)</f>
        <v>0</v>
      </c>
      <c r="M377" s="5">
        <f>IF(Data_Mentah!M377="Yes",1,0)</f>
        <v>0</v>
      </c>
      <c r="N377" s="5">
        <f>IF(Data_Mentah!N377="Yes",1,0)</f>
        <v>0</v>
      </c>
      <c r="O377" s="5">
        <f>IF(Data_Mentah!O377="Yes",1,0)</f>
        <v>0</v>
      </c>
      <c r="P377" s="5">
        <f>IF(Data_Mentah!P377="Yes",1,0)</f>
        <v>0</v>
      </c>
      <c r="Q377" s="6">
        <f>IF(Data_Mentah!Q377="Positive",1,0)</f>
        <v>0</v>
      </c>
      <c r="T377">
        <f t="shared" si="11"/>
        <v>0</v>
      </c>
      <c r="V377">
        <f t="shared" si="12"/>
        <v>0</v>
      </c>
    </row>
    <row r="378" spans="1:22" ht="15.75" customHeight="1" x14ac:dyDescent="0.2">
      <c r="A378" s="7">
        <v>47</v>
      </c>
      <c r="B378" s="8">
        <f>IF(Data_Mentah!B378="Male",1,0)</f>
        <v>1</v>
      </c>
      <c r="C378" s="8">
        <f>IF(Data_Mentah!C378="Yes",1,0)</f>
        <v>0</v>
      </c>
      <c r="D378" s="8">
        <f>IF(Data_Mentah!D378="Yes",1,0)</f>
        <v>0</v>
      </c>
      <c r="E378" s="8">
        <f>IF(Data_Mentah!E378="Yes",1,0)</f>
        <v>0</v>
      </c>
      <c r="F378" s="8">
        <f>IF(Data_Mentah!F378="Yes",1,0)</f>
        <v>1</v>
      </c>
      <c r="G378" s="8">
        <f>IF(Data_Mentah!G378="Yes",1,0)</f>
        <v>0</v>
      </c>
      <c r="H378" s="8">
        <f>IF(Data_Mentah!H378="Yes",1,0)</f>
        <v>1</v>
      </c>
      <c r="I378" s="8">
        <f>IF(Data_Mentah!I378="Yes",1,0)</f>
        <v>0</v>
      </c>
      <c r="J378" s="8">
        <f>IF(Data_Mentah!J378="Yes",1,0)</f>
        <v>1</v>
      </c>
      <c r="K378" s="8">
        <f>IF(Data_Mentah!K378="Yes",1,0)</f>
        <v>0</v>
      </c>
      <c r="L378" s="8">
        <f>IF(Data_Mentah!L378="Yes",1,0)</f>
        <v>1</v>
      </c>
      <c r="M378" s="8">
        <f>IF(Data_Mentah!M378="Yes",1,0)</f>
        <v>0</v>
      </c>
      <c r="N378" s="8">
        <f>IF(Data_Mentah!N378="Yes",1,0)</f>
        <v>0</v>
      </c>
      <c r="O378" s="8">
        <f>IF(Data_Mentah!O378="Yes",1,0)</f>
        <v>1</v>
      </c>
      <c r="P378" s="8">
        <f>IF(Data_Mentah!P378="Yes",1,0)</f>
        <v>0</v>
      </c>
      <c r="Q378" s="9">
        <f>IF(Data_Mentah!Q378="Positive",1,0)</f>
        <v>0</v>
      </c>
      <c r="T378">
        <f t="shared" si="11"/>
        <v>0</v>
      </c>
      <c r="V378">
        <f t="shared" si="12"/>
        <v>0</v>
      </c>
    </row>
    <row r="379" spans="1:22" ht="15.75" customHeight="1" x14ac:dyDescent="0.2">
      <c r="A379" s="4">
        <v>58</v>
      </c>
      <c r="B379" s="5">
        <f>IF(Data_Mentah!B379="Male",1,0)</f>
        <v>1</v>
      </c>
      <c r="C379" s="5">
        <f>IF(Data_Mentah!C379="Yes",1,0)</f>
        <v>0</v>
      </c>
      <c r="D379" s="5">
        <f>IF(Data_Mentah!D379="Yes",1,0)</f>
        <v>0</v>
      </c>
      <c r="E379" s="5">
        <f>IF(Data_Mentah!E379="Yes",1,0)</f>
        <v>1</v>
      </c>
      <c r="F379" s="5">
        <f>IF(Data_Mentah!F379="Yes",1,0)</f>
        <v>0</v>
      </c>
      <c r="G379" s="5">
        <f>IF(Data_Mentah!G379="Yes",1,0)</f>
        <v>0</v>
      </c>
      <c r="H379" s="5">
        <f>IF(Data_Mentah!H379="Yes",1,0)</f>
        <v>0</v>
      </c>
      <c r="I379" s="5">
        <f>IF(Data_Mentah!I379="Yes",1,0)</f>
        <v>0</v>
      </c>
      <c r="J379" s="5">
        <f>IF(Data_Mentah!J379="Yes",1,0)</f>
        <v>0</v>
      </c>
      <c r="K379" s="5">
        <f>IF(Data_Mentah!K379="Yes",1,0)</f>
        <v>0</v>
      </c>
      <c r="L379" s="5">
        <f>IF(Data_Mentah!L379="Yes",1,0)</f>
        <v>0</v>
      </c>
      <c r="M379" s="5">
        <f>IF(Data_Mentah!M379="Yes",1,0)</f>
        <v>0</v>
      </c>
      <c r="N379" s="5">
        <f>IF(Data_Mentah!N379="Yes",1,0)</f>
        <v>0</v>
      </c>
      <c r="O379" s="5">
        <f>IF(Data_Mentah!O379="Yes",1,0)</f>
        <v>0</v>
      </c>
      <c r="P379" s="5">
        <f>IF(Data_Mentah!P379="Yes",1,0)</f>
        <v>1</v>
      </c>
      <c r="Q379" s="6">
        <f>IF(Data_Mentah!Q379="Positive",1,0)</f>
        <v>0</v>
      </c>
      <c r="T379">
        <f t="shared" si="11"/>
        <v>0</v>
      </c>
      <c r="V379">
        <f t="shared" si="12"/>
        <v>0</v>
      </c>
    </row>
    <row r="380" spans="1:22" ht="15.75" customHeight="1" x14ac:dyDescent="0.2">
      <c r="A380" s="7">
        <v>56</v>
      </c>
      <c r="B380" s="8">
        <f>IF(Data_Mentah!B380="Male",1,0)</f>
        <v>1</v>
      </c>
      <c r="C380" s="8">
        <f>IF(Data_Mentah!C380="Yes",1,0)</f>
        <v>1</v>
      </c>
      <c r="D380" s="8">
        <f>IF(Data_Mentah!D380="Yes",1,0)</f>
        <v>1</v>
      </c>
      <c r="E380" s="8">
        <f>IF(Data_Mentah!E380="Yes",1,0)</f>
        <v>0</v>
      </c>
      <c r="F380" s="8">
        <f>IF(Data_Mentah!F380="Yes",1,0)</f>
        <v>0</v>
      </c>
      <c r="G380" s="8">
        <f>IF(Data_Mentah!G380="Yes",1,0)</f>
        <v>0</v>
      </c>
      <c r="H380" s="8">
        <f>IF(Data_Mentah!H380="Yes",1,0)</f>
        <v>0</v>
      </c>
      <c r="I380" s="8">
        <f>IF(Data_Mentah!I380="Yes",1,0)</f>
        <v>0</v>
      </c>
      <c r="J380" s="8">
        <f>IF(Data_Mentah!J380="Yes",1,0)</f>
        <v>0</v>
      </c>
      <c r="K380" s="8">
        <f>IF(Data_Mentah!K380="Yes",1,0)</f>
        <v>0</v>
      </c>
      <c r="L380" s="8">
        <f>IF(Data_Mentah!L380="Yes",1,0)</f>
        <v>0</v>
      </c>
      <c r="M380" s="8">
        <f>IF(Data_Mentah!M380="Yes",1,0)</f>
        <v>0</v>
      </c>
      <c r="N380" s="8">
        <f>IF(Data_Mentah!N380="Yes",1,0)</f>
        <v>1</v>
      </c>
      <c r="O380" s="8">
        <f>IF(Data_Mentah!O380="Yes",1,0)</f>
        <v>0</v>
      </c>
      <c r="P380" s="8">
        <f>IF(Data_Mentah!P380="Yes",1,0)</f>
        <v>0</v>
      </c>
      <c r="Q380" s="9">
        <f>IF(Data_Mentah!Q380="Positive",1,0)</f>
        <v>1</v>
      </c>
      <c r="T380">
        <f t="shared" si="11"/>
        <v>0</v>
      </c>
      <c r="V380">
        <f t="shared" si="12"/>
        <v>0</v>
      </c>
    </row>
    <row r="381" spans="1:22" ht="15.75" customHeight="1" x14ac:dyDescent="0.2">
      <c r="A381" s="4">
        <v>51</v>
      </c>
      <c r="B381" s="5">
        <f>IF(Data_Mentah!B381="Male",1,0)</f>
        <v>1</v>
      </c>
      <c r="C381" s="5">
        <f>IF(Data_Mentah!C381="Yes",1,0)</f>
        <v>1</v>
      </c>
      <c r="D381" s="5">
        <f>IF(Data_Mentah!D381="Yes",1,0)</f>
        <v>1</v>
      </c>
      <c r="E381" s="5">
        <f>IF(Data_Mentah!E381="Yes",1,0)</f>
        <v>0</v>
      </c>
      <c r="F381" s="5">
        <f>IF(Data_Mentah!F381="Yes",1,0)</f>
        <v>0</v>
      </c>
      <c r="G381" s="5">
        <f>IF(Data_Mentah!G381="Yes",1,0)</f>
        <v>1</v>
      </c>
      <c r="H381" s="5">
        <f>IF(Data_Mentah!H381="Yes",1,0)</f>
        <v>0</v>
      </c>
      <c r="I381" s="5">
        <f>IF(Data_Mentah!I381="Yes",1,0)</f>
        <v>1</v>
      </c>
      <c r="J381" s="5">
        <f>IF(Data_Mentah!J381="Yes",1,0)</f>
        <v>0</v>
      </c>
      <c r="K381" s="5">
        <f>IF(Data_Mentah!K381="Yes",1,0)</f>
        <v>1</v>
      </c>
      <c r="L381" s="5">
        <f>IF(Data_Mentah!L381="Yes",1,0)</f>
        <v>1</v>
      </c>
      <c r="M381" s="5">
        <f>IF(Data_Mentah!M381="Yes",1,0)</f>
        <v>1</v>
      </c>
      <c r="N381" s="5">
        <f>IF(Data_Mentah!N381="Yes",1,0)</f>
        <v>0</v>
      </c>
      <c r="O381" s="5">
        <f>IF(Data_Mentah!O381="Yes",1,0)</f>
        <v>1</v>
      </c>
      <c r="P381" s="5">
        <f>IF(Data_Mentah!P381="Yes",1,0)</f>
        <v>0</v>
      </c>
      <c r="Q381" s="6">
        <f>IF(Data_Mentah!Q381="Positive",1,0)</f>
        <v>1</v>
      </c>
      <c r="T381">
        <f t="shared" si="11"/>
        <v>1</v>
      </c>
      <c r="V381">
        <f t="shared" si="12"/>
        <v>0</v>
      </c>
    </row>
    <row r="382" spans="1:22" ht="15.75" customHeight="1" x14ac:dyDescent="0.2">
      <c r="A382" s="7">
        <v>59</v>
      </c>
      <c r="B382" s="8">
        <f>IF(Data_Mentah!B382="Male",1,0)</f>
        <v>1</v>
      </c>
      <c r="C382" s="8">
        <f>IF(Data_Mentah!C382="Yes",1,0)</f>
        <v>1</v>
      </c>
      <c r="D382" s="8">
        <f>IF(Data_Mentah!D382="Yes",1,0)</f>
        <v>1</v>
      </c>
      <c r="E382" s="8">
        <f>IF(Data_Mentah!E382="Yes",1,0)</f>
        <v>1</v>
      </c>
      <c r="F382" s="8">
        <f>IF(Data_Mentah!F382="Yes",1,0)</f>
        <v>0</v>
      </c>
      <c r="G382" s="8">
        <f>IF(Data_Mentah!G382="Yes",1,0)</f>
        <v>0</v>
      </c>
      <c r="H382" s="8">
        <f>IF(Data_Mentah!H382="Yes",1,0)</f>
        <v>0</v>
      </c>
      <c r="I382" s="8">
        <f>IF(Data_Mentah!I382="Yes",1,0)</f>
        <v>0</v>
      </c>
      <c r="J382" s="8">
        <f>IF(Data_Mentah!J382="Yes",1,0)</f>
        <v>1</v>
      </c>
      <c r="K382" s="8">
        <f>IF(Data_Mentah!K382="Yes",1,0)</f>
        <v>0</v>
      </c>
      <c r="L382" s="8">
        <f>IF(Data_Mentah!L382="Yes",1,0)</f>
        <v>0</v>
      </c>
      <c r="M382" s="8">
        <f>IF(Data_Mentah!M382="Yes",1,0)</f>
        <v>0</v>
      </c>
      <c r="N382" s="8">
        <f>IF(Data_Mentah!N382="Yes",1,0)</f>
        <v>0</v>
      </c>
      <c r="O382" s="8">
        <f>IF(Data_Mentah!O382="Yes",1,0)</f>
        <v>0</v>
      </c>
      <c r="P382" s="8">
        <f>IF(Data_Mentah!P382="Yes",1,0)</f>
        <v>0</v>
      </c>
      <c r="Q382" s="9">
        <f>IF(Data_Mentah!Q382="Positive",1,0)</f>
        <v>1</v>
      </c>
      <c r="T382">
        <f t="shared" si="11"/>
        <v>0</v>
      </c>
      <c r="V382">
        <f t="shared" si="12"/>
        <v>0</v>
      </c>
    </row>
    <row r="383" spans="1:22" ht="15.75" customHeight="1" x14ac:dyDescent="0.2">
      <c r="A383" s="4">
        <v>50</v>
      </c>
      <c r="B383" s="5">
        <f>IF(Data_Mentah!B383="Male",1,0)</f>
        <v>1</v>
      </c>
      <c r="C383" s="5">
        <f>IF(Data_Mentah!C383="Yes",1,0)</f>
        <v>1</v>
      </c>
      <c r="D383" s="5">
        <f>IF(Data_Mentah!D383="Yes",1,0)</f>
        <v>0</v>
      </c>
      <c r="E383" s="5">
        <f>IF(Data_Mentah!E383="Yes",1,0)</f>
        <v>1</v>
      </c>
      <c r="F383" s="5">
        <f>IF(Data_Mentah!F383="Yes",1,0)</f>
        <v>0</v>
      </c>
      <c r="G383" s="5">
        <f>IF(Data_Mentah!G383="Yes",1,0)</f>
        <v>0</v>
      </c>
      <c r="H383" s="5">
        <f>IF(Data_Mentah!H383="Yes",1,0)</f>
        <v>0</v>
      </c>
      <c r="I383" s="5">
        <f>IF(Data_Mentah!I383="Yes",1,0)</f>
        <v>0</v>
      </c>
      <c r="J383" s="5">
        <f>IF(Data_Mentah!J383="Yes",1,0)</f>
        <v>0</v>
      </c>
      <c r="K383" s="5">
        <f>IF(Data_Mentah!K383="Yes",1,0)</f>
        <v>0</v>
      </c>
      <c r="L383" s="5">
        <f>IF(Data_Mentah!L383="Yes",1,0)</f>
        <v>1</v>
      </c>
      <c r="M383" s="5">
        <f>IF(Data_Mentah!M383="Yes",1,0)</f>
        <v>1</v>
      </c>
      <c r="N383" s="5">
        <f>IF(Data_Mentah!N383="Yes",1,0)</f>
        <v>0</v>
      </c>
      <c r="O383" s="5">
        <f>IF(Data_Mentah!O383="Yes",1,0)</f>
        <v>0</v>
      </c>
      <c r="P383" s="5">
        <f>IF(Data_Mentah!P383="Yes",1,0)</f>
        <v>0</v>
      </c>
      <c r="Q383" s="6">
        <f>IF(Data_Mentah!Q383="Positive",1,0)</f>
        <v>1</v>
      </c>
      <c r="T383">
        <f t="shared" si="11"/>
        <v>0</v>
      </c>
      <c r="V383">
        <f t="shared" si="12"/>
        <v>0</v>
      </c>
    </row>
    <row r="384" spans="1:22" ht="15.75" customHeight="1" x14ac:dyDescent="0.2">
      <c r="A384" s="7">
        <v>30</v>
      </c>
      <c r="B384" s="8">
        <f>IF(Data_Mentah!B384="Male",1,0)</f>
        <v>1</v>
      </c>
      <c r="C384" s="8">
        <f>IF(Data_Mentah!C384="Yes",1,0)</f>
        <v>1</v>
      </c>
      <c r="D384" s="8">
        <f>IF(Data_Mentah!D384="Yes",1,0)</f>
        <v>1</v>
      </c>
      <c r="E384" s="8">
        <f>IF(Data_Mentah!E384="Yes",1,0)</f>
        <v>0</v>
      </c>
      <c r="F384" s="8">
        <f>IF(Data_Mentah!F384="Yes",1,0)</f>
        <v>0</v>
      </c>
      <c r="G384" s="8">
        <f>IF(Data_Mentah!G384="Yes",1,0)</f>
        <v>1</v>
      </c>
      <c r="H384" s="8">
        <f>IF(Data_Mentah!H384="Yes",1,0)</f>
        <v>0</v>
      </c>
      <c r="I384" s="8">
        <f>IF(Data_Mentah!I384="Yes",1,0)</f>
        <v>1</v>
      </c>
      <c r="J384" s="8">
        <f>IF(Data_Mentah!J384="Yes",1,0)</f>
        <v>1</v>
      </c>
      <c r="K384" s="8">
        <f>IF(Data_Mentah!K384="Yes",1,0)</f>
        <v>1</v>
      </c>
      <c r="L384" s="8">
        <f>IF(Data_Mentah!L384="Yes",1,0)</f>
        <v>0</v>
      </c>
      <c r="M384" s="8">
        <f>IF(Data_Mentah!M384="Yes",1,0)</f>
        <v>1</v>
      </c>
      <c r="N384" s="8">
        <f>IF(Data_Mentah!N384="Yes",1,0)</f>
        <v>0</v>
      </c>
      <c r="O384" s="8">
        <f>IF(Data_Mentah!O384="Yes",1,0)</f>
        <v>0</v>
      </c>
      <c r="P384" s="8">
        <f>IF(Data_Mentah!P384="Yes",1,0)</f>
        <v>0</v>
      </c>
      <c r="Q384" s="9">
        <f>IF(Data_Mentah!Q384="Positive",1,0)</f>
        <v>1</v>
      </c>
      <c r="T384">
        <f t="shared" si="11"/>
        <v>0</v>
      </c>
      <c r="V384">
        <f t="shared" si="12"/>
        <v>0</v>
      </c>
    </row>
    <row r="385" spans="1:22" ht="15.75" customHeight="1" x14ac:dyDescent="0.2">
      <c r="A385" s="4">
        <v>46</v>
      </c>
      <c r="B385" s="5">
        <f>IF(Data_Mentah!B385="Male",1,0)</f>
        <v>1</v>
      </c>
      <c r="C385" s="5">
        <f>IF(Data_Mentah!C385="Yes",1,0)</f>
        <v>1</v>
      </c>
      <c r="D385" s="5">
        <f>IF(Data_Mentah!D385="Yes",1,0)</f>
        <v>0</v>
      </c>
      <c r="E385" s="5">
        <f>IF(Data_Mentah!E385="Yes",1,0)</f>
        <v>0</v>
      </c>
      <c r="F385" s="5">
        <f>IF(Data_Mentah!F385="Yes",1,0)</f>
        <v>1</v>
      </c>
      <c r="G385" s="5">
        <f>IF(Data_Mentah!G385="Yes",1,0)</f>
        <v>1</v>
      </c>
      <c r="H385" s="5">
        <f>IF(Data_Mentah!H385="Yes",1,0)</f>
        <v>1</v>
      </c>
      <c r="I385" s="5">
        <f>IF(Data_Mentah!I385="Yes",1,0)</f>
        <v>1</v>
      </c>
      <c r="J385" s="5">
        <f>IF(Data_Mentah!J385="Yes",1,0)</f>
        <v>1</v>
      </c>
      <c r="K385" s="5">
        <f>IF(Data_Mentah!K385="Yes",1,0)</f>
        <v>1</v>
      </c>
      <c r="L385" s="5">
        <f>IF(Data_Mentah!L385="Yes",1,0)</f>
        <v>1</v>
      </c>
      <c r="M385" s="5">
        <f>IF(Data_Mentah!M385="Yes",1,0)</f>
        <v>1</v>
      </c>
      <c r="N385" s="5">
        <f>IF(Data_Mentah!N385="Yes",1,0)</f>
        <v>0</v>
      </c>
      <c r="O385" s="5">
        <f>IF(Data_Mentah!O385="Yes",1,0)</f>
        <v>0</v>
      </c>
      <c r="P385" s="5">
        <f>IF(Data_Mentah!P385="Yes",1,0)</f>
        <v>0</v>
      </c>
      <c r="Q385" s="6">
        <f>IF(Data_Mentah!Q385="Positive",1,0)</f>
        <v>1</v>
      </c>
      <c r="T385">
        <f t="shared" si="11"/>
        <v>1</v>
      </c>
      <c r="V385">
        <f t="shared" si="12"/>
        <v>0</v>
      </c>
    </row>
    <row r="386" spans="1:22" ht="15.75" customHeight="1" x14ac:dyDescent="0.2">
      <c r="A386" s="7">
        <v>53</v>
      </c>
      <c r="B386" s="8">
        <f>IF(Data_Mentah!B386="Male",1,0)</f>
        <v>1</v>
      </c>
      <c r="C386" s="8">
        <f>IF(Data_Mentah!C386="Yes",1,0)</f>
        <v>1</v>
      </c>
      <c r="D386" s="8">
        <f>IF(Data_Mentah!D386="Yes",1,0)</f>
        <v>1</v>
      </c>
      <c r="E386" s="8">
        <f>IF(Data_Mentah!E386="Yes",1,0)</f>
        <v>0</v>
      </c>
      <c r="F386" s="8">
        <f>IF(Data_Mentah!F386="Yes",1,0)</f>
        <v>0</v>
      </c>
      <c r="G386" s="8">
        <f>IF(Data_Mentah!G386="Yes",1,0)</f>
        <v>0</v>
      </c>
      <c r="H386" s="8">
        <f>IF(Data_Mentah!H386="Yes",1,0)</f>
        <v>1</v>
      </c>
      <c r="I386" s="8">
        <f>IF(Data_Mentah!I386="Yes",1,0)</f>
        <v>0</v>
      </c>
      <c r="J386" s="8">
        <f>IF(Data_Mentah!J386="Yes",1,0)</f>
        <v>1</v>
      </c>
      <c r="K386" s="8">
        <f>IF(Data_Mentah!K386="Yes",1,0)</f>
        <v>0</v>
      </c>
      <c r="L386" s="8">
        <f>IF(Data_Mentah!L386="Yes",1,0)</f>
        <v>0</v>
      </c>
      <c r="M386" s="8">
        <f>IF(Data_Mentah!M386="Yes",1,0)</f>
        <v>0</v>
      </c>
      <c r="N386" s="8">
        <f>IF(Data_Mentah!N386="Yes",1,0)</f>
        <v>1</v>
      </c>
      <c r="O386" s="8">
        <f>IF(Data_Mentah!O386="Yes",1,0)</f>
        <v>0</v>
      </c>
      <c r="P386" s="8">
        <f>IF(Data_Mentah!P386="Yes",1,0)</f>
        <v>1</v>
      </c>
      <c r="Q386" s="9">
        <f>IF(Data_Mentah!Q386="Positive",1,0)</f>
        <v>1</v>
      </c>
      <c r="T386">
        <f t="shared" si="11"/>
        <v>0</v>
      </c>
      <c r="V386">
        <f t="shared" si="12"/>
        <v>0</v>
      </c>
    </row>
    <row r="387" spans="1:22" ht="15.75" customHeight="1" x14ac:dyDescent="0.2">
      <c r="A387" s="4">
        <v>42</v>
      </c>
      <c r="B387" s="5">
        <f>IF(Data_Mentah!B387="Male",1,0)</f>
        <v>1</v>
      </c>
      <c r="C387" s="5">
        <f>IF(Data_Mentah!C387="Yes",1,0)</f>
        <v>1</v>
      </c>
      <c r="D387" s="5">
        <f>IF(Data_Mentah!D387="Yes",1,0)</f>
        <v>0</v>
      </c>
      <c r="E387" s="5">
        <f>IF(Data_Mentah!E387="Yes",1,0)</f>
        <v>0</v>
      </c>
      <c r="F387" s="5">
        <f>IF(Data_Mentah!F387="Yes",1,0)</f>
        <v>0</v>
      </c>
      <c r="G387" s="5">
        <f>IF(Data_Mentah!G387="Yes",1,0)</f>
        <v>0</v>
      </c>
      <c r="H387" s="5">
        <f>IF(Data_Mentah!H387="Yes",1,0)</f>
        <v>1</v>
      </c>
      <c r="I387" s="5">
        <f>IF(Data_Mentah!I387="Yes",1,0)</f>
        <v>0</v>
      </c>
      <c r="J387" s="5">
        <f>IF(Data_Mentah!J387="Yes",1,0)</f>
        <v>1</v>
      </c>
      <c r="K387" s="5">
        <f>IF(Data_Mentah!K387="Yes",1,0)</f>
        <v>0</v>
      </c>
      <c r="L387" s="5">
        <f>IF(Data_Mentah!L387="Yes",1,0)</f>
        <v>0</v>
      </c>
      <c r="M387" s="5">
        <f>IF(Data_Mentah!M387="Yes",1,0)</f>
        <v>0</v>
      </c>
      <c r="N387" s="5">
        <f>IF(Data_Mentah!N387="Yes",1,0)</f>
        <v>1</v>
      </c>
      <c r="O387" s="5">
        <f>IF(Data_Mentah!O387="Yes",1,0)</f>
        <v>0</v>
      </c>
      <c r="P387" s="5">
        <f>IF(Data_Mentah!P387="Yes",1,0)</f>
        <v>1</v>
      </c>
      <c r="Q387" s="6">
        <f>IF(Data_Mentah!Q387="Positive",1,0)</f>
        <v>1</v>
      </c>
      <c r="T387">
        <f t="shared" si="11"/>
        <v>0</v>
      </c>
      <c r="V387">
        <f t="shared" si="12"/>
        <v>0</v>
      </c>
    </row>
    <row r="388" spans="1:22" ht="15.75" customHeight="1" x14ac:dyDescent="0.2">
      <c r="A388" s="7">
        <v>55</v>
      </c>
      <c r="B388" s="8">
        <f>IF(Data_Mentah!B388="Male",1,0)</f>
        <v>1</v>
      </c>
      <c r="C388" s="8">
        <f>IF(Data_Mentah!C388="Yes",1,0)</f>
        <v>1</v>
      </c>
      <c r="D388" s="8">
        <f>IF(Data_Mentah!D388="Yes",1,0)</f>
        <v>0</v>
      </c>
      <c r="E388" s="8">
        <f>IF(Data_Mentah!E388="Yes",1,0)</f>
        <v>1</v>
      </c>
      <c r="F388" s="8">
        <f>IF(Data_Mentah!F388="Yes",1,0)</f>
        <v>1</v>
      </c>
      <c r="G388" s="8">
        <f>IF(Data_Mentah!G388="Yes",1,0)</f>
        <v>0</v>
      </c>
      <c r="H388" s="8">
        <f>IF(Data_Mentah!H388="Yes",1,0)</f>
        <v>1</v>
      </c>
      <c r="I388" s="8">
        <f>IF(Data_Mentah!I388="Yes",1,0)</f>
        <v>0</v>
      </c>
      <c r="J388" s="8">
        <f>IF(Data_Mentah!J388="Yes",1,0)</f>
        <v>1</v>
      </c>
      <c r="K388" s="8">
        <f>IF(Data_Mentah!K388="Yes",1,0)</f>
        <v>0</v>
      </c>
      <c r="L388" s="8">
        <f>IF(Data_Mentah!L388="Yes",1,0)</f>
        <v>1</v>
      </c>
      <c r="M388" s="8">
        <f>IF(Data_Mentah!M388="Yes",1,0)</f>
        <v>0</v>
      </c>
      <c r="N388" s="8">
        <f>IF(Data_Mentah!N388="Yes",1,0)</f>
        <v>0</v>
      </c>
      <c r="O388" s="8">
        <f>IF(Data_Mentah!O388="Yes",1,0)</f>
        <v>1</v>
      </c>
      <c r="P388" s="8">
        <f>IF(Data_Mentah!P388="Yes",1,0)</f>
        <v>1</v>
      </c>
      <c r="Q388" s="9">
        <f>IF(Data_Mentah!Q388="Positive",1,0)</f>
        <v>0</v>
      </c>
      <c r="T388">
        <f t="shared" si="11"/>
        <v>1</v>
      </c>
      <c r="V388">
        <f t="shared" si="12"/>
        <v>0</v>
      </c>
    </row>
    <row r="389" spans="1:22" ht="15.75" customHeight="1" x14ac:dyDescent="0.2">
      <c r="A389" s="4">
        <v>48</v>
      </c>
      <c r="B389" s="5">
        <f>IF(Data_Mentah!B389="Male",1,0)</f>
        <v>1</v>
      </c>
      <c r="C389" s="5">
        <f>IF(Data_Mentah!C389="Yes",1,0)</f>
        <v>0</v>
      </c>
      <c r="D389" s="5">
        <f>IF(Data_Mentah!D389="Yes",1,0)</f>
        <v>0</v>
      </c>
      <c r="E389" s="5">
        <f>IF(Data_Mentah!E389="Yes",1,0)</f>
        <v>0</v>
      </c>
      <c r="F389" s="5">
        <f>IF(Data_Mentah!F389="Yes",1,0)</f>
        <v>0</v>
      </c>
      <c r="G389" s="5">
        <f>IF(Data_Mentah!G389="Yes",1,0)</f>
        <v>0</v>
      </c>
      <c r="H389" s="5">
        <f>IF(Data_Mentah!H389="Yes",1,0)</f>
        <v>0</v>
      </c>
      <c r="I389" s="5">
        <f>IF(Data_Mentah!I389="Yes",1,0)</f>
        <v>0</v>
      </c>
      <c r="J389" s="5">
        <f>IF(Data_Mentah!J389="Yes",1,0)</f>
        <v>0</v>
      </c>
      <c r="K389" s="5">
        <f>IF(Data_Mentah!K389="Yes",1,0)</f>
        <v>0</v>
      </c>
      <c r="L389" s="5">
        <f>IF(Data_Mentah!L389="Yes",1,0)</f>
        <v>0</v>
      </c>
      <c r="M389" s="5">
        <f>IF(Data_Mentah!M389="Yes",1,0)</f>
        <v>0</v>
      </c>
      <c r="N389" s="5">
        <f>IF(Data_Mentah!N389="Yes",1,0)</f>
        <v>0</v>
      </c>
      <c r="O389" s="5">
        <f>IF(Data_Mentah!O389="Yes",1,0)</f>
        <v>0</v>
      </c>
      <c r="P389" s="5">
        <f>IF(Data_Mentah!P389="Yes",1,0)</f>
        <v>0</v>
      </c>
      <c r="Q389" s="6">
        <f>IF(Data_Mentah!Q389="Positive",1,0)</f>
        <v>0</v>
      </c>
      <c r="T389">
        <f t="shared" si="11"/>
        <v>0</v>
      </c>
      <c r="V389">
        <f t="shared" si="12"/>
        <v>0</v>
      </c>
    </row>
    <row r="390" spans="1:22" ht="15.75" customHeight="1" x14ac:dyDescent="0.2">
      <c r="A390" s="7">
        <v>55</v>
      </c>
      <c r="B390" s="8">
        <f>IF(Data_Mentah!B390="Male",1,0)</f>
        <v>1</v>
      </c>
      <c r="C390" s="8">
        <f>IF(Data_Mentah!C390="Yes",1,0)</f>
        <v>0</v>
      </c>
      <c r="D390" s="8">
        <f>IF(Data_Mentah!D390="Yes",1,0)</f>
        <v>0</v>
      </c>
      <c r="E390" s="8">
        <f>IF(Data_Mentah!E390="Yes",1,0)</f>
        <v>0</v>
      </c>
      <c r="F390" s="8">
        <f>IF(Data_Mentah!F390="Yes",1,0)</f>
        <v>1</v>
      </c>
      <c r="G390" s="8">
        <f>IF(Data_Mentah!G390="Yes",1,0)</f>
        <v>0</v>
      </c>
      <c r="H390" s="8">
        <f>IF(Data_Mentah!H390="Yes",1,0)</f>
        <v>1</v>
      </c>
      <c r="I390" s="8">
        <f>IF(Data_Mentah!I390="Yes",1,0)</f>
        <v>0</v>
      </c>
      <c r="J390" s="8">
        <f>IF(Data_Mentah!J390="Yes",1,0)</f>
        <v>1</v>
      </c>
      <c r="K390" s="8">
        <f>IF(Data_Mentah!K390="Yes",1,0)</f>
        <v>0</v>
      </c>
      <c r="L390" s="8">
        <f>IF(Data_Mentah!L390="Yes",1,0)</f>
        <v>0</v>
      </c>
      <c r="M390" s="8">
        <f>IF(Data_Mentah!M390="Yes",1,0)</f>
        <v>0</v>
      </c>
      <c r="N390" s="8">
        <f>IF(Data_Mentah!N390="Yes",1,0)</f>
        <v>0</v>
      </c>
      <c r="O390" s="8">
        <f>IF(Data_Mentah!O390="Yes",1,0)</f>
        <v>1</v>
      </c>
      <c r="P390" s="8">
        <f>IF(Data_Mentah!P390="Yes",1,0)</f>
        <v>0</v>
      </c>
      <c r="Q390" s="9">
        <f>IF(Data_Mentah!Q390="Positive",1,0)</f>
        <v>0</v>
      </c>
      <c r="T390">
        <f t="shared" si="11"/>
        <v>0</v>
      </c>
      <c r="V390">
        <f t="shared" si="12"/>
        <v>0</v>
      </c>
    </row>
    <row r="391" spans="1:22" ht="15.75" customHeight="1" x14ac:dyDescent="0.2">
      <c r="A391" s="4">
        <v>39</v>
      </c>
      <c r="B391" s="5">
        <f>IF(Data_Mentah!B391="Male",1,0)</f>
        <v>1</v>
      </c>
      <c r="C391" s="5">
        <f>IF(Data_Mentah!C391="Yes",1,0)</f>
        <v>0</v>
      </c>
      <c r="D391" s="5">
        <f>IF(Data_Mentah!D391="Yes",1,0)</f>
        <v>0</v>
      </c>
      <c r="E391" s="5">
        <f>IF(Data_Mentah!E391="Yes",1,0)</f>
        <v>0</v>
      </c>
      <c r="F391" s="5">
        <f>IF(Data_Mentah!F391="Yes",1,0)</f>
        <v>1</v>
      </c>
      <c r="G391" s="5">
        <f>IF(Data_Mentah!G391="Yes",1,0)</f>
        <v>0</v>
      </c>
      <c r="H391" s="5">
        <f>IF(Data_Mentah!H391="Yes",1,0)</f>
        <v>0</v>
      </c>
      <c r="I391" s="5">
        <f>IF(Data_Mentah!I391="Yes",1,0)</f>
        <v>1</v>
      </c>
      <c r="J391" s="5">
        <f>IF(Data_Mentah!J391="Yes",1,0)</f>
        <v>1</v>
      </c>
      <c r="K391" s="5">
        <f>IF(Data_Mentah!K391="Yes",1,0)</f>
        <v>0</v>
      </c>
      <c r="L391" s="5">
        <f>IF(Data_Mentah!L391="Yes",1,0)</f>
        <v>1</v>
      </c>
      <c r="M391" s="5">
        <f>IF(Data_Mentah!M391="Yes",1,0)</f>
        <v>0</v>
      </c>
      <c r="N391" s="5">
        <f>IF(Data_Mentah!N391="Yes",1,0)</f>
        <v>1</v>
      </c>
      <c r="O391" s="5">
        <f>IF(Data_Mentah!O391="Yes",1,0)</f>
        <v>1</v>
      </c>
      <c r="P391" s="5">
        <f>IF(Data_Mentah!P391="Yes",1,0)</f>
        <v>0</v>
      </c>
      <c r="Q391" s="6">
        <f>IF(Data_Mentah!Q391="Positive",1,0)</f>
        <v>0</v>
      </c>
      <c r="T391">
        <f t="shared" si="11"/>
        <v>0</v>
      </c>
      <c r="V391">
        <f t="shared" si="12"/>
        <v>0</v>
      </c>
    </row>
    <row r="392" spans="1:22" ht="15.75" customHeight="1" x14ac:dyDescent="0.2">
      <c r="A392" s="7">
        <v>43</v>
      </c>
      <c r="B392" s="8">
        <f>IF(Data_Mentah!B392="Male",1,0)</f>
        <v>1</v>
      </c>
      <c r="C392" s="8">
        <f>IF(Data_Mentah!C392="Yes",1,0)</f>
        <v>0</v>
      </c>
      <c r="D392" s="8">
        <f>IF(Data_Mentah!D392="Yes",1,0)</f>
        <v>0</v>
      </c>
      <c r="E392" s="8">
        <f>IF(Data_Mentah!E392="Yes",1,0)</f>
        <v>0</v>
      </c>
      <c r="F392" s="8">
        <f>IF(Data_Mentah!F392="Yes",1,0)</f>
        <v>0</v>
      </c>
      <c r="G392" s="8">
        <f>IF(Data_Mentah!G392="Yes",1,0)</f>
        <v>0</v>
      </c>
      <c r="H392" s="8">
        <f>IF(Data_Mentah!H392="Yes",1,0)</f>
        <v>0</v>
      </c>
      <c r="I392" s="8">
        <f>IF(Data_Mentah!I392="Yes",1,0)</f>
        <v>0</v>
      </c>
      <c r="J392" s="8">
        <f>IF(Data_Mentah!J392="Yes",1,0)</f>
        <v>0</v>
      </c>
      <c r="K392" s="8">
        <f>IF(Data_Mentah!K392="Yes",1,0)</f>
        <v>1</v>
      </c>
      <c r="L392" s="8">
        <f>IF(Data_Mentah!L392="Yes",1,0)</f>
        <v>0</v>
      </c>
      <c r="M392" s="8">
        <f>IF(Data_Mentah!M392="Yes",1,0)</f>
        <v>1</v>
      </c>
      <c r="N392" s="8">
        <f>IF(Data_Mentah!N392="Yes",1,0)</f>
        <v>0</v>
      </c>
      <c r="O392" s="8">
        <f>IF(Data_Mentah!O392="Yes",1,0)</f>
        <v>0</v>
      </c>
      <c r="P392" s="8">
        <f>IF(Data_Mentah!P392="Yes",1,0)</f>
        <v>1</v>
      </c>
      <c r="Q392" s="9">
        <f>IF(Data_Mentah!Q392="Positive",1,0)</f>
        <v>0</v>
      </c>
      <c r="T392">
        <f t="shared" si="11"/>
        <v>0</v>
      </c>
      <c r="V392">
        <f t="shared" si="12"/>
        <v>0</v>
      </c>
    </row>
    <row r="393" spans="1:22" ht="15.75" customHeight="1" x14ac:dyDescent="0.2">
      <c r="A393" s="4">
        <v>35</v>
      </c>
      <c r="B393" s="5">
        <f>IF(Data_Mentah!B393="Male",1,0)</f>
        <v>1</v>
      </c>
      <c r="C393" s="5">
        <f>IF(Data_Mentah!C393="Yes",1,0)</f>
        <v>0</v>
      </c>
      <c r="D393" s="5">
        <f>IF(Data_Mentah!D393="Yes",1,0)</f>
        <v>1</v>
      </c>
      <c r="E393" s="5">
        <f>IF(Data_Mentah!E393="Yes",1,0)</f>
        <v>0</v>
      </c>
      <c r="F393" s="5">
        <f>IF(Data_Mentah!F393="Yes",1,0)</f>
        <v>0</v>
      </c>
      <c r="G393" s="5">
        <f>IF(Data_Mentah!G393="Yes",1,0)</f>
        <v>0</v>
      </c>
      <c r="H393" s="5">
        <f>IF(Data_Mentah!H393="Yes",1,0)</f>
        <v>0</v>
      </c>
      <c r="I393" s="5">
        <f>IF(Data_Mentah!I393="Yes",1,0)</f>
        <v>1</v>
      </c>
      <c r="J393" s="5">
        <f>IF(Data_Mentah!J393="Yes",1,0)</f>
        <v>1</v>
      </c>
      <c r="K393" s="5">
        <f>IF(Data_Mentah!K393="Yes",1,0)</f>
        <v>0</v>
      </c>
      <c r="L393" s="5">
        <f>IF(Data_Mentah!L393="Yes",1,0)</f>
        <v>0</v>
      </c>
      <c r="M393" s="5">
        <f>IF(Data_Mentah!M393="Yes",1,0)</f>
        <v>0</v>
      </c>
      <c r="N393" s="5">
        <f>IF(Data_Mentah!N393="Yes",1,0)</f>
        <v>1</v>
      </c>
      <c r="O393" s="5">
        <f>IF(Data_Mentah!O393="Yes",1,0)</f>
        <v>0</v>
      </c>
      <c r="P393" s="5">
        <f>IF(Data_Mentah!P393="Yes",1,0)</f>
        <v>0</v>
      </c>
      <c r="Q393" s="6">
        <f>IF(Data_Mentah!Q393="Positive",1,0)</f>
        <v>0</v>
      </c>
      <c r="T393">
        <f t="shared" si="11"/>
        <v>0</v>
      </c>
      <c r="V393">
        <f t="shared" si="12"/>
        <v>0</v>
      </c>
    </row>
    <row r="394" spans="1:22" ht="15.75" customHeight="1" x14ac:dyDescent="0.2">
      <c r="A394" s="7">
        <v>47</v>
      </c>
      <c r="B394" s="8">
        <f>IF(Data_Mentah!B394="Male",1,0)</f>
        <v>1</v>
      </c>
      <c r="C394" s="8">
        <f>IF(Data_Mentah!C394="Yes",1,0)</f>
        <v>0</v>
      </c>
      <c r="D394" s="8">
        <f>IF(Data_Mentah!D394="Yes",1,0)</f>
        <v>0</v>
      </c>
      <c r="E394" s="8">
        <f>IF(Data_Mentah!E394="Yes",1,0)</f>
        <v>1</v>
      </c>
      <c r="F394" s="8">
        <f>IF(Data_Mentah!F394="Yes",1,0)</f>
        <v>1</v>
      </c>
      <c r="G394" s="8">
        <f>IF(Data_Mentah!G394="Yes",1,0)</f>
        <v>1</v>
      </c>
      <c r="H394" s="8">
        <f>IF(Data_Mentah!H394="Yes",1,0)</f>
        <v>0</v>
      </c>
      <c r="I394" s="8">
        <f>IF(Data_Mentah!I394="Yes",1,0)</f>
        <v>1</v>
      </c>
      <c r="J394" s="8">
        <f>IF(Data_Mentah!J394="Yes",1,0)</f>
        <v>1</v>
      </c>
      <c r="K394" s="8">
        <f>IF(Data_Mentah!K394="Yes",1,0)</f>
        <v>0</v>
      </c>
      <c r="L394" s="8">
        <f>IF(Data_Mentah!L394="Yes",1,0)</f>
        <v>1</v>
      </c>
      <c r="M394" s="8">
        <f>IF(Data_Mentah!M394="Yes",1,0)</f>
        <v>0</v>
      </c>
      <c r="N394" s="8">
        <f>IF(Data_Mentah!N394="Yes",1,0)</f>
        <v>1</v>
      </c>
      <c r="O394" s="8">
        <f>IF(Data_Mentah!O394="Yes",1,0)</f>
        <v>1</v>
      </c>
      <c r="P394" s="8">
        <f>IF(Data_Mentah!P394="Yes",1,0)</f>
        <v>0</v>
      </c>
      <c r="Q394" s="9">
        <f>IF(Data_Mentah!Q394="Positive",1,0)</f>
        <v>0</v>
      </c>
      <c r="T394">
        <f t="shared" si="11"/>
        <v>1</v>
      </c>
      <c r="V394">
        <f t="shared" si="12"/>
        <v>0</v>
      </c>
    </row>
    <row r="395" spans="1:22" ht="15.75" customHeight="1" x14ac:dyDescent="0.2">
      <c r="A395" s="4">
        <v>61</v>
      </c>
      <c r="B395" s="5">
        <f>IF(Data_Mentah!B395="Male",1,0)</f>
        <v>0</v>
      </c>
      <c r="C395" s="5">
        <f>IF(Data_Mentah!C395="Yes",1,0)</f>
        <v>0</v>
      </c>
      <c r="D395" s="5">
        <f>IF(Data_Mentah!D395="Yes",1,0)</f>
        <v>0</v>
      </c>
      <c r="E395" s="5">
        <f>IF(Data_Mentah!E395="Yes",1,0)</f>
        <v>0</v>
      </c>
      <c r="F395" s="5">
        <f>IF(Data_Mentah!F395="Yes",1,0)</f>
        <v>0</v>
      </c>
      <c r="G395" s="5">
        <f>IF(Data_Mentah!G395="Yes",1,0)</f>
        <v>0</v>
      </c>
      <c r="H395" s="5">
        <f>IF(Data_Mentah!H395="Yes",1,0)</f>
        <v>1</v>
      </c>
      <c r="I395" s="5">
        <f>IF(Data_Mentah!I395="Yes",1,0)</f>
        <v>0</v>
      </c>
      <c r="J395" s="5">
        <f>IF(Data_Mentah!J395="Yes",1,0)</f>
        <v>1</v>
      </c>
      <c r="K395" s="5">
        <f>IF(Data_Mentah!K395="Yes",1,0)</f>
        <v>0</v>
      </c>
      <c r="L395" s="5">
        <f>IF(Data_Mentah!L395="Yes",1,0)</f>
        <v>1</v>
      </c>
      <c r="M395" s="5">
        <f>IF(Data_Mentah!M395="Yes",1,0)</f>
        <v>0</v>
      </c>
      <c r="N395" s="5">
        <f>IF(Data_Mentah!N395="Yes",1,0)</f>
        <v>0</v>
      </c>
      <c r="O395" s="5">
        <f>IF(Data_Mentah!O395="Yes",1,0)</f>
        <v>1</v>
      </c>
      <c r="P395" s="5">
        <f>IF(Data_Mentah!P395="Yes",1,0)</f>
        <v>0</v>
      </c>
      <c r="Q395" s="6">
        <f>IF(Data_Mentah!Q395="Positive",1,0)</f>
        <v>0</v>
      </c>
      <c r="T395">
        <f t="shared" si="11"/>
        <v>0</v>
      </c>
      <c r="V395">
        <f t="shared" si="12"/>
        <v>0</v>
      </c>
    </row>
    <row r="396" spans="1:22" ht="15.75" customHeight="1" x14ac:dyDescent="0.2">
      <c r="A396" s="7">
        <v>58</v>
      </c>
      <c r="B396" s="8">
        <f>IF(Data_Mentah!B396="Male",1,0)</f>
        <v>0</v>
      </c>
      <c r="C396" s="8">
        <f>IF(Data_Mentah!C396="Yes",1,0)</f>
        <v>0</v>
      </c>
      <c r="D396" s="8">
        <f>IF(Data_Mentah!D396="Yes",1,0)</f>
        <v>0</v>
      </c>
      <c r="E396" s="8">
        <f>IF(Data_Mentah!E396="Yes",1,0)</f>
        <v>0</v>
      </c>
      <c r="F396" s="8">
        <f>IF(Data_Mentah!F396="Yes",1,0)</f>
        <v>1</v>
      </c>
      <c r="G396" s="8">
        <f>IF(Data_Mentah!G396="Yes",1,0)</f>
        <v>0</v>
      </c>
      <c r="H396" s="8">
        <f>IF(Data_Mentah!H396="Yes",1,0)</f>
        <v>0</v>
      </c>
      <c r="I396" s="8">
        <f>IF(Data_Mentah!I396="Yes",1,0)</f>
        <v>1</v>
      </c>
      <c r="J396" s="8">
        <f>IF(Data_Mentah!J396="Yes",1,0)</f>
        <v>1</v>
      </c>
      <c r="K396" s="8">
        <f>IF(Data_Mentah!K396="Yes",1,0)</f>
        <v>0</v>
      </c>
      <c r="L396" s="8">
        <f>IF(Data_Mentah!L396="Yes",1,0)</f>
        <v>1</v>
      </c>
      <c r="M396" s="8">
        <f>IF(Data_Mentah!M396="Yes",1,0)</f>
        <v>0</v>
      </c>
      <c r="N396" s="8">
        <f>IF(Data_Mentah!N396="Yes",1,0)</f>
        <v>1</v>
      </c>
      <c r="O396" s="8">
        <f>IF(Data_Mentah!O396="Yes",1,0)</f>
        <v>1</v>
      </c>
      <c r="P396" s="8">
        <f>IF(Data_Mentah!P396="Yes",1,0)</f>
        <v>1</v>
      </c>
      <c r="Q396" s="9">
        <f>IF(Data_Mentah!Q396="Positive",1,0)</f>
        <v>0</v>
      </c>
      <c r="T396">
        <f t="shared" si="11"/>
        <v>1</v>
      </c>
      <c r="V396">
        <f t="shared" si="12"/>
        <v>0</v>
      </c>
    </row>
    <row r="397" spans="1:22" ht="15.75" customHeight="1" x14ac:dyDescent="0.2">
      <c r="A397" s="4">
        <v>69</v>
      </c>
      <c r="B397" s="5">
        <f>IF(Data_Mentah!B397="Male",1,0)</f>
        <v>0</v>
      </c>
      <c r="C397" s="5">
        <f>IF(Data_Mentah!C397="Yes",1,0)</f>
        <v>0</v>
      </c>
      <c r="D397" s="5">
        <f>IF(Data_Mentah!D397="Yes",1,0)</f>
        <v>0</v>
      </c>
      <c r="E397" s="5">
        <f>IF(Data_Mentah!E397="Yes",1,0)</f>
        <v>0</v>
      </c>
      <c r="F397" s="5">
        <f>IF(Data_Mentah!F397="Yes",1,0)</f>
        <v>1</v>
      </c>
      <c r="G397" s="5">
        <f>IF(Data_Mentah!G397="Yes",1,0)</f>
        <v>0</v>
      </c>
      <c r="H397" s="5">
        <f>IF(Data_Mentah!H397="Yes",1,0)</f>
        <v>0</v>
      </c>
      <c r="I397" s="5">
        <f>IF(Data_Mentah!I397="Yes",1,0)</f>
        <v>1</v>
      </c>
      <c r="J397" s="5">
        <f>IF(Data_Mentah!J397="Yes",1,0)</f>
        <v>1</v>
      </c>
      <c r="K397" s="5">
        <f>IF(Data_Mentah!K397="Yes",1,0)</f>
        <v>0</v>
      </c>
      <c r="L397" s="5">
        <f>IF(Data_Mentah!L397="Yes",1,0)</f>
        <v>1</v>
      </c>
      <c r="M397" s="5">
        <f>IF(Data_Mentah!M397="Yes",1,0)</f>
        <v>0</v>
      </c>
      <c r="N397" s="5">
        <f>IF(Data_Mentah!N397="Yes",1,0)</f>
        <v>0</v>
      </c>
      <c r="O397" s="5">
        <f>IF(Data_Mentah!O397="Yes",1,0)</f>
        <v>1</v>
      </c>
      <c r="P397" s="5">
        <f>IF(Data_Mentah!P397="Yes",1,0)</f>
        <v>0</v>
      </c>
      <c r="Q397" s="6">
        <f>IF(Data_Mentah!Q397="Positive",1,0)</f>
        <v>0</v>
      </c>
      <c r="T397">
        <f t="shared" si="11"/>
        <v>0</v>
      </c>
      <c r="V397">
        <f t="shared" si="12"/>
        <v>0</v>
      </c>
    </row>
    <row r="398" spans="1:22" ht="15.75" customHeight="1" x14ac:dyDescent="0.2">
      <c r="A398" s="7">
        <v>40</v>
      </c>
      <c r="B398" s="8">
        <f>IF(Data_Mentah!B398="Male",1,0)</f>
        <v>1</v>
      </c>
      <c r="C398" s="8">
        <f>IF(Data_Mentah!C398="Yes",1,0)</f>
        <v>0</v>
      </c>
      <c r="D398" s="8">
        <f>IF(Data_Mentah!D398="Yes",1,0)</f>
        <v>0</v>
      </c>
      <c r="E398" s="8">
        <f>IF(Data_Mentah!E398="Yes",1,0)</f>
        <v>0</v>
      </c>
      <c r="F398" s="8">
        <f>IF(Data_Mentah!F398="Yes",1,0)</f>
        <v>0</v>
      </c>
      <c r="G398" s="8">
        <f>IF(Data_Mentah!G398="Yes",1,0)</f>
        <v>0</v>
      </c>
      <c r="H398" s="8">
        <f>IF(Data_Mentah!H398="Yes",1,0)</f>
        <v>0</v>
      </c>
      <c r="I398" s="8">
        <f>IF(Data_Mentah!I398="Yes",1,0)</f>
        <v>0</v>
      </c>
      <c r="J398" s="8">
        <f>IF(Data_Mentah!J398="Yes",1,0)</f>
        <v>0</v>
      </c>
      <c r="K398" s="8">
        <f>IF(Data_Mentah!K398="Yes",1,0)</f>
        <v>0</v>
      </c>
      <c r="L398" s="8">
        <f>IF(Data_Mentah!L398="Yes",1,0)</f>
        <v>0</v>
      </c>
      <c r="M398" s="8">
        <f>IF(Data_Mentah!M398="Yes",1,0)</f>
        <v>0</v>
      </c>
      <c r="N398" s="8">
        <f>IF(Data_Mentah!N398="Yes",1,0)</f>
        <v>0</v>
      </c>
      <c r="O398" s="8">
        <f>IF(Data_Mentah!O398="Yes",1,0)</f>
        <v>0</v>
      </c>
      <c r="P398" s="8">
        <f>IF(Data_Mentah!P398="Yes",1,0)</f>
        <v>0</v>
      </c>
      <c r="Q398" s="9">
        <f>IF(Data_Mentah!Q398="Positive",1,0)</f>
        <v>0</v>
      </c>
      <c r="T398">
        <f t="shared" si="11"/>
        <v>0</v>
      </c>
      <c r="V398">
        <f t="shared" si="12"/>
        <v>0</v>
      </c>
    </row>
    <row r="399" spans="1:22" ht="15.75" customHeight="1" x14ac:dyDescent="0.2">
      <c r="A399" s="4">
        <v>28</v>
      </c>
      <c r="B399" s="5">
        <f>IF(Data_Mentah!B399="Male",1,0)</f>
        <v>1</v>
      </c>
      <c r="C399" s="5">
        <f>IF(Data_Mentah!C399="Yes",1,0)</f>
        <v>0</v>
      </c>
      <c r="D399" s="5">
        <f>IF(Data_Mentah!D399="Yes",1,0)</f>
        <v>0</v>
      </c>
      <c r="E399" s="5">
        <f>IF(Data_Mentah!E399="Yes",1,0)</f>
        <v>0</v>
      </c>
      <c r="F399" s="5">
        <f>IF(Data_Mentah!F399="Yes",1,0)</f>
        <v>1</v>
      </c>
      <c r="G399" s="5">
        <f>IF(Data_Mentah!G399="Yes",1,0)</f>
        <v>0</v>
      </c>
      <c r="H399" s="5">
        <f>IF(Data_Mentah!H399="Yes",1,0)</f>
        <v>0</v>
      </c>
      <c r="I399" s="5">
        <f>IF(Data_Mentah!I399="Yes",1,0)</f>
        <v>0</v>
      </c>
      <c r="J399" s="5">
        <f>IF(Data_Mentah!J399="Yes",1,0)</f>
        <v>1</v>
      </c>
      <c r="K399" s="5">
        <f>IF(Data_Mentah!K399="Yes",1,0)</f>
        <v>0</v>
      </c>
      <c r="L399" s="5">
        <f>IF(Data_Mentah!L399="Yes",1,0)</f>
        <v>1</v>
      </c>
      <c r="M399" s="5">
        <f>IF(Data_Mentah!M399="Yes",1,0)</f>
        <v>0</v>
      </c>
      <c r="N399" s="5">
        <f>IF(Data_Mentah!N399="Yes",1,0)</f>
        <v>0</v>
      </c>
      <c r="O399" s="5">
        <f>IF(Data_Mentah!O399="Yes",1,0)</f>
        <v>1</v>
      </c>
      <c r="P399" s="5">
        <f>IF(Data_Mentah!P399="Yes",1,0)</f>
        <v>0</v>
      </c>
      <c r="Q399" s="6">
        <f>IF(Data_Mentah!Q399="Positive",1,0)</f>
        <v>0</v>
      </c>
      <c r="T399">
        <f t="shared" si="11"/>
        <v>0</v>
      </c>
      <c r="V399">
        <f t="shared" si="12"/>
        <v>0</v>
      </c>
    </row>
    <row r="400" spans="1:22" ht="15.75" customHeight="1" x14ac:dyDescent="0.2">
      <c r="A400" s="7">
        <v>37</v>
      </c>
      <c r="B400" s="8">
        <f>IF(Data_Mentah!B400="Male",1,0)</f>
        <v>1</v>
      </c>
      <c r="C400" s="8">
        <f>IF(Data_Mentah!C400="Yes",1,0)</f>
        <v>0</v>
      </c>
      <c r="D400" s="8">
        <f>IF(Data_Mentah!D400="Yes",1,0)</f>
        <v>0</v>
      </c>
      <c r="E400" s="8">
        <f>IF(Data_Mentah!E400="Yes",1,0)</f>
        <v>0</v>
      </c>
      <c r="F400" s="8">
        <f>IF(Data_Mentah!F400="Yes",1,0)</f>
        <v>1</v>
      </c>
      <c r="G400" s="8">
        <f>IF(Data_Mentah!G400="Yes",1,0)</f>
        <v>1</v>
      </c>
      <c r="H400" s="8">
        <f>IF(Data_Mentah!H400="Yes",1,0)</f>
        <v>0</v>
      </c>
      <c r="I400" s="8">
        <f>IF(Data_Mentah!I400="Yes",1,0)</f>
        <v>1</v>
      </c>
      <c r="J400" s="8">
        <f>IF(Data_Mentah!J400="Yes",1,0)</f>
        <v>1</v>
      </c>
      <c r="K400" s="8">
        <f>IF(Data_Mentah!K400="Yes",1,0)</f>
        <v>0</v>
      </c>
      <c r="L400" s="8">
        <f>IF(Data_Mentah!L400="Yes",1,0)</f>
        <v>1</v>
      </c>
      <c r="M400" s="8">
        <f>IF(Data_Mentah!M400="Yes",1,0)</f>
        <v>1</v>
      </c>
      <c r="N400" s="8">
        <f>IF(Data_Mentah!N400="Yes",1,0)</f>
        <v>1</v>
      </c>
      <c r="O400" s="8">
        <f>IF(Data_Mentah!O400="Yes",1,0)</f>
        <v>1</v>
      </c>
      <c r="P400" s="8">
        <f>IF(Data_Mentah!P400="Yes",1,0)</f>
        <v>0</v>
      </c>
      <c r="Q400" s="9">
        <f>IF(Data_Mentah!Q400="Positive",1,0)</f>
        <v>0</v>
      </c>
      <c r="T400">
        <f t="shared" si="11"/>
        <v>0</v>
      </c>
      <c r="V400">
        <f t="shared" si="12"/>
        <v>0</v>
      </c>
    </row>
    <row r="401" spans="1:22" ht="15.75" customHeight="1" x14ac:dyDescent="0.2">
      <c r="A401" s="4">
        <v>34</v>
      </c>
      <c r="B401" s="5">
        <f>IF(Data_Mentah!B401="Male",1,0)</f>
        <v>1</v>
      </c>
      <c r="C401" s="5">
        <f>IF(Data_Mentah!C401="Yes",1,0)</f>
        <v>0</v>
      </c>
      <c r="D401" s="5">
        <f>IF(Data_Mentah!D401="Yes",1,0)</f>
        <v>0</v>
      </c>
      <c r="E401" s="5">
        <f>IF(Data_Mentah!E401="Yes",1,0)</f>
        <v>0</v>
      </c>
      <c r="F401" s="5">
        <f>IF(Data_Mentah!F401="Yes",1,0)</f>
        <v>1</v>
      </c>
      <c r="G401" s="5">
        <f>IF(Data_Mentah!G401="Yes",1,0)</f>
        <v>1</v>
      </c>
      <c r="H401" s="5">
        <f>IF(Data_Mentah!H401="Yes",1,0)</f>
        <v>0</v>
      </c>
      <c r="I401" s="5">
        <f>IF(Data_Mentah!I401="Yes",1,0)</f>
        <v>1</v>
      </c>
      <c r="J401" s="5">
        <f>IF(Data_Mentah!J401="Yes",1,0)</f>
        <v>1</v>
      </c>
      <c r="K401" s="5">
        <f>IF(Data_Mentah!K401="Yes",1,0)</f>
        <v>1</v>
      </c>
      <c r="L401" s="5">
        <f>IF(Data_Mentah!L401="Yes",1,0)</f>
        <v>1</v>
      </c>
      <c r="M401" s="5">
        <f>IF(Data_Mentah!M401="Yes",1,0)</f>
        <v>0</v>
      </c>
      <c r="N401" s="5">
        <f>IF(Data_Mentah!N401="Yes",1,0)</f>
        <v>1</v>
      </c>
      <c r="O401" s="5">
        <f>IF(Data_Mentah!O401="Yes",1,0)</f>
        <v>1</v>
      </c>
      <c r="P401" s="5">
        <f>IF(Data_Mentah!P401="Yes",1,0)</f>
        <v>0</v>
      </c>
      <c r="Q401" s="6">
        <f>IF(Data_Mentah!Q401="Positive",1,0)</f>
        <v>0</v>
      </c>
      <c r="T401">
        <f t="shared" si="11"/>
        <v>1</v>
      </c>
      <c r="V401">
        <f t="shared" si="12"/>
        <v>0</v>
      </c>
    </row>
    <row r="402" spans="1:22" ht="15.75" customHeight="1" x14ac:dyDescent="0.2">
      <c r="A402" s="7">
        <v>30</v>
      </c>
      <c r="B402" s="8">
        <f>IF(Data_Mentah!B402="Male",1,0)</f>
        <v>1</v>
      </c>
      <c r="C402" s="8">
        <f>IF(Data_Mentah!C402="Yes",1,0)</f>
        <v>1</v>
      </c>
      <c r="D402" s="8">
        <f>IF(Data_Mentah!D402="Yes",1,0)</f>
        <v>0</v>
      </c>
      <c r="E402" s="8">
        <f>IF(Data_Mentah!E402="Yes",1,0)</f>
        <v>1</v>
      </c>
      <c r="F402" s="8">
        <f>IF(Data_Mentah!F402="Yes",1,0)</f>
        <v>1</v>
      </c>
      <c r="G402" s="8">
        <f>IF(Data_Mentah!G402="Yes",1,0)</f>
        <v>0</v>
      </c>
      <c r="H402" s="8">
        <f>IF(Data_Mentah!H402="Yes",1,0)</f>
        <v>1</v>
      </c>
      <c r="I402" s="8">
        <f>IF(Data_Mentah!I402="Yes",1,0)</f>
        <v>0</v>
      </c>
      <c r="J402" s="8">
        <f>IF(Data_Mentah!J402="Yes",1,0)</f>
        <v>1</v>
      </c>
      <c r="K402" s="8">
        <f>IF(Data_Mentah!K402="Yes",1,0)</f>
        <v>0</v>
      </c>
      <c r="L402" s="8">
        <f>IF(Data_Mentah!L402="Yes",1,0)</f>
        <v>1</v>
      </c>
      <c r="M402" s="8">
        <f>IF(Data_Mentah!M402="Yes",1,0)</f>
        <v>0</v>
      </c>
      <c r="N402" s="8">
        <f>IF(Data_Mentah!N402="Yes",1,0)</f>
        <v>0</v>
      </c>
      <c r="O402" s="8">
        <f>IF(Data_Mentah!O402="Yes",1,0)</f>
        <v>1</v>
      </c>
      <c r="P402" s="8">
        <f>IF(Data_Mentah!P402="Yes",1,0)</f>
        <v>1</v>
      </c>
      <c r="Q402" s="9">
        <f>IF(Data_Mentah!Q402="Positive",1,0)</f>
        <v>0</v>
      </c>
      <c r="T402">
        <f t="shared" si="11"/>
        <v>1</v>
      </c>
      <c r="V402">
        <f t="shared" si="12"/>
        <v>0</v>
      </c>
    </row>
    <row r="403" spans="1:22" ht="15.75" customHeight="1" x14ac:dyDescent="0.2">
      <c r="A403" s="4">
        <v>67</v>
      </c>
      <c r="B403" s="5">
        <f>IF(Data_Mentah!B403="Male",1,0)</f>
        <v>1</v>
      </c>
      <c r="C403" s="5">
        <f>IF(Data_Mentah!C403="Yes",1,0)</f>
        <v>0</v>
      </c>
      <c r="D403" s="5">
        <f>IF(Data_Mentah!D403="Yes",1,0)</f>
        <v>0</v>
      </c>
      <c r="E403" s="5">
        <f>IF(Data_Mentah!E403="Yes",1,0)</f>
        <v>0</v>
      </c>
      <c r="F403" s="5">
        <f>IF(Data_Mentah!F403="Yes",1,0)</f>
        <v>0</v>
      </c>
      <c r="G403" s="5">
        <f>IF(Data_Mentah!G403="Yes",1,0)</f>
        <v>0</v>
      </c>
      <c r="H403" s="5">
        <f>IF(Data_Mentah!H403="Yes",1,0)</f>
        <v>0</v>
      </c>
      <c r="I403" s="5">
        <f>IF(Data_Mentah!I403="Yes",1,0)</f>
        <v>0</v>
      </c>
      <c r="J403" s="5">
        <f>IF(Data_Mentah!J403="Yes",1,0)</f>
        <v>0</v>
      </c>
      <c r="K403" s="5">
        <f>IF(Data_Mentah!K403="Yes",1,0)</f>
        <v>0</v>
      </c>
      <c r="L403" s="5">
        <f>IF(Data_Mentah!L403="Yes",1,0)</f>
        <v>0</v>
      </c>
      <c r="M403" s="5">
        <f>IF(Data_Mentah!M403="Yes",1,0)</f>
        <v>0</v>
      </c>
      <c r="N403" s="5">
        <f>IF(Data_Mentah!N403="Yes",1,0)</f>
        <v>0</v>
      </c>
      <c r="O403" s="5">
        <f>IF(Data_Mentah!O403="Yes",1,0)</f>
        <v>0</v>
      </c>
      <c r="P403" s="5">
        <f>IF(Data_Mentah!P403="Yes",1,0)</f>
        <v>0</v>
      </c>
      <c r="Q403" s="6">
        <f>IF(Data_Mentah!Q403="Positive",1,0)</f>
        <v>0</v>
      </c>
      <c r="T403">
        <f t="shared" si="11"/>
        <v>0</v>
      </c>
      <c r="V403">
        <f t="shared" si="12"/>
        <v>0</v>
      </c>
    </row>
    <row r="404" spans="1:22" ht="15.75" customHeight="1" x14ac:dyDescent="0.2">
      <c r="A404" s="7">
        <v>60</v>
      </c>
      <c r="B404" s="8">
        <f>IF(Data_Mentah!B404="Male",1,0)</f>
        <v>1</v>
      </c>
      <c r="C404" s="8">
        <f>IF(Data_Mentah!C404="Yes",1,0)</f>
        <v>0</v>
      </c>
      <c r="D404" s="8">
        <f>IF(Data_Mentah!D404="Yes",1,0)</f>
        <v>0</v>
      </c>
      <c r="E404" s="8">
        <f>IF(Data_Mentah!E404="Yes",1,0)</f>
        <v>0</v>
      </c>
      <c r="F404" s="8">
        <f>IF(Data_Mentah!F404="Yes",1,0)</f>
        <v>1</v>
      </c>
      <c r="G404" s="8">
        <f>IF(Data_Mentah!G404="Yes",1,0)</f>
        <v>0</v>
      </c>
      <c r="H404" s="8">
        <f>IF(Data_Mentah!H404="Yes",1,0)</f>
        <v>1</v>
      </c>
      <c r="I404" s="8">
        <f>IF(Data_Mentah!I404="Yes",1,0)</f>
        <v>0</v>
      </c>
      <c r="J404" s="8">
        <f>IF(Data_Mentah!J404="Yes",1,0)</f>
        <v>1</v>
      </c>
      <c r="K404" s="8">
        <f>IF(Data_Mentah!K404="Yes",1,0)</f>
        <v>0</v>
      </c>
      <c r="L404" s="8">
        <f>IF(Data_Mentah!L404="Yes",1,0)</f>
        <v>0</v>
      </c>
      <c r="M404" s="8">
        <f>IF(Data_Mentah!M404="Yes",1,0)</f>
        <v>0</v>
      </c>
      <c r="N404" s="8">
        <f>IF(Data_Mentah!N404="Yes",1,0)</f>
        <v>0</v>
      </c>
      <c r="O404" s="8">
        <f>IF(Data_Mentah!O404="Yes",1,0)</f>
        <v>1</v>
      </c>
      <c r="P404" s="8">
        <f>IF(Data_Mentah!P404="Yes",1,0)</f>
        <v>0</v>
      </c>
      <c r="Q404" s="9">
        <f>IF(Data_Mentah!Q404="Positive",1,0)</f>
        <v>0</v>
      </c>
      <c r="T404">
        <f t="shared" si="11"/>
        <v>0</v>
      </c>
      <c r="V404">
        <f t="shared" si="12"/>
        <v>0</v>
      </c>
    </row>
    <row r="405" spans="1:22" ht="15.75" customHeight="1" x14ac:dyDescent="0.2">
      <c r="A405" s="4">
        <v>58</v>
      </c>
      <c r="B405" s="5">
        <f>IF(Data_Mentah!B405="Male",1,0)</f>
        <v>1</v>
      </c>
      <c r="C405" s="5">
        <f>IF(Data_Mentah!C405="Yes",1,0)</f>
        <v>0</v>
      </c>
      <c r="D405" s="5">
        <f>IF(Data_Mentah!D405="Yes",1,0)</f>
        <v>0</v>
      </c>
      <c r="E405" s="5">
        <f>IF(Data_Mentah!E405="Yes",1,0)</f>
        <v>0</v>
      </c>
      <c r="F405" s="5">
        <f>IF(Data_Mentah!F405="Yes",1,0)</f>
        <v>1</v>
      </c>
      <c r="G405" s="5">
        <f>IF(Data_Mentah!G405="Yes",1,0)</f>
        <v>0</v>
      </c>
      <c r="H405" s="5">
        <f>IF(Data_Mentah!H405="Yes",1,0)</f>
        <v>0</v>
      </c>
      <c r="I405" s="5">
        <f>IF(Data_Mentah!I405="Yes",1,0)</f>
        <v>1</v>
      </c>
      <c r="J405" s="5">
        <f>IF(Data_Mentah!J405="Yes",1,0)</f>
        <v>1</v>
      </c>
      <c r="K405" s="5">
        <f>IF(Data_Mentah!K405="Yes",1,0)</f>
        <v>0</v>
      </c>
      <c r="L405" s="5">
        <f>IF(Data_Mentah!L405="Yes",1,0)</f>
        <v>1</v>
      </c>
      <c r="M405" s="5">
        <f>IF(Data_Mentah!M405="Yes",1,0)</f>
        <v>0</v>
      </c>
      <c r="N405" s="5">
        <f>IF(Data_Mentah!N405="Yes",1,0)</f>
        <v>1</v>
      </c>
      <c r="O405" s="5">
        <f>IF(Data_Mentah!O405="Yes",1,0)</f>
        <v>1</v>
      </c>
      <c r="P405" s="5">
        <f>IF(Data_Mentah!P405="Yes",1,0)</f>
        <v>0</v>
      </c>
      <c r="Q405" s="6">
        <f>IF(Data_Mentah!Q405="Positive",1,0)</f>
        <v>0</v>
      </c>
      <c r="T405">
        <f t="shared" si="11"/>
        <v>0</v>
      </c>
      <c r="V405">
        <f t="shared" si="12"/>
        <v>0</v>
      </c>
    </row>
    <row r="406" spans="1:22" ht="15.75" customHeight="1" x14ac:dyDescent="0.2">
      <c r="A406" s="7">
        <v>54</v>
      </c>
      <c r="B406" s="8">
        <f>IF(Data_Mentah!B406="Male",1,0)</f>
        <v>1</v>
      </c>
      <c r="C406" s="8">
        <f>IF(Data_Mentah!C406="Yes",1,0)</f>
        <v>0</v>
      </c>
      <c r="D406" s="8">
        <f>IF(Data_Mentah!D406="Yes",1,0)</f>
        <v>0</v>
      </c>
      <c r="E406" s="8">
        <f>IF(Data_Mentah!E406="Yes",1,0)</f>
        <v>0</v>
      </c>
      <c r="F406" s="8">
        <f>IF(Data_Mentah!F406="Yes",1,0)</f>
        <v>0</v>
      </c>
      <c r="G406" s="8">
        <f>IF(Data_Mentah!G406="Yes",1,0)</f>
        <v>0</v>
      </c>
      <c r="H406" s="8">
        <f>IF(Data_Mentah!H406="Yes",1,0)</f>
        <v>0</v>
      </c>
      <c r="I406" s="8">
        <f>IF(Data_Mentah!I406="Yes",1,0)</f>
        <v>0</v>
      </c>
      <c r="J406" s="8">
        <f>IF(Data_Mentah!J406="Yes",1,0)</f>
        <v>0</v>
      </c>
      <c r="K406" s="8">
        <f>IF(Data_Mentah!K406="Yes",1,0)</f>
        <v>1</v>
      </c>
      <c r="L406" s="8">
        <f>IF(Data_Mentah!L406="Yes",1,0)</f>
        <v>0</v>
      </c>
      <c r="M406" s="8">
        <f>IF(Data_Mentah!M406="Yes",1,0)</f>
        <v>1</v>
      </c>
      <c r="N406" s="8">
        <f>IF(Data_Mentah!N406="Yes",1,0)</f>
        <v>0</v>
      </c>
      <c r="O406" s="8">
        <f>IF(Data_Mentah!O406="Yes",1,0)</f>
        <v>0</v>
      </c>
      <c r="P406" s="8">
        <f>IF(Data_Mentah!P406="Yes",1,0)</f>
        <v>1</v>
      </c>
      <c r="Q406" s="9">
        <f>IF(Data_Mentah!Q406="Positive",1,0)</f>
        <v>0</v>
      </c>
      <c r="T406">
        <f t="shared" si="11"/>
        <v>0</v>
      </c>
      <c r="V406">
        <f t="shared" si="12"/>
        <v>0</v>
      </c>
    </row>
    <row r="407" spans="1:22" ht="15.75" customHeight="1" x14ac:dyDescent="0.2">
      <c r="A407" s="4">
        <v>43</v>
      </c>
      <c r="B407" s="5">
        <f>IF(Data_Mentah!B407="Male",1,0)</f>
        <v>1</v>
      </c>
      <c r="C407" s="5">
        <f>IF(Data_Mentah!C407="Yes",1,0)</f>
        <v>0</v>
      </c>
      <c r="D407" s="5">
        <f>IF(Data_Mentah!D407="Yes",1,0)</f>
        <v>1</v>
      </c>
      <c r="E407" s="5">
        <f>IF(Data_Mentah!E407="Yes",1,0)</f>
        <v>0</v>
      </c>
      <c r="F407" s="5">
        <f>IF(Data_Mentah!F407="Yes",1,0)</f>
        <v>0</v>
      </c>
      <c r="G407" s="5">
        <f>IF(Data_Mentah!G407="Yes",1,0)</f>
        <v>0</v>
      </c>
      <c r="H407" s="5">
        <f>IF(Data_Mentah!H407="Yes",1,0)</f>
        <v>0</v>
      </c>
      <c r="I407" s="5">
        <f>IF(Data_Mentah!I407="Yes",1,0)</f>
        <v>1</v>
      </c>
      <c r="J407" s="5">
        <f>IF(Data_Mentah!J407="Yes",1,0)</f>
        <v>1</v>
      </c>
      <c r="K407" s="5">
        <f>IF(Data_Mentah!K407="Yes",1,0)</f>
        <v>0</v>
      </c>
      <c r="L407" s="5">
        <f>IF(Data_Mentah!L407="Yes",1,0)</f>
        <v>0</v>
      </c>
      <c r="M407" s="5">
        <f>IF(Data_Mentah!M407="Yes",1,0)</f>
        <v>0</v>
      </c>
      <c r="N407" s="5">
        <f>IF(Data_Mentah!N407="Yes",1,0)</f>
        <v>1</v>
      </c>
      <c r="O407" s="5">
        <f>IF(Data_Mentah!O407="Yes",1,0)</f>
        <v>0</v>
      </c>
      <c r="P407" s="5">
        <f>IF(Data_Mentah!P407="Yes",1,0)</f>
        <v>0</v>
      </c>
      <c r="Q407" s="6">
        <f>IF(Data_Mentah!Q407="Positive",1,0)</f>
        <v>0</v>
      </c>
      <c r="T407">
        <f t="shared" si="11"/>
        <v>0</v>
      </c>
      <c r="V407">
        <f t="shared" si="12"/>
        <v>0</v>
      </c>
    </row>
    <row r="408" spans="1:22" ht="15.75" customHeight="1" x14ac:dyDescent="0.2">
      <c r="A408" s="7">
        <v>33</v>
      </c>
      <c r="B408" s="8">
        <f>IF(Data_Mentah!B408="Male",1,0)</f>
        <v>1</v>
      </c>
      <c r="C408" s="8">
        <f>IF(Data_Mentah!C408="Yes",1,0)</f>
        <v>0</v>
      </c>
      <c r="D408" s="8">
        <f>IF(Data_Mentah!D408="Yes",1,0)</f>
        <v>0</v>
      </c>
      <c r="E408" s="8">
        <f>IF(Data_Mentah!E408="Yes",1,0)</f>
        <v>1</v>
      </c>
      <c r="F408" s="8">
        <f>IF(Data_Mentah!F408="Yes",1,0)</f>
        <v>1</v>
      </c>
      <c r="G408" s="8">
        <f>IF(Data_Mentah!G408="Yes",1,0)</f>
        <v>1</v>
      </c>
      <c r="H408" s="8">
        <f>IF(Data_Mentah!H408="Yes",1,0)</f>
        <v>0</v>
      </c>
      <c r="I408" s="8">
        <f>IF(Data_Mentah!I408="Yes",1,0)</f>
        <v>1</v>
      </c>
      <c r="J408" s="8">
        <f>IF(Data_Mentah!J408="Yes",1,0)</f>
        <v>1</v>
      </c>
      <c r="K408" s="8">
        <f>IF(Data_Mentah!K408="Yes",1,0)</f>
        <v>0</v>
      </c>
      <c r="L408" s="8">
        <f>IF(Data_Mentah!L408="Yes",1,0)</f>
        <v>1</v>
      </c>
      <c r="M408" s="8">
        <f>IF(Data_Mentah!M408="Yes",1,0)</f>
        <v>0</v>
      </c>
      <c r="N408" s="8">
        <f>IF(Data_Mentah!N408="Yes",1,0)</f>
        <v>1</v>
      </c>
      <c r="O408" s="8">
        <f>IF(Data_Mentah!O408="Yes",1,0)</f>
        <v>1</v>
      </c>
      <c r="P408" s="8">
        <f>IF(Data_Mentah!P408="Yes",1,0)</f>
        <v>0</v>
      </c>
      <c r="Q408" s="9">
        <f>IF(Data_Mentah!Q408="Positive",1,0)</f>
        <v>0</v>
      </c>
      <c r="T408">
        <f t="shared" si="11"/>
        <v>1</v>
      </c>
      <c r="V408">
        <f t="shared" si="12"/>
        <v>0</v>
      </c>
    </row>
    <row r="409" spans="1:22" ht="15.75" customHeight="1" x14ac:dyDescent="0.2">
      <c r="A409" s="4">
        <v>55</v>
      </c>
      <c r="B409" s="5">
        <f>IF(Data_Mentah!B409="Male",1,0)</f>
        <v>0</v>
      </c>
      <c r="C409" s="5">
        <f>IF(Data_Mentah!C409="Yes",1,0)</f>
        <v>0</v>
      </c>
      <c r="D409" s="5">
        <f>IF(Data_Mentah!D409="Yes",1,0)</f>
        <v>0</v>
      </c>
      <c r="E409" s="5">
        <f>IF(Data_Mentah!E409="Yes",1,0)</f>
        <v>0</v>
      </c>
      <c r="F409" s="5">
        <f>IF(Data_Mentah!F409="Yes",1,0)</f>
        <v>0</v>
      </c>
      <c r="G409" s="5">
        <f>IF(Data_Mentah!G409="Yes",1,0)</f>
        <v>0</v>
      </c>
      <c r="H409" s="5">
        <f>IF(Data_Mentah!H409="Yes",1,0)</f>
        <v>1</v>
      </c>
      <c r="I409" s="5">
        <f>IF(Data_Mentah!I409="Yes",1,0)</f>
        <v>0</v>
      </c>
      <c r="J409" s="5">
        <f>IF(Data_Mentah!J409="Yes",1,0)</f>
        <v>1</v>
      </c>
      <c r="K409" s="5">
        <f>IF(Data_Mentah!K409="Yes",1,0)</f>
        <v>0</v>
      </c>
      <c r="L409" s="5">
        <f>IF(Data_Mentah!L409="Yes",1,0)</f>
        <v>1</v>
      </c>
      <c r="M409" s="5">
        <f>IF(Data_Mentah!M409="Yes",1,0)</f>
        <v>0</v>
      </c>
      <c r="N409" s="5">
        <f>IF(Data_Mentah!N409="Yes",1,0)</f>
        <v>0</v>
      </c>
      <c r="O409" s="5">
        <f>IF(Data_Mentah!O409="Yes",1,0)</f>
        <v>1</v>
      </c>
      <c r="P409" s="5">
        <f>IF(Data_Mentah!P409="Yes",1,0)</f>
        <v>0</v>
      </c>
      <c r="Q409" s="6">
        <f>IF(Data_Mentah!Q409="Positive",1,0)</f>
        <v>0</v>
      </c>
      <c r="T409">
        <f t="shared" si="11"/>
        <v>0</v>
      </c>
      <c r="V409">
        <f t="shared" si="12"/>
        <v>0</v>
      </c>
    </row>
    <row r="410" spans="1:22" ht="15.75" customHeight="1" x14ac:dyDescent="0.2">
      <c r="A410" s="7">
        <v>48</v>
      </c>
      <c r="B410" s="8">
        <f>IF(Data_Mentah!B410="Male",1,0)</f>
        <v>0</v>
      </c>
      <c r="C410" s="8">
        <f>IF(Data_Mentah!C410="Yes",1,0)</f>
        <v>0</v>
      </c>
      <c r="D410" s="8">
        <f>IF(Data_Mentah!D410="Yes",1,0)</f>
        <v>0</v>
      </c>
      <c r="E410" s="8">
        <f>IF(Data_Mentah!E410="Yes",1,0)</f>
        <v>0</v>
      </c>
      <c r="F410" s="8">
        <f>IF(Data_Mentah!F410="Yes",1,0)</f>
        <v>1</v>
      </c>
      <c r="G410" s="8">
        <f>IF(Data_Mentah!G410="Yes",1,0)</f>
        <v>0</v>
      </c>
      <c r="H410" s="8">
        <f>IF(Data_Mentah!H410="Yes",1,0)</f>
        <v>0</v>
      </c>
      <c r="I410" s="8">
        <f>IF(Data_Mentah!I410="Yes",1,0)</f>
        <v>1</v>
      </c>
      <c r="J410" s="8">
        <f>IF(Data_Mentah!J410="Yes",1,0)</f>
        <v>1</v>
      </c>
      <c r="K410" s="8">
        <f>IF(Data_Mentah!K410="Yes",1,0)</f>
        <v>0</v>
      </c>
      <c r="L410" s="8">
        <f>IF(Data_Mentah!L410="Yes",1,0)</f>
        <v>1</v>
      </c>
      <c r="M410" s="8">
        <f>IF(Data_Mentah!M410="Yes",1,0)</f>
        <v>0</v>
      </c>
      <c r="N410" s="8">
        <f>IF(Data_Mentah!N410="Yes",1,0)</f>
        <v>1</v>
      </c>
      <c r="O410" s="8">
        <f>IF(Data_Mentah!O410="Yes",1,0)</f>
        <v>1</v>
      </c>
      <c r="P410" s="8">
        <f>IF(Data_Mentah!P410="Yes",1,0)</f>
        <v>1</v>
      </c>
      <c r="Q410" s="9">
        <f>IF(Data_Mentah!Q410="Positive",1,0)</f>
        <v>0</v>
      </c>
      <c r="T410">
        <f t="shared" si="11"/>
        <v>1</v>
      </c>
      <c r="V410">
        <f t="shared" si="12"/>
        <v>0</v>
      </c>
    </row>
    <row r="411" spans="1:22" ht="15.75" customHeight="1" x14ac:dyDescent="0.2">
      <c r="A411" s="4">
        <v>56</v>
      </c>
      <c r="B411" s="5">
        <f>IF(Data_Mentah!B411="Male",1,0)</f>
        <v>0</v>
      </c>
      <c r="C411" s="5">
        <f>IF(Data_Mentah!C411="Yes",1,0)</f>
        <v>0</v>
      </c>
      <c r="D411" s="5">
        <f>IF(Data_Mentah!D411="Yes",1,0)</f>
        <v>0</v>
      </c>
      <c r="E411" s="5">
        <f>IF(Data_Mentah!E411="Yes",1,0)</f>
        <v>0</v>
      </c>
      <c r="F411" s="5">
        <f>IF(Data_Mentah!F411="Yes",1,0)</f>
        <v>1</v>
      </c>
      <c r="G411" s="5">
        <f>IF(Data_Mentah!G411="Yes",1,0)</f>
        <v>0</v>
      </c>
      <c r="H411" s="5">
        <f>IF(Data_Mentah!H411="Yes",1,0)</f>
        <v>0</v>
      </c>
      <c r="I411" s="5">
        <f>IF(Data_Mentah!I411="Yes",1,0)</f>
        <v>1</v>
      </c>
      <c r="J411" s="5">
        <f>IF(Data_Mentah!J411="Yes",1,0)</f>
        <v>1</v>
      </c>
      <c r="K411" s="5">
        <f>IF(Data_Mentah!K411="Yes",1,0)</f>
        <v>0</v>
      </c>
      <c r="L411" s="5">
        <f>IF(Data_Mentah!L411="Yes",1,0)</f>
        <v>1</v>
      </c>
      <c r="M411" s="5">
        <f>IF(Data_Mentah!M411="Yes",1,0)</f>
        <v>0</v>
      </c>
      <c r="N411" s="5">
        <f>IF(Data_Mentah!N411="Yes",1,0)</f>
        <v>0</v>
      </c>
      <c r="O411" s="5">
        <f>IF(Data_Mentah!O411="Yes",1,0)</f>
        <v>1</v>
      </c>
      <c r="P411" s="5">
        <f>IF(Data_Mentah!P411="Yes",1,0)</f>
        <v>0</v>
      </c>
      <c r="Q411" s="6">
        <f>IF(Data_Mentah!Q411="Positive",1,0)</f>
        <v>0</v>
      </c>
      <c r="T411">
        <f t="shared" si="11"/>
        <v>0</v>
      </c>
      <c r="V411">
        <f t="shared" si="12"/>
        <v>0</v>
      </c>
    </row>
    <row r="412" spans="1:22" ht="15.75" customHeight="1" x14ac:dyDescent="0.2">
      <c r="A412" s="7">
        <v>38</v>
      </c>
      <c r="B412" s="8">
        <f>IF(Data_Mentah!B412="Male",1,0)</f>
        <v>1</v>
      </c>
      <c r="C412" s="8">
        <f>IF(Data_Mentah!C412="Yes",1,0)</f>
        <v>0</v>
      </c>
      <c r="D412" s="8">
        <f>IF(Data_Mentah!D412="Yes",1,0)</f>
        <v>0</v>
      </c>
      <c r="E412" s="8">
        <f>IF(Data_Mentah!E412="Yes",1,0)</f>
        <v>0</v>
      </c>
      <c r="F412" s="8">
        <f>IF(Data_Mentah!F412="Yes",1,0)</f>
        <v>0</v>
      </c>
      <c r="G412" s="8">
        <f>IF(Data_Mentah!G412="Yes",1,0)</f>
        <v>0</v>
      </c>
      <c r="H412" s="8">
        <f>IF(Data_Mentah!H412="Yes",1,0)</f>
        <v>0</v>
      </c>
      <c r="I412" s="8">
        <f>IF(Data_Mentah!I412="Yes",1,0)</f>
        <v>0</v>
      </c>
      <c r="J412" s="8">
        <f>IF(Data_Mentah!J412="Yes",1,0)</f>
        <v>0</v>
      </c>
      <c r="K412" s="8">
        <f>IF(Data_Mentah!K412="Yes",1,0)</f>
        <v>0</v>
      </c>
      <c r="L412" s="8">
        <f>IF(Data_Mentah!L412="Yes",1,0)</f>
        <v>0</v>
      </c>
      <c r="M412" s="8">
        <f>IF(Data_Mentah!M412="Yes",1,0)</f>
        <v>0</v>
      </c>
      <c r="N412" s="8">
        <f>IF(Data_Mentah!N412="Yes",1,0)</f>
        <v>0</v>
      </c>
      <c r="O412" s="8">
        <f>IF(Data_Mentah!O412="Yes",1,0)</f>
        <v>0</v>
      </c>
      <c r="P412" s="8">
        <f>IF(Data_Mentah!P412="Yes",1,0)</f>
        <v>0</v>
      </c>
      <c r="Q412" s="9">
        <f>IF(Data_Mentah!Q412="Positive",1,0)</f>
        <v>0</v>
      </c>
      <c r="T412">
        <f t="shared" si="11"/>
        <v>0</v>
      </c>
      <c r="V412">
        <f t="shared" si="12"/>
        <v>0</v>
      </c>
    </row>
    <row r="413" spans="1:22" ht="15.75" customHeight="1" x14ac:dyDescent="0.2">
      <c r="A413" s="4">
        <v>28</v>
      </c>
      <c r="B413" s="5">
        <f>IF(Data_Mentah!B413="Male",1,0)</f>
        <v>1</v>
      </c>
      <c r="C413" s="5">
        <f>IF(Data_Mentah!C413="Yes",1,0)</f>
        <v>0</v>
      </c>
      <c r="D413" s="5">
        <f>IF(Data_Mentah!D413="Yes",1,0)</f>
        <v>0</v>
      </c>
      <c r="E413" s="5">
        <f>IF(Data_Mentah!E413="Yes",1,0)</f>
        <v>0</v>
      </c>
      <c r="F413" s="5">
        <f>IF(Data_Mentah!F413="Yes",1,0)</f>
        <v>1</v>
      </c>
      <c r="G413" s="5">
        <f>IF(Data_Mentah!G413="Yes",1,0)</f>
        <v>0</v>
      </c>
      <c r="H413" s="5">
        <f>IF(Data_Mentah!H413="Yes",1,0)</f>
        <v>0</v>
      </c>
      <c r="I413" s="5">
        <f>IF(Data_Mentah!I413="Yes",1,0)</f>
        <v>0</v>
      </c>
      <c r="J413" s="5">
        <f>IF(Data_Mentah!J413="Yes",1,0)</f>
        <v>1</v>
      </c>
      <c r="K413" s="5">
        <f>IF(Data_Mentah!K413="Yes",1,0)</f>
        <v>0</v>
      </c>
      <c r="L413" s="5">
        <f>IF(Data_Mentah!L413="Yes",1,0)</f>
        <v>1</v>
      </c>
      <c r="M413" s="5">
        <f>IF(Data_Mentah!M413="Yes",1,0)</f>
        <v>0</v>
      </c>
      <c r="N413" s="5">
        <f>IF(Data_Mentah!N413="Yes",1,0)</f>
        <v>0</v>
      </c>
      <c r="O413" s="5">
        <f>IF(Data_Mentah!O413="Yes",1,0)</f>
        <v>1</v>
      </c>
      <c r="P413" s="5">
        <f>IF(Data_Mentah!P413="Yes",1,0)</f>
        <v>0</v>
      </c>
      <c r="Q413" s="6">
        <f>IF(Data_Mentah!Q413="Positive",1,0)</f>
        <v>0</v>
      </c>
      <c r="T413">
        <f t="shared" si="11"/>
        <v>0</v>
      </c>
      <c r="V413">
        <f t="shared" si="12"/>
        <v>0</v>
      </c>
    </row>
    <row r="414" spans="1:22" ht="15.75" customHeight="1" x14ac:dyDescent="0.2">
      <c r="A414" s="7">
        <v>68</v>
      </c>
      <c r="B414" s="8">
        <f>IF(Data_Mentah!B414="Male",1,0)</f>
        <v>1</v>
      </c>
      <c r="C414" s="8">
        <f>IF(Data_Mentah!C414="Yes",1,0)</f>
        <v>0</v>
      </c>
      <c r="D414" s="8">
        <f>IF(Data_Mentah!D414="Yes",1,0)</f>
        <v>0</v>
      </c>
      <c r="E414" s="8">
        <f>IF(Data_Mentah!E414="Yes",1,0)</f>
        <v>0</v>
      </c>
      <c r="F414" s="8">
        <f>IF(Data_Mentah!F414="Yes",1,0)</f>
        <v>1</v>
      </c>
      <c r="G414" s="8">
        <f>IF(Data_Mentah!G414="Yes",1,0)</f>
        <v>1</v>
      </c>
      <c r="H414" s="8">
        <f>IF(Data_Mentah!H414="Yes",1,0)</f>
        <v>0</v>
      </c>
      <c r="I414" s="8">
        <f>IF(Data_Mentah!I414="Yes",1,0)</f>
        <v>1</v>
      </c>
      <c r="J414" s="8">
        <f>IF(Data_Mentah!J414="Yes",1,0)</f>
        <v>1</v>
      </c>
      <c r="K414" s="8">
        <f>IF(Data_Mentah!K414="Yes",1,0)</f>
        <v>0</v>
      </c>
      <c r="L414" s="8">
        <f>IF(Data_Mentah!L414="Yes",1,0)</f>
        <v>1</v>
      </c>
      <c r="M414" s="8">
        <f>IF(Data_Mentah!M414="Yes",1,0)</f>
        <v>1</v>
      </c>
      <c r="N414" s="8">
        <f>IF(Data_Mentah!N414="Yes",1,0)</f>
        <v>1</v>
      </c>
      <c r="O414" s="8">
        <f>IF(Data_Mentah!O414="Yes",1,0)</f>
        <v>1</v>
      </c>
      <c r="P414" s="8">
        <f>IF(Data_Mentah!P414="Yes",1,0)</f>
        <v>0</v>
      </c>
      <c r="Q414" s="9">
        <f>IF(Data_Mentah!Q414="Positive",1,0)</f>
        <v>0</v>
      </c>
      <c r="T414">
        <f t="shared" si="11"/>
        <v>0</v>
      </c>
      <c r="V414">
        <f t="shared" si="12"/>
        <v>0</v>
      </c>
    </row>
    <row r="415" spans="1:22" ht="15.75" customHeight="1" x14ac:dyDescent="0.2">
      <c r="A415" s="4">
        <v>35</v>
      </c>
      <c r="B415" s="5">
        <f>IF(Data_Mentah!B415="Male",1,0)</f>
        <v>1</v>
      </c>
      <c r="C415" s="5">
        <f>IF(Data_Mentah!C415="Yes",1,0)</f>
        <v>0</v>
      </c>
      <c r="D415" s="5">
        <f>IF(Data_Mentah!D415="Yes",1,0)</f>
        <v>0</v>
      </c>
      <c r="E415" s="5">
        <f>IF(Data_Mentah!E415="Yes",1,0)</f>
        <v>0</v>
      </c>
      <c r="F415" s="5">
        <f>IF(Data_Mentah!F415="Yes",1,0)</f>
        <v>0</v>
      </c>
      <c r="G415" s="5">
        <f>IF(Data_Mentah!G415="Yes",1,0)</f>
        <v>0</v>
      </c>
      <c r="H415" s="5">
        <f>IF(Data_Mentah!H415="Yes",1,0)</f>
        <v>0</v>
      </c>
      <c r="I415" s="5">
        <f>IF(Data_Mentah!I415="Yes",1,0)</f>
        <v>0</v>
      </c>
      <c r="J415" s="5">
        <f>IF(Data_Mentah!J415="Yes",1,0)</f>
        <v>0</v>
      </c>
      <c r="K415" s="5">
        <f>IF(Data_Mentah!K415="Yes",1,0)</f>
        <v>0</v>
      </c>
      <c r="L415" s="5">
        <f>IF(Data_Mentah!L415="Yes",1,0)</f>
        <v>0</v>
      </c>
      <c r="M415" s="5">
        <f>IF(Data_Mentah!M415="Yes",1,0)</f>
        <v>0</v>
      </c>
      <c r="N415" s="5">
        <f>IF(Data_Mentah!N415="Yes",1,0)</f>
        <v>0</v>
      </c>
      <c r="O415" s="5">
        <f>IF(Data_Mentah!O415="Yes",1,0)</f>
        <v>1</v>
      </c>
      <c r="P415" s="5">
        <f>IF(Data_Mentah!P415="Yes",1,0)</f>
        <v>0</v>
      </c>
      <c r="Q415" s="6">
        <f>IF(Data_Mentah!Q415="Positive",1,0)</f>
        <v>0</v>
      </c>
      <c r="T415">
        <f t="shared" si="11"/>
        <v>0</v>
      </c>
      <c r="V415">
        <f t="shared" si="12"/>
        <v>0</v>
      </c>
    </row>
    <row r="416" spans="1:22" ht="15.75" customHeight="1" x14ac:dyDescent="0.2">
      <c r="A416" s="7">
        <v>45</v>
      </c>
      <c r="B416" s="8">
        <f>IF(Data_Mentah!B416="Male",1,0)</f>
        <v>0</v>
      </c>
      <c r="C416" s="8">
        <f>IF(Data_Mentah!C416="Yes",1,0)</f>
        <v>1</v>
      </c>
      <c r="D416" s="8">
        <f>IF(Data_Mentah!D416="Yes",1,0)</f>
        <v>1</v>
      </c>
      <c r="E416" s="8">
        <f>IF(Data_Mentah!E416="Yes",1,0)</f>
        <v>1</v>
      </c>
      <c r="F416" s="8">
        <f>IF(Data_Mentah!F416="Yes",1,0)</f>
        <v>1</v>
      </c>
      <c r="G416" s="8">
        <f>IF(Data_Mentah!G416="Yes",1,0)</f>
        <v>0</v>
      </c>
      <c r="H416" s="8">
        <f>IF(Data_Mentah!H416="Yes",1,0)</f>
        <v>0</v>
      </c>
      <c r="I416" s="8">
        <f>IF(Data_Mentah!I416="Yes",1,0)</f>
        <v>1</v>
      </c>
      <c r="J416" s="8">
        <f>IF(Data_Mentah!J416="Yes",1,0)</f>
        <v>0</v>
      </c>
      <c r="K416" s="8">
        <f>IF(Data_Mentah!K416="Yes",1,0)</f>
        <v>0</v>
      </c>
      <c r="L416" s="8">
        <f>IF(Data_Mentah!L416="Yes",1,0)</f>
        <v>0</v>
      </c>
      <c r="M416" s="8">
        <f>IF(Data_Mentah!M416="Yes",1,0)</f>
        <v>1</v>
      </c>
      <c r="N416" s="8">
        <f>IF(Data_Mentah!N416="Yes",1,0)</f>
        <v>0</v>
      </c>
      <c r="O416" s="8">
        <f>IF(Data_Mentah!O416="Yes",1,0)</f>
        <v>0</v>
      </c>
      <c r="P416" s="8">
        <f>IF(Data_Mentah!P416="Yes",1,0)</f>
        <v>1</v>
      </c>
      <c r="Q416" s="9">
        <f>IF(Data_Mentah!Q416="Positive",1,0)</f>
        <v>1</v>
      </c>
      <c r="T416">
        <f t="shared" si="11"/>
        <v>1</v>
      </c>
      <c r="V416">
        <f t="shared" si="12"/>
        <v>0</v>
      </c>
    </row>
    <row r="417" spans="1:22" ht="15.75" customHeight="1" x14ac:dyDescent="0.2">
      <c r="A417" s="4">
        <v>48</v>
      </c>
      <c r="B417" s="5">
        <f>IF(Data_Mentah!B417="Male",1,0)</f>
        <v>0</v>
      </c>
      <c r="C417" s="5">
        <f>IF(Data_Mentah!C417="Yes",1,0)</f>
        <v>1</v>
      </c>
      <c r="D417" s="5">
        <f>IF(Data_Mentah!D417="Yes",1,0)</f>
        <v>1</v>
      </c>
      <c r="E417" s="5">
        <f>IF(Data_Mentah!E417="Yes",1,0)</f>
        <v>1</v>
      </c>
      <c r="F417" s="5">
        <f>IF(Data_Mentah!F417="Yes",1,0)</f>
        <v>1</v>
      </c>
      <c r="G417" s="5">
        <f>IF(Data_Mentah!G417="Yes",1,0)</f>
        <v>1</v>
      </c>
      <c r="H417" s="5">
        <f>IF(Data_Mentah!H417="Yes",1,0)</f>
        <v>0</v>
      </c>
      <c r="I417" s="5">
        <f>IF(Data_Mentah!I417="Yes",1,0)</f>
        <v>0</v>
      </c>
      <c r="J417" s="5">
        <f>IF(Data_Mentah!J417="Yes",1,0)</f>
        <v>0</v>
      </c>
      <c r="K417" s="5">
        <f>IF(Data_Mentah!K417="Yes",1,0)</f>
        <v>0</v>
      </c>
      <c r="L417" s="5">
        <f>IF(Data_Mentah!L417="Yes",1,0)</f>
        <v>0</v>
      </c>
      <c r="M417" s="5">
        <f>IF(Data_Mentah!M417="Yes",1,0)</f>
        <v>1</v>
      </c>
      <c r="N417" s="5">
        <f>IF(Data_Mentah!N417="Yes",1,0)</f>
        <v>0</v>
      </c>
      <c r="O417" s="5">
        <f>IF(Data_Mentah!O417="Yes",1,0)</f>
        <v>0</v>
      </c>
      <c r="P417" s="5">
        <f>IF(Data_Mentah!P417="Yes",1,0)</f>
        <v>0</v>
      </c>
      <c r="Q417" s="6">
        <f>IF(Data_Mentah!Q417="Positive",1,0)</f>
        <v>1</v>
      </c>
      <c r="T417">
        <f t="shared" si="11"/>
        <v>0</v>
      </c>
      <c r="V417">
        <f t="shared" si="12"/>
        <v>0</v>
      </c>
    </row>
    <row r="418" spans="1:22" ht="15.75" customHeight="1" x14ac:dyDescent="0.2">
      <c r="A418" s="7">
        <v>40</v>
      </c>
      <c r="B418" s="8">
        <f>IF(Data_Mentah!B418="Male",1,0)</f>
        <v>0</v>
      </c>
      <c r="C418" s="8">
        <f>IF(Data_Mentah!C418="Yes",1,0)</f>
        <v>1</v>
      </c>
      <c r="D418" s="8">
        <f>IF(Data_Mentah!D418="Yes",1,0)</f>
        <v>1</v>
      </c>
      <c r="E418" s="8">
        <f>IF(Data_Mentah!E418="Yes",1,0)</f>
        <v>1</v>
      </c>
      <c r="F418" s="8">
        <f>IF(Data_Mentah!F418="Yes",1,0)</f>
        <v>0</v>
      </c>
      <c r="G418" s="8">
        <f>IF(Data_Mentah!G418="Yes",1,0)</f>
        <v>1</v>
      </c>
      <c r="H418" s="8">
        <f>IF(Data_Mentah!H418="Yes",1,0)</f>
        <v>0</v>
      </c>
      <c r="I418" s="8">
        <f>IF(Data_Mentah!I418="Yes",1,0)</f>
        <v>0</v>
      </c>
      <c r="J418" s="8">
        <f>IF(Data_Mentah!J418="Yes",1,0)</f>
        <v>1</v>
      </c>
      <c r="K418" s="8">
        <f>IF(Data_Mentah!K418="Yes",1,0)</f>
        <v>0</v>
      </c>
      <c r="L418" s="8">
        <f>IF(Data_Mentah!L418="Yes",1,0)</f>
        <v>1</v>
      </c>
      <c r="M418" s="8">
        <f>IF(Data_Mentah!M418="Yes",1,0)</f>
        <v>1</v>
      </c>
      <c r="N418" s="8">
        <f>IF(Data_Mentah!N418="Yes",1,0)</f>
        <v>0</v>
      </c>
      <c r="O418" s="8">
        <f>IF(Data_Mentah!O418="Yes",1,0)</f>
        <v>0</v>
      </c>
      <c r="P418" s="8">
        <f>IF(Data_Mentah!P418="Yes",1,0)</f>
        <v>0</v>
      </c>
      <c r="Q418" s="9">
        <f>IF(Data_Mentah!Q418="Positive",1,0)</f>
        <v>1</v>
      </c>
      <c r="T418">
        <f t="shared" si="11"/>
        <v>0</v>
      </c>
      <c r="V418">
        <f t="shared" si="12"/>
        <v>0</v>
      </c>
    </row>
    <row r="419" spans="1:22" ht="15.75" customHeight="1" x14ac:dyDescent="0.2">
      <c r="A419" s="4">
        <v>57</v>
      </c>
      <c r="B419" s="5">
        <f>IF(Data_Mentah!B419="Male",1,0)</f>
        <v>0</v>
      </c>
      <c r="C419" s="5">
        <f>IF(Data_Mentah!C419="Yes",1,0)</f>
        <v>1</v>
      </c>
      <c r="D419" s="5">
        <f>IF(Data_Mentah!D419="Yes",1,0)</f>
        <v>1</v>
      </c>
      <c r="E419" s="5">
        <f>IF(Data_Mentah!E419="Yes",1,0)</f>
        <v>1</v>
      </c>
      <c r="F419" s="5">
        <f>IF(Data_Mentah!F419="Yes",1,0)</f>
        <v>1</v>
      </c>
      <c r="G419" s="5">
        <f>IF(Data_Mentah!G419="Yes",1,0)</f>
        <v>1</v>
      </c>
      <c r="H419" s="5">
        <f>IF(Data_Mentah!H419="Yes",1,0)</f>
        <v>0</v>
      </c>
      <c r="I419" s="5">
        <f>IF(Data_Mentah!I419="Yes",1,0)</f>
        <v>0</v>
      </c>
      <c r="J419" s="5">
        <f>IF(Data_Mentah!J419="Yes",1,0)</f>
        <v>1</v>
      </c>
      <c r="K419" s="5">
        <f>IF(Data_Mentah!K419="Yes",1,0)</f>
        <v>1</v>
      </c>
      <c r="L419" s="5">
        <f>IF(Data_Mentah!L419="Yes",1,0)</f>
        <v>1</v>
      </c>
      <c r="M419" s="5">
        <f>IF(Data_Mentah!M419="Yes",1,0)</f>
        <v>1</v>
      </c>
      <c r="N419" s="5">
        <f>IF(Data_Mentah!N419="Yes",1,0)</f>
        <v>0</v>
      </c>
      <c r="O419" s="5">
        <f>IF(Data_Mentah!O419="Yes",1,0)</f>
        <v>0</v>
      </c>
      <c r="P419" s="5">
        <f>IF(Data_Mentah!P419="Yes",1,0)</f>
        <v>0</v>
      </c>
      <c r="Q419" s="6">
        <f>IF(Data_Mentah!Q419="Positive",1,0)</f>
        <v>1</v>
      </c>
      <c r="T419">
        <f t="shared" si="11"/>
        <v>1</v>
      </c>
      <c r="V419">
        <f t="shared" si="12"/>
        <v>0</v>
      </c>
    </row>
    <row r="420" spans="1:22" ht="15.75" customHeight="1" x14ac:dyDescent="0.2">
      <c r="A420" s="7">
        <v>47</v>
      </c>
      <c r="B420" s="8">
        <f>IF(Data_Mentah!B420="Male",1,0)</f>
        <v>0</v>
      </c>
      <c r="C420" s="8">
        <f>IF(Data_Mentah!C420="Yes",1,0)</f>
        <v>1</v>
      </c>
      <c r="D420" s="8">
        <f>IF(Data_Mentah!D420="Yes",1,0)</f>
        <v>1</v>
      </c>
      <c r="E420" s="8">
        <f>IF(Data_Mentah!E420="Yes",1,0)</f>
        <v>1</v>
      </c>
      <c r="F420" s="8">
        <f>IF(Data_Mentah!F420="Yes",1,0)</f>
        <v>1</v>
      </c>
      <c r="G420" s="8">
        <f>IF(Data_Mentah!G420="Yes",1,0)</f>
        <v>1</v>
      </c>
      <c r="H420" s="8">
        <f>IF(Data_Mentah!H420="Yes",1,0)</f>
        <v>0</v>
      </c>
      <c r="I420" s="8">
        <f>IF(Data_Mentah!I420="Yes",1,0)</f>
        <v>1</v>
      </c>
      <c r="J420" s="8">
        <f>IF(Data_Mentah!J420="Yes",1,0)</f>
        <v>0</v>
      </c>
      <c r="K420" s="8">
        <f>IF(Data_Mentah!K420="Yes",1,0)</f>
        <v>0</v>
      </c>
      <c r="L420" s="8">
        <f>IF(Data_Mentah!L420="Yes",1,0)</f>
        <v>0</v>
      </c>
      <c r="M420" s="8">
        <f>IF(Data_Mentah!M420="Yes",1,0)</f>
        <v>1</v>
      </c>
      <c r="N420" s="8">
        <f>IF(Data_Mentah!N420="Yes",1,0)</f>
        <v>1</v>
      </c>
      <c r="O420" s="8">
        <f>IF(Data_Mentah!O420="Yes",1,0)</f>
        <v>0</v>
      </c>
      <c r="P420" s="8">
        <f>IF(Data_Mentah!P420="Yes",1,0)</f>
        <v>1</v>
      </c>
      <c r="Q420" s="9">
        <f>IF(Data_Mentah!Q420="Positive",1,0)</f>
        <v>1</v>
      </c>
      <c r="T420">
        <f t="shared" si="11"/>
        <v>1</v>
      </c>
      <c r="V420">
        <f t="shared" si="12"/>
        <v>0</v>
      </c>
    </row>
    <row r="421" spans="1:22" ht="15.75" customHeight="1" x14ac:dyDescent="0.2">
      <c r="A421" s="4">
        <v>45</v>
      </c>
      <c r="B421" s="5">
        <f>IF(Data_Mentah!B421="Male",1,0)</f>
        <v>0</v>
      </c>
      <c r="C421" s="5">
        <f>IF(Data_Mentah!C421="Yes",1,0)</f>
        <v>1</v>
      </c>
      <c r="D421" s="5">
        <f>IF(Data_Mentah!D421="Yes",1,0)</f>
        <v>1</v>
      </c>
      <c r="E421" s="5">
        <f>IF(Data_Mentah!E421="Yes",1,0)</f>
        <v>0</v>
      </c>
      <c r="F421" s="5">
        <f>IF(Data_Mentah!F421="Yes",1,0)</f>
        <v>1</v>
      </c>
      <c r="G421" s="5">
        <f>IF(Data_Mentah!G421="Yes",1,0)</f>
        <v>0</v>
      </c>
      <c r="H421" s="5">
        <f>IF(Data_Mentah!H421="Yes",1,0)</f>
        <v>0</v>
      </c>
      <c r="I421" s="5">
        <f>IF(Data_Mentah!I421="Yes",1,0)</f>
        <v>1</v>
      </c>
      <c r="J421" s="5">
        <f>IF(Data_Mentah!J421="Yes",1,0)</f>
        <v>0</v>
      </c>
      <c r="K421" s="5">
        <f>IF(Data_Mentah!K421="Yes",1,0)</f>
        <v>0</v>
      </c>
      <c r="L421" s="5">
        <f>IF(Data_Mentah!L421="Yes",1,0)</f>
        <v>0</v>
      </c>
      <c r="M421" s="5">
        <f>IF(Data_Mentah!M421="Yes",1,0)</f>
        <v>0</v>
      </c>
      <c r="N421" s="5">
        <f>IF(Data_Mentah!N421="Yes",1,0)</f>
        <v>0</v>
      </c>
      <c r="O421" s="5">
        <f>IF(Data_Mentah!O421="Yes",1,0)</f>
        <v>0</v>
      </c>
      <c r="P421" s="5">
        <f>IF(Data_Mentah!P421="Yes",1,0)</f>
        <v>0</v>
      </c>
      <c r="Q421" s="6">
        <f>IF(Data_Mentah!Q421="Positive",1,0)</f>
        <v>1</v>
      </c>
      <c r="T421">
        <f t="shared" si="11"/>
        <v>0</v>
      </c>
      <c r="V421">
        <f t="shared" si="12"/>
        <v>0</v>
      </c>
    </row>
    <row r="422" spans="1:22" ht="15.75" customHeight="1" x14ac:dyDescent="0.2">
      <c r="A422" s="7">
        <v>57</v>
      </c>
      <c r="B422" s="8">
        <f>IF(Data_Mentah!B422="Male",1,0)</f>
        <v>0</v>
      </c>
      <c r="C422" s="8">
        <f>IF(Data_Mentah!C422="Yes",1,0)</f>
        <v>0</v>
      </c>
      <c r="D422" s="8">
        <f>IF(Data_Mentah!D422="Yes",1,0)</f>
        <v>0</v>
      </c>
      <c r="E422" s="8">
        <f>IF(Data_Mentah!E422="Yes",1,0)</f>
        <v>1</v>
      </c>
      <c r="F422" s="8">
        <f>IF(Data_Mentah!F422="Yes",1,0)</f>
        <v>1</v>
      </c>
      <c r="G422" s="8">
        <f>IF(Data_Mentah!G422="Yes",1,0)</f>
        <v>1</v>
      </c>
      <c r="H422" s="8">
        <f>IF(Data_Mentah!H422="Yes",1,0)</f>
        <v>0</v>
      </c>
      <c r="I422" s="8">
        <f>IF(Data_Mentah!I422="Yes",1,0)</f>
        <v>0</v>
      </c>
      <c r="J422" s="8">
        <f>IF(Data_Mentah!J422="Yes",1,0)</f>
        <v>0</v>
      </c>
      <c r="K422" s="8">
        <f>IF(Data_Mentah!K422="Yes",1,0)</f>
        <v>0</v>
      </c>
      <c r="L422" s="8">
        <f>IF(Data_Mentah!L422="Yes",1,0)</f>
        <v>0</v>
      </c>
      <c r="M422" s="8">
        <f>IF(Data_Mentah!M422="Yes",1,0)</f>
        <v>0</v>
      </c>
      <c r="N422" s="8">
        <f>IF(Data_Mentah!N422="Yes",1,0)</f>
        <v>1</v>
      </c>
      <c r="O422" s="8">
        <f>IF(Data_Mentah!O422="Yes",1,0)</f>
        <v>0</v>
      </c>
      <c r="P422" s="8">
        <f>IF(Data_Mentah!P422="Yes",1,0)</f>
        <v>0</v>
      </c>
      <c r="Q422" s="9">
        <f>IF(Data_Mentah!Q422="Positive",1,0)</f>
        <v>1</v>
      </c>
      <c r="T422">
        <f t="shared" si="11"/>
        <v>0</v>
      </c>
      <c r="V422">
        <f t="shared" si="12"/>
        <v>0</v>
      </c>
    </row>
    <row r="423" spans="1:22" ht="15.75" customHeight="1" x14ac:dyDescent="0.2">
      <c r="A423" s="4">
        <v>72</v>
      </c>
      <c r="B423" s="5">
        <f>IF(Data_Mentah!B423="Male",1,0)</f>
        <v>0</v>
      </c>
      <c r="C423" s="5">
        <f>IF(Data_Mentah!C423="Yes",1,0)</f>
        <v>1</v>
      </c>
      <c r="D423" s="5">
        <f>IF(Data_Mentah!D423="Yes",1,0)</f>
        <v>0</v>
      </c>
      <c r="E423" s="5">
        <f>IF(Data_Mentah!E423="Yes",1,0)</f>
        <v>0</v>
      </c>
      <c r="F423" s="5">
        <f>IF(Data_Mentah!F423="Yes",1,0)</f>
        <v>0</v>
      </c>
      <c r="G423" s="5">
        <f>IF(Data_Mentah!G423="Yes",1,0)</f>
        <v>1</v>
      </c>
      <c r="H423" s="5">
        <f>IF(Data_Mentah!H423="Yes",1,0)</f>
        <v>0</v>
      </c>
      <c r="I423" s="5">
        <f>IF(Data_Mentah!I423="Yes",1,0)</f>
        <v>0</v>
      </c>
      <c r="J423" s="5">
        <f>IF(Data_Mentah!J423="Yes",1,0)</f>
        <v>0</v>
      </c>
      <c r="K423" s="5">
        <f>IF(Data_Mentah!K423="Yes",1,0)</f>
        <v>1</v>
      </c>
      <c r="L423" s="5">
        <f>IF(Data_Mentah!L423="Yes",1,0)</f>
        <v>0</v>
      </c>
      <c r="M423" s="5">
        <f>IF(Data_Mentah!M423="Yes",1,0)</f>
        <v>0</v>
      </c>
      <c r="N423" s="5">
        <f>IF(Data_Mentah!N423="Yes",1,0)</f>
        <v>0</v>
      </c>
      <c r="O423" s="5">
        <f>IF(Data_Mentah!O423="Yes",1,0)</f>
        <v>1</v>
      </c>
      <c r="P423" s="5">
        <f>IF(Data_Mentah!P423="Yes",1,0)</f>
        <v>0</v>
      </c>
      <c r="Q423" s="6">
        <f>IF(Data_Mentah!Q423="Positive",1,0)</f>
        <v>1</v>
      </c>
      <c r="T423">
        <f t="shared" si="11"/>
        <v>0</v>
      </c>
      <c r="V423">
        <f t="shared" si="12"/>
        <v>0</v>
      </c>
    </row>
    <row r="424" spans="1:22" ht="15.75" customHeight="1" x14ac:dyDescent="0.2">
      <c r="A424" s="7">
        <v>30</v>
      </c>
      <c r="B424" s="8">
        <f>IF(Data_Mentah!B424="Male",1,0)</f>
        <v>1</v>
      </c>
      <c r="C424" s="8">
        <f>IF(Data_Mentah!C424="Yes",1,0)</f>
        <v>0</v>
      </c>
      <c r="D424" s="8">
        <f>IF(Data_Mentah!D424="Yes",1,0)</f>
        <v>1</v>
      </c>
      <c r="E424" s="8">
        <f>IF(Data_Mentah!E424="Yes",1,0)</f>
        <v>0</v>
      </c>
      <c r="F424" s="8">
        <f>IF(Data_Mentah!F424="Yes",1,0)</f>
        <v>1</v>
      </c>
      <c r="G424" s="8">
        <f>IF(Data_Mentah!G424="Yes",1,0)</f>
        <v>1</v>
      </c>
      <c r="H424" s="8">
        <f>IF(Data_Mentah!H424="Yes",1,0)</f>
        <v>0</v>
      </c>
      <c r="I424" s="8">
        <f>IF(Data_Mentah!I424="Yes",1,0)</f>
        <v>1</v>
      </c>
      <c r="J424" s="8">
        <f>IF(Data_Mentah!J424="Yes",1,0)</f>
        <v>0</v>
      </c>
      <c r="K424" s="8">
        <f>IF(Data_Mentah!K424="Yes",1,0)</f>
        <v>1</v>
      </c>
      <c r="L424" s="8">
        <f>IF(Data_Mentah!L424="Yes",1,0)</f>
        <v>1</v>
      </c>
      <c r="M424" s="8">
        <f>IF(Data_Mentah!M424="Yes",1,0)</f>
        <v>1</v>
      </c>
      <c r="N424" s="8">
        <f>IF(Data_Mentah!N424="Yes",1,0)</f>
        <v>1</v>
      </c>
      <c r="O424" s="8">
        <f>IF(Data_Mentah!O424="Yes",1,0)</f>
        <v>1</v>
      </c>
      <c r="P424" s="8">
        <f>IF(Data_Mentah!P424="Yes",1,0)</f>
        <v>1</v>
      </c>
      <c r="Q424" s="9">
        <f>IF(Data_Mentah!Q424="Positive",1,0)</f>
        <v>1</v>
      </c>
      <c r="T424">
        <f t="shared" si="11"/>
        <v>1</v>
      </c>
      <c r="V424">
        <f t="shared" si="12"/>
        <v>0</v>
      </c>
    </row>
    <row r="425" spans="1:22" ht="15.75" customHeight="1" x14ac:dyDescent="0.2">
      <c r="A425" s="4">
        <v>27</v>
      </c>
      <c r="B425" s="5">
        <f>IF(Data_Mentah!B425="Male",1,0)</f>
        <v>1</v>
      </c>
      <c r="C425" s="5">
        <f>IF(Data_Mentah!C425="Yes",1,0)</f>
        <v>1</v>
      </c>
      <c r="D425" s="5">
        <f>IF(Data_Mentah!D425="Yes",1,0)</f>
        <v>1</v>
      </c>
      <c r="E425" s="5">
        <f>IF(Data_Mentah!E425="Yes",1,0)</f>
        <v>0</v>
      </c>
      <c r="F425" s="5">
        <f>IF(Data_Mentah!F425="Yes",1,0)</f>
        <v>1</v>
      </c>
      <c r="G425" s="5">
        <f>IF(Data_Mentah!G425="Yes",1,0)</f>
        <v>1</v>
      </c>
      <c r="H425" s="5">
        <f>IF(Data_Mentah!H425="Yes",1,0)</f>
        <v>0</v>
      </c>
      <c r="I425" s="5">
        <f>IF(Data_Mentah!I425="Yes",1,0)</f>
        <v>1</v>
      </c>
      <c r="J425" s="5">
        <f>IF(Data_Mentah!J425="Yes",1,0)</f>
        <v>0</v>
      </c>
      <c r="K425" s="5">
        <f>IF(Data_Mentah!K425="Yes",1,0)</f>
        <v>0</v>
      </c>
      <c r="L425" s="5">
        <f>IF(Data_Mentah!L425="Yes",1,0)</f>
        <v>0</v>
      </c>
      <c r="M425" s="5">
        <f>IF(Data_Mentah!M425="Yes",1,0)</f>
        <v>1</v>
      </c>
      <c r="N425" s="5">
        <f>IF(Data_Mentah!N425="Yes",1,0)</f>
        <v>1</v>
      </c>
      <c r="O425" s="5">
        <f>IF(Data_Mentah!O425="Yes",1,0)</f>
        <v>0</v>
      </c>
      <c r="P425" s="5">
        <f>IF(Data_Mentah!P425="Yes",1,0)</f>
        <v>0</v>
      </c>
      <c r="Q425" s="6">
        <f>IF(Data_Mentah!Q425="Positive",1,0)</f>
        <v>1</v>
      </c>
      <c r="T425">
        <f t="shared" si="11"/>
        <v>0</v>
      </c>
      <c r="V425">
        <f t="shared" si="12"/>
        <v>0</v>
      </c>
    </row>
    <row r="426" spans="1:22" ht="15.75" customHeight="1" x14ac:dyDescent="0.2">
      <c r="A426" s="7">
        <v>38</v>
      </c>
      <c r="B426" s="8">
        <f>IF(Data_Mentah!B426="Male",1,0)</f>
        <v>1</v>
      </c>
      <c r="C426" s="8">
        <f>IF(Data_Mentah!C426="Yes",1,0)</f>
        <v>1</v>
      </c>
      <c r="D426" s="8">
        <f>IF(Data_Mentah!D426="Yes",1,0)</f>
        <v>1</v>
      </c>
      <c r="E426" s="8">
        <f>IF(Data_Mentah!E426="Yes",1,0)</f>
        <v>1</v>
      </c>
      <c r="F426" s="8">
        <f>IF(Data_Mentah!F426="Yes",1,0)</f>
        <v>1</v>
      </c>
      <c r="G426" s="8">
        <f>IF(Data_Mentah!G426="Yes",1,0)</f>
        <v>0</v>
      </c>
      <c r="H426" s="8">
        <f>IF(Data_Mentah!H426="Yes",1,0)</f>
        <v>1</v>
      </c>
      <c r="I426" s="8">
        <f>IF(Data_Mentah!I426="Yes",1,0)</f>
        <v>0</v>
      </c>
      <c r="J426" s="8">
        <f>IF(Data_Mentah!J426="Yes",1,0)</f>
        <v>0</v>
      </c>
      <c r="K426" s="8">
        <f>IF(Data_Mentah!K426="Yes",1,0)</f>
        <v>0</v>
      </c>
      <c r="L426" s="8">
        <f>IF(Data_Mentah!L426="Yes",1,0)</f>
        <v>0</v>
      </c>
      <c r="M426" s="8">
        <f>IF(Data_Mentah!M426="Yes",1,0)</f>
        <v>0</v>
      </c>
      <c r="N426" s="8">
        <f>IF(Data_Mentah!N426="Yes",1,0)</f>
        <v>0</v>
      </c>
      <c r="O426" s="8">
        <f>IF(Data_Mentah!O426="Yes",1,0)</f>
        <v>0</v>
      </c>
      <c r="P426" s="8">
        <f>IF(Data_Mentah!P426="Yes",1,0)</f>
        <v>0</v>
      </c>
      <c r="Q426" s="9">
        <f>IF(Data_Mentah!Q426="Positive",1,0)</f>
        <v>1</v>
      </c>
      <c r="T426">
        <f t="shared" si="11"/>
        <v>0</v>
      </c>
      <c r="V426">
        <f t="shared" si="12"/>
        <v>0</v>
      </c>
    </row>
    <row r="427" spans="1:22" ht="15.75" customHeight="1" x14ac:dyDescent="0.2">
      <c r="A427" s="4">
        <v>43</v>
      </c>
      <c r="B427" s="5">
        <f>IF(Data_Mentah!B427="Male",1,0)</f>
        <v>1</v>
      </c>
      <c r="C427" s="5">
        <f>IF(Data_Mentah!C427="Yes",1,0)</f>
        <v>1</v>
      </c>
      <c r="D427" s="5">
        <f>IF(Data_Mentah!D427="Yes",1,0)</f>
        <v>1</v>
      </c>
      <c r="E427" s="5">
        <f>IF(Data_Mentah!E427="Yes",1,0)</f>
        <v>0</v>
      </c>
      <c r="F427" s="5">
        <f>IF(Data_Mentah!F427="Yes",1,0)</f>
        <v>1</v>
      </c>
      <c r="G427" s="5">
        <f>IF(Data_Mentah!G427="Yes",1,0)</f>
        <v>1</v>
      </c>
      <c r="H427" s="5">
        <f>IF(Data_Mentah!H427="Yes",1,0)</f>
        <v>0</v>
      </c>
      <c r="I427" s="5">
        <f>IF(Data_Mentah!I427="Yes",1,0)</f>
        <v>1</v>
      </c>
      <c r="J427" s="5">
        <f>IF(Data_Mentah!J427="Yes",1,0)</f>
        <v>0</v>
      </c>
      <c r="K427" s="5">
        <f>IF(Data_Mentah!K427="Yes",1,0)</f>
        <v>1</v>
      </c>
      <c r="L427" s="5">
        <f>IF(Data_Mentah!L427="Yes",1,0)</f>
        <v>0</v>
      </c>
      <c r="M427" s="5">
        <f>IF(Data_Mentah!M427="Yes",1,0)</f>
        <v>1</v>
      </c>
      <c r="N427" s="5">
        <f>IF(Data_Mentah!N427="Yes",1,0)</f>
        <v>1</v>
      </c>
      <c r="O427" s="5">
        <f>IF(Data_Mentah!O427="Yes",1,0)</f>
        <v>0</v>
      </c>
      <c r="P427" s="5">
        <f>IF(Data_Mentah!P427="Yes",1,0)</f>
        <v>0</v>
      </c>
      <c r="Q427" s="6">
        <f>IF(Data_Mentah!Q427="Positive",1,0)</f>
        <v>1</v>
      </c>
      <c r="T427">
        <f t="shared" si="11"/>
        <v>0</v>
      </c>
      <c r="V427">
        <f t="shared" si="12"/>
        <v>0</v>
      </c>
    </row>
    <row r="428" spans="1:22" ht="15.75" customHeight="1" x14ac:dyDescent="0.2">
      <c r="A428" s="7">
        <v>40</v>
      </c>
      <c r="B428" s="8">
        <f>IF(Data_Mentah!B428="Male",1,0)</f>
        <v>1</v>
      </c>
      <c r="C428" s="8">
        <f>IF(Data_Mentah!C428="Yes",1,0)</f>
        <v>1</v>
      </c>
      <c r="D428" s="8">
        <f>IF(Data_Mentah!D428="Yes",1,0)</f>
        <v>1</v>
      </c>
      <c r="E428" s="8">
        <f>IF(Data_Mentah!E428="Yes",1,0)</f>
        <v>1</v>
      </c>
      <c r="F428" s="8">
        <f>IF(Data_Mentah!F428="Yes",1,0)</f>
        <v>1</v>
      </c>
      <c r="G428" s="8">
        <f>IF(Data_Mentah!G428="Yes",1,0)</f>
        <v>1</v>
      </c>
      <c r="H428" s="8">
        <f>IF(Data_Mentah!H428="Yes",1,0)</f>
        <v>1</v>
      </c>
      <c r="I428" s="8">
        <f>IF(Data_Mentah!I428="Yes",1,0)</f>
        <v>1</v>
      </c>
      <c r="J428" s="8">
        <f>IF(Data_Mentah!J428="Yes",1,0)</f>
        <v>1</v>
      </c>
      <c r="K428" s="8">
        <f>IF(Data_Mentah!K428="Yes",1,0)</f>
        <v>0</v>
      </c>
      <c r="L428" s="8">
        <f>IF(Data_Mentah!L428="Yes",1,0)</f>
        <v>1</v>
      </c>
      <c r="M428" s="8">
        <f>IF(Data_Mentah!M428="Yes",1,0)</f>
        <v>0</v>
      </c>
      <c r="N428" s="8">
        <f>IF(Data_Mentah!N428="Yes",1,0)</f>
        <v>1</v>
      </c>
      <c r="O428" s="8">
        <f>IF(Data_Mentah!O428="Yes",1,0)</f>
        <v>1</v>
      </c>
      <c r="P428" s="8">
        <f>IF(Data_Mentah!P428="Yes",1,0)</f>
        <v>0</v>
      </c>
      <c r="Q428" s="9">
        <f>IF(Data_Mentah!Q428="Positive",1,0)</f>
        <v>1</v>
      </c>
      <c r="T428">
        <f t="shared" si="11"/>
        <v>1</v>
      </c>
      <c r="V428">
        <f t="shared" si="12"/>
        <v>0</v>
      </c>
    </row>
    <row r="429" spans="1:22" ht="15.75" customHeight="1" x14ac:dyDescent="0.2">
      <c r="A429" s="4">
        <v>47</v>
      </c>
      <c r="B429" s="5">
        <f>IF(Data_Mentah!B429="Male",1,0)</f>
        <v>1</v>
      </c>
      <c r="C429" s="5">
        <f>IF(Data_Mentah!C429="Yes",1,0)</f>
        <v>1</v>
      </c>
      <c r="D429" s="5">
        <f>IF(Data_Mentah!D429="Yes",1,0)</f>
        <v>0</v>
      </c>
      <c r="E429" s="5">
        <f>IF(Data_Mentah!E429="Yes",1,0)</f>
        <v>1</v>
      </c>
      <c r="F429" s="5">
        <f>IF(Data_Mentah!F429="Yes",1,0)</f>
        <v>0</v>
      </c>
      <c r="G429" s="5">
        <f>IF(Data_Mentah!G429="Yes",1,0)</f>
        <v>0</v>
      </c>
      <c r="H429" s="5">
        <f>IF(Data_Mentah!H429="Yes",1,0)</f>
        <v>1</v>
      </c>
      <c r="I429" s="5">
        <f>IF(Data_Mentah!I429="Yes",1,0)</f>
        <v>0</v>
      </c>
      <c r="J429" s="5">
        <f>IF(Data_Mentah!J429="Yes",1,0)</f>
        <v>1</v>
      </c>
      <c r="K429" s="5">
        <f>IF(Data_Mentah!K429="Yes",1,0)</f>
        <v>1</v>
      </c>
      <c r="L429" s="5">
        <f>IF(Data_Mentah!L429="Yes",1,0)</f>
        <v>0</v>
      </c>
      <c r="M429" s="5">
        <f>IF(Data_Mentah!M429="Yes",1,0)</f>
        <v>0</v>
      </c>
      <c r="N429" s="5">
        <f>IF(Data_Mentah!N429="Yes",1,0)</f>
        <v>0</v>
      </c>
      <c r="O429" s="5">
        <f>IF(Data_Mentah!O429="Yes",1,0)</f>
        <v>1</v>
      </c>
      <c r="P429" s="5">
        <f>IF(Data_Mentah!P429="Yes",1,0)</f>
        <v>0</v>
      </c>
      <c r="Q429" s="6">
        <f>IF(Data_Mentah!Q429="Positive",1,0)</f>
        <v>1</v>
      </c>
      <c r="T429">
        <f t="shared" si="11"/>
        <v>0</v>
      </c>
      <c r="V429">
        <f t="shared" si="12"/>
        <v>0</v>
      </c>
    </row>
    <row r="430" spans="1:22" ht="15.75" customHeight="1" x14ac:dyDescent="0.2">
      <c r="A430" s="7">
        <v>62</v>
      </c>
      <c r="B430" s="8">
        <f>IF(Data_Mentah!B430="Male",1,0)</f>
        <v>1</v>
      </c>
      <c r="C430" s="8">
        <f>IF(Data_Mentah!C430="Yes",1,0)</f>
        <v>0</v>
      </c>
      <c r="D430" s="8">
        <f>IF(Data_Mentah!D430="Yes",1,0)</f>
        <v>1</v>
      </c>
      <c r="E430" s="8">
        <f>IF(Data_Mentah!E430="Yes",1,0)</f>
        <v>1</v>
      </c>
      <c r="F430" s="8">
        <f>IF(Data_Mentah!F430="Yes",1,0)</f>
        <v>1</v>
      </c>
      <c r="G430" s="8">
        <f>IF(Data_Mentah!G430="Yes",1,0)</f>
        <v>0</v>
      </c>
      <c r="H430" s="8">
        <f>IF(Data_Mentah!H430="Yes",1,0)</f>
        <v>0</v>
      </c>
      <c r="I430" s="8">
        <f>IF(Data_Mentah!I430="Yes",1,0)</f>
        <v>1</v>
      </c>
      <c r="J430" s="8">
        <f>IF(Data_Mentah!J430="Yes",1,0)</f>
        <v>1</v>
      </c>
      <c r="K430" s="8">
        <f>IF(Data_Mentah!K430="Yes",1,0)</f>
        <v>1</v>
      </c>
      <c r="L430" s="8">
        <f>IF(Data_Mentah!L430="Yes",1,0)</f>
        <v>1</v>
      </c>
      <c r="M430" s="8">
        <f>IF(Data_Mentah!M430="Yes",1,0)</f>
        <v>0</v>
      </c>
      <c r="N430" s="8">
        <f>IF(Data_Mentah!N430="Yes",1,0)</f>
        <v>0</v>
      </c>
      <c r="O430" s="8">
        <f>IF(Data_Mentah!O430="Yes",1,0)</f>
        <v>0</v>
      </c>
      <c r="P430" s="8">
        <f>IF(Data_Mentah!P430="Yes",1,0)</f>
        <v>0</v>
      </c>
      <c r="Q430" s="9">
        <f>IF(Data_Mentah!Q430="Positive",1,0)</f>
        <v>1</v>
      </c>
      <c r="T430">
        <f t="shared" si="11"/>
        <v>1</v>
      </c>
      <c r="V430">
        <f t="shared" si="12"/>
        <v>0</v>
      </c>
    </row>
    <row r="431" spans="1:22" ht="15.75" customHeight="1" x14ac:dyDescent="0.2">
      <c r="A431" s="4">
        <v>49</v>
      </c>
      <c r="B431" s="5">
        <f>IF(Data_Mentah!B431="Male",1,0)</f>
        <v>1</v>
      </c>
      <c r="C431" s="5">
        <f>IF(Data_Mentah!C431="Yes",1,0)</f>
        <v>1</v>
      </c>
      <c r="D431" s="5">
        <f>IF(Data_Mentah!D431="Yes",1,0)</f>
        <v>1</v>
      </c>
      <c r="E431" s="5">
        <f>IF(Data_Mentah!E431="Yes",1,0)</f>
        <v>1</v>
      </c>
      <c r="F431" s="5">
        <f>IF(Data_Mentah!F431="Yes",1,0)</f>
        <v>1</v>
      </c>
      <c r="G431" s="5">
        <f>IF(Data_Mentah!G431="Yes",1,0)</f>
        <v>1</v>
      </c>
      <c r="H431" s="5">
        <f>IF(Data_Mentah!H431="Yes",1,0)</f>
        <v>0</v>
      </c>
      <c r="I431" s="5">
        <f>IF(Data_Mentah!I431="Yes",1,0)</f>
        <v>1</v>
      </c>
      <c r="J431" s="5">
        <f>IF(Data_Mentah!J431="Yes",1,0)</f>
        <v>0</v>
      </c>
      <c r="K431" s="5">
        <f>IF(Data_Mentah!K431="Yes",1,0)</f>
        <v>0</v>
      </c>
      <c r="L431" s="5">
        <f>IF(Data_Mentah!L431="Yes",1,0)</f>
        <v>1</v>
      </c>
      <c r="M431" s="5">
        <f>IF(Data_Mentah!M431="Yes",1,0)</f>
        <v>1</v>
      </c>
      <c r="N431" s="5">
        <f>IF(Data_Mentah!N431="Yes",1,0)</f>
        <v>1</v>
      </c>
      <c r="O431" s="5">
        <f>IF(Data_Mentah!O431="Yes",1,0)</f>
        <v>0</v>
      </c>
      <c r="P431" s="5">
        <f>IF(Data_Mentah!P431="Yes",1,0)</f>
        <v>1</v>
      </c>
      <c r="Q431" s="6">
        <f>IF(Data_Mentah!Q431="Positive",1,0)</f>
        <v>1</v>
      </c>
      <c r="T431">
        <f t="shared" si="11"/>
        <v>1</v>
      </c>
      <c r="V431">
        <f t="shared" si="12"/>
        <v>0</v>
      </c>
    </row>
    <row r="432" spans="1:22" ht="15.75" customHeight="1" x14ac:dyDescent="0.2">
      <c r="A432" s="7">
        <v>53</v>
      </c>
      <c r="B432" s="8">
        <f>IF(Data_Mentah!B432="Male",1,0)</f>
        <v>1</v>
      </c>
      <c r="C432" s="8">
        <f>IF(Data_Mentah!C432="Yes",1,0)</f>
        <v>0</v>
      </c>
      <c r="D432" s="8">
        <f>IF(Data_Mentah!D432="Yes",1,0)</f>
        <v>0</v>
      </c>
      <c r="E432" s="8">
        <f>IF(Data_Mentah!E432="Yes",1,0)</f>
        <v>0</v>
      </c>
      <c r="F432" s="8">
        <f>IF(Data_Mentah!F432="Yes",1,0)</f>
        <v>0</v>
      </c>
      <c r="G432" s="8">
        <f>IF(Data_Mentah!G432="Yes",1,0)</f>
        <v>0</v>
      </c>
      <c r="H432" s="8">
        <f>IF(Data_Mentah!H432="Yes",1,0)</f>
        <v>1</v>
      </c>
      <c r="I432" s="8">
        <f>IF(Data_Mentah!I432="Yes",1,0)</f>
        <v>0</v>
      </c>
      <c r="J432" s="8">
        <f>IF(Data_Mentah!J432="Yes",1,0)</f>
        <v>0</v>
      </c>
      <c r="K432" s="8">
        <f>IF(Data_Mentah!K432="Yes",1,0)</f>
        <v>1</v>
      </c>
      <c r="L432" s="8">
        <f>IF(Data_Mentah!L432="Yes",1,0)</f>
        <v>1</v>
      </c>
      <c r="M432" s="8">
        <f>IF(Data_Mentah!M432="Yes",1,0)</f>
        <v>0</v>
      </c>
      <c r="N432" s="8">
        <f>IF(Data_Mentah!N432="Yes",1,0)</f>
        <v>0</v>
      </c>
      <c r="O432" s="8">
        <f>IF(Data_Mentah!O432="Yes",1,0)</f>
        <v>0</v>
      </c>
      <c r="P432" s="8">
        <f>IF(Data_Mentah!P432="Yes",1,0)</f>
        <v>1</v>
      </c>
      <c r="Q432" s="9">
        <f>IF(Data_Mentah!Q432="Positive",1,0)</f>
        <v>1</v>
      </c>
      <c r="T432">
        <f t="shared" si="11"/>
        <v>1</v>
      </c>
      <c r="V432">
        <f t="shared" si="12"/>
        <v>0</v>
      </c>
    </row>
    <row r="433" spans="1:22" ht="15.75" customHeight="1" x14ac:dyDescent="0.2">
      <c r="A433" s="4">
        <v>68</v>
      </c>
      <c r="B433" s="5">
        <f>IF(Data_Mentah!B433="Male",1,0)</f>
        <v>1</v>
      </c>
      <c r="C433" s="5">
        <f>IF(Data_Mentah!C433="Yes",1,0)</f>
        <v>0</v>
      </c>
      <c r="D433" s="5">
        <f>IF(Data_Mentah!D433="Yes",1,0)</f>
        <v>0</v>
      </c>
      <c r="E433" s="5">
        <f>IF(Data_Mentah!E433="Yes",1,0)</f>
        <v>0</v>
      </c>
      <c r="F433" s="5">
        <f>IF(Data_Mentah!F433="Yes",1,0)</f>
        <v>1</v>
      </c>
      <c r="G433" s="5">
        <f>IF(Data_Mentah!G433="Yes",1,0)</f>
        <v>1</v>
      </c>
      <c r="H433" s="5">
        <f>IF(Data_Mentah!H433="Yes",1,0)</f>
        <v>0</v>
      </c>
      <c r="I433" s="5">
        <f>IF(Data_Mentah!I433="Yes",1,0)</f>
        <v>0</v>
      </c>
      <c r="J433" s="5">
        <f>IF(Data_Mentah!J433="Yes",1,0)</f>
        <v>0</v>
      </c>
      <c r="K433" s="5">
        <f>IF(Data_Mentah!K433="Yes",1,0)</f>
        <v>1</v>
      </c>
      <c r="L433" s="5">
        <f>IF(Data_Mentah!L433="Yes",1,0)</f>
        <v>0</v>
      </c>
      <c r="M433" s="5">
        <f>IF(Data_Mentah!M433="Yes",1,0)</f>
        <v>0</v>
      </c>
      <c r="N433" s="5">
        <f>IF(Data_Mentah!N433="Yes",1,0)</f>
        <v>1</v>
      </c>
      <c r="O433" s="5">
        <f>IF(Data_Mentah!O433="Yes",1,0)</f>
        <v>0</v>
      </c>
      <c r="P433" s="5">
        <f>IF(Data_Mentah!P433="Yes",1,0)</f>
        <v>0</v>
      </c>
      <c r="Q433" s="6">
        <f>IF(Data_Mentah!Q433="Positive",1,0)</f>
        <v>1</v>
      </c>
      <c r="T433">
        <f t="shared" si="11"/>
        <v>0</v>
      </c>
      <c r="V433">
        <f t="shared" si="12"/>
        <v>0</v>
      </c>
    </row>
    <row r="434" spans="1:22" ht="15.75" customHeight="1" x14ac:dyDescent="0.2">
      <c r="A434" s="7">
        <v>61</v>
      </c>
      <c r="B434" s="8">
        <f>IF(Data_Mentah!B434="Male",1,0)</f>
        <v>1</v>
      </c>
      <c r="C434" s="8">
        <f>IF(Data_Mentah!C434="Yes",1,0)</f>
        <v>1</v>
      </c>
      <c r="D434" s="8">
        <f>IF(Data_Mentah!D434="Yes",1,0)</f>
        <v>1</v>
      </c>
      <c r="E434" s="8">
        <f>IF(Data_Mentah!E434="Yes",1,0)</f>
        <v>1</v>
      </c>
      <c r="F434" s="8">
        <f>IF(Data_Mentah!F434="Yes",1,0)</f>
        <v>1</v>
      </c>
      <c r="G434" s="8">
        <f>IF(Data_Mentah!G434="Yes",1,0)</f>
        <v>1</v>
      </c>
      <c r="H434" s="8">
        <f>IF(Data_Mentah!H434="Yes",1,0)</f>
        <v>0</v>
      </c>
      <c r="I434" s="8">
        <f>IF(Data_Mentah!I434="Yes",1,0)</f>
        <v>1</v>
      </c>
      <c r="J434" s="8">
        <f>IF(Data_Mentah!J434="Yes",1,0)</f>
        <v>1</v>
      </c>
      <c r="K434" s="8">
        <f>IF(Data_Mentah!K434="Yes",1,0)</f>
        <v>0</v>
      </c>
      <c r="L434" s="8">
        <f>IF(Data_Mentah!L434="Yes",1,0)</f>
        <v>1</v>
      </c>
      <c r="M434" s="8">
        <f>IF(Data_Mentah!M434="Yes",1,0)</f>
        <v>1</v>
      </c>
      <c r="N434" s="8">
        <f>IF(Data_Mentah!N434="Yes",1,0)</f>
        <v>1</v>
      </c>
      <c r="O434" s="8">
        <f>IF(Data_Mentah!O434="Yes",1,0)</f>
        <v>0</v>
      </c>
      <c r="P434" s="8">
        <f>IF(Data_Mentah!P434="Yes",1,0)</f>
        <v>0</v>
      </c>
      <c r="Q434" s="9">
        <f>IF(Data_Mentah!Q434="Positive",1,0)</f>
        <v>1</v>
      </c>
      <c r="T434">
        <f t="shared" si="11"/>
        <v>1</v>
      </c>
      <c r="V434">
        <f t="shared" si="12"/>
        <v>0</v>
      </c>
    </row>
    <row r="435" spans="1:22" ht="15.75" customHeight="1" x14ac:dyDescent="0.2">
      <c r="A435" s="4">
        <v>39</v>
      </c>
      <c r="B435" s="5">
        <f>IF(Data_Mentah!B435="Male",1,0)</f>
        <v>1</v>
      </c>
      <c r="C435" s="5">
        <f>IF(Data_Mentah!C435="Yes",1,0)</f>
        <v>0</v>
      </c>
      <c r="D435" s="5">
        <f>IF(Data_Mentah!D435="Yes",1,0)</f>
        <v>1</v>
      </c>
      <c r="E435" s="5">
        <f>IF(Data_Mentah!E435="Yes",1,0)</f>
        <v>0</v>
      </c>
      <c r="F435" s="5">
        <f>IF(Data_Mentah!F435="Yes",1,0)</f>
        <v>0</v>
      </c>
      <c r="G435" s="5">
        <f>IF(Data_Mentah!G435="Yes",1,0)</f>
        <v>0</v>
      </c>
      <c r="H435" s="5">
        <f>IF(Data_Mentah!H435="Yes",1,0)</f>
        <v>1</v>
      </c>
      <c r="I435" s="5">
        <f>IF(Data_Mentah!I435="Yes",1,0)</f>
        <v>0</v>
      </c>
      <c r="J435" s="5">
        <f>IF(Data_Mentah!J435="Yes",1,0)</f>
        <v>0</v>
      </c>
      <c r="K435" s="5">
        <f>IF(Data_Mentah!K435="Yes",1,0)</f>
        <v>0</v>
      </c>
      <c r="L435" s="5">
        <f>IF(Data_Mentah!L435="Yes",1,0)</f>
        <v>0</v>
      </c>
      <c r="M435" s="5">
        <f>IF(Data_Mentah!M435="Yes",1,0)</f>
        <v>0</v>
      </c>
      <c r="N435" s="5">
        <f>IF(Data_Mentah!N435="Yes",1,0)</f>
        <v>0</v>
      </c>
      <c r="O435" s="5">
        <f>IF(Data_Mentah!O435="Yes",1,0)</f>
        <v>1</v>
      </c>
      <c r="P435" s="5">
        <f>IF(Data_Mentah!P435="Yes",1,0)</f>
        <v>0</v>
      </c>
      <c r="Q435" s="6">
        <f>IF(Data_Mentah!Q435="Positive",1,0)</f>
        <v>1</v>
      </c>
      <c r="T435">
        <f t="shared" si="11"/>
        <v>0</v>
      </c>
      <c r="V435">
        <f t="shared" si="12"/>
        <v>0</v>
      </c>
    </row>
    <row r="436" spans="1:22" ht="15.75" customHeight="1" x14ac:dyDescent="0.2">
      <c r="A436" s="7">
        <v>38</v>
      </c>
      <c r="B436" s="8">
        <f>IF(Data_Mentah!B436="Male",1,0)</f>
        <v>1</v>
      </c>
      <c r="C436" s="8">
        <f>IF(Data_Mentah!C436="Yes",1,0)</f>
        <v>1</v>
      </c>
      <c r="D436" s="8">
        <f>IF(Data_Mentah!D436="Yes",1,0)</f>
        <v>1</v>
      </c>
      <c r="E436" s="8">
        <f>IF(Data_Mentah!E436="Yes",1,0)</f>
        <v>1</v>
      </c>
      <c r="F436" s="8">
        <f>IF(Data_Mentah!F436="Yes",1,0)</f>
        <v>1</v>
      </c>
      <c r="G436" s="8">
        <f>IF(Data_Mentah!G436="Yes",1,0)</f>
        <v>1</v>
      </c>
      <c r="H436" s="8">
        <f>IF(Data_Mentah!H436="Yes",1,0)</f>
        <v>0</v>
      </c>
      <c r="I436" s="8">
        <f>IF(Data_Mentah!I436="Yes",1,0)</f>
        <v>1</v>
      </c>
      <c r="J436" s="8">
        <f>IF(Data_Mentah!J436="Yes",1,0)</f>
        <v>0</v>
      </c>
      <c r="K436" s="8">
        <f>IF(Data_Mentah!K436="Yes",1,0)</f>
        <v>1</v>
      </c>
      <c r="L436" s="8">
        <f>IF(Data_Mentah!L436="Yes",1,0)</f>
        <v>0</v>
      </c>
      <c r="M436" s="8">
        <f>IF(Data_Mentah!M436="Yes",1,0)</f>
        <v>1</v>
      </c>
      <c r="N436" s="8">
        <f>IF(Data_Mentah!N436="Yes",1,0)</f>
        <v>0</v>
      </c>
      <c r="O436" s="8">
        <f>IF(Data_Mentah!O436="Yes",1,0)</f>
        <v>1</v>
      </c>
      <c r="P436" s="8">
        <f>IF(Data_Mentah!P436="Yes",1,0)</f>
        <v>0</v>
      </c>
      <c r="Q436" s="9">
        <f>IF(Data_Mentah!Q436="Positive",1,0)</f>
        <v>1</v>
      </c>
      <c r="T436">
        <f t="shared" ref="T436:T499" si="13">IF((P436 + K436 + E436 + I436 + L436) &gt;= 3, 1, 0)</f>
        <v>1</v>
      </c>
      <c r="V436">
        <f t="shared" ref="V436:V499" si="14">IF(Q436="Positive",1,0)</f>
        <v>0</v>
      </c>
    </row>
    <row r="437" spans="1:22" ht="15.75" customHeight="1" x14ac:dyDescent="0.2">
      <c r="A437" s="4">
        <v>44</v>
      </c>
      <c r="B437" s="5">
        <f>IF(Data_Mentah!B437="Male",1,0)</f>
        <v>1</v>
      </c>
      <c r="C437" s="5">
        <f>IF(Data_Mentah!C437="Yes",1,0)</f>
        <v>1</v>
      </c>
      <c r="D437" s="5">
        <f>IF(Data_Mentah!D437="Yes",1,0)</f>
        <v>1</v>
      </c>
      <c r="E437" s="5">
        <f>IF(Data_Mentah!E437="Yes",1,0)</f>
        <v>1</v>
      </c>
      <c r="F437" s="5">
        <f>IF(Data_Mentah!F437="Yes",1,0)</f>
        <v>1</v>
      </c>
      <c r="G437" s="5">
        <f>IF(Data_Mentah!G437="Yes",1,0)</f>
        <v>1</v>
      </c>
      <c r="H437" s="5">
        <f>IF(Data_Mentah!H437="Yes",1,0)</f>
        <v>0</v>
      </c>
      <c r="I437" s="5">
        <f>IF(Data_Mentah!I437="Yes",1,0)</f>
        <v>1</v>
      </c>
      <c r="J437" s="5">
        <f>IF(Data_Mentah!J437="Yes",1,0)</f>
        <v>0</v>
      </c>
      <c r="K437" s="5">
        <f>IF(Data_Mentah!K437="Yes",1,0)</f>
        <v>0</v>
      </c>
      <c r="L437" s="5">
        <f>IF(Data_Mentah!L437="Yes",1,0)</f>
        <v>0</v>
      </c>
      <c r="M437" s="5">
        <f>IF(Data_Mentah!M437="Yes",1,0)</f>
        <v>1</v>
      </c>
      <c r="N437" s="5">
        <f>IF(Data_Mentah!N437="Yes",1,0)</f>
        <v>0</v>
      </c>
      <c r="O437" s="5">
        <f>IF(Data_Mentah!O437="Yes",1,0)</f>
        <v>0</v>
      </c>
      <c r="P437" s="5">
        <f>IF(Data_Mentah!P437="Yes",1,0)</f>
        <v>0</v>
      </c>
      <c r="Q437" s="6">
        <f>IF(Data_Mentah!Q437="Positive",1,0)</f>
        <v>1</v>
      </c>
      <c r="T437">
        <f t="shared" si="13"/>
        <v>0</v>
      </c>
      <c r="V437">
        <f t="shared" si="14"/>
        <v>0</v>
      </c>
    </row>
    <row r="438" spans="1:22" ht="15.75" customHeight="1" x14ac:dyDescent="0.2">
      <c r="A438" s="7">
        <v>36</v>
      </c>
      <c r="B438" s="8">
        <f>IF(Data_Mentah!B438="Male",1,0)</f>
        <v>1</v>
      </c>
      <c r="C438" s="8">
        <f>IF(Data_Mentah!C438="Yes",1,0)</f>
        <v>1</v>
      </c>
      <c r="D438" s="8">
        <f>IF(Data_Mentah!D438="Yes",1,0)</f>
        <v>1</v>
      </c>
      <c r="E438" s="8">
        <f>IF(Data_Mentah!E438="Yes",1,0)</f>
        <v>1</v>
      </c>
      <c r="F438" s="8">
        <f>IF(Data_Mentah!F438="Yes",1,0)</f>
        <v>1</v>
      </c>
      <c r="G438" s="8">
        <f>IF(Data_Mentah!G438="Yes",1,0)</f>
        <v>1</v>
      </c>
      <c r="H438" s="8">
        <f>IF(Data_Mentah!H438="Yes",1,0)</f>
        <v>1</v>
      </c>
      <c r="I438" s="8">
        <f>IF(Data_Mentah!I438="Yes",1,0)</f>
        <v>1</v>
      </c>
      <c r="J438" s="8">
        <f>IF(Data_Mentah!J438="Yes",1,0)</f>
        <v>1</v>
      </c>
      <c r="K438" s="8">
        <f>IF(Data_Mentah!K438="Yes",1,0)</f>
        <v>1</v>
      </c>
      <c r="L438" s="8">
        <f>IF(Data_Mentah!L438="Yes",1,0)</f>
        <v>0</v>
      </c>
      <c r="M438" s="8">
        <f>IF(Data_Mentah!M438="Yes",1,0)</f>
        <v>0</v>
      </c>
      <c r="N438" s="8">
        <f>IF(Data_Mentah!N438="Yes",1,0)</f>
        <v>0</v>
      </c>
      <c r="O438" s="8">
        <f>IF(Data_Mentah!O438="Yes",1,0)</f>
        <v>0</v>
      </c>
      <c r="P438" s="8">
        <f>IF(Data_Mentah!P438="Yes",1,0)</f>
        <v>1</v>
      </c>
      <c r="Q438" s="9">
        <f>IF(Data_Mentah!Q438="Positive",1,0)</f>
        <v>1</v>
      </c>
      <c r="T438">
        <f t="shared" si="13"/>
        <v>1</v>
      </c>
      <c r="V438">
        <f t="shared" si="14"/>
        <v>0</v>
      </c>
    </row>
    <row r="439" spans="1:22" ht="15.75" customHeight="1" x14ac:dyDescent="0.2">
      <c r="A439" s="4">
        <v>43</v>
      </c>
      <c r="B439" s="5">
        <f>IF(Data_Mentah!B439="Male",1,0)</f>
        <v>1</v>
      </c>
      <c r="C439" s="5">
        <f>IF(Data_Mentah!C439="Yes",1,0)</f>
        <v>0</v>
      </c>
      <c r="D439" s="5">
        <f>IF(Data_Mentah!D439="Yes",1,0)</f>
        <v>0</v>
      </c>
      <c r="E439" s="5">
        <f>IF(Data_Mentah!E439="Yes",1,0)</f>
        <v>0</v>
      </c>
      <c r="F439" s="5">
        <f>IF(Data_Mentah!F439="Yes",1,0)</f>
        <v>1</v>
      </c>
      <c r="G439" s="5">
        <f>IF(Data_Mentah!G439="Yes",1,0)</f>
        <v>0</v>
      </c>
      <c r="H439" s="5">
        <f>IF(Data_Mentah!H439="Yes",1,0)</f>
        <v>0</v>
      </c>
      <c r="I439" s="5">
        <f>IF(Data_Mentah!I439="Yes",1,0)</f>
        <v>0</v>
      </c>
      <c r="J439" s="5">
        <f>IF(Data_Mentah!J439="Yes",1,0)</f>
        <v>0</v>
      </c>
      <c r="K439" s="5">
        <f>IF(Data_Mentah!K439="Yes",1,0)</f>
        <v>0</v>
      </c>
      <c r="L439" s="5">
        <f>IF(Data_Mentah!L439="Yes",1,0)</f>
        <v>1</v>
      </c>
      <c r="M439" s="5">
        <f>IF(Data_Mentah!M439="Yes",1,0)</f>
        <v>0</v>
      </c>
      <c r="N439" s="5">
        <f>IF(Data_Mentah!N439="Yes",1,0)</f>
        <v>0</v>
      </c>
      <c r="O439" s="5">
        <f>IF(Data_Mentah!O439="Yes",1,0)</f>
        <v>1</v>
      </c>
      <c r="P439" s="5">
        <f>IF(Data_Mentah!P439="Yes",1,0)</f>
        <v>0</v>
      </c>
      <c r="Q439" s="6">
        <f>IF(Data_Mentah!Q439="Positive",1,0)</f>
        <v>1</v>
      </c>
      <c r="T439">
        <f t="shared" si="13"/>
        <v>0</v>
      </c>
      <c r="V439">
        <f t="shared" si="14"/>
        <v>0</v>
      </c>
    </row>
    <row r="440" spans="1:22" ht="15.75" customHeight="1" x14ac:dyDescent="0.2">
      <c r="A440" s="7">
        <v>53</v>
      </c>
      <c r="B440" s="8">
        <f>IF(Data_Mentah!B440="Male",1,0)</f>
        <v>1</v>
      </c>
      <c r="C440" s="8">
        <f>IF(Data_Mentah!C440="Yes",1,0)</f>
        <v>1</v>
      </c>
      <c r="D440" s="8">
        <f>IF(Data_Mentah!D440="Yes",1,0)</f>
        <v>1</v>
      </c>
      <c r="E440" s="8">
        <f>IF(Data_Mentah!E440="Yes",1,0)</f>
        <v>1</v>
      </c>
      <c r="F440" s="8">
        <f>IF(Data_Mentah!F440="Yes",1,0)</f>
        <v>1</v>
      </c>
      <c r="G440" s="8">
        <f>IF(Data_Mentah!G440="Yes",1,0)</f>
        <v>0</v>
      </c>
      <c r="H440" s="8">
        <f>IF(Data_Mentah!H440="Yes",1,0)</f>
        <v>0</v>
      </c>
      <c r="I440" s="8">
        <f>IF(Data_Mentah!I440="Yes",1,0)</f>
        <v>1</v>
      </c>
      <c r="J440" s="8">
        <f>IF(Data_Mentah!J440="Yes",1,0)</f>
        <v>1</v>
      </c>
      <c r="K440" s="8">
        <f>IF(Data_Mentah!K440="Yes",1,0)</f>
        <v>1</v>
      </c>
      <c r="L440" s="8">
        <f>IF(Data_Mentah!L440="Yes",1,0)</f>
        <v>1</v>
      </c>
      <c r="M440" s="8">
        <f>IF(Data_Mentah!M440="Yes",1,0)</f>
        <v>1</v>
      </c>
      <c r="N440" s="8">
        <f>IF(Data_Mentah!N440="Yes",1,0)</f>
        <v>1</v>
      </c>
      <c r="O440" s="8">
        <f>IF(Data_Mentah!O440="Yes",1,0)</f>
        <v>0</v>
      </c>
      <c r="P440" s="8">
        <f>IF(Data_Mentah!P440="Yes",1,0)</f>
        <v>0</v>
      </c>
      <c r="Q440" s="9">
        <f>IF(Data_Mentah!Q440="Positive",1,0)</f>
        <v>1</v>
      </c>
      <c r="T440">
        <f t="shared" si="13"/>
        <v>1</v>
      </c>
      <c r="V440">
        <f t="shared" si="14"/>
        <v>0</v>
      </c>
    </row>
    <row r="441" spans="1:22" ht="15.75" customHeight="1" x14ac:dyDescent="0.2">
      <c r="A441" s="4">
        <v>47</v>
      </c>
      <c r="B441" s="5">
        <f>IF(Data_Mentah!B441="Male",1,0)</f>
        <v>1</v>
      </c>
      <c r="C441" s="5">
        <f>IF(Data_Mentah!C441="Yes",1,0)</f>
        <v>1</v>
      </c>
      <c r="D441" s="5">
        <f>IF(Data_Mentah!D441="Yes",1,0)</f>
        <v>1</v>
      </c>
      <c r="E441" s="5">
        <f>IF(Data_Mentah!E441="Yes",1,0)</f>
        <v>0</v>
      </c>
      <c r="F441" s="5">
        <f>IF(Data_Mentah!F441="Yes",1,0)</f>
        <v>1</v>
      </c>
      <c r="G441" s="5">
        <f>IF(Data_Mentah!G441="Yes",1,0)</f>
        <v>0</v>
      </c>
      <c r="H441" s="5">
        <f>IF(Data_Mentah!H441="Yes",1,0)</f>
        <v>0</v>
      </c>
      <c r="I441" s="5">
        <f>IF(Data_Mentah!I441="Yes",1,0)</f>
        <v>1</v>
      </c>
      <c r="J441" s="5">
        <f>IF(Data_Mentah!J441="Yes",1,0)</f>
        <v>1</v>
      </c>
      <c r="K441" s="5">
        <f>IF(Data_Mentah!K441="Yes",1,0)</f>
        <v>0</v>
      </c>
      <c r="L441" s="5">
        <f>IF(Data_Mentah!L441="Yes",1,0)</f>
        <v>0</v>
      </c>
      <c r="M441" s="5">
        <f>IF(Data_Mentah!M441="Yes",1,0)</f>
        <v>0</v>
      </c>
      <c r="N441" s="5">
        <f>IF(Data_Mentah!N441="Yes",1,0)</f>
        <v>0</v>
      </c>
      <c r="O441" s="5">
        <f>IF(Data_Mentah!O441="Yes",1,0)</f>
        <v>0</v>
      </c>
      <c r="P441" s="5">
        <f>IF(Data_Mentah!P441="Yes",1,0)</f>
        <v>0</v>
      </c>
      <c r="Q441" s="6">
        <f>IF(Data_Mentah!Q441="Positive",1,0)</f>
        <v>1</v>
      </c>
      <c r="T441">
        <f t="shared" si="13"/>
        <v>0</v>
      </c>
      <c r="V441">
        <f t="shared" si="14"/>
        <v>0</v>
      </c>
    </row>
    <row r="442" spans="1:22" ht="15.75" customHeight="1" x14ac:dyDescent="0.2">
      <c r="A442" s="7">
        <v>58</v>
      </c>
      <c r="B442" s="8">
        <f>IF(Data_Mentah!B442="Male",1,0)</f>
        <v>1</v>
      </c>
      <c r="C442" s="8">
        <f>IF(Data_Mentah!C442="Yes",1,0)</f>
        <v>1</v>
      </c>
      <c r="D442" s="8">
        <f>IF(Data_Mentah!D442="Yes",1,0)</f>
        <v>1</v>
      </c>
      <c r="E442" s="8">
        <f>IF(Data_Mentah!E442="Yes",1,0)</f>
        <v>0</v>
      </c>
      <c r="F442" s="8">
        <f>IF(Data_Mentah!F442="Yes",1,0)</f>
        <v>1</v>
      </c>
      <c r="G442" s="8">
        <f>IF(Data_Mentah!G442="Yes",1,0)</f>
        <v>0</v>
      </c>
      <c r="H442" s="8">
        <f>IF(Data_Mentah!H442="Yes",1,0)</f>
        <v>1</v>
      </c>
      <c r="I442" s="8">
        <f>IF(Data_Mentah!I442="Yes",1,0)</f>
        <v>1</v>
      </c>
      <c r="J442" s="8">
        <f>IF(Data_Mentah!J442="Yes",1,0)</f>
        <v>1</v>
      </c>
      <c r="K442" s="8">
        <f>IF(Data_Mentah!K442="Yes",1,0)</f>
        <v>0</v>
      </c>
      <c r="L442" s="8">
        <f>IF(Data_Mentah!L442="Yes",1,0)</f>
        <v>0</v>
      </c>
      <c r="M442" s="8">
        <f>IF(Data_Mentah!M442="Yes",1,0)</f>
        <v>0</v>
      </c>
      <c r="N442" s="8">
        <f>IF(Data_Mentah!N442="Yes",1,0)</f>
        <v>0</v>
      </c>
      <c r="O442" s="8">
        <f>IF(Data_Mentah!O442="Yes",1,0)</f>
        <v>0</v>
      </c>
      <c r="P442" s="8">
        <f>IF(Data_Mentah!P442="Yes",1,0)</f>
        <v>0</v>
      </c>
      <c r="Q442" s="9">
        <f>IF(Data_Mentah!Q442="Positive",1,0)</f>
        <v>1</v>
      </c>
      <c r="T442">
        <f t="shared" si="13"/>
        <v>0</v>
      </c>
      <c r="V442">
        <f t="shared" si="14"/>
        <v>0</v>
      </c>
    </row>
    <row r="443" spans="1:22" ht="15.75" customHeight="1" x14ac:dyDescent="0.2">
      <c r="A443" s="4">
        <v>56</v>
      </c>
      <c r="B443" s="5">
        <f>IF(Data_Mentah!B443="Male",1,0)</f>
        <v>1</v>
      </c>
      <c r="C443" s="5">
        <f>IF(Data_Mentah!C443="Yes",1,0)</f>
        <v>1</v>
      </c>
      <c r="D443" s="5">
        <f>IF(Data_Mentah!D443="Yes",1,0)</f>
        <v>0</v>
      </c>
      <c r="E443" s="5">
        <f>IF(Data_Mentah!E443="Yes",1,0)</f>
        <v>0</v>
      </c>
      <c r="F443" s="5">
        <f>IF(Data_Mentah!F443="Yes",1,0)</f>
        <v>0</v>
      </c>
      <c r="G443" s="5">
        <f>IF(Data_Mentah!G443="Yes",1,0)</f>
        <v>0</v>
      </c>
      <c r="H443" s="5">
        <f>IF(Data_Mentah!H443="Yes",1,0)</f>
        <v>0</v>
      </c>
      <c r="I443" s="5">
        <f>IF(Data_Mentah!I443="Yes",1,0)</f>
        <v>1</v>
      </c>
      <c r="J443" s="5">
        <f>IF(Data_Mentah!J443="Yes",1,0)</f>
        <v>0</v>
      </c>
      <c r="K443" s="5">
        <f>IF(Data_Mentah!K443="Yes",1,0)</f>
        <v>0</v>
      </c>
      <c r="L443" s="5">
        <f>IF(Data_Mentah!L443="Yes",1,0)</f>
        <v>0</v>
      </c>
      <c r="M443" s="5">
        <f>IF(Data_Mentah!M443="Yes",1,0)</f>
        <v>1</v>
      </c>
      <c r="N443" s="5">
        <f>IF(Data_Mentah!N443="Yes",1,0)</f>
        <v>0</v>
      </c>
      <c r="O443" s="5">
        <f>IF(Data_Mentah!O443="Yes",1,0)</f>
        <v>1</v>
      </c>
      <c r="P443" s="5">
        <f>IF(Data_Mentah!P443="Yes",1,0)</f>
        <v>0</v>
      </c>
      <c r="Q443" s="6">
        <f>IF(Data_Mentah!Q443="Positive",1,0)</f>
        <v>1</v>
      </c>
      <c r="T443">
        <f t="shared" si="13"/>
        <v>0</v>
      </c>
      <c r="V443">
        <f t="shared" si="14"/>
        <v>0</v>
      </c>
    </row>
    <row r="444" spans="1:22" ht="15.75" customHeight="1" x14ac:dyDescent="0.2">
      <c r="A444" s="7">
        <v>51</v>
      </c>
      <c r="B444" s="8">
        <f>IF(Data_Mentah!B444="Male",1,0)</f>
        <v>1</v>
      </c>
      <c r="C444" s="8">
        <f>IF(Data_Mentah!C444="Yes",1,0)</f>
        <v>1</v>
      </c>
      <c r="D444" s="8">
        <f>IF(Data_Mentah!D444="Yes",1,0)</f>
        <v>1</v>
      </c>
      <c r="E444" s="8">
        <f>IF(Data_Mentah!E444="Yes",1,0)</f>
        <v>1</v>
      </c>
      <c r="F444" s="8">
        <f>IF(Data_Mentah!F444="Yes",1,0)</f>
        <v>1</v>
      </c>
      <c r="G444" s="8">
        <f>IF(Data_Mentah!G444="Yes",1,0)</f>
        <v>1</v>
      </c>
      <c r="H444" s="8">
        <f>IF(Data_Mentah!H444="Yes",1,0)</f>
        <v>0</v>
      </c>
      <c r="I444" s="8">
        <f>IF(Data_Mentah!I444="Yes",1,0)</f>
        <v>1</v>
      </c>
      <c r="J444" s="8">
        <f>IF(Data_Mentah!J444="Yes",1,0)</f>
        <v>0</v>
      </c>
      <c r="K444" s="8">
        <f>IF(Data_Mentah!K444="Yes",1,0)</f>
        <v>0</v>
      </c>
      <c r="L444" s="8">
        <f>IF(Data_Mentah!L444="Yes",1,0)</f>
        <v>0</v>
      </c>
      <c r="M444" s="8">
        <f>IF(Data_Mentah!M444="Yes",1,0)</f>
        <v>0</v>
      </c>
      <c r="N444" s="8">
        <f>IF(Data_Mentah!N444="Yes",1,0)</f>
        <v>1</v>
      </c>
      <c r="O444" s="8">
        <f>IF(Data_Mentah!O444="Yes",1,0)</f>
        <v>1</v>
      </c>
      <c r="P444" s="8">
        <f>IF(Data_Mentah!P444="Yes",1,0)</f>
        <v>1</v>
      </c>
      <c r="Q444" s="9">
        <f>IF(Data_Mentah!Q444="Positive",1,0)</f>
        <v>1</v>
      </c>
      <c r="T444">
        <f t="shared" si="13"/>
        <v>1</v>
      </c>
      <c r="V444">
        <f t="shared" si="14"/>
        <v>0</v>
      </c>
    </row>
    <row r="445" spans="1:22" ht="15.75" customHeight="1" x14ac:dyDescent="0.2">
      <c r="A445" s="4">
        <v>59</v>
      </c>
      <c r="B445" s="5">
        <f>IF(Data_Mentah!B445="Male",1,0)</f>
        <v>1</v>
      </c>
      <c r="C445" s="5">
        <f>IF(Data_Mentah!C445="Yes",1,0)</f>
        <v>1</v>
      </c>
      <c r="D445" s="5">
        <f>IF(Data_Mentah!D445="Yes",1,0)</f>
        <v>0</v>
      </c>
      <c r="E445" s="5">
        <f>IF(Data_Mentah!E445="Yes",1,0)</f>
        <v>1</v>
      </c>
      <c r="F445" s="5">
        <f>IF(Data_Mentah!F445="Yes",1,0)</f>
        <v>0</v>
      </c>
      <c r="G445" s="5">
        <f>IF(Data_Mentah!G445="Yes",1,0)</f>
        <v>0</v>
      </c>
      <c r="H445" s="5">
        <f>IF(Data_Mentah!H445="Yes",1,0)</f>
        <v>0</v>
      </c>
      <c r="I445" s="5">
        <f>IF(Data_Mentah!I445="Yes",1,0)</f>
        <v>0</v>
      </c>
      <c r="J445" s="5">
        <f>IF(Data_Mentah!J445="Yes",1,0)</f>
        <v>0</v>
      </c>
      <c r="K445" s="5">
        <f>IF(Data_Mentah!K445="Yes",1,0)</f>
        <v>0</v>
      </c>
      <c r="L445" s="5">
        <f>IF(Data_Mentah!L445="Yes",1,0)</f>
        <v>0</v>
      </c>
      <c r="M445" s="5">
        <f>IF(Data_Mentah!M445="Yes",1,0)</f>
        <v>1</v>
      </c>
      <c r="N445" s="5">
        <f>IF(Data_Mentah!N445="Yes",1,0)</f>
        <v>0</v>
      </c>
      <c r="O445" s="5">
        <f>IF(Data_Mentah!O445="Yes",1,0)</f>
        <v>1</v>
      </c>
      <c r="P445" s="5">
        <f>IF(Data_Mentah!P445="Yes",1,0)</f>
        <v>0</v>
      </c>
      <c r="Q445" s="6">
        <f>IF(Data_Mentah!Q445="Positive",1,0)</f>
        <v>1</v>
      </c>
      <c r="T445">
        <f t="shared" si="13"/>
        <v>0</v>
      </c>
      <c r="V445">
        <f t="shared" si="14"/>
        <v>0</v>
      </c>
    </row>
    <row r="446" spans="1:22" ht="15.75" customHeight="1" x14ac:dyDescent="0.2">
      <c r="A446" s="7">
        <v>50</v>
      </c>
      <c r="B446" s="8">
        <f>IF(Data_Mentah!B446="Male",1,0)</f>
        <v>0</v>
      </c>
      <c r="C446" s="8">
        <f>IF(Data_Mentah!C446="Yes",1,0)</f>
        <v>1</v>
      </c>
      <c r="D446" s="8">
        <f>IF(Data_Mentah!D446="Yes",1,0)</f>
        <v>0</v>
      </c>
      <c r="E446" s="8">
        <f>IF(Data_Mentah!E446="Yes",1,0)</f>
        <v>1</v>
      </c>
      <c r="F446" s="8">
        <f>IF(Data_Mentah!F446="Yes",1,0)</f>
        <v>1</v>
      </c>
      <c r="G446" s="8">
        <f>IF(Data_Mentah!G446="Yes",1,0)</f>
        <v>1</v>
      </c>
      <c r="H446" s="8">
        <f>IF(Data_Mentah!H446="Yes",1,0)</f>
        <v>0</v>
      </c>
      <c r="I446" s="8">
        <f>IF(Data_Mentah!I446="Yes",1,0)</f>
        <v>0</v>
      </c>
      <c r="J446" s="8">
        <f>IF(Data_Mentah!J446="Yes",1,0)</f>
        <v>0</v>
      </c>
      <c r="K446" s="8">
        <f>IF(Data_Mentah!K446="Yes",1,0)</f>
        <v>0</v>
      </c>
      <c r="L446" s="8">
        <f>IF(Data_Mentah!L446="Yes",1,0)</f>
        <v>1</v>
      </c>
      <c r="M446" s="8">
        <f>IF(Data_Mentah!M446="Yes",1,0)</f>
        <v>0</v>
      </c>
      <c r="N446" s="8">
        <f>IF(Data_Mentah!N446="Yes",1,0)</f>
        <v>0</v>
      </c>
      <c r="O446" s="8">
        <f>IF(Data_Mentah!O446="Yes",1,0)</f>
        <v>0</v>
      </c>
      <c r="P446" s="8">
        <f>IF(Data_Mentah!P446="Yes",1,0)</f>
        <v>0</v>
      </c>
      <c r="Q446" s="9">
        <f>IF(Data_Mentah!Q446="Positive",1,0)</f>
        <v>1</v>
      </c>
      <c r="T446">
        <f t="shared" si="13"/>
        <v>0</v>
      </c>
      <c r="V446">
        <f t="shared" si="14"/>
        <v>0</v>
      </c>
    </row>
    <row r="447" spans="1:22" ht="15.75" customHeight="1" x14ac:dyDescent="0.2">
      <c r="A447" s="4">
        <v>30</v>
      </c>
      <c r="B447" s="5">
        <f>IF(Data_Mentah!B447="Male",1,0)</f>
        <v>0</v>
      </c>
      <c r="C447" s="5">
        <f>IF(Data_Mentah!C447="Yes",1,0)</f>
        <v>0</v>
      </c>
      <c r="D447" s="5">
        <f>IF(Data_Mentah!D447="Yes",1,0)</f>
        <v>1</v>
      </c>
      <c r="E447" s="5">
        <f>IF(Data_Mentah!E447="Yes",1,0)</f>
        <v>1</v>
      </c>
      <c r="F447" s="5">
        <f>IF(Data_Mentah!F447="Yes",1,0)</f>
        <v>0</v>
      </c>
      <c r="G447" s="5">
        <f>IF(Data_Mentah!G447="Yes",1,0)</f>
        <v>1</v>
      </c>
      <c r="H447" s="5">
        <f>IF(Data_Mentah!H447="Yes",1,0)</f>
        <v>1</v>
      </c>
      <c r="I447" s="5">
        <f>IF(Data_Mentah!I447="Yes",1,0)</f>
        <v>1</v>
      </c>
      <c r="J447" s="5">
        <f>IF(Data_Mentah!J447="Yes",1,0)</f>
        <v>1</v>
      </c>
      <c r="K447" s="5">
        <f>IF(Data_Mentah!K447="Yes",1,0)</f>
        <v>1</v>
      </c>
      <c r="L447" s="5">
        <f>IF(Data_Mentah!L447="Yes",1,0)</f>
        <v>1</v>
      </c>
      <c r="M447" s="5">
        <f>IF(Data_Mentah!M447="Yes",1,0)</f>
        <v>0</v>
      </c>
      <c r="N447" s="5">
        <f>IF(Data_Mentah!N447="Yes",1,0)</f>
        <v>1</v>
      </c>
      <c r="O447" s="5">
        <f>IF(Data_Mentah!O447="Yes",1,0)</f>
        <v>0</v>
      </c>
      <c r="P447" s="5">
        <f>IF(Data_Mentah!P447="Yes",1,0)</f>
        <v>0</v>
      </c>
      <c r="Q447" s="6">
        <f>IF(Data_Mentah!Q447="Positive",1,0)</f>
        <v>1</v>
      </c>
      <c r="T447">
        <f t="shared" si="13"/>
        <v>1</v>
      </c>
      <c r="V447">
        <f t="shared" si="14"/>
        <v>0</v>
      </c>
    </row>
    <row r="448" spans="1:22" ht="15.75" customHeight="1" x14ac:dyDescent="0.2">
      <c r="A448" s="7">
        <v>46</v>
      </c>
      <c r="B448" s="8">
        <f>IF(Data_Mentah!B448="Male",1,0)</f>
        <v>0</v>
      </c>
      <c r="C448" s="8">
        <f>IF(Data_Mentah!C448="Yes",1,0)</f>
        <v>1</v>
      </c>
      <c r="D448" s="8">
        <f>IF(Data_Mentah!D448="Yes",1,0)</f>
        <v>1</v>
      </c>
      <c r="E448" s="8">
        <f>IF(Data_Mentah!E448="Yes",1,0)</f>
        <v>1</v>
      </c>
      <c r="F448" s="8">
        <f>IF(Data_Mentah!F448="Yes",1,0)</f>
        <v>0</v>
      </c>
      <c r="G448" s="8">
        <f>IF(Data_Mentah!G448="Yes",1,0)</f>
        <v>1</v>
      </c>
      <c r="H448" s="8">
        <f>IF(Data_Mentah!H448="Yes",1,0)</f>
        <v>0</v>
      </c>
      <c r="I448" s="8">
        <f>IF(Data_Mentah!I448="Yes",1,0)</f>
        <v>0</v>
      </c>
      <c r="J448" s="8">
        <f>IF(Data_Mentah!J448="Yes",1,0)</f>
        <v>0</v>
      </c>
      <c r="K448" s="8">
        <f>IF(Data_Mentah!K448="Yes",1,0)</f>
        <v>0</v>
      </c>
      <c r="L448" s="8">
        <f>IF(Data_Mentah!L448="Yes",1,0)</f>
        <v>1</v>
      </c>
      <c r="M448" s="8">
        <f>IF(Data_Mentah!M448="Yes",1,0)</f>
        <v>1</v>
      </c>
      <c r="N448" s="8">
        <f>IF(Data_Mentah!N448="Yes",1,0)</f>
        <v>0</v>
      </c>
      <c r="O448" s="8">
        <f>IF(Data_Mentah!O448="Yes",1,0)</f>
        <v>0</v>
      </c>
      <c r="P448" s="8">
        <f>IF(Data_Mentah!P448="Yes",1,0)</f>
        <v>0</v>
      </c>
      <c r="Q448" s="9">
        <f>IF(Data_Mentah!Q448="Positive",1,0)</f>
        <v>1</v>
      </c>
      <c r="T448">
        <f t="shared" si="13"/>
        <v>0</v>
      </c>
      <c r="V448">
        <f t="shared" si="14"/>
        <v>0</v>
      </c>
    </row>
    <row r="449" spans="1:22" ht="15.75" customHeight="1" x14ac:dyDescent="0.2">
      <c r="A449" s="4">
        <v>53</v>
      </c>
      <c r="B449" s="5">
        <f>IF(Data_Mentah!B449="Male",1,0)</f>
        <v>0</v>
      </c>
      <c r="C449" s="5">
        <f>IF(Data_Mentah!C449="Yes",1,0)</f>
        <v>0</v>
      </c>
      <c r="D449" s="5">
        <f>IF(Data_Mentah!D449="Yes",1,0)</f>
        <v>1</v>
      </c>
      <c r="E449" s="5">
        <f>IF(Data_Mentah!E449="Yes",1,0)</f>
        <v>0</v>
      </c>
      <c r="F449" s="5">
        <f>IF(Data_Mentah!F449="Yes",1,0)</f>
        <v>1</v>
      </c>
      <c r="G449" s="5">
        <f>IF(Data_Mentah!G449="Yes",1,0)</f>
        <v>1</v>
      </c>
      <c r="H449" s="5">
        <f>IF(Data_Mentah!H449="Yes",1,0)</f>
        <v>0</v>
      </c>
      <c r="I449" s="5">
        <f>IF(Data_Mentah!I449="Yes",1,0)</f>
        <v>1</v>
      </c>
      <c r="J449" s="5">
        <f>IF(Data_Mentah!J449="Yes",1,0)</f>
        <v>1</v>
      </c>
      <c r="K449" s="5">
        <f>IF(Data_Mentah!K449="Yes",1,0)</f>
        <v>1</v>
      </c>
      <c r="L449" s="5">
        <f>IF(Data_Mentah!L449="Yes",1,0)</f>
        <v>1</v>
      </c>
      <c r="M449" s="5">
        <f>IF(Data_Mentah!M449="Yes",1,0)</f>
        <v>1</v>
      </c>
      <c r="N449" s="5">
        <f>IF(Data_Mentah!N449="Yes",1,0)</f>
        <v>1</v>
      </c>
      <c r="O449" s="5">
        <f>IF(Data_Mentah!O449="Yes",1,0)</f>
        <v>0</v>
      </c>
      <c r="P449" s="5">
        <f>IF(Data_Mentah!P449="Yes",1,0)</f>
        <v>0</v>
      </c>
      <c r="Q449" s="6">
        <f>IF(Data_Mentah!Q449="Positive",1,0)</f>
        <v>1</v>
      </c>
      <c r="T449">
        <f t="shared" si="13"/>
        <v>1</v>
      </c>
      <c r="V449">
        <f t="shared" si="14"/>
        <v>0</v>
      </c>
    </row>
    <row r="450" spans="1:22" ht="15.75" customHeight="1" x14ac:dyDescent="0.2">
      <c r="A450" s="7">
        <v>64</v>
      </c>
      <c r="B450" s="8">
        <f>IF(Data_Mentah!B450="Male",1,0)</f>
        <v>0</v>
      </c>
      <c r="C450" s="8">
        <f>IF(Data_Mentah!C450="Yes",1,0)</f>
        <v>1</v>
      </c>
      <c r="D450" s="8">
        <f>IF(Data_Mentah!D450="Yes",1,0)</f>
        <v>1</v>
      </c>
      <c r="E450" s="8">
        <f>IF(Data_Mentah!E450="Yes",1,0)</f>
        <v>1</v>
      </c>
      <c r="F450" s="8">
        <f>IF(Data_Mentah!F450="Yes",1,0)</f>
        <v>1</v>
      </c>
      <c r="G450" s="8">
        <f>IF(Data_Mentah!G450="Yes",1,0)</f>
        <v>1</v>
      </c>
      <c r="H450" s="8">
        <f>IF(Data_Mentah!H450="Yes",1,0)</f>
        <v>0</v>
      </c>
      <c r="I450" s="8">
        <f>IF(Data_Mentah!I450="Yes",1,0)</f>
        <v>0</v>
      </c>
      <c r="J450" s="8">
        <f>IF(Data_Mentah!J450="Yes",1,0)</f>
        <v>1</v>
      </c>
      <c r="K450" s="8">
        <f>IF(Data_Mentah!K450="Yes",1,0)</f>
        <v>0</v>
      </c>
      <c r="L450" s="8">
        <f>IF(Data_Mentah!L450="Yes",1,0)</f>
        <v>1</v>
      </c>
      <c r="M450" s="8">
        <f>IF(Data_Mentah!M450="Yes",1,0)</f>
        <v>1</v>
      </c>
      <c r="N450" s="8">
        <f>IF(Data_Mentah!N450="Yes",1,0)</f>
        <v>1</v>
      </c>
      <c r="O450" s="8">
        <f>IF(Data_Mentah!O450="Yes",1,0)</f>
        <v>0</v>
      </c>
      <c r="P450" s="8">
        <f>IF(Data_Mentah!P450="Yes",1,0)</f>
        <v>0</v>
      </c>
      <c r="Q450" s="9">
        <f>IF(Data_Mentah!Q450="Positive",1,0)</f>
        <v>1</v>
      </c>
      <c r="T450">
        <f t="shared" si="13"/>
        <v>0</v>
      </c>
      <c r="V450">
        <f t="shared" si="14"/>
        <v>0</v>
      </c>
    </row>
    <row r="451" spans="1:22" ht="15.75" customHeight="1" x14ac:dyDescent="0.2">
      <c r="A451" s="4">
        <v>44</v>
      </c>
      <c r="B451" s="5">
        <f>IF(Data_Mentah!B451="Male",1,0)</f>
        <v>0</v>
      </c>
      <c r="C451" s="5">
        <f>IF(Data_Mentah!C451="Yes",1,0)</f>
        <v>1</v>
      </c>
      <c r="D451" s="5">
        <f>IF(Data_Mentah!D451="Yes",1,0)</f>
        <v>1</v>
      </c>
      <c r="E451" s="5">
        <f>IF(Data_Mentah!E451="Yes",1,0)</f>
        <v>1</v>
      </c>
      <c r="F451" s="5">
        <f>IF(Data_Mentah!F451="Yes",1,0)</f>
        <v>1</v>
      </c>
      <c r="G451" s="5">
        <f>IF(Data_Mentah!G451="Yes",1,0)</f>
        <v>0</v>
      </c>
      <c r="H451" s="5">
        <f>IF(Data_Mentah!H451="Yes",1,0)</f>
        <v>0</v>
      </c>
      <c r="I451" s="5">
        <f>IF(Data_Mentah!I451="Yes",1,0)</f>
        <v>1</v>
      </c>
      <c r="J451" s="5">
        <f>IF(Data_Mentah!J451="Yes",1,0)</f>
        <v>1</v>
      </c>
      <c r="K451" s="5">
        <f>IF(Data_Mentah!K451="Yes",1,0)</f>
        <v>0</v>
      </c>
      <c r="L451" s="5">
        <f>IF(Data_Mentah!L451="Yes",1,0)</f>
        <v>0</v>
      </c>
      <c r="M451" s="5">
        <f>IF(Data_Mentah!M451="Yes",1,0)</f>
        <v>1</v>
      </c>
      <c r="N451" s="5">
        <f>IF(Data_Mentah!N451="Yes",1,0)</f>
        <v>1</v>
      </c>
      <c r="O451" s="5">
        <f>IF(Data_Mentah!O451="Yes",1,0)</f>
        <v>0</v>
      </c>
      <c r="P451" s="5">
        <f>IF(Data_Mentah!P451="Yes",1,0)</f>
        <v>0</v>
      </c>
      <c r="Q451" s="6">
        <f>IF(Data_Mentah!Q451="Positive",1,0)</f>
        <v>1</v>
      </c>
      <c r="T451">
        <f t="shared" si="13"/>
        <v>0</v>
      </c>
      <c r="V451">
        <f t="shared" si="14"/>
        <v>0</v>
      </c>
    </row>
    <row r="452" spans="1:22" ht="15.75" customHeight="1" x14ac:dyDescent="0.2">
      <c r="A452" s="7">
        <v>36</v>
      </c>
      <c r="B452" s="8">
        <f>IF(Data_Mentah!B452="Male",1,0)</f>
        <v>0</v>
      </c>
      <c r="C452" s="8">
        <f>IF(Data_Mentah!C452="Yes",1,0)</f>
        <v>0</v>
      </c>
      <c r="D452" s="8">
        <f>IF(Data_Mentah!D452="Yes",1,0)</f>
        <v>0</v>
      </c>
      <c r="E452" s="8">
        <f>IF(Data_Mentah!E452="Yes",1,0)</f>
        <v>1</v>
      </c>
      <c r="F452" s="8">
        <f>IF(Data_Mentah!F452="Yes",1,0)</f>
        <v>1</v>
      </c>
      <c r="G452" s="8">
        <f>IF(Data_Mentah!G452="Yes",1,0)</f>
        <v>0</v>
      </c>
      <c r="H452" s="8">
        <f>IF(Data_Mentah!H452="Yes",1,0)</f>
        <v>0</v>
      </c>
      <c r="I452" s="8">
        <f>IF(Data_Mentah!I452="Yes",1,0)</f>
        <v>1</v>
      </c>
      <c r="J452" s="8">
        <f>IF(Data_Mentah!J452="Yes",1,0)</f>
        <v>1</v>
      </c>
      <c r="K452" s="8">
        <f>IF(Data_Mentah!K452="Yes",1,0)</f>
        <v>0</v>
      </c>
      <c r="L452" s="8">
        <f>IF(Data_Mentah!L452="Yes",1,0)</f>
        <v>1</v>
      </c>
      <c r="M452" s="8">
        <f>IF(Data_Mentah!M452="Yes",1,0)</f>
        <v>1</v>
      </c>
      <c r="N452" s="8">
        <f>IF(Data_Mentah!N452="Yes",1,0)</f>
        <v>0</v>
      </c>
      <c r="O452" s="8">
        <f>IF(Data_Mentah!O452="Yes",1,0)</f>
        <v>0</v>
      </c>
      <c r="P452" s="8">
        <f>IF(Data_Mentah!P452="Yes",1,0)</f>
        <v>0</v>
      </c>
      <c r="Q452" s="9">
        <f>IF(Data_Mentah!Q452="Positive",1,0)</f>
        <v>1</v>
      </c>
      <c r="T452">
        <f t="shared" si="13"/>
        <v>1</v>
      </c>
      <c r="V452">
        <f t="shared" si="14"/>
        <v>0</v>
      </c>
    </row>
    <row r="453" spans="1:22" ht="15.75" customHeight="1" x14ac:dyDescent="0.2">
      <c r="A453" s="4">
        <v>43</v>
      </c>
      <c r="B453" s="5">
        <f>IF(Data_Mentah!B453="Male",1,0)</f>
        <v>0</v>
      </c>
      <c r="C453" s="5">
        <f>IF(Data_Mentah!C453="Yes",1,0)</f>
        <v>1</v>
      </c>
      <c r="D453" s="5">
        <f>IF(Data_Mentah!D453="Yes",1,0)</f>
        <v>1</v>
      </c>
      <c r="E453" s="5">
        <f>IF(Data_Mentah!E453="Yes",1,0)</f>
        <v>1</v>
      </c>
      <c r="F453" s="5">
        <f>IF(Data_Mentah!F453="Yes",1,0)</f>
        <v>1</v>
      </c>
      <c r="G453" s="5">
        <f>IF(Data_Mentah!G453="Yes",1,0)</f>
        <v>1</v>
      </c>
      <c r="H453" s="5">
        <f>IF(Data_Mentah!H453="Yes",1,0)</f>
        <v>0</v>
      </c>
      <c r="I453" s="5">
        <f>IF(Data_Mentah!I453="Yes",1,0)</f>
        <v>1</v>
      </c>
      <c r="J453" s="5">
        <f>IF(Data_Mentah!J453="Yes",1,0)</f>
        <v>1</v>
      </c>
      <c r="K453" s="5">
        <f>IF(Data_Mentah!K453="Yes",1,0)</f>
        <v>0</v>
      </c>
      <c r="L453" s="5">
        <f>IF(Data_Mentah!L453="Yes",1,0)</f>
        <v>1</v>
      </c>
      <c r="M453" s="5">
        <f>IF(Data_Mentah!M453="Yes",1,0)</f>
        <v>1</v>
      </c>
      <c r="N453" s="5">
        <f>IF(Data_Mentah!N453="Yes",1,0)</f>
        <v>1</v>
      </c>
      <c r="O453" s="5">
        <f>IF(Data_Mentah!O453="Yes",1,0)</f>
        <v>0</v>
      </c>
      <c r="P453" s="5">
        <f>IF(Data_Mentah!P453="Yes",1,0)</f>
        <v>1</v>
      </c>
      <c r="Q453" s="6">
        <f>IF(Data_Mentah!Q453="Positive",1,0)</f>
        <v>1</v>
      </c>
      <c r="T453">
        <f t="shared" si="13"/>
        <v>1</v>
      </c>
      <c r="V453">
        <f t="shared" si="14"/>
        <v>0</v>
      </c>
    </row>
    <row r="454" spans="1:22" ht="15.75" customHeight="1" x14ac:dyDescent="0.2">
      <c r="A454" s="7">
        <v>53</v>
      </c>
      <c r="B454" s="8">
        <f>IF(Data_Mentah!B454="Male",1,0)</f>
        <v>0</v>
      </c>
      <c r="C454" s="8">
        <f>IF(Data_Mentah!C454="Yes",1,0)</f>
        <v>1</v>
      </c>
      <c r="D454" s="8">
        <f>IF(Data_Mentah!D454="Yes",1,0)</f>
        <v>1</v>
      </c>
      <c r="E454" s="8">
        <f>IF(Data_Mentah!E454="Yes",1,0)</f>
        <v>1</v>
      </c>
      <c r="F454" s="8">
        <f>IF(Data_Mentah!F454="Yes",1,0)</f>
        <v>1</v>
      </c>
      <c r="G454" s="8">
        <f>IF(Data_Mentah!G454="Yes",1,0)</f>
        <v>1</v>
      </c>
      <c r="H454" s="8">
        <f>IF(Data_Mentah!H454="Yes",1,0)</f>
        <v>0</v>
      </c>
      <c r="I454" s="8">
        <f>IF(Data_Mentah!I454="Yes",1,0)</f>
        <v>1</v>
      </c>
      <c r="J454" s="8">
        <f>IF(Data_Mentah!J454="Yes",1,0)</f>
        <v>1</v>
      </c>
      <c r="K454" s="8">
        <f>IF(Data_Mentah!K454="Yes",1,0)</f>
        <v>1</v>
      </c>
      <c r="L454" s="8">
        <f>IF(Data_Mentah!L454="Yes",1,0)</f>
        <v>1</v>
      </c>
      <c r="M454" s="8">
        <f>IF(Data_Mentah!M454="Yes",1,0)</f>
        <v>1</v>
      </c>
      <c r="N454" s="8">
        <f>IF(Data_Mentah!N454="Yes",1,0)</f>
        <v>1</v>
      </c>
      <c r="O454" s="8">
        <f>IF(Data_Mentah!O454="Yes",1,0)</f>
        <v>0</v>
      </c>
      <c r="P454" s="8">
        <f>IF(Data_Mentah!P454="Yes",1,0)</f>
        <v>0</v>
      </c>
      <c r="Q454" s="9">
        <f>IF(Data_Mentah!Q454="Positive",1,0)</f>
        <v>1</v>
      </c>
      <c r="T454">
        <f t="shared" si="13"/>
        <v>1</v>
      </c>
      <c r="V454">
        <f t="shared" si="14"/>
        <v>0</v>
      </c>
    </row>
    <row r="455" spans="1:22" ht="15.75" customHeight="1" x14ac:dyDescent="0.2">
      <c r="A455" s="4">
        <v>47</v>
      </c>
      <c r="B455" s="5">
        <f>IF(Data_Mentah!B455="Male",1,0)</f>
        <v>0</v>
      </c>
      <c r="C455" s="5">
        <f>IF(Data_Mentah!C455="Yes",1,0)</f>
        <v>0</v>
      </c>
      <c r="D455" s="5">
        <f>IF(Data_Mentah!D455="Yes",1,0)</f>
        <v>0</v>
      </c>
      <c r="E455" s="5">
        <f>IF(Data_Mentah!E455="Yes",1,0)</f>
        <v>0</v>
      </c>
      <c r="F455" s="5">
        <f>IF(Data_Mentah!F455="Yes",1,0)</f>
        <v>0</v>
      </c>
      <c r="G455" s="5">
        <f>IF(Data_Mentah!G455="Yes",1,0)</f>
        <v>0</v>
      </c>
      <c r="H455" s="5">
        <f>IF(Data_Mentah!H455="Yes",1,0)</f>
        <v>0</v>
      </c>
      <c r="I455" s="5">
        <f>IF(Data_Mentah!I455="Yes",1,0)</f>
        <v>1</v>
      </c>
      <c r="J455" s="5">
        <f>IF(Data_Mentah!J455="Yes",1,0)</f>
        <v>0</v>
      </c>
      <c r="K455" s="5">
        <f>IF(Data_Mentah!K455="Yes",1,0)</f>
        <v>0</v>
      </c>
      <c r="L455" s="5">
        <f>IF(Data_Mentah!L455="Yes",1,0)</f>
        <v>0</v>
      </c>
      <c r="M455" s="5">
        <f>IF(Data_Mentah!M455="Yes",1,0)</f>
        <v>1</v>
      </c>
      <c r="N455" s="5">
        <f>IF(Data_Mentah!N455="Yes",1,0)</f>
        <v>1</v>
      </c>
      <c r="O455" s="5">
        <f>IF(Data_Mentah!O455="Yes",1,0)</f>
        <v>0</v>
      </c>
      <c r="P455" s="5">
        <f>IF(Data_Mentah!P455="Yes",1,0)</f>
        <v>0</v>
      </c>
      <c r="Q455" s="6">
        <f>IF(Data_Mentah!Q455="Positive",1,0)</f>
        <v>1</v>
      </c>
      <c r="T455">
        <f t="shared" si="13"/>
        <v>0</v>
      </c>
      <c r="V455">
        <f t="shared" si="14"/>
        <v>0</v>
      </c>
    </row>
    <row r="456" spans="1:22" ht="15.75" customHeight="1" x14ac:dyDescent="0.2">
      <c r="A456" s="7">
        <v>58</v>
      </c>
      <c r="B456" s="8">
        <f>IF(Data_Mentah!B456="Male",1,0)</f>
        <v>0</v>
      </c>
      <c r="C456" s="8">
        <f>IF(Data_Mentah!C456="Yes",1,0)</f>
        <v>1</v>
      </c>
      <c r="D456" s="8">
        <f>IF(Data_Mentah!D456="Yes",1,0)</f>
        <v>1</v>
      </c>
      <c r="E456" s="8">
        <f>IF(Data_Mentah!E456="Yes",1,0)</f>
        <v>0</v>
      </c>
      <c r="F456" s="8">
        <f>IF(Data_Mentah!F456="Yes",1,0)</f>
        <v>1</v>
      </c>
      <c r="G456" s="8">
        <f>IF(Data_Mentah!G456="Yes",1,0)</f>
        <v>1</v>
      </c>
      <c r="H456" s="8">
        <f>IF(Data_Mentah!H456="Yes",1,0)</f>
        <v>0</v>
      </c>
      <c r="I456" s="8">
        <f>IF(Data_Mentah!I456="Yes",1,0)</f>
        <v>1</v>
      </c>
      <c r="J456" s="8">
        <f>IF(Data_Mentah!J456="Yes",1,0)</f>
        <v>1</v>
      </c>
      <c r="K456" s="8">
        <f>IF(Data_Mentah!K456="Yes",1,0)</f>
        <v>0</v>
      </c>
      <c r="L456" s="8">
        <f>IF(Data_Mentah!L456="Yes",1,0)</f>
        <v>1</v>
      </c>
      <c r="M456" s="8">
        <f>IF(Data_Mentah!M456="Yes",1,0)</f>
        <v>1</v>
      </c>
      <c r="N456" s="8">
        <f>IF(Data_Mentah!N456="Yes",1,0)</f>
        <v>0</v>
      </c>
      <c r="O456" s="8">
        <f>IF(Data_Mentah!O456="Yes",1,0)</f>
        <v>0</v>
      </c>
      <c r="P456" s="8">
        <f>IF(Data_Mentah!P456="Yes",1,0)</f>
        <v>0</v>
      </c>
      <c r="Q456" s="9">
        <f>IF(Data_Mentah!Q456="Positive",1,0)</f>
        <v>1</v>
      </c>
      <c r="T456">
        <f t="shared" si="13"/>
        <v>0</v>
      </c>
      <c r="V456">
        <f t="shared" si="14"/>
        <v>0</v>
      </c>
    </row>
    <row r="457" spans="1:22" ht="15.75" customHeight="1" x14ac:dyDescent="0.2">
      <c r="A457" s="4">
        <v>56</v>
      </c>
      <c r="B457" s="5">
        <f>IF(Data_Mentah!B457="Male",1,0)</f>
        <v>0</v>
      </c>
      <c r="C457" s="5">
        <f>IF(Data_Mentah!C457="Yes",1,0)</f>
        <v>0</v>
      </c>
      <c r="D457" s="5">
        <f>IF(Data_Mentah!D457="Yes",1,0)</f>
        <v>0</v>
      </c>
      <c r="E457" s="5">
        <f>IF(Data_Mentah!E457="Yes",1,0)</f>
        <v>0</v>
      </c>
      <c r="F457" s="5">
        <f>IF(Data_Mentah!F457="Yes",1,0)</f>
        <v>0</v>
      </c>
      <c r="G457" s="5">
        <f>IF(Data_Mentah!G457="Yes",1,0)</f>
        <v>0</v>
      </c>
      <c r="H457" s="5">
        <f>IF(Data_Mentah!H457="Yes",1,0)</f>
        <v>0</v>
      </c>
      <c r="I457" s="5">
        <f>IF(Data_Mentah!I457="Yes",1,0)</f>
        <v>0</v>
      </c>
      <c r="J457" s="5">
        <f>IF(Data_Mentah!J457="Yes",1,0)</f>
        <v>0</v>
      </c>
      <c r="K457" s="5">
        <f>IF(Data_Mentah!K457="Yes",1,0)</f>
        <v>0</v>
      </c>
      <c r="L457" s="5">
        <f>IF(Data_Mentah!L457="Yes",1,0)</f>
        <v>0</v>
      </c>
      <c r="M457" s="5">
        <f>IF(Data_Mentah!M457="Yes",1,0)</f>
        <v>0</v>
      </c>
      <c r="N457" s="5">
        <f>IF(Data_Mentah!N457="Yes",1,0)</f>
        <v>0</v>
      </c>
      <c r="O457" s="5">
        <f>IF(Data_Mentah!O457="Yes",1,0)</f>
        <v>0</v>
      </c>
      <c r="P457" s="5">
        <f>IF(Data_Mentah!P457="Yes",1,0)</f>
        <v>0</v>
      </c>
      <c r="Q457" s="6">
        <f>IF(Data_Mentah!Q457="Positive",1,0)</f>
        <v>1</v>
      </c>
      <c r="T457">
        <f t="shared" si="13"/>
        <v>0</v>
      </c>
      <c r="V457">
        <f t="shared" si="14"/>
        <v>0</v>
      </c>
    </row>
    <row r="458" spans="1:22" ht="15.75" customHeight="1" x14ac:dyDescent="0.2">
      <c r="A458" s="7">
        <v>51</v>
      </c>
      <c r="B458" s="8">
        <f>IF(Data_Mentah!B458="Male",1,0)</f>
        <v>0</v>
      </c>
      <c r="C458" s="8">
        <f>IF(Data_Mentah!C458="Yes",1,0)</f>
        <v>0</v>
      </c>
      <c r="D458" s="8">
        <f>IF(Data_Mentah!D458="Yes",1,0)</f>
        <v>0</v>
      </c>
      <c r="E458" s="8">
        <f>IF(Data_Mentah!E458="Yes",1,0)</f>
        <v>0</v>
      </c>
      <c r="F458" s="8">
        <f>IF(Data_Mentah!F458="Yes",1,0)</f>
        <v>0</v>
      </c>
      <c r="G458" s="8">
        <f>IF(Data_Mentah!G458="Yes",1,0)</f>
        <v>1</v>
      </c>
      <c r="H458" s="8">
        <f>IF(Data_Mentah!H458="Yes",1,0)</f>
        <v>0</v>
      </c>
      <c r="I458" s="8">
        <f>IF(Data_Mentah!I458="Yes",1,0)</f>
        <v>1</v>
      </c>
      <c r="J458" s="8">
        <f>IF(Data_Mentah!J458="Yes",1,0)</f>
        <v>1</v>
      </c>
      <c r="K458" s="8">
        <f>IF(Data_Mentah!K458="Yes",1,0)</f>
        <v>0</v>
      </c>
      <c r="L458" s="8">
        <f>IF(Data_Mentah!L458="Yes",1,0)</f>
        <v>0</v>
      </c>
      <c r="M458" s="8">
        <f>IF(Data_Mentah!M458="Yes",1,0)</f>
        <v>1</v>
      </c>
      <c r="N458" s="8">
        <f>IF(Data_Mentah!N458="Yes",1,0)</f>
        <v>0</v>
      </c>
      <c r="O458" s="8">
        <f>IF(Data_Mentah!O458="Yes",1,0)</f>
        <v>0</v>
      </c>
      <c r="P458" s="8">
        <f>IF(Data_Mentah!P458="Yes",1,0)</f>
        <v>0</v>
      </c>
      <c r="Q458" s="9">
        <f>IF(Data_Mentah!Q458="Positive",1,0)</f>
        <v>1</v>
      </c>
      <c r="T458">
        <f t="shared" si="13"/>
        <v>0</v>
      </c>
      <c r="V458">
        <f t="shared" si="14"/>
        <v>0</v>
      </c>
    </row>
    <row r="459" spans="1:22" ht="15.75" customHeight="1" x14ac:dyDescent="0.2">
      <c r="A459" s="4">
        <v>59</v>
      </c>
      <c r="B459" s="5">
        <f>IF(Data_Mentah!B459="Male",1,0)</f>
        <v>0</v>
      </c>
      <c r="C459" s="5">
        <f>IF(Data_Mentah!C459="Yes",1,0)</f>
        <v>1</v>
      </c>
      <c r="D459" s="5">
        <f>IF(Data_Mentah!D459="Yes",1,0)</f>
        <v>1</v>
      </c>
      <c r="E459" s="5">
        <f>IF(Data_Mentah!E459="Yes",1,0)</f>
        <v>1</v>
      </c>
      <c r="F459" s="5">
        <f>IF(Data_Mentah!F459="Yes",1,0)</f>
        <v>1</v>
      </c>
      <c r="G459" s="5">
        <f>IF(Data_Mentah!G459="Yes",1,0)</f>
        <v>1</v>
      </c>
      <c r="H459" s="5">
        <f>IF(Data_Mentah!H459="Yes",1,0)</f>
        <v>0</v>
      </c>
      <c r="I459" s="5">
        <f>IF(Data_Mentah!I459="Yes",1,0)</f>
        <v>1</v>
      </c>
      <c r="J459" s="5">
        <f>IF(Data_Mentah!J459="Yes",1,0)</f>
        <v>1</v>
      </c>
      <c r="K459" s="5">
        <f>IF(Data_Mentah!K459="Yes",1,0)</f>
        <v>1</v>
      </c>
      <c r="L459" s="5">
        <f>IF(Data_Mentah!L459="Yes",1,0)</f>
        <v>1</v>
      </c>
      <c r="M459" s="5">
        <f>IF(Data_Mentah!M459="Yes",1,0)</f>
        <v>1</v>
      </c>
      <c r="N459" s="5">
        <f>IF(Data_Mentah!N459="Yes",1,0)</f>
        <v>1</v>
      </c>
      <c r="O459" s="5">
        <f>IF(Data_Mentah!O459="Yes",1,0)</f>
        <v>0</v>
      </c>
      <c r="P459" s="5">
        <f>IF(Data_Mentah!P459="Yes",1,0)</f>
        <v>0</v>
      </c>
      <c r="Q459" s="6">
        <f>IF(Data_Mentah!Q459="Positive",1,0)</f>
        <v>1</v>
      </c>
      <c r="T459">
        <f t="shared" si="13"/>
        <v>1</v>
      </c>
      <c r="V459">
        <f t="shared" si="14"/>
        <v>0</v>
      </c>
    </row>
    <row r="460" spans="1:22" ht="15.75" customHeight="1" x14ac:dyDescent="0.2">
      <c r="A460" s="7">
        <v>50</v>
      </c>
      <c r="B460" s="8">
        <f>IF(Data_Mentah!B460="Male",1,0)</f>
        <v>0</v>
      </c>
      <c r="C460" s="8">
        <f>IF(Data_Mentah!C460="Yes",1,0)</f>
        <v>1</v>
      </c>
      <c r="D460" s="8">
        <f>IF(Data_Mentah!D460="Yes",1,0)</f>
        <v>1</v>
      </c>
      <c r="E460" s="8">
        <f>IF(Data_Mentah!E460="Yes",1,0)</f>
        <v>1</v>
      </c>
      <c r="F460" s="8">
        <f>IF(Data_Mentah!F460="Yes",1,0)</f>
        <v>1</v>
      </c>
      <c r="G460" s="8">
        <f>IF(Data_Mentah!G460="Yes",1,0)</f>
        <v>0</v>
      </c>
      <c r="H460" s="8">
        <f>IF(Data_Mentah!H460="Yes",1,0)</f>
        <v>0</v>
      </c>
      <c r="I460" s="8">
        <f>IF(Data_Mentah!I460="Yes",1,0)</f>
        <v>1</v>
      </c>
      <c r="J460" s="8">
        <f>IF(Data_Mentah!J460="Yes",1,0)</f>
        <v>0</v>
      </c>
      <c r="K460" s="8">
        <f>IF(Data_Mentah!K460="Yes",1,0)</f>
        <v>0</v>
      </c>
      <c r="L460" s="8">
        <f>IF(Data_Mentah!L460="Yes",1,0)</f>
        <v>1</v>
      </c>
      <c r="M460" s="8">
        <f>IF(Data_Mentah!M460="Yes",1,0)</f>
        <v>1</v>
      </c>
      <c r="N460" s="8">
        <f>IF(Data_Mentah!N460="Yes",1,0)</f>
        <v>1</v>
      </c>
      <c r="O460" s="8">
        <f>IF(Data_Mentah!O460="Yes",1,0)</f>
        <v>0</v>
      </c>
      <c r="P460" s="8">
        <f>IF(Data_Mentah!P460="Yes",1,0)</f>
        <v>0</v>
      </c>
      <c r="Q460" s="9">
        <f>IF(Data_Mentah!Q460="Positive",1,0)</f>
        <v>1</v>
      </c>
      <c r="T460">
        <f t="shared" si="13"/>
        <v>1</v>
      </c>
      <c r="V460">
        <f t="shared" si="14"/>
        <v>0</v>
      </c>
    </row>
    <row r="461" spans="1:22" ht="15.75" customHeight="1" x14ac:dyDescent="0.2">
      <c r="A461" s="4">
        <v>30</v>
      </c>
      <c r="B461" s="5">
        <f>IF(Data_Mentah!B461="Male",1,0)</f>
        <v>1</v>
      </c>
      <c r="C461" s="5">
        <f>IF(Data_Mentah!C461="Yes",1,0)</f>
        <v>1</v>
      </c>
      <c r="D461" s="5">
        <f>IF(Data_Mentah!D461="Yes",1,0)</f>
        <v>1</v>
      </c>
      <c r="E461" s="5">
        <f>IF(Data_Mentah!E461="Yes",1,0)</f>
        <v>1</v>
      </c>
      <c r="F461" s="5">
        <f>IF(Data_Mentah!F461="Yes",1,0)</f>
        <v>1</v>
      </c>
      <c r="G461" s="5">
        <f>IF(Data_Mentah!G461="Yes",1,0)</f>
        <v>1</v>
      </c>
      <c r="H461" s="5">
        <f>IF(Data_Mentah!H461="Yes",1,0)</f>
        <v>0</v>
      </c>
      <c r="I461" s="5">
        <f>IF(Data_Mentah!I461="Yes",1,0)</f>
        <v>1</v>
      </c>
      <c r="J461" s="5">
        <f>IF(Data_Mentah!J461="Yes",1,0)</f>
        <v>0</v>
      </c>
      <c r="K461" s="5">
        <f>IF(Data_Mentah!K461="Yes",1,0)</f>
        <v>0</v>
      </c>
      <c r="L461" s="5">
        <f>IF(Data_Mentah!L461="Yes",1,0)</f>
        <v>0</v>
      </c>
      <c r="M461" s="5">
        <f>IF(Data_Mentah!M461="Yes",1,0)</f>
        <v>1</v>
      </c>
      <c r="N461" s="5">
        <f>IF(Data_Mentah!N461="Yes",1,0)</f>
        <v>0</v>
      </c>
      <c r="O461" s="5">
        <f>IF(Data_Mentah!O461="Yes",1,0)</f>
        <v>0</v>
      </c>
      <c r="P461" s="5">
        <f>IF(Data_Mentah!P461="Yes",1,0)</f>
        <v>0</v>
      </c>
      <c r="Q461" s="6">
        <f>IF(Data_Mentah!Q461="Positive",1,0)</f>
        <v>1</v>
      </c>
      <c r="T461">
        <f t="shared" si="13"/>
        <v>0</v>
      </c>
      <c r="V461">
        <f t="shared" si="14"/>
        <v>0</v>
      </c>
    </row>
    <row r="462" spans="1:22" ht="15.75" customHeight="1" x14ac:dyDescent="0.2">
      <c r="A462" s="7">
        <v>46</v>
      </c>
      <c r="B462" s="8">
        <f>IF(Data_Mentah!B462="Male",1,0)</f>
        <v>1</v>
      </c>
      <c r="C462" s="8">
        <f>IF(Data_Mentah!C462="Yes",1,0)</f>
        <v>0</v>
      </c>
      <c r="D462" s="8">
        <f>IF(Data_Mentah!D462="Yes",1,0)</f>
        <v>0</v>
      </c>
      <c r="E462" s="8">
        <f>IF(Data_Mentah!E462="Yes",1,0)</f>
        <v>0</v>
      </c>
      <c r="F462" s="8">
        <f>IF(Data_Mentah!F462="Yes",1,0)</f>
        <v>0</v>
      </c>
      <c r="G462" s="8">
        <f>IF(Data_Mentah!G462="Yes",1,0)</f>
        <v>0</v>
      </c>
      <c r="H462" s="8">
        <f>IF(Data_Mentah!H462="Yes",1,0)</f>
        <v>0</v>
      </c>
      <c r="I462" s="8">
        <f>IF(Data_Mentah!I462="Yes",1,0)</f>
        <v>0</v>
      </c>
      <c r="J462" s="8">
        <f>IF(Data_Mentah!J462="Yes",1,0)</f>
        <v>1</v>
      </c>
      <c r="K462" s="8">
        <f>IF(Data_Mentah!K462="Yes",1,0)</f>
        <v>0</v>
      </c>
      <c r="L462" s="8">
        <f>IF(Data_Mentah!L462="Yes",1,0)</f>
        <v>0</v>
      </c>
      <c r="M462" s="8">
        <f>IF(Data_Mentah!M462="Yes",1,0)</f>
        <v>0</v>
      </c>
      <c r="N462" s="8">
        <f>IF(Data_Mentah!N462="Yes",1,0)</f>
        <v>0</v>
      </c>
      <c r="O462" s="8">
        <f>IF(Data_Mentah!O462="Yes",1,0)</f>
        <v>1</v>
      </c>
      <c r="P462" s="8">
        <f>IF(Data_Mentah!P462="Yes",1,0)</f>
        <v>0</v>
      </c>
      <c r="Q462" s="9">
        <f>IF(Data_Mentah!Q462="Positive",1,0)</f>
        <v>0</v>
      </c>
      <c r="T462">
        <f t="shared" si="13"/>
        <v>0</v>
      </c>
      <c r="V462">
        <f t="shared" si="14"/>
        <v>0</v>
      </c>
    </row>
    <row r="463" spans="1:22" ht="15.75" customHeight="1" x14ac:dyDescent="0.2">
      <c r="A463" s="4">
        <v>53</v>
      </c>
      <c r="B463" s="5">
        <f>IF(Data_Mentah!B463="Male",1,0)</f>
        <v>1</v>
      </c>
      <c r="C463" s="5">
        <f>IF(Data_Mentah!C463="Yes",1,0)</f>
        <v>0</v>
      </c>
      <c r="D463" s="5">
        <f>IF(Data_Mentah!D463="Yes",1,0)</f>
        <v>0</v>
      </c>
      <c r="E463" s="5">
        <f>IF(Data_Mentah!E463="Yes",1,0)</f>
        <v>0</v>
      </c>
      <c r="F463" s="5">
        <f>IF(Data_Mentah!F463="Yes",1,0)</f>
        <v>0</v>
      </c>
      <c r="G463" s="5">
        <f>IF(Data_Mentah!G463="Yes",1,0)</f>
        <v>1</v>
      </c>
      <c r="H463" s="5">
        <f>IF(Data_Mentah!H463="Yes",1,0)</f>
        <v>1</v>
      </c>
      <c r="I463" s="5">
        <f>IF(Data_Mentah!I463="Yes",1,0)</f>
        <v>0</v>
      </c>
      <c r="J463" s="5">
        <f>IF(Data_Mentah!J463="Yes",1,0)</f>
        <v>0</v>
      </c>
      <c r="K463" s="5">
        <f>IF(Data_Mentah!K463="Yes",1,0)</f>
        <v>0</v>
      </c>
      <c r="L463" s="5">
        <f>IF(Data_Mentah!L463="Yes",1,0)</f>
        <v>0</v>
      </c>
      <c r="M463" s="5">
        <f>IF(Data_Mentah!M463="Yes",1,0)</f>
        <v>0</v>
      </c>
      <c r="N463" s="5">
        <f>IF(Data_Mentah!N463="Yes",1,0)</f>
        <v>0</v>
      </c>
      <c r="O463" s="5">
        <f>IF(Data_Mentah!O463="Yes",1,0)</f>
        <v>0</v>
      </c>
      <c r="P463" s="5">
        <f>IF(Data_Mentah!P463="Yes",1,0)</f>
        <v>0</v>
      </c>
      <c r="Q463" s="6">
        <f>IF(Data_Mentah!Q463="Positive",1,0)</f>
        <v>0</v>
      </c>
      <c r="T463">
        <f t="shared" si="13"/>
        <v>0</v>
      </c>
      <c r="V463">
        <f t="shared" si="14"/>
        <v>0</v>
      </c>
    </row>
    <row r="464" spans="1:22" ht="15.75" customHeight="1" x14ac:dyDescent="0.2">
      <c r="A464" s="7">
        <v>42</v>
      </c>
      <c r="B464" s="8">
        <f>IF(Data_Mentah!B464="Male",1,0)</f>
        <v>1</v>
      </c>
      <c r="C464" s="8">
        <f>IF(Data_Mentah!C464="Yes",1,0)</f>
        <v>0</v>
      </c>
      <c r="D464" s="8">
        <f>IF(Data_Mentah!D464="Yes",1,0)</f>
        <v>0</v>
      </c>
      <c r="E464" s="8">
        <f>IF(Data_Mentah!E464="Yes",1,0)</f>
        <v>0</v>
      </c>
      <c r="F464" s="8">
        <f>IF(Data_Mentah!F464="Yes",1,0)</f>
        <v>0</v>
      </c>
      <c r="G464" s="8">
        <f>IF(Data_Mentah!G464="Yes",1,0)</f>
        <v>1</v>
      </c>
      <c r="H464" s="8">
        <f>IF(Data_Mentah!H464="Yes",1,0)</f>
        <v>0</v>
      </c>
      <c r="I464" s="8">
        <f>IF(Data_Mentah!I464="Yes",1,0)</f>
        <v>1</v>
      </c>
      <c r="J464" s="8">
        <f>IF(Data_Mentah!J464="Yes",1,0)</f>
        <v>0</v>
      </c>
      <c r="K464" s="8">
        <f>IF(Data_Mentah!K464="Yes",1,0)</f>
        <v>0</v>
      </c>
      <c r="L464" s="8">
        <f>IF(Data_Mentah!L464="Yes",1,0)</f>
        <v>0</v>
      </c>
      <c r="M464" s="8">
        <f>IF(Data_Mentah!M464="Yes",1,0)</f>
        <v>0</v>
      </c>
      <c r="N464" s="8">
        <f>IF(Data_Mentah!N464="Yes",1,0)</f>
        <v>1</v>
      </c>
      <c r="O464" s="8">
        <f>IF(Data_Mentah!O464="Yes",1,0)</f>
        <v>0</v>
      </c>
      <c r="P464" s="8">
        <f>IF(Data_Mentah!P464="Yes",1,0)</f>
        <v>0</v>
      </c>
      <c r="Q464" s="9">
        <f>IF(Data_Mentah!Q464="Positive",1,0)</f>
        <v>0</v>
      </c>
      <c r="T464">
        <f t="shared" si="13"/>
        <v>0</v>
      </c>
      <c r="V464">
        <f t="shared" si="14"/>
        <v>0</v>
      </c>
    </row>
    <row r="465" spans="1:22" ht="15.75" customHeight="1" x14ac:dyDescent="0.2">
      <c r="A465" s="4">
        <v>55</v>
      </c>
      <c r="B465" s="5">
        <f>IF(Data_Mentah!B465="Male",1,0)</f>
        <v>1</v>
      </c>
      <c r="C465" s="5">
        <f>IF(Data_Mentah!C465="Yes",1,0)</f>
        <v>1</v>
      </c>
      <c r="D465" s="5">
        <f>IF(Data_Mentah!D465="Yes",1,0)</f>
        <v>0</v>
      </c>
      <c r="E465" s="5">
        <f>IF(Data_Mentah!E465="Yes",1,0)</f>
        <v>0</v>
      </c>
      <c r="F465" s="5">
        <f>IF(Data_Mentah!F465="Yes",1,0)</f>
        <v>0</v>
      </c>
      <c r="G465" s="5">
        <f>IF(Data_Mentah!G465="Yes",1,0)</f>
        <v>1</v>
      </c>
      <c r="H465" s="5">
        <f>IF(Data_Mentah!H465="Yes",1,0)</f>
        <v>0</v>
      </c>
      <c r="I465" s="5">
        <f>IF(Data_Mentah!I465="Yes",1,0)</f>
        <v>1</v>
      </c>
      <c r="J465" s="5">
        <f>IF(Data_Mentah!J465="Yes",1,0)</f>
        <v>1</v>
      </c>
      <c r="K465" s="5">
        <f>IF(Data_Mentah!K465="Yes",1,0)</f>
        <v>0</v>
      </c>
      <c r="L465" s="5">
        <f>IF(Data_Mentah!L465="Yes",1,0)</f>
        <v>1</v>
      </c>
      <c r="M465" s="5">
        <f>IF(Data_Mentah!M465="Yes",1,0)</f>
        <v>1</v>
      </c>
      <c r="N465" s="5">
        <f>IF(Data_Mentah!N465="Yes",1,0)</f>
        <v>1</v>
      </c>
      <c r="O465" s="5">
        <f>IF(Data_Mentah!O465="Yes",1,0)</f>
        <v>1</v>
      </c>
      <c r="P465" s="5">
        <f>IF(Data_Mentah!P465="Yes",1,0)</f>
        <v>0</v>
      </c>
      <c r="Q465" s="6">
        <f>IF(Data_Mentah!Q465="Positive",1,0)</f>
        <v>0</v>
      </c>
      <c r="T465">
        <f t="shared" si="13"/>
        <v>0</v>
      </c>
      <c r="V465">
        <f t="shared" si="14"/>
        <v>0</v>
      </c>
    </row>
    <row r="466" spans="1:22" ht="15.75" customHeight="1" x14ac:dyDescent="0.2">
      <c r="A466" s="7">
        <v>48</v>
      </c>
      <c r="B466" s="8">
        <f>IF(Data_Mentah!B466="Male",1,0)</f>
        <v>1</v>
      </c>
      <c r="C466" s="8">
        <f>IF(Data_Mentah!C466="Yes",1,0)</f>
        <v>0</v>
      </c>
      <c r="D466" s="8">
        <f>IF(Data_Mentah!D466="Yes",1,0)</f>
        <v>0</v>
      </c>
      <c r="E466" s="8">
        <f>IF(Data_Mentah!E466="Yes",1,0)</f>
        <v>0</v>
      </c>
      <c r="F466" s="8">
        <f>IF(Data_Mentah!F466="Yes",1,0)</f>
        <v>0</v>
      </c>
      <c r="G466" s="8">
        <f>IF(Data_Mentah!G466="Yes",1,0)</f>
        <v>0</v>
      </c>
      <c r="H466" s="8">
        <f>IF(Data_Mentah!H466="Yes",1,0)</f>
        <v>0</v>
      </c>
      <c r="I466" s="8">
        <f>IF(Data_Mentah!I466="Yes",1,0)</f>
        <v>0</v>
      </c>
      <c r="J466" s="8">
        <f>IF(Data_Mentah!J466="Yes",1,0)</f>
        <v>0</v>
      </c>
      <c r="K466" s="8">
        <f>IF(Data_Mentah!K466="Yes",1,0)</f>
        <v>0</v>
      </c>
      <c r="L466" s="8">
        <f>IF(Data_Mentah!L466="Yes",1,0)</f>
        <v>0</v>
      </c>
      <c r="M466" s="8">
        <f>IF(Data_Mentah!M466="Yes",1,0)</f>
        <v>0</v>
      </c>
      <c r="N466" s="8">
        <f>IF(Data_Mentah!N466="Yes",1,0)</f>
        <v>0</v>
      </c>
      <c r="O466" s="8">
        <f>IF(Data_Mentah!O466="Yes",1,0)</f>
        <v>0</v>
      </c>
      <c r="P466" s="8">
        <f>IF(Data_Mentah!P466="Yes",1,0)</f>
        <v>0</v>
      </c>
      <c r="Q466" s="9">
        <f>IF(Data_Mentah!Q466="Positive",1,0)</f>
        <v>0</v>
      </c>
      <c r="T466">
        <f t="shared" si="13"/>
        <v>0</v>
      </c>
      <c r="V466">
        <f t="shared" si="14"/>
        <v>0</v>
      </c>
    </row>
    <row r="467" spans="1:22" ht="15.75" customHeight="1" x14ac:dyDescent="0.2">
      <c r="A467" s="4">
        <v>55</v>
      </c>
      <c r="B467" s="5">
        <f>IF(Data_Mentah!B467="Male",1,0)</f>
        <v>1</v>
      </c>
      <c r="C467" s="5">
        <f>IF(Data_Mentah!C467="Yes",1,0)</f>
        <v>0</v>
      </c>
      <c r="D467" s="5">
        <f>IF(Data_Mentah!D467="Yes",1,0)</f>
        <v>0</v>
      </c>
      <c r="E467" s="5">
        <f>IF(Data_Mentah!E467="Yes",1,0)</f>
        <v>0</v>
      </c>
      <c r="F467" s="5">
        <f>IF(Data_Mentah!F467="Yes",1,0)</f>
        <v>0</v>
      </c>
      <c r="G467" s="5">
        <f>IF(Data_Mentah!G467="Yes",1,0)</f>
        <v>0</v>
      </c>
      <c r="H467" s="5">
        <f>IF(Data_Mentah!H467="Yes",1,0)</f>
        <v>0</v>
      </c>
      <c r="I467" s="5">
        <f>IF(Data_Mentah!I467="Yes",1,0)</f>
        <v>0</v>
      </c>
      <c r="J467" s="5">
        <f>IF(Data_Mentah!J467="Yes",1,0)</f>
        <v>0</v>
      </c>
      <c r="K467" s="5">
        <f>IF(Data_Mentah!K467="Yes",1,0)</f>
        <v>0</v>
      </c>
      <c r="L467" s="5">
        <f>IF(Data_Mentah!L467="Yes",1,0)</f>
        <v>0</v>
      </c>
      <c r="M467" s="5">
        <f>IF(Data_Mentah!M467="Yes",1,0)</f>
        <v>0</v>
      </c>
      <c r="N467" s="5">
        <f>IF(Data_Mentah!N467="Yes",1,0)</f>
        <v>0</v>
      </c>
      <c r="O467" s="5">
        <f>IF(Data_Mentah!O467="Yes",1,0)</f>
        <v>0</v>
      </c>
      <c r="P467" s="5">
        <f>IF(Data_Mentah!P467="Yes",1,0)</f>
        <v>0</v>
      </c>
      <c r="Q467" s="6">
        <f>IF(Data_Mentah!Q467="Positive",1,0)</f>
        <v>0</v>
      </c>
      <c r="T467">
        <f t="shared" si="13"/>
        <v>0</v>
      </c>
      <c r="V467">
        <f t="shared" si="14"/>
        <v>0</v>
      </c>
    </row>
    <row r="468" spans="1:22" ht="15.75" customHeight="1" x14ac:dyDescent="0.2">
      <c r="A468" s="7">
        <v>39</v>
      </c>
      <c r="B468" s="8">
        <f>IF(Data_Mentah!B468="Male",1,0)</f>
        <v>1</v>
      </c>
      <c r="C468" s="8">
        <f>IF(Data_Mentah!C468="Yes",1,0)</f>
        <v>0</v>
      </c>
      <c r="D468" s="8">
        <f>IF(Data_Mentah!D468="Yes",1,0)</f>
        <v>0</v>
      </c>
      <c r="E468" s="8">
        <f>IF(Data_Mentah!E468="Yes",1,0)</f>
        <v>0</v>
      </c>
      <c r="F468" s="8">
        <f>IF(Data_Mentah!F468="Yes",1,0)</f>
        <v>0</v>
      </c>
      <c r="G468" s="8">
        <f>IF(Data_Mentah!G468="Yes",1,0)</f>
        <v>0</v>
      </c>
      <c r="H468" s="8">
        <f>IF(Data_Mentah!H468="Yes",1,0)</f>
        <v>0</v>
      </c>
      <c r="I468" s="8">
        <f>IF(Data_Mentah!I468="Yes",1,0)</f>
        <v>0</v>
      </c>
      <c r="J468" s="8">
        <f>IF(Data_Mentah!J468="Yes",1,0)</f>
        <v>0</v>
      </c>
      <c r="K468" s="8">
        <f>IF(Data_Mentah!K468="Yes",1,0)</f>
        <v>0</v>
      </c>
      <c r="L468" s="8">
        <f>IF(Data_Mentah!L468="Yes",1,0)</f>
        <v>0</v>
      </c>
      <c r="M468" s="8">
        <f>IF(Data_Mentah!M468="Yes",1,0)</f>
        <v>0</v>
      </c>
      <c r="N468" s="8">
        <f>IF(Data_Mentah!N468="Yes",1,0)</f>
        <v>0</v>
      </c>
      <c r="O468" s="8">
        <f>IF(Data_Mentah!O468="Yes",1,0)</f>
        <v>0</v>
      </c>
      <c r="P468" s="8">
        <f>IF(Data_Mentah!P468="Yes",1,0)</f>
        <v>0</v>
      </c>
      <c r="Q468" s="9">
        <f>IF(Data_Mentah!Q468="Positive",1,0)</f>
        <v>0</v>
      </c>
      <c r="T468">
        <f t="shared" si="13"/>
        <v>0</v>
      </c>
      <c r="V468">
        <f t="shared" si="14"/>
        <v>0</v>
      </c>
    </row>
    <row r="469" spans="1:22" ht="15.75" customHeight="1" x14ac:dyDescent="0.2">
      <c r="A469" s="4">
        <v>43</v>
      </c>
      <c r="B469" s="5">
        <f>IF(Data_Mentah!B469="Male",1,0)</f>
        <v>1</v>
      </c>
      <c r="C469" s="5">
        <f>IF(Data_Mentah!C469="Yes",1,0)</f>
        <v>0</v>
      </c>
      <c r="D469" s="5">
        <f>IF(Data_Mentah!D469="Yes",1,0)</f>
        <v>0</v>
      </c>
      <c r="E469" s="5">
        <f>IF(Data_Mentah!E469="Yes",1,0)</f>
        <v>0</v>
      </c>
      <c r="F469" s="5">
        <f>IF(Data_Mentah!F469="Yes",1,0)</f>
        <v>1</v>
      </c>
      <c r="G469" s="5">
        <f>IF(Data_Mentah!G469="Yes",1,0)</f>
        <v>0</v>
      </c>
      <c r="H469" s="5">
        <f>IF(Data_Mentah!H469="Yes",1,0)</f>
        <v>1</v>
      </c>
      <c r="I469" s="5">
        <f>IF(Data_Mentah!I469="Yes",1,0)</f>
        <v>0</v>
      </c>
      <c r="J469" s="5">
        <f>IF(Data_Mentah!J469="Yes",1,0)</f>
        <v>1</v>
      </c>
      <c r="K469" s="5">
        <f>IF(Data_Mentah!K469="Yes",1,0)</f>
        <v>0</v>
      </c>
      <c r="L469" s="5">
        <f>IF(Data_Mentah!L469="Yes",1,0)</f>
        <v>1</v>
      </c>
      <c r="M469" s="5">
        <f>IF(Data_Mentah!M469="Yes",1,0)</f>
        <v>0</v>
      </c>
      <c r="N469" s="5">
        <f>IF(Data_Mentah!N469="Yes",1,0)</f>
        <v>0</v>
      </c>
      <c r="O469" s="5">
        <f>IF(Data_Mentah!O469="Yes",1,0)</f>
        <v>1</v>
      </c>
      <c r="P469" s="5">
        <f>IF(Data_Mentah!P469="Yes",1,0)</f>
        <v>0</v>
      </c>
      <c r="Q469" s="6">
        <f>IF(Data_Mentah!Q469="Positive",1,0)</f>
        <v>0</v>
      </c>
      <c r="T469">
        <f t="shared" si="13"/>
        <v>0</v>
      </c>
      <c r="V469">
        <f t="shared" si="14"/>
        <v>0</v>
      </c>
    </row>
    <row r="470" spans="1:22" ht="15.75" customHeight="1" x14ac:dyDescent="0.2">
      <c r="A470" s="7">
        <v>35</v>
      </c>
      <c r="B470" s="8">
        <f>IF(Data_Mentah!B470="Male",1,0)</f>
        <v>1</v>
      </c>
      <c r="C470" s="8">
        <f>IF(Data_Mentah!C470="Yes",1,0)</f>
        <v>0</v>
      </c>
      <c r="D470" s="8">
        <f>IF(Data_Mentah!D470="Yes",1,0)</f>
        <v>0</v>
      </c>
      <c r="E470" s="8">
        <f>IF(Data_Mentah!E470="Yes",1,0)</f>
        <v>1</v>
      </c>
      <c r="F470" s="8">
        <f>IF(Data_Mentah!F470="Yes",1,0)</f>
        <v>0</v>
      </c>
      <c r="G470" s="8">
        <f>IF(Data_Mentah!G470="Yes",1,0)</f>
        <v>0</v>
      </c>
      <c r="H470" s="8">
        <f>IF(Data_Mentah!H470="Yes",1,0)</f>
        <v>0</v>
      </c>
      <c r="I470" s="8">
        <f>IF(Data_Mentah!I470="Yes",1,0)</f>
        <v>0</v>
      </c>
      <c r="J470" s="8">
        <f>IF(Data_Mentah!J470="Yes",1,0)</f>
        <v>0</v>
      </c>
      <c r="K470" s="8">
        <f>IF(Data_Mentah!K470="Yes",1,0)</f>
        <v>0</v>
      </c>
      <c r="L470" s="8">
        <f>IF(Data_Mentah!L470="Yes",1,0)</f>
        <v>0</v>
      </c>
      <c r="M470" s="8">
        <f>IF(Data_Mentah!M470="Yes",1,0)</f>
        <v>0</v>
      </c>
      <c r="N470" s="8">
        <f>IF(Data_Mentah!N470="Yes",1,0)</f>
        <v>0</v>
      </c>
      <c r="O470" s="8">
        <f>IF(Data_Mentah!O470="Yes",1,0)</f>
        <v>0</v>
      </c>
      <c r="P470" s="8">
        <f>IF(Data_Mentah!P470="Yes",1,0)</f>
        <v>1</v>
      </c>
      <c r="Q470" s="9">
        <f>IF(Data_Mentah!Q470="Positive",1,0)</f>
        <v>0</v>
      </c>
      <c r="T470">
        <f t="shared" si="13"/>
        <v>0</v>
      </c>
      <c r="V470">
        <f t="shared" si="14"/>
        <v>0</v>
      </c>
    </row>
    <row r="471" spans="1:22" ht="15.75" customHeight="1" x14ac:dyDescent="0.2">
      <c r="A471" s="4">
        <v>47</v>
      </c>
      <c r="B471" s="5">
        <f>IF(Data_Mentah!B471="Male",1,0)</f>
        <v>1</v>
      </c>
      <c r="C471" s="5">
        <f>IF(Data_Mentah!C471="Yes",1,0)</f>
        <v>0</v>
      </c>
      <c r="D471" s="5">
        <f>IF(Data_Mentah!D471="Yes",1,0)</f>
        <v>0</v>
      </c>
      <c r="E471" s="5">
        <f>IF(Data_Mentah!E471="Yes",1,0)</f>
        <v>0</v>
      </c>
      <c r="F471" s="5">
        <f>IF(Data_Mentah!F471="Yes",1,0)</f>
        <v>0</v>
      </c>
      <c r="G471" s="5">
        <f>IF(Data_Mentah!G471="Yes",1,0)</f>
        <v>0</v>
      </c>
      <c r="H471" s="5">
        <f>IF(Data_Mentah!H471="Yes",1,0)</f>
        <v>0</v>
      </c>
      <c r="I471" s="5">
        <f>IF(Data_Mentah!I471="Yes",1,0)</f>
        <v>0</v>
      </c>
      <c r="J471" s="5">
        <f>IF(Data_Mentah!J471="Yes",1,0)</f>
        <v>1</v>
      </c>
      <c r="K471" s="5">
        <f>IF(Data_Mentah!K471="Yes",1,0)</f>
        <v>0</v>
      </c>
      <c r="L471" s="5">
        <f>IF(Data_Mentah!L471="Yes",1,0)</f>
        <v>0</v>
      </c>
      <c r="M471" s="5">
        <f>IF(Data_Mentah!M471="Yes",1,0)</f>
        <v>0</v>
      </c>
      <c r="N471" s="5">
        <f>IF(Data_Mentah!N471="Yes",1,0)</f>
        <v>0</v>
      </c>
      <c r="O471" s="5">
        <f>IF(Data_Mentah!O471="Yes",1,0)</f>
        <v>1</v>
      </c>
      <c r="P471" s="5">
        <f>IF(Data_Mentah!P471="Yes",1,0)</f>
        <v>0</v>
      </c>
      <c r="Q471" s="6">
        <f>IF(Data_Mentah!Q471="Positive",1,0)</f>
        <v>0</v>
      </c>
      <c r="T471">
        <f t="shared" si="13"/>
        <v>0</v>
      </c>
      <c r="V471">
        <f t="shared" si="14"/>
        <v>0</v>
      </c>
    </row>
    <row r="472" spans="1:22" ht="15.75" customHeight="1" x14ac:dyDescent="0.2">
      <c r="A472" s="7">
        <v>61</v>
      </c>
      <c r="B472" s="8">
        <f>IF(Data_Mentah!B472="Male",1,0)</f>
        <v>1</v>
      </c>
      <c r="C472" s="8">
        <f>IF(Data_Mentah!C472="Yes",1,0)</f>
        <v>0</v>
      </c>
      <c r="D472" s="8">
        <f>IF(Data_Mentah!D472="Yes",1,0)</f>
        <v>0</v>
      </c>
      <c r="E472" s="8">
        <f>IF(Data_Mentah!E472="Yes",1,0)</f>
        <v>0</v>
      </c>
      <c r="F472" s="8">
        <f>IF(Data_Mentah!F472="Yes",1,0)</f>
        <v>0</v>
      </c>
      <c r="G472" s="8">
        <f>IF(Data_Mentah!G472="Yes",1,0)</f>
        <v>1</v>
      </c>
      <c r="H472" s="8">
        <f>IF(Data_Mentah!H472="Yes",1,0)</f>
        <v>1</v>
      </c>
      <c r="I472" s="8">
        <f>IF(Data_Mentah!I472="Yes",1,0)</f>
        <v>0</v>
      </c>
      <c r="J472" s="8">
        <f>IF(Data_Mentah!J472="Yes",1,0)</f>
        <v>0</v>
      </c>
      <c r="K472" s="8">
        <f>IF(Data_Mentah!K472="Yes",1,0)</f>
        <v>0</v>
      </c>
      <c r="L472" s="8">
        <f>IF(Data_Mentah!L472="Yes",1,0)</f>
        <v>0</v>
      </c>
      <c r="M472" s="8">
        <f>IF(Data_Mentah!M472="Yes",1,0)</f>
        <v>0</v>
      </c>
      <c r="N472" s="8">
        <f>IF(Data_Mentah!N472="Yes",1,0)</f>
        <v>0</v>
      </c>
      <c r="O472" s="8">
        <f>IF(Data_Mentah!O472="Yes",1,0)</f>
        <v>0</v>
      </c>
      <c r="P472" s="8">
        <f>IF(Data_Mentah!P472="Yes",1,0)</f>
        <v>0</v>
      </c>
      <c r="Q472" s="9">
        <f>IF(Data_Mentah!Q472="Positive",1,0)</f>
        <v>0</v>
      </c>
      <c r="T472">
        <f t="shared" si="13"/>
        <v>0</v>
      </c>
      <c r="V472">
        <f t="shared" si="14"/>
        <v>0</v>
      </c>
    </row>
    <row r="473" spans="1:22" ht="15.75" customHeight="1" x14ac:dyDescent="0.2">
      <c r="A473" s="4">
        <v>67</v>
      </c>
      <c r="B473" s="5">
        <f>IF(Data_Mentah!B473="Male",1,0)</f>
        <v>1</v>
      </c>
      <c r="C473" s="5">
        <f>IF(Data_Mentah!C473="Yes",1,0)</f>
        <v>0</v>
      </c>
      <c r="D473" s="5">
        <f>IF(Data_Mentah!D473="Yes",1,0)</f>
        <v>0</v>
      </c>
      <c r="E473" s="5">
        <f>IF(Data_Mentah!E473="Yes",1,0)</f>
        <v>0</v>
      </c>
      <c r="F473" s="5">
        <f>IF(Data_Mentah!F473="Yes",1,0)</f>
        <v>0</v>
      </c>
      <c r="G473" s="5">
        <f>IF(Data_Mentah!G473="Yes",1,0)</f>
        <v>1</v>
      </c>
      <c r="H473" s="5">
        <f>IF(Data_Mentah!H473="Yes",1,0)</f>
        <v>0</v>
      </c>
      <c r="I473" s="5">
        <f>IF(Data_Mentah!I473="Yes",1,0)</f>
        <v>1</v>
      </c>
      <c r="J473" s="5">
        <f>IF(Data_Mentah!J473="Yes",1,0)</f>
        <v>0</v>
      </c>
      <c r="K473" s="5">
        <f>IF(Data_Mentah!K473="Yes",1,0)</f>
        <v>0</v>
      </c>
      <c r="L473" s="5">
        <f>IF(Data_Mentah!L473="Yes",1,0)</f>
        <v>0</v>
      </c>
      <c r="M473" s="5">
        <f>IF(Data_Mentah!M473="Yes",1,0)</f>
        <v>0</v>
      </c>
      <c r="N473" s="5">
        <f>IF(Data_Mentah!N473="Yes",1,0)</f>
        <v>1</v>
      </c>
      <c r="O473" s="5">
        <f>IF(Data_Mentah!O473="Yes",1,0)</f>
        <v>0</v>
      </c>
      <c r="P473" s="5">
        <f>IF(Data_Mentah!P473="Yes",1,0)</f>
        <v>0</v>
      </c>
      <c r="Q473" s="6">
        <f>IF(Data_Mentah!Q473="Positive",1,0)</f>
        <v>0</v>
      </c>
      <c r="T473">
        <f t="shared" si="13"/>
        <v>0</v>
      </c>
      <c r="V473">
        <f t="shared" si="14"/>
        <v>0</v>
      </c>
    </row>
    <row r="474" spans="1:22" ht="15.75" customHeight="1" x14ac:dyDescent="0.2">
      <c r="A474" s="7">
        <v>66</v>
      </c>
      <c r="B474" s="8">
        <f>IF(Data_Mentah!B474="Male",1,0)</f>
        <v>1</v>
      </c>
      <c r="C474" s="8">
        <f>IF(Data_Mentah!C474="Yes",1,0)</f>
        <v>1</v>
      </c>
      <c r="D474" s="8">
        <f>IF(Data_Mentah!D474="Yes",1,0)</f>
        <v>0</v>
      </c>
      <c r="E474" s="8">
        <f>IF(Data_Mentah!E474="Yes",1,0)</f>
        <v>0</v>
      </c>
      <c r="F474" s="8">
        <f>IF(Data_Mentah!F474="Yes",1,0)</f>
        <v>0</v>
      </c>
      <c r="G474" s="8">
        <f>IF(Data_Mentah!G474="Yes",1,0)</f>
        <v>1</v>
      </c>
      <c r="H474" s="8">
        <f>IF(Data_Mentah!H474="Yes",1,0)</f>
        <v>0</v>
      </c>
      <c r="I474" s="8">
        <f>IF(Data_Mentah!I474="Yes",1,0)</f>
        <v>1</v>
      </c>
      <c r="J474" s="8">
        <f>IF(Data_Mentah!J474="Yes",1,0)</f>
        <v>1</v>
      </c>
      <c r="K474" s="8">
        <f>IF(Data_Mentah!K474="Yes",1,0)</f>
        <v>0</v>
      </c>
      <c r="L474" s="8">
        <f>IF(Data_Mentah!L474="Yes",1,0)</f>
        <v>1</v>
      </c>
      <c r="M474" s="8">
        <f>IF(Data_Mentah!M474="Yes",1,0)</f>
        <v>1</v>
      </c>
      <c r="N474" s="8">
        <f>IF(Data_Mentah!N474="Yes",1,0)</f>
        <v>1</v>
      </c>
      <c r="O474" s="8">
        <f>IF(Data_Mentah!O474="Yes",1,0)</f>
        <v>1</v>
      </c>
      <c r="P474" s="8">
        <f>IF(Data_Mentah!P474="Yes",1,0)</f>
        <v>0</v>
      </c>
      <c r="Q474" s="9">
        <f>IF(Data_Mentah!Q474="Positive",1,0)</f>
        <v>0</v>
      </c>
      <c r="T474">
        <f t="shared" si="13"/>
        <v>0</v>
      </c>
      <c r="V474">
        <f t="shared" si="14"/>
        <v>0</v>
      </c>
    </row>
    <row r="475" spans="1:22" ht="15.75" customHeight="1" x14ac:dyDescent="0.2">
      <c r="A475" s="4">
        <v>43</v>
      </c>
      <c r="B475" s="5">
        <f>IF(Data_Mentah!B475="Male",1,0)</f>
        <v>1</v>
      </c>
      <c r="C475" s="5">
        <f>IF(Data_Mentah!C475="Yes",1,0)</f>
        <v>0</v>
      </c>
      <c r="D475" s="5">
        <f>IF(Data_Mentah!D475="Yes",1,0)</f>
        <v>0</v>
      </c>
      <c r="E475" s="5">
        <f>IF(Data_Mentah!E475="Yes",1,0)</f>
        <v>0</v>
      </c>
      <c r="F475" s="5">
        <f>IF(Data_Mentah!F475="Yes",1,0)</f>
        <v>0</v>
      </c>
      <c r="G475" s="5">
        <f>IF(Data_Mentah!G475="Yes",1,0)</f>
        <v>0</v>
      </c>
      <c r="H475" s="5">
        <f>IF(Data_Mentah!H475="Yes",1,0)</f>
        <v>0</v>
      </c>
      <c r="I475" s="5">
        <f>IF(Data_Mentah!I475="Yes",1,0)</f>
        <v>0</v>
      </c>
      <c r="J475" s="5">
        <f>IF(Data_Mentah!J475="Yes",1,0)</f>
        <v>0</v>
      </c>
      <c r="K475" s="5">
        <f>IF(Data_Mentah!K475="Yes",1,0)</f>
        <v>0</v>
      </c>
      <c r="L475" s="5">
        <f>IF(Data_Mentah!L475="Yes",1,0)</f>
        <v>0</v>
      </c>
      <c r="M475" s="5">
        <f>IF(Data_Mentah!M475="Yes",1,0)</f>
        <v>0</v>
      </c>
      <c r="N475" s="5">
        <f>IF(Data_Mentah!N475="Yes",1,0)</f>
        <v>0</v>
      </c>
      <c r="O475" s="5">
        <f>IF(Data_Mentah!O475="Yes",1,0)</f>
        <v>0</v>
      </c>
      <c r="P475" s="5">
        <f>IF(Data_Mentah!P475="Yes",1,0)</f>
        <v>0</v>
      </c>
      <c r="Q475" s="6">
        <f>IF(Data_Mentah!Q475="Positive",1,0)</f>
        <v>0</v>
      </c>
      <c r="T475">
        <f t="shared" si="13"/>
        <v>0</v>
      </c>
      <c r="V475">
        <f t="shared" si="14"/>
        <v>0</v>
      </c>
    </row>
    <row r="476" spans="1:22" ht="15.75" customHeight="1" x14ac:dyDescent="0.2">
      <c r="A476" s="7">
        <v>62</v>
      </c>
      <c r="B476" s="8">
        <f>IF(Data_Mentah!B476="Male",1,0)</f>
        <v>1</v>
      </c>
      <c r="C476" s="8">
        <f>IF(Data_Mentah!C476="Yes",1,0)</f>
        <v>0</v>
      </c>
      <c r="D476" s="8">
        <f>IF(Data_Mentah!D476="Yes",1,0)</f>
        <v>0</v>
      </c>
      <c r="E476" s="8">
        <f>IF(Data_Mentah!E476="Yes",1,0)</f>
        <v>0</v>
      </c>
      <c r="F476" s="8">
        <f>IF(Data_Mentah!F476="Yes",1,0)</f>
        <v>0</v>
      </c>
      <c r="G476" s="8">
        <f>IF(Data_Mentah!G476="Yes",1,0)</f>
        <v>0</v>
      </c>
      <c r="H476" s="8">
        <f>IF(Data_Mentah!H476="Yes",1,0)</f>
        <v>0</v>
      </c>
      <c r="I476" s="8">
        <f>IF(Data_Mentah!I476="Yes",1,0)</f>
        <v>0</v>
      </c>
      <c r="J476" s="8">
        <f>IF(Data_Mentah!J476="Yes",1,0)</f>
        <v>0</v>
      </c>
      <c r="K476" s="8">
        <f>IF(Data_Mentah!K476="Yes",1,0)</f>
        <v>0</v>
      </c>
      <c r="L476" s="8">
        <f>IF(Data_Mentah!L476="Yes",1,0)</f>
        <v>0</v>
      </c>
      <c r="M476" s="8">
        <f>IF(Data_Mentah!M476="Yes",1,0)</f>
        <v>0</v>
      </c>
      <c r="N476" s="8">
        <f>IF(Data_Mentah!N476="Yes",1,0)</f>
        <v>0</v>
      </c>
      <c r="O476" s="8">
        <f>IF(Data_Mentah!O476="Yes",1,0)</f>
        <v>0</v>
      </c>
      <c r="P476" s="8">
        <f>IF(Data_Mentah!P476="Yes",1,0)</f>
        <v>0</v>
      </c>
      <c r="Q476" s="9">
        <f>IF(Data_Mentah!Q476="Positive",1,0)</f>
        <v>0</v>
      </c>
      <c r="T476">
        <f t="shared" si="13"/>
        <v>0</v>
      </c>
      <c r="V476">
        <f t="shared" si="14"/>
        <v>0</v>
      </c>
    </row>
    <row r="477" spans="1:22" ht="15.75" customHeight="1" x14ac:dyDescent="0.2">
      <c r="A477" s="4">
        <v>54</v>
      </c>
      <c r="B477" s="5">
        <f>IF(Data_Mentah!B477="Male",1,0)</f>
        <v>1</v>
      </c>
      <c r="C477" s="5">
        <f>IF(Data_Mentah!C477="Yes",1,0)</f>
        <v>0</v>
      </c>
      <c r="D477" s="5">
        <f>IF(Data_Mentah!D477="Yes",1,0)</f>
        <v>0</v>
      </c>
      <c r="E477" s="5">
        <f>IF(Data_Mentah!E477="Yes",1,0)</f>
        <v>0</v>
      </c>
      <c r="F477" s="5">
        <f>IF(Data_Mentah!F477="Yes",1,0)</f>
        <v>0</v>
      </c>
      <c r="G477" s="5">
        <f>IF(Data_Mentah!G477="Yes",1,0)</f>
        <v>0</v>
      </c>
      <c r="H477" s="5">
        <f>IF(Data_Mentah!H477="Yes",1,0)</f>
        <v>0</v>
      </c>
      <c r="I477" s="5">
        <f>IF(Data_Mentah!I477="Yes",1,0)</f>
        <v>0</v>
      </c>
      <c r="J477" s="5">
        <f>IF(Data_Mentah!J477="Yes",1,0)</f>
        <v>0</v>
      </c>
      <c r="K477" s="5">
        <f>IF(Data_Mentah!K477="Yes",1,0)</f>
        <v>0</v>
      </c>
      <c r="L477" s="5">
        <f>IF(Data_Mentah!L477="Yes",1,0)</f>
        <v>0</v>
      </c>
      <c r="M477" s="5">
        <f>IF(Data_Mentah!M477="Yes",1,0)</f>
        <v>0</v>
      </c>
      <c r="N477" s="5">
        <f>IF(Data_Mentah!N477="Yes",1,0)</f>
        <v>0</v>
      </c>
      <c r="O477" s="5">
        <f>IF(Data_Mentah!O477="Yes",1,0)</f>
        <v>0</v>
      </c>
      <c r="P477" s="5">
        <f>IF(Data_Mentah!P477="Yes",1,0)</f>
        <v>0</v>
      </c>
      <c r="Q477" s="6">
        <f>IF(Data_Mentah!Q477="Positive",1,0)</f>
        <v>0</v>
      </c>
      <c r="T477">
        <f t="shared" si="13"/>
        <v>0</v>
      </c>
      <c r="V477">
        <f t="shared" si="14"/>
        <v>0</v>
      </c>
    </row>
    <row r="478" spans="1:22" ht="15.75" customHeight="1" x14ac:dyDescent="0.2">
      <c r="A478" s="7">
        <v>39</v>
      </c>
      <c r="B478" s="8">
        <f>IF(Data_Mentah!B478="Male",1,0)</f>
        <v>1</v>
      </c>
      <c r="C478" s="8">
        <f>IF(Data_Mentah!C478="Yes",1,0)</f>
        <v>0</v>
      </c>
      <c r="D478" s="8">
        <f>IF(Data_Mentah!D478="Yes",1,0)</f>
        <v>0</v>
      </c>
      <c r="E478" s="8">
        <f>IF(Data_Mentah!E478="Yes",1,0)</f>
        <v>0</v>
      </c>
      <c r="F478" s="8">
        <f>IF(Data_Mentah!F478="Yes",1,0)</f>
        <v>1</v>
      </c>
      <c r="G478" s="8">
        <f>IF(Data_Mentah!G478="Yes",1,0)</f>
        <v>0</v>
      </c>
      <c r="H478" s="8">
        <f>IF(Data_Mentah!H478="Yes",1,0)</f>
        <v>1</v>
      </c>
      <c r="I478" s="8">
        <f>IF(Data_Mentah!I478="Yes",1,0)</f>
        <v>0</v>
      </c>
      <c r="J478" s="8">
        <f>IF(Data_Mentah!J478="Yes",1,0)</f>
        <v>1</v>
      </c>
      <c r="K478" s="8">
        <f>IF(Data_Mentah!K478="Yes",1,0)</f>
        <v>0</v>
      </c>
      <c r="L478" s="8">
        <f>IF(Data_Mentah!L478="Yes",1,0)</f>
        <v>1</v>
      </c>
      <c r="M478" s="8">
        <f>IF(Data_Mentah!M478="Yes",1,0)</f>
        <v>0</v>
      </c>
      <c r="N478" s="8">
        <f>IF(Data_Mentah!N478="Yes",1,0)</f>
        <v>0</v>
      </c>
      <c r="O478" s="8">
        <f>IF(Data_Mentah!O478="Yes",1,0)</f>
        <v>1</v>
      </c>
      <c r="P478" s="8">
        <f>IF(Data_Mentah!P478="Yes",1,0)</f>
        <v>0</v>
      </c>
      <c r="Q478" s="9">
        <f>IF(Data_Mentah!Q478="Positive",1,0)</f>
        <v>0</v>
      </c>
      <c r="T478">
        <f t="shared" si="13"/>
        <v>0</v>
      </c>
      <c r="V478">
        <f t="shared" si="14"/>
        <v>0</v>
      </c>
    </row>
    <row r="479" spans="1:22" ht="15.75" customHeight="1" x14ac:dyDescent="0.2">
      <c r="A479" s="4">
        <v>48</v>
      </c>
      <c r="B479" s="5">
        <f>IF(Data_Mentah!B479="Male",1,0)</f>
        <v>1</v>
      </c>
      <c r="C479" s="5">
        <f>IF(Data_Mentah!C479="Yes",1,0)</f>
        <v>0</v>
      </c>
      <c r="D479" s="5">
        <f>IF(Data_Mentah!D479="Yes",1,0)</f>
        <v>0</v>
      </c>
      <c r="E479" s="5">
        <f>IF(Data_Mentah!E479="Yes",1,0)</f>
        <v>1</v>
      </c>
      <c r="F479" s="5">
        <f>IF(Data_Mentah!F479="Yes",1,0)</f>
        <v>0</v>
      </c>
      <c r="G479" s="5">
        <f>IF(Data_Mentah!G479="Yes",1,0)</f>
        <v>0</v>
      </c>
      <c r="H479" s="5">
        <f>IF(Data_Mentah!H479="Yes",1,0)</f>
        <v>0</v>
      </c>
      <c r="I479" s="5">
        <f>IF(Data_Mentah!I479="Yes",1,0)</f>
        <v>0</v>
      </c>
      <c r="J479" s="5">
        <f>IF(Data_Mentah!J479="Yes",1,0)</f>
        <v>0</v>
      </c>
      <c r="K479" s="5">
        <f>IF(Data_Mentah!K479="Yes",1,0)</f>
        <v>0</v>
      </c>
      <c r="L479" s="5">
        <f>IF(Data_Mentah!L479="Yes",1,0)</f>
        <v>0</v>
      </c>
      <c r="M479" s="5">
        <f>IF(Data_Mentah!M479="Yes",1,0)</f>
        <v>0</v>
      </c>
      <c r="N479" s="5">
        <f>IF(Data_Mentah!N479="Yes",1,0)</f>
        <v>0</v>
      </c>
      <c r="O479" s="5">
        <f>IF(Data_Mentah!O479="Yes",1,0)</f>
        <v>0</v>
      </c>
      <c r="P479" s="5">
        <f>IF(Data_Mentah!P479="Yes",1,0)</f>
        <v>1</v>
      </c>
      <c r="Q479" s="6">
        <f>IF(Data_Mentah!Q479="Positive",1,0)</f>
        <v>0</v>
      </c>
      <c r="T479">
        <f t="shared" si="13"/>
        <v>0</v>
      </c>
      <c r="V479">
        <f t="shared" si="14"/>
        <v>0</v>
      </c>
    </row>
    <row r="480" spans="1:22" ht="15.75" customHeight="1" x14ac:dyDescent="0.2">
      <c r="A480" s="7">
        <v>58</v>
      </c>
      <c r="B480" s="8">
        <f>IF(Data_Mentah!B480="Male",1,0)</f>
        <v>1</v>
      </c>
      <c r="C480" s="8">
        <f>IF(Data_Mentah!C480="Yes",1,0)</f>
        <v>0</v>
      </c>
      <c r="D480" s="8">
        <f>IF(Data_Mentah!D480="Yes",1,0)</f>
        <v>0</v>
      </c>
      <c r="E480" s="8">
        <f>IF(Data_Mentah!E480="Yes",1,0)</f>
        <v>0</v>
      </c>
      <c r="F480" s="8">
        <f>IF(Data_Mentah!F480="Yes",1,0)</f>
        <v>1</v>
      </c>
      <c r="G480" s="8">
        <f>IF(Data_Mentah!G480="Yes",1,0)</f>
        <v>0</v>
      </c>
      <c r="H480" s="8">
        <f>IF(Data_Mentah!H480="Yes",1,0)</f>
        <v>0</v>
      </c>
      <c r="I480" s="8">
        <f>IF(Data_Mentah!I480="Yes",1,0)</f>
        <v>0</v>
      </c>
      <c r="J480" s="8">
        <f>IF(Data_Mentah!J480="Yes",1,0)</f>
        <v>1</v>
      </c>
      <c r="K480" s="8">
        <f>IF(Data_Mentah!K480="Yes",1,0)</f>
        <v>0</v>
      </c>
      <c r="L480" s="8">
        <f>IF(Data_Mentah!L480="Yes",1,0)</f>
        <v>1</v>
      </c>
      <c r="M480" s="8">
        <f>IF(Data_Mentah!M480="Yes",1,0)</f>
        <v>0</v>
      </c>
      <c r="N480" s="8">
        <f>IF(Data_Mentah!N480="Yes",1,0)</f>
        <v>1</v>
      </c>
      <c r="O480" s="8">
        <f>IF(Data_Mentah!O480="Yes",1,0)</f>
        <v>1</v>
      </c>
      <c r="P480" s="8">
        <f>IF(Data_Mentah!P480="Yes",1,0)</f>
        <v>0</v>
      </c>
      <c r="Q480" s="9">
        <f>IF(Data_Mentah!Q480="Positive",1,0)</f>
        <v>0</v>
      </c>
      <c r="T480">
        <f t="shared" si="13"/>
        <v>0</v>
      </c>
      <c r="V480">
        <f t="shared" si="14"/>
        <v>0</v>
      </c>
    </row>
    <row r="481" spans="1:22" ht="15.75" customHeight="1" x14ac:dyDescent="0.2">
      <c r="A481" s="4">
        <v>32</v>
      </c>
      <c r="B481" s="5">
        <f>IF(Data_Mentah!B481="Male",1,0)</f>
        <v>1</v>
      </c>
      <c r="C481" s="5">
        <f>IF(Data_Mentah!C481="Yes",1,0)</f>
        <v>0</v>
      </c>
      <c r="D481" s="5">
        <f>IF(Data_Mentah!D481="Yes",1,0)</f>
        <v>0</v>
      </c>
      <c r="E481" s="5">
        <f>IF(Data_Mentah!E481="Yes",1,0)</f>
        <v>0</v>
      </c>
      <c r="F481" s="5">
        <f>IF(Data_Mentah!F481="Yes",1,0)</f>
        <v>0</v>
      </c>
      <c r="G481" s="5">
        <f>IF(Data_Mentah!G481="Yes",1,0)</f>
        <v>0</v>
      </c>
      <c r="H481" s="5">
        <f>IF(Data_Mentah!H481="Yes",1,0)</f>
        <v>0</v>
      </c>
      <c r="I481" s="5">
        <f>IF(Data_Mentah!I481="Yes",1,0)</f>
        <v>0</v>
      </c>
      <c r="J481" s="5">
        <f>IF(Data_Mentah!J481="Yes",1,0)</f>
        <v>0</v>
      </c>
      <c r="K481" s="5">
        <f>IF(Data_Mentah!K481="Yes",1,0)</f>
        <v>0</v>
      </c>
      <c r="L481" s="5">
        <f>IF(Data_Mentah!L481="Yes",1,0)</f>
        <v>0</v>
      </c>
      <c r="M481" s="5">
        <f>IF(Data_Mentah!M481="Yes",1,0)</f>
        <v>0</v>
      </c>
      <c r="N481" s="5">
        <f>IF(Data_Mentah!N481="Yes",1,0)</f>
        <v>0</v>
      </c>
      <c r="O481" s="5">
        <f>IF(Data_Mentah!O481="Yes",1,0)</f>
        <v>0</v>
      </c>
      <c r="P481" s="5">
        <f>IF(Data_Mentah!P481="Yes",1,0)</f>
        <v>0</v>
      </c>
      <c r="Q481" s="6">
        <f>IF(Data_Mentah!Q481="Positive",1,0)</f>
        <v>0</v>
      </c>
      <c r="T481">
        <f t="shared" si="13"/>
        <v>0</v>
      </c>
      <c r="V481">
        <f t="shared" si="14"/>
        <v>0</v>
      </c>
    </row>
    <row r="482" spans="1:22" ht="15.75" customHeight="1" x14ac:dyDescent="0.2">
      <c r="A482" s="7">
        <v>42</v>
      </c>
      <c r="B482" s="8">
        <f>IF(Data_Mentah!B482="Male",1,0)</f>
        <v>1</v>
      </c>
      <c r="C482" s="8">
        <f>IF(Data_Mentah!C482="Yes",1,0)</f>
        <v>0</v>
      </c>
      <c r="D482" s="8">
        <f>IF(Data_Mentah!D482="Yes",1,0)</f>
        <v>0</v>
      </c>
      <c r="E482" s="8">
        <f>IF(Data_Mentah!E482="Yes",1,0)</f>
        <v>0</v>
      </c>
      <c r="F482" s="8">
        <f>IF(Data_Mentah!F482="Yes",1,0)</f>
        <v>1</v>
      </c>
      <c r="G482" s="8">
        <f>IF(Data_Mentah!G482="Yes",1,0)</f>
        <v>0</v>
      </c>
      <c r="H482" s="8">
        <f>IF(Data_Mentah!H482="Yes",1,0)</f>
        <v>0</v>
      </c>
      <c r="I482" s="8">
        <f>IF(Data_Mentah!I482="Yes",1,0)</f>
        <v>0</v>
      </c>
      <c r="J482" s="8">
        <f>IF(Data_Mentah!J482="Yes",1,0)</f>
        <v>1</v>
      </c>
      <c r="K482" s="8">
        <f>IF(Data_Mentah!K482="Yes",1,0)</f>
        <v>0</v>
      </c>
      <c r="L482" s="8">
        <f>IF(Data_Mentah!L482="Yes",1,0)</f>
        <v>1</v>
      </c>
      <c r="M482" s="8">
        <f>IF(Data_Mentah!M482="Yes",1,0)</f>
        <v>0</v>
      </c>
      <c r="N482" s="8">
        <f>IF(Data_Mentah!N482="Yes",1,0)</f>
        <v>0</v>
      </c>
      <c r="O482" s="8">
        <f>IF(Data_Mentah!O482="Yes",1,0)</f>
        <v>1</v>
      </c>
      <c r="P482" s="8">
        <f>IF(Data_Mentah!P482="Yes",1,0)</f>
        <v>0</v>
      </c>
      <c r="Q482" s="9">
        <f>IF(Data_Mentah!Q482="Positive",1,0)</f>
        <v>0</v>
      </c>
      <c r="T482">
        <f t="shared" si="13"/>
        <v>0</v>
      </c>
      <c r="V482">
        <f t="shared" si="14"/>
        <v>0</v>
      </c>
    </row>
    <row r="483" spans="1:22" ht="15.75" customHeight="1" x14ac:dyDescent="0.2">
      <c r="A483" s="4">
        <v>52</v>
      </c>
      <c r="B483" s="5">
        <f>IF(Data_Mentah!B483="Male",1,0)</f>
        <v>1</v>
      </c>
      <c r="C483" s="5">
        <f>IF(Data_Mentah!C483="Yes",1,0)</f>
        <v>0</v>
      </c>
      <c r="D483" s="5">
        <f>IF(Data_Mentah!D483="Yes",1,0)</f>
        <v>0</v>
      </c>
      <c r="E483" s="5">
        <f>IF(Data_Mentah!E483="Yes",1,0)</f>
        <v>0</v>
      </c>
      <c r="F483" s="5">
        <f>IF(Data_Mentah!F483="Yes",1,0)</f>
        <v>1</v>
      </c>
      <c r="G483" s="5">
        <f>IF(Data_Mentah!G483="Yes",1,0)</f>
        <v>1</v>
      </c>
      <c r="H483" s="5">
        <f>IF(Data_Mentah!H483="Yes",1,0)</f>
        <v>0</v>
      </c>
      <c r="I483" s="5">
        <f>IF(Data_Mentah!I483="Yes",1,0)</f>
        <v>1</v>
      </c>
      <c r="J483" s="5">
        <f>IF(Data_Mentah!J483="Yes",1,0)</f>
        <v>1</v>
      </c>
      <c r="K483" s="5">
        <f>IF(Data_Mentah!K483="Yes",1,0)</f>
        <v>0</v>
      </c>
      <c r="L483" s="5">
        <f>IF(Data_Mentah!L483="Yes",1,0)</f>
        <v>1</v>
      </c>
      <c r="M483" s="5">
        <f>IF(Data_Mentah!M483="Yes",1,0)</f>
        <v>1</v>
      </c>
      <c r="N483" s="5">
        <f>IF(Data_Mentah!N483="Yes",1,0)</f>
        <v>1</v>
      </c>
      <c r="O483" s="5">
        <f>IF(Data_Mentah!O483="Yes",1,0)</f>
        <v>1</v>
      </c>
      <c r="P483" s="5">
        <f>IF(Data_Mentah!P483="Yes",1,0)</f>
        <v>0</v>
      </c>
      <c r="Q483" s="6">
        <f>IF(Data_Mentah!Q483="Positive",1,0)</f>
        <v>0</v>
      </c>
      <c r="T483">
        <f t="shared" si="13"/>
        <v>0</v>
      </c>
      <c r="V483">
        <f t="shared" si="14"/>
        <v>0</v>
      </c>
    </row>
    <row r="484" spans="1:22" ht="15.75" customHeight="1" x14ac:dyDescent="0.2">
      <c r="A484" s="7">
        <v>38</v>
      </c>
      <c r="B484" s="8">
        <f>IF(Data_Mentah!B484="Male",1,0)</f>
        <v>1</v>
      </c>
      <c r="C484" s="8">
        <f>IF(Data_Mentah!C484="Yes",1,0)</f>
        <v>0</v>
      </c>
      <c r="D484" s="8">
        <f>IF(Data_Mentah!D484="Yes",1,0)</f>
        <v>0</v>
      </c>
      <c r="E484" s="8">
        <f>IF(Data_Mentah!E484="Yes",1,0)</f>
        <v>0</v>
      </c>
      <c r="F484" s="8">
        <f>IF(Data_Mentah!F484="Yes",1,0)</f>
        <v>0</v>
      </c>
      <c r="G484" s="8">
        <f>IF(Data_Mentah!G484="Yes",1,0)</f>
        <v>0</v>
      </c>
      <c r="H484" s="8">
        <f>IF(Data_Mentah!H484="Yes",1,0)</f>
        <v>0</v>
      </c>
      <c r="I484" s="8">
        <f>IF(Data_Mentah!I484="Yes",1,0)</f>
        <v>0</v>
      </c>
      <c r="J484" s="8">
        <f>IF(Data_Mentah!J484="Yes",1,0)</f>
        <v>0</v>
      </c>
      <c r="K484" s="8">
        <f>IF(Data_Mentah!K484="Yes",1,0)</f>
        <v>0</v>
      </c>
      <c r="L484" s="8">
        <f>IF(Data_Mentah!L484="Yes",1,0)</f>
        <v>0</v>
      </c>
      <c r="M484" s="8">
        <f>IF(Data_Mentah!M484="Yes",1,0)</f>
        <v>0</v>
      </c>
      <c r="N484" s="8">
        <f>IF(Data_Mentah!N484="Yes",1,0)</f>
        <v>0</v>
      </c>
      <c r="O484" s="8">
        <f>IF(Data_Mentah!O484="Yes",1,0)</f>
        <v>1</v>
      </c>
      <c r="P484" s="8">
        <f>IF(Data_Mentah!P484="Yes",1,0)</f>
        <v>0</v>
      </c>
      <c r="Q484" s="9">
        <f>IF(Data_Mentah!Q484="Positive",1,0)</f>
        <v>0</v>
      </c>
      <c r="T484">
        <f t="shared" si="13"/>
        <v>0</v>
      </c>
      <c r="V484">
        <f t="shared" si="14"/>
        <v>0</v>
      </c>
    </row>
    <row r="485" spans="1:22" ht="15.75" customHeight="1" x14ac:dyDescent="0.2">
      <c r="A485" s="4">
        <v>53</v>
      </c>
      <c r="B485" s="5">
        <f>IF(Data_Mentah!B485="Male",1,0)</f>
        <v>0</v>
      </c>
      <c r="C485" s="5">
        <f>IF(Data_Mentah!C485="Yes",1,0)</f>
        <v>1</v>
      </c>
      <c r="D485" s="5">
        <f>IF(Data_Mentah!D485="Yes",1,0)</f>
        <v>1</v>
      </c>
      <c r="E485" s="5">
        <f>IF(Data_Mentah!E485="Yes",1,0)</f>
        <v>1</v>
      </c>
      <c r="F485" s="5">
        <f>IF(Data_Mentah!F485="Yes",1,0)</f>
        <v>1</v>
      </c>
      <c r="G485" s="5">
        <f>IF(Data_Mentah!G485="Yes",1,0)</f>
        <v>0</v>
      </c>
      <c r="H485" s="5">
        <f>IF(Data_Mentah!H485="Yes",1,0)</f>
        <v>0</v>
      </c>
      <c r="I485" s="5">
        <f>IF(Data_Mentah!I485="Yes",1,0)</f>
        <v>1</v>
      </c>
      <c r="J485" s="5">
        <f>IF(Data_Mentah!J485="Yes",1,0)</f>
        <v>0</v>
      </c>
      <c r="K485" s="5">
        <f>IF(Data_Mentah!K485="Yes",1,0)</f>
        <v>0</v>
      </c>
      <c r="L485" s="5">
        <f>IF(Data_Mentah!L485="Yes",1,0)</f>
        <v>0</v>
      </c>
      <c r="M485" s="5">
        <f>IF(Data_Mentah!M485="Yes",1,0)</f>
        <v>1</v>
      </c>
      <c r="N485" s="5">
        <f>IF(Data_Mentah!N485="Yes",1,0)</f>
        <v>0</v>
      </c>
      <c r="O485" s="5">
        <f>IF(Data_Mentah!O485="Yes",1,0)</f>
        <v>0</v>
      </c>
      <c r="P485" s="5">
        <f>IF(Data_Mentah!P485="Yes",1,0)</f>
        <v>1</v>
      </c>
      <c r="Q485" s="6">
        <f>IF(Data_Mentah!Q485="Positive",1,0)</f>
        <v>1</v>
      </c>
      <c r="T485">
        <f t="shared" si="13"/>
        <v>1</v>
      </c>
      <c r="V485">
        <f t="shared" si="14"/>
        <v>0</v>
      </c>
    </row>
    <row r="486" spans="1:22" ht="15.75" customHeight="1" x14ac:dyDescent="0.2">
      <c r="A486" s="7">
        <v>57</v>
      </c>
      <c r="B486" s="8">
        <f>IF(Data_Mentah!B486="Male",1,0)</f>
        <v>0</v>
      </c>
      <c r="C486" s="8">
        <f>IF(Data_Mentah!C486="Yes",1,0)</f>
        <v>1</v>
      </c>
      <c r="D486" s="8">
        <f>IF(Data_Mentah!D486="Yes",1,0)</f>
        <v>1</v>
      </c>
      <c r="E486" s="8">
        <f>IF(Data_Mentah!E486="Yes",1,0)</f>
        <v>1</v>
      </c>
      <c r="F486" s="8">
        <f>IF(Data_Mentah!F486="Yes",1,0)</f>
        <v>1</v>
      </c>
      <c r="G486" s="8">
        <f>IF(Data_Mentah!G486="Yes",1,0)</f>
        <v>1</v>
      </c>
      <c r="H486" s="8">
        <f>IF(Data_Mentah!H486="Yes",1,0)</f>
        <v>0</v>
      </c>
      <c r="I486" s="8">
        <f>IF(Data_Mentah!I486="Yes",1,0)</f>
        <v>0</v>
      </c>
      <c r="J486" s="8">
        <f>IF(Data_Mentah!J486="Yes",1,0)</f>
        <v>0</v>
      </c>
      <c r="K486" s="8">
        <f>IF(Data_Mentah!K486="Yes",1,0)</f>
        <v>0</v>
      </c>
      <c r="L486" s="8">
        <f>IF(Data_Mentah!L486="Yes",1,0)</f>
        <v>0</v>
      </c>
      <c r="M486" s="8">
        <f>IF(Data_Mentah!M486="Yes",1,0)</f>
        <v>1</v>
      </c>
      <c r="N486" s="8">
        <f>IF(Data_Mentah!N486="Yes",1,0)</f>
        <v>0</v>
      </c>
      <c r="O486" s="8">
        <f>IF(Data_Mentah!O486="Yes",1,0)</f>
        <v>0</v>
      </c>
      <c r="P486" s="8">
        <f>IF(Data_Mentah!P486="Yes",1,0)</f>
        <v>0</v>
      </c>
      <c r="Q486" s="9">
        <f>IF(Data_Mentah!Q486="Positive",1,0)</f>
        <v>1</v>
      </c>
      <c r="T486">
        <f t="shared" si="13"/>
        <v>0</v>
      </c>
      <c r="V486">
        <f t="shared" si="14"/>
        <v>0</v>
      </c>
    </row>
    <row r="487" spans="1:22" ht="15.75" customHeight="1" x14ac:dyDescent="0.2">
      <c r="A487" s="4">
        <v>41</v>
      </c>
      <c r="B487" s="5">
        <f>IF(Data_Mentah!B487="Male",1,0)</f>
        <v>0</v>
      </c>
      <c r="C487" s="5">
        <f>IF(Data_Mentah!C487="Yes",1,0)</f>
        <v>1</v>
      </c>
      <c r="D487" s="5">
        <f>IF(Data_Mentah!D487="Yes",1,0)</f>
        <v>1</v>
      </c>
      <c r="E487" s="5">
        <f>IF(Data_Mentah!E487="Yes",1,0)</f>
        <v>1</v>
      </c>
      <c r="F487" s="5">
        <f>IF(Data_Mentah!F487="Yes",1,0)</f>
        <v>0</v>
      </c>
      <c r="G487" s="5">
        <f>IF(Data_Mentah!G487="Yes",1,0)</f>
        <v>1</v>
      </c>
      <c r="H487" s="5">
        <f>IF(Data_Mentah!H487="Yes",1,0)</f>
        <v>0</v>
      </c>
      <c r="I487" s="5">
        <f>IF(Data_Mentah!I487="Yes",1,0)</f>
        <v>0</v>
      </c>
      <c r="J487" s="5">
        <f>IF(Data_Mentah!J487="Yes",1,0)</f>
        <v>1</v>
      </c>
      <c r="K487" s="5">
        <f>IF(Data_Mentah!K487="Yes",1,0)</f>
        <v>0</v>
      </c>
      <c r="L487" s="5">
        <f>IF(Data_Mentah!L487="Yes",1,0)</f>
        <v>1</v>
      </c>
      <c r="M487" s="5">
        <f>IF(Data_Mentah!M487="Yes",1,0)</f>
        <v>1</v>
      </c>
      <c r="N487" s="5">
        <f>IF(Data_Mentah!N487="Yes",1,0)</f>
        <v>0</v>
      </c>
      <c r="O487" s="5">
        <f>IF(Data_Mentah!O487="Yes",1,0)</f>
        <v>0</v>
      </c>
      <c r="P487" s="5">
        <f>IF(Data_Mentah!P487="Yes",1,0)</f>
        <v>0</v>
      </c>
      <c r="Q487" s="6">
        <f>IF(Data_Mentah!Q487="Positive",1,0)</f>
        <v>1</v>
      </c>
      <c r="T487">
        <f t="shared" si="13"/>
        <v>0</v>
      </c>
      <c r="V487">
        <f t="shared" si="14"/>
        <v>0</v>
      </c>
    </row>
    <row r="488" spans="1:22" ht="15.75" customHeight="1" x14ac:dyDescent="0.2">
      <c r="A488" s="7">
        <v>37</v>
      </c>
      <c r="B488" s="8">
        <f>IF(Data_Mentah!B488="Male",1,0)</f>
        <v>0</v>
      </c>
      <c r="C488" s="8">
        <f>IF(Data_Mentah!C488="Yes",1,0)</f>
        <v>1</v>
      </c>
      <c r="D488" s="8">
        <f>IF(Data_Mentah!D488="Yes",1,0)</f>
        <v>1</v>
      </c>
      <c r="E488" s="8">
        <f>IF(Data_Mentah!E488="Yes",1,0)</f>
        <v>1</v>
      </c>
      <c r="F488" s="8">
        <f>IF(Data_Mentah!F488="Yes",1,0)</f>
        <v>1</v>
      </c>
      <c r="G488" s="8">
        <f>IF(Data_Mentah!G488="Yes",1,0)</f>
        <v>1</v>
      </c>
      <c r="H488" s="8">
        <f>IF(Data_Mentah!H488="Yes",1,0)</f>
        <v>0</v>
      </c>
      <c r="I488" s="8">
        <f>IF(Data_Mentah!I488="Yes",1,0)</f>
        <v>0</v>
      </c>
      <c r="J488" s="8">
        <f>IF(Data_Mentah!J488="Yes",1,0)</f>
        <v>1</v>
      </c>
      <c r="K488" s="8">
        <f>IF(Data_Mentah!K488="Yes",1,0)</f>
        <v>1</v>
      </c>
      <c r="L488" s="8">
        <f>IF(Data_Mentah!L488="Yes",1,0)</f>
        <v>1</v>
      </c>
      <c r="M488" s="8">
        <f>IF(Data_Mentah!M488="Yes",1,0)</f>
        <v>1</v>
      </c>
      <c r="N488" s="8">
        <f>IF(Data_Mentah!N488="Yes",1,0)</f>
        <v>0</v>
      </c>
      <c r="O488" s="8">
        <f>IF(Data_Mentah!O488="Yes",1,0)</f>
        <v>0</v>
      </c>
      <c r="P488" s="8">
        <f>IF(Data_Mentah!P488="Yes",1,0)</f>
        <v>0</v>
      </c>
      <c r="Q488" s="9">
        <f>IF(Data_Mentah!Q488="Positive",1,0)</f>
        <v>1</v>
      </c>
      <c r="T488">
        <f t="shared" si="13"/>
        <v>1</v>
      </c>
      <c r="V488">
        <f t="shared" si="14"/>
        <v>0</v>
      </c>
    </row>
    <row r="489" spans="1:22" ht="15.75" customHeight="1" x14ac:dyDescent="0.2">
      <c r="A489" s="4">
        <v>54</v>
      </c>
      <c r="B489" s="5">
        <f>IF(Data_Mentah!B489="Male",1,0)</f>
        <v>0</v>
      </c>
      <c r="C489" s="5">
        <f>IF(Data_Mentah!C489="Yes",1,0)</f>
        <v>1</v>
      </c>
      <c r="D489" s="5">
        <f>IF(Data_Mentah!D489="Yes",1,0)</f>
        <v>1</v>
      </c>
      <c r="E489" s="5">
        <f>IF(Data_Mentah!E489="Yes",1,0)</f>
        <v>1</v>
      </c>
      <c r="F489" s="5">
        <f>IF(Data_Mentah!F489="Yes",1,0)</f>
        <v>1</v>
      </c>
      <c r="G489" s="5">
        <f>IF(Data_Mentah!G489="Yes",1,0)</f>
        <v>1</v>
      </c>
      <c r="H489" s="5">
        <f>IF(Data_Mentah!H489="Yes",1,0)</f>
        <v>0</v>
      </c>
      <c r="I489" s="5">
        <f>IF(Data_Mentah!I489="Yes",1,0)</f>
        <v>1</v>
      </c>
      <c r="J489" s="5">
        <f>IF(Data_Mentah!J489="Yes",1,0)</f>
        <v>0</v>
      </c>
      <c r="K489" s="5">
        <f>IF(Data_Mentah!K489="Yes",1,0)</f>
        <v>0</v>
      </c>
      <c r="L489" s="5">
        <f>IF(Data_Mentah!L489="Yes",1,0)</f>
        <v>0</v>
      </c>
      <c r="M489" s="5">
        <f>IF(Data_Mentah!M489="Yes",1,0)</f>
        <v>1</v>
      </c>
      <c r="N489" s="5">
        <f>IF(Data_Mentah!N489="Yes",1,0)</f>
        <v>1</v>
      </c>
      <c r="O489" s="5">
        <f>IF(Data_Mentah!O489="Yes",1,0)</f>
        <v>0</v>
      </c>
      <c r="P489" s="5">
        <f>IF(Data_Mentah!P489="Yes",1,0)</f>
        <v>1</v>
      </c>
      <c r="Q489" s="6">
        <f>IF(Data_Mentah!Q489="Positive",1,0)</f>
        <v>1</v>
      </c>
      <c r="T489">
        <f t="shared" si="13"/>
        <v>1</v>
      </c>
      <c r="V489">
        <f t="shared" si="14"/>
        <v>0</v>
      </c>
    </row>
    <row r="490" spans="1:22" ht="15.75" customHeight="1" x14ac:dyDescent="0.2">
      <c r="A490" s="7">
        <v>49</v>
      </c>
      <c r="B490" s="8">
        <f>IF(Data_Mentah!B490="Male",1,0)</f>
        <v>0</v>
      </c>
      <c r="C490" s="8">
        <f>IF(Data_Mentah!C490="Yes",1,0)</f>
        <v>0</v>
      </c>
      <c r="D490" s="8">
        <f>IF(Data_Mentah!D490="Yes",1,0)</f>
        <v>0</v>
      </c>
      <c r="E490" s="8">
        <f>IF(Data_Mentah!E490="Yes",1,0)</f>
        <v>0</v>
      </c>
      <c r="F490" s="8">
        <f>IF(Data_Mentah!F490="Yes",1,0)</f>
        <v>1</v>
      </c>
      <c r="G490" s="8">
        <f>IF(Data_Mentah!G490="Yes",1,0)</f>
        <v>0</v>
      </c>
      <c r="H490" s="8">
        <f>IF(Data_Mentah!H490="Yes",1,0)</f>
        <v>0</v>
      </c>
      <c r="I490" s="8">
        <f>IF(Data_Mentah!I490="Yes",1,0)</f>
        <v>1</v>
      </c>
      <c r="J490" s="8">
        <f>IF(Data_Mentah!J490="Yes",1,0)</f>
        <v>1</v>
      </c>
      <c r="K490" s="8">
        <f>IF(Data_Mentah!K490="Yes",1,0)</f>
        <v>0</v>
      </c>
      <c r="L490" s="8">
        <f>IF(Data_Mentah!L490="Yes",1,0)</f>
        <v>1</v>
      </c>
      <c r="M490" s="8">
        <f>IF(Data_Mentah!M490="Yes",1,0)</f>
        <v>0</v>
      </c>
      <c r="N490" s="8">
        <f>IF(Data_Mentah!N490="Yes",1,0)</f>
        <v>0</v>
      </c>
      <c r="O490" s="8">
        <f>IF(Data_Mentah!O490="Yes",1,0)</f>
        <v>1</v>
      </c>
      <c r="P490" s="8">
        <f>IF(Data_Mentah!P490="Yes",1,0)</f>
        <v>0</v>
      </c>
      <c r="Q490" s="9">
        <f>IF(Data_Mentah!Q490="Positive",1,0)</f>
        <v>0</v>
      </c>
      <c r="T490">
        <f t="shared" si="13"/>
        <v>0</v>
      </c>
      <c r="V490">
        <f t="shared" si="14"/>
        <v>0</v>
      </c>
    </row>
    <row r="491" spans="1:22" ht="15.75" customHeight="1" x14ac:dyDescent="0.2">
      <c r="A491" s="4">
        <v>48</v>
      </c>
      <c r="B491" s="5">
        <f>IF(Data_Mentah!B491="Male",1,0)</f>
        <v>1</v>
      </c>
      <c r="C491" s="5">
        <f>IF(Data_Mentah!C491="Yes",1,0)</f>
        <v>0</v>
      </c>
      <c r="D491" s="5">
        <f>IF(Data_Mentah!D491="Yes",1,0)</f>
        <v>0</v>
      </c>
      <c r="E491" s="5">
        <f>IF(Data_Mentah!E491="Yes",1,0)</f>
        <v>0</v>
      </c>
      <c r="F491" s="5">
        <f>IF(Data_Mentah!F491="Yes",1,0)</f>
        <v>0</v>
      </c>
      <c r="G491" s="5">
        <f>IF(Data_Mentah!G491="Yes",1,0)</f>
        <v>0</v>
      </c>
      <c r="H491" s="5">
        <f>IF(Data_Mentah!H491="Yes",1,0)</f>
        <v>0</v>
      </c>
      <c r="I491" s="5">
        <f>IF(Data_Mentah!I491="Yes",1,0)</f>
        <v>0</v>
      </c>
      <c r="J491" s="5">
        <f>IF(Data_Mentah!J491="Yes",1,0)</f>
        <v>0</v>
      </c>
      <c r="K491" s="5">
        <f>IF(Data_Mentah!K491="Yes",1,0)</f>
        <v>0</v>
      </c>
      <c r="L491" s="5">
        <f>IF(Data_Mentah!L491="Yes",1,0)</f>
        <v>0</v>
      </c>
      <c r="M491" s="5">
        <f>IF(Data_Mentah!M491="Yes",1,0)</f>
        <v>0</v>
      </c>
      <c r="N491" s="5">
        <f>IF(Data_Mentah!N491="Yes",1,0)</f>
        <v>0</v>
      </c>
      <c r="O491" s="5">
        <f>IF(Data_Mentah!O491="Yes",1,0)</f>
        <v>0</v>
      </c>
      <c r="P491" s="5">
        <f>IF(Data_Mentah!P491="Yes",1,0)</f>
        <v>0</v>
      </c>
      <c r="Q491" s="6">
        <f>IF(Data_Mentah!Q491="Positive",1,0)</f>
        <v>0</v>
      </c>
      <c r="T491">
        <f t="shared" si="13"/>
        <v>0</v>
      </c>
      <c r="V491">
        <f t="shared" si="14"/>
        <v>0</v>
      </c>
    </row>
    <row r="492" spans="1:22" ht="15.75" customHeight="1" x14ac:dyDescent="0.2">
      <c r="A492" s="7">
        <v>60</v>
      </c>
      <c r="B492" s="8">
        <f>IF(Data_Mentah!B492="Male",1,0)</f>
        <v>1</v>
      </c>
      <c r="C492" s="8">
        <f>IF(Data_Mentah!C492="Yes",1,0)</f>
        <v>0</v>
      </c>
      <c r="D492" s="8">
        <f>IF(Data_Mentah!D492="Yes",1,0)</f>
        <v>0</v>
      </c>
      <c r="E492" s="8">
        <f>IF(Data_Mentah!E492="Yes",1,0)</f>
        <v>0</v>
      </c>
      <c r="F492" s="8">
        <f>IF(Data_Mentah!F492="Yes",1,0)</f>
        <v>1</v>
      </c>
      <c r="G492" s="8">
        <f>IF(Data_Mentah!G492="Yes",1,0)</f>
        <v>0</v>
      </c>
      <c r="H492" s="8">
        <f>IF(Data_Mentah!H492="Yes",1,0)</f>
        <v>0</v>
      </c>
      <c r="I492" s="8">
        <f>IF(Data_Mentah!I492="Yes",1,0)</f>
        <v>0</v>
      </c>
      <c r="J492" s="8">
        <f>IF(Data_Mentah!J492="Yes",1,0)</f>
        <v>1</v>
      </c>
      <c r="K492" s="8">
        <f>IF(Data_Mentah!K492="Yes",1,0)</f>
        <v>0</v>
      </c>
      <c r="L492" s="8">
        <f>IF(Data_Mentah!L492="Yes",1,0)</f>
        <v>1</v>
      </c>
      <c r="M492" s="8">
        <f>IF(Data_Mentah!M492="Yes",1,0)</f>
        <v>0</v>
      </c>
      <c r="N492" s="8">
        <f>IF(Data_Mentah!N492="Yes",1,0)</f>
        <v>0</v>
      </c>
      <c r="O492" s="8">
        <f>IF(Data_Mentah!O492="Yes",1,0)</f>
        <v>1</v>
      </c>
      <c r="P492" s="8">
        <f>IF(Data_Mentah!P492="Yes",1,0)</f>
        <v>0</v>
      </c>
      <c r="Q492" s="9">
        <f>IF(Data_Mentah!Q492="Positive",1,0)</f>
        <v>0</v>
      </c>
      <c r="T492">
        <f t="shared" si="13"/>
        <v>0</v>
      </c>
      <c r="V492">
        <f t="shared" si="14"/>
        <v>0</v>
      </c>
    </row>
    <row r="493" spans="1:22" ht="15.75" customHeight="1" x14ac:dyDescent="0.2">
      <c r="A493" s="4">
        <v>63</v>
      </c>
      <c r="B493" s="5">
        <f>IF(Data_Mentah!B493="Male",1,0)</f>
        <v>1</v>
      </c>
      <c r="C493" s="5">
        <f>IF(Data_Mentah!C493="Yes",1,0)</f>
        <v>0</v>
      </c>
      <c r="D493" s="5">
        <f>IF(Data_Mentah!D493="Yes",1,0)</f>
        <v>0</v>
      </c>
      <c r="E493" s="5">
        <f>IF(Data_Mentah!E493="Yes",1,0)</f>
        <v>0</v>
      </c>
      <c r="F493" s="5">
        <f>IF(Data_Mentah!F493="Yes",1,0)</f>
        <v>1</v>
      </c>
      <c r="G493" s="5">
        <f>IF(Data_Mentah!G493="Yes",1,0)</f>
        <v>1</v>
      </c>
      <c r="H493" s="5">
        <f>IF(Data_Mentah!H493="Yes",1,0)</f>
        <v>0</v>
      </c>
      <c r="I493" s="5">
        <f>IF(Data_Mentah!I493="Yes",1,0)</f>
        <v>1</v>
      </c>
      <c r="J493" s="5">
        <f>IF(Data_Mentah!J493="Yes",1,0)</f>
        <v>1</v>
      </c>
      <c r="K493" s="5">
        <f>IF(Data_Mentah!K493="Yes",1,0)</f>
        <v>0</v>
      </c>
      <c r="L493" s="5">
        <f>IF(Data_Mentah!L493="Yes",1,0)</f>
        <v>1</v>
      </c>
      <c r="M493" s="5">
        <f>IF(Data_Mentah!M493="Yes",1,0)</f>
        <v>1</v>
      </c>
      <c r="N493" s="5">
        <f>IF(Data_Mentah!N493="Yes",1,0)</f>
        <v>1</v>
      </c>
      <c r="O493" s="5">
        <f>IF(Data_Mentah!O493="Yes",1,0)</f>
        <v>1</v>
      </c>
      <c r="P493" s="5">
        <f>IF(Data_Mentah!P493="Yes",1,0)</f>
        <v>0</v>
      </c>
      <c r="Q493" s="6">
        <f>IF(Data_Mentah!Q493="Positive",1,0)</f>
        <v>0</v>
      </c>
      <c r="T493">
        <f t="shared" si="13"/>
        <v>0</v>
      </c>
      <c r="V493">
        <f t="shared" si="14"/>
        <v>0</v>
      </c>
    </row>
    <row r="494" spans="1:22" ht="15.75" customHeight="1" x14ac:dyDescent="0.2">
      <c r="A494" s="7">
        <v>35</v>
      </c>
      <c r="B494" s="8">
        <f>IF(Data_Mentah!B494="Male",1,0)</f>
        <v>1</v>
      </c>
      <c r="C494" s="8">
        <f>IF(Data_Mentah!C494="Yes",1,0)</f>
        <v>0</v>
      </c>
      <c r="D494" s="8">
        <f>IF(Data_Mentah!D494="Yes",1,0)</f>
        <v>0</v>
      </c>
      <c r="E494" s="8">
        <f>IF(Data_Mentah!E494="Yes",1,0)</f>
        <v>0</v>
      </c>
      <c r="F494" s="8">
        <f>IF(Data_Mentah!F494="Yes",1,0)</f>
        <v>1</v>
      </c>
      <c r="G494" s="8">
        <f>IF(Data_Mentah!G494="Yes",1,0)</f>
        <v>1</v>
      </c>
      <c r="H494" s="8">
        <f>IF(Data_Mentah!H494="Yes",1,0)</f>
        <v>0</v>
      </c>
      <c r="I494" s="8">
        <f>IF(Data_Mentah!I494="Yes",1,0)</f>
        <v>1</v>
      </c>
      <c r="J494" s="8">
        <f>IF(Data_Mentah!J494="Yes",1,0)</f>
        <v>1</v>
      </c>
      <c r="K494" s="8">
        <f>IF(Data_Mentah!K494="Yes",1,0)</f>
        <v>1</v>
      </c>
      <c r="L494" s="8">
        <f>IF(Data_Mentah!L494="Yes",1,0)</f>
        <v>1</v>
      </c>
      <c r="M494" s="8">
        <f>IF(Data_Mentah!M494="Yes",1,0)</f>
        <v>0</v>
      </c>
      <c r="N494" s="8">
        <f>IF(Data_Mentah!N494="Yes",1,0)</f>
        <v>1</v>
      </c>
      <c r="O494" s="8">
        <f>IF(Data_Mentah!O494="Yes",1,0)</f>
        <v>1</v>
      </c>
      <c r="P494" s="8">
        <f>IF(Data_Mentah!P494="Yes",1,0)</f>
        <v>0</v>
      </c>
      <c r="Q494" s="9">
        <f>IF(Data_Mentah!Q494="Positive",1,0)</f>
        <v>0</v>
      </c>
      <c r="T494">
        <f t="shared" si="13"/>
        <v>1</v>
      </c>
      <c r="V494">
        <f t="shared" si="14"/>
        <v>0</v>
      </c>
    </row>
    <row r="495" spans="1:22" ht="15.75" customHeight="1" x14ac:dyDescent="0.2">
      <c r="A495" s="4">
        <v>30</v>
      </c>
      <c r="B495" s="5">
        <f>IF(Data_Mentah!B495="Male",1,0)</f>
        <v>1</v>
      </c>
      <c r="C495" s="5">
        <f>IF(Data_Mentah!C495="Yes",1,0)</f>
        <v>1</v>
      </c>
      <c r="D495" s="5">
        <f>IF(Data_Mentah!D495="Yes",1,0)</f>
        <v>0</v>
      </c>
      <c r="E495" s="5">
        <f>IF(Data_Mentah!E495="Yes",1,0)</f>
        <v>1</v>
      </c>
      <c r="F495" s="5">
        <f>IF(Data_Mentah!F495="Yes",1,0)</f>
        <v>1</v>
      </c>
      <c r="G495" s="5">
        <f>IF(Data_Mentah!G495="Yes",1,0)</f>
        <v>0</v>
      </c>
      <c r="H495" s="5">
        <f>IF(Data_Mentah!H495="Yes",1,0)</f>
        <v>1</v>
      </c>
      <c r="I495" s="5">
        <f>IF(Data_Mentah!I495="Yes",1,0)</f>
        <v>0</v>
      </c>
      <c r="J495" s="5">
        <f>IF(Data_Mentah!J495="Yes",1,0)</f>
        <v>1</v>
      </c>
      <c r="K495" s="5">
        <f>IF(Data_Mentah!K495="Yes",1,0)</f>
        <v>0</v>
      </c>
      <c r="L495" s="5">
        <f>IF(Data_Mentah!L495="Yes",1,0)</f>
        <v>1</v>
      </c>
      <c r="M495" s="5">
        <f>IF(Data_Mentah!M495="Yes",1,0)</f>
        <v>0</v>
      </c>
      <c r="N495" s="5">
        <f>IF(Data_Mentah!N495="Yes",1,0)</f>
        <v>0</v>
      </c>
      <c r="O495" s="5">
        <f>IF(Data_Mentah!O495="Yes",1,0)</f>
        <v>1</v>
      </c>
      <c r="P495" s="5">
        <f>IF(Data_Mentah!P495="Yes",1,0)</f>
        <v>1</v>
      </c>
      <c r="Q495" s="6">
        <f>IF(Data_Mentah!Q495="Positive",1,0)</f>
        <v>0</v>
      </c>
      <c r="T495">
        <f t="shared" si="13"/>
        <v>1</v>
      </c>
      <c r="V495">
        <f t="shared" si="14"/>
        <v>0</v>
      </c>
    </row>
    <row r="496" spans="1:22" ht="15.75" customHeight="1" x14ac:dyDescent="0.2">
      <c r="A496" s="7">
        <v>53</v>
      </c>
      <c r="B496" s="8">
        <f>IF(Data_Mentah!B496="Male",1,0)</f>
        <v>1</v>
      </c>
      <c r="C496" s="8">
        <f>IF(Data_Mentah!C496="Yes",1,0)</f>
        <v>0</v>
      </c>
      <c r="D496" s="8">
        <f>IF(Data_Mentah!D496="Yes",1,0)</f>
        <v>0</v>
      </c>
      <c r="E496" s="8">
        <f>IF(Data_Mentah!E496="Yes",1,0)</f>
        <v>0</v>
      </c>
      <c r="F496" s="8">
        <f>IF(Data_Mentah!F496="Yes",1,0)</f>
        <v>0</v>
      </c>
      <c r="G496" s="8">
        <f>IF(Data_Mentah!G496="Yes",1,0)</f>
        <v>0</v>
      </c>
      <c r="H496" s="8">
        <f>IF(Data_Mentah!H496="Yes",1,0)</f>
        <v>0</v>
      </c>
      <c r="I496" s="8">
        <f>IF(Data_Mentah!I496="Yes",1,0)</f>
        <v>0</v>
      </c>
      <c r="J496" s="8">
        <f>IF(Data_Mentah!J496="Yes",1,0)</f>
        <v>0</v>
      </c>
      <c r="K496" s="8">
        <f>IF(Data_Mentah!K496="Yes",1,0)</f>
        <v>0</v>
      </c>
      <c r="L496" s="8">
        <f>IF(Data_Mentah!L496="Yes",1,0)</f>
        <v>0</v>
      </c>
      <c r="M496" s="8">
        <f>IF(Data_Mentah!M496="Yes",1,0)</f>
        <v>0</v>
      </c>
      <c r="N496" s="8">
        <f>IF(Data_Mentah!N496="Yes",1,0)</f>
        <v>0</v>
      </c>
      <c r="O496" s="8">
        <f>IF(Data_Mentah!O496="Yes",1,0)</f>
        <v>0</v>
      </c>
      <c r="P496" s="8">
        <f>IF(Data_Mentah!P496="Yes",1,0)</f>
        <v>0</v>
      </c>
      <c r="Q496" s="9">
        <f>IF(Data_Mentah!Q496="Positive",1,0)</f>
        <v>0</v>
      </c>
      <c r="T496">
        <f t="shared" si="13"/>
        <v>0</v>
      </c>
      <c r="V496">
        <f t="shared" si="14"/>
        <v>0</v>
      </c>
    </row>
    <row r="497" spans="1:22" ht="15.75" customHeight="1" x14ac:dyDescent="0.2">
      <c r="A497" s="4">
        <v>50</v>
      </c>
      <c r="B497" s="5">
        <f>IF(Data_Mentah!B497="Male",1,0)</f>
        <v>1</v>
      </c>
      <c r="C497" s="5">
        <f>IF(Data_Mentah!C497="Yes",1,0)</f>
        <v>0</v>
      </c>
      <c r="D497" s="5">
        <f>IF(Data_Mentah!D497="Yes",1,0)</f>
        <v>0</v>
      </c>
      <c r="E497" s="5">
        <f>IF(Data_Mentah!E497="Yes",1,0)</f>
        <v>0</v>
      </c>
      <c r="F497" s="5">
        <f>IF(Data_Mentah!F497="Yes",1,0)</f>
        <v>1</v>
      </c>
      <c r="G497" s="5">
        <f>IF(Data_Mentah!G497="Yes",1,0)</f>
        <v>0</v>
      </c>
      <c r="H497" s="5">
        <f>IF(Data_Mentah!H497="Yes",1,0)</f>
        <v>1</v>
      </c>
      <c r="I497" s="5">
        <f>IF(Data_Mentah!I497="Yes",1,0)</f>
        <v>0</v>
      </c>
      <c r="J497" s="5">
        <f>IF(Data_Mentah!J497="Yes",1,0)</f>
        <v>1</v>
      </c>
      <c r="K497" s="5">
        <f>IF(Data_Mentah!K497="Yes",1,0)</f>
        <v>0</v>
      </c>
      <c r="L497" s="5">
        <f>IF(Data_Mentah!L497="Yes",1,0)</f>
        <v>0</v>
      </c>
      <c r="M497" s="5">
        <f>IF(Data_Mentah!M497="Yes",1,0)</f>
        <v>0</v>
      </c>
      <c r="N497" s="5">
        <f>IF(Data_Mentah!N497="Yes",1,0)</f>
        <v>0</v>
      </c>
      <c r="O497" s="5">
        <f>IF(Data_Mentah!O497="Yes",1,0)</f>
        <v>1</v>
      </c>
      <c r="P497" s="5">
        <f>IF(Data_Mentah!P497="Yes",1,0)</f>
        <v>0</v>
      </c>
      <c r="Q497" s="6">
        <f>IF(Data_Mentah!Q497="Positive",1,0)</f>
        <v>0</v>
      </c>
      <c r="T497">
        <f t="shared" si="13"/>
        <v>0</v>
      </c>
      <c r="V497">
        <f t="shared" si="14"/>
        <v>0</v>
      </c>
    </row>
    <row r="498" spans="1:22" ht="15.75" customHeight="1" x14ac:dyDescent="0.2">
      <c r="A498" s="7">
        <v>50</v>
      </c>
      <c r="B498" s="8">
        <f>IF(Data_Mentah!B498="Male",1,0)</f>
        <v>1</v>
      </c>
      <c r="C498" s="8">
        <f>IF(Data_Mentah!C498="Yes",1,0)</f>
        <v>0</v>
      </c>
      <c r="D498" s="8">
        <f>IF(Data_Mentah!D498="Yes",1,0)</f>
        <v>0</v>
      </c>
      <c r="E498" s="8">
        <f>IF(Data_Mentah!E498="Yes",1,0)</f>
        <v>0</v>
      </c>
      <c r="F498" s="8">
        <f>IF(Data_Mentah!F498="Yes",1,0)</f>
        <v>1</v>
      </c>
      <c r="G498" s="8">
        <f>IF(Data_Mentah!G498="Yes",1,0)</f>
        <v>0</v>
      </c>
      <c r="H498" s="8">
        <f>IF(Data_Mentah!H498="Yes",1,0)</f>
        <v>0</v>
      </c>
      <c r="I498" s="8">
        <f>IF(Data_Mentah!I498="Yes",1,0)</f>
        <v>1</v>
      </c>
      <c r="J498" s="8">
        <f>IF(Data_Mentah!J498="Yes",1,0)</f>
        <v>1</v>
      </c>
      <c r="K498" s="8">
        <f>IF(Data_Mentah!K498="Yes",1,0)</f>
        <v>0</v>
      </c>
      <c r="L498" s="8">
        <f>IF(Data_Mentah!L498="Yes",1,0)</f>
        <v>1</v>
      </c>
      <c r="M498" s="8">
        <f>IF(Data_Mentah!M498="Yes",1,0)</f>
        <v>0</v>
      </c>
      <c r="N498" s="8">
        <f>IF(Data_Mentah!N498="Yes",1,0)</f>
        <v>1</v>
      </c>
      <c r="O498" s="8">
        <f>IF(Data_Mentah!O498="Yes",1,0)</f>
        <v>1</v>
      </c>
      <c r="P498" s="8">
        <f>IF(Data_Mentah!P498="Yes",1,0)</f>
        <v>0</v>
      </c>
      <c r="Q498" s="9">
        <f>IF(Data_Mentah!Q498="Positive",1,0)</f>
        <v>0</v>
      </c>
      <c r="T498">
        <f t="shared" si="13"/>
        <v>0</v>
      </c>
      <c r="V498">
        <f t="shared" si="14"/>
        <v>0</v>
      </c>
    </row>
    <row r="499" spans="1:22" ht="15.75" customHeight="1" x14ac:dyDescent="0.2">
      <c r="A499" s="4">
        <v>35</v>
      </c>
      <c r="B499" s="5">
        <f>IF(Data_Mentah!B499="Male",1,0)</f>
        <v>1</v>
      </c>
      <c r="C499" s="5">
        <f>IF(Data_Mentah!C499="Yes",1,0)</f>
        <v>0</v>
      </c>
      <c r="D499" s="5">
        <f>IF(Data_Mentah!D499="Yes",1,0)</f>
        <v>0</v>
      </c>
      <c r="E499" s="5">
        <f>IF(Data_Mentah!E499="Yes",1,0)</f>
        <v>0</v>
      </c>
      <c r="F499" s="5">
        <f>IF(Data_Mentah!F499="Yes",1,0)</f>
        <v>0</v>
      </c>
      <c r="G499" s="5">
        <f>IF(Data_Mentah!G499="Yes",1,0)</f>
        <v>0</v>
      </c>
      <c r="H499" s="5">
        <f>IF(Data_Mentah!H499="Yes",1,0)</f>
        <v>0</v>
      </c>
      <c r="I499" s="5">
        <f>IF(Data_Mentah!I499="Yes",1,0)</f>
        <v>0</v>
      </c>
      <c r="J499" s="5">
        <f>IF(Data_Mentah!J499="Yes",1,0)</f>
        <v>0</v>
      </c>
      <c r="K499" s="5">
        <f>IF(Data_Mentah!K499="Yes",1,0)</f>
        <v>1</v>
      </c>
      <c r="L499" s="5">
        <f>IF(Data_Mentah!L499="Yes",1,0)</f>
        <v>0</v>
      </c>
      <c r="M499" s="5">
        <f>IF(Data_Mentah!M499="Yes",1,0)</f>
        <v>1</v>
      </c>
      <c r="N499" s="5">
        <f>IF(Data_Mentah!N499="Yes",1,0)</f>
        <v>0</v>
      </c>
      <c r="O499" s="5">
        <f>IF(Data_Mentah!O499="Yes",1,0)</f>
        <v>0</v>
      </c>
      <c r="P499" s="5">
        <f>IF(Data_Mentah!P499="Yes",1,0)</f>
        <v>1</v>
      </c>
      <c r="Q499" s="6">
        <f>IF(Data_Mentah!Q499="Positive",1,0)</f>
        <v>0</v>
      </c>
      <c r="T499">
        <f t="shared" si="13"/>
        <v>0</v>
      </c>
      <c r="V499">
        <f t="shared" si="14"/>
        <v>0</v>
      </c>
    </row>
    <row r="500" spans="1:22" ht="15.75" customHeight="1" x14ac:dyDescent="0.2">
      <c r="A500" s="7">
        <v>40</v>
      </c>
      <c r="B500" s="8">
        <f>IF(Data_Mentah!B500="Male",1,0)</f>
        <v>0</v>
      </c>
      <c r="C500" s="8">
        <f>IF(Data_Mentah!C500="Yes",1,0)</f>
        <v>1</v>
      </c>
      <c r="D500" s="8">
        <f>IF(Data_Mentah!D500="Yes",1,0)</f>
        <v>1</v>
      </c>
      <c r="E500" s="8">
        <f>IF(Data_Mentah!E500="Yes",1,0)</f>
        <v>0</v>
      </c>
      <c r="F500" s="8">
        <f>IF(Data_Mentah!F500="Yes",1,0)</f>
        <v>1</v>
      </c>
      <c r="G500" s="8">
        <f>IF(Data_Mentah!G500="Yes",1,0)</f>
        <v>1</v>
      </c>
      <c r="H500" s="8">
        <f>IF(Data_Mentah!H500="Yes",1,0)</f>
        <v>0</v>
      </c>
      <c r="I500" s="8">
        <f>IF(Data_Mentah!I500="Yes",1,0)</f>
        <v>1</v>
      </c>
      <c r="J500" s="8">
        <f>IF(Data_Mentah!J500="Yes",1,0)</f>
        <v>1</v>
      </c>
      <c r="K500" s="8">
        <f>IF(Data_Mentah!K500="Yes",1,0)</f>
        <v>0</v>
      </c>
      <c r="L500" s="8">
        <f>IF(Data_Mentah!L500="Yes",1,0)</f>
        <v>1</v>
      </c>
      <c r="M500" s="8">
        <f>IF(Data_Mentah!M500="Yes",1,0)</f>
        <v>1</v>
      </c>
      <c r="N500" s="8">
        <f>IF(Data_Mentah!N500="Yes",1,0)</f>
        <v>0</v>
      </c>
      <c r="O500" s="8">
        <f>IF(Data_Mentah!O500="Yes",1,0)</f>
        <v>0</v>
      </c>
      <c r="P500" s="8">
        <f>IF(Data_Mentah!P500="Yes",1,0)</f>
        <v>0</v>
      </c>
      <c r="Q500" s="9">
        <f>IF(Data_Mentah!Q500="Positive",1,0)</f>
        <v>1</v>
      </c>
      <c r="T500">
        <f t="shared" ref="T500:T563" si="15">IF((P500 + K500 + E500 + I500 + L500) &gt;= 3, 1, 0)</f>
        <v>0</v>
      </c>
      <c r="V500">
        <f t="shared" ref="V500:V563" si="16">IF(Q500="Positive",1,0)</f>
        <v>0</v>
      </c>
    </row>
    <row r="501" spans="1:22" ht="15.75" customHeight="1" x14ac:dyDescent="0.2">
      <c r="A501" s="4">
        <v>48</v>
      </c>
      <c r="B501" s="5">
        <f>IF(Data_Mentah!B501="Male",1,0)</f>
        <v>1</v>
      </c>
      <c r="C501" s="5">
        <f>IF(Data_Mentah!C501="Yes",1,0)</f>
        <v>0</v>
      </c>
      <c r="D501" s="5">
        <f>IF(Data_Mentah!D501="Yes",1,0)</f>
        <v>0</v>
      </c>
      <c r="E501" s="5">
        <f>IF(Data_Mentah!E501="Yes",1,0)</f>
        <v>0</v>
      </c>
      <c r="F501" s="5">
        <f>IF(Data_Mentah!F501="Yes",1,0)</f>
        <v>1</v>
      </c>
      <c r="G501" s="5">
        <f>IF(Data_Mentah!G501="Yes",1,0)</f>
        <v>1</v>
      </c>
      <c r="H501" s="5">
        <f>IF(Data_Mentah!H501="Yes",1,0)</f>
        <v>0</v>
      </c>
      <c r="I501" s="5">
        <f>IF(Data_Mentah!I501="Yes",1,0)</f>
        <v>1</v>
      </c>
      <c r="J501" s="5">
        <f>IF(Data_Mentah!J501="Yes",1,0)</f>
        <v>1</v>
      </c>
      <c r="K501" s="5">
        <f>IF(Data_Mentah!K501="Yes",1,0)</f>
        <v>1</v>
      </c>
      <c r="L501" s="5">
        <f>IF(Data_Mentah!L501="Yes",1,0)</f>
        <v>1</v>
      </c>
      <c r="M501" s="5">
        <f>IF(Data_Mentah!M501="Yes",1,0)</f>
        <v>0</v>
      </c>
      <c r="N501" s="5">
        <f>IF(Data_Mentah!N501="Yes",1,0)</f>
        <v>1</v>
      </c>
      <c r="O501" s="5">
        <f>IF(Data_Mentah!O501="Yes",1,0)</f>
        <v>1</v>
      </c>
      <c r="P501" s="5">
        <f>IF(Data_Mentah!P501="Yes",1,0)</f>
        <v>0</v>
      </c>
      <c r="Q501" s="6">
        <f>IF(Data_Mentah!Q501="Positive",1,0)</f>
        <v>0</v>
      </c>
      <c r="T501">
        <f t="shared" si="15"/>
        <v>1</v>
      </c>
      <c r="V501">
        <f t="shared" si="16"/>
        <v>0</v>
      </c>
    </row>
    <row r="502" spans="1:22" ht="15.75" customHeight="1" x14ac:dyDescent="0.2">
      <c r="A502" s="7">
        <v>60</v>
      </c>
      <c r="B502" s="8">
        <f>IF(Data_Mentah!B502="Male",1,0)</f>
        <v>1</v>
      </c>
      <c r="C502" s="8">
        <f>IF(Data_Mentah!C502="Yes",1,0)</f>
        <v>1</v>
      </c>
      <c r="D502" s="8">
        <f>IF(Data_Mentah!D502="Yes",1,0)</f>
        <v>0</v>
      </c>
      <c r="E502" s="8">
        <f>IF(Data_Mentah!E502="Yes",1,0)</f>
        <v>1</v>
      </c>
      <c r="F502" s="8">
        <f>IF(Data_Mentah!F502="Yes",1,0)</f>
        <v>0</v>
      </c>
      <c r="G502" s="8">
        <f>IF(Data_Mentah!G502="Yes",1,0)</f>
        <v>0</v>
      </c>
      <c r="H502" s="8">
        <f>IF(Data_Mentah!H502="Yes",1,0)</f>
        <v>1</v>
      </c>
      <c r="I502" s="8">
        <f>IF(Data_Mentah!I502="Yes",1,0)</f>
        <v>0</v>
      </c>
      <c r="J502" s="8">
        <f>IF(Data_Mentah!J502="Yes",1,0)</f>
        <v>1</v>
      </c>
      <c r="K502" s="8">
        <f>IF(Data_Mentah!K502="Yes",1,0)</f>
        <v>1</v>
      </c>
      <c r="L502" s="8">
        <f>IF(Data_Mentah!L502="Yes",1,0)</f>
        <v>0</v>
      </c>
      <c r="M502" s="8">
        <f>IF(Data_Mentah!M502="Yes",1,0)</f>
        <v>0</v>
      </c>
      <c r="N502" s="8">
        <f>IF(Data_Mentah!N502="Yes",1,0)</f>
        <v>0</v>
      </c>
      <c r="O502" s="8">
        <f>IF(Data_Mentah!O502="Yes",1,0)</f>
        <v>1</v>
      </c>
      <c r="P502" s="8">
        <f>IF(Data_Mentah!P502="Yes",1,0)</f>
        <v>0</v>
      </c>
      <c r="Q502" s="9">
        <f>IF(Data_Mentah!Q502="Positive",1,0)</f>
        <v>1</v>
      </c>
      <c r="T502">
        <f t="shared" si="15"/>
        <v>0</v>
      </c>
      <c r="V502">
        <f t="shared" si="16"/>
        <v>0</v>
      </c>
    </row>
    <row r="503" spans="1:22" ht="15.75" customHeight="1" x14ac:dyDescent="0.2">
      <c r="A503" s="4">
        <v>38</v>
      </c>
      <c r="B503" s="5">
        <f>IF(Data_Mentah!B503="Male",1,0)</f>
        <v>1</v>
      </c>
      <c r="C503" s="5">
        <f>IF(Data_Mentah!C503="Yes",1,0)</f>
        <v>0</v>
      </c>
      <c r="D503" s="5">
        <f>IF(Data_Mentah!D503="Yes",1,0)</f>
        <v>0</v>
      </c>
      <c r="E503" s="5">
        <f>IF(Data_Mentah!E503="Yes",1,0)</f>
        <v>0</v>
      </c>
      <c r="F503" s="5">
        <f>IF(Data_Mentah!F503="Yes",1,0)</f>
        <v>0</v>
      </c>
      <c r="G503" s="5">
        <f>IF(Data_Mentah!G503="Yes",1,0)</f>
        <v>1</v>
      </c>
      <c r="H503" s="5">
        <f>IF(Data_Mentah!H503="Yes",1,0)</f>
        <v>0</v>
      </c>
      <c r="I503" s="5">
        <f>IF(Data_Mentah!I503="Yes",1,0)</f>
        <v>1</v>
      </c>
      <c r="J503" s="5">
        <f>IF(Data_Mentah!J503="Yes",1,0)</f>
        <v>0</v>
      </c>
      <c r="K503" s="5">
        <f>IF(Data_Mentah!K503="Yes",1,0)</f>
        <v>0</v>
      </c>
      <c r="L503" s="5">
        <f>IF(Data_Mentah!L503="Yes",1,0)</f>
        <v>0</v>
      </c>
      <c r="M503" s="5">
        <f>IF(Data_Mentah!M503="Yes",1,0)</f>
        <v>0</v>
      </c>
      <c r="N503" s="5">
        <f>IF(Data_Mentah!N503="Yes",1,0)</f>
        <v>1</v>
      </c>
      <c r="O503" s="5">
        <f>IF(Data_Mentah!O503="Yes",1,0)</f>
        <v>0</v>
      </c>
      <c r="P503" s="5">
        <f>IF(Data_Mentah!P503="Yes",1,0)</f>
        <v>0</v>
      </c>
      <c r="Q503" s="6">
        <f>IF(Data_Mentah!Q503="Positive",1,0)</f>
        <v>0</v>
      </c>
      <c r="T503">
        <f t="shared" si="15"/>
        <v>0</v>
      </c>
      <c r="V503">
        <f t="shared" si="16"/>
        <v>0</v>
      </c>
    </row>
    <row r="504" spans="1:22" ht="15.75" customHeight="1" x14ac:dyDescent="0.2">
      <c r="A504" s="7">
        <v>28</v>
      </c>
      <c r="B504" s="8">
        <f>IF(Data_Mentah!B504="Male",1,0)</f>
        <v>1</v>
      </c>
      <c r="C504" s="8">
        <f>IF(Data_Mentah!C504="Yes",1,0)</f>
        <v>1</v>
      </c>
      <c r="D504" s="8">
        <f>IF(Data_Mentah!D504="Yes",1,0)</f>
        <v>0</v>
      </c>
      <c r="E504" s="8">
        <f>IF(Data_Mentah!E504="Yes",1,0)</f>
        <v>0</v>
      </c>
      <c r="F504" s="8">
        <f>IF(Data_Mentah!F504="Yes",1,0)</f>
        <v>0</v>
      </c>
      <c r="G504" s="8">
        <f>IF(Data_Mentah!G504="Yes",1,0)</f>
        <v>1</v>
      </c>
      <c r="H504" s="8">
        <f>IF(Data_Mentah!H504="Yes",1,0)</f>
        <v>0</v>
      </c>
      <c r="I504" s="8">
        <f>IF(Data_Mentah!I504="Yes",1,0)</f>
        <v>1</v>
      </c>
      <c r="J504" s="8">
        <f>IF(Data_Mentah!J504="Yes",1,0)</f>
        <v>1</v>
      </c>
      <c r="K504" s="8">
        <f>IF(Data_Mentah!K504="Yes",1,0)</f>
        <v>0</v>
      </c>
      <c r="L504" s="8">
        <f>IF(Data_Mentah!L504="Yes",1,0)</f>
        <v>1</v>
      </c>
      <c r="M504" s="8">
        <f>IF(Data_Mentah!M504="Yes",1,0)</f>
        <v>1</v>
      </c>
      <c r="N504" s="8">
        <f>IF(Data_Mentah!N504="Yes",1,0)</f>
        <v>1</v>
      </c>
      <c r="O504" s="8">
        <f>IF(Data_Mentah!O504="Yes",1,0)</f>
        <v>1</v>
      </c>
      <c r="P504" s="8">
        <f>IF(Data_Mentah!P504="Yes",1,0)</f>
        <v>0</v>
      </c>
      <c r="Q504" s="9">
        <f>IF(Data_Mentah!Q504="Positive",1,0)</f>
        <v>0</v>
      </c>
      <c r="T504">
        <f t="shared" si="15"/>
        <v>0</v>
      </c>
      <c r="V504">
        <f t="shared" si="16"/>
        <v>0</v>
      </c>
    </row>
    <row r="505" spans="1:22" ht="15.75" customHeight="1" x14ac:dyDescent="0.2">
      <c r="A505" s="4">
        <v>68</v>
      </c>
      <c r="B505" s="5">
        <f>IF(Data_Mentah!B505="Male",1,0)</f>
        <v>1</v>
      </c>
      <c r="C505" s="5">
        <f>IF(Data_Mentah!C505="Yes",1,0)</f>
        <v>0</v>
      </c>
      <c r="D505" s="5">
        <f>IF(Data_Mentah!D505="Yes",1,0)</f>
        <v>0</v>
      </c>
      <c r="E505" s="5">
        <f>IF(Data_Mentah!E505="Yes",1,0)</f>
        <v>0</v>
      </c>
      <c r="F505" s="5">
        <f>IF(Data_Mentah!F505="Yes",1,0)</f>
        <v>0</v>
      </c>
      <c r="G505" s="5">
        <f>IF(Data_Mentah!G505="Yes",1,0)</f>
        <v>0</v>
      </c>
      <c r="H505" s="5">
        <f>IF(Data_Mentah!H505="Yes",1,0)</f>
        <v>0</v>
      </c>
      <c r="I505" s="5">
        <f>IF(Data_Mentah!I505="Yes",1,0)</f>
        <v>0</v>
      </c>
      <c r="J505" s="5">
        <f>IF(Data_Mentah!J505="Yes",1,0)</f>
        <v>0</v>
      </c>
      <c r="K505" s="5">
        <f>IF(Data_Mentah!K505="Yes",1,0)</f>
        <v>0</v>
      </c>
      <c r="L505" s="5">
        <f>IF(Data_Mentah!L505="Yes",1,0)</f>
        <v>0</v>
      </c>
      <c r="M505" s="5">
        <f>IF(Data_Mentah!M505="Yes",1,0)</f>
        <v>0</v>
      </c>
      <c r="N505" s="5">
        <f>IF(Data_Mentah!N505="Yes",1,0)</f>
        <v>0</v>
      </c>
      <c r="O505" s="5">
        <f>IF(Data_Mentah!O505="Yes",1,0)</f>
        <v>0</v>
      </c>
      <c r="P505" s="5">
        <f>IF(Data_Mentah!P505="Yes",1,0)</f>
        <v>0</v>
      </c>
      <c r="Q505" s="6">
        <f>IF(Data_Mentah!Q505="Positive",1,0)</f>
        <v>0</v>
      </c>
      <c r="T505">
        <f t="shared" si="15"/>
        <v>0</v>
      </c>
      <c r="V505">
        <f t="shared" si="16"/>
        <v>0</v>
      </c>
    </row>
    <row r="506" spans="1:22" ht="15.75" customHeight="1" x14ac:dyDescent="0.2">
      <c r="A506" s="7">
        <v>35</v>
      </c>
      <c r="B506" s="8">
        <f>IF(Data_Mentah!B506="Male",1,0)</f>
        <v>1</v>
      </c>
      <c r="C506" s="8">
        <f>IF(Data_Mentah!C506="Yes",1,0)</f>
        <v>0</v>
      </c>
      <c r="D506" s="8">
        <f>IF(Data_Mentah!D506="Yes",1,0)</f>
        <v>0</v>
      </c>
      <c r="E506" s="8">
        <f>IF(Data_Mentah!E506="Yes",1,0)</f>
        <v>0</v>
      </c>
      <c r="F506" s="8">
        <f>IF(Data_Mentah!F506="Yes",1,0)</f>
        <v>0</v>
      </c>
      <c r="G506" s="8">
        <f>IF(Data_Mentah!G506="Yes",1,0)</f>
        <v>0</v>
      </c>
      <c r="H506" s="8">
        <f>IF(Data_Mentah!H506="Yes",1,0)</f>
        <v>0</v>
      </c>
      <c r="I506" s="8">
        <f>IF(Data_Mentah!I506="Yes",1,0)</f>
        <v>0</v>
      </c>
      <c r="J506" s="8">
        <f>IF(Data_Mentah!J506="Yes",1,0)</f>
        <v>0</v>
      </c>
      <c r="K506" s="8">
        <f>IF(Data_Mentah!K506="Yes",1,0)</f>
        <v>0</v>
      </c>
      <c r="L506" s="8">
        <f>IF(Data_Mentah!L506="Yes",1,0)</f>
        <v>0</v>
      </c>
      <c r="M506" s="8">
        <f>IF(Data_Mentah!M506="Yes",1,0)</f>
        <v>0</v>
      </c>
      <c r="N506" s="8">
        <f>IF(Data_Mentah!N506="Yes",1,0)</f>
        <v>0</v>
      </c>
      <c r="O506" s="8">
        <f>IF(Data_Mentah!O506="Yes",1,0)</f>
        <v>0</v>
      </c>
      <c r="P506" s="8">
        <f>IF(Data_Mentah!P506="Yes",1,0)</f>
        <v>0</v>
      </c>
      <c r="Q506" s="9">
        <f>IF(Data_Mentah!Q506="Positive",1,0)</f>
        <v>0</v>
      </c>
      <c r="T506">
        <f t="shared" si="15"/>
        <v>0</v>
      </c>
      <c r="V506">
        <f t="shared" si="16"/>
        <v>0</v>
      </c>
    </row>
    <row r="507" spans="1:22" ht="15.75" customHeight="1" x14ac:dyDescent="0.2">
      <c r="A507" s="4">
        <v>45</v>
      </c>
      <c r="B507" s="5">
        <f>IF(Data_Mentah!B507="Male",1,0)</f>
        <v>1</v>
      </c>
      <c r="C507" s="5">
        <f>IF(Data_Mentah!C507="Yes",1,0)</f>
        <v>0</v>
      </c>
      <c r="D507" s="5">
        <f>IF(Data_Mentah!D507="Yes",1,0)</f>
        <v>0</v>
      </c>
      <c r="E507" s="5">
        <f>IF(Data_Mentah!E507="Yes",1,0)</f>
        <v>0</v>
      </c>
      <c r="F507" s="5">
        <f>IF(Data_Mentah!F507="Yes",1,0)</f>
        <v>0</v>
      </c>
      <c r="G507" s="5">
        <f>IF(Data_Mentah!G507="Yes",1,0)</f>
        <v>0</v>
      </c>
      <c r="H507" s="5">
        <f>IF(Data_Mentah!H507="Yes",1,0)</f>
        <v>0</v>
      </c>
      <c r="I507" s="5">
        <f>IF(Data_Mentah!I507="Yes",1,0)</f>
        <v>0</v>
      </c>
      <c r="J507" s="5">
        <f>IF(Data_Mentah!J507="Yes",1,0)</f>
        <v>0</v>
      </c>
      <c r="K507" s="5">
        <f>IF(Data_Mentah!K507="Yes",1,0)</f>
        <v>0</v>
      </c>
      <c r="L507" s="5">
        <f>IF(Data_Mentah!L507="Yes",1,0)</f>
        <v>0</v>
      </c>
      <c r="M507" s="5">
        <f>IF(Data_Mentah!M507="Yes",1,0)</f>
        <v>0</v>
      </c>
      <c r="N507" s="5">
        <f>IF(Data_Mentah!N507="Yes",1,0)</f>
        <v>0</v>
      </c>
      <c r="O507" s="5">
        <f>IF(Data_Mentah!O507="Yes",1,0)</f>
        <v>0</v>
      </c>
      <c r="P507" s="5">
        <f>IF(Data_Mentah!P507="Yes",1,0)</f>
        <v>0</v>
      </c>
      <c r="Q507" s="6">
        <f>IF(Data_Mentah!Q507="Positive",1,0)</f>
        <v>0</v>
      </c>
      <c r="T507">
        <f t="shared" si="15"/>
        <v>0</v>
      </c>
      <c r="V507">
        <f t="shared" si="16"/>
        <v>0</v>
      </c>
    </row>
    <row r="508" spans="1:22" ht="15.75" customHeight="1" x14ac:dyDescent="0.2">
      <c r="A508" s="7">
        <v>48</v>
      </c>
      <c r="B508" s="8">
        <f>IF(Data_Mentah!B508="Male",1,0)</f>
        <v>1</v>
      </c>
      <c r="C508" s="8">
        <f>IF(Data_Mentah!C508="Yes",1,0)</f>
        <v>0</v>
      </c>
      <c r="D508" s="8">
        <f>IF(Data_Mentah!D508="Yes",1,0)</f>
        <v>0</v>
      </c>
      <c r="E508" s="8">
        <f>IF(Data_Mentah!E508="Yes",1,0)</f>
        <v>0</v>
      </c>
      <c r="F508" s="8">
        <f>IF(Data_Mentah!F508="Yes",1,0)</f>
        <v>1</v>
      </c>
      <c r="G508" s="8">
        <f>IF(Data_Mentah!G508="Yes",1,0)</f>
        <v>0</v>
      </c>
      <c r="H508" s="8">
        <f>IF(Data_Mentah!H508="Yes",1,0)</f>
        <v>1</v>
      </c>
      <c r="I508" s="8">
        <f>IF(Data_Mentah!I508="Yes",1,0)</f>
        <v>0</v>
      </c>
      <c r="J508" s="8">
        <f>IF(Data_Mentah!J508="Yes",1,0)</f>
        <v>1</v>
      </c>
      <c r="K508" s="8">
        <f>IF(Data_Mentah!K508="Yes",1,0)</f>
        <v>0</v>
      </c>
      <c r="L508" s="8">
        <f>IF(Data_Mentah!L508="Yes",1,0)</f>
        <v>1</v>
      </c>
      <c r="M508" s="8">
        <f>IF(Data_Mentah!M508="Yes",1,0)</f>
        <v>0</v>
      </c>
      <c r="N508" s="8">
        <f>IF(Data_Mentah!N508="Yes",1,0)</f>
        <v>0</v>
      </c>
      <c r="O508" s="8">
        <f>IF(Data_Mentah!O508="Yes",1,0)</f>
        <v>1</v>
      </c>
      <c r="P508" s="8">
        <f>IF(Data_Mentah!P508="Yes",1,0)</f>
        <v>0</v>
      </c>
      <c r="Q508" s="9">
        <f>IF(Data_Mentah!Q508="Positive",1,0)</f>
        <v>0</v>
      </c>
      <c r="T508">
        <f t="shared" si="15"/>
        <v>0</v>
      </c>
      <c r="V508">
        <f t="shared" si="16"/>
        <v>0</v>
      </c>
    </row>
    <row r="509" spans="1:22" ht="15.75" customHeight="1" x14ac:dyDescent="0.2">
      <c r="A509" s="4">
        <v>40</v>
      </c>
      <c r="B509" s="5">
        <f>IF(Data_Mentah!B509="Male",1,0)</f>
        <v>1</v>
      </c>
      <c r="C509" s="5">
        <f>IF(Data_Mentah!C509="Yes",1,0)</f>
        <v>0</v>
      </c>
      <c r="D509" s="5">
        <f>IF(Data_Mentah!D509="Yes",1,0)</f>
        <v>0</v>
      </c>
      <c r="E509" s="5">
        <f>IF(Data_Mentah!E509="Yes",1,0)</f>
        <v>1</v>
      </c>
      <c r="F509" s="5">
        <f>IF(Data_Mentah!F509="Yes",1,0)</f>
        <v>0</v>
      </c>
      <c r="G509" s="5">
        <f>IF(Data_Mentah!G509="Yes",1,0)</f>
        <v>0</v>
      </c>
      <c r="H509" s="5">
        <f>IF(Data_Mentah!H509="Yes",1,0)</f>
        <v>0</v>
      </c>
      <c r="I509" s="5">
        <f>IF(Data_Mentah!I509="Yes",1,0)</f>
        <v>0</v>
      </c>
      <c r="J509" s="5">
        <f>IF(Data_Mentah!J509="Yes",1,0)</f>
        <v>0</v>
      </c>
      <c r="K509" s="5">
        <f>IF(Data_Mentah!K509="Yes",1,0)</f>
        <v>0</v>
      </c>
      <c r="L509" s="5">
        <f>IF(Data_Mentah!L509="Yes",1,0)</f>
        <v>0</v>
      </c>
      <c r="M509" s="5">
        <f>IF(Data_Mentah!M509="Yes",1,0)</f>
        <v>0</v>
      </c>
      <c r="N509" s="5">
        <f>IF(Data_Mentah!N509="Yes",1,0)</f>
        <v>0</v>
      </c>
      <c r="O509" s="5">
        <f>IF(Data_Mentah!O509="Yes",1,0)</f>
        <v>0</v>
      </c>
      <c r="P509" s="5">
        <f>IF(Data_Mentah!P509="Yes",1,0)</f>
        <v>1</v>
      </c>
      <c r="Q509" s="6">
        <f>IF(Data_Mentah!Q509="Positive",1,0)</f>
        <v>0</v>
      </c>
      <c r="T509">
        <f t="shared" si="15"/>
        <v>0</v>
      </c>
      <c r="V509">
        <f t="shared" si="16"/>
        <v>0</v>
      </c>
    </row>
    <row r="510" spans="1:22" ht="15.75" customHeight="1" x14ac:dyDescent="0.2">
      <c r="A510" s="7">
        <v>57</v>
      </c>
      <c r="B510" s="8">
        <f>IF(Data_Mentah!B510="Male",1,0)</f>
        <v>1</v>
      </c>
      <c r="C510" s="8">
        <f>IF(Data_Mentah!C510="Yes",1,0)</f>
        <v>0</v>
      </c>
      <c r="D510" s="8">
        <f>IF(Data_Mentah!D510="Yes",1,0)</f>
        <v>0</v>
      </c>
      <c r="E510" s="8">
        <f>IF(Data_Mentah!E510="Yes",1,0)</f>
        <v>0</v>
      </c>
      <c r="F510" s="8">
        <f>IF(Data_Mentah!F510="Yes",1,0)</f>
        <v>1</v>
      </c>
      <c r="G510" s="8">
        <f>IF(Data_Mentah!G510="Yes",1,0)</f>
        <v>0</v>
      </c>
      <c r="H510" s="8">
        <f>IF(Data_Mentah!H510="Yes",1,0)</f>
        <v>0</v>
      </c>
      <c r="I510" s="8">
        <f>IF(Data_Mentah!I510="Yes",1,0)</f>
        <v>0</v>
      </c>
      <c r="J510" s="8">
        <f>IF(Data_Mentah!J510="Yes",1,0)</f>
        <v>1</v>
      </c>
      <c r="K510" s="8">
        <f>IF(Data_Mentah!K510="Yes",1,0)</f>
        <v>0</v>
      </c>
      <c r="L510" s="8">
        <f>IF(Data_Mentah!L510="Yes",1,0)</f>
        <v>1</v>
      </c>
      <c r="M510" s="8">
        <f>IF(Data_Mentah!M510="Yes",1,0)</f>
        <v>0</v>
      </c>
      <c r="N510" s="8">
        <f>IF(Data_Mentah!N510="Yes",1,0)</f>
        <v>1</v>
      </c>
      <c r="O510" s="8">
        <f>IF(Data_Mentah!O510="Yes",1,0)</f>
        <v>1</v>
      </c>
      <c r="P510" s="8">
        <f>IF(Data_Mentah!P510="Yes",1,0)</f>
        <v>0</v>
      </c>
      <c r="Q510" s="9">
        <f>IF(Data_Mentah!Q510="Positive",1,0)</f>
        <v>0</v>
      </c>
      <c r="T510">
        <f t="shared" si="15"/>
        <v>0</v>
      </c>
      <c r="V510">
        <f t="shared" si="16"/>
        <v>0</v>
      </c>
    </row>
    <row r="511" spans="1:22" ht="15.75" customHeight="1" x14ac:dyDescent="0.2">
      <c r="A511" s="4">
        <v>47</v>
      </c>
      <c r="B511" s="5">
        <f>IF(Data_Mentah!B511="Male",1,0)</f>
        <v>1</v>
      </c>
      <c r="C511" s="5">
        <f>IF(Data_Mentah!C511="Yes",1,0)</f>
        <v>0</v>
      </c>
      <c r="D511" s="5">
        <f>IF(Data_Mentah!D511="Yes",1,0)</f>
        <v>0</v>
      </c>
      <c r="E511" s="5">
        <f>IF(Data_Mentah!E511="Yes",1,0)</f>
        <v>0</v>
      </c>
      <c r="F511" s="5">
        <f>IF(Data_Mentah!F511="Yes",1,0)</f>
        <v>0</v>
      </c>
      <c r="G511" s="5">
        <f>IF(Data_Mentah!G511="Yes",1,0)</f>
        <v>0</v>
      </c>
      <c r="H511" s="5">
        <f>IF(Data_Mentah!H511="Yes",1,0)</f>
        <v>0</v>
      </c>
      <c r="I511" s="5">
        <f>IF(Data_Mentah!I511="Yes",1,0)</f>
        <v>0</v>
      </c>
      <c r="J511" s="5">
        <f>IF(Data_Mentah!J511="Yes",1,0)</f>
        <v>0</v>
      </c>
      <c r="K511" s="5">
        <f>IF(Data_Mentah!K511="Yes",1,0)</f>
        <v>0</v>
      </c>
      <c r="L511" s="5">
        <f>IF(Data_Mentah!L511="Yes",1,0)</f>
        <v>0</v>
      </c>
      <c r="M511" s="5">
        <f>IF(Data_Mentah!M511="Yes",1,0)</f>
        <v>0</v>
      </c>
      <c r="N511" s="5">
        <f>IF(Data_Mentah!N511="Yes",1,0)</f>
        <v>0</v>
      </c>
      <c r="O511" s="5">
        <f>IF(Data_Mentah!O511="Yes",1,0)</f>
        <v>0</v>
      </c>
      <c r="P511" s="5">
        <f>IF(Data_Mentah!P511="Yes",1,0)</f>
        <v>0</v>
      </c>
      <c r="Q511" s="6">
        <f>IF(Data_Mentah!Q511="Positive",1,0)</f>
        <v>0</v>
      </c>
      <c r="T511">
        <f t="shared" si="15"/>
        <v>0</v>
      </c>
      <c r="V511">
        <f t="shared" si="16"/>
        <v>0</v>
      </c>
    </row>
    <row r="512" spans="1:22" ht="15.75" customHeight="1" x14ac:dyDescent="0.2">
      <c r="A512" s="7">
        <v>45</v>
      </c>
      <c r="B512" s="8">
        <f>IF(Data_Mentah!B512="Male",1,0)</f>
        <v>1</v>
      </c>
      <c r="C512" s="8">
        <f>IF(Data_Mentah!C512="Yes",1,0)</f>
        <v>0</v>
      </c>
      <c r="D512" s="8">
        <f>IF(Data_Mentah!D512="Yes",1,0)</f>
        <v>0</v>
      </c>
      <c r="E512" s="8">
        <f>IF(Data_Mentah!E512="Yes",1,0)</f>
        <v>0</v>
      </c>
      <c r="F512" s="8">
        <f>IF(Data_Mentah!F512="Yes",1,0)</f>
        <v>1</v>
      </c>
      <c r="G512" s="8">
        <f>IF(Data_Mentah!G512="Yes",1,0)</f>
        <v>0</v>
      </c>
      <c r="H512" s="8">
        <f>IF(Data_Mentah!H512="Yes",1,0)</f>
        <v>0</v>
      </c>
      <c r="I512" s="8">
        <f>IF(Data_Mentah!I512="Yes",1,0)</f>
        <v>0</v>
      </c>
      <c r="J512" s="8">
        <f>IF(Data_Mentah!J512="Yes",1,0)</f>
        <v>1</v>
      </c>
      <c r="K512" s="8">
        <f>IF(Data_Mentah!K512="Yes",1,0)</f>
        <v>0</v>
      </c>
      <c r="L512" s="8">
        <f>IF(Data_Mentah!L512="Yes",1,0)</f>
        <v>1</v>
      </c>
      <c r="M512" s="8">
        <f>IF(Data_Mentah!M512="Yes",1,0)</f>
        <v>0</v>
      </c>
      <c r="N512" s="8">
        <f>IF(Data_Mentah!N512="Yes",1,0)</f>
        <v>0</v>
      </c>
      <c r="O512" s="8">
        <f>IF(Data_Mentah!O512="Yes",1,0)</f>
        <v>1</v>
      </c>
      <c r="P512" s="8">
        <f>IF(Data_Mentah!P512="Yes",1,0)</f>
        <v>0</v>
      </c>
      <c r="Q512" s="9">
        <f>IF(Data_Mentah!Q512="Positive",1,0)</f>
        <v>0</v>
      </c>
      <c r="T512">
        <f t="shared" si="15"/>
        <v>0</v>
      </c>
      <c r="V512">
        <f t="shared" si="16"/>
        <v>0</v>
      </c>
    </row>
    <row r="513" spans="1:22" ht="15.75" customHeight="1" x14ac:dyDescent="0.2">
      <c r="A513" s="4">
        <v>57</v>
      </c>
      <c r="B513" s="5">
        <f>IF(Data_Mentah!B513="Male",1,0)</f>
        <v>1</v>
      </c>
      <c r="C513" s="5">
        <f>IF(Data_Mentah!C513="Yes",1,0)</f>
        <v>0</v>
      </c>
      <c r="D513" s="5">
        <f>IF(Data_Mentah!D513="Yes",1,0)</f>
        <v>0</v>
      </c>
      <c r="E513" s="5">
        <f>IF(Data_Mentah!E513="Yes",1,0)</f>
        <v>0</v>
      </c>
      <c r="F513" s="5">
        <f>IF(Data_Mentah!F513="Yes",1,0)</f>
        <v>1</v>
      </c>
      <c r="G513" s="5">
        <f>IF(Data_Mentah!G513="Yes",1,0)</f>
        <v>1</v>
      </c>
      <c r="H513" s="5">
        <f>IF(Data_Mentah!H513="Yes",1,0)</f>
        <v>0</v>
      </c>
      <c r="I513" s="5">
        <f>IF(Data_Mentah!I513="Yes",1,0)</f>
        <v>1</v>
      </c>
      <c r="J513" s="5">
        <f>IF(Data_Mentah!J513="Yes",1,0)</f>
        <v>1</v>
      </c>
      <c r="K513" s="5">
        <f>IF(Data_Mentah!K513="Yes",1,0)</f>
        <v>0</v>
      </c>
      <c r="L513" s="5">
        <f>IF(Data_Mentah!L513="Yes",1,0)</f>
        <v>1</v>
      </c>
      <c r="M513" s="5">
        <f>IF(Data_Mentah!M513="Yes",1,0)</f>
        <v>1</v>
      </c>
      <c r="N513" s="5">
        <f>IF(Data_Mentah!N513="Yes",1,0)</f>
        <v>1</v>
      </c>
      <c r="O513" s="5">
        <f>IF(Data_Mentah!O513="Yes",1,0)</f>
        <v>1</v>
      </c>
      <c r="P513" s="5">
        <f>IF(Data_Mentah!P513="Yes",1,0)</f>
        <v>0</v>
      </c>
      <c r="Q513" s="6">
        <f>IF(Data_Mentah!Q513="Positive",1,0)</f>
        <v>0</v>
      </c>
      <c r="T513">
        <f t="shared" si="15"/>
        <v>0</v>
      </c>
      <c r="V513">
        <f t="shared" si="16"/>
        <v>0</v>
      </c>
    </row>
    <row r="514" spans="1:22" ht="15.75" customHeight="1" x14ac:dyDescent="0.2">
      <c r="A514" s="7">
        <v>72</v>
      </c>
      <c r="B514" s="8">
        <f>IF(Data_Mentah!B514="Male",1,0)</f>
        <v>1</v>
      </c>
      <c r="C514" s="8">
        <f>IF(Data_Mentah!C514="Yes",1,0)</f>
        <v>0</v>
      </c>
      <c r="D514" s="8">
        <f>IF(Data_Mentah!D514="Yes",1,0)</f>
        <v>0</v>
      </c>
      <c r="E514" s="8">
        <f>IF(Data_Mentah!E514="Yes",1,0)</f>
        <v>0</v>
      </c>
      <c r="F514" s="8">
        <f>IF(Data_Mentah!F514="Yes",1,0)</f>
        <v>0</v>
      </c>
      <c r="G514" s="8">
        <f>IF(Data_Mentah!G514="Yes",1,0)</f>
        <v>0</v>
      </c>
      <c r="H514" s="8">
        <f>IF(Data_Mentah!H514="Yes",1,0)</f>
        <v>0</v>
      </c>
      <c r="I514" s="8">
        <f>IF(Data_Mentah!I514="Yes",1,0)</f>
        <v>0</v>
      </c>
      <c r="J514" s="8">
        <f>IF(Data_Mentah!J514="Yes",1,0)</f>
        <v>0</v>
      </c>
      <c r="K514" s="8">
        <f>IF(Data_Mentah!K514="Yes",1,0)</f>
        <v>0</v>
      </c>
      <c r="L514" s="8">
        <f>IF(Data_Mentah!L514="Yes",1,0)</f>
        <v>0</v>
      </c>
      <c r="M514" s="8">
        <f>IF(Data_Mentah!M514="Yes",1,0)</f>
        <v>0</v>
      </c>
      <c r="N514" s="8">
        <f>IF(Data_Mentah!N514="Yes",1,0)</f>
        <v>0</v>
      </c>
      <c r="O514" s="8">
        <f>IF(Data_Mentah!O514="Yes",1,0)</f>
        <v>1</v>
      </c>
      <c r="P514" s="8">
        <f>IF(Data_Mentah!P514="Yes",1,0)</f>
        <v>0</v>
      </c>
      <c r="Q514" s="9">
        <f>IF(Data_Mentah!Q514="Positive",1,0)</f>
        <v>0</v>
      </c>
      <c r="T514">
        <f t="shared" si="15"/>
        <v>0</v>
      </c>
      <c r="V514">
        <f t="shared" si="16"/>
        <v>0</v>
      </c>
    </row>
    <row r="515" spans="1:22" ht="15.75" customHeight="1" x14ac:dyDescent="0.2">
      <c r="A515" s="4">
        <v>30</v>
      </c>
      <c r="B515" s="5">
        <f>IF(Data_Mentah!B515="Male",1,0)</f>
        <v>0</v>
      </c>
      <c r="C515" s="5">
        <f>IF(Data_Mentah!C515="Yes",1,0)</f>
        <v>1</v>
      </c>
      <c r="D515" s="5">
        <f>IF(Data_Mentah!D515="Yes",1,0)</f>
        <v>1</v>
      </c>
      <c r="E515" s="5">
        <f>IF(Data_Mentah!E515="Yes",1,0)</f>
        <v>1</v>
      </c>
      <c r="F515" s="5">
        <f>IF(Data_Mentah!F515="Yes",1,0)</f>
        <v>1</v>
      </c>
      <c r="G515" s="5">
        <f>IF(Data_Mentah!G515="Yes",1,0)</f>
        <v>0</v>
      </c>
      <c r="H515" s="5">
        <f>IF(Data_Mentah!H515="Yes",1,0)</f>
        <v>0</v>
      </c>
      <c r="I515" s="5">
        <f>IF(Data_Mentah!I515="Yes",1,0)</f>
        <v>1</v>
      </c>
      <c r="J515" s="5">
        <f>IF(Data_Mentah!J515="Yes",1,0)</f>
        <v>0</v>
      </c>
      <c r="K515" s="5">
        <f>IF(Data_Mentah!K515="Yes",1,0)</f>
        <v>0</v>
      </c>
      <c r="L515" s="5">
        <f>IF(Data_Mentah!L515="Yes",1,0)</f>
        <v>0</v>
      </c>
      <c r="M515" s="5">
        <f>IF(Data_Mentah!M515="Yes",1,0)</f>
        <v>1</v>
      </c>
      <c r="N515" s="5">
        <f>IF(Data_Mentah!N515="Yes",1,0)</f>
        <v>0</v>
      </c>
      <c r="O515" s="5">
        <f>IF(Data_Mentah!O515="Yes",1,0)</f>
        <v>0</v>
      </c>
      <c r="P515" s="5">
        <f>IF(Data_Mentah!P515="Yes",1,0)</f>
        <v>1</v>
      </c>
      <c r="Q515" s="6">
        <f>IF(Data_Mentah!Q515="Positive",1,0)</f>
        <v>1</v>
      </c>
      <c r="T515">
        <f t="shared" si="15"/>
        <v>1</v>
      </c>
      <c r="V515">
        <f t="shared" si="16"/>
        <v>0</v>
      </c>
    </row>
    <row r="516" spans="1:22" ht="15.75" customHeight="1" x14ac:dyDescent="0.2">
      <c r="A516" s="7">
        <v>27</v>
      </c>
      <c r="B516" s="8">
        <f>IF(Data_Mentah!B516="Male",1,0)</f>
        <v>0</v>
      </c>
      <c r="C516" s="8">
        <f>IF(Data_Mentah!C516="Yes",1,0)</f>
        <v>1</v>
      </c>
      <c r="D516" s="8">
        <f>IF(Data_Mentah!D516="Yes",1,0)</f>
        <v>1</v>
      </c>
      <c r="E516" s="8">
        <f>IF(Data_Mentah!E516="Yes",1,0)</f>
        <v>1</v>
      </c>
      <c r="F516" s="8">
        <f>IF(Data_Mentah!F516="Yes",1,0)</f>
        <v>1</v>
      </c>
      <c r="G516" s="8">
        <f>IF(Data_Mentah!G516="Yes",1,0)</f>
        <v>1</v>
      </c>
      <c r="H516" s="8">
        <f>IF(Data_Mentah!H516="Yes",1,0)</f>
        <v>0</v>
      </c>
      <c r="I516" s="8">
        <f>IF(Data_Mentah!I516="Yes",1,0)</f>
        <v>0</v>
      </c>
      <c r="J516" s="8">
        <f>IF(Data_Mentah!J516="Yes",1,0)</f>
        <v>0</v>
      </c>
      <c r="K516" s="8">
        <f>IF(Data_Mentah!K516="Yes",1,0)</f>
        <v>0</v>
      </c>
      <c r="L516" s="8">
        <f>IF(Data_Mentah!L516="Yes",1,0)</f>
        <v>0</v>
      </c>
      <c r="M516" s="8">
        <f>IF(Data_Mentah!M516="Yes",1,0)</f>
        <v>1</v>
      </c>
      <c r="N516" s="8">
        <f>IF(Data_Mentah!N516="Yes",1,0)</f>
        <v>0</v>
      </c>
      <c r="O516" s="8">
        <f>IF(Data_Mentah!O516="Yes",1,0)</f>
        <v>0</v>
      </c>
      <c r="P516" s="8">
        <f>IF(Data_Mentah!P516="Yes",1,0)</f>
        <v>0</v>
      </c>
      <c r="Q516" s="9">
        <f>IF(Data_Mentah!Q516="Positive",1,0)</f>
        <v>1</v>
      </c>
      <c r="T516">
        <f t="shared" si="15"/>
        <v>0</v>
      </c>
      <c r="V516">
        <f t="shared" si="16"/>
        <v>0</v>
      </c>
    </row>
    <row r="517" spans="1:22" ht="15.75" customHeight="1" x14ac:dyDescent="0.2">
      <c r="A517" s="4">
        <v>38</v>
      </c>
      <c r="B517" s="5">
        <f>IF(Data_Mentah!B517="Male",1,0)</f>
        <v>0</v>
      </c>
      <c r="C517" s="5">
        <f>IF(Data_Mentah!C517="Yes",1,0)</f>
        <v>1</v>
      </c>
      <c r="D517" s="5">
        <f>IF(Data_Mentah!D517="Yes",1,0)</f>
        <v>1</v>
      </c>
      <c r="E517" s="5">
        <f>IF(Data_Mentah!E517="Yes",1,0)</f>
        <v>1</v>
      </c>
      <c r="F517" s="5">
        <f>IF(Data_Mentah!F517="Yes",1,0)</f>
        <v>0</v>
      </c>
      <c r="G517" s="5">
        <f>IF(Data_Mentah!G517="Yes",1,0)</f>
        <v>1</v>
      </c>
      <c r="H517" s="5">
        <f>IF(Data_Mentah!H517="Yes",1,0)</f>
        <v>0</v>
      </c>
      <c r="I517" s="5">
        <f>IF(Data_Mentah!I517="Yes",1,0)</f>
        <v>0</v>
      </c>
      <c r="J517" s="5">
        <f>IF(Data_Mentah!J517="Yes",1,0)</f>
        <v>1</v>
      </c>
      <c r="K517" s="5">
        <f>IF(Data_Mentah!K517="Yes",1,0)</f>
        <v>0</v>
      </c>
      <c r="L517" s="5">
        <f>IF(Data_Mentah!L517="Yes",1,0)</f>
        <v>1</v>
      </c>
      <c r="M517" s="5">
        <f>IF(Data_Mentah!M517="Yes",1,0)</f>
        <v>1</v>
      </c>
      <c r="N517" s="5">
        <f>IF(Data_Mentah!N517="Yes",1,0)</f>
        <v>0</v>
      </c>
      <c r="O517" s="5">
        <f>IF(Data_Mentah!O517="Yes",1,0)</f>
        <v>0</v>
      </c>
      <c r="P517" s="5">
        <f>IF(Data_Mentah!P517="Yes",1,0)</f>
        <v>0</v>
      </c>
      <c r="Q517" s="6">
        <f>IF(Data_Mentah!Q517="Positive",1,0)</f>
        <v>1</v>
      </c>
      <c r="T517">
        <f t="shared" si="15"/>
        <v>0</v>
      </c>
      <c r="V517">
        <f t="shared" si="16"/>
        <v>0</v>
      </c>
    </row>
    <row r="518" spans="1:22" ht="15.75" customHeight="1" x14ac:dyDescent="0.2">
      <c r="A518" s="7">
        <v>43</v>
      </c>
      <c r="B518" s="8">
        <f>IF(Data_Mentah!B518="Male",1,0)</f>
        <v>0</v>
      </c>
      <c r="C518" s="8">
        <f>IF(Data_Mentah!C518="Yes",1,0)</f>
        <v>1</v>
      </c>
      <c r="D518" s="8">
        <f>IF(Data_Mentah!D518="Yes",1,0)</f>
        <v>1</v>
      </c>
      <c r="E518" s="8">
        <f>IF(Data_Mentah!E518="Yes",1,0)</f>
        <v>1</v>
      </c>
      <c r="F518" s="8">
        <f>IF(Data_Mentah!F518="Yes",1,0)</f>
        <v>1</v>
      </c>
      <c r="G518" s="8">
        <f>IF(Data_Mentah!G518="Yes",1,0)</f>
        <v>1</v>
      </c>
      <c r="H518" s="8">
        <f>IF(Data_Mentah!H518="Yes",1,0)</f>
        <v>0</v>
      </c>
      <c r="I518" s="8">
        <f>IF(Data_Mentah!I518="Yes",1,0)</f>
        <v>0</v>
      </c>
      <c r="J518" s="8">
        <f>IF(Data_Mentah!J518="Yes",1,0)</f>
        <v>1</v>
      </c>
      <c r="K518" s="8">
        <f>IF(Data_Mentah!K518="Yes",1,0)</f>
        <v>1</v>
      </c>
      <c r="L518" s="8">
        <f>IF(Data_Mentah!L518="Yes",1,0)</f>
        <v>1</v>
      </c>
      <c r="M518" s="8">
        <f>IF(Data_Mentah!M518="Yes",1,0)</f>
        <v>1</v>
      </c>
      <c r="N518" s="8">
        <f>IF(Data_Mentah!N518="Yes",1,0)</f>
        <v>0</v>
      </c>
      <c r="O518" s="8">
        <f>IF(Data_Mentah!O518="Yes",1,0)</f>
        <v>0</v>
      </c>
      <c r="P518" s="8">
        <f>IF(Data_Mentah!P518="Yes",1,0)</f>
        <v>0</v>
      </c>
      <c r="Q518" s="9">
        <f>IF(Data_Mentah!Q518="Positive",1,0)</f>
        <v>1</v>
      </c>
      <c r="T518">
        <f t="shared" si="15"/>
        <v>1</v>
      </c>
      <c r="V518">
        <f t="shared" si="16"/>
        <v>0</v>
      </c>
    </row>
    <row r="519" spans="1:22" ht="15.75" customHeight="1" x14ac:dyDescent="0.2">
      <c r="A519" s="4">
        <v>40</v>
      </c>
      <c r="B519" s="5">
        <f>IF(Data_Mentah!B519="Male",1,0)</f>
        <v>0</v>
      </c>
      <c r="C519" s="5">
        <f>IF(Data_Mentah!C519="Yes",1,0)</f>
        <v>1</v>
      </c>
      <c r="D519" s="5">
        <f>IF(Data_Mentah!D519="Yes",1,0)</f>
        <v>1</v>
      </c>
      <c r="E519" s="5">
        <f>IF(Data_Mentah!E519="Yes",1,0)</f>
        <v>1</v>
      </c>
      <c r="F519" s="5">
        <f>IF(Data_Mentah!F519="Yes",1,0)</f>
        <v>1</v>
      </c>
      <c r="G519" s="5">
        <f>IF(Data_Mentah!G519="Yes",1,0)</f>
        <v>1</v>
      </c>
      <c r="H519" s="5">
        <f>IF(Data_Mentah!H519="Yes",1,0)</f>
        <v>0</v>
      </c>
      <c r="I519" s="5">
        <f>IF(Data_Mentah!I519="Yes",1,0)</f>
        <v>1</v>
      </c>
      <c r="J519" s="5">
        <f>IF(Data_Mentah!J519="Yes",1,0)</f>
        <v>0</v>
      </c>
      <c r="K519" s="5">
        <f>IF(Data_Mentah!K519="Yes",1,0)</f>
        <v>0</v>
      </c>
      <c r="L519" s="5">
        <f>IF(Data_Mentah!L519="Yes",1,0)</f>
        <v>0</v>
      </c>
      <c r="M519" s="5">
        <f>IF(Data_Mentah!M519="Yes",1,0)</f>
        <v>1</v>
      </c>
      <c r="N519" s="5">
        <f>IF(Data_Mentah!N519="Yes",1,0)</f>
        <v>1</v>
      </c>
      <c r="O519" s="5">
        <f>IF(Data_Mentah!O519="Yes",1,0)</f>
        <v>0</v>
      </c>
      <c r="P519" s="5">
        <f>IF(Data_Mentah!P519="Yes",1,0)</f>
        <v>1</v>
      </c>
      <c r="Q519" s="6">
        <f>IF(Data_Mentah!Q519="Positive",1,0)</f>
        <v>1</v>
      </c>
      <c r="T519">
        <f t="shared" si="15"/>
        <v>1</v>
      </c>
      <c r="V519">
        <f t="shared" si="16"/>
        <v>0</v>
      </c>
    </row>
    <row r="520" spans="1:22" ht="15.75" customHeight="1" x14ac:dyDescent="0.2">
      <c r="A520" s="7">
        <v>47</v>
      </c>
      <c r="B520" s="8">
        <f>IF(Data_Mentah!B520="Male",1,0)</f>
        <v>0</v>
      </c>
      <c r="C520" s="8">
        <f>IF(Data_Mentah!C520="Yes",1,0)</f>
        <v>0</v>
      </c>
      <c r="D520" s="8">
        <f>IF(Data_Mentah!D520="Yes",1,0)</f>
        <v>0</v>
      </c>
      <c r="E520" s="8">
        <f>IF(Data_Mentah!E520="Yes",1,0)</f>
        <v>0</v>
      </c>
      <c r="F520" s="8">
        <f>IF(Data_Mentah!F520="Yes",1,0)</f>
        <v>1</v>
      </c>
      <c r="G520" s="8">
        <f>IF(Data_Mentah!G520="Yes",1,0)</f>
        <v>0</v>
      </c>
      <c r="H520" s="8">
        <f>IF(Data_Mentah!H520="Yes",1,0)</f>
        <v>0</v>
      </c>
      <c r="I520" s="8">
        <f>IF(Data_Mentah!I520="Yes",1,0)</f>
        <v>1</v>
      </c>
      <c r="J520" s="8">
        <f>IF(Data_Mentah!J520="Yes",1,0)</f>
        <v>1</v>
      </c>
      <c r="K520" s="8">
        <f>IF(Data_Mentah!K520="Yes",1,0)</f>
        <v>0</v>
      </c>
      <c r="L520" s="8">
        <f>IF(Data_Mentah!L520="Yes",1,0)</f>
        <v>1</v>
      </c>
      <c r="M520" s="8">
        <f>IF(Data_Mentah!M520="Yes",1,0)</f>
        <v>0</v>
      </c>
      <c r="N520" s="8">
        <f>IF(Data_Mentah!N520="Yes",1,0)</f>
        <v>0</v>
      </c>
      <c r="O520" s="8">
        <f>IF(Data_Mentah!O520="Yes",1,0)</f>
        <v>1</v>
      </c>
      <c r="P520" s="8">
        <f>IF(Data_Mentah!P520="Yes",1,0)</f>
        <v>0</v>
      </c>
      <c r="Q520" s="9">
        <f>IF(Data_Mentah!Q520="Positive",1,0)</f>
        <v>0</v>
      </c>
      <c r="T520">
        <f t="shared" si="15"/>
        <v>0</v>
      </c>
      <c r="V520">
        <f t="shared" si="16"/>
        <v>0</v>
      </c>
    </row>
    <row r="521" spans="1:22" ht="15.75" customHeight="1" x14ac:dyDescent="0.2">
      <c r="A521" s="4">
        <v>45</v>
      </c>
      <c r="B521" s="5">
        <f>IF(Data_Mentah!B521="Male",1,0)</f>
        <v>1</v>
      </c>
      <c r="C521" s="5">
        <f>IF(Data_Mentah!C521="Yes",1,0)</f>
        <v>0</v>
      </c>
      <c r="D521" s="5">
        <f>IF(Data_Mentah!D521="Yes",1,0)</f>
        <v>0</v>
      </c>
      <c r="E521" s="5">
        <f>IF(Data_Mentah!E521="Yes",1,0)</f>
        <v>0</v>
      </c>
      <c r="F521" s="5">
        <f>IF(Data_Mentah!F521="Yes",1,0)</f>
        <v>0</v>
      </c>
      <c r="G521" s="5">
        <f>IF(Data_Mentah!G521="Yes",1,0)</f>
        <v>0</v>
      </c>
      <c r="H521" s="5">
        <f>IF(Data_Mentah!H521="Yes",1,0)</f>
        <v>0</v>
      </c>
      <c r="I521" s="5">
        <f>IF(Data_Mentah!I521="Yes",1,0)</f>
        <v>0</v>
      </c>
      <c r="J521" s="5">
        <f>IF(Data_Mentah!J521="Yes",1,0)</f>
        <v>0</v>
      </c>
      <c r="K521" s="5">
        <f>IF(Data_Mentah!K521="Yes",1,0)</f>
        <v>0</v>
      </c>
      <c r="L521" s="5">
        <f>IF(Data_Mentah!L521="Yes",1,0)</f>
        <v>0</v>
      </c>
      <c r="M521" s="5">
        <f>IF(Data_Mentah!M521="Yes",1,0)</f>
        <v>0</v>
      </c>
      <c r="N521" s="5">
        <f>IF(Data_Mentah!N521="Yes",1,0)</f>
        <v>0</v>
      </c>
      <c r="O521" s="5">
        <f>IF(Data_Mentah!O521="Yes",1,0)</f>
        <v>0</v>
      </c>
      <c r="P521" s="5">
        <f>IF(Data_Mentah!P521="Yes",1,0)</f>
        <v>0</v>
      </c>
      <c r="Q521" s="6">
        <f>IF(Data_Mentah!Q521="Positive",1,0)</f>
        <v>0</v>
      </c>
      <c r="T521">
        <f t="shared" si="15"/>
        <v>0</v>
      </c>
      <c r="V521">
        <f t="shared" si="16"/>
        <v>0</v>
      </c>
    </row>
    <row r="522" spans="1:22" ht="15.75" customHeight="1" x14ac:dyDescent="0.2">
      <c r="A522" s="7">
        <v>57</v>
      </c>
      <c r="B522" s="8">
        <f>IF(Data_Mentah!B522="Male",1,0)</f>
        <v>0</v>
      </c>
      <c r="C522" s="8">
        <f>IF(Data_Mentah!C522="Yes",1,0)</f>
        <v>0</v>
      </c>
      <c r="D522" s="8">
        <f>IF(Data_Mentah!D522="Yes",1,0)</f>
        <v>0</v>
      </c>
      <c r="E522" s="8">
        <f>IF(Data_Mentah!E522="Yes",1,0)</f>
        <v>0</v>
      </c>
      <c r="F522" s="8">
        <f>IF(Data_Mentah!F522="Yes",1,0)</f>
        <v>0</v>
      </c>
      <c r="G522" s="8">
        <f>IF(Data_Mentah!G522="Yes",1,0)</f>
        <v>0</v>
      </c>
      <c r="H522" s="8">
        <f>IF(Data_Mentah!H522="Yes",1,0)</f>
        <v>0</v>
      </c>
      <c r="I522" s="8">
        <f>IF(Data_Mentah!I522="Yes",1,0)</f>
        <v>0</v>
      </c>
      <c r="J522" s="8">
        <f>IF(Data_Mentah!J522="Yes",1,0)</f>
        <v>0</v>
      </c>
      <c r="K522" s="8">
        <f>IF(Data_Mentah!K522="Yes",1,0)</f>
        <v>0</v>
      </c>
      <c r="L522" s="8">
        <f>IF(Data_Mentah!L522="Yes",1,0)</f>
        <v>0</v>
      </c>
      <c r="M522" s="8">
        <f>IF(Data_Mentah!M522="Yes",1,0)</f>
        <v>0</v>
      </c>
      <c r="N522" s="8">
        <f>IF(Data_Mentah!N522="Yes",1,0)</f>
        <v>0</v>
      </c>
      <c r="O522" s="8">
        <f>IF(Data_Mentah!O522="Yes",1,0)</f>
        <v>0</v>
      </c>
      <c r="P522" s="8">
        <f>IF(Data_Mentah!P522="Yes",1,0)</f>
        <v>0</v>
      </c>
      <c r="Q522" s="9">
        <f>IF(Data_Mentah!Q522="Positive",1,0)</f>
        <v>0</v>
      </c>
      <c r="T522">
        <f t="shared" si="15"/>
        <v>0</v>
      </c>
      <c r="V522">
        <f t="shared" si="16"/>
        <v>0</v>
      </c>
    </row>
    <row r="523" spans="1:22" ht="15.75" customHeight="1" x14ac:dyDescent="0.2">
      <c r="A523" s="4">
        <v>72</v>
      </c>
      <c r="B523" s="5">
        <f>IF(Data_Mentah!B523="Male",1,0)</f>
        <v>0</v>
      </c>
      <c r="C523" s="5">
        <f>IF(Data_Mentah!C523="Yes",1,0)</f>
        <v>0</v>
      </c>
      <c r="D523" s="5">
        <f>IF(Data_Mentah!D523="Yes",1,0)</f>
        <v>0</v>
      </c>
      <c r="E523" s="5">
        <f>IF(Data_Mentah!E523="Yes",1,0)</f>
        <v>0</v>
      </c>
      <c r="F523" s="5">
        <f>IF(Data_Mentah!F523="Yes",1,0)</f>
        <v>0</v>
      </c>
      <c r="G523" s="5">
        <f>IF(Data_Mentah!G523="Yes",1,0)</f>
        <v>0</v>
      </c>
      <c r="H523" s="5">
        <f>IF(Data_Mentah!H523="Yes",1,0)</f>
        <v>0</v>
      </c>
      <c r="I523" s="5">
        <f>IF(Data_Mentah!I523="Yes",1,0)</f>
        <v>0</v>
      </c>
      <c r="J523" s="5">
        <f>IF(Data_Mentah!J523="Yes",1,0)</f>
        <v>0</v>
      </c>
      <c r="K523" s="5">
        <f>IF(Data_Mentah!K523="Yes",1,0)</f>
        <v>0</v>
      </c>
      <c r="L523" s="5">
        <f>IF(Data_Mentah!L523="Yes",1,0)</f>
        <v>0</v>
      </c>
      <c r="M523" s="5">
        <f>IF(Data_Mentah!M523="Yes",1,0)</f>
        <v>0</v>
      </c>
      <c r="N523" s="5">
        <f>IF(Data_Mentah!N523="Yes",1,0)</f>
        <v>0</v>
      </c>
      <c r="O523" s="5">
        <f>IF(Data_Mentah!O523="Yes",1,0)</f>
        <v>0</v>
      </c>
      <c r="P523" s="5">
        <f>IF(Data_Mentah!P523="Yes",1,0)</f>
        <v>0</v>
      </c>
      <c r="Q523" s="6">
        <f>IF(Data_Mentah!Q523="Positive",1,0)</f>
        <v>0</v>
      </c>
      <c r="T523">
        <f t="shared" si="15"/>
        <v>0</v>
      </c>
      <c r="V523">
        <f t="shared" si="16"/>
        <v>0</v>
      </c>
    </row>
    <row r="524" spans="1:22" ht="15.75" customHeight="1" x14ac:dyDescent="0.2">
      <c r="A524" s="7">
        <v>30</v>
      </c>
      <c r="B524" s="8">
        <f>IF(Data_Mentah!B524="Male",1,0)</f>
        <v>0</v>
      </c>
      <c r="C524" s="8">
        <f>IF(Data_Mentah!C524="Yes",1,0)</f>
        <v>0</v>
      </c>
      <c r="D524" s="8">
        <f>IF(Data_Mentah!D524="Yes",1,0)</f>
        <v>0</v>
      </c>
      <c r="E524" s="8">
        <f>IF(Data_Mentah!E524="Yes",1,0)</f>
        <v>0</v>
      </c>
      <c r="F524" s="8">
        <f>IF(Data_Mentah!F524="Yes",1,0)</f>
        <v>0</v>
      </c>
      <c r="G524" s="8">
        <f>IF(Data_Mentah!G524="Yes",1,0)</f>
        <v>0</v>
      </c>
      <c r="H524" s="8">
        <f>IF(Data_Mentah!H524="Yes",1,0)</f>
        <v>0</v>
      </c>
      <c r="I524" s="8">
        <f>IF(Data_Mentah!I524="Yes",1,0)</f>
        <v>0</v>
      </c>
      <c r="J524" s="8">
        <f>IF(Data_Mentah!J524="Yes",1,0)</f>
        <v>0</v>
      </c>
      <c r="K524" s="8">
        <f>IF(Data_Mentah!K524="Yes",1,0)</f>
        <v>0</v>
      </c>
      <c r="L524" s="8">
        <f>IF(Data_Mentah!L524="Yes",1,0)</f>
        <v>0</v>
      </c>
      <c r="M524" s="8">
        <f>IF(Data_Mentah!M524="Yes",1,0)</f>
        <v>0</v>
      </c>
      <c r="N524" s="8">
        <f>IF(Data_Mentah!N524="Yes",1,0)</f>
        <v>0</v>
      </c>
      <c r="O524" s="8">
        <f>IF(Data_Mentah!O524="Yes",1,0)</f>
        <v>0</v>
      </c>
      <c r="P524" s="8">
        <f>IF(Data_Mentah!P524="Yes",1,0)</f>
        <v>0</v>
      </c>
      <c r="Q524" s="9">
        <f>IF(Data_Mentah!Q524="Positive",1,0)</f>
        <v>0</v>
      </c>
      <c r="T524">
        <f t="shared" si="15"/>
        <v>0</v>
      </c>
      <c r="V524">
        <f t="shared" si="16"/>
        <v>0</v>
      </c>
    </row>
    <row r="525" spans="1:22" ht="15.75" customHeight="1" x14ac:dyDescent="0.2">
      <c r="A525" s="4">
        <v>27</v>
      </c>
      <c r="B525" s="5">
        <f>IF(Data_Mentah!B525="Male",1,0)</f>
        <v>0</v>
      </c>
      <c r="C525" s="5">
        <f>IF(Data_Mentah!C525="Yes",1,0)</f>
        <v>0</v>
      </c>
      <c r="D525" s="5">
        <f>IF(Data_Mentah!D525="Yes",1,0)</f>
        <v>0</v>
      </c>
      <c r="E525" s="5">
        <f>IF(Data_Mentah!E525="Yes",1,0)</f>
        <v>0</v>
      </c>
      <c r="F525" s="5">
        <f>IF(Data_Mentah!F525="Yes",1,0)</f>
        <v>0</v>
      </c>
      <c r="G525" s="5">
        <f>IF(Data_Mentah!G525="Yes",1,0)</f>
        <v>0</v>
      </c>
      <c r="H525" s="5">
        <f>IF(Data_Mentah!H525="Yes",1,0)</f>
        <v>0</v>
      </c>
      <c r="I525" s="5">
        <f>IF(Data_Mentah!I525="Yes",1,0)</f>
        <v>0</v>
      </c>
      <c r="J525" s="5">
        <f>IF(Data_Mentah!J525="Yes",1,0)</f>
        <v>0</v>
      </c>
      <c r="K525" s="5">
        <f>IF(Data_Mentah!K525="Yes",1,0)</f>
        <v>0</v>
      </c>
      <c r="L525" s="5">
        <f>IF(Data_Mentah!L525="Yes",1,0)</f>
        <v>0</v>
      </c>
      <c r="M525" s="5">
        <f>IF(Data_Mentah!M525="Yes",1,0)</f>
        <v>0</v>
      </c>
      <c r="N525" s="5">
        <f>IF(Data_Mentah!N525="Yes",1,0)</f>
        <v>0</v>
      </c>
      <c r="O525" s="5">
        <f>IF(Data_Mentah!O525="Yes",1,0)</f>
        <v>0</v>
      </c>
      <c r="P525" s="5">
        <f>IF(Data_Mentah!P525="Yes",1,0)</f>
        <v>0</v>
      </c>
      <c r="Q525" s="6">
        <f>IF(Data_Mentah!Q525="Positive",1,0)</f>
        <v>0</v>
      </c>
      <c r="T525">
        <f t="shared" si="15"/>
        <v>0</v>
      </c>
      <c r="V525">
        <f t="shared" si="16"/>
        <v>0</v>
      </c>
    </row>
    <row r="526" spans="1:22" ht="15.75" customHeight="1" x14ac:dyDescent="0.2">
      <c r="A526" s="7">
        <v>38</v>
      </c>
      <c r="B526" s="8">
        <f>IF(Data_Mentah!B526="Male",1,0)</f>
        <v>0</v>
      </c>
      <c r="C526" s="8">
        <f>IF(Data_Mentah!C526="Yes",1,0)</f>
        <v>0</v>
      </c>
      <c r="D526" s="8">
        <f>IF(Data_Mentah!D526="Yes",1,0)</f>
        <v>0</v>
      </c>
      <c r="E526" s="8">
        <f>IF(Data_Mentah!E526="Yes",1,0)</f>
        <v>0</v>
      </c>
      <c r="F526" s="8">
        <f>IF(Data_Mentah!F526="Yes",1,0)</f>
        <v>0</v>
      </c>
      <c r="G526" s="8">
        <f>IF(Data_Mentah!G526="Yes",1,0)</f>
        <v>0</v>
      </c>
      <c r="H526" s="8">
        <f>IF(Data_Mentah!H526="Yes",1,0)</f>
        <v>0</v>
      </c>
      <c r="I526" s="8">
        <f>IF(Data_Mentah!I526="Yes",1,0)</f>
        <v>0</v>
      </c>
      <c r="J526" s="8">
        <f>IF(Data_Mentah!J526="Yes",1,0)</f>
        <v>0</v>
      </c>
      <c r="K526" s="8">
        <f>IF(Data_Mentah!K526="Yes",1,0)</f>
        <v>0</v>
      </c>
      <c r="L526" s="8">
        <f>IF(Data_Mentah!L526="Yes",1,0)</f>
        <v>0</v>
      </c>
      <c r="M526" s="8">
        <f>IF(Data_Mentah!M526="Yes",1,0)</f>
        <v>0</v>
      </c>
      <c r="N526" s="8">
        <f>IF(Data_Mentah!N526="Yes",1,0)</f>
        <v>0</v>
      </c>
      <c r="O526" s="8">
        <f>IF(Data_Mentah!O526="Yes",1,0)</f>
        <v>0</v>
      </c>
      <c r="P526" s="8">
        <f>IF(Data_Mentah!P526="Yes",1,0)</f>
        <v>0</v>
      </c>
      <c r="Q526" s="9">
        <f>IF(Data_Mentah!Q526="Positive",1,0)</f>
        <v>0</v>
      </c>
      <c r="T526">
        <f t="shared" si="15"/>
        <v>0</v>
      </c>
      <c r="V526">
        <f t="shared" si="16"/>
        <v>0</v>
      </c>
    </row>
    <row r="527" spans="1:22" ht="15.75" customHeight="1" x14ac:dyDescent="0.2">
      <c r="A527" s="4">
        <v>43</v>
      </c>
      <c r="B527" s="5">
        <f>IF(Data_Mentah!B527="Male",1,0)</f>
        <v>0</v>
      </c>
      <c r="C527" s="5">
        <f>IF(Data_Mentah!C527="Yes",1,0)</f>
        <v>0</v>
      </c>
      <c r="D527" s="5">
        <f>IF(Data_Mentah!D527="Yes",1,0)</f>
        <v>0</v>
      </c>
      <c r="E527" s="5">
        <f>IF(Data_Mentah!E527="Yes",1,0)</f>
        <v>0</v>
      </c>
      <c r="F527" s="5">
        <f>IF(Data_Mentah!F527="Yes",1,0)</f>
        <v>0</v>
      </c>
      <c r="G527" s="5">
        <f>IF(Data_Mentah!G527="Yes",1,0)</f>
        <v>0</v>
      </c>
      <c r="H527" s="5">
        <f>IF(Data_Mentah!H527="Yes",1,0)</f>
        <v>0</v>
      </c>
      <c r="I527" s="5">
        <f>IF(Data_Mentah!I527="Yes",1,0)</f>
        <v>0</v>
      </c>
      <c r="J527" s="5">
        <f>IF(Data_Mentah!J527="Yes",1,0)</f>
        <v>0</v>
      </c>
      <c r="K527" s="5">
        <f>IF(Data_Mentah!K527="Yes",1,0)</f>
        <v>0</v>
      </c>
      <c r="L527" s="5">
        <f>IF(Data_Mentah!L527="Yes",1,0)</f>
        <v>0</v>
      </c>
      <c r="M527" s="5">
        <f>IF(Data_Mentah!M527="Yes",1,0)</f>
        <v>0</v>
      </c>
      <c r="N527" s="5">
        <f>IF(Data_Mentah!N527="Yes",1,0)</f>
        <v>0</v>
      </c>
      <c r="O527" s="5">
        <f>IF(Data_Mentah!O527="Yes",1,0)</f>
        <v>0</v>
      </c>
      <c r="P527" s="5">
        <f>IF(Data_Mentah!P527="Yes",1,0)</f>
        <v>0</v>
      </c>
      <c r="Q527" s="6">
        <f>IF(Data_Mentah!Q527="Positive",1,0)</f>
        <v>0</v>
      </c>
      <c r="T527">
        <f t="shared" si="15"/>
        <v>0</v>
      </c>
      <c r="V527">
        <f t="shared" si="16"/>
        <v>0</v>
      </c>
    </row>
    <row r="528" spans="1:22" ht="15.75" customHeight="1" x14ac:dyDescent="0.2">
      <c r="A528" s="7">
        <v>40</v>
      </c>
      <c r="B528" s="8">
        <f>IF(Data_Mentah!B528="Male",1,0)</f>
        <v>0</v>
      </c>
      <c r="C528" s="8">
        <f>IF(Data_Mentah!C528="Yes",1,0)</f>
        <v>0</v>
      </c>
      <c r="D528" s="8">
        <f>IF(Data_Mentah!D528="Yes",1,0)</f>
        <v>0</v>
      </c>
      <c r="E528" s="8">
        <f>IF(Data_Mentah!E528="Yes",1,0)</f>
        <v>0</v>
      </c>
      <c r="F528" s="8">
        <f>IF(Data_Mentah!F528="Yes",1,0)</f>
        <v>0</v>
      </c>
      <c r="G528" s="8">
        <f>IF(Data_Mentah!G528="Yes",1,0)</f>
        <v>0</v>
      </c>
      <c r="H528" s="8">
        <f>IF(Data_Mentah!H528="Yes",1,0)</f>
        <v>0</v>
      </c>
      <c r="I528" s="8">
        <f>IF(Data_Mentah!I528="Yes",1,0)</f>
        <v>0</v>
      </c>
      <c r="J528" s="8">
        <f>IF(Data_Mentah!J528="Yes",1,0)</f>
        <v>0</v>
      </c>
      <c r="K528" s="8">
        <f>IF(Data_Mentah!K528="Yes",1,0)</f>
        <v>0</v>
      </c>
      <c r="L528" s="8">
        <f>IF(Data_Mentah!L528="Yes",1,0)</f>
        <v>0</v>
      </c>
      <c r="M528" s="8">
        <f>IF(Data_Mentah!M528="Yes",1,0)</f>
        <v>0</v>
      </c>
      <c r="N528" s="8">
        <f>IF(Data_Mentah!N528="Yes",1,0)</f>
        <v>0</v>
      </c>
      <c r="O528" s="8">
        <f>IF(Data_Mentah!O528="Yes",1,0)</f>
        <v>0</v>
      </c>
      <c r="P528" s="8">
        <f>IF(Data_Mentah!P528="Yes",1,0)</f>
        <v>0</v>
      </c>
      <c r="Q528" s="9">
        <f>IF(Data_Mentah!Q528="Positive",1,0)</f>
        <v>0</v>
      </c>
      <c r="T528">
        <f t="shared" si="15"/>
        <v>0</v>
      </c>
      <c r="V528">
        <f t="shared" si="16"/>
        <v>0</v>
      </c>
    </row>
    <row r="529" spans="1:22" ht="15.75" customHeight="1" x14ac:dyDescent="0.2">
      <c r="A529" s="4">
        <v>54</v>
      </c>
      <c r="B529" s="5">
        <f>IF(Data_Mentah!B529="Male",1,0)</f>
        <v>0</v>
      </c>
      <c r="C529" s="5">
        <f>IF(Data_Mentah!C529="Yes",1,0)</f>
        <v>0</v>
      </c>
      <c r="D529" s="5">
        <f>IF(Data_Mentah!D529="Yes",1,0)</f>
        <v>0</v>
      </c>
      <c r="E529" s="5">
        <f>IF(Data_Mentah!E529="Yes",1,0)</f>
        <v>0</v>
      </c>
      <c r="F529" s="5">
        <f>IF(Data_Mentah!F529="Yes",1,0)</f>
        <v>0</v>
      </c>
      <c r="G529" s="5">
        <f>IF(Data_Mentah!G529="Yes",1,0)</f>
        <v>0</v>
      </c>
      <c r="H529" s="5">
        <f>IF(Data_Mentah!H529="Yes",1,0)</f>
        <v>0</v>
      </c>
      <c r="I529" s="5">
        <f>IF(Data_Mentah!I529="Yes",1,0)</f>
        <v>0</v>
      </c>
      <c r="J529" s="5">
        <f>IF(Data_Mentah!J529="Yes",1,0)</f>
        <v>0</v>
      </c>
      <c r="K529" s="5">
        <f>IF(Data_Mentah!K529="Yes",1,0)</f>
        <v>0</v>
      </c>
      <c r="L529" s="5">
        <f>IF(Data_Mentah!L529="Yes",1,0)</f>
        <v>0</v>
      </c>
      <c r="M529" s="5">
        <f>IF(Data_Mentah!M529="Yes",1,0)</f>
        <v>0</v>
      </c>
      <c r="N529" s="5">
        <f>IF(Data_Mentah!N529="Yes",1,0)</f>
        <v>0</v>
      </c>
      <c r="O529" s="5">
        <f>IF(Data_Mentah!O529="Yes",1,0)</f>
        <v>0</v>
      </c>
      <c r="P529" s="5">
        <f>IF(Data_Mentah!P529="Yes",1,0)</f>
        <v>0</v>
      </c>
      <c r="Q529" s="6">
        <f>IF(Data_Mentah!Q529="Positive",1,0)</f>
        <v>0</v>
      </c>
      <c r="T529">
        <f t="shared" si="15"/>
        <v>0</v>
      </c>
      <c r="V529">
        <f t="shared" si="16"/>
        <v>0</v>
      </c>
    </row>
    <row r="530" spans="1:22" ht="15.75" customHeight="1" x14ac:dyDescent="0.2">
      <c r="A530" s="7">
        <v>30</v>
      </c>
      <c r="B530" s="8">
        <f>IF(Data_Mentah!B530="Male",1,0)</f>
        <v>0</v>
      </c>
      <c r="C530" s="8">
        <f>IF(Data_Mentah!C530="Yes",1,0)</f>
        <v>0</v>
      </c>
      <c r="D530" s="8">
        <f>IF(Data_Mentah!D530="Yes",1,0)</f>
        <v>0</v>
      </c>
      <c r="E530" s="8">
        <f>IF(Data_Mentah!E530="Yes",1,0)</f>
        <v>0</v>
      </c>
      <c r="F530" s="8">
        <f>IF(Data_Mentah!F530="Yes",1,0)</f>
        <v>0</v>
      </c>
      <c r="G530" s="8">
        <f>IF(Data_Mentah!G530="Yes",1,0)</f>
        <v>0</v>
      </c>
      <c r="H530" s="8">
        <f>IF(Data_Mentah!H530="Yes",1,0)</f>
        <v>0</v>
      </c>
      <c r="I530" s="8">
        <f>IF(Data_Mentah!I530="Yes",1,0)</f>
        <v>0</v>
      </c>
      <c r="J530" s="8">
        <f>IF(Data_Mentah!J530="Yes",1,0)</f>
        <v>0</v>
      </c>
      <c r="K530" s="8">
        <f>IF(Data_Mentah!K530="Yes",1,0)</f>
        <v>0</v>
      </c>
      <c r="L530" s="8">
        <f>IF(Data_Mentah!L530="Yes",1,0)</f>
        <v>0</v>
      </c>
      <c r="M530" s="8">
        <f>IF(Data_Mentah!M530="Yes",1,0)</f>
        <v>0</v>
      </c>
      <c r="N530" s="8">
        <f>IF(Data_Mentah!N530="Yes",1,0)</f>
        <v>0</v>
      </c>
      <c r="O530" s="8">
        <f>IF(Data_Mentah!O530="Yes",1,0)</f>
        <v>0</v>
      </c>
      <c r="P530" s="8">
        <f>IF(Data_Mentah!P530="Yes",1,0)</f>
        <v>0</v>
      </c>
      <c r="Q530" s="9">
        <f>IF(Data_Mentah!Q530="Positive",1,0)</f>
        <v>0</v>
      </c>
      <c r="T530">
        <f t="shared" si="15"/>
        <v>0</v>
      </c>
      <c r="V530">
        <f t="shared" si="16"/>
        <v>0</v>
      </c>
    </row>
    <row r="531" spans="1:22" ht="15.75" customHeight="1" x14ac:dyDescent="0.2">
      <c r="A531" s="4">
        <v>46</v>
      </c>
      <c r="B531" s="5">
        <f>IF(Data_Mentah!B531="Male",1,0)</f>
        <v>0</v>
      </c>
      <c r="C531" s="5">
        <f>IF(Data_Mentah!C531="Yes",1,0)</f>
        <v>0</v>
      </c>
      <c r="D531" s="5">
        <f>IF(Data_Mentah!D531="Yes",1,0)</f>
        <v>0</v>
      </c>
      <c r="E531" s="5">
        <f>IF(Data_Mentah!E531="Yes",1,0)</f>
        <v>0</v>
      </c>
      <c r="F531" s="5">
        <f>IF(Data_Mentah!F531="Yes",1,0)</f>
        <v>0</v>
      </c>
      <c r="G531" s="5">
        <f>IF(Data_Mentah!G531="Yes",1,0)</f>
        <v>0</v>
      </c>
      <c r="H531" s="5">
        <f>IF(Data_Mentah!H531="Yes",1,0)</f>
        <v>0</v>
      </c>
      <c r="I531" s="5">
        <f>IF(Data_Mentah!I531="Yes",1,0)</f>
        <v>0</v>
      </c>
      <c r="J531" s="5">
        <f>IF(Data_Mentah!J531="Yes",1,0)</f>
        <v>0</v>
      </c>
      <c r="K531" s="5">
        <f>IF(Data_Mentah!K531="Yes",1,0)</f>
        <v>0</v>
      </c>
      <c r="L531" s="5">
        <f>IF(Data_Mentah!L531="Yes",1,0)</f>
        <v>0</v>
      </c>
      <c r="M531" s="5">
        <f>IF(Data_Mentah!M531="Yes",1,0)</f>
        <v>0</v>
      </c>
      <c r="N531" s="5">
        <f>IF(Data_Mentah!N531="Yes",1,0)</f>
        <v>0</v>
      </c>
      <c r="O531" s="5">
        <f>IF(Data_Mentah!O531="Yes",1,0)</f>
        <v>0</v>
      </c>
      <c r="P531" s="5">
        <f>IF(Data_Mentah!P531="Yes",1,0)</f>
        <v>0</v>
      </c>
      <c r="Q531" s="6">
        <f>IF(Data_Mentah!Q531="Positive",1,0)</f>
        <v>0</v>
      </c>
      <c r="T531">
        <f t="shared" si="15"/>
        <v>0</v>
      </c>
      <c r="V531">
        <f t="shared" si="16"/>
        <v>0</v>
      </c>
    </row>
    <row r="532" spans="1:22" ht="15.75" customHeight="1" x14ac:dyDescent="0.2">
      <c r="A532" s="7">
        <v>53</v>
      </c>
      <c r="B532" s="8">
        <f>IF(Data_Mentah!B532="Male",1,0)</f>
        <v>0</v>
      </c>
      <c r="C532" s="8">
        <f>IF(Data_Mentah!C532="Yes",1,0)</f>
        <v>0</v>
      </c>
      <c r="D532" s="8">
        <f>IF(Data_Mentah!D532="Yes",1,0)</f>
        <v>0</v>
      </c>
      <c r="E532" s="8">
        <f>IF(Data_Mentah!E532="Yes",1,0)</f>
        <v>0</v>
      </c>
      <c r="F532" s="8">
        <f>IF(Data_Mentah!F532="Yes",1,0)</f>
        <v>0</v>
      </c>
      <c r="G532" s="8">
        <f>IF(Data_Mentah!G532="Yes",1,0)</f>
        <v>0</v>
      </c>
      <c r="H532" s="8">
        <f>IF(Data_Mentah!H532="Yes",1,0)</f>
        <v>0</v>
      </c>
      <c r="I532" s="8">
        <f>IF(Data_Mentah!I532="Yes",1,0)</f>
        <v>0</v>
      </c>
      <c r="J532" s="8">
        <f>IF(Data_Mentah!J532="Yes",1,0)</f>
        <v>0</v>
      </c>
      <c r="K532" s="8">
        <f>IF(Data_Mentah!K532="Yes",1,0)</f>
        <v>0</v>
      </c>
      <c r="L532" s="8">
        <f>IF(Data_Mentah!L532="Yes",1,0)</f>
        <v>0</v>
      </c>
      <c r="M532" s="8">
        <f>IF(Data_Mentah!M532="Yes",1,0)</f>
        <v>0</v>
      </c>
      <c r="N532" s="8">
        <f>IF(Data_Mentah!N532="Yes",1,0)</f>
        <v>0</v>
      </c>
      <c r="O532" s="8">
        <f>IF(Data_Mentah!O532="Yes",1,0)</f>
        <v>0</v>
      </c>
      <c r="P532" s="8">
        <f>IF(Data_Mentah!P532="Yes",1,0)</f>
        <v>0</v>
      </c>
      <c r="Q532" s="9">
        <f>IF(Data_Mentah!Q532="Positive",1,0)</f>
        <v>0</v>
      </c>
      <c r="T532">
        <f t="shared" si="15"/>
        <v>0</v>
      </c>
      <c r="V532">
        <f t="shared" si="16"/>
        <v>0</v>
      </c>
    </row>
    <row r="533" spans="1:22" ht="15.75" customHeight="1" x14ac:dyDescent="0.2">
      <c r="A533" s="4">
        <v>42</v>
      </c>
      <c r="B533" s="5">
        <f>IF(Data_Mentah!B533="Male",1,0)</f>
        <v>0</v>
      </c>
      <c r="C533" s="5">
        <f>IF(Data_Mentah!C533="Yes",1,0)</f>
        <v>0</v>
      </c>
      <c r="D533" s="5">
        <f>IF(Data_Mentah!D533="Yes",1,0)</f>
        <v>0</v>
      </c>
      <c r="E533" s="5">
        <f>IF(Data_Mentah!E533="Yes",1,0)</f>
        <v>0</v>
      </c>
      <c r="F533" s="5">
        <f>IF(Data_Mentah!F533="Yes",1,0)</f>
        <v>0</v>
      </c>
      <c r="G533" s="5">
        <f>IF(Data_Mentah!G533="Yes",1,0)</f>
        <v>0</v>
      </c>
      <c r="H533" s="5">
        <f>IF(Data_Mentah!H533="Yes",1,0)</f>
        <v>0</v>
      </c>
      <c r="I533" s="5">
        <f>IF(Data_Mentah!I533="Yes",1,0)</f>
        <v>0</v>
      </c>
      <c r="J533" s="5">
        <f>IF(Data_Mentah!J533="Yes",1,0)</f>
        <v>0</v>
      </c>
      <c r="K533" s="5">
        <f>IF(Data_Mentah!K533="Yes",1,0)</f>
        <v>0</v>
      </c>
      <c r="L533" s="5">
        <f>IF(Data_Mentah!L533="Yes",1,0)</f>
        <v>0</v>
      </c>
      <c r="M533" s="5">
        <f>IF(Data_Mentah!M533="Yes",1,0)</f>
        <v>0</v>
      </c>
      <c r="N533" s="5">
        <f>IF(Data_Mentah!N533="Yes",1,0)</f>
        <v>0</v>
      </c>
      <c r="O533" s="5">
        <f>IF(Data_Mentah!O533="Yes",1,0)</f>
        <v>0</v>
      </c>
      <c r="P533" s="5">
        <f>IF(Data_Mentah!P533="Yes",1,0)</f>
        <v>0</v>
      </c>
      <c r="Q533" s="6">
        <f>IF(Data_Mentah!Q533="Positive",1,0)</f>
        <v>0</v>
      </c>
      <c r="T533">
        <f t="shared" si="15"/>
        <v>0</v>
      </c>
      <c r="V533">
        <f t="shared" si="16"/>
        <v>0</v>
      </c>
    </row>
    <row r="534" spans="1:22" ht="15.75" customHeight="1" x14ac:dyDescent="0.2">
      <c r="A534" s="7">
        <v>55</v>
      </c>
      <c r="B534" s="8">
        <f>IF(Data_Mentah!B534="Male",1,0)</f>
        <v>0</v>
      </c>
      <c r="C534" s="8">
        <f>IF(Data_Mentah!C534="Yes",1,0)</f>
        <v>0</v>
      </c>
      <c r="D534" s="8">
        <f>IF(Data_Mentah!D534="Yes",1,0)</f>
        <v>0</v>
      </c>
      <c r="E534" s="8">
        <f>IF(Data_Mentah!E534="Yes",1,0)</f>
        <v>0</v>
      </c>
      <c r="F534" s="8">
        <f>IF(Data_Mentah!F534="Yes",1,0)</f>
        <v>0</v>
      </c>
      <c r="G534" s="8">
        <f>IF(Data_Mentah!G534="Yes",1,0)</f>
        <v>0</v>
      </c>
      <c r="H534" s="8">
        <f>IF(Data_Mentah!H534="Yes",1,0)</f>
        <v>0</v>
      </c>
      <c r="I534" s="8">
        <f>IF(Data_Mentah!I534="Yes",1,0)</f>
        <v>0</v>
      </c>
      <c r="J534" s="8">
        <f>IF(Data_Mentah!J534="Yes",1,0)</f>
        <v>0</v>
      </c>
      <c r="K534" s="8">
        <f>IF(Data_Mentah!K534="Yes",1,0)</f>
        <v>0</v>
      </c>
      <c r="L534" s="8">
        <f>IF(Data_Mentah!L534="Yes",1,0)</f>
        <v>0</v>
      </c>
      <c r="M534" s="8">
        <f>IF(Data_Mentah!M534="Yes",1,0)</f>
        <v>0</v>
      </c>
      <c r="N534" s="8">
        <f>IF(Data_Mentah!N534="Yes",1,0)</f>
        <v>0</v>
      </c>
      <c r="O534" s="8">
        <f>IF(Data_Mentah!O534="Yes",1,0)</f>
        <v>0</v>
      </c>
      <c r="P534" s="8">
        <f>IF(Data_Mentah!P534="Yes",1,0)</f>
        <v>0</v>
      </c>
      <c r="Q534" s="9">
        <f>IF(Data_Mentah!Q534="Positive",1,0)</f>
        <v>0</v>
      </c>
      <c r="T534">
        <f t="shared" si="15"/>
        <v>0</v>
      </c>
      <c r="V534">
        <f t="shared" si="16"/>
        <v>0</v>
      </c>
    </row>
    <row r="535" spans="1:22" ht="15.75" customHeight="1" x14ac:dyDescent="0.2">
      <c r="A535" s="4">
        <v>48</v>
      </c>
      <c r="B535" s="5">
        <f>IF(Data_Mentah!B535="Male",1,0)</f>
        <v>0</v>
      </c>
      <c r="C535" s="5">
        <f>IF(Data_Mentah!C535="Yes",1,0)</f>
        <v>0</v>
      </c>
      <c r="D535" s="5">
        <f>IF(Data_Mentah!D535="Yes",1,0)</f>
        <v>0</v>
      </c>
      <c r="E535" s="5">
        <f>IF(Data_Mentah!E535="Yes",1,0)</f>
        <v>0</v>
      </c>
      <c r="F535" s="5">
        <f>IF(Data_Mentah!F535="Yes",1,0)</f>
        <v>0</v>
      </c>
      <c r="G535" s="5">
        <f>IF(Data_Mentah!G535="Yes",1,0)</f>
        <v>0</v>
      </c>
      <c r="H535" s="5">
        <f>IF(Data_Mentah!H535="Yes",1,0)</f>
        <v>0</v>
      </c>
      <c r="I535" s="5">
        <f>IF(Data_Mentah!I535="Yes",1,0)</f>
        <v>0</v>
      </c>
      <c r="J535" s="5">
        <f>IF(Data_Mentah!J535="Yes",1,0)</f>
        <v>0</v>
      </c>
      <c r="K535" s="5">
        <f>IF(Data_Mentah!K535="Yes",1,0)</f>
        <v>0</v>
      </c>
      <c r="L535" s="5">
        <f>IF(Data_Mentah!L535="Yes",1,0)</f>
        <v>0</v>
      </c>
      <c r="M535" s="5">
        <f>IF(Data_Mentah!M535="Yes",1,0)</f>
        <v>0</v>
      </c>
      <c r="N535" s="5">
        <f>IF(Data_Mentah!N535="Yes",1,0)</f>
        <v>0</v>
      </c>
      <c r="O535" s="5">
        <f>IF(Data_Mentah!O535="Yes",1,0)</f>
        <v>0</v>
      </c>
      <c r="P535" s="5">
        <f>IF(Data_Mentah!P535="Yes",1,0)</f>
        <v>0</v>
      </c>
      <c r="Q535" s="6">
        <f>IF(Data_Mentah!Q535="Positive",1,0)</f>
        <v>0</v>
      </c>
      <c r="T535">
        <f t="shared" si="15"/>
        <v>0</v>
      </c>
      <c r="V535">
        <f t="shared" si="16"/>
        <v>0</v>
      </c>
    </row>
    <row r="536" spans="1:22" ht="15.75" customHeight="1" x14ac:dyDescent="0.2">
      <c r="A536" s="7">
        <v>55</v>
      </c>
      <c r="B536" s="8">
        <f>IF(Data_Mentah!B536="Male",1,0)</f>
        <v>0</v>
      </c>
      <c r="C536" s="8">
        <f>IF(Data_Mentah!C536="Yes",1,0)</f>
        <v>0</v>
      </c>
      <c r="D536" s="8">
        <f>IF(Data_Mentah!D536="Yes",1,0)</f>
        <v>0</v>
      </c>
      <c r="E536" s="8">
        <f>IF(Data_Mentah!E536="Yes",1,0)</f>
        <v>0</v>
      </c>
      <c r="F536" s="8">
        <f>IF(Data_Mentah!F536="Yes",1,0)</f>
        <v>0</v>
      </c>
      <c r="G536" s="8">
        <f>IF(Data_Mentah!G536="Yes",1,0)</f>
        <v>0</v>
      </c>
      <c r="H536" s="8">
        <f>IF(Data_Mentah!H536="Yes",1,0)</f>
        <v>0</v>
      </c>
      <c r="I536" s="8">
        <f>IF(Data_Mentah!I536="Yes",1,0)</f>
        <v>0</v>
      </c>
      <c r="J536" s="8">
        <f>IF(Data_Mentah!J536="Yes",1,0)</f>
        <v>0</v>
      </c>
      <c r="K536" s="8">
        <f>IF(Data_Mentah!K536="Yes",1,0)</f>
        <v>0</v>
      </c>
      <c r="L536" s="8">
        <f>IF(Data_Mentah!L536="Yes",1,0)</f>
        <v>0</v>
      </c>
      <c r="M536" s="8">
        <f>IF(Data_Mentah!M536="Yes",1,0)</f>
        <v>0</v>
      </c>
      <c r="N536" s="8">
        <f>IF(Data_Mentah!N536="Yes",1,0)</f>
        <v>0</v>
      </c>
      <c r="O536" s="8">
        <f>IF(Data_Mentah!O536="Yes",1,0)</f>
        <v>0</v>
      </c>
      <c r="P536" s="8">
        <f>IF(Data_Mentah!P536="Yes",1,0)</f>
        <v>0</v>
      </c>
      <c r="Q536" s="9">
        <f>IF(Data_Mentah!Q536="Positive",1,0)</f>
        <v>0</v>
      </c>
      <c r="T536">
        <f t="shared" si="15"/>
        <v>0</v>
      </c>
      <c r="V536">
        <f t="shared" si="16"/>
        <v>0</v>
      </c>
    </row>
    <row r="537" spans="1:22" ht="15.75" customHeight="1" x14ac:dyDescent="0.2">
      <c r="A537" s="4">
        <v>39</v>
      </c>
      <c r="B537" s="5">
        <f>IF(Data_Mentah!B537="Male",1,0)</f>
        <v>0</v>
      </c>
      <c r="C537" s="5">
        <f>IF(Data_Mentah!C537="Yes",1,0)</f>
        <v>0</v>
      </c>
      <c r="D537" s="5">
        <f>IF(Data_Mentah!D537="Yes",1,0)</f>
        <v>0</v>
      </c>
      <c r="E537" s="5">
        <f>IF(Data_Mentah!E537="Yes",1,0)</f>
        <v>0</v>
      </c>
      <c r="F537" s="5">
        <f>IF(Data_Mentah!F537="Yes",1,0)</f>
        <v>0</v>
      </c>
      <c r="G537" s="5">
        <f>IF(Data_Mentah!G537="Yes",1,0)</f>
        <v>0</v>
      </c>
      <c r="H537" s="5">
        <f>IF(Data_Mentah!H537="Yes",1,0)</f>
        <v>0</v>
      </c>
      <c r="I537" s="5">
        <f>IF(Data_Mentah!I537="Yes",1,0)</f>
        <v>0</v>
      </c>
      <c r="J537" s="5">
        <f>IF(Data_Mentah!J537="Yes",1,0)</f>
        <v>0</v>
      </c>
      <c r="K537" s="5">
        <f>IF(Data_Mentah!K537="Yes",1,0)</f>
        <v>0</v>
      </c>
      <c r="L537" s="5">
        <f>IF(Data_Mentah!L537="Yes",1,0)</f>
        <v>0</v>
      </c>
      <c r="M537" s="5">
        <f>IF(Data_Mentah!M537="Yes",1,0)</f>
        <v>0</v>
      </c>
      <c r="N537" s="5">
        <f>IF(Data_Mentah!N537="Yes",1,0)</f>
        <v>0</v>
      </c>
      <c r="O537" s="5">
        <f>IF(Data_Mentah!O537="Yes",1,0)</f>
        <v>0</v>
      </c>
      <c r="P537" s="5">
        <f>IF(Data_Mentah!P537="Yes",1,0)</f>
        <v>0</v>
      </c>
      <c r="Q537" s="6">
        <f>IF(Data_Mentah!Q537="Positive",1,0)</f>
        <v>0</v>
      </c>
      <c r="T537">
        <f t="shared" si="15"/>
        <v>0</v>
      </c>
      <c r="V537">
        <f t="shared" si="16"/>
        <v>0</v>
      </c>
    </row>
    <row r="538" spans="1:22" ht="15.75" customHeight="1" x14ac:dyDescent="0.2">
      <c r="A538" s="7">
        <v>43</v>
      </c>
      <c r="B538" s="8">
        <f>IF(Data_Mentah!B538="Male",1,0)</f>
        <v>0</v>
      </c>
      <c r="C538" s="8">
        <f>IF(Data_Mentah!C538="Yes",1,0)</f>
        <v>0</v>
      </c>
      <c r="D538" s="8">
        <f>IF(Data_Mentah!D538="Yes",1,0)</f>
        <v>0</v>
      </c>
      <c r="E538" s="8">
        <f>IF(Data_Mentah!E538="Yes",1,0)</f>
        <v>0</v>
      </c>
      <c r="F538" s="8">
        <f>IF(Data_Mentah!F538="Yes",1,0)</f>
        <v>0</v>
      </c>
      <c r="G538" s="8">
        <f>IF(Data_Mentah!G538="Yes",1,0)</f>
        <v>0</v>
      </c>
      <c r="H538" s="8">
        <f>IF(Data_Mentah!H538="Yes",1,0)</f>
        <v>0</v>
      </c>
      <c r="I538" s="8">
        <f>IF(Data_Mentah!I538="Yes",1,0)</f>
        <v>0</v>
      </c>
      <c r="J538" s="8">
        <f>IF(Data_Mentah!J538="Yes",1,0)</f>
        <v>0</v>
      </c>
      <c r="K538" s="8">
        <f>IF(Data_Mentah!K538="Yes",1,0)</f>
        <v>0</v>
      </c>
      <c r="L538" s="8">
        <f>IF(Data_Mentah!L538="Yes",1,0)</f>
        <v>0</v>
      </c>
      <c r="M538" s="8">
        <f>IF(Data_Mentah!M538="Yes",1,0)</f>
        <v>0</v>
      </c>
      <c r="N538" s="8">
        <f>IF(Data_Mentah!N538="Yes",1,0)</f>
        <v>0</v>
      </c>
      <c r="O538" s="8">
        <f>IF(Data_Mentah!O538="Yes",1,0)</f>
        <v>0</v>
      </c>
      <c r="P538" s="8">
        <f>IF(Data_Mentah!P538="Yes",1,0)</f>
        <v>0</v>
      </c>
      <c r="Q538" s="9">
        <f>IF(Data_Mentah!Q538="Positive",1,0)</f>
        <v>0</v>
      </c>
      <c r="T538">
        <f t="shared" si="15"/>
        <v>0</v>
      </c>
      <c r="V538">
        <f t="shared" si="16"/>
        <v>0</v>
      </c>
    </row>
    <row r="539" spans="1:22" ht="15.75" customHeight="1" x14ac:dyDescent="0.2">
      <c r="A539" s="4">
        <v>50</v>
      </c>
      <c r="B539" s="5">
        <f>IF(Data_Mentah!B539="Male",1,0)</f>
        <v>0</v>
      </c>
      <c r="C539" s="5">
        <f>IF(Data_Mentah!C539="Yes",1,0)</f>
        <v>0</v>
      </c>
      <c r="D539" s="5">
        <f>IF(Data_Mentah!D539="Yes",1,0)</f>
        <v>0</v>
      </c>
      <c r="E539" s="5">
        <f>IF(Data_Mentah!E539="Yes",1,0)</f>
        <v>0</v>
      </c>
      <c r="F539" s="5">
        <f>IF(Data_Mentah!F539="Yes",1,0)</f>
        <v>0</v>
      </c>
      <c r="G539" s="5">
        <f>IF(Data_Mentah!G539="Yes",1,0)</f>
        <v>0</v>
      </c>
      <c r="H539" s="5">
        <f>IF(Data_Mentah!H539="Yes",1,0)</f>
        <v>0</v>
      </c>
      <c r="I539" s="5">
        <f>IF(Data_Mentah!I539="Yes",1,0)</f>
        <v>0</v>
      </c>
      <c r="J539" s="5">
        <f>IF(Data_Mentah!J539="Yes",1,0)</f>
        <v>0</v>
      </c>
      <c r="K539" s="5">
        <f>IF(Data_Mentah!K539="Yes",1,0)</f>
        <v>0</v>
      </c>
      <c r="L539" s="5">
        <f>IF(Data_Mentah!L539="Yes",1,0)</f>
        <v>0</v>
      </c>
      <c r="M539" s="5">
        <f>IF(Data_Mentah!M539="Yes",1,0)</f>
        <v>0</v>
      </c>
      <c r="N539" s="5">
        <f>IF(Data_Mentah!N539="Yes",1,0)</f>
        <v>0</v>
      </c>
      <c r="O539" s="5">
        <f>IF(Data_Mentah!O539="Yes",1,0)</f>
        <v>0</v>
      </c>
      <c r="P539" s="5">
        <f>IF(Data_Mentah!P539="Yes",1,0)</f>
        <v>0</v>
      </c>
      <c r="Q539" s="6">
        <f>IF(Data_Mentah!Q539="Positive",1,0)</f>
        <v>0</v>
      </c>
      <c r="T539">
        <f t="shared" si="15"/>
        <v>0</v>
      </c>
      <c r="V539">
        <f t="shared" si="16"/>
        <v>0</v>
      </c>
    </row>
    <row r="540" spans="1:22" ht="15.75" customHeight="1" x14ac:dyDescent="0.2">
      <c r="A540" s="7">
        <v>30</v>
      </c>
      <c r="B540" s="8">
        <f>IF(Data_Mentah!B540="Male",1,0)</f>
        <v>0</v>
      </c>
      <c r="C540" s="8">
        <f>IF(Data_Mentah!C540="Yes",1,0)</f>
        <v>0</v>
      </c>
      <c r="D540" s="8">
        <f>IF(Data_Mentah!D540="Yes",1,0)</f>
        <v>0</v>
      </c>
      <c r="E540" s="8">
        <f>IF(Data_Mentah!E540="Yes",1,0)</f>
        <v>0</v>
      </c>
      <c r="F540" s="8">
        <f>IF(Data_Mentah!F540="Yes",1,0)</f>
        <v>0</v>
      </c>
      <c r="G540" s="8">
        <f>IF(Data_Mentah!G540="Yes",1,0)</f>
        <v>0</v>
      </c>
      <c r="H540" s="8">
        <f>IF(Data_Mentah!H540="Yes",1,0)</f>
        <v>0</v>
      </c>
      <c r="I540" s="8">
        <f>IF(Data_Mentah!I540="Yes",1,0)</f>
        <v>0</v>
      </c>
      <c r="J540" s="8">
        <f>IF(Data_Mentah!J540="Yes",1,0)</f>
        <v>0</v>
      </c>
      <c r="K540" s="8">
        <f>IF(Data_Mentah!K540="Yes",1,0)</f>
        <v>0</v>
      </c>
      <c r="L540" s="8">
        <f>IF(Data_Mentah!L540="Yes",1,0)</f>
        <v>0</v>
      </c>
      <c r="M540" s="8">
        <f>IF(Data_Mentah!M540="Yes",1,0)</f>
        <v>0</v>
      </c>
      <c r="N540" s="8">
        <f>IF(Data_Mentah!N540="Yes",1,0)</f>
        <v>0</v>
      </c>
      <c r="O540" s="8">
        <f>IF(Data_Mentah!O540="Yes",1,0)</f>
        <v>0</v>
      </c>
      <c r="P540" s="8">
        <f>IF(Data_Mentah!P540="Yes",1,0)</f>
        <v>0</v>
      </c>
      <c r="Q540" s="9">
        <f>IF(Data_Mentah!Q540="Positive",1,0)</f>
        <v>0</v>
      </c>
      <c r="T540">
        <f t="shared" si="15"/>
        <v>0</v>
      </c>
      <c r="V540">
        <f t="shared" si="16"/>
        <v>0</v>
      </c>
    </row>
    <row r="541" spans="1:22" ht="15.75" customHeight="1" x14ac:dyDescent="0.2">
      <c r="A541" s="4">
        <v>46</v>
      </c>
      <c r="B541" s="5">
        <f>IF(Data_Mentah!B541="Male",1,0)</f>
        <v>0</v>
      </c>
      <c r="C541" s="5">
        <f>IF(Data_Mentah!C541="Yes",1,0)</f>
        <v>0</v>
      </c>
      <c r="D541" s="5">
        <f>IF(Data_Mentah!D541="Yes",1,0)</f>
        <v>0</v>
      </c>
      <c r="E541" s="5">
        <f>IF(Data_Mentah!E541="Yes",1,0)</f>
        <v>0</v>
      </c>
      <c r="F541" s="5">
        <f>IF(Data_Mentah!F541="Yes",1,0)</f>
        <v>0</v>
      </c>
      <c r="G541" s="5">
        <f>IF(Data_Mentah!G541="Yes",1,0)</f>
        <v>0</v>
      </c>
      <c r="H541" s="5">
        <f>IF(Data_Mentah!H541="Yes",1,0)</f>
        <v>0</v>
      </c>
      <c r="I541" s="5">
        <f>IF(Data_Mentah!I541="Yes",1,0)</f>
        <v>0</v>
      </c>
      <c r="J541" s="5">
        <f>IF(Data_Mentah!J541="Yes",1,0)</f>
        <v>0</v>
      </c>
      <c r="K541" s="5">
        <f>IF(Data_Mentah!K541="Yes",1,0)</f>
        <v>0</v>
      </c>
      <c r="L541" s="5">
        <f>IF(Data_Mentah!L541="Yes",1,0)</f>
        <v>0</v>
      </c>
      <c r="M541" s="5">
        <f>IF(Data_Mentah!M541="Yes",1,0)</f>
        <v>0</v>
      </c>
      <c r="N541" s="5">
        <f>IF(Data_Mentah!N541="Yes",1,0)</f>
        <v>0</v>
      </c>
      <c r="O541" s="5">
        <f>IF(Data_Mentah!O541="Yes",1,0)</f>
        <v>0</v>
      </c>
      <c r="P541" s="5">
        <f>IF(Data_Mentah!P541="Yes",1,0)</f>
        <v>0</v>
      </c>
      <c r="Q541" s="6">
        <f>IF(Data_Mentah!Q541="Positive",1,0)</f>
        <v>0</v>
      </c>
      <c r="T541">
        <f t="shared" si="15"/>
        <v>0</v>
      </c>
      <c r="V541">
        <f t="shared" si="16"/>
        <v>0</v>
      </c>
    </row>
    <row r="542" spans="1:22" ht="15.75" customHeight="1" x14ac:dyDescent="0.2">
      <c r="A542" s="7">
        <v>53</v>
      </c>
      <c r="B542" s="8">
        <f>IF(Data_Mentah!B542="Male",1,0)</f>
        <v>0</v>
      </c>
      <c r="C542" s="8">
        <f>IF(Data_Mentah!C542="Yes",1,0)</f>
        <v>0</v>
      </c>
      <c r="D542" s="8">
        <f>IF(Data_Mentah!D542="Yes",1,0)</f>
        <v>0</v>
      </c>
      <c r="E542" s="8">
        <f>IF(Data_Mentah!E542="Yes",1,0)</f>
        <v>0</v>
      </c>
      <c r="F542" s="8">
        <f>IF(Data_Mentah!F542="Yes",1,0)</f>
        <v>0</v>
      </c>
      <c r="G542" s="8">
        <f>IF(Data_Mentah!G542="Yes",1,0)</f>
        <v>0</v>
      </c>
      <c r="H542" s="8">
        <f>IF(Data_Mentah!H542="Yes",1,0)</f>
        <v>0</v>
      </c>
      <c r="I542" s="8">
        <f>IF(Data_Mentah!I542="Yes",1,0)</f>
        <v>0</v>
      </c>
      <c r="J542" s="8">
        <f>IF(Data_Mentah!J542="Yes",1,0)</f>
        <v>0</v>
      </c>
      <c r="K542" s="8">
        <f>IF(Data_Mentah!K542="Yes",1,0)</f>
        <v>0</v>
      </c>
      <c r="L542" s="8">
        <f>IF(Data_Mentah!L542="Yes",1,0)</f>
        <v>0</v>
      </c>
      <c r="M542" s="8">
        <f>IF(Data_Mentah!M542="Yes",1,0)</f>
        <v>0</v>
      </c>
      <c r="N542" s="8">
        <f>IF(Data_Mentah!N542="Yes",1,0)</f>
        <v>0</v>
      </c>
      <c r="O542" s="8">
        <f>IF(Data_Mentah!O542="Yes",1,0)</f>
        <v>0</v>
      </c>
      <c r="P542" s="8">
        <f>IF(Data_Mentah!P542="Yes",1,0)</f>
        <v>0</v>
      </c>
      <c r="Q542" s="9">
        <f>IF(Data_Mentah!Q542="Positive",1,0)</f>
        <v>0</v>
      </c>
      <c r="T542">
        <f t="shared" si="15"/>
        <v>0</v>
      </c>
      <c r="V542">
        <f t="shared" si="16"/>
        <v>0</v>
      </c>
    </row>
    <row r="543" spans="1:22" ht="15.75" customHeight="1" x14ac:dyDescent="0.2">
      <c r="A543" s="4">
        <v>64</v>
      </c>
      <c r="B543" s="5">
        <f>IF(Data_Mentah!B543="Male",1,0)</f>
        <v>0</v>
      </c>
      <c r="C543" s="5">
        <f>IF(Data_Mentah!C543="Yes",1,0)</f>
        <v>0</v>
      </c>
      <c r="D543" s="5">
        <f>IF(Data_Mentah!D543="Yes",1,0)</f>
        <v>0</v>
      </c>
      <c r="E543" s="5">
        <f>IF(Data_Mentah!E543="Yes",1,0)</f>
        <v>0</v>
      </c>
      <c r="F543" s="5">
        <f>IF(Data_Mentah!F543="Yes",1,0)</f>
        <v>0</v>
      </c>
      <c r="G543" s="5">
        <f>IF(Data_Mentah!G543="Yes",1,0)</f>
        <v>0</v>
      </c>
      <c r="H543" s="5">
        <f>IF(Data_Mentah!H543="Yes",1,0)</f>
        <v>0</v>
      </c>
      <c r="I543" s="5">
        <f>IF(Data_Mentah!I543="Yes",1,0)</f>
        <v>0</v>
      </c>
      <c r="J543" s="5">
        <f>IF(Data_Mentah!J543="Yes",1,0)</f>
        <v>0</v>
      </c>
      <c r="K543" s="5">
        <f>IF(Data_Mentah!K543="Yes",1,0)</f>
        <v>0</v>
      </c>
      <c r="L543" s="5">
        <f>IF(Data_Mentah!L543="Yes",1,0)</f>
        <v>0</v>
      </c>
      <c r="M543" s="5">
        <f>IF(Data_Mentah!M543="Yes",1,0)</f>
        <v>0</v>
      </c>
      <c r="N543" s="5">
        <f>IF(Data_Mentah!N543="Yes",1,0)</f>
        <v>0</v>
      </c>
      <c r="O543" s="5">
        <f>IF(Data_Mentah!O543="Yes",1,0)</f>
        <v>0</v>
      </c>
      <c r="P543" s="5">
        <f>IF(Data_Mentah!P543="Yes",1,0)</f>
        <v>0</v>
      </c>
      <c r="Q543" s="6">
        <f>IF(Data_Mentah!Q543="Positive",1,0)</f>
        <v>0</v>
      </c>
      <c r="T543">
        <f t="shared" si="15"/>
        <v>0</v>
      </c>
      <c r="V543">
        <f t="shared" si="16"/>
        <v>0</v>
      </c>
    </row>
    <row r="544" spans="1:22" ht="15.75" customHeight="1" x14ac:dyDescent="0.2">
      <c r="A544" s="7">
        <v>44</v>
      </c>
      <c r="B544" s="8">
        <f>IF(Data_Mentah!B544="Male",1,0)</f>
        <v>0</v>
      </c>
      <c r="C544" s="8">
        <f>IF(Data_Mentah!C544="Yes",1,0)</f>
        <v>0</v>
      </c>
      <c r="D544" s="8">
        <f>IF(Data_Mentah!D544="Yes",1,0)</f>
        <v>0</v>
      </c>
      <c r="E544" s="8">
        <f>IF(Data_Mentah!E544="Yes",1,0)</f>
        <v>0</v>
      </c>
      <c r="F544" s="8">
        <f>IF(Data_Mentah!F544="Yes",1,0)</f>
        <v>0</v>
      </c>
      <c r="G544" s="8">
        <f>IF(Data_Mentah!G544="Yes",1,0)</f>
        <v>0</v>
      </c>
      <c r="H544" s="8">
        <f>IF(Data_Mentah!H544="Yes",1,0)</f>
        <v>0</v>
      </c>
      <c r="I544" s="8">
        <f>IF(Data_Mentah!I544="Yes",1,0)</f>
        <v>0</v>
      </c>
      <c r="J544" s="8">
        <f>IF(Data_Mentah!J544="Yes",1,0)</f>
        <v>0</v>
      </c>
      <c r="K544" s="8">
        <f>IF(Data_Mentah!K544="Yes",1,0)</f>
        <v>0</v>
      </c>
      <c r="L544" s="8">
        <f>IF(Data_Mentah!L544="Yes",1,0)</f>
        <v>0</v>
      </c>
      <c r="M544" s="8">
        <f>IF(Data_Mentah!M544="Yes",1,0)</f>
        <v>0</v>
      </c>
      <c r="N544" s="8">
        <f>IF(Data_Mentah!N544="Yes",1,0)</f>
        <v>0</v>
      </c>
      <c r="O544" s="8">
        <f>IF(Data_Mentah!O544="Yes",1,0)</f>
        <v>0</v>
      </c>
      <c r="P544" s="8">
        <f>IF(Data_Mentah!P544="Yes",1,0)</f>
        <v>0</v>
      </c>
      <c r="Q544" s="9">
        <f>IF(Data_Mentah!Q544="Positive",1,0)</f>
        <v>0</v>
      </c>
      <c r="T544">
        <f t="shared" si="15"/>
        <v>0</v>
      </c>
      <c r="V544">
        <f t="shared" si="16"/>
        <v>0</v>
      </c>
    </row>
    <row r="545" spans="1:22" ht="15.75" customHeight="1" x14ac:dyDescent="0.2">
      <c r="A545" s="4">
        <v>36</v>
      </c>
      <c r="B545" s="5">
        <f>IF(Data_Mentah!B545="Male",1,0)</f>
        <v>0</v>
      </c>
      <c r="C545" s="5">
        <f>IF(Data_Mentah!C545="Yes",1,0)</f>
        <v>0</v>
      </c>
      <c r="D545" s="5">
        <f>IF(Data_Mentah!D545="Yes",1,0)</f>
        <v>0</v>
      </c>
      <c r="E545" s="5">
        <f>IF(Data_Mentah!E545="Yes",1,0)</f>
        <v>0</v>
      </c>
      <c r="F545" s="5">
        <f>IF(Data_Mentah!F545="Yes",1,0)</f>
        <v>0</v>
      </c>
      <c r="G545" s="5">
        <f>IF(Data_Mentah!G545="Yes",1,0)</f>
        <v>0</v>
      </c>
      <c r="H545" s="5">
        <f>IF(Data_Mentah!H545="Yes",1,0)</f>
        <v>0</v>
      </c>
      <c r="I545" s="5">
        <f>IF(Data_Mentah!I545="Yes",1,0)</f>
        <v>0</v>
      </c>
      <c r="J545" s="5">
        <f>IF(Data_Mentah!J545="Yes",1,0)</f>
        <v>0</v>
      </c>
      <c r="K545" s="5">
        <f>IF(Data_Mentah!K545="Yes",1,0)</f>
        <v>0</v>
      </c>
      <c r="L545" s="5">
        <f>IF(Data_Mentah!L545="Yes",1,0)</f>
        <v>0</v>
      </c>
      <c r="M545" s="5">
        <f>IF(Data_Mentah!M545="Yes",1,0)</f>
        <v>0</v>
      </c>
      <c r="N545" s="5">
        <f>IF(Data_Mentah!N545="Yes",1,0)</f>
        <v>0</v>
      </c>
      <c r="O545" s="5">
        <f>IF(Data_Mentah!O545="Yes",1,0)</f>
        <v>0</v>
      </c>
      <c r="P545" s="5">
        <f>IF(Data_Mentah!P545="Yes",1,0)</f>
        <v>0</v>
      </c>
      <c r="Q545" s="6">
        <f>IF(Data_Mentah!Q545="Positive",1,0)</f>
        <v>0</v>
      </c>
      <c r="T545">
        <f t="shared" si="15"/>
        <v>0</v>
      </c>
      <c r="V545">
        <f t="shared" si="16"/>
        <v>0</v>
      </c>
    </row>
    <row r="546" spans="1:22" ht="15.75" customHeight="1" x14ac:dyDescent="0.2">
      <c r="A546" s="7">
        <v>43</v>
      </c>
      <c r="B546" s="8">
        <f>IF(Data_Mentah!B546="Male",1,0)</f>
        <v>0</v>
      </c>
      <c r="C546" s="8">
        <f>IF(Data_Mentah!C546="Yes",1,0)</f>
        <v>0</v>
      </c>
      <c r="D546" s="8">
        <f>IF(Data_Mentah!D546="Yes",1,0)</f>
        <v>0</v>
      </c>
      <c r="E546" s="8">
        <f>IF(Data_Mentah!E546="Yes",1,0)</f>
        <v>0</v>
      </c>
      <c r="F546" s="8">
        <f>IF(Data_Mentah!F546="Yes",1,0)</f>
        <v>0</v>
      </c>
      <c r="G546" s="8">
        <f>IF(Data_Mentah!G546="Yes",1,0)</f>
        <v>0</v>
      </c>
      <c r="H546" s="8">
        <f>IF(Data_Mentah!H546="Yes",1,0)</f>
        <v>0</v>
      </c>
      <c r="I546" s="8">
        <f>IF(Data_Mentah!I546="Yes",1,0)</f>
        <v>0</v>
      </c>
      <c r="J546" s="8">
        <f>IF(Data_Mentah!J546="Yes",1,0)</f>
        <v>0</v>
      </c>
      <c r="K546" s="8">
        <f>IF(Data_Mentah!K546="Yes",1,0)</f>
        <v>0</v>
      </c>
      <c r="L546" s="8">
        <f>IF(Data_Mentah!L546="Yes",1,0)</f>
        <v>0</v>
      </c>
      <c r="M546" s="8">
        <f>IF(Data_Mentah!M546="Yes",1,0)</f>
        <v>0</v>
      </c>
      <c r="N546" s="8">
        <f>IF(Data_Mentah!N546="Yes",1,0)</f>
        <v>0</v>
      </c>
      <c r="O546" s="8">
        <f>IF(Data_Mentah!O546="Yes",1,0)</f>
        <v>0</v>
      </c>
      <c r="P546" s="8">
        <f>IF(Data_Mentah!P546="Yes",1,0)</f>
        <v>0</v>
      </c>
      <c r="Q546" s="9">
        <f>IF(Data_Mentah!Q546="Positive",1,0)</f>
        <v>0</v>
      </c>
      <c r="T546">
        <f t="shared" si="15"/>
        <v>0</v>
      </c>
      <c r="V546">
        <f t="shared" si="16"/>
        <v>0</v>
      </c>
    </row>
    <row r="547" spans="1:22" ht="15.75" customHeight="1" x14ac:dyDescent="0.2">
      <c r="A547" s="4">
        <v>53</v>
      </c>
      <c r="B547" s="5">
        <f>IF(Data_Mentah!B547="Male",1,0)</f>
        <v>0</v>
      </c>
      <c r="C547" s="5">
        <f>IF(Data_Mentah!C547="Yes",1,0)</f>
        <v>0</v>
      </c>
      <c r="D547" s="5">
        <f>IF(Data_Mentah!D547="Yes",1,0)</f>
        <v>0</v>
      </c>
      <c r="E547" s="5">
        <f>IF(Data_Mentah!E547="Yes",1,0)</f>
        <v>0</v>
      </c>
      <c r="F547" s="5">
        <f>IF(Data_Mentah!F547="Yes",1,0)</f>
        <v>0</v>
      </c>
      <c r="G547" s="5">
        <f>IF(Data_Mentah!G547="Yes",1,0)</f>
        <v>0</v>
      </c>
      <c r="H547" s="5">
        <f>IF(Data_Mentah!H547="Yes",1,0)</f>
        <v>0</v>
      </c>
      <c r="I547" s="5">
        <f>IF(Data_Mentah!I547="Yes",1,0)</f>
        <v>0</v>
      </c>
      <c r="J547" s="5">
        <f>IF(Data_Mentah!J547="Yes",1,0)</f>
        <v>0</v>
      </c>
      <c r="K547" s="5">
        <f>IF(Data_Mentah!K547="Yes",1,0)</f>
        <v>0</v>
      </c>
      <c r="L547" s="5">
        <f>IF(Data_Mentah!L547="Yes",1,0)</f>
        <v>0</v>
      </c>
      <c r="M547" s="5">
        <f>IF(Data_Mentah!M547="Yes",1,0)</f>
        <v>0</v>
      </c>
      <c r="N547" s="5">
        <f>IF(Data_Mentah!N547="Yes",1,0)</f>
        <v>0</v>
      </c>
      <c r="O547" s="5">
        <f>IF(Data_Mentah!O547="Yes",1,0)</f>
        <v>0</v>
      </c>
      <c r="P547" s="5">
        <f>IF(Data_Mentah!P547="Yes",1,0)</f>
        <v>0</v>
      </c>
      <c r="Q547" s="6">
        <f>IF(Data_Mentah!Q547="Positive",1,0)</f>
        <v>0</v>
      </c>
      <c r="T547">
        <f t="shared" si="15"/>
        <v>0</v>
      </c>
      <c r="V547">
        <f t="shared" si="16"/>
        <v>0</v>
      </c>
    </row>
    <row r="548" spans="1:22" ht="15.75" customHeight="1" x14ac:dyDescent="0.2">
      <c r="A548" s="7">
        <v>47</v>
      </c>
      <c r="B548" s="8">
        <f>IF(Data_Mentah!B548="Male",1,0)</f>
        <v>0</v>
      </c>
      <c r="C548" s="8">
        <f>IF(Data_Mentah!C548="Yes",1,0)</f>
        <v>0</v>
      </c>
      <c r="D548" s="8">
        <f>IF(Data_Mentah!D548="Yes",1,0)</f>
        <v>0</v>
      </c>
      <c r="E548" s="8">
        <f>IF(Data_Mentah!E548="Yes",1,0)</f>
        <v>0</v>
      </c>
      <c r="F548" s="8">
        <f>IF(Data_Mentah!F548="Yes",1,0)</f>
        <v>0</v>
      </c>
      <c r="G548" s="8">
        <f>IF(Data_Mentah!G548="Yes",1,0)</f>
        <v>0</v>
      </c>
      <c r="H548" s="8">
        <f>IF(Data_Mentah!H548="Yes",1,0)</f>
        <v>0</v>
      </c>
      <c r="I548" s="8">
        <f>IF(Data_Mentah!I548="Yes",1,0)</f>
        <v>0</v>
      </c>
      <c r="J548" s="8">
        <f>IF(Data_Mentah!J548="Yes",1,0)</f>
        <v>0</v>
      </c>
      <c r="K548" s="8">
        <f>IF(Data_Mentah!K548="Yes",1,0)</f>
        <v>0</v>
      </c>
      <c r="L548" s="8">
        <f>IF(Data_Mentah!L548="Yes",1,0)</f>
        <v>0</v>
      </c>
      <c r="M548" s="8">
        <f>IF(Data_Mentah!M548="Yes",1,0)</f>
        <v>0</v>
      </c>
      <c r="N548" s="8">
        <f>IF(Data_Mentah!N548="Yes",1,0)</f>
        <v>0</v>
      </c>
      <c r="O548" s="8">
        <f>IF(Data_Mentah!O548="Yes",1,0)</f>
        <v>0</v>
      </c>
      <c r="P548" s="8">
        <f>IF(Data_Mentah!P548="Yes",1,0)</f>
        <v>0</v>
      </c>
      <c r="Q548" s="9">
        <f>IF(Data_Mentah!Q548="Positive",1,0)</f>
        <v>0</v>
      </c>
      <c r="T548">
        <f t="shared" si="15"/>
        <v>0</v>
      </c>
      <c r="V548">
        <f t="shared" si="16"/>
        <v>0</v>
      </c>
    </row>
    <row r="549" spans="1:22" ht="15.75" customHeight="1" x14ac:dyDescent="0.2">
      <c r="A549" s="4">
        <v>68</v>
      </c>
      <c r="B549" s="5">
        <f>IF(Data_Mentah!B549="Male",1,0)</f>
        <v>0</v>
      </c>
      <c r="C549" s="5">
        <f>IF(Data_Mentah!C549="Yes",1,0)</f>
        <v>0</v>
      </c>
      <c r="D549" s="5">
        <f>IF(Data_Mentah!D549="Yes",1,0)</f>
        <v>0</v>
      </c>
      <c r="E549" s="5">
        <f>IF(Data_Mentah!E549="Yes",1,0)</f>
        <v>0</v>
      </c>
      <c r="F549" s="5">
        <f>IF(Data_Mentah!F549="Yes",1,0)</f>
        <v>0</v>
      </c>
      <c r="G549" s="5">
        <f>IF(Data_Mentah!G549="Yes",1,0)</f>
        <v>0</v>
      </c>
      <c r="H549" s="5">
        <f>IF(Data_Mentah!H549="Yes",1,0)</f>
        <v>0</v>
      </c>
      <c r="I549" s="5">
        <f>IF(Data_Mentah!I549="Yes",1,0)</f>
        <v>0</v>
      </c>
      <c r="J549" s="5">
        <f>IF(Data_Mentah!J549="Yes",1,0)</f>
        <v>0</v>
      </c>
      <c r="K549" s="5">
        <f>IF(Data_Mentah!K549="Yes",1,0)</f>
        <v>0</v>
      </c>
      <c r="L549" s="5">
        <f>IF(Data_Mentah!L549="Yes",1,0)</f>
        <v>0</v>
      </c>
      <c r="M549" s="5">
        <f>IF(Data_Mentah!M549="Yes",1,0)</f>
        <v>0</v>
      </c>
      <c r="N549" s="5">
        <f>IF(Data_Mentah!N549="Yes",1,0)</f>
        <v>0</v>
      </c>
      <c r="O549" s="5">
        <f>IF(Data_Mentah!O549="Yes",1,0)</f>
        <v>0</v>
      </c>
      <c r="P549" s="5">
        <f>IF(Data_Mentah!P549="Yes",1,0)</f>
        <v>0</v>
      </c>
      <c r="Q549" s="6">
        <f>IF(Data_Mentah!Q549="Positive",1,0)</f>
        <v>0</v>
      </c>
      <c r="T549">
        <f t="shared" si="15"/>
        <v>0</v>
      </c>
      <c r="V549">
        <f t="shared" si="16"/>
        <v>0</v>
      </c>
    </row>
    <row r="550" spans="1:22" ht="15.75" customHeight="1" x14ac:dyDescent="0.2">
      <c r="A550" s="7">
        <v>64</v>
      </c>
      <c r="B550" s="8">
        <f>IF(Data_Mentah!B550="Male",1,0)</f>
        <v>0</v>
      </c>
      <c r="C550" s="8">
        <f>IF(Data_Mentah!C550="Yes",1,0)</f>
        <v>0</v>
      </c>
      <c r="D550" s="8">
        <f>IF(Data_Mentah!D550="Yes",1,0)</f>
        <v>0</v>
      </c>
      <c r="E550" s="8">
        <f>IF(Data_Mentah!E550="Yes",1,0)</f>
        <v>0</v>
      </c>
      <c r="F550" s="8">
        <f>IF(Data_Mentah!F550="Yes",1,0)</f>
        <v>0</v>
      </c>
      <c r="G550" s="8">
        <f>IF(Data_Mentah!G550="Yes",1,0)</f>
        <v>0</v>
      </c>
      <c r="H550" s="8">
        <f>IF(Data_Mentah!H550="Yes",1,0)</f>
        <v>0</v>
      </c>
      <c r="I550" s="8">
        <f>IF(Data_Mentah!I550="Yes",1,0)</f>
        <v>0</v>
      </c>
      <c r="J550" s="8">
        <f>IF(Data_Mentah!J550="Yes",1,0)</f>
        <v>0</v>
      </c>
      <c r="K550" s="8">
        <f>IF(Data_Mentah!K550="Yes",1,0)</f>
        <v>0</v>
      </c>
      <c r="L550" s="8">
        <f>IF(Data_Mentah!L550="Yes",1,0)</f>
        <v>0</v>
      </c>
      <c r="M550" s="8">
        <f>IF(Data_Mentah!M550="Yes",1,0)</f>
        <v>0</v>
      </c>
      <c r="N550" s="8">
        <f>IF(Data_Mentah!N550="Yes",1,0)</f>
        <v>0</v>
      </c>
      <c r="O550" s="8">
        <f>IF(Data_Mentah!O550="Yes",1,0)</f>
        <v>0</v>
      </c>
      <c r="P550" s="8">
        <f>IF(Data_Mentah!P550="Yes",1,0)</f>
        <v>0</v>
      </c>
      <c r="Q550" s="9">
        <f>IF(Data_Mentah!Q550="Positive",1,0)</f>
        <v>0</v>
      </c>
      <c r="T550">
        <f t="shared" si="15"/>
        <v>0</v>
      </c>
      <c r="V550">
        <f t="shared" si="16"/>
        <v>0</v>
      </c>
    </row>
    <row r="551" spans="1:22" ht="15.75" customHeight="1" x14ac:dyDescent="0.2">
      <c r="A551" s="4">
        <v>66</v>
      </c>
      <c r="B551" s="5">
        <f>IF(Data_Mentah!B551="Male",1,0)</f>
        <v>0</v>
      </c>
      <c r="C551" s="5">
        <f>IF(Data_Mentah!C551="Yes",1,0)</f>
        <v>0</v>
      </c>
      <c r="D551" s="5">
        <f>IF(Data_Mentah!D551="Yes",1,0)</f>
        <v>0</v>
      </c>
      <c r="E551" s="5">
        <f>IF(Data_Mentah!E551="Yes",1,0)</f>
        <v>0</v>
      </c>
      <c r="F551" s="5">
        <f>IF(Data_Mentah!F551="Yes",1,0)</f>
        <v>0</v>
      </c>
      <c r="G551" s="5">
        <f>IF(Data_Mentah!G551="Yes",1,0)</f>
        <v>0</v>
      </c>
      <c r="H551" s="5">
        <f>IF(Data_Mentah!H551="Yes",1,0)</f>
        <v>0</v>
      </c>
      <c r="I551" s="5">
        <f>IF(Data_Mentah!I551="Yes",1,0)</f>
        <v>0</v>
      </c>
      <c r="J551" s="5">
        <f>IF(Data_Mentah!J551="Yes",1,0)</f>
        <v>0</v>
      </c>
      <c r="K551" s="5">
        <f>IF(Data_Mentah!K551="Yes",1,0)</f>
        <v>0</v>
      </c>
      <c r="L551" s="5">
        <f>IF(Data_Mentah!L551="Yes",1,0)</f>
        <v>0</v>
      </c>
      <c r="M551" s="5">
        <f>IF(Data_Mentah!M551="Yes",1,0)</f>
        <v>0</v>
      </c>
      <c r="N551" s="5">
        <f>IF(Data_Mentah!N551="Yes",1,0)</f>
        <v>0</v>
      </c>
      <c r="O551" s="5">
        <f>IF(Data_Mentah!O551="Yes",1,0)</f>
        <v>0</v>
      </c>
      <c r="P551" s="5">
        <f>IF(Data_Mentah!P551="Yes",1,0)</f>
        <v>0</v>
      </c>
      <c r="Q551" s="6">
        <f>IF(Data_Mentah!Q551="Positive",1,0)</f>
        <v>0</v>
      </c>
      <c r="T551">
        <f t="shared" si="15"/>
        <v>0</v>
      </c>
      <c r="V551">
        <f t="shared" si="16"/>
        <v>0</v>
      </c>
    </row>
    <row r="552" spans="1:22" ht="15.75" customHeight="1" x14ac:dyDescent="0.2">
      <c r="A552" s="7">
        <v>67</v>
      </c>
      <c r="B552" s="8">
        <f>IF(Data_Mentah!B552="Male",1,0)</f>
        <v>0</v>
      </c>
      <c r="C552" s="8">
        <f>IF(Data_Mentah!C552="Yes",1,0)</f>
        <v>0</v>
      </c>
      <c r="D552" s="8">
        <f>IF(Data_Mentah!D552="Yes",1,0)</f>
        <v>0</v>
      </c>
      <c r="E552" s="8">
        <f>IF(Data_Mentah!E552="Yes",1,0)</f>
        <v>0</v>
      </c>
      <c r="F552" s="8">
        <f>IF(Data_Mentah!F552="Yes",1,0)</f>
        <v>0</v>
      </c>
      <c r="G552" s="8">
        <f>IF(Data_Mentah!G552="Yes",1,0)</f>
        <v>0</v>
      </c>
      <c r="H552" s="8">
        <f>IF(Data_Mentah!H552="Yes",1,0)</f>
        <v>0</v>
      </c>
      <c r="I552" s="8">
        <f>IF(Data_Mentah!I552="Yes",1,0)</f>
        <v>0</v>
      </c>
      <c r="J552" s="8">
        <f>IF(Data_Mentah!J552="Yes",1,0)</f>
        <v>0</v>
      </c>
      <c r="K552" s="8">
        <f>IF(Data_Mentah!K552="Yes",1,0)</f>
        <v>0</v>
      </c>
      <c r="L552" s="8">
        <f>IF(Data_Mentah!L552="Yes",1,0)</f>
        <v>0</v>
      </c>
      <c r="M552" s="8">
        <f>IF(Data_Mentah!M552="Yes",1,0)</f>
        <v>0</v>
      </c>
      <c r="N552" s="8">
        <f>IF(Data_Mentah!N552="Yes",1,0)</f>
        <v>0</v>
      </c>
      <c r="O552" s="8">
        <f>IF(Data_Mentah!O552="Yes",1,0)</f>
        <v>0</v>
      </c>
      <c r="P552" s="8">
        <f>IF(Data_Mentah!P552="Yes",1,0)</f>
        <v>0</v>
      </c>
      <c r="Q552" s="9">
        <f>IF(Data_Mentah!Q552="Positive",1,0)</f>
        <v>0</v>
      </c>
      <c r="T552">
        <f t="shared" si="15"/>
        <v>0</v>
      </c>
      <c r="V552">
        <f t="shared" si="16"/>
        <v>0</v>
      </c>
    </row>
    <row r="553" spans="1:22" ht="15.75" customHeight="1" x14ac:dyDescent="0.2">
      <c r="A553" s="4">
        <v>70</v>
      </c>
      <c r="B553" s="5">
        <f>IF(Data_Mentah!B553="Male",1,0)</f>
        <v>0</v>
      </c>
      <c r="C553" s="5">
        <f>IF(Data_Mentah!C553="Yes",1,0)</f>
        <v>0</v>
      </c>
      <c r="D553" s="5">
        <f>IF(Data_Mentah!D553="Yes",1,0)</f>
        <v>0</v>
      </c>
      <c r="E553" s="5">
        <f>IF(Data_Mentah!E553="Yes",1,0)</f>
        <v>0</v>
      </c>
      <c r="F553" s="5">
        <f>IF(Data_Mentah!F553="Yes",1,0)</f>
        <v>0</v>
      </c>
      <c r="G553" s="5">
        <f>IF(Data_Mentah!G553="Yes",1,0)</f>
        <v>0</v>
      </c>
      <c r="H553" s="5">
        <f>IF(Data_Mentah!H553="Yes",1,0)</f>
        <v>0</v>
      </c>
      <c r="I553" s="5">
        <f>IF(Data_Mentah!I553="Yes",1,0)</f>
        <v>0</v>
      </c>
      <c r="J553" s="5">
        <f>IF(Data_Mentah!J553="Yes",1,0)</f>
        <v>0</v>
      </c>
      <c r="K553" s="5">
        <f>IF(Data_Mentah!K553="Yes",1,0)</f>
        <v>0</v>
      </c>
      <c r="L553" s="5">
        <f>IF(Data_Mentah!L553="Yes",1,0)</f>
        <v>0</v>
      </c>
      <c r="M553" s="5">
        <f>IF(Data_Mentah!M553="Yes",1,0)</f>
        <v>0</v>
      </c>
      <c r="N553" s="5">
        <f>IF(Data_Mentah!N553="Yes",1,0)</f>
        <v>0</v>
      </c>
      <c r="O553" s="5">
        <f>IF(Data_Mentah!O553="Yes",1,0)</f>
        <v>0</v>
      </c>
      <c r="P553" s="5">
        <f>IF(Data_Mentah!P553="Yes",1,0)</f>
        <v>0</v>
      </c>
      <c r="Q553" s="6">
        <f>IF(Data_Mentah!Q553="Positive",1,0)</f>
        <v>0</v>
      </c>
      <c r="T553">
        <f t="shared" si="15"/>
        <v>0</v>
      </c>
      <c r="V553">
        <f t="shared" si="16"/>
        <v>0</v>
      </c>
    </row>
    <row r="554" spans="1:22" ht="15.75" customHeight="1" x14ac:dyDescent="0.2">
      <c r="A554" s="7">
        <v>44</v>
      </c>
      <c r="B554" s="8">
        <f>IF(Data_Mentah!B554="Male",1,0)</f>
        <v>0</v>
      </c>
      <c r="C554" s="8">
        <f>IF(Data_Mentah!C554="Yes",1,0)</f>
        <v>0</v>
      </c>
      <c r="D554" s="8">
        <f>IF(Data_Mentah!D554="Yes",1,0)</f>
        <v>0</v>
      </c>
      <c r="E554" s="8">
        <f>IF(Data_Mentah!E554="Yes",1,0)</f>
        <v>0</v>
      </c>
      <c r="F554" s="8">
        <f>IF(Data_Mentah!F554="Yes",1,0)</f>
        <v>0</v>
      </c>
      <c r="G554" s="8">
        <f>IF(Data_Mentah!G554="Yes",1,0)</f>
        <v>0</v>
      </c>
      <c r="H554" s="8">
        <f>IF(Data_Mentah!H554="Yes",1,0)</f>
        <v>0</v>
      </c>
      <c r="I554" s="8">
        <f>IF(Data_Mentah!I554="Yes",1,0)</f>
        <v>0</v>
      </c>
      <c r="J554" s="8">
        <f>IF(Data_Mentah!J554="Yes",1,0)</f>
        <v>0</v>
      </c>
      <c r="K554" s="8">
        <f>IF(Data_Mentah!K554="Yes",1,0)</f>
        <v>0</v>
      </c>
      <c r="L554" s="8">
        <f>IF(Data_Mentah!L554="Yes",1,0)</f>
        <v>0</v>
      </c>
      <c r="M554" s="8">
        <f>IF(Data_Mentah!M554="Yes",1,0)</f>
        <v>0</v>
      </c>
      <c r="N554" s="8">
        <f>IF(Data_Mentah!N554="Yes",1,0)</f>
        <v>0</v>
      </c>
      <c r="O554" s="8">
        <f>IF(Data_Mentah!O554="Yes",1,0)</f>
        <v>0</v>
      </c>
      <c r="P554" s="8">
        <f>IF(Data_Mentah!P554="Yes",1,0)</f>
        <v>0</v>
      </c>
      <c r="Q554" s="9">
        <f>IF(Data_Mentah!Q554="Positive",1,0)</f>
        <v>0</v>
      </c>
      <c r="T554">
        <f t="shared" si="15"/>
        <v>0</v>
      </c>
      <c r="V554">
        <f t="shared" si="16"/>
        <v>0</v>
      </c>
    </row>
    <row r="555" spans="1:22" ht="15.75" customHeight="1" x14ac:dyDescent="0.2">
      <c r="A555" s="4">
        <v>38</v>
      </c>
      <c r="B555" s="5">
        <f>IF(Data_Mentah!B555="Male",1,0)</f>
        <v>0</v>
      </c>
      <c r="C555" s="5">
        <f>IF(Data_Mentah!C555="Yes",1,0)</f>
        <v>0</v>
      </c>
      <c r="D555" s="5">
        <f>IF(Data_Mentah!D555="Yes",1,0)</f>
        <v>0</v>
      </c>
      <c r="E555" s="5">
        <f>IF(Data_Mentah!E555="Yes",1,0)</f>
        <v>0</v>
      </c>
      <c r="F555" s="5">
        <f>IF(Data_Mentah!F555="Yes",1,0)</f>
        <v>0</v>
      </c>
      <c r="G555" s="5">
        <f>IF(Data_Mentah!G555="Yes",1,0)</f>
        <v>0</v>
      </c>
      <c r="H555" s="5">
        <f>IF(Data_Mentah!H555="Yes",1,0)</f>
        <v>0</v>
      </c>
      <c r="I555" s="5">
        <f>IF(Data_Mentah!I555="Yes",1,0)</f>
        <v>0</v>
      </c>
      <c r="J555" s="5">
        <f>IF(Data_Mentah!J555="Yes",1,0)</f>
        <v>0</v>
      </c>
      <c r="K555" s="5">
        <f>IF(Data_Mentah!K555="Yes",1,0)</f>
        <v>0</v>
      </c>
      <c r="L555" s="5">
        <f>IF(Data_Mentah!L555="Yes",1,0)</f>
        <v>0</v>
      </c>
      <c r="M555" s="5">
        <f>IF(Data_Mentah!M555="Yes",1,0)</f>
        <v>0</v>
      </c>
      <c r="N555" s="5">
        <f>IF(Data_Mentah!N555="Yes",1,0)</f>
        <v>0</v>
      </c>
      <c r="O555" s="5">
        <f>IF(Data_Mentah!O555="Yes",1,0)</f>
        <v>0</v>
      </c>
      <c r="P555" s="5">
        <f>IF(Data_Mentah!P555="Yes",1,0)</f>
        <v>0</v>
      </c>
      <c r="Q555" s="6">
        <f>IF(Data_Mentah!Q555="Positive",1,0)</f>
        <v>0</v>
      </c>
      <c r="T555">
        <f t="shared" si="15"/>
        <v>0</v>
      </c>
      <c r="V555">
        <f t="shared" si="16"/>
        <v>0</v>
      </c>
    </row>
    <row r="556" spans="1:22" ht="15.75" customHeight="1" x14ac:dyDescent="0.2">
      <c r="A556" s="7">
        <v>35</v>
      </c>
      <c r="B556" s="8">
        <f>IF(Data_Mentah!B556="Male",1,0)</f>
        <v>0</v>
      </c>
      <c r="C556" s="8">
        <f>IF(Data_Mentah!C556="Yes",1,0)</f>
        <v>0</v>
      </c>
      <c r="D556" s="8">
        <f>IF(Data_Mentah!D556="Yes",1,0)</f>
        <v>0</v>
      </c>
      <c r="E556" s="8">
        <f>IF(Data_Mentah!E556="Yes",1,0)</f>
        <v>0</v>
      </c>
      <c r="F556" s="8">
        <f>IF(Data_Mentah!F556="Yes",1,0)</f>
        <v>0</v>
      </c>
      <c r="G556" s="8">
        <f>IF(Data_Mentah!G556="Yes",1,0)</f>
        <v>0</v>
      </c>
      <c r="H556" s="8">
        <f>IF(Data_Mentah!H556="Yes",1,0)</f>
        <v>0</v>
      </c>
      <c r="I556" s="8">
        <f>IF(Data_Mentah!I556="Yes",1,0)</f>
        <v>0</v>
      </c>
      <c r="J556" s="8">
        <f>IF(Data_Mentah!J556="Yes",1,0)</f>
        <v>0</v>
      </c>
      <c r="K556" s="8">
        <f>IF(Data_Mentah!K556="Yes",1,0)</f>
        <v>0</v>
      </c>
      <c r="L556" s="8">
        <f>IF(Data_Mentah!L556="Yes",1,0)</f>
        <v>0</v>
      </c>
      <c r="M556" s="8">
        <f>IF(Data_Mentah!M556="Yes",1,0)</f>
        <v>0</v>
      </c>
      <c r="N556" s="8">
        <f>IF(Data_Mentah!N556="Yes",1,0)</f>
        <v>0</v>
      </c>
      <c r="O556" s="8">
        <f>IF(Data_Mentah!O556="Yes",1,0)</f>
        <v>0</v>
      </c>
      <c r="P556" s="8">
        <f>IF(Data_Mentah!P556="Yes",1,0)</f>
        <v>0</v>
      </c>
      <c r="Q556" s="9">
        <f>IF(Data_Mentah!Q556="Positive",1,0)</f>
        <v>0</v>
      </c>
      <c r="T556">
        <f t="shared" si="15"/>
        <v>0</v>
      </c>
      <c r="V556">
        <f t="shared" si="16"/>
        <v>0</v>
      </c>
    </row>
    <row r="557" spans="1:22" ht="15.75" customHeight="1" x14ac:dyDescent="0.2">
      <c r="A557" s="4">
        <v>61</v>
      </c>
      <c r="B557" s="5">
        <f>IF(Data_Mentah!B557="Male",1,0)</f>
        <v>0</v>
      </c>
      <c r="C557" s="5">
        <f>IF(Data_Mentah!C557="Yes",1,0)</f>
        <v>0</v>
      </c>
      <c r="D557" s="5">
        <f>IF(Data_Mentah!D557="Yes",1,0)</f>
        <v>0</v>
      </c>
      <c r="E557" s="5">
        <f>IF(Data_Mentah!E557="Yes",1,0)</f>
        <v>0</v>
      </c>
      <c r="F557" s="5">
        <f>IF(Data_Mentah!F557="Yes",1,0)</f>
        <v>0</v>
      </c>
      <c r="G557" s="5">
        <f>IF(Data_Mentah!G557="Yes",1,0)</f>
        <v>0</v>
      </c>
      <c r="H557" s="5">
        <f>IF(Data_Mentah!H557="Yes",1,0)</f>
        <v>0</v>
      </c>
      <c r="I557" s="5">
        <f>IF(Data_Mentah!I557="Yes",1,0)</f>
        <v>0</v>
      </c>
      <c r="J557" s="5">
        <f>IF(Data_Mentah!J557="Yes",1,0)</f>
        <v>0</v>
      </c>
      <c r="K557" s="5">
        <f>IF(Data_Mentah!K557="Yes",1,0)</f>
        <v>0</v>
      </c>
      <c r="L557" s="5">
        <f>IF(Data_Mentah!L557="Yes",1,0)</f>
        <v>0</v>
      </c>
      <c r="M557" s="5">
        <f>IF(Data_Mentah!M557="Yes",1,0)</f>
        <v>0</v>
      </c>
      <c r="N557" s="5">
        <f>IF(Data_Mentah!N557="Yes",1,0)</f>
        <v>0</v>
      </c>
      <c r="O557" s="5">
        <f>IF(Data_Mentah!O557="Yes",1,0)</f>
        <v>0</v>
      </c>
      <c r="P557" s="5">
        <f>IF(Data_Mentah!P557="Yes",1,0)</f>
        <v>0</v>
      </c>
      <c r="Q557" s="6">
        <f>IF(Data_Mentah!Q557="Positive",1,0)</f>
        <v>0</v>
      </c>
      <c r="T557">
        <f t="shared" si="15"/>
        <v>0</v>
      </c>
      <c r="V557">
        <f t="shared" si="16"/>
        <v>0</v>
      </c>
    </row>
    <row r="558" spans="1:22" ht="15.75" customHeight="1" x14ac:dyDescent="0.2">
      <c r="A558" s="7">
        <v>60</v>
      </c>
      <c r="B558" s="8">
        <f>IF(Data_Mentah!B558="Male",1,0)</f>
        <v>0</v>
      </c>
      <c r="C558" s="8">
        <f>IF(Data_Mentah!C558="Yes",1,0)</f>
        <v>0</v>
      </c>
      <c r="D558" s="8">
        <f>IF(Data_Mentah!D558="Yes",1,0)</f>
        <v>0</v>
      </c>
      <c r="E558" s="8">
        <f>IF(Data_Mentah!E558="Yes",1,0)</f>
        <v>0</v>
      </c>
      <c r="F558" s="8">
        <f>IF(Data_Mentah!F558="Yes",1,0)</f>
        <v>0</v>
      </c>
      <c r="G558" s="8">
        <f>IF(Data_Mentah!G558="Yes",1,0)</f>
        <v>0</v>
      </c>
      <c r="H558" s="8">
        <f>IF(Data_Mentah!H558="Yes",1,0)</f>
        <v>0</v>
      </c>
      <c r="I558" s="8">
        <f>IF(Data_Mentah!I558="Yes",1,0)</f>
        <v>0</v>
      </c>
      <c r="J558" s="8">
        <f>IF(Data_Mentah!J558="Yes",1,0)</f>
        <v>0</v>
      </c>
      <c r="K558" s="8">
        <f>IF(Data_Mentah!K558="Yes",1,0)</f>
        <v>0</v>
      </c>
      <c r="L558" s="8">
        <f>IF(Data_Mentah!L558="Yes",1,0)</f>
        <v>0</v>
      </c>
      <c r="M558" s="8">
        <f>IF(Data_Mentah!M558="Yes",1,0)</f>
        <v>0</v>
      </c>
      <c r="N558" s="8">
        <f>IF(Data_Mentah!N558="Yes",1,0)</f>
        <v>0</v>
      </c>
      <c r="O558" s="8">
        <f>IF(Data_Mentah!O558="Yes",1,0)</f>
        <v>0</v>
      </c>
      <c r="P558" s="8">
        <f>IF(Data_Mentah!P558="Yes",1,0)</f>
        <v>0</v>
      </c>
      <c r="Q558" s="9">
        <f>IF(Data_Mentah!Q558="Positive",1,0)</f>
        <v>0</v>
      </c>
      <c r="T558">
        <f t="shared" si="15"/>
        <v>0</v>
      </c>
      <c r="V558">
        <f t="shared" si="16"/>
        <v>0</v>
      </c>
    </row>
    <row r="559" spans="1:22" ht="15.75" customHeight="1" x14ac:dyDescent="0.2">
      <c r="A559" s="4">
        <v>58</v>
      </c>
      <c r="B559" s="5">
        <f>IF(Data_Mentah!B559="Male",1,0)</f>
        <v>0</v>
      </c>
      <c r="C559" s="5">
        <f>IF(Data_Mentah!C559="Yes",1,0)</f>
        <v>0</v>
      </c>
      <c r="D559" s="5">
        <f>IF(Data_Mentah!D559="Yes",1,0)</f>
        <v>0</v>
      </c>
      <c r="E559" s="5">
        <f>IF(Data_Mentah!E559="Yes",1,0)</f>
        <v>0</v>
      </c>
      <c r="F559" s="5">
        <f>IF(Data_Mentah!F559="Yes",1,0)</f>
        <v>0</v>
      </c>
      <c r="G559" s="5">
        <f>IF(Data_Mentah!G559="Yes",1,0)</f>
        <v>0</v>
      </c>
      <c r="H559" s="5">
        <f>IF(Data_Mentah!H559="Yes",1,0)</f>
        <v>0</v>
      </c>
      <c r="I559" s="5">
        <f>IF(Data_Mentah!I559="Yes",1,0)</f>
        <v>0</v>
      </c>
      <c r="J559" s="5">
        <f>IF(Data_Mentah!J559="Yes",1,0)</f>
        <v>0</v>
      </c>
      <c r="K559" s="5">
        <f>IF(Data_Mentah!K559="Yes",1,0)</f>
        <v>0</v>
      </c>
      <c r="L559" s="5">
        <f>IF(Data_Mentah!L559="Yes",1,0)</f>
        <v>0</v>
      </c>
      <c r="M559" s="5">
        <f>IF(Data_Mentah!M559="Yes",1,0)</f>
        <v>0</v>
      </c>
      <c r="N559" s="5">
        <f>IF(Data_Mentah!N559="Yes",1,0)</f>
        <v>0</v>
      </c>
      <c r="O559" s="5">
        <f>IF(Data_Mentah!O559="Yes",1,0)</f>
        <v>0</v>
      </c>
      <c r="P559" s="5">
        <f>IF(Data_Mentah!P559="Yes",1,0)</f>
        <v>0</v>
      </c>
      <c r="Q559" s="6">
        <f>IF(Data_Mentah!Q559="Positive",1,0)</f>
        <v>0</v>
      </c>
      <c r="T559">
        <f t="shared" si="15"/>
        <v>0</v>
      </c>
      <c r="V559">
        <f t="shared" si="16"/>
        <v>0</v>
      </c>
    </row>
    <row r="560" spans="1:22" ht="15.75" customHeight="1" x14ac:dyDescent="0.2">
      <c r="A560" s="7">
        <v>54</v>
      </c>
      <c r="B560" s="8">
        <f>IF(Data_Mentah!B560="Male",1,0)</f>
        <v>0</v>
      </c>
      <c r="C560" s="8">
        <f>IF(Data_Mentah!C560="Yes",1,0)</f>
        <v>0</v>
      </c>
      <c r="D560" s="8">
        <f>IF(Data_Mentah!D560="Yes",1,0)</f>
        <v>0</v>
      </c>
      <c r="E560" s="8">
        <f>IF(Data_Mentah!E560="Yes",1,0)</f>
        <v>0</v>
      </c>
      <c r="F560" s="8">
        <f>IF(Data_Mentah!F560="Yes",1,0)</f>
        <v>0</v>
      </c>
      <c r="G560" s="8">
        <f>IF(Data_Mentah!G560="Yes",1,0)</f>
        <v>0</v>
      </c>
      <c r="H560" s="8">
        <f>IF(Data_Mentah!H560="Yes",1,0)</f>
        <v>0</v>
      </c>
      <c r="I560" s="8">
        <f>IF(Data_Mentah!I560="Yes",1,0)</f>
        <v>0</v>
      </c>
      <c r="J560" s="8">
        <f>IF(Data_Mentah!J560="Yes",1,0)</f>
        <v>0</v>
      </c>
      <c r="K560" s="8">
        <f>IF(Data_Mentah!K560="Yes",1,0)</f>
        <v>0</v>
      </c>
      <c r="L560" s="8">
        <f>IF(Data_Mentah!L560="Yes",1,0)</f>
        <v>0</v>
      </c>
      <c r="M560" s="8">
        <f>IF(Data_Mentah!M560="Yes",1,0)</f>
        <v>0</v>
      </c>
      <c r="N560" s="8">
        <f>IF(Data_Mentah!N560="Yes",1,0)</f>
        <v>0</v>
      </c>
      <c r="O560" s="8">
        <f>IF(Data_Mentah!O560="Yes",1,0)</f>
        <v>0</v>
      </c>
      <c r="P560" s="8">
        <f>IF(Data_Mentah!P560="Yes",1,0)</f>
        <v>0</v>
      </c>
      <c r="Q560" s="9">
        <f>IF(Data_Mentah!Q560="Positive",1,0)</f>
        <v>0</v>
      </c>
      <c r="T560">
        <f t="shared" si="15"/>
        <v>0</v>
      </c>
      <c r="V560">
        <f t="shared" si="16"/>
        <v>0</v>
      </c>
    </row>
    <row r="561" spans="1:22" ht="15.75" customHeight="1" x14ac:dyDescent="0.2">
      <c r="A561" s="4">
        <v>67</v>
      </c>
      <c r="B561" s="5">
        <f>IF(Data_Mentah!B561="Male",1,0)</f>
        <v>0</v>
      </c>
      <c r="C561" s="5">
        <f>IF(Data_Mentah!C561="Yes",1,0)</f>
        <v>0</v>
      </c>
      <c r="D561" s="5">
        <f>IF(Data_Mentah!D561="Yes",1,0)</f>
        <v>0</v>
      </c>
      <c r="E561" s="5">
        <f>IF(Data_Mentah!E561="Yes",1,0)</f>
        <v>0</v>
      </c>
      <c r="F561" s="5">
        <f>IF(Data_Mentah!F561="Yes",1,0)</f>
        <v>0</v>
      </c>
      <c r="G561" s="5">
        <f>IF(Data_Mentah!G561="Yes",1,0)</f>
        <v>0</v>
      </c>
      <c r="H561" s="5">
        <f>IF(Data_Mentah!H561="Yes",1,0)</f>
        <v>0</v>
      </c>
      <c r="I561" s="5">
        <f>IF(Data_Mentah!I561="Yes",1,0)</f>
        <v>0</v>
      </c>
      <c r="J561" s="5">
        <f>IF(Data_Mentah!J561="Yes",1,0)</f>
        <v>0</v>
      </c>
      <c r="K561" s="5">
        <f>IF(Data_Mentah!K561="Yes",1,0)</f>
        <v>0</v>
      </c>
      <c r="L561" s="5">
        <f>IF(Data_Mentah!L561="Yes",1,0)</f>
        <v>0</v>
      </c>
      <c r="M561" s="5">
        <f>IF(Data_Mentah!M561="Yes",1,0)</f>
        <v>0</v>
      </c>
      <c r="N561" s="5">
        <f>IF(Data_Mentah!N561="Yes",1,0)</f>
        <v>0</v>
      </c>
      <c r="O561" s="5">
        <f>IF(Data_Mentah!O561="Yes",1,0)</f>
        <v>0</v>
      </c>
      <c r="P561" s="5">
        <f>IF(Data_Mentah!P561="Yes",1,0)</f>
        <v>0</v>
      </c>
      <c r="Q561" s="6">
        <f>IF(Data_Mentah!Q561="Positive",1,0)</f>
        <v>0</v>
      </c>
      <c r="T561">
        <f t="shared" si="15"/>
        <v>0</v>
      </c>
      <c r="V561">
        <f t="shared" si="16"/>
        <v>0</v>
      </c>
    </row>
    <row r="562" spans="1:22" ht="15.75" customHeight="1" x14ac:dyDescent="0.2">
      <c r="A562" s="7">
        <v>66</v>
      </c>
      <c r="B562" s="8">
        <f>IF(Data_Mentah!B562="Male",1,0)</f>
        <v>0</v>
      </c>
      <c r="C562" s="8">
        <f>IF(Data_Mentah!C562="Yes",1,0)</f>
        <v>0</v>
      </c>
      <c r="D562" s="8">
        <f>IF(Data_Mentah!D562="Yes",1,0)</f>
        <v>0</v>
      </c>
      <c r="E562" s="8">
        <f>IF(Data_Mentah!E562="Yes",1,0)</f>
        <v>0</v>
      </c>
      <c r="F562" s="8">
        <f>IF(Data_Mentah!F562="Yes",1,0)</f>
        <v>0</v>
      </c>
      <c r="G562" s="8">
        <f>IF(Data_Mentah!G562="Yes",1,0)</f>
        <v>0</v>
      </c>
      <c r="H562" s="8">
        <f>IF(Data_Mentah!H562="Yes",1,0)</f>
        <v>0</v>
      </c>
      <c r="I562" s="8">
        <f>IF(Data_Mentah!I562="Yes",1,0)</f>
        <v>0</v>
      </c>
      <c r="J562" s="8">
        <f>IF(Data_Mentah!J562="Yes",1,0)</f>
        <v>0</v>
      </c>
      <c r="K562" s="8">
        <f>IF(Data_Mentah!K562="Yes",1,0)</f>
        <v>0</v>
      </c>
      <c r="L562" s="8">
        <f>IF(Data_Mentah!L562="Yes",1,0)</f>
        <v>0</v>
      </c>
      <c r="M562" s="8">
        <f>IF(Data_Mentah!M562="Yes",1,0)</f>
        <v>0</v>
      </c>
      <c r="N562" s="8">
        <f>IF(Data_Mentah!N562="Yes",1,0)</f>
        <v>0</v>
      </c>
      <c r="O562" s="8">
        <f>IF(Data_Mentah!O562="Yes",1,0)</f>
        <v>0</v>
      </c>
      <c r="P562" s="8">
        <f>IF(Data_Mentah!P562="Yes",1,0)</f>
        <v>0</v>
      </c>
      <c r="Q562" s="9">
        <f>IF(Data_Mentah!Q562="Positive",1,0)</f>
        <v>0</v>
      </c>
      <c r="T562">
        <f t="shared" si="15"/>
        <v>0</v>
      </c>
      <c r="V562">
        <f t="shared" si="16"/>
        <v>0</v>
      </c>
    </row>
    <row r="563" spans="1:22" ht="15.75" customHeight="1" x14ac:dyDescent="0.2">
      <c r="A563" s="4">
        <v>43</v>
      </c>
      <c r="B563" s="5">
        <f>IF(Data_Mentah!B563="Male",1,0)</f>
        <v>0</v>
      </c>
      <c r="C563" s="5">
        <f>IF(Data_Mentah!C563="Yes",1,0)</f>
        <v>0</v>
      </c>
      <c r="D563" s="5">
        <f>IF(Data_Mentah!D563="Yes",1,0)</f>
        <v>0</v>
      </c>
      <c r="E563" s="5">
        <f>IF(Data_Mentah!E563="Yes",1,0)</f>
        <v>0</v>
      </c>
      <c r="F563" s="5">
        <f>IF(Data_Mentah!F563="Yes",1,0)</f>
        <v>0</v>
      </c>
      <c r="G563" s="5">
        <f>IF(Data_Mentah!G563="Yes",1,0)</f>
        <v>0</v>
      </c>
      <c r="H563" s="5">
        <f>IF(Data_Mentah!H563="Yes",1,0)</f>
        <v>0</v>
      </c>
      <c r="I563" s="5">
        <f>IF(Data_Mentah!I563="Yes",1,0)</f>
        <v>0</v>
      </c>
      <c r="J563" s="5">
        <f>IF(Data_Mentah!J563="Yes",1,0)</f>
        <v>0</v>
      </c>
      <c r="K563" s="5">
        <f>IF(Data_Mentah!K563="Yes",1,0)</f>
        <v>0</v>
      </c>
      <c r="L563" s="5">
        <f>IF(Data_Mentah!L563="Yes",1,0)</f>
        <v>0</v>
      </c>
      <c r="M563" s="5">
        <f>IF(Data_Mentah!M563="Yes",1,0)</f>
        <v>0</v>
      </c>
      <c r="N563" s="5">
        <f>IF(Data_Mentah!N563="Yes",1,0)</f>
        <v>0</v>
      </c>
      <c r="O563" s="5">
        <f>IF(Data_Mentah!O563="Yes",1,0)</f>
        <v>0</v>
      </c>
      <c r="P563" s="5">
        <f>IF(Data_Mentah!P563="Yes",1,0)</f>
        <v>0</v>
      </c>
      <c r="Q563" s="6">
        <f>IF(Data_Mentah!Q563="Positive",1,0)</f>
        <v>0</v>
      </c>
      <c r="T563">
        <f t="shared" si="15"/>
        <v>0</v>
      </c>
      <c r="V563">
        <f t="shared" si="16"/>
        <v>0</v>
      </c>
    </row>
    <row r="564" spans="1:22" ht="15.75" customHeight="1" x14ac:dyDescent="0.2">
      <c r="A564" s="7">
        <v>62</v>
      </c>
      <c r="B564" s="8">
        <f>IF(Data_Mentah!B564="Male",1,0)</f>
        <v>0</v>
      </c>
      <c r="C564" s="8">
        <f>IF(Data_Mentah!C564="Yes",1,0)</f>
        <v>0</v>
      </c>
      <c r="D564" s="8">
        <f>IF(Data_Mentah!D564="Yes",1,0)</f>
        <v>0</v>
      </c>
      <c r="E564" s="8">
        <f>IF(Data_Mentah!E564="Yes",1,0)</f>
        <v>0</v>
      </c>
      <c r="F564" s="8">
        <f>IF(Data_Mentah!F564="Yes",1,0)</f>
        <v>0</v>
      </c>
      <c r="G564" s="8">
        <f>IF(Data_Mentah!G564="Yes",1,0)</f>
        <v>0</v>
      </c>
      <c r="H564" s="8">
        <f>IF(Data_Mentah!H564="Yes",1,0)</f>
        <v>0</v>
      </c>
      <c r="I564" s="8">
        <f>IF(Data_Mentah!I564="Yes",1,0)</f>
        <v>0</v>
      </c>
      <c r="J564" s="8">
        <f>IF(Data_Mentah!J564="Yes",1,0)</f>
        <v>0</v>
      </c>
      <c r="K564" s="8">
        <f>IF(Data_Mentah!K564="Yes",1,0)</f>
        <v>0</v>
      </c>
      <c r="L564" s="8">
        <f>IF(Data_Mentah!L564="Yes",1,0)</f>
        <v>0</v>
      </c>
      <c r="M564" s="8">
        <f>IF(Data_Mentah!M564="Yes",1,0)</f>
        <v>0</v>
      </c>
      <c r="N564" s="8">
        <f>IF(Data_Mentah!N564="Yes",1,0)</f>
        <v>0</v>
      </c>
      <c r="O564" s="8">
        <f>IF(Data_Mentah!O564="Yes",1,0)</f>
        <v>0</v>
      </c>
      <c r="P564" s="8">
        <f>IF(Data_Mentah!P564="Yes",1,0)</f>
        <v>0</v>
      </c>
      <c r="Q564" s="9">
        <f>IF(Data_Mentah!Q564="Positive",1,0)</f>
        <v>0</v>
      </c>
      <c r="T564">
        <f t="shared" ref="T564:T570" si="17">IF((P564 + K564 + E564 + I564 + L564) &gt;= 3, 1, 0)</f>
        <v>0</v>
      </c>
      <c r="V564">
        <f t="shared" ref="V564:V570" si="18">IF(Q564="Positive",1,0)</f>
        <v>0</v>
      </c>
    </row>
    <row r="565" spans="1:22" ht="15.75" customHeight="1" x14ac:dyDescent="0.2">
      <c r="A565" s="4">
        <v>54</v>
      </c>
      <c r="B565" s="5">
        <f>IF(Data_Mentah!B565="Male",1,0)</f>
        <v>0</v>
      </c>
      <c r="C565" s="5">
        <f>IF(Data_Mentah!C565="Yes",1,0)</f>
        <v>0</v>
      </c>
      <c r="D565" s="5">
        <f>IF(Data_Mentah!D565="Yes",1,0)</f>
        <v>0</v>
      </c>
      <c r="E565" s="5">
        <f>IF(Data_Mentah!E565="Yes",1,0)</f>
        <v>0</v>
      </c>
      <c r="F565" s="5">
        <f>IF(Data_Mentah!F565="Yes",1,0)</f>
        <v>0</v>
      </c>
      <c r="G565" s="5">
        <f>IF(Data_Mentah!G565="Yes",1,0)</f>
        <v>0</v>
      </c>
      <c r="H565" s="5">
        <f>IF(Data_Mentah!H565="Yes",1,0)</f>
        <v>0</v>
      </c>
      <c r="I565" s="5">
        <f>IF(Data_Mentah!I565="Yes",1,0)</f>
        <v>0</v>
      </c>
      <c r="J565" s="5">
        <f>IF(Data_Mentah!J565="Yes",1,0)</f>
        <v>0</v>
      </c>
      <c r="K565" s="5">
        <f>IF(Data_Mentah!K565="Yes",1,0)</f>
        <v>0</v>
      </c>
      <c r="L565" s="5">
        <f>IF(Data_Mentah!L565="Yes",1,0)</f>
        <v>0</v>
      </c>
      <c r="M565" s="5">
        <f>IF(Data_Mentah!M565="Yes",1,0)</f>
        <v>0</v>
      </c>
      <c r="N565" s="5">
        <f>IF(Data_Mentah!N565="Yes",1,0)</f>
        <v>0</v>
      </c>
      <c r="O565" s="5">
        <f>IF(Data_Mentah!O565="Yes",1,0)</f>
        <v>0</v>
      </c>
      <c r="P565" s="5">
        <f>IF(Data_Mentah!P565="Yes",1,0)</f>
        <v>0</v>
      </c>
      <c r="Q565" s="6">
        <f>IF(Data_Mentah!Q565="Positive",1,0)</f>
        <v>0</v>
      </c>
      <c r="T565">
        <f t="shared" si="17"/>
        <v>0</v>
      </c>
      <c r="V565">
        <f t="shared" si="18"/>
        <v>0</v>
      </c>
    </row>
    <row r="566" spans="1:22" ht="15.75" customHeight="1" x14ac:dyDescent="0.2">
      <c r="A566" s="7">
        <v>39</v>
      </c>
      <c r="B566" s="8">
        <f>IF(Data_Mentah!B566="Male",1,0)</f>
        <v>0</v>
      </c>
      <c r="C566" s="8">
        <f>IF(Data_Mentah!C566="Yes",1,0)</f>
        <v>0</v>
      </c>
      <c r="D566" s="8">
        <f>IF(Data_Mentah!D566="Yes",1,0)</f>
        <v>0</v>
      </c>
      <c r="E566" s="8">
        <f>IF(Data_Mentah!E566="Yes",1,0)</f>
        <v>0</v>
      </c>
      <c r="F566" s="8">
        <f>IF(Data_Mentah!F566="Yes",1,0)</f>
        <v>0</v>
      </c>
      <c r="G566" s="8">
        <f>IF(Data_Mentah!G566="Yes",1,0)</f>
        <v>0</v>
      </c>
      <c r="H566" s="8">
        <f>IF(Data_Mentah!H566="Yes",1,0)</f>
        <v>0</v>
      </c>
      <c r="I566" s="8">
        <f>IF(Data_Mentah!I566="Yes",1,0)</f>
        <v>0</v>
      </c>
      <c r="J566" s="8">
        <f>IF(Data_Mentah!J566="Yes",1,0)</f>
        <v>0</v>
      </c>
      <c r="K566" s="8">
        <f>IF(Data_Mentah!K566="Yes",1,0)</f>
        <v>0</v>
      </c>
      <c r="L566" s="8">
        <f>IF(Data_Mentah!L566="Yes",1,0)</f>
        <v>0</v>
      </c>
      <c r="M566" s="8">
        <f>IF(Data_Mentah!M566="Yes",1,0)</f>
        <v>0</v>
      </c>
      <c r="N566" s="8">
        <f>IF(Data_Mentah!N566="Yes",1,0)</f>
        <v>0</v>
      </c>
      <c r="O566" s="8">
        <f>IF(Data_Mentah!O566="Yes",1,0)</f>
        <v>0</v>
      </c>
      <c r="P566" s="8">
        <f>IF(Data_Mentah!P566="Yes",1,0)</f>
        <v>0</v>
      </c>
      <c r="Q566" s="9">
        <f>IF(Data_Mentah!Q566="Positive",1,0)</f>
        <v>0</v>
      </c>
      <c r="T566">
        <f t="shared" si="17"/>
        <v>0</v>
      </c>
      <c r="V566">
        <f t="shared" si="18"/>
        <v>0</v>
      </c>
    </row>
    <row r="567" spans="1:22" ht="15.75" customHeight="1" x14ac:dyDescent="0.2">
      <c r="A567" s="4">
        <v>48</v>
      </c>
      <c r="B567" s="5">
        <f>IF(Data_Mentah!B567="Male",1,0)</f>
        <v>0</v>
      </c>
      <c r="C567" s="5">
        <f>IF(Data_Mentah!C567="Yes",1,0)</f>
        <v>0</v>
      </c>
      <c r="D567" s="5">
        <f>IF(Data_Mentah!D567="Yes",1,0)</f>
        <v>0</v>
      </c>
      <c r="E567" s="5">
        <f>IF(Data_Mentah!E567="Yes",1,0)</f>
        <v>0</v>
      </c>
      <c r="F567" s="5">
        <f>IF(Data_Mentah!F567="Yes",1,0)</f>
        <v>0</v>
      </c>
      <c r="G567" s="5">
        <f>IF(Data_Mentah!G567="Yes",1,0)</f>
        <v>0</v>
      </c>
      <c r="H567" s="5">
        <f>IF(Data_Mentah!H567="Yes",1,0)</f>
        <v>0</v>
      </c>
      <c r="I567" s="5">
        <f>IF(Data_Mentah!I567="Yes",1,0)</f>
        <v>0</v>
      </c>
      <c r="J567" s="5">
        <f>IF(Data_Mentah!J567="Yes",1,0)</f>
        <v>0</v>
      </c>
      <c r="K567" s="5">
        <f>IF(Data_Mentah!K567="Yes",1,0)</f>
        <v>0</v>
      </c>
      <c r="L567" s="5">
        <f>IF(Data_Mentah!L567="Yes",1,0)</f>
        <v>0</v>
      </c>
      <c r="M567" s="5">
        <f>IF(Data_Mentah!M567="Yes",1,0)</f>
        <v>0</v>
      </c>
      <c r="N567" s="5">
        <f>IF(Data_Mentah!N567="Yes",1,0)</f>
        <v>0</v>
      </c>
      <c r="O567" s="5">
        <f>IF(Data_Mentah!O567="Yes",1,0)</f>
        <v>0</v>
      </c>
      <c r="P567" s="5">
        <f>IF(Data_Mentah!P567="Yes",1,0)</f>
        <v>0</v>
      </c>
      <c r="Q567" s="6">
        <f>IF(Data_Mentah!Q567="Positive",1,0)</f>
        <v>0</v>
      </c>
      <c r="T567">
        <f t="shared" si="17"/>
        <v>0</v>
      </c>
      <c r="V567">
        <f t="shared" si="18"/>
        <v>0</v>
      </c>
    </row>
    <row r="568" spans="1:22" ht="15.75" customHeight="1" x14ac:dyDescent="0.2">
      <c r="A568" s="7">
        <v>58</v>
      </c>
      <c r="B568" s="8">
        <f>IF(Data_Mentah!B568="Male",1,0)</f>
        <v>0</v>
      </c>
      <c r="C568" s="8">
        <f>IF(Data_Mentah!C568="Yes",1,0)</f>
        <v>0</v>
      </c>
      <c r="D568" s="8">
        <f>IF(Data_Mentah!D568="Yes",1,0)</f>
        <v>0</v>
      </c>
      <c r="E568" s="8">
        <f>IF(Data_Mentah!E568="Yes",1,0)</f>
        <v>0</v>
      </c>
      <c r="F568" s="8">
        <f>IF(Data_Mentah!F568="Yes",1,0)</f>
        <v>0</v>
      </c>
      <c r="G568" s="8">
        <f>IF(Data_Mentah!G568="Yes",1,0)</f>
        <v>0</v>
      </c>
      <c r="H568" s="8">
        <f>IF(Data_Mentah!H568="Yes",1,0)</f>
        <v>0</v>
      </c>
      <c r="I568" s="8">
        <f>IF(Data_Mentah!I568="Yes",1,0)</f>
        <v>0</v>
      </c>
      <c r="J568" s="8">
        <f>IF(Data_Mentah!J568="Yes",1,0)</f>
        <v>0</v>
      </c>
      <c r="K568" s="8">
        <f>IF(Data_Mentah!K568="Yes",1,0)</f>
        <v>0</v>
      </c>
      <c r="L568" s="8">
        <f>IF(Data_Mentah!L568="Yes",1,0)</f>
        <v>0</v>
      </c>
      <c r="M568" s="8">
        <f>IF(Data_Mentah!M568="Yes",1,0)</f>
        <v>0</v>
      </c>
      <c r="N568" s="8">
        <f>IF(Data_Mentah!N568="Yes",1,0)</f>
        <v>0</v>
      </c>
      <c r="O568" s="8">
        <f>IF(Data_Mentah!O568="Yes",1,0)</f>
        <v>0</v>
      </c>
      <c r="P568" s="8">
        <f>IF(Data_Mentah!P568="Yes",1,0)</f>
        <v>0</v>
      </c>
      <c r="Q568" s="9">
        <f>IF(Data_Mentah!Q568="Positive",1,0)</f>
        <v>0</v>
      </c>
      <c r="T568">
        <f t="shared" si="17"/>
        <v>0</v>
      </c>
      <c r="V568">
        <f t="shared" si="18"/>
        <v>0</v>
      </c>
    </row>
    <row r="569" spans="1:22" ht="15.75" customHeight="1" x14ac:dyDescent="0.2">
      <c r="A569" s="4">
        <v>32</v>
      </c>
      <c r="B569" s="5">
        <f>IF(Data_Mentah!B569="Male",1,0)</f>
        <v>0</v>
      </c>
      <c r="C569" s="5">
        <f>IF(Data_Mentah!C569="Yes",1,0)</f>
        <v>0</v>
      </c>
      <c r="D569" s="5">
        <f>IF(Data_Mentah!D569="Yes",1,0)</f>
        <v>0</v>
      </c>
      <c r="E569" s="5">
        <f>IF(Data_Mentah!E569="Yes",1,0)</f>
        <v>0</v>
      </c>
      <c r="F569" s="5">
        <f>IF(Data_Mentah!F569="Yes",1,0)</f>
        <v>0</v>
      </c>
      <c r="G569" s="5">
        <f>IF(Data_Mentah!G569="Yes",1,0)</f>
        <v>0</v>
      </c>
      <c r="H569" s="5">
        <f>IF(Data_Mentah!H569="Yes",1,0)</f>
        <v>0</v>
      </c>
      <c r="I569" s="5">
        <f>IF(Data_Mentah!I569="Yes",1,0)</f>
        <v>0</v>
      </c>
      <c r="J569" s="5">
        <f>IF(Data_Mentah!J569="Yes",1,0)</f>
        <v>0</v>
      </c>
      <c r="K569" s="5">
        <f>IF(Data_Mentah!K569="Yes",1,0)</f>
        <v>0</v>
      </c>
      <c r="L569" s="5">
        <f>IF(Data_Mentah!L569="Yes",1,0)</f>
        <v>0</v>
      </c>
      <c r="M569" s="5">
        <f>IF(Data_Mentah!M569="Yes",1,0)</f>
        <v>0</v>
      </c>
      <c r="N569" s="5">
        <f>IF(Data_Mentah!N569="Yes",1,0)</f>
        <v>0</v>
      </c>
      <c r="O569" s="5">
        <f>IF(Data_Mentah!O569="Yes",1,0)</f>
        <v>0</v>
      </c>
      <c r="P569" s="5">
        <f>IF(Data_Mentah!P569="Yes",1,0)</f>
        <v>0</v>
      </c>
      <c r="Q569" s="6">
        <f>IF(Data_Mentah!Q569="Positive",1,0)</f>
        <v>0</v>
      </c>
      <c r="T569">
        <f t="shared" si="17"/>
        <v>0</v>
      </c>
      <c r="V569">
        <f t="shared" si="18"/>
        <v>0</v>
      </c>
    </row>
    <row r="570" spans="1:22" ht="15.75" customHeight="1" x14ac:dyDescent="0.2">
      <c r="A570" s="10">
        <v>42</v>
      </c>
      <c r="B570" s="11">
        <f>IF(Data_Mentah!B570="Male",1,0)</f>
        <v>0</v>
      </c>
      <c r="C570" s="11">
        <f>IF(Data_Mentah!C570="Yes",1,0)</f>
        <v>0</v>
      </c>
      <c r="D570" s="11">
        <f>IF(Data_Mentah!D570="Yes",1,0)</f>
        <v>0</v>
      </c>
      <c r="E570" s="11">
        <f>IF(Data_Mentah!E570="Yes",1,0)</f>
        <v>0</v>
      </c>
      <c r="F570" s="11">
        <f>IF(Data_Mentah!F570="Yes",1,0)</f>
        <v>0</v>
      </c>
      <c r="G570" s="11">
        <f>IF(Data_Mentah!G570="Yes",1,0)</f>
        <v>0</v>
      </c>
      <c r="H570" s="11">
        <f>IF(Data_Mentah!H570="Yes",1,0)</f>
        <v>0</v>
      </c>
      <c r="I570" s="11">
        <f>IF(Data_Mentah!I570="Yes",1,0)</f>
        <v>0</v>
      </c>
      <c r="J570" s="11">
        <f>IF(Data_Mentah!J570="Yes",1,0)</f>
        <v>0</v>
      </c>
      <c r="K570" s="11">
        <f>IF(Data_Mentah!K570="Yes",1,0)</f>
        <v>0</v>
      </c>
      <c r="L570" s="11">
        <f>IF(Data_Mentah!L570="Yes",1,0)</f>
        <v>0</v>
      </c>
      <c r="M570" s="11">
        <f>IF(Data_Mentah!M570="Yes",1,0)</f>
        <v>0</v>
      </c>
      <c r="N570" s="11">
        <f>IF(Data_Mentah!N570="Yes",1,0)</f>
        <v>0</v>
      </c>
      <c r="O570" s="11">
        <f>IF(Data_Mentah!O570="Yes",1,0)</f>
        <v>0</v>
      </c>
      <c r="P570" s="11">
        <f>IF(Data_Mentah!P570="Yes",1,0)</f>
        <v>0</v>
      </c>
      <c r="Q570" s="12">
        <f>IF(Data_Mentah!Q570="Positive",1,0)</f>
        <v>0</v>
      </c>
      <c r="T570">
        <f t="shared" si="17"/>
        <v>0</v>
      </c>
      <c r="V570">
        <f t="shared" si="18"/>
        <v>0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A523"/>
  <sheetViews>
    <sheetView tabSelected="1" topLeftCell="N1" workbookViewId="0">
      <selection activeCell="AB36" sqref="AB36"/>
    </sheetView>
  </sheetViews>
  <sheetFormatPr defaultColWidth="12.7109375" defaultRowHeight="15.75" customHeight="1" x14ac:dyDescent="0.2"/>
  <cols>
    <col min="1" max="1" width="18.140625" customWidth="1"/>
    <col min="8" max="8" width="16.42578125" customWidth="1"/>
    <col min="19" max="19" width="15.5703125" customWidth="1"/>
    <col min="21" max="21" width="17" customWidth="1"/>
  </cols>
  <sheetData>
    <row r="1" spans="1:27" ht="15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T1" t="s">
        <v>86</v>
      </c>
      <c r="U1" t="s">
        <v>87</v>
      </c>
      <c r="V1" t="s">
        <v>88</v>
      </c>
      <c r="W1" t="s">
        <v>89</v>
      </c>
      <c r="X1" t="s">
        <v>90</v>
      </c>
      <c r="Y1" t="s">
        <v>91</v>
      </c>
      <c r="Z1" t="s">
        <v>92</v>
      </c>
      <c r="AA1" t="s">
        <v>93</v>
      </c>
    </row>
    <row r="2" spans="1:27" ht="15.75" customHeight="1" x14ac:dyDescent="0.2">
      <c r="A2" s="4">
        <v>40</v>
      </c>
      <c r="B2" s="5">
        <f>IF(Data_Mentah!B2="Male",1,0)</f>
        <v>1</v>
      </c>
      <c r="C2" s="5">
        <f>IF(Data_Mentah!C2="Yes",1,0)</f>
        <v>0</v>
      </c>
      <c r="D2" s="5">
        <f>IF(Data_Mentah!D2="Yes",1,0)</f>
        <v>1</v>
      </c>
      <c r="E2" s="5">
        <f>IF(Data_Mentah!E2="Yes",1,0)</f>
        <v>0</v>
      </c>
      <c r="F2" s="5">
        <f>IF(Data_Mentah!F2="Yes",1,0)</f>
        <v>1</v>
      </c>
      <c r="G2" s="5">
        <f>IF(Data_Mentah!G2="Yes",1,0)</f>
        <v>0</v>
      </c>
      <c r="H2" s="5">
        <f>IF(Data_Mentah!H2="Yes",1,0)</f>
        <v>0</v>
      </c>
      <c r="I2" s="5">
        <f>IF(Data_Mentah!I2="Yes",1,0)</f>
        <v>0</v>
      </c>
      <c r="J2" s="5">
        <f>IF(Data_Mentah!J2="Yes",1,0)</f>
        <v>1</v>
      </c>
      <c r="K2" s="5">
        <f>IF(Data_Mentah!K2="Yes",1,0)</f>
        <v>0</v>
      </c>
      <c r="L2" s="5">
        <f>IF(Data_Mentah!L2="Yes",1,0)</f>
        <v>1</v>
      </c>
      <c r="M2" s="5">
        <f>IF(Data_Mentah!M2="Yes",1,0)</f>
        <v>0</v>
      </c>
      <c r="N2" s="5">
        <f>IF(Data_Mentah!N2="Yes",1,0)</f>
        <v>1</v>
      </c>
      <c r="O2" s="5">
        <f>IF(Data_Mentah!O2="Yes",1,0)</f>
        <v>1</v>
      </c>
      <c r="P2" s="5">
        <f>IF(Data_Mentah!P2="Yes",1,0)</f>
        <v>1</v>
      </c>
      <c r="Q2" s="6">
        <f>IF(Data_Mentah!Q2="Positive",1,0)</f>
        <v>1</v>
      </c>
      <c r="T2">
        <f t="shared" ref="T2:T66" si="0">IF((H2 + N2 + E2 + F2 + J2) &gt;= 3, 1, 0)</f>
        <v>1</v>
      </c>
      <c r="U2">
        <f t="shared" ref="U2:U66" si="1">IF((P2 + J2 + G2 + M2 + D2) &gt;= 3, 1, 0)</f>
        <v>1</v>
      </c>
      <c r="V2">
        <f>IF((R2 + J2 + I2 + F2 + L2) &gt;= 3, 1, 0)</f>
        <v>1</v>
      </c>
      <c r="W2">
        <f>IF((S2 + K2 + R2 + P2 + M2) &gt;= 3, 1, 0)</f>
        <v>0</v>
      </c>
      <c r="X2">
        <f>IF((T2 + O2 + I2 + M2 + P2) &gt;= 3, 1, 0)</f>
        <v>1</v>
      </c>
      <c r="Y2">
        <f>IF((Prediksi_Testing!T2 + Prediksi_Testing!U2 + Prediksi_Testing!V2 + Prediksi_Testing!W2 + Prediksi_Testing!X2) &gt;= 3, 1, 0)</f>
        <v>1</v>
      </c>
      <c r="Z2">
        <f>Label_Encoding!Q2</f>
        <v>1</v>
      </c>
      <c r="AA2" t="str">
        <f>IF(Y2=Z2,"Benar","Salah")</f>
        <v>Benar</v>
      </c>
    </row>
    <row r="3" spans="1:27" ht="15.75" customHeight="1" x14ac:dyDescent="0.2">
      <c r="A3" s="7">
        <v>58</v>
      </c>
      <c r="B3" s="8">
        <f>IF(Data_Mentah!B3="Male",1,0)</f>
        <v>1</v>
      </c>
      <c r="C3" s="8">
        <f>IF(Data_Mentah!C3="Yes",1,0)</f>
        <v>0</v>
      </c>
      <c r="D3" s="8">
        <f>IF(Data_Mentah!D3="Yes",1,0)</f>
        <v>0</v>
      </c>
      <c r="E3" s="8">
        <f>IF(Data_Mentah!E3="Yes",1,0)</f>
        <v>0</v>
      </c>
      <c r="F3" s="8">
        <f>IF(Data_Mentah!F3="Yes",1,0)</f>
        <v>1</v>
      </c>
      <c r="G3" s="8">
        <f>IF(Data_Mentah!G3="Yes",1,0)</f>
        <v>0</v>
      </c>
      <c r="H3" s="8">
        <f>IF(Data_Mentah!H3="Yes",1,0)</f>
        <v>0</v>
      </c>
      <c r="I3" s="8">
        <f>IF(Data_Mentah!I3="Yes",1,0)</f>
        <v>1</v>
      </c>
      <c r="J3" s="8">
        <f>IF(Data_Mentah!J3="Yes",1,0)</f>
        <v>0</v>
      </c>
      <c r="K3" s="8">
        <f>IF(Data_Mentah!K3="Yes",1,0)</f>
        <v>0</v>
      </c>
      <c r="L3" s="8">
        <f>IF(Data_Mentah!L3="Yes",1,0)</f>
        <v>0</v>
      </c>
      <c r="M3" s="8">
        <f>IF(Data_Mentah!M3="Yes",1,0)</f>
        <v>1</v>
      </c>
      <c r="N3" s="8">
        <f>IF(Data_Mentah!N3="Yes",1,0)</f>
        <v>0</v>
      </c>
      <c r="O3" s="8">
        <f>IF(Data_Mentah!O3="Yes",1,0)</f>
        <v>1</v>
      </c>
      <c r="P3" s="8">
        <f>IF(Data_Mentah!P3="Yes",1,0)</f>
        <v>0</v>
      </c>
      <c r="Q3" s="9">
        <f>IF(Data_Mentah!Q3="Positive",1,0)</f>
        <v>1</v>
      </c>
      <c r="T3">
        <f t="shared" si="0"/>
        <v>0</v>
      </c>
      <c r="U3">
        <f t="shared" si="1"/>
        <v>0</v>
      </c>
      <c r="V3">
        <f t="shared" ref="V3:V66" si="2">IF((R3 + J3 + I3 + F3 + L3) &gt;= 3, 1, 0)</f>
        <v>0</v>
      </c>
      <c r="W3">
        <f t="shared" ref="W3:W66" si="3">IF((S3 + K3 + R3 + P3 + M3) &gt;= 3, 1, 0)</f>
        <v>0</v>
      </c>
      <c r="X3">
        <f t="shared" ref="X3:X66" si="4">IF((T3 + O3 + I3 + M3 + P3) &gt;= 3, 1, 0)</f>
        <v>1</v>
      </c>
      <c r="Y3">
        <f>IF((Prediksi_Testing!T3 + Prediksi_Testing!U3 + Prediksi_Testing!V3 + Prediksi_Testing!W3 + Prediksi_Testing!X3) &gt;= 3, 1, 0)</f>
        <v>0</v>
      </c>
      <c r="Z3">
        <f>Label_Encoding!Q3</f>
        <v>1</v>
      </c>
      <c r="AA3" t="str">
        <f t="shared" ref="AA3:AA66" si="5">IF(Y3=Z3,"Benar","Salah")</f>
        <v>Salah</v>
      </c>
    </row>
    <row r="4" spans="1:27" ht="15.75" customHeight="1" x14ac:dyDescent="0.2">
      <c r="A4" s="4">
        <v>41</v>
      </c>
      <c r="B4" s="5">
        <f>IF(Data_Mentah!B4="Male",1,0)</f>
        <v>1</v>
      </c>
      <c r="C4" s="5">
        <f>IF(Data_Mentah!C4="Yes",1,0)</f>
        <v>1</v>
      </c>
      <c r="D4" s="5">
        <f>IF(Data_Mentah!D4="Yes",1,0)</f>
        <v>0</v>
      </c>
      <c r="E4" s="5">
        <f>IF(Data_Mentah!E4="Yes",1,0)</f>
        <v>0</v>
      </c>
      <c r="F4" s="5">
        <f>IF(Data_Mentah!F4="Yes",1,0)</f>
        <v>1</v>
      </c>
      <c r="G4" s="5">
        <f>IF(Data_Mentah!G4="Yes",1,0)</f>
        <v>1</v>
      </c>
      <c r="H4" s="5">
        <f>IF(Data_Mentah!H4="Yes",1,0)</f>
        <v>0</v>
      </c>
      <c r="I4" s="5">
        <f>IF(Data_Mentah!I4="Yes",1,0)</f>
        <v>0</v>
      </c>
      <c r="J4" s="5">
        <f>IF(Data_Mentah!J4="Yes",1,0)</f>
        <v>1</v>
      </c>
      <c r="K4" s="5">
        <f>IF(Data_Mentah!K4="Yes",1,0)</f>
        <v>0</v>
      </c>
      <c r="L4" s="5">
        <f>IF(Data_Mentah!L4="Yes",1,0)</f>
        <v>1</v>
      </c>
      <c r="M4" s="5">
        <f>IF(Data_Mentah!M4="Yes",1,0)</f>
        <v>0</v>
      </c>
      <c r="N4" s="5">
        <f>IF(Data_Mentah!N4="Yes",1,0)</f>
        <v>1</v>
      </c>
      <c r="O4" s="5">
        <f>IF(Data_Mentah!O4="Yes",1,0)</f>
        <v>1</v>
      </c>
      <c r="P4" s="5">
        <f>IF(Data_Mentah!P4="Yes",1,0)</f>
        <v>0</v>
      </c>
      <c r="Q4" s="6">
        <f>IF(Data_Mentah!Q4="Positive",1,0)</f>
        <v>1</v>
      </c>
      <c r="T4">
        <f t="shared" si="0"/>
        <v>1</v>
      </c>
      <c r="U4">
        <f t="shared" si="1"/>
        <v>0</v>
      </c>
      <c r="V4">
        <f t="shared" si="2"/>
        <v>1</v>
      </c>
      <c r="W4">
        <f t="shared" si="3"/>
        <v>0</v>
      </c>
      <c r="X4">
        <f t="shared" si="4"/>
        <v>0</v>
      </c>
      <c r="Y4">
        <f>IF((Prediksi_Testing!T4 + Prediksi_Testing!U4 + Prediksi_Testing!V4 + Prediksi_Testing!W4 + Prediksi_Testing!X4) &gt;= 3, 1, 0)</f>
        <v>0</v>
      </c>
      <c r="Z4">
        <f>Label_Encoding!Q4</f>
        <v>1</v>
      </c>
      <c r="AA4" t="str">
        <f t="shared" si="5"/>
        <v>Salah</v>
      </c>
    </row>
    <row r="5" spans="1:27" ht="15.75" customHeight="1" x14ac:dyDescent="0.2">
      <c r="A5" s="7">
        <v>45</v>
      </c>
      <c r="B5" s="8">
        <f>IF(Data_Mentah!B5="Male",1,0)</f>
        <v>1</v>
      </c>
      <c r="C5" s="8">
        <f>IF(Data_Mentah!C5="Yes",1,0)</f>
        <v>0</v>
      </c>
      <c r="D5" s="8">
        <f>IF(Data_Mentah!D5="Yes",1,0)</f>
        <v>0</v>
      </c>
      <c r="E5" s="8">
        <f>IF(Data_Mentah!E5="Yes",1,0)</f>
        <v>1</v>
      </c>
      <c r="F5" s="8">
        <f>IF(Data_Mentah!F5="Yes",1,0)</f>
        <v>1</v>
      </c>
      <c r="G5" s="8">
        <f>IF(Data_Mentah!G5="Yes",1,0)</f>
        <v>1</v>
      </c>
      <c r="H5" s="8">
        <f>IF(Data_Mentah!H5="Yes",1,0)</f>
        <v>1</v>
      </c>
      <c r="I5" s="8">
        <f>IF(Data_Mentah!I5="Yes",1,0)</f>
        <v>0</v>
      </c>
      <c r="J5" s="8">
        <f>IF(Data_Mentah!J5="Yes",1,0)</f>
        <v>1</v>
      </c>
      <c r="K5" s="8">
        <f>IF(Data_Mentah!K5="Yes",1,0)</f>
        <v>0</v>
      </c>
      <c r="L5" s="8">
        <f>IF(Data_Mentah!L5="Yes",1,0)</f>
        <v>1</v>
      </c>
      <c r="M5" s="8">
        <f>IF(Data_Mentah!M5="Yes",1,0)</f>
        <v>0</v>
      </c>
      <c r="N5" s="8">
        <f>IF(Data_Mentah!N5="Yes",1,0)</f>
        <v>0</v>
      </c>
      <c r="O5" s="8">
        <f>IF(Data_Mentah!O5="Yes",1,0)</f>
        <v>0</v>
      </c>
      <c r="P5" s="8">
        <f>IF(Data_Mentah!P5="Yes",1,0)</f>
        <v>0</v>
      </c>
      <c r="Q5" s="9">
        <f>IF(Data_Mentah!Q5="Positive",1,0)</f>
        <v>1</v>
      </c>
      <c r="T5">
        <f t="shared" si="0"/>
        <v>1</v>
      </c>
      <c r="U5">
        <f t="shared" si="1"/>
        <v>0</v>
      </c>
      <c r="V5">
        <f t="shared" si="2"/>
        <v>1</v>
      </c>
      <c r="W5">
        <f t="shared" si="3"/>
        <v>0</v>
      </c>
      <c r="X5">
        <f t="shared" si="4"/>
        <v>0</v>
      </c>
      <c r="Y5">
        <f>IF((Prediksi_Testing!T5 + Prediksi_Testing!U5 + Prediksi_Testing!V5 + Prediksi_Testing!W5 + Prediksi_Testing!X5) &gt;= 3, 1, 0)</f>
        <v>0</v>
      </c>
      <c r="Z5">
        <f>Label_Encoding!Q5</f>
        <v>1</v>
      </c>
      <c r="AA5" t="str">
        <f t="shared" si="5"/>
        <v>Salah</v>
      </c>
    </row>
    <row r="6" spans="1:27" ht="15.75" customHeight="1" x14ac:dyDescent="0.2">
      <c r="A6" s="4">
        <v>60</v>
      </c>
      <c r="B6" s="5">
        <f>IF(Data_Mentah!B6="Male",1,0)</f>
        <v>1</v>
      </c>
      <c r="C6" s="5">
        <f>IF(Data_Mentah!C6="Yes",1,0)</f>
        <v>1</v>
      </c>
      <c r="D6" s="5">
        <f>IF(Data_Mentah!D6="Yes",1,0)</f>
        <v>1</v>
      </c>
      <c r="E6" s="5">
        <f>IF(Data_Mentah!E6="Yes",1,0)</f>
        <v>1</v>
      </c>
      <c r="F6" s="5">
        <f>IF(Data_Mentah!F6="Yes",1,0)</f>
        <v>1</v>
      </c>
      <c r="G6" s="5">
        <f>IF(Data_Mentah!G6="Yes",1,0)</f>
        <v>1</v>
      </c>
      <c r="H6" s="5">
        <f>IF(Data_Mentah!H6="Yes",1,0)</f>
        <v>0</v>
      </c>
      <c r="I6" s="5">
        <f>IF(Data_Mentah!I6="Yes",1,0)</f>
        <v>1</v>
      </c>
      <c r="J6" s="5">
        <f>IF(Data_Mentah!J6="Yes",1,0)</f>
        <v>1</v>
      </c>
      <c r="K6" s="5">
        <f>IF(Data_Mentah!K6="Yes",1,0)</f>
        <v>1</v>
      </c>
      <c r="L6" s="5">
        <f>IF(Data_Mentah!L6="Yes",1,0)</f>
        <v>1</v>
      </c>
      <c r="M6" s="5">
        <f>IF(Data_Mentah!M6="Yes",1,0)</f>
        <v>1</v>
      </c>
      <c r="N6" s="5">
        <f>IF(Data_Mentah!N6="Yes",1,0)</f>
        <v>1</v>
      </c>
      <c r="O6" s="5">
        <f>IF(Data_Mentah!O6="Yes",1,0)</f>
        <v>1</v>
      </c>
      <c r="P6" s="5">
        <f>IF(Data_Mentah!P6="Yes",1,0)</f>
        <v>1</v>
      </c>
      <c r="Q6" s="6">
        <f>IF(Data_Mentah!Q6="Positive",1,0)</f>
        <v>1</v>
      </c>
      <c r="T6">
        <f t="shared" si="0"/>
        <v>1</v>
      </c>
      <c r="U6">
        <f t="shared" si="1"/>
        <v>1</v>
      </c>
      <c r="V6">
        <f t="shared" si="2"/>
        <v>1</v>
      </c>
      <c r="W6">
        <f t="shared" si="3"/>
        <v>1</v>
      </c>
      <c r="X6">
        <f t="shared" si="4"/>
        <v>1</v>
      </c>
      <c r="Y6">
        <f>IF((Prediksi_Testing!T6 + Prediksi_Testing!U6 + Prediksi_Testing!V6 + Prediksi_Testing!W6 + Prediksi_Testing!X6) &gt;= 3, 1, 0)</f>
        <v>1</v>
      </c>
      <c r="Z6">
        <f>Label_Encoding!Q6</f>
        <v>1</v>
      </c>
      <c r="AA6" t="str">
        <f t="shared" si="5"/>
        <v>Benar</v>
      </c>
    </row>
    <row r="7" spans="1:27" ht="15.75" customHeight="1" x14ac:dyDescent="0.2">
      <c r="A7" s="7">
        <v>55</v>
      </c>
      <c r="B7" s="8">
        <f>IF(Data_Mentah!B7="Male",1,0)</f>
        <v>1</v>
      </c>
      <c r="C7" s="8">
        <f>IF(Data_Mentah!C7="Yes",1,0)</f>
        <v>1</v>
      </c>
      <c r="D7" s="8">
        <f>IF(Data_Mentah!D7="Yes",1,0)</f>
        <v>1</v>
      </c>
      <c r="E7" s="8">
        <f>IF(Data_Mentah!E7="Yes",1,0)</f>
        <v>0</v>
      </c>
      <c r="F7" s="8">
        <f>IF(Data_Mentah!F7="Yes",1,0)</f>
        <v>1</v>
      </c>
      <c r="G7" s="8">
        <f>IF(Data_Mentah!G7="Yes",1,0)</f>
        <v>1</v>
      </c>
      <c r="H7" s="8">
        <f>IF(Data_Mentah!H7="Yes",1,0)</f>
        <v>0</v>
      </c>
      <c r="I7" s="8">
        <f>IF(Data_Mentah!I7="Yes",1,0)</f>
        <v>1</v>
      </c>
      <c r="J7" s="8">
        <f>IF(Data_Mentah!J7="Yes",1,0)</f>
        <v>1</v>
      </c>
      <c r="K7" s="8">
        <f>IF(Data_Mentah!K7="Yes",1,0)</f>
        <v>0</v>
      </c>
      <c r="L7" s="8">
        <f>IF(Data_Mentah!L7="Yes",1,0)</f>
        <v>1</v>
      </c>
      <c r="M7" s="8">
        <f>IF(Data_Mentah!M7="Yes",1,0)</f>
        <v>0</v>
      </c>
      <c r="N7" s="8">
        <f>IF(Data_Mentah!N7="Yes",1,0)</f>
        <v>1</v>
      </c>
      <c r="O7" s="8">
        <f>IF(Data_Mentah!O7="Yes",1,0)</f>
        <v>1</v>
      </c>
      <c r="P7" s="8">
        <f>IF(Data_Mentah!P7="Yes",1,0)</f>
        <v>1</v>
      </c>
      <c r="Q7" s="9">
        <f>IF(Data_Mentah!Q7="Positive",1,0)</f>
        <v>1</v>
      </c>
      <c r="T7">
        <f t="shared" si="0"/>
        <v>1</v>
      </c>
      <c r="U7">
        <f t="shared" si="1"/>
        <v>1</v>
      </c>
      <c r="V7">
        <f t="shared" si="2"/>
        <v>1</v>
      </c>
      <c r="W7">
        <f t="shared" si="3"/>
        <v>0</v>
      </c>
      <c r="X7">
        <f t="shared" si="4"/>
        <v>1</v>
      </c>
      <c r="Y7">
        <f>IF((Prediksi_Testing!T7 + Prediksi_Testing!U7 + Prediksi_Testing!V7 + Prediksi_Testing!W7 + Prediksi_Testing!X7) &gt;= 3, 1, 0)</f>
        <v>1</v>
      </c>
      <c r="Z7">
        <f>Label_Encoding!Q7</f>
        <v>1</v>
      </c>
      <c r="AA7" t="str">
        <f t="shared" si="5"/>
        <v>Benar</v>
      </c>
    </row>
    <row r="8" spans="1:27" ht="15.75" customHeight="1" x14ac:dyDescent="0.2">
      <c r="A8" s="4">
        <v>57</v>
      </c>
      <c r="B8" s="5">
        <f>IF(Data_Mentah!B8="Male",1,0)</f>
        <v>1</v>
      </c>
      <c r="C8" s="5">
        <f>IF(Data_Mentah!C8="Yes",1,0)</f>
        <v>1</v>
      </c>
      <c r="D8" s="5">
        <f>IF(Data_Mentah!D8="Yes",1,0)</f>
        <v>1</v>
      </c>
      <c r="E8" s="5">
        <f>IF(Data_Mentah!E8="Yes",1,0)</f>
        <v>0</v>
      </c>
      <c r="F8" s="5">
        <f>IF(Data_Mentah!F8="Yes",1,0)</f>
        <v>1</v>
      </c>
      <c r="G8" s="5">
        <f>IF(Data_Mentah!G8="Yes",1,0)</f>
        <v>1</v>
      </c>
      <c r="H8" s="5">
        <f>IF(Data_Mentah!H8="Yes",1,0)</f>
        <v>1</v>
      </c>
      <c r="I8" s="5">
        <f>IF(Data_Mentah!I8="Yes",1,0)</f>
        <v>0</v>
      </c>
      <c r="J8" s="5">
        <f>IF(Data_Mentah!J8="Yes",1,0)</f>
        <v>0</v>
      </c>
      <c r="K8" s="5">
        <f>IF(Data_Mentah!K8="Yes",1,0)</f>
        <v>0</v>
      </c>
      <c r="L8" s="5">
        <f>IF(Data_Mentah!L8="Yes",1,0)</f>
        <v>1</v>
      </c>
      <c r="M8" s="5">
        <f>IF(Data_Mentah!M8="Yes",1,0)</f>
        <v>1</v>
      </c>
      <c r="N8" s="5">
        <f>IF(Data_Mentah!N8="Yes",1,0)</f>
        <v>0</v>
      </c>
      <c r="O8" s="5">
        <f>IF(Data_Mentah!O8="Yes",1,0)</f>
        <v>0</v>
      </c>
      <c r="P8" s="5">
        <f>IF(Data_Mentah!P8="Yes",1,0)</f>
        <v>0</v>
      </c>
      <c r="Q8" s="6">
        <f>IF(Data_Mentah!Q8="Positive",1,0)</f>
        <v>1</v>
      </c>
      <c r="T8">
        <f t="shared" si="0"/>
        <v>0</v>
      </c>
      <c r="U8">
        <f t="shared" si="1"/>
        <v>1</v>
      </c>
      <c r="V8">
        <f t="shared" si="2"/>
        <v>0</v>
      </c>
      <c r="W8">
        <f t="shared" si="3"/>
        <v>0</v>
      </c>
      <c r="X8">
        <f t="shared" si="4"/>
        <v>0</v>
      </c>
      <c r="Y8">
        <f>IF((Prediksi_Testing!T8 + Prediksi_Testing!U8 + Prediksi_Testing!V8 + Prediksi_Testing!W8 + Prediksi_Testing!X8) &gt;= 3, 1, 0)</f>
        <v>0</v>
      </c>
      <c r="Z8">
        <f>Label_Encoding!Q8</f>
        <v>1</v>
      </c>
      <c r="AA8" t="str">
        <f t="shared" si="5"/>
        <v>Salah</v>
      </c>
    </row>
    <row r="9" spans="1:27" ht="15.75" customHeight="1" x14ac:dyDescent="0.2">
      <c r="A9" s="7">
        <v>66</v>
      </c>
      <c r="B9" s="8">
        <f>IF(Data_Mentah!B9="Male",1,0)</f>
        <v>1</v>
      </c>
      <c r="C9" s="8">
        <f>IF(Data_Mentah!C9="Yes",1,0)</f>
        <v>1</v>
      </c>
      <c r="D9" s="8">
        <f>IF(Data_Mentah!D9="Yes",1,0)</f>
        <v>1</v>
      </c>
      <c r="E9" s="8">
        <f>IF(Data_Mentah!E9="Yes",1,0)</f>
        <v>1</v>
      </c>
      <c r="F9" s="8">
        <f>IF(Data_Mentah!F9="Yes",1,0)</f>
        <v>1</v>
      </c>
      <c r="G9" s="8">
        <f>IF(Data_Mentah!G9="Yes",1,0)</f>
        <v>0</v>
      </c>
      <c r="H9" s="8">
        <f>IF(Data_Mentah!H9="Yes",1,0)</f>
        <v>0</v>
      </c>
      <c r="I9" s="8">
        <f>IF(Data_Mentah!I9="Yes",1,0)</f>
        <v>1</v>
      </c>
      <c r="J9" s="8">
        <f>IF(Data_Mentah!J9="Yes",1,0)</f>
        <v>1</v>
      </c>
      <c r="K9" s="8">
        <f>IF(Data_Mentah!K9="Yes",1,0)</f>
        <v>1</v>
      </c>
      <c r="L9" s="8">
        <f>IF(Data_Mentah!L9="Yes",1,0)</f>
        <v>0</v>
      </c>
      <c r="M9" s="8">
        <f>IF(Data_Mentah!M9="Yes",1,0)</f>
        <v>1</v>
      </c>
      <c r="N9" s="8">
        <f>IF(Data_Mentah!N9="Yes",1,0)</f>
        <v>1</v>
      </c>
      <c r="O9" s="8">
        <f>IF(Data_Mentah!O9="Yes",1,0)</f>
        <v>0</v>
      </c>
      <c r="P9" s="8">
        <f>IF(Data_Mentah!P9="Yes",1,0)</f>
        <v>0</v>
      </c>
      <c r="Q9" s="9">
        <f>IF(Data_Mentah!Q9="Positive",1,0)</f>
        <v>1</v>
      </c>
      <c r="T9">
        <f t="shared" si="0"/>
        <v>1</v>
      </c>
      <c r="U9">
        <f t="shared" si="1"/>
        <v>1</v>
      </c>
      <c r="V9">
        <f t="shared" si="2"/>
        <v>1</v>
      </c>
      <c r="W9">
        <f t="shared" si="3"/>
        <v>0</v>
      </c>
      <c r="X9">
        <f t="shared" si="4"/>
        <v>1</v>
      </c>
      <c r="Y9">
        <f>IF((Prediksi_Testing!T9 + Prediksi_Testing!U9 + Prediksi_Testing!V9 + Prediksi_Testing!W9 + Prediksi_Testing!X9) &gt;= 3, 1, 0)</f>
        <v>1</v>
      </c>
      <c r="Z9">
        <f>Label_Encoding!Q9</f>
        <v>1</v>
      </c>
      <c r="AA9" t="str">
        <f t="shared" si="5"/>
        <v>Benar</v>
      </c>
    </row>
    <row r="10" spans="1:27" ht="15.75" customHeight="1" x14ac:dyDescent="0.2">
      <c r="A10" s="4">
        <v>67</v>
      </c>
      <c r="B10" s="5">
        <f>IF(Data_Mentah!B10="Male",1,0)</f>
        <v>1</v>
      </c>
      <c r="C10" s="5">
        <f>IF(Data_Mentah!C10="Yes",1,0)</f>
        <v>1</v>
      </c>
      <c r="D10" s="5">
        <f>IF(Data_Mentah!D10="Yes",1,0)</f>
        <v>1</v>
      </c>
      <c r="E10" s="5">
        <f>IF(Data_Mentah!E10="Yes",1,0)</f>
        <v>0</v>
      </c>
      <c r="F10" s="5">
        <f>IF(Data_Mentah!F10="Yes",1,0)</f>
        <v>1</v>
      </c>
      <c r="G10" s="5">
        <f>IF(Data_Mentah!G10="Yes",1,0)</f>
        <v>1</v>
      </c>
      <c r="H10" s="5">
        <f>IF(Data_Mentah!H10="Yes",1,0)</f>
        <v>1</v>
      </c>
      <c r="I10" s="5">
        <f>IF(Data_Mentah!I10="Yes",1,0)</f>
        <v>0</v>
      </c>
      <c r="J10" s="5">
        <f>IF(Data_Mentah!J10="Yes",1,0)</f>
        <v>1</v>
      </c>
      <c r="K10" s="5">
        <f>IF(Data_Mentah!K10="Yes",1,0)</f>
        <v>1</v>
      </c>
      <c r="L10" s="5">
        <f>IF(Data_Mentah!L10="Yes",1,0)</f>
        <v>0</v>
      </c>
      <c r="M10" s="5">
        <f>IF(Data_Mentah!M10="Yes",1,0)</f>
        <v>1</v>
      </c>
      <c r="N10" s="5">
        <f>IF(Data_Mentah!N10="Yes",1,0)</f>
        <v>1</v>
      </c>
      <c r="O10" s="5">
        <f>IF(Data_Mentah!O10="Yes",1,0)</f>
        <v>0</v>
      </c>
      <c r="P10" s="5">
        <f>IF(Data_Mentah!P10="Yes",1,0)</f>
        <v>1</v>
      </c>
      <c r="Q10" s="6">
        <f>IF(Data_Mentah!Q10="Positive",1,0)</f>
        <v>1</v>
      </c>
      <c r="T10">
        <f t="shared" si="0"/>
        <v>1</v>
      </c>
      <c r="U10">
        <f t="shared" si="1"/>
        <v>1</v>
      </c>
      <c r="V10">
        <f t="shared" si="2"/>
        <v>0</v>
      </c>
      <c r="W10">
        <f t="shared" si="3"/>
        <v>1</v>
      </c>
      <c r="X10">
        <f t="shared" si="4"/>
        <v>1</v>
      </c>
      <c r="Y10">
        <f>IF((Prediksi_Testing!T10 + Prediksi_Testing!U10 + Prediksi_Testing!V10 + Prediksi_Testing!W10 + Prediksi_Testing!X10) &gt;= 3, 1, 0)</f>
        <v>1</v>
      </c>
      <c r="Z10">
        <f>Label_Encoding!Q10</f>
        <v>1</v>
      </c>
      <c r="AA10" t="str">
        <f t="shared" si="5"/>
        <v>Benar</v>
      </c>
    </row>
    <row r="11" spans="1:27" ht="15.75" customHeight="1" x14ac:dyDescent="0.2">
      <c r="A11" s="7">
        <v>70</v>
      </c>
      <c r="B11" s="8">
        <f>IF(Data_Mentah!B11="Male",1,0)</f>
        <v>1</v>
      </c>
      <c r="C11" s="8">
        <f>IF(Data_Mentah!C11="Yes",1,0)</f>
        <v>0</v>
      </c>
      <c r="D11" s="8">
        <f>IF(Data_Mentah!D11="Yes",1,0)</f>
        <v>1</v>
      </c>
      <c r="E11" s="8">
        <f>IF(Data_Mentah!E11="Yes",1,0)</f>
        <v>1</v>
      </c>
      <c r="F11" s="8">
        <f>IF(Data_Mentah!F11="Yes",1,0)</f>
        <v>1</v>
      </c>
      <c r="G11" s="8">
        <f>IF(Data_Mentah!G11="Yes",1,0)</f>
        <v>1</v>
      </c>
      <c r="H11" s="8">
        <f>IF(Data_Mentah!H11="Yes",1,0)</f>
        <v>0</v>
      </c>
      <c r="I11" s="8">
        <f>IF(Data_Mentah!I11="Yes",1,0)</f>
        <v>1</v>
      </c>
      <c r="J11" s="8">
        <f>IF(Data_Mentah!J11="Yes",1,0)</f>
        <v>1</v>
      </c>
      <c r="K11" s="8">
        <f>IF(Data_Mentah!K11="Yes",1,0)</f>
        <v>1</v>
      </c>
      <c r="L11" s="8">
        <f>IF(Data_Mentah!L11="Yes",1,0)</f>
        <v>0</v>
      </c>
      <c r="M11" s="8">
        <f>IF(Data_Mentah!M11="Yes",1,0)</f>
        <v>0</v>
      </c>
      <c r="N11" s="8">
        <f>IF(Data_Mentah!N11="Yes",1,0)</f>
        <v>0</v>
      </c>
      <c r="O11" s="8">
        <f>IF(Data_Mentah!O11="Yes",1,0)</f>
        <v>1</v>
      </c>
      <c r="P11" s="8">
        <f>IF(Data_Mentah!P11="Yes",1,0)</f>
        <v>0</v>
      </c>
      <c r="Q11" s="9">
        <f>IF(Data_Mentah!Q11="Positive",1,0)</f>
        <v>1</v>
      </c>
      <c r="T11">
        <f t="shared" si="0"/>
        <v>1</v>
      </c>
      <c r="U11">
        <f t="shared" si="1"/>
        <v>1</v>
      </c>
      <c r="V11">
        <f t="shared" si="2"/>
        <v>1</v>
      </c>
      <c r="W11">
        <f t="shared" si="3"/>
        <v>0</v>
      </c>
      <c r="X11">
        <f t="shared" si="4"/>
        <v>1</v>
      </c>
      <c r="Y11">
        <f>IF((Prediksi_Testing!T11 + Prediksi_Testing!U11 + Prediksi_Testing!V11 + Prediksi_Testing!W11 + Prediksi_Testing!X11) &gt;= 3, 1, 0)</f>
        <v>1</v>
      </c>
      <c r="Z11">
        <f>Label_Encoding!Q11</f>
        <v>1</v>
      </c>
      <c r="AA11" t="str">
        <f t="shared" si="5"/>
        <v>Benar</v>
      </c>
    </row>
    <row r="12" spans="1:27" ht="15.75" customHeight="1" x14ac:dyDescent="0.2">
      <c r="A12" s="4">
        <v>44</v>
      </c>
      <c r="B12" s="5">
        <f>IF(Data_Mentah!B12="Male",1,0)</f>
        <v>1</v>
      </c>
      <c r="C12" s="5">
        <f>IF(Data_Mentah!C12="Yes",1,0)</f>
        <v>1</v>
      </c>
      <c r="D12" s="5">
        <f>IF(Data_Mentah!D12="Yes",1,0)</f>
        <v>1</v>
      </c>
      <c r="E12" s="5">
        <f>IF(Data_Mentah!E12="Yes",1,0)</f>
        <v>0</v>
      </c>
      <c r="F12" s="5">
        <f>IF(Data_Mentah!F12="Yes",1,0)</f>
        <v>1</v>
      </c>
      <c r="G12" s="5">
        <f>IF(Data_Mentah!G12="Yes",1,0)</f>
        <v>0</v>
      </c>
      <c r="H12" s="5">
        <f>IF(Data_Mentah!H12="Yes",1,0)</f>
        <v>1</v>
      </c>
      <c r="I12" s="5">
        <f>IF(Data_Mentah!I12="Yes",1,0)</f>
        <v>0</v>
      </c>
      <c r="J12" s="5">
        <f>IF(Data_Mentah!J12="Yes",1,0)</f>
        <v>0</v>
      </c>
      <c r="K12" s="5">
        <f>IF(Data_Mentah!K12="Yes",1,0)</f>
        <v>1</v>
      </c>
      <c r="L12" s="5">
        <f>IF(Data_Mentah!L12="Yes",1,0)</f>
        <v>1</v>
      </c>
      <c r="M12" s="5">
        <f>IF(Data_Mentah!M12="Yes",1,0)</f>
        <v>0</v>
      </c>
      <c r="N12" s="5">
        <f>IF(Data_Mentah!N12="Yes",1,0)</f>
        <v>1</v>
      </c>
      <c r="O12" s="5">
        <f>IF(Data_Mentah!O12="Yes",1,0)</f>
        <v>1</v>
      </c>
      <c r="P12" s="5">
        <f>IF(Data_Mentah!P12="Yes",1,0)</f>
        <v>0</v>
      </c>
      <c r="Q12" s="6">
        <f>IF(Data_Mentah!Q12="Positive",1,0)</f>
        <v>1</v>
      </c>
      <c r="T12">
        <f t="shared" si="0"/>
        <v>1</v>
      </c>
      <c r="U12">
        <f t="shared" si="1"/>
        <v>0</v>
      </c>
      <c r="V12">
        <f t="shared" si="2"/>
        <v>0</v>
      </c>
      <c r="W12">
        <f t="shared" si="3"/>
        <v>0</v>
      </c>
      <c r="X12">
        <f t="shared" si="4"/>
        <v>0</v>
      </c>
      <c r="Y12">
        <f>IF((Prediksi_Testing!T12 + Prediksi_Testing!U12 + Prediksi_Testing!V12 + Prediksi_Testing!W12 + Prediksi_Testing!X12) &gt;= 3, 1, 0)</f>
        <v>0</v>
      </c>
      <c r="Z12">
        <f>Label_Encoding!Q12</f>
        <v>1</v>
      </c>
      <c r="AA12" t="str">
        <f t="shared" si="5"/>
        <v>Salah</v>
      </c>
    </row>
    <row r="13" spans="1:27" ht="15.75" customHeight="1" x14ac:dyDescent="0.2">
      <c r="A13" s="7">
        <v>38</v>
      </c>
      <c r="B13" s="8">
        <f>IF(Data_Mentah!B13="Male",1,0)</f>
        <v>1</v>
      </c>
      <c r="C13" s="8">
        <f>IF(Data_Mentah!C13="Yes",1,0)</f>
        <v>1</v>
      </c>
      <c r="D13" s="8">
        <f>IF(Data_Mentah!D13="Yes",1,0)</f>
        <v>1</v>
      </c>
      <c r="E13" s="8">
        <f>IF(Data_Mentah!E13="Yes",1,0)</f>
        <v>0</v>
      </c>
      <c r="F13" s="8">
        <f>IF(Data_Mentah!F13="Yes",1,0)</f>
        <v>0</v>
      </c>
      <c r="G13" s="8">
        <f>IF(Data_Mentah!G13="Yes",1,0)</f>
        <v>1</v>
      </c>
      <c r="H13" s="8">
        <f>IF(Data_Mentah!H13="Yes",1,0)</f>
        <v>1</v>
      </c>
      <c r="I13" s="8">
        <f>IF(Data_Mentah!I13="Yes",1,0)</f>
        <v>0</v>
      </c>
      <c r="J13" s="8">
        <f>IF(Data_Mentah!J13="Yes",1,0)</f>
        <v>1</v>
      </c>
      <c r="K13" s="8">
        <f>IF(Data_Mentah!K13="Yes",1,0)</f>
        <v>0</v>
      </c>
      <c r="L13" s="8">
        <f>IF(Data_Mentah!L13="Yes",1,0)</f>
        <v>1</v>
      </c>
      <c r="M13" s="8">
        <f>IF(Data_Mentah!M13="Yes",1,0)</f>
        <v>0</v>
      </c>
      <c r="N13" s="8">
        <f>IF(Data_Mentah!N13="Yes",1,0)</f>
        <v>1</v>
      </c>
      <c r="O13" s="8">
        <f>IF(Data_Mentah!O13="Yes",1,0)</f>
        <v>0</v>
      </c>
      <c r="P13" s="8">
        <f>IF(Data_Mentah!P13="Yes",1,0)</f>
        <v>0</v>
      </c>
      <c r="Q13" s="9">
        <f>IF(Data_Mentah!Q13="Positive",1,0)</f>
        <v>1</v>
      </c>
      <c r="T13">
        <f t="shared" si="0"/>
        <v>1</v>
      </c>
      <c r="U13">
        <f t="shared" si="1"/>
        <v>1</v>
      </c>
      <c r="V13">
        <f t="shared" si="2"/>
        <v>0</v>
      </c>
      <c r="W13">
        <f t="shared" si="3"/>
        <v>0</v>
      </c>
      <c r="X13">
        <f t="shared" si="4"/>
        <v>0</v>
      </c>
      <c r="Y13">
        <f>IF((Prediksi_Testing!T13 + Prediksi_Testing!U13 + Prediksi_Testing!V13 + Prediksi_Testing!W13 + Prediksi_Testing!X13) &gt;= 3, 1, 0)</f>
        <v>0</v>
      </c>
      <c r="Z13">
        <f>Label_Encoding!Q13</f>
        <v>1</v>
      </c>
      <c r="AA13" t="str">
        <f t="shared" si="5"/>
        <v>Salah</v>
      </c>
    </row>
    <row r="14" spans="1:27" ht="15.75" customHeight="1" x14ac:dyDescent="0.2">
      <c r="A14" s="4">
        <v>35</v>
      </c>
      <c r="B14" s="5">
        <f>IF(Data_Mentah!B14="Male",1,0)</f>
        <v>1</v>
      </c>
      <c r="C14" s="5">
        <f>IF(Data_Mentah!C14="Yes",1,0)</f>
        <v>1</v>
      </c>
      <c r="D14" s="5">
        <f>IF(Data_Mentah!D14="Yes",1,0)</f>
        <v>0</v>
      </c>
      <c r="E14" s="5">
        <f>IF(Data_Mentah!E14="Yes",1,0)</f>
        <v>0</v>
      </c>
      <c r="F14" s="5">
        <f>IF(Data_Mentah!F14="Yes",1,0)</f>
        <v>0</v>
      </c>
      <c r="G14" s="5">
        <f>IF(Data_Mentah!G14="Yes",1,0)</f>
        <v>1</v>
      </c>
      <c r="H14" s="5">
        <f>IF(Data_Mentah!H14="Yes",1,0)</f>
        <v>1</v>
      </c>
      <c r="I14" s="5">
        <f>IF(Data_Mentah!I14="Yes",1,0)</f>
        <v>0</v>
      </c>
      <c r="J14" s="5">
        <f>IF(Data_Mentah!J14="Yes",1,0)</f>
        <v>0</v>
      </c>
      <c r="K14" s="5">
        <f>IF(Data_Mentah!K14="Yes",1,0)</f>
        <v>1</v>
      </c>
      <c r="L14" s="5">
        <f>IF(Data_Mentah!L14="Yes",1,0)</f>
        <v>1</v>
      </c>
      <c r="M14" s="5">
        <f>IF(Data_Mentah!M14="Yes",1,0)</f>
        <v>0</v>
      </c>
      <c r="N14" s="5">
        <f>IF(Data_Mentah!N14="Yes",1,0)</f>
        <v>0</v>
      </c>
      <c r="O14" s="5">
        <f>IF(Data_Mentah!O14="Yes",1,0)</f>
        <v>1</v>
      </c>
      <c r="P14" s="5">
        <f>IF(Data_Mentah!P14="Yes",1,0)</f>
        <v>0</v>
      </c>
      <c r="Q14" s="6">
        <f>IF(Data_Mentah!Q14="Positive",1,0)</f>
        <v>1</v>
      </c>
      <c r="T14">
        <f t="shared" si="0"/>
        <v>0</v>
      </c>
      <c r="U14">
        <f t="shared" si="1"/>
        <v>0</v>
      </c>
      <c r="V14">
        <f t="shared" si="2"/>
        <v>0</v>
      </c>
      <c r="W14">
        <f t="shared" si="3"/>
        <v>0</v>
      </c>
      <c r="X14">
        <f t="shared" si="4"/>
        <v>0</v>
      </c>
      <c r="Y14">
        <f>IF((Prediksi_Testing!T14 + Prediksi_Testing!U14 + Prediksi_Testing!V14 + Prediksi_Testing!W14 + Prediksi_Testing!X14) &gt;= 3, 1, 0)</f>
        <v>0</v>
      </c>
      <c r="Z14">
        <f>Label_Encoding!Q14</f>
        <v>1</v>
      </c>
      <c r="AA14" t="str">
        <f t="shared" si="5"/>
        <v>Salah</v>
      </c>
    </row>
    <row r="15" spans="1:27" ht="15.75" customHeight="1" x14ac:dyDescent="0.2">
      <c r="A15" s="7">
        <v>61</v>
      </c>
      <c r="B15" s="8">
        <f>IF(Data_Mentah!B15="Male",1,0)</f>
        <v>1</v>
      </c>
      <c r="C15" s="8">
        <f>IF(Data_Mentah!C15="Yes",1,0)</f>
        <v>1</v>
      </c>
      <c r="D15" s="8">
        <f>IF(Data_Mentah!D15="Yes",1,0)</f>
        <v>1</v>
      </c>
      <c r="E15" s="8">
        <f>IF(Data_Mentah!E15="Yes",1,0)</f>
        <v>1</v>
      </c>
      <c r="F15" s="8">
        <f>IF(Data_Mentah!F15="Yes",1,0)</f>
        <v>1</v>
      </c>
      <c r="G15" s="8">
        <f>IF(Data_Mentah!G15="Yes",1,0)</f>
        <v>1</v>
      </c>
      <c r="H15" s="8">
        <f>IF(Data_Mentah!H15="Yes",1,0)</f>
        <v>1</v>
      </c>
      <c r="I15" s="8">
        <f>IF(Data_Mentah!I15="Yes",1,0)</f>
        <v>1</v>
      </c>
      <c r="J15" s="8">
        <f>IF(Data_Mentah!J15="Yes",1,0)</f>
        <v>1</v>
      </c>
      <c r="K15" s="8">
        <f>IF(Data_Mentah!K15="Yes",1,0)</f>
        <v>0</v>
      </c>
      <c r="L15" s="8">
        <f>IF(Data_Mentah!L15="Yes",1,0)</f>
        <v>0</v>
      </c>
      <c r="M15" s="8">
        <f>IF(Data_Mentah!M15="Yes",1,0)</f>
        <v>0</v>
      </c>
      <c r="N15" s="8">
        <f>IF(Data_Mentah!N15="Yes",1,0)</f>
        <v>0</v>
      </c>
      <c r="O15" s="8">
        <f>IF(Data_Mentah!O15="Yes",1,0)</f>
        <v>1</v>
      </c>
      <c r="P15" s="8">
        <f>IF(Data_Mentah!P15="Yes",1,0)</f>
        <v>1</v>
      </c>
      <c r="Q15" s="9">
        <f>IF(Data_Mentah!Q15="Positive",1,0)</f>
        <v>1</v>
      </c>
      <c r="T15">
        <f t="shared" si="0"/>
        <v>1</v>
      </c>
      <c r="U15">
        <f t="shared" si="1"/>
        <v>1</v>
      </c>
      <c r="V15">
        <f t="shared" si="2"/>
        <v>1</v>
      </c>
      <c r="W15">
        <f t="shared" si="3"/>
        <v>0</v>
      </c>
      <c r="X15">
        <f t="shared" si="4"/>
        <v>1</v>
      </c>
      <c r="Y15">
        <f>IF((Prediksi_Testing!T15 + Prediksi_Testing!U15 + Prediksi_Testing!V15 + Prediksi_Testing!W15 + Prediksi_Testing!X15) &gt;= 3, 1, 0)</f>
        <v>1</v>
      </c>
      <c r="Z15">
        <f>Label_Encoding!Q15</f>
        <v>1</v>
      </c>
      <c r="AA15" t="str">
        <f t="shared" si="5"/>
        <v>Benar</v>
      </c>
    </row>
    <row r="16" spans="1:27" ht="15.75" customHeight="1" x14ac:dyDescent="0.2">
      <c r="A16" s="4">
        <v>60</v>
      </c>
      <c r="B16" s="5">
        <f>IF(Data_Mentah!B16="Male",1,0)</f>
        <v>1</v>
      </c>
      <c r="C16" s="5">
        <f>IF(Data_Mentah!C16="Yes",1,0)</f>
        <v>1</v>
      </c>
      <c r="D16" s="5">
        <f>IF(Data_Mentah!D16="Yes",1,0)</f>
        <v>1</v>
      </c>
      <c r="E16" s="5">
        <f>IF(Data_Mentah!E16="Yes",1,0)</f>
        <v>0</v>
      </c>
      <c r="F16" s="5">
        <f>IF(Data_Mentah!F16="Yes",1,0)</f>
        <v>1</v>
      </c>
      <c r="G16" s="5">
        <f>IF(Data_Mentah!G16="Yes",1,0)</f>
        <v>1</v>
      </c>
      <c r="H16" s="5">
        <f>IF(Data_Mentah!H16="Yes",1,0)</f>
        <v>0</v>
      </c>
      <c r="I16" s="5">
        <f>IF(Data_Mentah!I16="Yes",1,0)</f>
        <v>1</v>
      </c>
      <c r="J16" s="5">
        <f>IF(Data_Mentah!J16="Yes",1,0)</f>
        <v>1</v>
      </c>
      <c r="K16" s="5">
        <f>IF(Data_Mentah!K16="Yes",1,0)</f>
        <v>0</v>
      </c>
      <c r="L16" s="5">
        <f>IF(Data_Mentah!L16="Yes",1,0)</f>
        <v>1</v>
      </c>
      <c r="M16" s="5">
        <f>IF(Data_Mentah!M16="Yes",1,0)</f>
        <v>1</v>
      </c>
      <c r="N16" s="5">
        <f>IF(Data_Mentah!N16="Yes",1,0)</f>
        <v>0</v>
      </c>
      <c r="O16" s="5">
        <f>IF(Data_Mentah!O16="Yes",1,0)</f>
        <v>0</v>
      </c>
      <c r="P16" s="5">
        <f>IF(Data_Mentah!P16="Yes",1,0)</f>
        <v>0</v>
      </c>
      <c r="Q16" s="6">
        <f>IF(Data_Mentah!Q16="Positive",1,0)</f>
        <v>1</v>
      </c>
      <c r="T16">
        <f t="shared" si="0"/>
        <v>0</v>
      </c>
      <c r="U16">
        <f t="shared" si="1"/>
        <v>1</v>
      </c>
      <c r="V16">
        <f t="shared" si="2"/>
        <v>1</v>
      </c>
      <c r="W16">
        <f t="shared" si="3"/>
        <v>0</v>
      </c>
      <c r="X16">
        <f t="shared" si="4"/>
        <v>0</v>
      </c>
      <c r="Y16">
        <f>IF((Prediksi_Testing!T16 + Prediksi_Testing!U16 + Prediksi_Testing!V16 + Prediksi_Testing!W16 + Prediksi_Testing!X16) &gt;= 3, 1, 0)</f>
        <v>0</v>
      </c>
      <c r="Z16">
        <f>Label_Encoding!Q16</f>
        <v>1</v>
      </c>
      <c r="AA16" t="str">
        <f t="shared" si="5"/>
        <v>Salah</v>
      </c>
    </row>
    <row r="17" spans="1:27" ht="15.75" customHeight="1" x14ac:dyDescent="0.2">
      <c r="A17" s="7">
        <v>58</v>
      </c>
      <c r="B17" s="8">
        <f>IF(Data_Mentah!B17="Male",1,0)</f>
        <v>1</v>
      </c>
      <c r="C17" s="8">
        <f>IF(Data_Mentah!C17="Yes",1,0)</f>
        <v>1</v>
      </c>
      <c r="D17" s="8">
        <f>IF(Data_Mentah!D17="Yes",1,0)</f>
        <v>1</v>
      </c>
      <c r="E17" s="8">
        <f>IF(Data_Mentah!E17="Yes",1,0)</f>
        <v>0</v>
      </c>
      <c r="F17" s="8">
        <f>IF(Data_Mentah!F17="Yes",1,0)</f>
        <v>1</v>
      </c>
      <c r="G17" s="8">
        <f>IF(Data_Mentah!G17="Yes",1,0)</f>
        <v>1</v>
      </c>
      <c r="H17" s="8">
        <f>IF(Data_Mentah!H17="Yes",1,0)</f>
        <v>0</v>
      </c>
      <c r="I17" s="8">
        <f>IF(Data_Mentah!I17="Yes",1,0)</f>
        <v>0</v>
      </c>
      <c r="J17" s="8">
        <f>IF(Data_Mentah!J17="Yes",1,0)</f>
        <v>0</v>
      </c>
      <c r="K17" s="8">
        <f>IF(Data_Mentah!K17="Yes",1,0)</f>
        <v>0</v>
      </c>
      <c r="L17" s="8">
        <f>IF(Data_Mentah!L17="Yes",1,0)</f>
        <v>1</v>
      </c>
      <c r="M17" s="8">
        <f>IF(Data_Mentah!M17="Yes",1,0)</f>
        <v>1</v>
      </c>
      <c r="N17" s="8">
        <f>IF(Data_Mentah!N17="Yes",1,0)</f>
        <v>1</v>
      </c>
      <c r="O17" s="8">
        <f>IF(Data_Mentah!O17="Yes",1,0)</f>
        <v>0</v>
      </c>
      <c r="P17" s="8">
        <f>IF(Data_Mentah!P17="Yes",1,0)</f>
        <v>0</v>
      </c>
      <c r="Q17" s="9">
        <f>IF(Data_Mentah!Q17="Positive",1,0)</f>
        <v>1</v>
      </c>
      <c r="T17">
        <f t="shared" si="0"/>
        <v>0</v>
      </c>
      <c r="U17">
        <f t="shared" si="1"/>
        <v>1</v>
      </c>
      <c r="V17">
        <f t="shared" si="2"/>
        <v>0</v>
      </c>
      <c r="W17">
        <f t="shared" si="3"/>
        <v>0</v>
      </c>
      <c r="X17">
        <f t="shared" si="4"/>
        <v>0</v>
      </c>
      <c r="Y17">
        <f>IF((Prediksi_Testing!T17 + Prediksi_Testing!U17 + Prediksi_Testing!V17 + Prediksi_Testing!W17 + Prediksi_Testing!X17) &gt;= 3, 1, 0)</f>
        <v>0</v>
      </c>
      <c r="Z17">
        <f>Label_Encoding!Q17</f>
        <v>1</v>
      </c>
      <c r="AA17" t="str">
        <f t="shared" si="5"/>
        <v>Salah</v>
      </c>
    </row>
    <row r="18" spans="1:27" ht="15.75" customHeight="1" x14ac:dyDescent="0.2">
      <c r="A18" s="4">
        <v>54</v>
      </c>
      <c r="B18" s="5">
        <f>IF(Data_Mentah!B18="Male",1,0)</f>
        <v>1</v>
      </c>
      <c r="C18" s="5">
        <f>IF(Data_Mentah!C18="Yes",1,0)</f>
        <v>1</v>
      </c>
      <c r="D18" s="5">
        <f>IF(Data_Mentah!D18="Yes",1,0)</f>
        <v>1</v>
      </c>
      <c r="E18" s="5">
        <f>IF(Data_Mentah!E18="Yes",1,0)</f>
        <v>1</v>
      </c>
      <c r="F18" s="5">
        <f>IF(Data_Mentah!F18="Yes",1,0)</f>
        <v>1</v>
      </c>
      <c r="G18" s="5">
        <f>IF(Data_Mentah!G18="Yes",1,0)</f>
        <v>0</v>
      </c>
      <c r="H18" s="5">
        <f>IF(Data_Mentah!H18="Yes",1,0)</f>
        <v>1</v>
      </c>
      <c r="I18" s="5">
        <f>IF(Data_Mentah!I18="Yes",1,0)</f>
        <v>0</v>
      </c>
      <c r="J18" s="5">
        <f>IF(Data_Mentah!J18="Yes",1,0)</f>
        <v>0</v>
      </c>
      <c r="K18" s="5">
        <f>IF(Data_Mentah!K18="Yes",1,0)</f>
        <v>0</v>
      </c>
      <c r="L18" s="5">
        <f>IF(Data_Mentah!L18="Yes",1,0)</f>
        <v>1</v>
      </c>
      <c r="M18" s="5">
        <f>IF(Data_Mentah!M18="Yes",1,0)</f>
        <v>0</v>
      </c>
      <c r="N18" s="5">
        <f>IF(Data_Mentah!N18="Yes",1,0)</f>
        <v>1</v>
      </c>
      <c r="O18" s="5">
        <f>IF(Data_Mentah!O18="Yes",1,0)</f>
        <v>0</v>
      </c>
      <c r="P18" s="5">
        <f>IF(Data_Mentah!P18="Yes",1,0)</f>
        <v>0</v>
      </c>
      <c r="Q18" s="6">
        <f>IF(Data_Mentah!Q18="Positive",1,0)</f>
        <v>1</v>
      </c>
      <c r="T18">
        <f t="shared" si="0"/>
        <v>1</v>
      </c>
      <c r="U18">
        <f t="shared" si="1"/>
        <v>0</v>
      </c>
      <c r="V18">
        <f t="shared" si="2"/>
        <v>0</v>
      </c>
      <c r="W18">
        <f t="shared" si="3"/>
        <v>0</v>
      </c>
      <c r="X18">
        <f t="shared" si="4"/>
        <v>0</v>
      </c>
      <c r="Y18">
        <f>IF((Prediksi_Testing!T18 + Prediksi_Testing!U18 + Prediksi_Testing!V18 + Prediksi_Testing!W18 + Prediksi_Testing!X18) &gt;= 3, 1, 0)</f>
        <v>0</v>
      </c>
      <c r="Z18">
        <f>Label_Encoding!Q18</f>
        <v>1</v>
      </c>
      <c r="AA18" t="str">
        <f t="shared" si="5"/>
        <v>Salah</v>
      </c>
    </row>
    <row r="19" spans="1:27" ht="15.75" customHeight="1" x14ac:dyDescent="0.2">
      <c r="A19" s="7">
        <v>67</v>
      </c>
      <c r="B19" s="8">
        <f>IF(Data_Mentah!B19="Male",1,0)</f>
        <v>1</v>
      </c>
      <c r="C19" s="8">
        <f>IF(Data_Mentah!C19="Yes",1,0)</f>
        <v>0</v>
      </c>
      <c r="D19" s="8">
        <f>IF(Data_Mentah!D19="Yes",1,0)</f>
        <v>1</v>
      </c>
      <c r="E19" s="8">
        <f>IF(Data_Mentah!E19="Yes",1,0)</f>
        <v>0</v>
      </c>
      <c r="F19" s="8">
        <f>IF(Data_Mentah!F19="Yes",1,0)</f>
        <v>1</v>
      </c>
      <c r="G19" s="8">
        <f>IF(Data_Mentah!G19="Yes",1,0)</f>
        <v>1</v>
      </c>
      <c r="H19" s="8">
        <f>IF(Data_Mentah!H19="Yes",1,0)</f>
        <v>0</v>
      </c>
      <c r="I19" s="8">
        <f>IF(Data_Mentah!I19="Yes",1,0)</f>
        <v>1</v>
      </c>
      <c r="J19" s="8">
        <f>IF(Data_Mentah!J19="Yes",1,0)</f>
        <v>0</v>
      </c>
      <c r="K19" s="8">
        <f>IF(Data_Mentah!K19="Yes",1,0)</f>
        <v>1</v>
      </c>
      <c r="L19" s="8">
        <f>IF(Data_Mentah!L19="Yes",1,0)</f>
        <v>1</v>
      </c>
      <c r="M19" s="8">
        <f>IF(Data_Mentah!M19="Yes",1,0)</f>
        <v>1</v>
      </c>
      <c r="N19" s="8">
        <f>IF(Data_Mentah!N19="Yes",1,0)</f>
        <v>1</v>
      </c>
      <c r="O19" s="8">
        <f>IF(Data_Mentah!O19="Yes",1,0)</f>
        <v>1</v>
      </c>
      <c r="P19" s="8">
        <f>IF(Data_Mentah!P19="Yes",1,0)</f>
        <v>1</v>
      </c>
      <c r="Q19" s="9">
        <f>IF(Data_Mentah!Q19="Positive",1,0)</f>
        <v>1</v>
      </c>
      <c r="T19">
        <f t="shared" si="0"/>
        <v>0</v>
      </c>
      <c r="U19">
        <f t="shared" si="1"/>
        <v>1</v>
      </c>
      <c r="V19">
        <f t="shared" si="2"/>
        <v>1</v>
      </c>
      <c r="W19">
        <f t="shared" si="3"/>
        <v>1</v>
      </c>
      <c r="X19">
        <f t="shared" si="4"/>
        <v>1</v>
      </c>
      <c r="Y19">
        <f>IF((Prediksi_Testing!T19 + Prediksi_Testing!U19 + Prediksi_Testing!V19 + Prediksi_Testing!W19 + Prediksi_Testing!X19) &gt;= 3, 1, 0)</f>
        <v>1</v>
      </c>
      <c r="Z19">
        <f>Label_Encoding!Q19</f>
        <v>1</v>
      </c>
      <c r="AA19" t="str">
        <f t="shared" si="5"/>
        <v>Benar</v>
      </c>
    </row>
    <row r="20" spans="1:27" ht="15.75" customHeight="1" x14ac:dyDescent="0.2">
      <c r="A20" s="4">
        <v>66</v>
      </c>
      <c r="B20" s="5">
        <f>IF(Data_Mentah!B20="Male",1,0)</f>
        <v>1</v>
      </c>
      <c r="C20" s="5">
        <f>IF(Data_Mentah!C20="Yes",1,0)</f>
        <v>1</v>
      </c>
      <c r="D20" s="5">
        <f>IF(Data_Mentah!D20="Yes",1,0)</f>
        <v>1</v>
      </c>
      <c r="E20" s="5">
        <f>IF(Data_Mentah!E20="Yes",1,0)</f>
        <v>0</v>
      </c>
      <c r="F20" s="5">
        <f>IF(Data_Mentah!F20="Yes",1,0)</f>
        <v>1</v>
      </c>
      <c r="G20" s="5">
        <f>IF(Data_Mentah!G20="Yes",1,0)</f>
        <v>1</v>
      </c>
      <c r="H20" s="5">
        <f>IF(Data_Mentah!H20="Yes",1,0)</f>
        <v>0</v>
      </c>
      <c r="I20" s="5">
        <f>IF(Data_Mentah!I20="Yes",1,0)</f>
        <v>1</v>
      </c>
      <c r="J20" s="5">
        <f>IF(Data_Mentah!J20="Yes",1,0)</f>
        <v>0</v>
      </c>
      <c r="K20" s="5">
        <f>IF(Data_Mentah!K20="Yes",1,0)</f>
        <v>0</v>
      </c>
      <c r="L20" s="5">
        <f>IF(Data_Mentah!L20="Yes",1,0)</f>
        <v>0</v>
      </c>
      <c r="M20" s="5">
        <f>IF(Data_Mentah!M20="Yes",1,0)</f>
        <v>1</v>
      </c>
      <c r="N20" s="5">
        <f>IF(Data_Mentah!N20="Yes",1,0)</f>
        <v>1</v>
      </c>
      <c r="O20" s="5">
        <f>IF(Data_Mentah!O20="Yes",1,0)</f>
        <v>0</v>
      </c>
      <c r="P20" s="5">
        <f>IF(Data_Mentah!P20="Yes",1,0)</f>
        <v>0</v>
      </c>
      <c r="Q20" s="6">
        <f>IF(Data_Mentah!Q20="Positive",1,0)</f>
        <v>1</v>
      </c>
      <c r="T20">
        <f t="shared" si="0"/>
        <v>0</v>
      </c>
      <c r="U20">
        <f t="shared" si="1"/>
        <v>1</v>
      </c>
      <c r="V20">
        <f t="shared" si="2"/>
        <v>0</v>
      </c>
      <c r="W20">
        <f t="shared" si="3"/>
        <v>0</v>
      </c>
      <c r="X20">
        <f t="shared" si="4"/>
        <v>0</v>
      </c>
      <c r="Y20">
        <f>IF((Prediksi_Testing!T20 + Prediksi_Testing!U20 + Prediksi_Testing!V20 + Prediksi_Testing!W20 + Prediksi_Testing!X20) &gt;= 3, 1, 0)</f>
        <v>0</v>
      </c>
      <c r="Z20">
        <f>Label_Encoding!Q20</f>
        <v>1</v>
      </c>
      <c r="AA20" t="str">
        <f t="shared" si="5"/>
        <v>Salah</v>
      </c>
    </row>
    <row r="21" spans="1:27" ht="15.75" customHeight="1" x14ac:dyDescent="0.2">
      <c r="A21" s="7">
        <v>43</v>
      </c>
      <c r="B21" s="8">
        <f>IF(Data_Mentah!B21="Male",1,0)</f>
        <v>1</v>
      </c>
      <c r="C21" s="8">
        <f>IF(Data_Mentah!C21="Yes",1,0)</f>
        <v>1</v>
      </c>
      <c r="D21" s="8">
        <f>IF(Data_Mentah!D21="Yes",1,0)</f>
        <v>1</v>
      </c>
      <c r="E21" s="8">
        <f>IF(Data_Mentah!E21="Yes",1,0)</f>
        <v>1</v>
      </c>
      <c r="F21" s="8">
        <f>IF(Data_Mentah!F21="Yes",1,0)</f>
        <v>1</v>
      </c>
      <c r="G21" s="8">
        <f>IF(Data_Mentah!G21="Yes",1,0)</f>
        <v>0</v>
      </c>
      <c r="H21" s="8">
        <f>IF(Data_Mentah!H21="Yes",1,0)</f>
        <v>1</v>
      </c>
      <c r="I21" s="8">
        <f>IF(Data_Mentah!I21="Yes",1,0)</f>
        <v>0</v>
      </c>
      <c r="J21" s="8">
        <f>IF(Data_Mentah!J21="Yes",1,0)</f>
        <v>0</v>
      </c>
      <c r="K21" s="8">
        <f>IF(Data_Mentah!K21="Yes",1,0)</f>
        <v>0</v>
      </c>
      <c r="L21" s="8">
        <f>IF(Data_Mentah!L21="Yes",1,0)</f>
        <v>0</v>
      </c>
      <c r="M21" s="8">
        <f>IF(Data_Mentah!M21="Yes",1,0)</f>
        <v>0</v>
      </c>
      <c r="N21" s="8">
        <f>IF(Data_Mentah!N21="Yes",1,0)</f>
        <v>0</v>
      </c>
      <c r="O21" s="8">
        <f>IF(Data_Mentah!O21="Yes",1,0)</f>
        <v>0</v>
      </c>
      <c r="P21" s="8">
        <f>IF(Data_Mentah!P21="Yes",1,0)</f>
        <v>0</v>
      </c>
      <c r="Q21" s="9">
        <f>IF(Data_Mentah!Q21="Positive",1,0)</f>
        <v>1</v>
      </c>
      <c r="T21">
        <f t="shared" si="0"/>
        <v>1</v>
      </c>
      <c r="U21">
        <f t="shared" si="1"/>
        <v>0</v>
      </c>
      <c r="V21">
        <f t="shared" si="2"/>
        <v>0</v>
      </c>
      <c r="W21">
        <f t="shared" si="3"/>
        <v>0</v>
      </c>
      <c r="X21">
        <f t="shared" si="4"/>
        <v>0</v>
      </c>
      <c r="Y21">
        <f>IF((Prediksi_Testing!T21 + Prediksi_Testing!U21 + Prediksi_Testing!V21 + Prediksi_Testing!W21 + Prediksi_Testing!X21) &gt;= 3, 1, 0)</f>
        <v>0</v>
      </c>
      <c r="Z21">
        <f>Label_Encoding!Q21</f>
        <v>1</v>
      </c>
      <c r="AA21" t="str">
        <f t="shared" si="5"/>
        <v>Salah</v>
      </c>
    </row>
    <row r="22" spans="1:27" ht="15.75" customHeight="1" x14ac:dyDescent="0.2">
      <c r="A22" s="4">
        <v>62</v>
      </c>
      <c r="B22" s="5">
        <f>IF(Data_Mentah!B22="Male",1,0)</f>
        <v>1</v>
      </c>
      <c r="C22" s="5">
        <f>IF(Data_Mentah!C22="Yes",1,0)</f>
        <v>1</v>
      </c>
      <c r="D22" s="5">
        <f>IF(Data_Mentah!D22="Yes",1,0)</f>
        <v>1</v>
      </c>
      <c r="E22" s="5">
        <f>IF(Data_Mentah!E22="Yes",1,0)</f>
        <v>0</v>
      </c>
      <c r="F22" s="5">
        <f>IF(Data_Mentah!F22="Yes",1,0)</f>
        <v>1</v>
      </c>
      <c r="G22" s="5">
        <f>IF(Data_Mentah!G22="Yes",1,0)</f>
        <v>1</v>
      </c>
      <c r="H22" s="5">
        <f>IF(Data_Mentah!H22="Yes",1,0)</f>
        <v>0</v>
      </c>
      <c r="I22" s="5">
        <f>IF(Data_Mentah!I22="Yes",1,0)</f>
        <v>1</v>
      </c>
      <c r="J22" s="5">
        <f>IF(Data_Mentah!J22="Yes",1,0)</f>
        <v>0</v>
      </c>
      <c r="K22" s="5">
        <f>IF(Data_Mentah!K22="Yes",1,0)</f>
        <v>1</v>
      </c>
      <c r="L22" s="5">
        <f>IF(Data_Mentah!L22="Yes",1,0)</f>
        <v>0</v>
      </c>
      <c r="M22" s="5">
        <f>IF(Data_Mentah!M22="Yes",1,0)</f>
        <v>1</v>
      </c>
      <c r="N22" s="5">
        <f>IF(Data_Mentah!N22="Yes",1,0)</f>
        <v>1</v>
      </c>
      <c r="O22" s="5">
        <f>IF(Data_Mentah!O22="Yes",1,0)</f>
        <v>0</v>
      </c>
      <c r="P22" s="5">
        <f>IF(Data_Mentah!P22="Yes",1,0)</f>
        <v>0</v>
      </c>
      <c r="Q22" s="6">
        <f>IF(Data_Mentah!Q22="Positive",1,0)</f>
        <v>1</v>
      </c>
      <c r="T22">
        <f t="shared" si="0"/>
        <v>0</v>
      </c>
      <c r="U22">
        <f t="shared" si="1"/>
        <v>1</v>
      </c>
      <c r="V22">
        <f t="shared" si="2"/>
        <v>0</v>
      </c>
      <c r="W22">
        <f t="shared" si="3"/>
        <v>0</v>
      </c>
      <c r="X22">
        <f t="shared" si="4"/>
        <v>0</v>
      </c>
      <c r="Y22">
        <f>IF((Prediksi_Testing!T22 + Prediksi_Testing!U22 + Prediksi_Testing!V22 + Prediksi_Testing!W22 + Prediksi_Testing!X22) &gt;= 3, 1, 0)</f>
        <v>0</v>
      </c>
      <c r="Z22">
        <f>Label_Encoding!Q22</f>
        <v>1</v>
      </c>
      <c r="AA22" t="str">
        <f t="shared" si="5"/>
        <v>Salah</v>
      </c>
    </row>
    <row r="23" spans="1:27" ht="15.75" customHeight="1" x14ac:dyDescent="0.2">
      <c r="A23" s="7">
        <v>54</v>
      </c>
      <c r="B23" s="8">
        <f>IF(Data_Mentah!B23="Male",1,0)</f>
        <v>1</v>
      </c>
      <c r="C23" s="8">
        <f>IF(Data_Mentah!C23="Yes",1,0)</f>
        <v>1</v>
      </c>
      <c r="D23" s="8">
        <f>IF(Data_Mentah!D23="Yes",1,0)</f>
        <v>1</v>
      </c>
      <c r="E23" s="8">
        <f>IF(Data_Mentah!E23="Yes",1,0)</f>
        <v>1</v>
      </c>
      <c r="F23" s="8">
        <f>IF(Data_Mentah!F23="Yes",1,0)</f>
        <v>1</v>
      </c>
      <c r="G23" s="8">
        <f>IF(Data_Mentah!G23="Yes",1,0)</f>
        <v>1</v>
      </c>
      <c r="H23" s="8">
        <f>IF(Data_Mentah!H23="Yes",1,0)</f>
        <v>1</v>
      </c>
      <c r="I23" s="8">
        <f>IF(Data_Mentah!I23="Yes",1,0)</f>
        <v>1</v>
      </c>
      <c r="J23" s="8">
        <f>IF(Data_Mentah!J23="Yes",1,0)</f>
        <v>1</v>
      </c>
      <c r="K23" s="8">
        <f>IF(Data_Mentah!K23="Yes",1,0)</f>
        <v>0</v>
      </c>
      <c r="L23" s="8">
        <f>IF(Data_Mentah!L23="Yes",1,0)</f>
        <v>1</v>
      </c>
      <c r="M23" s="8">
        <f>IF(Data_Mentah!M23="Yes",1,0)</f>
        <v>0</v>
      </c>
      <c r="N23" s="8">
        <f>IF(Data_Mentah!N23="Yes",1,0)</f>
        <v>1</v>
      </c>
      <c r="O23" s="8">
        <f>IF(Data_Mentah!O23="Yes",1,0)</f>
        <v>1</v>
      </c>
      <c r="P23" s="8">
        <f>IF(Data_Mentah!P23="Yes",1,0)</f>
        <v>0</v>
      </c>
      <c r="Q23" s="9">
        <f>IF(Data_Mentah!Q23="Positive",1,0)</f>
        <v>1</v>
      </c>
      <c r="T23">
        <f t="shared" si="0"/>
        <v>1</v>
      </c>
      <c r="U23">
        <f t="shared" si="1"/>
        <v>1</v>
      </c>
      <c r="V23">
        <f t="shared" si="2"/>
        <v>1</v>
      </c>
      <c r="W23">
        <f t="shared" si="3"/>
        <v>0</v>
      </c>
      <c r="X23">
        <f t="shared" si="4"/>
        <v>1</v>
      </c>
      <c r="Y23">
        <f>IF((Prediksi_Testing!T23 + Prediksi_Testing!U23 + Prediksi_Testing!V23 + Prediksi_Testing!W23 + Prediksi_Testing!X23) &gt;= 3, 1, 0)</f>
        <v>1</v>
      </c>
      <c r="Z23">
        <f>Label_Encoding!Q23</f>
        <v>1</v>
      </c>
      <c r="AA23" t="str">
        <f t="shared" si="5"/>
        <v>Benar</v>
      </c>
    </row>
    <row r="24" spans="1:27" ht="15.75" customHeight="1" x14ac:dyDescent="0.2">
      <c r="A24" s="4">
        <v>39</v>
      </c>
      <c r="B24" s="5">
        <f>IF(Data_Mentah!B24="Male",1,0)</f>
        <v>1</v>
      </c>
      <c r="C24" s="5">
        <f>IF(Data_Mentah!C24="Yes",1,0)</f>
        <v>1</v>
      </c>
      <c r="D24" s="5">
        <f>IF(Data_Mentah!D24="Yes",1,0)</f>
        <v>0</v>
      </c>
      <c r="E24" s="5">
        <f>IF(Data_Mentah!E24="Yes",1,0)</f>
        <v>1</v>
      </c>
      <c r="F24" s="5">
        <f>IF(Data_Mentah!F24="Yes",1,0)</f>
        <v>0</v>
      </c>
      <c r="G24" s="5">
        <f>IF(Data_Mentah!G24="Yes",1,0)</f>
        <v>0</v>
      </c>
      <c r="H24" s="5">
        <f>IF(Data_Mentah!H24="Yes",1,0)</f>
        <v>1</v>
      </c>
      <c r="I24" s="5">
        <f>IF(Data_Mentah!I24="Yes",1,0)</f>
        <v>0</v>
      </c>
      <c r="J24" s="5">
        <f>IF(Data_Mentah!J24="Yes",1,0)</f>
        <v>1</v>
      </c>
      <c r="K24" s="5">
        <f>IF(Data_Mentah!K24="Yes",1,0)</f>
        <v>1</v>
      </c>
      <c r="L24" s="5">
        <f>IF(Data_Mentah!L24="Yes",1,0)</f>
        <v>0</v>
      </c>
      <c r="M24" s="5">
        <f>IF(Data_Mentah!M24="Yes",1,0)</f>
        <v>0</v>
      </c>
      <c r="N24" s="5">
        <f>IF(Data_Mentah!N24="Yes",1,0)</f>
        <v>0</v>
      </c>
      <c r="O24" s="5">
        <f>IF(Data_Mentah!O24="Yes",1,0)</f>
        <v>1</v>
      </c>
      <c r="P24" s="5">
        <f>IF(Data_Mentah!P24="Yes",1,0)</f>
        <v>0</v>
      </c>
      <c r="Q24" s="6">
        <f>IF(Data_Mentah!Q24="Positive",1,0)</f>
        <v>1</v>
      </c>
      <c r="T24">
        <f t="shared" si="0"/>
        <v>1</v>
      </c>
      <c r="U24">
        <f t="shared" si="1"/>
        <v>0</v>
      </c>
      <c r="V24">
        <f t="shared" si="2"/>
        <v>0</v>
      </c>
      <c r="W24">
        <f t="shared" si="3"/>
        <v>0</v>
      </c>
      <c r="X24">
        <f t="shared" si="4"/>
        <v>0</v>
      </c>
      <c r="Y24">
        <f>IF((Prediksi_Testing!T24 + Prediksi_Testing!U24 + Prediksi_Testing!V24 + Prediksi_Testing!W24 + Prediksi_Testing!X24) &gt;= 3, 1, 0)</f>
        <v>0</v>
      </c>
      <c r="Z24">
        <f>Label_Encoding!Q24</f>
        <v>1</v>
      </c>
      <c r="AA24" t="str">
        <f t="shared" si="5"/>
        <v>Salah</v>
      </c>
    </row>
    <row r="25" spans="1:27" ht="15.75" customHeight="1" x14ac:dyDescent="0.2">
      <c r="A25" s="7">
        <v>48</v>
      </c>
      <c r="B25" s="8">
        <f>IF(Data_Mentah!B25="Male",1,0)</f>
        <v>1</v>
      </c>
      <c r="C25" s="8">
        <f>IF(Data_Mentah!C25="Yes",1,0)</f>
        <v>0</v>
      </c>
      <c r="D25" s="8">
        <f>IF(Data_Mentah!D25="Yes",1,0)</f>
        <v>1</v>
      </c>
      <c r="E25" s="8">
        <f>IF(Data_Mentah!E25="Yes",1,0)</f>
        <v>1</v>
      </c>
      <c r="F25" s="8">
        <f>IF(Data_Mentah!F25="Yes",1,0)</f>
        <v>1</v>
      </c>
      <c r="G25" s="8">
        <f>IF(Data_Mentah!G25="Yes",1,0)</f>
        <v>0</v>
      </c>
      <c r="H25" s="8">
        <f>IF(Data_Mentah!H25="Yes",1,0)</f>
        <v>0</v>
      </c>
      <c r="I25" s="8">
        <f>IF(Data_Mentah!I25="Yes",1,0)</f>
        <v>1</v>
      </c>
      <c r="J25" s="8">
        <f>IF(Data_Mentah!J25="Yes",1,0)</f>
        <v>1</v>
      </c>
      <c r="K25" s="8">
        <f>IF(Data_Mentah!K25="Yes",1,0)</f>
        <v>1</v>
      </c>
      <c r="L25" s="8">
        <f>IF(Data_Mentah!L25="Yes",1,0)</f>
        <v>1</v>
      </c>
      <c r="M25" s="8">
        <f>IF(Data_Mentah!M25="Yes",1,0)</f>
        <v>0</v>
      </c>
      <c r="N25" s="8">
        <f>IF(Data_Mentah!N25="Yes",1,0)</f>
        <v>0</v>
      </c>
      <c r="O25" s="8">
        <f>IF(Data_Mentah!O25="Yes",1,0)</f>
        <v>0</v>
      </c>
      <c r="P25" s="8">
        <f>IF(Data_Mentah!P25="Yes",1,0)</f>
        <v>0</v>
      </c>
      <c r="Q25" s="9">
        <f>IF(Data_Mentah!Q25="Positive",1,0)</f>
        <v>1</v>
      </c>
      <c r="T25">
        <f t="shared" si="0"/>
        <v>1</v>
      </c>
      <c r="U25">
        <f t="shared" si="1"/>
        <v>0</v>
      </c>
      <c r="V25">
        <f t="shared" si="2"/>
        <v>1</v>
      </c>
      <c r="W25">
        <f t="shared" si="3"/>
        <v>0</v>
      </c>
      <c r="X25">
        <f t="shared" si="4"/>
        <v>0</v>
      </c>
      <c r="Y25">
        <f>IF((Prediksi_Testing!T25 + Prediksi_Testing!U25 + Prediksi_Testing!V25 + Prediksi_Testing!W25 + Prediksi_Testing!X25) &gt;= 3, 1, 0)</f>
        <v>0</v>
      </c>
      <c r="Z25">
        <f>Label_Encoding!Q25</f>
        <v>1</v>
      </c>
      <c r="AA25" t="str">
        <f t="shared" si="5"/>
        <v>Salah</v>
      </c>
    </row>
    <row r="26" spans="1:27" ht="15.75" customHeight="1" x14ac:dyDescent="0.2">
      <c r="A26" s="4">
        <v>58</v>
      </c>
      <c r="B26" s="5">
        <f>IF(Data_Mentah!B26="Male",1,0)</f>
        <v>1</v>
      </c>
      <c r="C26" s="5">
        <f>IF(Data_Mentah!C26="Yes",1,0)</f>
        <v>1</v>
      </c>
      <c r="D26" s="5">
        <f>IF(Data_Mentah!D26="Yes",1,0)</f>
        <v>1</v>
      </c>
      <c r="E26" s="5">
        <f>IF(Data_Mentah!E26="Yes",1,0)</f>
        <v>1</v>
      </c>
      <c r="F26" s="5">
        <f>IF(Data_Mentah!F26="Yes",1,0)</f>
        <v>1</v>
      </c>
      <c r="G26" s="5">
        <f>IF(Data_Mentah!G26="Yes",1,0)</f>
        <v>1</v>
      </c>
      <c r="H26" s="5">
        <f>IF(Data_Mentah!H26="Yes",1,0)</f>
        <v>0</v>
      </c>
      <c r="I26" s="5">
        <f>IF(Data_Mentah!I26="Yes",1,0)</f>
        <v>1</v>
      </c>
      <c r="J26" s="5">
        <f>IF(Data_Mentah!J26="Yes",1,0)</f>
        <v>0</v>
      </c>
      <c r="K26" s="5">
        <f>IF(Data_Mentah!K26="Yes",1,0)</f>
        <v>0</v>
      </c>
      <c r="L26" s="5">
        <f>IF(Data_Mentah!L26="Yes",1,0)</f>
        <v>1</v>
      </c>
      <c r="M26" s="5">
        <f>IF(Data_Mentah!M26="Yes",1,0)</f>
        <v>1</v>
      </c>
      <c r="N26" s="5">
        <f>IF(Data_Mentah!N26="Yes",1,0)</f>
        <v>1</v>
      </c>
      <c r="O26" s="5">
        <f>IF(Data_Mentah!O26="Yes",1,0)</f>
        <v>0</v>
      </c>
      <c r="P26" s="5">
        <f>IF(Data_Mentah!P26="Yes",1,0)</f>
        <v>1</v>
      </c>
      <c r="Q26" s="6">
        <f>IF(Data_Mentah!Q26="Positive",1,0)</f>
        <v>1</v>
      </c>
      <c r="T26">
        <f t="shared" si="0"/>
        <v>1</v>
      </c>
      <c r="U26">
        <f t="shared" si="1"/>
        <v>1</v>
      </c>
      <c r="V26">
        <f t="shared" si="2"/>
        <v>1</v>
      </c>
      <c r="W26">
        <f t="shared" si="3"/>
        <v>0</v>
      </c>
      <c r="X26">
        <f t="shared" si="4"/>
        <v>1</v>
      </c>
      <c r="Y26">
        <f>IF((Prediksi_Testing!T26 + Prediksi_Testing!U26 + Prediksi_Testing!V26 + Prediksi_Testing!W26 + Prediksi_Testing!X26) &gt;= 3, 1, 0)</f>
        <v>1</v>
      </c>
      <c r="Z26">
        <f>Label_Encoding!Q26</f>
        <v>1</v>
      </c>
      <c r="AA26" t="str">
        <f t="shared" si="5"/>
        <v>Benar</v>
      </c>
    </row>
    <row r="27" spans="1:27" ht="15.75" customHeight="1" x14ac:dyDescent="0.2">
      <c r="A27" s="7">
        <v>32</v>
      </c>
      <c r="B27" s="8">
        <f>IF(Data_Mentah!B27="Male",1,0)</f>
        <v>1</v>
      </c>
      <c r="C27" s="8">
        <f>IF(Data_Mentah!C27="Yes",1,0)</f>
        <v>0</v>
      </c>
      <c r="D27" s="8">
        <f>IF(Data_Mentah!D27="Yes",1,0)</f>
        <v>0</v>
      </c>
      <c r="E27" s="8">
        <f>IF(Data_Mentah!E27="Yes",1,0)</f>
        <v>0</v>
      </c>
      <c r="F27" s="8">
        <f>IF(Data_Mentah!F27="Yes",1,0)</f>
        <v>0</v>
      </c>
      <c r="G27" s="8">
        <f>IF(Data_Mentah!G27="Yes",1,0)</f>
        <v>0</v>
      </c>
      <c r="H27" s="8">
        <f>IF(Data_Mentah!H27="Yes",1,0)</f>
        <v>1</v>
      </c>
      <c r="I27" s="8">
        <f>IF(Data_Mentah!I27="Yes",1,0)</f>
        <v>0</v>
      </c>
      <c r="J27" s="8">
        <f>IF(Data_Mentah!J27="Yes",1,0)</f>
        <v>0</v>
      </c>
      <c r="K27" s="8">
        <f>IF(Data_Mentah!K27="Yes",1,0)</f>
        <v>1</v>
      </c>
      <c r="L27" s="8">
        <f>IF(Data_Mentah!L27="Yes",1,0)</f>
        <v>1</v>
      </c>
      <c r="M27" s="8">
        <f>IF(Data_Mentah!M27="Yes",1,0)</f>
        <v>0</v>
      </c>
      <c r="N27" s="8">
        <f>IF(Data_Mentah!N27="Yes",1,0)</f>
        <v>0</v>
      </c>
      <c r="O27" s="8">
        <f>IF(Data_Mentah!O27="Yes",1,0)</f>
        <v>0</v>
      </c>
      <c r="P27" s="8">
        <f>IF(Data_Mentah!P27="Yes",1,0)</f>
        <v>1</v>
      </c>
      <c r="Q27" s="9">
        <f>IF(Data_Mentah!Q27="Positive",1,0)</f>
        <v>1</v>
      </c>
      <c r="T27">
        <f t="shared" si="0"/>
        <v>0</v>
      </c>
      <c r="U27">
        <f t="shared" si="1"/>
        <v>0</v>
      </c>
      <c r="V27">
        <f t="shared" si="2"/>
        <v>0</v>
      </c>
      <c r="W27">
        <f t="shared" si="3"/>
        <v>0</v>
      </c>
      <c r="X27">
        <f t="shared" si="4"/>
        <v>0</v>
      </c>
      <c r="Y27">
        <f>IF((Prediksi_Testing!T27 + Prediksi_Testing!U27 + Prediksi_Testing!V27 + Prediksi_Testing!W27 + Prediksi_Testing!X27) &gt;= 3, 1, 0)</f>
        <v>0</v>
      </c>
      <c r="Z27">
        <f>Label_Encoding!Q27</f>
        <v>1</v>
      </c>
      <c r="AA27" t="str">
        <f t="shared" si="5"/>
        <v>Salah</v>
      </c>
    </row>
    <row r="28" spans="1:27" ht="15.75" customHeight="1" x14ac:dyDescent="0.2">
      <c r="A28" s="4">
        <v>42</v>
      </c>
      <c r="B28" s="5">
        <f>IF(Data_Mentah!B28="Male",1,0)</f>
        <v>1</v>
      </c>
      <c r="C28" s="5">
        <f>IF(Data_Mentah!C28="Yes",1,0)</f>
        <v>0</v>
      </c>
      <c r="D28" s="5">
        <f>IF(Data_Mentah!D28="Yes",1,0)</f>
        <v>0</v>
      </c>
      <c r="E28" s="5">
        <f>IF(Data_Mentah!E28="Yes",1,0)</f>
        <v>0</v>
      </c>
      <c r="F28" s="5">
        <f>IF(Data_Mentah!F28="Yes",1,0)</f>
        <v>1</v>
      </c>
      <c r="G28" s="5">
        <f>IF(Data_Mentah!G28="Yes",1,0)</f>
        <v>1</v>
      </c>
      <c r="H28" s="5">
        <f>IF(Data_Mentah!H28="Yes",1,0)</f>
        <v>0</v>
      </c>
      <c r="I28" s="5">
        <f>IF(Data_Mentah!I28="Yes",1,0)</f>
        <v>0</v>
      </c>
      <c r="J28" s="5">
        <f>IF(Data_Mentah!J28="Yes",1,0)</f>
        <v>0</v>
      </c>
      <c r="K28" s="5">
        <f>IF(Data_Mentah!K28="Yes",1,0)</f>
        <v>1</v>
      </c>
      <c r="L28" s="5">
        <f>IF(Data_Mentah!L28="Yes",1,0)</f>
        <v>0</v>
      </c>
      <c r="M28" s="5">
        <f>IF(Data_Mentah!M28="Yes",1,0)</f>
        <v>0</v>
      </c>
      <c r="N28" s="5">
        <f>IF(Data_Mentah!N28="Yes",1,0)</f>
        <v>1</v>
      </c>
      <c r="O28" s="5">
        <f>IF(Data_Mentah!O28="Yes",1,0)</f>
        <v>0</v>
      </c>
      <c r="P28" s="5">
        <f>IF(Data_Mentah!P28="Yes",1,0)</f>
        <v>0</v>
      </c>
      <c r="Q28" s="6">
        <f>IF(Data_Mentah!Q28="Positive",1,0)</f>
        <v>1</v>
      </c>
      <c r="T28">
        <f t="shared" si="0"/>
        <v>0</v>
      </c>
      <c r="U28">
        <f t="shared" si="1"/>
        <v>0</v>
      </c>
      <c r="V28">
        <f t="shared" si="2"/>
        <v>0</v>
      </c>
      <c r="W28">
        <f t="shared" si="3"/>
        <v>0</v>
      </c>
      <c r="X28">
        <f t="shared" si="4"/>
        <v>0</v>
      </c>
      <c r="Y28">
        <f>IF((Prediksi_Testing!T28 + Prediksi_Testing!U28 + Prediksi_Testing!V28 + Prediksi_Testing!W28 + Prediksi_Testing!X28) &gt;= 3, 1, 0)</f>
        <v>0</v>
      </c>
      <c r="Z28">
        <f>Label_Encoding!Q28</f>
        <v>1</v>
      </c>
      <c r="AA28" t="str">
        <f t="shared" si="5"/>
        <v>Salah</v>
      </c>
    </row>
    <row r="29" spans="1:27" ht="15.75" customHeight="1" x14ac:dyDescent="0.2">
      <c r="A29" s="7">
        <v>52</v>
      </c>
      <c r="B29" s="8">
        <f>IF(Data_Mentah!B29="Male",1,0)</f>
        <v>1</v>
      </c>
      <c r="C29" s="8">
        <f>IF(Data_Mentah!C29="Yes",1,0)</f>
        <v>1</v>
      </c>
      <c r="D29" s="8">
        <f>IF(Data_Mentah!D29="Yes",1,0)</f>
        <v>1</v>
      </c>
      <c r="E29" s="8">
        <f>IF(Data_Mentah!E29="Yes",1,0)</f>
        <v>1</v>
      </c>
      <c r="F29" s="8">
        <f>IF(Data_Mentah!F29="Yes",1,0)</f>
        <v>1</v>
      </c>
      <c r="G29" s="8">
        <f>IF(Data_Mentah!G29="Yes",1,0)</f>
        <v>1</v>
      </c>
      <c r="H29" s="8">
        <f>IF(Data_Mentah!H29="Yes",1,0)</f>
        <v>0</v>
      </c>
      <c r="I29" s="8">
        <f>IF(Data_Mentah!I29="Yes",1,0)</f>
        <v>1</v>
      </c>
      <c r="J29" s="8">
        <f>IF(Data_Mentah!J29="Yes",1,0)</f>
        <v>1</v>
      </c>
      <c r="K29" s="8">
        <f>IF(Data_Mentah!K29="Yes",1,0)</f>
        <v>0</v>
      </c>
      <c r="L29" s="8">
        <f>IF(Data_Mentah!L29="Yes",1,0)</f>
        <v>1</v>
      </c>
      <c r="M29" s="8">
        <f>IF(Data_Mentah!M29="Yes",1,0)</f>
        <v>1</v>
      </c>
      <c r="N29" s="8">
        <f>IF(Data_Mentah!N29="Yes",1,0)</f>
        <v>1</v>
      </c>
      <c r="O29" s="8">
        <f>IF(Data_Mentah!O29="Yes",1,0)</f>
        <v>0</v>
      </c>
      <c r="P29" s="8">
        <f>IF(Data_Mentah!P29="Yes",1,0)</f>
        <v>0</v>
      </c>
      <c r="Q29" s="9">
        <f>IF(Data_Mentah!Q29="Positive",1,0)</f>
        <v>1</v>
      </c>
      <c r="T29">
        <f t="shared" si="0"/>
        <v>1</v>
      </c>
      <c r="U29">
        <f t="shared" si="1"/>
        <v>1</v>
      </c>
      <c r="V29">
        <f t="shared" si="2"/>
        <v>1</v>
      </c>
      <c r="W29">
        <f t="shared" si="3"/>
        <v>0</v>
      </c>
      <c r="X29">
        <f t="shared" si="4"/>
        <v>1</v>
      </c>
      <c r="Y29">
        <f>IF((Prediksi_Testing!T29 + Prediksi_Testing!U29 + Prediksi_Testing!V29 + Prediksi_Testing!W29 + Prediksi_Testing!X29) &gt;= 3, 1, 0)</f>
        <v>1</v>
      </c>
      <c r="Z29">
        <f>Label_Encoding!Q29</f>
        <v>1</v>
      </c>
      <c r="AA29" t="str">
        <f t="shared" si="5"/>
        <v>Benar</v>
      </c>
    </row>
    <row r="30" spans="1:27" ht="15.75" customHeight="1" x14ac:dyDescent="0.2">
      <c r="A30" s="4">
        <v>38</v>
      </c>
      <c r="B30" s="5">
        <f>IF(Data_Mentah!B30="Male",1,0)</f>
        <v>1</v>
      </c>
      <c r="C30" s="5">
        <f>IF(Data_Mentah!C30="Yes",1,0)</f>
        <v>0</v>
      </c>
      <c r="D30" s="5">
        <f>IF(Data_Mentah!D30="Yes",1,0)</f>
        <v>1</v>
      </c>
      <c r="E30" s="5">
        <f>IF(Data_Mentah!E30="Yes",1,0)</f>
        <v>0</v>
      </c>
      <c r="F30" s="5">
        <f>IF(Data_Mentah!F30="Yes",1,0)</f>
        <v>0</v>
      </c>
      <c r="G30" s="5">
        <f>IF(Data_Mentah!G30="Yes",1,0)</f>
        <v>0</v>
      </c>
      <c r="H30" s="5">
        <f>IF(Data_Mentah!H30="Yes",1,0)</f>
        <v>1</v>
      </c>
      <c r="I30" s="5">
        <f>IF(Data_Mentah!I30="Yes",1,0)</f>
        <v>0</v>
      </c>
      <c r="J30" s="5">
        <f>IF(Data_Mentah!J30="Yes",1,0)</f>
        <v>0</v>
      </c>
      <c r="K30" s="5">
        <f>IF(Data_Mentah!K30="Yes",1,0)</f>
        <v>0</v>
      </c>
      <c r="L30" s="5">
        <f>IF(Data_Mentah!L30="Yes",1,0)</f>
        <v>0</v>
      </c>
      <c r="M30" s="5">
        <f>IF(Data_Mentah!M30="Yes",1,0)</f>
        <v>0</v>
      </c>
      <c r="N30" s="5">
        <f>IF(Data_Mentah!N30="Yes",1,0)</f>
        <v>0</v>
      </c>
      <c r="O30" s="5">
        <f>IF(Data_Mentah!O30="Yes",1,0)</f>
        <v>1</v>
      </c>
      <c r="P30" s="5">
        <f>IF(Data_Mentah!P30="Yes",1,0)</f>
        <v>0</v>
      </c>
      <c r="Q30" s="6">
        <f>IF(Data_Mentah!Q30="Positive",1,0)</f>
        <v>1</v>
      </c>
      <c r="T30">
        <f t="shared" si="0"/>
        <v>0</v>
      </c>
      <c r="U30">
        <f t="shared" si="1"/>
        <v>0</v>
      </c>
      <c r="V30">
        <f t="shared" si="2"/>
        <v>0</v>
      </c>
      <c r="W30">
        <f t="shared" si="3"/>
        <v>0</v>
      </c>
      <c r="X30">
        <f t="shared" si="4"/>
        <v>0</v>
      </c>
      <c r="Y30">
        <f>IF((Prediksi_Testing!T30 + Prediksi_Testing!U30 + Prediksi_Testing!V30 + Prediksi_Testing!W30 + Prediksi_Testing!X30) &gt;= 3, 1, 0)</f>
        <v>0</v>
      </c>
      <c r="Z30">
        <f>Label_Encoding!Q30</f>
        <v>1</v>
      </c>
      <c r="AA30" t="str">
        <f t="shared" si="5"/>
        <v>Salah</v>
      </c>
    </row>
    <row r="31" spans="1:27" ht="15.75" customHeight="1" x14ac:dyDescent="0.2">
      <c r="A31" s="7">
        <v>53</v>
      </c>
      <c r="B31" s="8">
        <f>IF(Data_Mentah!B31="Male",1,0)</f>
        <v>1</v>
      </c>
      <c r="C31" s="8">
        <f>IF(Data_Mentah!C31="Yes",1,0)</f>
        <v>1</v>
      </c>
      <c r="D31" s="8">
        <f>IF(Data_Mentah!D31="Yes",1,0)</f>
        <v>1</v>
      </c>
      <c r="E31" s="8">
        <f>IF(Data_Mentah!E31="Yes",1,0)</f>
        <v>1</v>
      </c>
      <c r="F31" s="8">
        <f>IF(Data_Mentah!F31="Yes",1,0)</f>
        <v>1</v>
      </c>
      <c r="G31" s="8">
        <f>IF(Data_Mentah!G31="Yes",1,0)</f>
        <v>1</v>
      </c>
      <c r="H31" s="8">
        <f>IF(Data_Mentah!H31="Yes",1,0)</f>
        <v>0</v>
      </c>
      <c r="I31" s="8">
        <f>IF(Data_Mentah!I31="Yes",1,0)</f>
        <v>1</v>
      </c>
      <c r="J31" s="8">
        <f>IF(Data_Mentah!J31="Yes",1,0)</f>
        <v>0</v>
      </c>
      <c r="K31" s="8">
        <f>IF(Data_Mentah!K31="Yes",1,0)</f>
        <v>1</v>
      </c>
      <c r="L31" s="8">
        <f>IF(Data_Mentah!L31="Yes",1,0)</f>
        <v>0</v>
      </c>
      <c r="M31" s="8">
        <f>IF(Data_Mentah!M31="Yes",1,0)</f>
        <v>1</v>
      </c>
      <c r="N31" s="8">
        <f>IF(Data_Mentah!N31="Yes",1,0)</f>
        <v>0</v>
      </c>
      <c r="O31" s="8">
        <f>IF(Data_Mentah!O31="Yes",1,0)</f>
        <v>1</v>
      </c>
      <c r="P31" s="8">
        <f>IF(Data_Mentah!P31="Yes",1,0)</f>
        <v>0</v>
      </c>
      <c r="Q31" s="9">
        <f>IF(Data_Mentah!Q31="Positive",1,0)</f>
        <v>1</v>
      </c>
      <c r="T31">
        <f t="shared" si="0"/>
        <v>0</v>
      </c>
      <c r="U31">
        <f t="shared" si="1"/>
        <v>1</v>
      </c>
      <c r="V31">
        <f t="shared" si="2"/>
        <v>0</v>
      </c>
      <c r="W31">
        <f t="shared" si="3"/>
        <v>0</v>
      </c>
      <c r="X31">
        <f t="shared" si="4"/>
        <v>1</v>
      </c>
      <c r="Y31">
        <f>IF((Prediksi_Testing!T31 + Prediksi_Testing!U31 + Prediksi_Testing!V31 + Prediksi_Testing!W31 + Prediksi_Testing!X31) &gt;= 3, 1, 0)</f>
        <v>0</v>
      </c>
      <c r="Z31">
        <f>Label_Encoding!Q31</f>
        <v>1</v>
      </c>
      <c r="AA31" t="str">
        <f t="shared" si="5"/>
        <v>Salah</v>
      </c>
    </row>
    <row r="32" spans="1:27" ht="15.75" customHeight="1" x14ac:dyDescent="0.2">
      <c r="A32" s="4">
        <v>57</v>
      </c>
      <c r="B32" s="5">
        <f>IF(Data_Mentah!B32="Male",1,0)</f>
        <v>1</v>
      </c>
      <c r="C32" s="5">
        <f>IF(Data_Mentah!C32="Yes",1,0)</f>
        <v>1</v>
      </c>
      <c r="D32" s="5">
        <f>IF(Data_Mentah!D32="Yes",1,0)</f>
        <v>1</v>
      </c>
      <c r="E32" s="5">
        <f>IF(Data_Mentah!E32="Yes",1,0)</f>
        <v>1</v>
      </c>
      <c r="F32" s="5">
        <f>IF(Data_Mentah!F32="Yes",1,0)</f>
        <v>1</v>
      </c>
      <c r="G32" s="5">
        <f>IF(Data_Mentah!G32="Yes",1,0)</f>
        <v>1</v>
      </c>
      <c r="H32" s="5">
        <f>IF(Data_Mentah!H32="Yes",1,0)</f>
        <v>0</v>
      </c>
      <c r="I32" s="5">
        <f>IF(Data_Mentah!I32="Yes",1,0)</f>
        <v>1</v>
      </c>
      <c r="J32" s="5">
        <f>IF(Data_Mentah!J32="Yes",1,0)</f>
        <v>0</v>
      </c>
      <c r="K32" s="5">
        <f>IF(Data_Mentah!K32="Yes",1,0)</f>
        <v>0</v>
      </c>
      <c r="L32" s="5">
        <f>IF(Data_Mentah!L32="Yes",1,0)</f>
        <v>0</v>
      </c>
      <c r="M32" s="5">
        <f>IF(Data_Mentah!M32="Yes",1,0)</f>
        <v>1</v>
      </c>
      <c r="N32" s="5">
        <f>IF(Data_Mentah!N32="Yes",1,0)</f>
        <v>0</v>
      </c>
      <c r="O32" s="5">
        <f>IF(Data_Mentah!O32="Yes",1,0)</f>
        <v>0</v>
      </c>
      <c r="P32" s="5">
        <f>IF(Data_Mentah!P32="Yes",1,0)</f>
        <v>0</v>
      </c>
      <c r="Q32" s="6">
        <f>IF(Data_Mentah!Q32="Positive",1,0)</f>
        <v>1</v>
      </c>
      <c r="T32">
        <f t="shared" si="0"/>
        <v>0</v>
      </c>
      <c r="U32">
        <f t="shared" si="1"/>
        <v>1</v>
      </c>
      <c r="V32">
        <f t="shared" si="2"/>
        <v>0</v>
      </c>
      <c r="W32">
        <f t="shared" si="3"/>
        <v>0</v>
      </c>
      <c r="X32">
        <f t="shared" si="4"/>
        <v>0</v>
      </c>
      <c r="Y32">
        <f>IF((Prediksi_Testing!T32 + Prediksi_Testing!U32 + Prediksi_Testing!V32 + Prediksi_Testing!W32 + Prediksi_Testing!X32) &gt;= 3, 1, 0)</f>
        <v>0</v>
      </c>
      <c r="Z32">
        <f>Label_Encoding!Q32</f>
        <v>1</v>
      </c>
      <c r="AA32" t="str">
        <f t="shared" si="5"/>
        <v>Salah</v>
      </c>
    </row>
    <row r="33" spans="1:27" ht="15.75" customHeight="1" x14ac:dyDescent="0.2">
      <c r="A33" s="7">
        <v>41</v>
      </c>
      <c r="B33" s="8">
        <f>IF(Data_Mentah!B33="Male",1,0)</f>
        <v>1</v>
      </c>
      <c r="C33" s="8">
        <f>IF(Data_Mentah!C33="Yes",1,0)</f>
        <v>1</v>
      </c>
      <c r="D33" s="8">
        <f>IF(Data_Mentah!D33="Yes",1,0)</f>
        <v>1</v>
      </c>
      <c r="E33" s="8">
        <f>IF(Data_Mentah!E33="Yes",1,0)</f>
        <v>1</v>
      </c>
      <c r="F33" s="8">
        <f>IF(Data_Mentah!F33="Yes",1,0)</f>
        <v>1</v>
      </c>
      <c r="G33" s="8">
        <f>IF(Data_Mentah!G33="Yes",1,0)</f>
        <v>1</v>
      </c>
      <c r="H33" s="8">
        <f>IF(Data_Mentah!H33="Yes",1,0)</f>
        <v>1</v>
      </c>
      <c r="I33" s="8">
        <f>IF(Data_Mentah!I33="Yes",1,0)</f>
        <v>1</v>
      </c>
      <c r="J33" s="8">
        <f>IF(Data_Mentah!J33="Yes",1,0)</f>
        <v>1</v>
      </c>
      <c r="K33" s="8">
        <f>IF(Data_Mentah!K33="Yes",1,0)</f>
        <v>1</v>
      </c>
      <c r="L33" s="8">
        <f>IF(Data_Mentah!L33="Yes",1,0)</f>
        <v>0</v>
      </c>
      <c r="M33" s="8">
        <f>IF(Data_Mentah!M33="Yes",1,0)</f>
        <v>0</v>
      </c>
      <c r="N33" s="8">
        <f>IF(Data_Mentah!N33="Yes",1,0)</f>
        <v>0</v>
      </c>
      <c r="O33" s="8">
        <f>IF(Data_Mentah!O33="Yes",1,0)</f>
        <v>0</v>
      </c>
      <c r="P33" s="8">
        <f>IF(Data_Mentah!P33="Yes",1,0)</f>
        <v>1</v>
      </c>
      <c r="Q33" s="9">
        <f>IF(Data_Mentah!Q33="Positive",1,0)</f>
        <v>1</v>
      </c>
      <c r="T33">
        <f t="shared" si="0"/>
        <v>1</v>
      </c>
      <c r="U33">
        <f t="shared" si="1"/>
        <v>1</v>
      </c>
      <c r="V33">
        <f t="shared" si="2"/>
        <v>1</v>
      </c>
      <c r="W33">
        <f t="shared" si="3"/>
        <v>0</v>
      </c>
      <c r="X33">
        <f t="shared" si="4"/>
        <v>1</v>
      </c>
      <c r="Y33">
        <f>IF((Prediksi_Testing!T33 + Prediksi_Testing!U33 + Prediksi_Testing!V33 + Prediksi_Testing!W33 + Prediksi_Testing!X33) &gt;= 3, 1, 0)</f>
        <v>1</v>
      </c>
      <c r="Z33">
        <f>Label_Encoding!Q33</f>
        <v>1</v>
      </c>
      <c r="AA33" t="str">
        <f t="shared" si="5"/>
        <v>Benar</v>
      </c>
    </row>
    <row r="34" spans="1:27" ht="15.75" customHeight="1" x14ac:dyDescent="0.2">
      <c r="A34" s="4">
        <v>37</v>
      </c>
      <c r="B34" s="5">
        <f>IF(Data_Mentah!B34="Male",1,0)</f>
        <v>1</v>
      </c>
      <c r="C34" s="5">
        <f>IF(Data_Mentah!C34="Yes",1,0)</f>
        <v>0</v>
      </c>
      <c r="D34" s="5">
        <f>IF(Data_Mentah!D34="Yes",1,0)</f>
        <v>0</v>
      </c>
      <c r="E34" s="5">
        <f>IF(Data_Mentah!E34="Yes",1,0)</f>
        <v>0</v>
      </c>
      <c r="F34" s="5">
        <f>IF(Data_Mentah!F34="Yes",1,0)</f>
        <v>1</v>
      </c>
      <c r="G34" s="5">
        <f>IF(Data_Mentah!G34="Yes",1,0)</f>
        <v>0</v>
      </c>
      <c r="H34" s="5">
        <f>IF(Data_Mentah!H34="Yes",1,0)</f>
        <v>0</v>
      </c>
      <c r="I34" s="5">
        <f>IF(Data_Mentah!I34="Yes",1,0)</f>
        <v>0</v>
      </c>
      <c r="J34" s="5">
        <f>IF(Data_Mentah!J34="Yes",1,0)</f>
        <v>0</v>
      </c>
      <c r="K34" s="5">
        <f>IF(Data_Mentah!K34="Yes",1,0)</f>
        <v>0</v>
      </c>
      <c r="L34" s="5">
        <f>IF(Data_Mentah!L34="Yes",1,0)</f>
        <v>1</v>
      </c>
      <c r="M34" s="5">
        <f>IF(Data_Mentah!M34="Yes",1,0)</f>
        <v>0</v>
      </c>
      <c r="N34" s="5">
        <f>IF(Data_Mentah!N34="Yes",1,0)</f>
        <v>0</v>
      </c>
      <c r="O34" s="5">
        <f>IF(Data_Mentah!O34="Yes",1,0)</f>
        <v>1</v>
      </c>
      <c r="P34" s="5">
        <f>IF(Data_Mentah!P34="Yes",1,0)</f>
        <v>0</v>
      </c>
      <c r="Q34" s="6">
        <f>IF(Data_Mentah!Q34="Positive",1,0)</f>
        <v>1</v>
      </c>
      <c r="T34">
        <f t="shared" si="0"/>
        <v>0</v>
      </c>
      <c r="U34">
        <f t="shared" si="1"/>
        <v>0</v>
      </c>
      <c r="V34">
        <f t="shared" si="2"/>
        <v>0</v>
      </c>
      <c r="W34">
        <f t="shared" si="3"/>
        <v>0</v>
      </c>
      <c r="X34">
        <f t="shared" si="4"/>
        <v>0</v>
      </c>
      <c r="Y34">
        <f>IF((Prediksi_Testing!T34 + Prediksi_Testing!U34 + Prediksi_Testing!V34 + Prediksi_Testing!W34 + Prediksi_Testing!X34) &gt;= 3, 1, 0)</f>
        <v>0</v>
      </c>
      <c r="Z34">
        <f>Label_Encoding!Q34</f>
        <v>1</v>
      </c>
      <c r="AA34" t="str">
        <f t="shared" si="5"/>
        <v>Salah</v>
      </c>
    </row>
    <row r="35" spans="1:27" ht="15.75" customHeight="1" x14ac:dyDescent="0.2">
      <c r="A35" s="7">
        <v>54</v>
      </c>
      <c r="B35" s="8">
        <f>IF(Data_Mentah!B35="Male",1,0)</f>
        <v>1</v>
      </c>
      <c r="C35" s="8">
        <f>IF(Data_Mentah!C35="Yes",1,0)</f>
        <v>1</v>
      </c>
      <c r="D35" s="8">
        <f>IF(Data_Mentah!D35="Yes",1,0)</f>
        <v>1</v>
      </c>
      <c r="E35" s="8">
        <f>IF(Data_Mentah!E35="Yes",1,0)</f>
        <v>1</v>
      </c>
      <c r="F35" s="8">
        <f>IF(Data_Mentah!F35="Yes",1,0)</f>
        <v>1</v>
      </c>
      <c r="G35" s="8">
        <f>IF(Data_Mentah!G35="Yes",1,0)</f>
        <v>0</v>
      </c>
      <c r="H35" s="8">
        <f>IF(Data_Mentah!H35="Yes",1,0)</f>
        <v>0</v>
      </c>
      <c r="I35" s="8">
        <f>IF(Data_Mentah!I35="Yes",1,0)</f>
        <v>1</v>
      </c>
      <c r="J35" s="8">
        <f>IF(Data_Mentah!J35="Yes",1,0)</f>
        <v>1</v>
      </c>
      <c r="K35" s="8">
        <f>IF(Data_Mentah!K35="Yes",1,0)</f>
        <v>1</v>
      </c>
      <c r="L35" s="8">
        <f>IF(Data_Mentah!L35="Yes",1,0)</f>
        <v>1</v>
      </c>
      <c r="M35" s="8">
        <f>IF(Data_Mentah!M35="Yes",1,0)</f>
        <v>1</v>
      </c>
      <c r="N35" s="8">
        <f>IF(Data_Mentah!N35="Yes",1,0)</f>
        <v>1</v>
      </c>
      <c r="O35" s="8">
        <f>IF(Data_Mentah!O35="Yes",1,0)</f>
        <v>0</v>
      </c>
      <c r="P35" s="8">
        <f>IF(Data_Mentah!P35="Yes",1,0)</f>
        <v>0</v>
      </c>
      <c r="Q35" s="9">
        <f>IF(Data_Mentah!Q35="Positive",1,0)</f>
        <v>1</v>
      </c>
      <c r="T35">
        <f t="shared" si="0"/>
        <v>1</v>
      </c>
      <c r="U35">
        <f t="shared" si="1"/>
        <v>1</v>
      </c>
      <c r="V35">
        <f t="shared" si="2"/>
        <v>1</v>
      </c>
      <c r="W35">
        <f t="shared" si="3"/>
        <v>0</v>
      </c>
      <c r="X35">
        <f t="shared" si="4"/>
        <v>1</v>
      </c>
      <c r="Y35">
        <f>IF((Prediksi_Testing!T35 + Prediksi_Testing!U35 + Prediksi_Testing!V35 + Prediksi_Testing!W35 + Prediksi_Testing!X35) &gt;= 3, 1, 0)</f>
        <v>1</v>
      </c>
      <c r="Z35">
        <f>Label_Encoding!Q35</f>
        <v>1</v>
      </c>
      <c r="AA35" t="str">
        <f t="shared" si="5"/>
        <v>Benar</v>
      </c>
    </row>
    <row r="36" spans="1:27" ht="15.75" customHeight="1" x14ac:dyDescent="0.2">
      <c r="A36" s="4">
        <v>49</v>
      </c>
      <c r="B36" s="5">
        <f>IF(Data_Mentah!B36="Male",1,0)</f>
        <v>1</v>
      </c>
      <c r="C36" s="5">
        <f>IF(Data_Mentah!C36="Yes",1,0)</f>
        <v>1</v>
      </c>
      <c r="D36" s="5">
        <f>IF(Data_Mentah!D36="Yes",1,0)</f>
        <v>1</v>
      </c>
      <c r="E36" s="5">
        <f>IF(Data_Mentah!E36="Yes",1,0)</f>
        <v>0</v>
      </c>
      <c r="F36" s="5">
        <f>IF(Data_Mentah!F36="Yes",1,0)</f>
        <v>1</v>
      </c>
      <c r="G36" s="5">
        <f>IF(Data_Mentah!G36="Yes",1,0)</f>
        <v>0</v>
      </c>
      <c r="H36" s="5">
        <f>IF(Data_Mentah!H36="Yes",1,0)</f>
        <v>0</v>
      </c>
      <c r="I36" s="5">
        <f>IF(Data_Mentah!I36="Yes",1,0)</f>
        <v>1</v>
      </c>
      <c r="J36" s="5">
        <f>IF(Data_Mentah!J36="Yes",1,0)</f>
        <v>1</v>
      </c>
      <c r="K36" s="5">
        <f>IF(Data_Mentah!K36="Yes",1,0)</f>
        <v>0</v>
      </c>
      <c r="L36" s="5">
        <f>IF(Data_Mentah!L36="Yes",1,0)</f>
        <v>0</v>
      </c>
      <c r="M36" s="5">
        <f>IF(Data_Mentah!M36="Yes",1,0)</f>
        <v>0</v>
      </c>
      <c r="N36" s="5">
        <f>IF(Data_Mentah!N36="Yes",1,0)</f>
        <v>0</v>
      </c>
      <c r="O36" s="5">
        <f>IF(Data_Mentah!O36="Yes",1,0)</f>
        <v>0</v>
      </c>
      <c r="P36" s="5">
        <f>IF(Data_Mentah!P36="Yes",1,0)</f>
        <v>0</v>
      </c>
      <c r="Q36" s="6">
        <f>IF(Data_Mentah!Q36="Positive",1,0)</f>
        <v>1</v>
      </c>
      <c r="T36">
        <f t="shared" si="0"/>
        <v>0</v>
      </c>
      <c r="U36">
        <f t="shared" si="1"/>
        <v>0</v>
      </c>
      <c r="V36">
        <f t="shared" si="2"/>
        <v>1</v>
      </c>
      <c r="W36">
        <f t="shared" si="3"/>
        <v>0</v>
      </c>
      <c r="X36">
        <f t="shared" si="4"/>
        <v>0</v>
      </c>
      <c r="Y36">
        <f>IF((Prediksi_Testing!T36 + Prediksi_Testing!U36 + Prediksi_Testing!V36 + Prediksi_Testing!W36 + Prediksi_Testing!X36) &gt;= 3, 1, 0)</f>
        <v>0</v>
      </c>
      <c r="Z36">
        <f>Label_Encoding!Q36</f>
        <v>1</v>
      </c>
      <c r="AA36" t="str">
        <f t="shared" si="5"/>
        <v>Salah</v>
      </c>
    </row>
    <row r="37" spans="1:27" ht="15.75" customHeight="1" x14ac:dyDescent="0.2">
      <c r="A37" s="7">
        <v>48</v>
      </c>
      <c r="B37" s="8">
        <f>IF(Data_Mentah!B37="Male",1,0)</f>
        <v>1</v>
      </c>
      <c r="C37" s="8">
        <f>IF(Data_Mentah!C37="Yes",1,0)</f>
        <v>1</v>
      </c>
      <c r="D37" s="8">
        <f>IF(Data_Mentah!D37="Yes",1,0)</f>
        <v>1</v>
      </c>
      <c r="E37" s="8">
        <f>IF(Data_Mentah!E37="Yes",1,0)</f>
        <v>0</v>
      </c>
      <c r="F37" s="8">
        <f>IF(Data_Mentah!F37="Yes",1,0)</f>
        <v>1</v>
      </c>
      <c r="G37" s="8">
        <f>IF(Data_Mentah!G37="Yes",1,0)</f>
        <v>0</v>
      </c>
      <c r="H37" s="8">
        <f>IF(Data_Mentah!H37="Yes",1,0)</f>
        <v>1</v>
      </c>
      <c r="I37" s="8">
        <f>IF(Data_Mentah!I37="Yes",1,0)</f>
        <v>1</v>
      </c>
      <c r="J37" s="8">
        <f>IF(Data_Mentah!J37="Yes",1,0)</f>
        <v>1</v>
      </c>
      <c r="K37" s="8">
        <f>IF(Data_Mentah!K37="Yes",1,0)</f>
        <v>0</v>
      </c>
      <c r="L37" s="8">
        <f>IF(Data_Mentah!L37="Yes",1,0)</f>
        <v>0</v>
      </c>
      <c r="M37" s="8">
        <f>IF(Data_Mentah!M37="Yes",1,0)</f>
        <v>0</v>
      </c>
      <c r="N37" s="8">
        <f>IF(Data_Mentah!N37="Yes",1,0)</f>
        <v>0</v>
      </c>
      <c r="O37" s="8">
        <f>IF(Data_Mentah!O37="Yes",1,0)</f>
        <v>0</v>
      </c>
      <c r="P37" s="8">
        <f>IF(Data_Mentah!P37="Yes",1,0)</f>
        <v>0</v>
      </c>
      <c r="Q37" s="9">
        <f>IF(Data_Mentah!Q37="Positive",1,0)</f>
        <v>1</v>
      </c>
      <c r="T37">
        <f t="shared" si="0"/>
        <v>1</v>
      </c>
      <c r="U37">
        <f t="shared" si="1"/>
        <v>0</v>
      </c>
      <c r="V37">
        <f t="shared" si="2"/>
        <v>1</v>
      </c>
      <c r="W37">
        <f t="shared" si="3"/>
        <v>0</v>
      </c>
      <c r="X37">
        <f t="shared" si="4"/>
        <v>0</v>
      </c>
      <c r="Y37">
        <f>IF((Prediksi_Testing!T37 + Prediksi_Testing!U37 + Prediksi_Testing!V37 + Prediksi_Testing!W37 + Prediksi_Testing!X37) &gt;= 3, 1, 0)</f>
        <v>0</v>
      </c>
      <c r="Z37">
        <f>Label_Encoding!Q37</f>
        <v>1</v>
      </c>
      <c r="AA37" t="str">
        <f t="shared" si="5"/>
        <v>Salah</v>
      </c>
    </row>
    <row r="38" spans="1:27" ht="15.75" customHeight="1" x14ac:dyDescent="0.2">
      <c r="A38" s="4">
        <v>60</v>
      </c>
      <c r="B38" s="5">
        <f>IF(Data_Mentah!B38="Male",1,0)</f>
        <v>1</v>
      </c>
      <c r="C38" s="5">
        <f>IF(Data_Mentah!C38="Yes",1,0)</f>
        <v>1</v>
      </c>
      <c r="D38" s="5">
        <f>IF(Data_Mentah!D38="Yes",1,0)</f>
        <v>0</v>
      </c>
      <c r="E38" s="5">
        <f>IF(Data_Mentah!E38="Yes",1,0)</f>
        <v>0</v>
      </c>
      <c r="F38" s="5">
        <f>IF(Data_Mentah!F38="Yes",1,0)</f>
        <v>0</v>
      </c>
      <c r="G38" s="5">
        <f>IF(Data_Mentah!G38="Yes",1,0)</f>
        <v>0</v>
      </c>
      <c r="H38" s="5">
        <f>IF(Data_Mentah!H38="Yes",1,0)</f>
        <v>0</v>
      </c>
      <c r="I38" s="5">
        <f>IF(Data_Mentah!I38="Yes",1,0)</f>
        <v>1</v>
      </c>
      <c r="J38" s="5">
        <f>IF(Data_Mentah!J38="Yes",1,0)</f>
        <v>0</v>
      </c>
      <c r="K38" s="5">
        <f>IF(Data_Mentah!K38="Yes",1,0)</f>
        <v>0</v>
      </c>
      <c r="L38" s="5">
        <f>IF(Data_Mentah!L38="Yes",1,0)</f>
        <v>0</v>
      </c>
      <c r="M38" s="5">
        <f>IF(Data_Mentah!M38="Yes",1,0)</f>
        <v>1</v>
      </c>
      <c r="N38" s="5">
        <f>IF(Data_Mentah!N38="Yes",1,0)</f>
        <v>0</v>
      </c>
      <c r="O38" s="5">
        <f>IF(Data_Mentah!O38="Yes",1,0)</f>
        <v>1</v>
      </c>
      <c r="P38" s="5">
        <f>IF(Data_Mentah!P38="Yes",1,0)</f>
        <v>0</v>
      </c>
      <c r="Q38" s="6">
        <f>IF(Data_Mentah!Q38="Positive",1,0)</f>
        <v>1</v>
      </c>
      <c r="T38">
        <f t="shared" si="0"/>
        <v>0</v>
      </c>
      <c r="U38">
        <f t="shared" si="1"/>
        <v>0</v>
      </c>
      <c r="V38">
        <f t="shared" si="2"/>
        <v>0</v>
      </c>
      <c r="W38">
        <f t="shared" si="3"/>
        <v>0</v>
      </c>
      <c r="X38">
        <f t="shared" si="4"/>
        <v>1</v>
      </c>
      <c r="Y38">
        <f>IF((Prediksi_Testing!T38 + Prediksi_Testing!U38 + Prediksi_Testing!V38 + Prediksi_Testing!W38 + Prediksi_Testing!X38) &gt;= 3, 1, 0)</f>
        <v>0</v>
      </c>
      <c r="Z38">
        <f>Label_Encoding!Q38</f>
        <v>1</v>
      </c>
      <c r="AA38" t="str">
        <f t="shared" si="5"/>
        <v>Salah</v>
      </c>
    </row>
    <row r="39" spans="1:27" ht="15.75" customHeight="1" x14ac:dyDescent="0.2">
      <c r="A39" s="7">
        <v>63</v>
      </c>
      <c r="B39" s="8">
        <f>IF(Data_Mentah!B39="Male",1,0)</f>
        <v>1</v>
      </c>
      <c r="C39" s="8">
        <f>IF(Data_Mentah!C39="Yes",1,0)</f>
        <v>1</v>
      </c>
      <c r="D39" s="8">
        <f>IF(Data_Mentah!D39="Yes",1,0)</f>
        <v>1</v>
      </c>
      <c r="E39" s="8">
        <f>IF(Data_Mentah!E39="Yes",1,0)</f>
        <v>1</v>
      </c>
      <c r="F39" s="8">
        <f>IF(Data_Mentah!F39="Yes",1,0)</f>
        <v>1</v>
      </c>
      <c r="G39" s="8">
        <f>IF(Data_Mentah!G39="Yes",1,0)</f>
        <v>1</v>
      </c>
      <c r="H39" s="8">
        <f>IF(Data_Mentah!H39="Yes",1,0)</f>
        <v>0</v>
      </c>
      <c r="I39" s="8">
        <f>IF(Data_Mentah!I39="Yes",1,0)</f>
        <v>1</v>
      </c>
      <c r="J39" s="8">
        <f>IF(Data_Mentah!J39="Yes",1,0)</f>
        <v>0</v>
      </c>
      <c r="K39" s="8">
        <f>IF(Data_Mentah!K39="Yes",1,0)</f>
        <v>0</v>
      </c>
      <c r="L39" s="8">
        <f>IF(Data_Mentah!L39="Yes",1,0)</f>
        <v>0</v>
      </c>
      <c r="M39" s="8">
        <f>IF(Data_Mentah!M39="Yes",1,0)</f>
        <v>0</v>
      </c>
      <c r="N39" s="8">
        <f>IF(Data_Mentah!N39="Yes",1,0)</f>
        <v>1</v>
      </c>
      <c r="O39" s="8">
        <f>IF(Data_Mentah!O39="Yes",1,0)</f>
        <v>1</v>
      </c>
      <c r="P39" s="8">
        <f>IF(Data_Mentah!P39="Yes",1,0)</f>
        <v>1</v>
      </c>
      <c r="Q39" s="9">
        <f>IF(Data_Mentah!Q39="Positive",1,0)</f>
        <v>1</v>
      </c>
      <c r="T39">
        <f t="shared" si="0"/>
        <v>1</v>
      </c>
      <c r="U39">
        <f t="shared" si="1"/>
        <v>1</v>
      </c>
      <c r="V39">
        <f t="shared" si="2"/>
        <v>0</v>
      </c>
      <c r="W39">
        <f t="shared" si="3"/>
        <v>0</v>
      </c>
      <c r="X39">
        <f t="shared" si="4"/>
        <v>1</v>
      </c>
      <c r="Y39">
        <f>IF((Prediksi_Testing!T39 + Prediksi_Testing!U39 + Prediksi_Testing!V39 + Prediksi_Testing!W39 + Prediksi_Testing!X39) &gt;= 3, 1, 0)</f>
        <v>1</v>
      </c>
      <c r="Z39">
        <f>Label_Encoding!Q39</f>
        <v>1</v>
      </c>
      <c r="AA39" t="str">
        <f t="shared" si="5"/>
        <v>Benar</v>
      </c>
    </row>
    <row r="40" spans="1:27" ht="15.75" customHeight="1" x14ac:dyDescent="0.2">
      <c r="A40" s="4">
        <v>35</v>
      </c>
      <c r="B40" s="5">
        <f>IF(Data_Mentah!B40="Male",1,0)</f>
        <v>1</v>
      </c>
      <c r="C40" s="5">
        <f>IF(Data_Mentah!C40="Yes",1,0)</f>
        <v>1</v>
      </c>
      <c r="D40" s="5">
        <f>IF(Data_Mentah!D40="Yes",1,0)</f>
        <v>0</v>
      </c>
      <c r="E40" s="5">
        <f>IF(Data_Mentah!E40="Yes",1,0)</f>
        <v>1</v>
      </c>
      <c r="F40" s="5">
        <f>IF(Data_Mentah!F40="Yes",1,0)</f>
        <v>0</v>
      </c>
      <c r="G40" s="5">
        <f>IF(Data_Mentah!G40="Yes",1,0)</f>
        <v>0</v>
      </c>
      <c r="H40" s="5">
        <f>IF(Data_Mentah!H40="Yes",1,0)</f>
        <v>0</v>
      </c>
      <c r="I40" s="5">
        <f>IF(Data_Mentah!I40="Yes",1,0)</f>
        <v>0</v>
      </c>
      <c r="J40" s="5">
        <f>IF(Data_Mentah!J40="Yes",1,0)</f>
        <v>0</v>
      </c>
      <c r="K40" s="5">
        <f>IF(Data_Mentah!K40="Yes",1,0)</f>
        <v>0</v>
      </c>
      <c r="L40" s="5">
        <f>IF(Data_Mentah!L40="Yes",1,0)</f>
        <v>0</v>
      </c>
      <c r="M40" s="5">
        <f>IF(Data_Mentah!M40="Yes",1,0)</f>
        <v>1</v>
      </c>
      <c r="N40" s="5">
        <f>IF(Data_Mentah!N40="Yes",1,0)</f>
        <v>0</v>
      </c>
      <c r="O40" s="5">
        <f>IF(Data_Mentah!O40="Yes",1,0)</f>
        <v>1</v>
      </c>
      <c r="P40" s="5">
        <f>IF(Data_Mentah!P40="Yes",1,0)</f>
        <v>0</v>
      </c>
      <c r="Q40" s="6">
        <f>IF(Data_Mentah!Q40="Positive",1,0)</f>
        <v>1</v>
      </c>
      <c r="T40">
        <f t="shared" si="0"/>
        <v>0</v>
      </c>
      <c r="U40">
        <f t="shared" si="1"/>
        <v>0</v>
      </c>
      <c r="V40">
        <f t="shared" si="2"/>
        <v>0</v>
      </c>
      <c r="W40">
        <f t="shared" si="3"/>
        <v>0</v>
      </c>
      <c r="X40">
        <f t="shared" si="4"/>
        <v>0</v>
      </c>
      <c r="Y40">
        <f>IF((Prediksi_Testing!T40 + Prediksi_Testing!U40 + Prediksi_Testing!V40 + Prediksi_Testing!W40 + Prediksi_Testing!X40) &gt;= 3, 1, 0)</f>
        <v>0</v>
      </c>
      <c r="Z40">
        <f>Label_Encoding!Q40</f>
        <v>1</v>
      </c>
      <c r="AA40" t="str">
        <f t="shared" si="5"/>
        <v>Salah</v>
      </c>
    </row>
    <row r="41" spans="1:27" ht="15.75" customHeight="1" x14ac:dyDescent="0.2">
      <c r="A41" s="7">
        <v>30</v>
      </c>
      <c r="B41" s="8">
        <f>IF(Data_Mentah!B41="Male",1,0)</f>
        <v>0</v>
      </c>
      <c r="C41" s="8">
        <f>IF(Data_Mentah!C41="Yes",1,0)</f>
        <v>1</v>
      </c>
      <c r="D41" s="8">
        <f>IF(Data_Mentah!D41="Yes",1,0)</f>
        <v>0</v>
      </c>
      <c r="E41" s="8">
        <f>IF(Data_Mentah!E41="Yes",1,0)</f>
        <v>1</v>
      </c>
      <c r="F41" s="8">
        <f>IF(Data_Mentah!F41="Yes",1,0)</f>
        <v>1</v>
      </c>
      <c r="G41" s="8">
        <f>IF(Data_Mentah!G41="Yes",1,0)</f>
        <v>1</v>
      </c>
      <c r="H41" s="8">
        <f>IF(Data_Mentah!H41="Yes",1,0)</f>
        <v>0</v>
      </c>
      <c r="I41" s="8">
        <f>IF(Data_Mentah!I41="Yes",1,0)</f>
        <v>0</v>
      </c>
      <c r="J41" s="8">
        <f>IF(Data_Mentah!J41="Yes",1,0)</f>
        <v>0</v>
      </c>
      <c r="K41" s="8">
        <f>IF(Data_Mentah!K41="Yes",1,0)</f>
        <v>0</v>
      </c>
      <c r="L41" s="8">
        <f>IF(Data_Mentah!L41="Yes",1,0)</f>
        <v>1</v>
      </c>
      <c r="M41" s="8">
        <f>IF(Data_Mentah!M41="Yes",1,0)</f>
        <v>0</v>
      </c>
      <c r="N41" s="8">
        <f>IF(Data_Mentah!N41="Yes",1,0)</f>
        <v>0</v>
      </c>
      <c r="O41" s="8">
        <f>IF(Data_Mentah!O41="Yes",1,0)</f>
        <v>0</v>
      </c>
      <c r="P41" s="8">
        <f>IF(Data_Mentah!P41="Yes",1,0)</f>
        <v>0</v>
      </c>
      <c r="Q41" s="9">
        <f>IF(Data_Mentah!Q41="Positive",1,0)</f>
        <v>1</v>
      </c>
      <c r="T41">
        <f t="shared" si="0"/>
        <v>0</v>
      </c>
      <c r="U41">
        <f t="shared" si="1"/>
        <v>0</v>
      </c>
      <c r="V41">
        <f t="shared" si="2"/>
        <v>0</v>
      </c>
      <c r="W41">
        <f t="shared" si="3"/>
        <v>0</v>
      </c>
      <c r="X41">
        <f t="shared" si="4"/>
        <v>0</v>
      </c>
      <c r="Y41">
        <f>IF((Prediksi_Testing!T41 + Prediksi_Testing!U41 + Prediksi_Testing!V41 + Prediksi_Testing!W41 + Prediksi_Testing!X41) &gt;= 3, 1, 0)</f>
        <v>0</v>
      </c>
      <c r="Z41">
        <f>Label_Encoding!Q41</f>
        <v>1</v>
      </c>
      <c r="AA41" t="str">
        <f t="shared" si="5"/>
        <v>Salah</v>
      </c>
    </row>
    <row r="42" spans="1:27" ht="15.75" customHeight="1" x14ac:dyDescent="0.2">
      <c r="A42" s="4">
        <v>53</v>
      </c>
      <c r="B42" s="5">
        <f>IF(Data_Mentah!B42="Male",1,0)</f>
        <v>0</v>
      </c>
      <c r="C42" s="5">
        <f>IF(Data_Mentah!C42="Yes",1,0)</f>
        <v>0</v>
      </c>
      <c r="D42" s="5">
        <f>IF(Data_Mentah!D42="Yes",1,0)</f>
        <v>1</v>
      </c>
      <c r="E42" s="5">
        <f>IF(Data_Mentah!E42="Yes",1,0)</f>
        <v>1</v>
      </c>
      <c r="F42" s="5">
        <f>IF(Data_Mentah!F42="Yes",1,0)</f>
        <v>0</v>
      </c>
      <c r="G42" s="5">
        <f>IF(Data_Mentah!G42="Yes",1,0)</f>
        <v>1</v>
      </c>
      <c r="H42" s="5">
        <f>IF(Data_Mentah!H42="Yes",1,0)</f>
        <v>1</v>
      </c>
      <c r="I42" s="5">
        <f>IF(Data_Mentah!I42="Yes",1,0)</f>
        <v>1</v>
      </c>
      <c r="J42" s="5">
        <f>IF(Data_Mentah!J42="Yes",1,0)</f>
        <v>1</v>
      </c>
      <c r="K42" s="5">
        <f>IF(Data_Mentah!K42="Yes",1,0)</f>
        <v>1</v>
      </c>
      <c r="L42" s="5">
        <f>IF(Data_Mentah!L42="Yes",1,0)</f>
        <v>1</v>
      </c>
      <c r="M42" s="5">
        <f>IF(Data_Mentah!M42="Yes",1,0)</f>
        <v>0</v>
      </c>
      <c r="N42" s="5">
        <f>IF(Data_Mentah!N42="Yes",1,0)</f>
        <v>1</v>
      </c>
      <c r="O42" s="5">
        <f>IF(Data_Mentah!O42="Yes",1,0)</f>
        <v>0</v>
      </c>
      <c r="P42" s="5">
        <f>IF(Data_Mentah!P42="Yes",1,0)</f>
        <v>0</v>
      </c>
      <c r="Q42" s="6">
        <f>IF(Data_Mentah!Q42="Positive",1,0)</f>
        <v>1</v>
      </c>
      <c r="T42">
        <f t="shared" si="0"/>
        <v>1</v>
      </c>
      <c r="U42">
        <f t="shared" si="1"/>
        <v>1</v>
      </c>
      <c r="V42">
        <f t="shared" si="2"/>
        <v>1</v>
      </c>
      <c r="W42">
        <f t="shared" si="3"/>
        <v>0</v>
      </c>
      <c r="X42">
        <f t="shared" si="4"/>
        <v>0</v>
      </c>
      <c r="Y42">
        <f>IF((Prediksi_Testing!T42 + Prediksi_Testing!U42 + Prediksi_Testing!V42 + Prediksi_Testing!W42 + Prediksi_Testing!X42) &gt;= 3, 1, 0)</f>
        <v>1</v>
      </c>
      <c r="Z42">
        <f>Label_Encoding!Q42</f>
        <v>1</v>
      </c>
      <c r="AA42" t="str">
        <f t="shared" si="5"/>
        <v>Benar</v>
      </c>
    </row>
    <row r="43" spans="1:27" ht="15.75" customHeight="1" x14ac:dyDescent="0.2">
      <c r="A43" s="7">
        <v>50</v>
      </c>
      <c r="B43" s="8">
        <f>IF(Data_Mentah!B43="Male",1,0)</f>
        <v>0</v>
      </c>
      <c r="C43" s="8">
        <f>IF(Data_Mentah!C43="Yes",1,0)</f>
        <v>1</v>
      </c>
      <c r="D43" s="8">
        <f>IF(Data_Mentah!D43="Yes",1,0)</f>
        <v>1</v>
      </c>
      <c r="E43" s="8">
        <f>IF(Data_Mentah!E43="Yes",1,0)</f>
        <v>1</v>
      </c>
      <c r="F43" s="8">
        <f>IF(Data_Mentah!F43="Yes",1,0)</f>
        <v>0</v>
      </c>
      <c r="G43" s="8">
        <f>IF(Data_Mentah!G43="Yes",1,0)</f>
        <v>1</v>
      </c>
      <c r="H43" s="8">
        <f>IF(Data_Mentah!H43="Yes",1,0)</f>
        <v>0</v>
      </c>
      <c r="I43" s="8">
        <f>IF(Data_Mentah!I43="Yes",1,0)</f>
        <v>0</v>
      </c>
      <c r="J43" s="8">
        <f>IF(Data_Mentah!J43="Yes",1,0)</f>
        <v>0</v>
      </c>
      <c r="K43" s="8">
        <f>IF(Data_Mentah!K43="Yes",1,0)</f>
        <v>0</v>
      </c>
      <c r="L43" s="8">
        <f>IF(Data_Mentah!L43="Yes",1,0)</f>
        <v>1</v>
      </c>
      <c r="M43" s="8">
        <f>IF(Data_Mentah!M43="Yes",1,0)</f>
        <v>1</v>
      </c>
      <c r="N43" s="8">
        <f>IF(Data_Mentah!N43="Yes",1,0)</f>
        <v>0</v>
      </c>
      <c r="O43" s="8">
        <f>IF(Data_Mentah!O43="Yes",1,0)</f>
        <v>0</v>
      </c>
      <c r="P43" s="8">
        <f>IF(Data_Mentah!P43="Yes",1,0)</f>
        <v>0</v>
      </c>
      <c r="Q43" s="9">
        <f>IF(Data_Mentah!Q43="Positive",1,0)</f>
        <v>1</v>
      </c>
      <c r="T43">
        <f t="shared" si="0"/>
        <v>0</v>
      </c>
      <c r="U43">
        <f t="shared" si="1"/>
        <v>1</v>
      </c>
      <c r="V43">
        <f t="shared" si="2"/>
        <v>0</v>
      </c>
      <c r="W43">
        <f t="shared" si="3"/>
        <v>0</v>
      </c>
      <c r="X43">
        <f t="shared" si="4"/>
        <v>0</v>
      </c>
      <c r="Y43">
        <f>IF((Prediksi_Testing!T43 + Prediksi_Testing!U43 + Prediksi_Testing!V43 + Prediksi_Testing!W43 + Prediksi_Testing!X43) &gt;= 3, 1, 0)</f>
        <v>0</v>
      </c>
      <c r="Z43">
        <f>Label_Encoding!Q43</f>
        <v>1</v>
      </c>
      <c r="AA43" t="str">
        <f t="shared" si="5"/>
        <v>Salah</v>
      </c>
    </row>
    <row r="44" spans="1:27" ht="15.75" customHeight="1" x14ac:dyDescent="0.2">
      <c r="A44" s="4">
        <v>50</v>
      </c>
      <c r="B44" s="5">
        <f>IF(Data_Mentah!B44="Male",1,0)</f>
        <v>0</v>
      </c>
      <c r="C44" s="5">
        <f>IF(Data_Mentah!C44="Yes",1,0)</f>
        <v>0</v>
      </c>
      <c r="D44" s="5">
        <f>IF(Data_Mentah!D44="Yes",1,0)</f>
        <v>1</v>
      </c>
      <c r="E44" s="5">
        <f>IF(Data_Mentah!E44="Yes",1,0)</f>
        <v>0</v>
      </c>
      <c r="F44" s="5">
        <f>IF(Data_Mentah!F44="Yes",1,0)</f>
        <v>1</v>
      </c>
      <c r="G44" s="5">
        <f>IF(Data_Mentah!G44="Yes",1,0)</f>
        <v>1</v>
      </c>
      <c r="H44" s="5">
        <f>IF(Data_Mentah!H44="Yes",1,0)</f>
        <v>0</v>
      </c>
      <c r="I44" s="5">
        <f>IF(Data_Mentah!I44="Yes",1,0)</f>
        <v>1</v>
      </c>
      <c r="J44" s="5">
        <f>IF(Data_Mentah!J44="Yes",1,0)</f>
        <v>1</v>
      </c>
      <c r="K44" s="5">
        <f>IF(Data_Mentah!K44="Yes",1,0)</f>
        <v>1</v>
      </c>
      <c r="L44" s="5">
        <f>IF(Data_Mentah!L44="Yes",1,0)</f>
        <v>1</v>
      </c>
      <c r="M44" s="5">
        <f>IF(Data_Mentah!M44="Yes",1,0)</f>
        <v>1</v>
      </c>
      <c r="N44" s="5">
        <f>IF(Data_Mentah!N44="Yes",1,0)</f>
        <v>1</v>
      </c>
      <c r="O44" s="5">
        <f>IF(Data_Mentah!O44="Yes",1,0)</f>
        <v>0</v>
      </c>
      <c r="P44" s="5">
        <f>IF(Data_Mentah!P44="Yes",1,0)</f>
        <v>0</v>
      </c>
      <c r="Q44" s="6">
        <f>IF(Data_Mentah!Q44="Positive",1,0)</f>
        <v>1</v>
      </c>
      <c r="T44">
        <f t="shared" si="0"/>
        <v>1</v>
      </c>
      <c r="U44">
        <f t="shared" si="1"/>
        <v>1</v>
      </c>
      <c r="V44">
        <f t="shared" si="2"/>
        <v>1</v>
      </c>
      <c r="W44">
        <f t="shared" si="3"/>
        <v>0</v>
      </c>
      <c r="X44">
        <f t="shared" si="4"/>
        <v>1</v>
      </c>
      <c r="Y44">
        <f>IF((Prediksi_Testing!T44 + Prediksi_Testing!U44 + Prediksi_Testing!V44 + Prediksi_Testing!W44 + Prediksi_Testing!X44) &gt;= 3, 1, 0)</f>
        <v>1</v>
      </c>
      <c r="Z44">
        <f>Label_Encoding!Q44</f>
        <v>1</v>
      </c>
      <c r="AA44" t="str">
        <f t="shared" si="5"/>
        <v>Benar</v>
      </c>
    </row>
    <row r="45" spans="1:27" ht="15.75" customHeight="1" x14ac:dyDescent="0.2">
      <c r="A45" s="7">
        <v>35</v>
      </c>
      <c r="B45" s="8">
        <f>IF(Data_Mentah!B45="Male",1,0)</f>
        <v>0</v>
      </c>
      <c r="C45" s="8">
        <f>IF(Data_Mentah!C45="Yes",1,0)</f>
        <v>1</v>
      </c>
      <c r="D45" s="8">
        <f>IF(Data_Mentah!D45="Yes",1,0)</f>
        <v>1</v>
      </c>
      <c r="E45" s="8">
        <f>IF(Data_Mentah!E45="Yes",1,0)</f>
        <v>1</v>
      </c>
      <c r="F45" s="8">
        <f>IF(Data_Mentah!F45="Yes",1,0)</f>
        <v>1</v>
      </c>
      <c r="G45" s="8">
        <f>IF(Data_Mentah!G45="Yes",1,0)</f>
        <v>1</v>
      </c>
      <c r="H45" s="8">
        <f>IF(Data_Mentah!H45="Yes",1,0)</f>
        <v>0</v>
      </c>
      <c r="I45" s="8">
        <f>IF(Data_Mentah!I45="Yes",1,0)</f>
        <v>0</v>
      </c>
      <c r="J45" s="8">
        <f>IF(Data_Mentah!J45="Yes",1,0)</f>
        <v>1</v>
      </c>
      <c r="K45" s="8">
        <f>IF(Data_Mentah!K45="Yes",1,0)</f>
        <v>0</v>
      </c>
      <c r="L45" s="8">
        <f>IF(Data_Mentah!L45="Yes",1,0)</f>
        <v>1</v>
      </c>
      <c r="M45" s="8">
        <f>IF(Data_Mentah!M45="Yes",1,0)</f>
        <v>1</v>
      </c>
      <c r="N45" s="8">
        <f>IF(Data_Mentah!N45="Yes",1,0)</f>
        <v>1</v>
      </c>
      <c r="O45" s="8">
        <f>IF(Data_Mentah!O45="Yes",1,0)</f>
        <v>0</v>
      </c>
      <c r="P45" s="8">
        <f>IF(Data_Mentah!P45="Yes",1,0)</f>
        <v>0</v>
      </c>
      <c r="Q45" s="9">
        <f>IF(Data_Mentah!Q45="Positive",1,0)</f>
        <v>1</v>
      </c>
      <c r="T45">
        <f t="shared" si="0"/>
        <v>1</v>
      </c>
      <c r="U45">
        <f t="shared" si="1"/>
        <v>1</v>
      </c>
      <c r="V45">
        <f t="shared" si="2"/>
        <v>1</v>
      </c>
      <c r="W45">
        <f t="shared" si="3"/>
        <v>0</v>
      </c>
      <c r="X45">
        <f t="shared" si="4"/>
        <v>0</v>
      </c>
      <c r="Y45">
        <f>IF((Prediksi_Testing!T45 + Prediksi_Testing!U45 + Prediksi_Testing!V45 + Prediksi_Testing!W45 + Prediksi_Testing!X45) &gt;= 3, 1, 0)</f>
        <v>1</v>
      </c>
      <c r="Z45">
        <f>Label_Encoding!Q45</f>
        <v>1</v>
      </c>
      <c r="AA45" t="str">
        <f t="shared" si="5"/>
        <v>Benar</v>
      </c>
    </row>
    <row r="46" spans="1:27" ht="15.75" customHeight="1" x14ac:dyDescent="0.2">
      <c r="A46" s="4">
        <v>40</v>
      </c>
      <c r="B46" s="5">
        <f>IF(Data_Mentah!B46="Male",1,0)</f>
        <v>0</v>
      </c>
      <c r="C46" s="5">
        <f>IF(Data_Mentah!C46="Yes",1,0)</f>
        <v>1</v>
      </c>
      <c r="D46" s="5">
        <f>IF(Data_Mentah!D46="Yes",1,0)</f>
        <v>1</v>
      </c>
      <c r="E46" s="5">
        <f>IF(Data_Mentah!E46="Yes",1,0)</f>
        <v>1</v>
      </c>
      <c r="F46" s="5">
        <f>IF(Data_Mentah!F46="Yes",1,0)</f>
        <v>1</v>
      </c>
      <c r="G46" s="5">
        <f>IF(Data_Mentah!G46="Yes",1,0)</f>
        <v>0</v>
      </c>
      <c r="H46" s="5">
        <f>IF(Data_Mentah!H46="Yes",1,0)</f>
        <v>0</v>
      </c>
      <c r="I46" s="5">
        <f>IF(Data_Mentah!I46="Yes",1,0)</f>
        <v>1</v>
      </c>
      <c r="J46" s="5">
        <f>IF(Data_Mentah!J46="Yes",1,0)</f>
        <v>1</v>
      </c>
      <c r="K46" s="5">
        <f>IF(Data_Mentah!K46="Yes",1,0)</f>
        <v>0</v>
      </c>
      <c r="L46" s="5">
        <f>IF(Data_Mentah!L46="Yes",1,0)</f>
        <v>0</v>
      </c>
      <c r="M46" s="5">
        <f>IF(Data_Mentah!M46="Yes",1,0)</f>
        <v>1</v>
      </c>
      <c r="N46" s="5">
        <f>IF(Data_Mentah!N46="Yes",1,0)</f>
        <v>1</v>
      </c>
      <c r="O46" s="5">
        <f>IF(Data_Mentah!O46="Yes",1,0)</f>
        <v>0</v>
      </c>
      <c r="P46" s="5">
        <f>IF(Data_Mentah!P46="Yes",1,0)</f>
        <v>0</v>
      </c>
      <c r="Q46" s="6">
        <f>IF(Data_Mentah!Q46="Positive",1,0)</f>
        <v>1</v>
      </c>
      <c r="T46">
        <f t="shared" si="0"/>
        <v>1</v>
      </c>
      <c r="U46">
        <f t="shared" si="1"/>
        <v>1</v>
      </c>
      <c r="V46">
        <f t="shared" si="2"/>
        <v>1</v>
      </c>
      <c r="W46">
        <f t="shared" si="3"/>
        <v>0</v>
      </c>
      <c r="X46">
        <f t="shared" si="4"/>
        <v>1</v>
      </c>
      <c r="Y46">
        <f>IF((Prediksi_Testing!T46 + Prediksi_Testing!U46 + Prediksi_Testing!V46 + Prediksi_Testing!W46 + Prediksi_Testing!X46) &gt;= 3, 1, 0)</f>
        <v>1</v>
      </c>
      <c r="Z46">
        <f>Label_Encoding!Q46</f>
        <v>1</v>
      </c>
      <c r="AA46" t="str">
        <f t="shared" si="5"/>
        <v>Benar</v>
      </c>
    </row>
    <row r="47" spans="1:27" ht="15.75" customHeight="1" x14ac:dyDescent="0.2">
      <c r="A47" s="7">
        <v>48</v>
      </c>
      <c r="B47" s="8">
        <f>IF(Data_Mentah!B47="Male",1,0)</f>
        <v>0</v>
      </c>
      <c r="C47" s="8">
        <f>IF(Data_Mentah!C47="Yes",1,0)</f>
        <v>0</v>
      </c>
      <c r="D47" s="8">
        <f>IF(Data_Mentah!D47="Yes",1,0)</f>
        <v>0</v>
      </c>
      <c r="E47" s="8">
        <f>IF(Data_Mentah!E47="Yes",1,0)</f>
        <v>1</v>
      </c>
      <c r="F47" s="8">
        <f>IF(Data_Mentah!F47="Yes",1,0)</f>
        <v>1</v>
      </c>
      <c r="G47" s="8">
        <f>IF(Data_Mentah!G47="Yes",1,0)</f>
        <v>0</v>
      </c>
      <c r="H47" s="8">
        <f>IF(Data_Mentah!H47="Yes",1,0)</f>
        <v>0</v>
      </c>
      <c r="I47" s="8">
        <f>IF(Data_Mentah!I47="Yes",1,0)</f>
        <v>1</v>
      </c>
      <c r="J47" s="8">
        <f>IF(Data_Mentah!J47="Yes",1,0)</f>
        <v>1</v>
      </c>
      <c r="K47" s="8">
        <f>IF(Data_Mentah!K47="Yes",1,0)</f>
        <v>0</v>
      </c>
      <c r="L47" s="8">
        <f>IF(Data_Mentah!L47="Yes",1,0)</f>
        <v>1</v>
      </c>
      <c r="M47" s="8">
        <f>IF(Data_Mentah!M47="Yes",1,0)</f>
        <v>1</v>
      </c>
      <c r="N47" s="8">
        <f>IF(Data_Mentah!N47="Yes",1,0)</f>
        <v>0</v>
      </c>
      <c r="O47" s="8">
        <f>IF(Data_Mentah!O47="Yes",1,0)</f>
        <v>0</v>
      </c>
      <c r="P47" s="8">
        <f>IF(Data_Mentah!P47="Yes",1,0)</f>
        <v>0</v>
      </c>
      <c r="Q47" s="9">
        <f>IF(Data_Mentah!Q47="Positive",1,0)</f>
        <v>1</v>
      </c>
      <c r="T47">
        <f t="shared" si="0"/>
        <v>1</v>
      </c>
      <c r="U47">
        <f t="shared" si="1"/>
        <v>0</v>
      </c>
      <c r="V47">
        <f t="shared" si="2"/>
        <v>1</v>
      </c>
      <c r="W47">
        <f t="shared" si="3"/>
        <v>0</v>
      </c>
      <c r="X47">
        <f t="shared" si="4"/>
        <v>1</v>
      </c>
      <c r="Y47">
        <f>IF((Prediksi_Testing!T47 + Prediksi_Testing!U47 + Prediksi_Testing!V47 + Prediksi_Testing!W47 + Prediksi_Testing!X47) &gt;= 3, 1, 0)</f>
        <v>1</v>
      </c>
      <c r="Z47">
        <f>Label_Encoding!Q47</f>
        <v>1</v>
      </c>
      <c r="AA47" t="str">
        <f t="shared" si="5"/>
        <v>Benar</v>
      </c>
    </row>
    <row r="48" spans="1:27" ht="15.75" customHeight="1" x14ac:dyDescent="0.2">
      <c r="A48" s="4">
        <v>60</v>
      </c>
      <c r="B48" s="5">
        <f>IF(Data_Mentah!B48="Male",1,0)</f>
        <v>0</v>
      </c>
      <c r="C48" s="5">
        <f>IF(Data_Mentah!C48="Yes",1,0)</f>
        <v>1</v>
      </c>
      <c r="D48" s="5">
        <f>IF(Data_Mentah!D48="Yes",1,0)</f>
        <v>1</v>
      </c>
      <c r="E48" s="5">
        <f>IF(Data_Mentah!E48="Yes",1,0)</f>
        <v>1</v>
      </c>
      <c r="F48" s="5">
        <f>IF(Data_Mentah!F48="Yes",1,0)</f>
        <v>1</v>
      </c>
      <c r="G48" s="5">
        <f>IF(Data_Mentah!G48="Yes",1,0)</f>
        <v>1</v>
      </c>
      <c r="H48" s="5">
        <f>IF(Data_Mentah!H48="Yes",1,0)</f>
        <v>0</v>
      </c>
      <c r="I48" s="5">
        <f>IF(Data_Mentah!I48="Yes",1,0)</f>
        <v>1</v>
      </c>
      <c r="J48" s="5">
        <f>IF(Data_Mentah!J48="Yes",1,0)</f>
        <v>1</v>
      </c>
      <c r="K48" s="5">
        <f>IF(Data_Mentah!K48="Yes",1,0)</f>
        <v>0</v>
      </c>
      <c r="L48" s="5">
        <f>IF(Data_Mentah!L48="Yes",1,0)</f>
        <v>1</v>
      </c>
      <c r="M48" s="5">
        <f>IF(Data_Mentah!M48="Yes",1,0)</f>
        <v>1</v>
      </c>
      <c r="N48" s="5">
        <f>IF(Data_Mentah!N48="Yes",1,0)</f>
        <v>1</v>
      </c>
      <c r="O48" s="5">
        <f>IF(Data_Mentah!O48="Yes",1,0)</f>
        <v>0</v>
      </c>
      <c r="P48" s="5">
        <f>IF(Data_Mentah!P48="Yes",1,0)</f>
        <v>1</v>
      </c>
      <c r="Q48" s="6">
        <f>IF(Data_Mentah!Q48="Positive",1,0)</f>
        <v>1</v>
      </c>
      <c r="T48">
        <f t="shared" si="0"/>
        <v>1</v>
      </c>
      <c r="U48">
        <f t="shared" si="1"/>
        <v>1</v>
      </c>
      <c r="V48">
        <f t="shared" si="2"/>
        <v>1</v>
      </c>
      <c r="W48">
        <f t="shared" si="3"/>
        <v>0</v>
      </c>
      <c r="X48">
        <f t="shared" si="4"/>
        <v>1</v>
      </c>
      <c r="Y48">
        <f>IF((Prediksi_Testing!T48 + Prediksi_Testing!U48 + Prediksi_Testing!V48 + Prediksi_Testing!W48 + Prediksi_Testing!X48) &gt;= 3, 1, 0)</f>
        <v>1</v>
      </c>
      <c r="Z48">
        <f>Label_Encoding!Q48</f>
        <v>1</v>
      </c>
      <c r="AA48" t="str">
        <f t="shared" si="5"/>
        <v>Benar</v>
      </c>
    </row>
    <row r="49" spans="1:27" ht="15.75" customHeight="1" x14ac:dyDescent="0.2">
      <c r="A49" s="7">
        <v>60</v>
      </c>
      <c r="B49" s="8">
        <f>IF(Data_Mentah!B49="Male",1,0)</f>
        <v>0</v>
      </c>
      <c r="C49" s="8">
        <f>IF(Data_Mentah!C49="Yes",1,0)</f>
        <v>1</v>
      </c>
      <c r="D49" s="8">
        <f>IF(Data_Mentah!D49="Yes",1,0)</f>
        <v>1</v>
      </c>
      <c r="E49" s="8">
        <f>IF(Data_Mentah!E49="Yes",1,0)</f>
        <v>1</v>
      </c>
      <c r="F49" s="8">
        <f>IF(Data_Mentah!F49="Yes",1,0)</f>
        <v>1</v>
      </c>
      <c r="G49" s="8">
        <f>IF(Data_Mentah!G49="Yes",1,0)</f>
        <v>1</v>
      </c>
      <c r="H49" s="8">
        <f>IF(Data_Mentah!H49="Yes",1,0)</f>
        <v>0</v>
      </c>
      <c r="I49" s="8">
        <f>IF(Data_Mentah!I49="Yes",1,0)</f>
        <v>1</v>
      </c>
      <c r="J49" s="8">
        <f>IF(Data_Mentah!J49="Yes",1,0)</f>
        <v>1</v>
      </c>
      <c r="K49" s="8">
        <f>IF(Data_Mentah!K49="Yes",1,0)</f>
        <v>0</v>
      </c>
      <c r="L49" s="8">
        <f>IF(Data_Mentah!L49="Yes",1,0)</f>
        <v>0</v>
      </c>
      <c r="M49" s="8">
        <f>IF(Data_Mentah!M49="Yes",1,0)</f>
        <v>1</v>
      </c>
      <c r="N49" s="8">
        <f>IF(Data_Mentah!N49="Yes",1,0)</f>
        <v>1</v>
      </c>
      <c r="O49" s="8">
        <f>IF(Data_Mentah!O49="Yes",1,0)</f>
        <v>0</v>
      </c>
      <c r="P49" s="8">
        <f>IF(Data_Mentah!P49="Yes",1,0)</f>
        <v>0</v>
      </c>
      <c r="Q49" s="9">
        <f>IF(Data_Mentah!Q49="Positive",1,0)</f>
        <v>1</v>
      </c>
      <c r="T49">
        <f t="shared" si="0"/>
        <v>1</v>
      </c>
      <c r="U49">
        <f t="shared" si="1"/>
        <v>1</v>
      </c>
      <c r="V49">
        <f t="shared" si="2"/>
        <v>1</v>
      </c>
      <c r="W49">
        <f t="shared" si="3"/>
        <v>0</v>
      </c>
      <c r="X49">
        <f t="shared" si="4"/>
        <v>1</v>
      </c>
      <c r="Y49">
        <f>IF((Prediksi_Testing!T49 + Prediksi_Testing!U49 + Prediksi_Testing!V49 + Prediksi_Testing!W49 + Prediksi_Testing!X49) &gt;= 3, 1, 0)</f>
        <v>1</v>
      </c>
      <c r="Z49">
        <f>Label_Encoding!Q49</f>
        <v>1</v>
      </c>
      <c r="AA49" t="str">
        <f t="shared" si="5"/>
        <v>Benar</v>
      </c>
    </row>
    <row r="50" spans="1:27" ht="15.75" customHeight="1" x14ac:dyDescent="0.2">
      <c r="A50" s="4">
        <v>35</v>
      </c>
      <c r="B50" s="5">
        <f>IF(Data_Mentah!B50="Male",1,0)</f>
        <v>0</v>
      </c>
      <c r="C50" s="5">
        <f>IF(Data_Mentah!C50="Yes",1,0)</f>
        <v>1</v>
      </c>
      <c r="D50" s="5">
        <f>IF(Data_Mentah!D50="Yes",1,0)</f>
        <v>1</v>
      </c>
      <c r="E50" s="5">
        <f>IF(Data_Mentah!E50="Yes",1,0)</f>
        <v>1</v>
      </c>
      <c r="F50" s="5">
        <f>IF(Data_Mentah!F50="Yes",1,0)</f>
        <v>1</v>
      </c>
      <c r="G50" s="5">
        <f>IF(Data_Mentah!G50="Yes",1,0)</f>
        <v>1</v>
      </c>
      <c r="H50" s="5">
        <f>IF(Data_Mentah!H50="Yes",1,0)</f>
        <v>0</v>
      </c>
      <c r="I50" s="5">
        <f>IF(Data_Mentah!I50="Yes",1,0)</f>
        <v>1</v>
      </c>
      <c r="J50" s="5">
        <f>IF(Data_Mentah!J50="Yes",1,0)</f>
        <v>1</v>
      </c>
      <c r="K50" s="5">
        <f>IF(Data_Mentah!K50="Yes",1,0)</f>
        <v>0</v>
      </c>
      <c r="L50" s="5">
        <f>IF(Data_Mentah!L50="Yes",1,0)</f>
        <v>1</v>
      </c>
      <c r="M50" s="5">
        <f>IF(Data_Mentah!M50="Yes",1,0)</f>
        <v>0</v>
      </c>
      <c r="N50" s="5">
        <f>IF(Data_Mentah!N50="Yes",1,0)</f>
        <v>1</v>
      </c>
      <c r="O50" s="5">
        <f>IF(Data_Mentah!O50="Yes",1,0)</f>
        <v>0</v>
      </c>
      <c r="P50" s="5">
        <f>IF(Data_Mentah!P50="Yes",1,0)</f>
        <v>1</v>
      </c>
      <c r="Q50" s="6">
        <f>IF(Data_Mentah!Q50="Positive",1,0)</f>
        <v>1</v>
      </c>
      <c r="T50">
        <f t="shared" si="0"/>
        <v>1</v>
      </c>
      <c r="U50">
        <f t="shared" si="1"/>
        <v>1</v>
      </c>
      <c r="V50">
        <f t="shared" si="2"/>
        <v>1</v>
      </c>
      <c r="W50">
        <f t="shared" si="3"/>
        <v>0</v>
      </c>
      <c r="X50">
        <f t="shared" si="4"/>
        <v>1</v>
      </c>
      <c r="Y50">
        <f>IF((Prediksi_Testing!T50 + Prediksi_Testing!U50 + Prediksi_Testing!V50 + Prediksi_Testing!W50 + Prediksi_Testing!X50) &gt;= 3, 1, 0)</f>
        <v>1</v>
      </c>
      <c r="Z50">
        <f>Label_Encoding!Q50</f>
        <v>1</v>
      </c>
      <c r="AA50" t="str">
        <f t="shared" si="5"/>
        <v>Benar</v>
      </c>
    </row>
    <row r="51" spans="1:27" ht="15.75" customHeight="1" x14ac:dyDescent="0.2">
      <c r="A51" s="7">
        <v>46</v>
      </c>
      <c r="B51" s="8">
        <f>IF(Data_Mentah!B51="Male",1,0)</f>
        <v>0</v>
      </c>
      <c r="C51" s="8">
        <f>IF(Data_Mentah!C51="Yes",1,0)</f>
        <v>1</v>
      </c>
      <c r="D51" s="8">
        <f>IF(Data_Mentah!D51="Yes",1,0)</f>
        <v>0</v>
      </c>
      <c r="E51" s="8">
        <f>IF(Data_Mentah!E51="Yes",1,0)</f>
        <v>1</v>
      </c>
      <c r="F51" s="8">
        <f>IF(Data_Mentah!F51="Yes",1,0)</f>
        <v>1</v>
      </c>
      <c r="G51" s="8">
        <f>IF(Data_Mentah!G51="Yes",1,0)</f>
        <v>0</v>
      </c>
      <c r="H51" s="8">
        <f>IF(Data_Mentah!H51="Yes",1,0)</f>
        <v>0</v>
      </c>
      <c r="I51" s="8">
        <f>IF(Data_Mentah!I51="Yes",1,0)</f>
        <v>1</v>
      </c>
      <c r="J51" s="8">
        <f>IF(Data_Mentah!J51="Yes",1,0)</f>
        <v>0</v>
      </c>
      <c r="K51" s="8">
        <f>IF(Data_Mentah!K51="Yes",1,0)</f>
        <v>0</v>
      </c>
      <c r="L51" s="8">
        <f>IF(Data_Mentah!L51="Yes",1,0)</f>
        <v>1</v>
      </c>
      <c r="M51" s="8">
        <f>IF(Data_Mentah!M51="Yes",1,0)</f>
        <v>1</v>
      </c>
      <c r="N51" s="8">
        <f>IF(Data_Mentah!N51="Yes",1,0)</f>
        <v>1</v>
      </c>
      <c r="O51" s="8">
        <f>IF(Data_Mentah!O51="Yes",1,0)</f>
        <v>0</v>
      </c>
      <c r="P51" s="8">
        <f>IF(Data_Mentah!P51="Yes",1,0)</f>
        <v>0</v>
      </c>
      <c r="Q51" s="9">
        <f>IF(Data_Mentah!Q51="Positive",1,0)</f>
        <v>1</v>
      </c>
      <c r="T51">
        <f t="shared" si="0"/>
        <v>1</v>
      </c>
      <c r="U51">
        <f t="shared" si="1"/>
        <v>0</v>
      </c>
      <c r="V51">
        <f t="shared" si="2"/>
        <v>1</v>
      </c>
      <c r="W51">
        <f t="shared" si="3"/>
        <v>0</v>
      </c>
      <c r="X51">
        <f t="shared" si="4"/>
        <v>1</v>
      </c>
      <c r="Y51">
        <f>IF((Prediksi_Testing!T51 + Prediksi_Testing!U51 + Prediksi_Testing!V51 + Prediksi_Testing!W51 + Prediksi_Testing!X51) &gt;= 3, 1, 0)</f>
        <v>1</v>
      </c>
      <c r="Z51">
        <f>Label_Encoding!Q51</f>
        <v>1</v>
      </c>
      <c r="AA51" t="str">
        <f t="shared" si="5"/>
        <v>Benar</v>
      </c>
    </row>
    <row r="52" spans="1:27" ht="15.75" customHeight="1" x14ac:dyDescent="0.2">
      <c r="A52" s="4">
        <v>36</v>
      </c>
      <c r="B52" s="5">
        <f>IF(Data_Mentah!B52="Male",1,0)</f>
        <v>0</v>
      </c>
      <c r="C52" s="5">
        <f>IF(Data_Mentah!C52="Yes",1,0)</f>
        <v>1</v>
      </c>
      <c r="D52" s="5">
        <f>IF(Data_Mentah!D52="Yes",1,0)</f>
        <v>1</v>
      </c>
      <c r="E52" s="5">
        <f>IF(Data_Mentah!E52="Yes",1,0)</f>
        <v>1</v>
      </c>
      <c r="F52" s="5">
        <f>IF(Data_Mentah!F52="Yes",1,0)</f>
        <v>0</v>
      </c>
      <c r="G52" s="5">
        <f>IF(Data_Mentah!G52="Yes",1,0)</f>
        <v>1</v>
      </c>
      <c r="H52" s="5">
        <f>IF(Data_Mentah!H52="Yes",1,0)</f>
        <v>0</v>
      </c>
      <c r="I52" s="5">
        <f>IF(Data_Mentah!I52="Yes",1,0)</f>
        <v>1</v>
      </c>
      <c r="J52" s="5">
        <f>IF(Data_Mentah!J52="Yes",1,0)</f>
        <v>0</v>
      </c>
      <c r="K52" s="5">
        <f>IF(Data_Mentah!K52="Yes",1,0)</f>
        <v>1</v>
      </c>
      <c r="L52" s="5">
        <f>IF(Data_Mentah!L52="Yes",1,0)</f>
        <v>1</v>
      </c>
      <c r="M52" s="5">
        <f>IF(Data_Mentah!M52="Yes",1,0)</f>
        <v>1</v>
      </c>
      <c r="N52" s="5">
        <f>IF(Data_Mentah!N52="Yes",1,0)</f>
        <v>1</v>
      </c>
      <c r="O52" s="5">
        <f>IF(Data_Mentah!O52="Yes",1,0)</f>
        <v>0</v>
      </c>
      <c r="P52" s="5">
        <f>IF(Data_Mentah!P52="Yes",1,0)</f>
        <v>0</v>
      </c>
      <c r="Q52" s="6">
        <f>IF(Data_Mentah!Q52="Positive",1,0)</f>
        <v>1</v>
      </c>
      <c r="T52">
        <f t="shared" si="0"/>
        <v>0</v>
      </c>
      <c r="U52">
        <f t="shared" si="1"/>
        <v>1</v>
      </c>
      <c r="V52">
        <f t="shared" si="2"/>
        <v>0</v>
      </c>
      <c r="W52">
        <f t="shared" si="3"/>
        <v>0</v>
      </c>
      <c r="X52">
        <f t="shared" si="4"/>
        <v>0</v>
      </c>
      <c r="Y52">
        <f>IF((Prediksi_Testing!T52 + Prediksi_Testing!U52 + Prediksi_Testing!V52 + Prediksi_Testing!W52 + Prediksi_Testing!X52) &gt;= 3, 1, 0)</f>
        <v>0</v>
      </c>
      <c r="Z52">
        <f>Label_Encoding!Q52</f>
        <v>1</v>
      </c>
      <c r="AA52" t="str">
        <f t="shared" si="5"/>
        <v>Salah</v>
      </c>
    </row>
    <row r="53" spans="1:27" ht="15.75" customHeight="1" x14ac:dyDescent="0.2">
      <c r="A53" s="7">
        <v>50</v>
      </c>
      <c r="B53" s="8">
        <f>IF(Data_Mentah!B53="Male",1,0)</f>
        <v>0</v>
      </c>
      <c r="C53" s="8">
        <f>IF(Data_Mentah!C53="Yes",1,0)</f>
        <v>1</v>
      </c>
      <c r="D53" s="8">
        <f>IF(Data_Mentah!D53="Yes",1,0)</f>
        <v>1</v>
      </c>
      <c r="E53" s="8">
        <f>IF(Data_Mentah!E53="Yes",1,0)</f>
        <v>1</v>
      </c>
      <c r="F53" s="8">
        <f>IF(Data_Mentah!F53="Yes",1,0)</f>
        <v>1</v>
      </c>
      <c r="G53" s="8">
        <f>IF(Data_Mentah!G53="Yes",1,0)</f>
        <v>1</v>
      </c>
      <c r="H53" s="8">
        <f>IF(Data_Mentah!H53="Yes",1,0)</f>
        <v>0</v>
      </c>
      <c r="I53" s="8">
        <f>IF(Data_Mentah!I53="Yes",1,0)</f>
        <v>1</v>
      </c>
      <c r="J53" s="8">
        <f>IF(Data_Mentah!J53="Yes",1,0)</f>
        <v>0</v>
      </c>
      <c r="K53" s="8">
        <f>IF(Data_Mentah!K53="Yes",1,0)</f>
        <v>0</v>
      </c>
      <c r="L53" s="8">
        <f>IF(Data_Mentah!L53="Yes",1,0)</f>
        <v>0</v>
      </c>
      <c r="M53" s="8">
        <f>IF(Data_Mentah!M53="Yes",1,0)</f>
        <v>1</v>
      </c>
      <c r="N53" s="8">
        <f>IF(Data_Mentah!N53="Yes",1,0)</f>
        <v>0</v>
      </c>
      <c r="O53" s="8">
        <f>IF(Data_Mentah!O53="Yes",1,0)</f>
        <v>0</v>
      </c>
      <c r="P53" s="8">
        <f>IF(Data_Mentah!P53="Yes",1,0)</f>
        <v>0</v>
      </c>
      <c r="Q53" s="9">
        <f>IF(Data_Mentah!Q53="Positive",1,0)</f>
        <v>1</v>
      </c>
      <c r="T53">
        <f t="shared" si="0"/>
        <v>0</v>
      </c>
      <c r="U53">
        <f t="shared" si="1"/>
        <v>1</v>
      </c>
      <c r="V53">
        <f t="shared" si="2"/>
        <v>0</v>
      </c>
      <c r="W53">
        <f t="shared" si="3"/>
        <v>0</v>
      </c>
      <c r="X53">
        <f t="shared" si="4"/>
        <v>0</v>
      </c>
      <c r="Y53">
        <f>IF((Prediksi_Testing!T53 + Prediksi_Testing!U53 + Prediksi_Testing!V53 + Prediksi_Testing!W53 + Prediksi_Testing!X53) &gt;= 3, 1, 0)</f>
        <v>0</v>
      </c>
      <c r="Z53">
        <f>Label_Encoding!Q53</f>
        <v>1</v>
      </c>
      <c r="AA53" t="str">
        <f t="shared" si="5"/>
        <v>Salah</v>
      </c>
    </row>
    <row r="54" spans="1:27" ht="15.75" customHeight="1" x14ac:dyDescent="0.2">
      <c r="A54" s="4">
        <v>60</v>
      </c>
      <c r="B54" s="5">
        <f>IF(Data_Mentah!B54="Male",1,0)</f>
        <v>0</v>
      </c>
      <c r="C54" s="5">
        <f>IF(Data_Mentah!C54="Yes",1,0)</f>
        <v>0</v>
      </c>
      <c r="D54" s="5">
        <f>IF(Data_Mentah!D54="Yes",1,0)</f>
        <v>1</v>
      </c>
      <c r="E54" s="5">
        <f>IF(Data_Mentah!E54="Yes",1,0)</f>
        <v>1</v>
      </c>
      <c r="F54" s="5">
        <f>IF(Data_Mentah!F54="Yes",1,0)</f>
        <v>1</v>
      </c>
      <c r="G54" s="5">
        <f>IF(Data_Mentah!G54="Yes",1,0)</f>
        <v>1</v>
      </c>
      <c r="H54" s="5">
        <f>IF(Data_Mentah!H54="Yes",1,0)</f>
        <v>1</v>
      </c>
      <c r="I54" s="5">
        <f>IF(Data_Mentah!I54="Yes",1,0)</f>
        <v>1</v>
      </c>
      <c r="J54" s="5">
        <f>IF(Data_Mentah!J54="Yes",1,0)</f>
        <v>0</v>
      </c>
      <c r="K54" s="5">
        <f>IF(Data_Mentah!K54="Yes",1,0)</f>
        <v>1</v>
      </c>
      <c r="L54" s="5">
        <f>IF(Data_Mentah!L54="Yes",1,0)</f>
        <v>1</v>
      </c>
      <c r="M54" s="5">
        <f>IF(Data_Mentah!M54="Yes",1,0)</f>
        <v>1</v>
      </c>
      <c r="N54" s="5">
        <f>IF(Data_Mentah!N54="Yes",1,0)</f>
        <v>1</v>
      </c>
      <c r="O54" s="5">
        <f>IF(Data_Mentah!O54="Yes",1,0)</f>
        <v>0</v>
      </c>
      <c r="P54" s="5">
        <f>IF(Data_Mentah!P54="Yes",1,0)</f>
        <v>0</v>
      </c>
      <c r="Q54" s="6">
        <f>IF(Data_Mentah!Q54="Positive",1,0)</f>
        <v>1</v>
      </c>
      <c r="T54">
        <f t="shared" si="0"/>
        <v>1</v>
      </c>
      <c r="U54">
        <f t="shared" si="1"/>
        <v>1</v>
      </c>
      <c r="V54">
        <f t="shared" si="2"/>
        <v>1</v>
      </c>
      <c r="W54">
        <f t="shared" si="3"/>
        <v>0</v>
      </c>
      <c r="X54">
        <f t="shared" si="4"/>
        <v>1</v>
      </c>
      <c r="Y54">
        <f>IF((Prediksi_Testing!T54 + Prediksi_Testing!U54 + Prediksi_Testing!V54 + Prediksi_Testing!W54 + Prediksi_Testing!X54) &gt;= 3, 1, 0)</f>
        <v>1</v>
      </c>
      <c r="Z54">
        <f>Label_Encoding!Q54</f>
        <v>1</v>
      </c>
      <c r="AA54" t="str">
        <f t="shared" si="5"/>
        <v>Benar</v>
      </c>
    </row>
    <row r="55" spans="1:27" ht="15.75" customHeight="1" x14ac:dyDescent="0.2">
      <c r="A55" s="7">
        <v>50</v>
      </c>
      <c r="B55" s="8">
        <f>IF(Data_Mentah!B55="Male",1,0)</f>
        <v>0</v>
      </c>
      <c r="C55" s="8">
        <f>IF(Data_Mentah!C55="Yes",1,0)</f>
        <v>0</v>
      </c>
      <c r="D55" s="8">
        <f>IF(Data_Mentah!D55="Yes",1,0)</f>
        <v>1</v>
      </c>
      <c r="E55" s="8">
        <f>IF(Data_Mentah!E55="Yes",1,0)</f>
        <v>1</v>
      </c>
      <c r="F55" s="8">
        <f>IF(Data_Mentah!F55="Yes",1,0)</f>
        <v>1</v>
      </c>
      <c r="G55" s="8">
        <f>IF(Data_Mentah!G55="Yes",1,0)</f>
        <v>0</v>
      </c>
      <c r="H55" s="8">
        <f>IF(Data_Mentah!H55="Yes",1,0)</f>
        <v>0</v>
      </c>
      <c r="I55" s="8">
        <f>IF(Data_Mentah!I55="Yes",1,0)</f>
        <v>1</v>
      </c>
      <c r="J55" s="8">
        <f>IF(Data_Mentah!J55="Yes",1,0)</f>
        <v>0</v>
      </c>
      <c r="K55" s="8">
        <f>IF(Data_Mentah!K55="Yes",1,0)</f>
        <v>0</v>
      </c>
      <c r="L55" s="8">
        <f>IF(Data_Mentah!L55="Yes",1,0)</f>
        <v>1</v>
      </c>
      <c r="M55" s="8">
        <f>IF(Data_Mentah!M55="Yes",1,0)</f>
        <v>0</v>
      </c>
      <c r="N55" s="8">
        <f>IF(Data_Mentah!N55="Yes",1,0)</f>
        <v>0</v>
      </c>
      <c r="O55" s="8">
        <f>IF(Data_Mentah!O55="Yes",1,0)</f>
        <v>0</v>
      </c>
      <c r="P55" s="8">
        <f>IF(Data_Mentah!P55="Yes",1,0)</f>
        <v>0</v>
      </c>
      <c r="Q55" s="9">
        <f>IF(Data_Mentah!Q55="Positive",1,0)</f>
        <v>1</v>
      </c>
      <c r="T55">
        <f t="shared" si="0"/>
        <v>0</v>
      </c>
      <c r="U55">
        <f t="shared" si="1"/>
        <v>0</v>
      </c>
      <c r="V55">
        <f t="shared" si="2"/>
        <v>1</v>
      </c>
      <c r="W55">
        <f t="shared" si="3"/>
        <v>0</v>
      </c>
      <c r="X55">
        <f t="shared" si="4"/>
        <v>0</v>
      </c>
      <c r="Y55">
        <f>IF((Prediksi_Testing!T55 + Prediksi_Testing!U55 + Prediksi_Testing!V55 + Prediksi_Testing!W55 + Prediksi_Testing!X55) &gt;= 3, 1, 0)</f>
        <v>0</v>
      </c>
      <c r="Z55">
        <f>Label_Encoding!Q55</f>
        <v>1</v>
      </c>
      <c r="AA55" t="str">
        <f t="shared" si="5"/>
        <v>Salah</v>
      </c>
    </row>
    <row r="56" spans="1:27" ht="15.75" customHeight="1" x14ac:dyDescent="0.2">
      <c r="A56" s="4">
        <v>51</v>
      </c>
      <c r="B56" s="5">
        <f>IF(Data_Mentah!B56="Male",1,0)</f>
        <v>0</v>
      </c>
      <c r="C56" s="5">
        <f>IF(Data_Mentah!C56="Yes",1,0)</f>
        <v>0</v>
      </c>
      <c r="D56" s="5">
        <f>IF(Data_Mentah!D56="Yes",1,0)</f>
        <v>0</v>
      </c>
      <c r="E56" s="5">
        <f>IF(Data_Mentah!E56="Yes",1,0)</f>
        <v>0</v>
      </c>
      <c r="F56" s="5">
        <f>IF(Data_Mentah!F56="Yes",1,0)</f>
        <v>0</v>
      </c>
      <c r="G56" s="5">
        <f>IF(Data_Mentah!G56="Yes",1,0)</f>
        <v>0</v>
      </c>
      <c r="H56" s="5">
        <f>IF(Data_Mentah!H56="Yes",1,0)</f>
        <v>0</v>
      </c>
      <c r="I56" s="5">
        <f>IF(Data_Mentah!I56="Yes",1,0)</f>
        <v>1</v>
      </c>
      <c r="J56" s="5">
        <f>IF(Data_Mentah!J56="Yes",1,0)</f>
        <v>0</v>
      </c>
      <c r="K56" s="5">
        <f>IF(Data_Mentah!K56="Yes",1,0)</f>
        <v>0</v>
      </c>
      <c r="L56" s="5">
        <f>IF(Data_Mentah!L56="Yes",1,0)</f>
        <v>0</v>
      </c>
      <c r="M56" s="5">
        <f>IF(Data_Mentah!M56="Yes",1,0)</f>
        <v>1</v>
      </c>
      <c r="N56" s="5">
        <f>IF(Data_Mentah!N56="Yes",1,0)</f>
        <v>1</v>
      </c>
      <c r="O56" s="5">
        <f>IF(Data_Mentah!O56="Yes",1,0)</f>
        <v>0</v>
      </c>
      <c r="P56" s="5">
        <f>IF(Data_Mentah!P56="Yes",1,0)</f>
        <v>0</v>
      </c>
      <c r="Q56" s="6">
        <f>IF(Data_Mentah!Q56="Positive",1,0)</f>
        <v>1</v>
      </c>
      <c r="T56">
        <f t="shared" si="0"/>
        <v>0</v>
      </c>
      <c r="U56">
        <f t="shared" si="1"/>
        <v>0</v>
      </c>
      <c r="V56">
        <f t="shared" si="2"/>
        <v>0</v>
      </c>
      <c r="W56">
        <f t="shared" si="3"/>
        <v>0</v>
      </c>
      <c r="X56">
        <f t="shared" si="4"/>
        <v>0</v>
      </c>
      <c r="Y56">
        <f>IF((Prediksi_Testing!T56 + Prediksi_Testing!U56 + Prediksi_Testing!V56 + Prediksi_Testing!W56 + Prediksi_Testing!X56) &gt;= 3, 1, 0)</f>
        <v>0</v>
      </c>
      <c r="Z56">
        <f>Label_Encoding!Q56</f>
        <v>1</v>
      </c>
      <c r="AA56" t="str">
        <f t="shared" si="5"/>
        <v>Salah</v>
      </c>
    </row>
    <row r="57" spans="1:27" ht="15.75" customHeight="1" x14ac:dyDescent="0.2">
      <c r="A57" s="7">
        <v>38</v>
      </c>
      <c r="B57" s="8">
        <f>IF(Data_Mentah!B57="Male",1,0)</f>
        <v>0</v>
      </c>
      <c r="C57" s="8">
        <f>IF(Data_Mentah!C57="Yes",1,0)</f>
        <v>0</v>
      </c>
      <c r="D57" s="8">
        <f>IF(Data_Mentah!D57="Yes",1,0)</f>
        <v>0</v>
      </c>
      <c r="E57" s="8">
        <f>IF(Data_Mentah!E57="Yes",1,0)</f>
        <v>0</v>
      </c>
      <c r="F57" s="8">
        <f>IF(Data_Mentah!F57="Yes",1,0)</f>
        <v>0</v>
      </c>
      <c r="G57" s="8">
        <f>IF(Data_Mentah!G57="Yes",1,0)</f>
        <v>0</v>
      </c>
      <c r="H57" s="8">
        <f>IF(Data_Mentah!H57="Yes",1,0)</f>
        <v>0</v>
      </c>
      <c r="I57" s="8">
        <f>IF(Data_Mentah!I57="Yes",1,0)</f>
        <v>0</v>
      </c>
      <c r="J57" s="8">
        <f>IF(Data_Mentah!J57="Yes",1,0)</f>
        <v>0</v>
      </c>
      <c r="K57" s="8">
        <f>IF(Data_Mentah!K57="Yes",1,0)</f>
        <v>0</v>
      </c>
      <c r="L57" s="8">
        <f>IF(Data_Mentah!L57="Yes",1,0)</f>
        <v>0</v>
      </c>
      <c r="M57" s="8">
        <f>IF(Data_Mentah!M57="Yes",1,0)</f>
        <v>0</v>
      </c>
      <c r="N57" s="8">
        <f>IF(Data_Mentah!N57="Yes",1,0)</f>
        <v>0</v>
      </c>
      <c r="O57" s="8">
        <f>IF(Data_Mentah!O57="Yes",1,0)</f>
        <v>0</v>
      </c>
      <c r="P57" s="8">
        <f>IF(Data_Mentah!P57="Yes",1,0)</f>
        <v>1</v>
      </c>
      <c r="Q57" s="9">
        <f>IF(Data_Mentah!Q57="Positive",1,0)</f>
        <v>1</v>
      </c>
      <c r="T57">
        <f t="shared" si="0"/>
        <v>0</v>
      </c>
      <c r="U57">
        <f t="shared" si="1"/>
        <v>0</v>
      </c>
      <c r="V57">
        <f t="shared" si="2"/>
        <v>0</v>
      </c>
      <c r="W57">
        <f t="shared" si="3"/>
        <v>0</v>
      </c>
      <c r="X57">
        <f t="shared" si="4"/>
        <v>0</v>
      </c>
      <c r="Y57">
        <f>IF((Prediksi_Testing!T57 + Prediksi_Testing!U57 + Prediksi_Testing!V57 + Prediksi_Testing!W57 + Prediksi_Testing!X57) &gt;= 3, 1, 0)</f>
        <v>0</v>
      </c>
      <c r="Z57">
        <f>Label_Encoding!Q57</f>
        <v>1</v>
      </c>
      <c r="AA57" t="str">
        <f t="shared" si="5"/>
        <v>Salah</v>
      </c>
    </row>
    <row r="58" spans="1:27" ht="15.75" customHeight="1" x14ac:dyDescent="0.2">
      <c r="A58" s="4">
        <v>66</v>
      </c>
      <c r="B58" s="5">
        <f>IF(Data_Mentah!B58="Male",1,0)</f>
        <v>0</v>
      </c>
      <c r="C58" s="5">
        <f>IF(Data_Mentah!C58="Yes",1,0)</f>
        <v>1</v>
      </c>
      <c r="D58" s="5">
        <f>IF(Data_Mentah!D58="Yes",1,0)</f>
        <v>1</v>
      </c>
      <c r="E58" s="5">
        <f>IF(Data_Mentah!E58="Yes",1,0)</f>
        <v>1</v>
      </c>
      <c r="F58" s="5">
        <f>IF(Data_Mentah!F58="Yes",1,0)</f>
        <v>1</v>
      </c>
      <c r="G58" s="5">
        <f>IF(Data_Mentah!G58="Yes",1,0)</f>
        <v>1</v>
      </c>
      <c r="H58" s="5">
        <f>IF(Data_Mentah!H58="Yes",1,0)</f>
        <v>1</v>
      </c>
      <c r="I58" s="5">
        <f>IF(Data_Mentah!I58="Yes",1,0)</f>
        <v>1</v>
      </c>
      <c r="J58" s="5">
        <f>IF(Data_Mentah!J58="Yes",1,0)</f>
        <v>1</v>
      </c>
      <c r="K58" s="5">
        <f>IF(Data_Mentah!K58="Yes",1,0)</f>
        <v>0</v>
      </c>
      <c r="L58" s="5">
        <f>IF(Data_Mentah!L58="Yes",1,0)</f>
        <v>1</v>
      </c>
      <c r="M58" s="5">
        <f>IF(Data_Mentah!M58="Yes",1,0)</f>
        <v>1</v>
      </c>
      <c r="N58" s="5">
        <f>IF(Data_Mentah!N58="Yes",1,0)</f>
        <v>1</v>
      </c>
      <c r="O58" s="5">
        <f>IF(Data_Mentah!O58="Yes",1,0)</f>
        <v>0</v>
      </c>
      <c r="P58" s="5">
        <f>IF(Data_Mentah!P58="Yes",1,0)</f>
        <v>0</v>
      </c>
      <c r="Q58" s="6">
        <f>IF(Data_Mentah!Q58="Positive",1,0)</f>
        <v>1</v>
      </c>
      <c r="T58">
        <f t="shared" si="0"/>
        <v>1</v>
      </c>
      <c r="U58">
        <f t="shared" si="1"/>
        <v>1</v>
      </c>
      <c r="V58">
        <f t="shared" si="2"/>
        <v>1</v>
      </c>
      <c r="W58">
        <f t="shared" si="3"/>
        <v>0</v>
      </c>
      <c r="X58">
        <f t="shared" si="4"/>
        <v>1</v>
      </c>
      <c r="Y58">
        <f>IF((Prediksi_Testing!T58 + Prediksi_Testing!U58 + Prediksi_Testing!V58 + Prediksi_Testing!W58 + Prediksi_Testing!X58) &gt;= 3, 1, 0)</f>
        <v>1</v>
      </c>
      <c r="Z58">
        <f>Label_Encoding!Q58</f>
        <v>1</v>
      </c>
      <c r="AA58" t="str">
        <f t="shared" si="5"/>
        <v>Benar</v>
      </c>
    </row>
    <row r="59" spans="1:27" ht="15.75" customHeight="1" x14ac:dyDescent="0.2">
      <c r="A59" s="7">
        <v>53</v>
      </c>
      <c r="B59" s="8">
        <f>IF(Data_Mentah!B59="Male",1,0)</f>
        <v>0</v>
      </c>
      <c r="C59" s="8">
        <f>IF(Data_Mentah!C59="Yes",1,0)</f>
        <v>0</v>
      </c>
      <c r="D59" s="8">
        <f>IF(Data_Mentah!D59="Yes",1,0)</f>
        <v>0</v>
      </c>
      <c r="E59" s="8">
        <f>IF(Data_Mentah!E59="Yes",1,0)</f>
        <v>0</v>
      </c>
      <c r="F59" s="8">
        <f>IF(Data_Mentah!F59="Yes",1,0)</f>
        <v>0</v>
      </c>
      <c r="G59" s="8">
        <f>IF(Data_Mentah!G59="Yes",1,0)</f>
        <v>1</v>
      </c>
      <c r="H59" s="8">
        <f>IF(Data_Mentah!H59="Yes",1,0)</f>
        <v>0</v>
      </c>
      <c r="I59" s="8">
        <f>IF(Data_Mentah!I59="Yes",1,0)</f>
        <v>1</v>
      </c>
      <c r="J59" s="8">
        <f>IF(Data_Mentah!J59="Yes",1,0)</f>
        <v>0</v>
      </c>
      <c r="K59" s="8">
        <f>IF(Data_Mentah!K59="Yes",1,0)</f>
        <v>0</v>
      </c>
      <c r="L59" s="8">
        <f>IF(Data_Mentah!L59="Yes",1,0)</f>
        <v>0</v>
      </c>
      <c r="M59" s="8">
        <f>IF(Data_Mentah!M59="Yes",1,0)</f>
        <v>1</v>
      </c>
      <c r="N59" s="8">
        <f>IF(Data_Mentah!N59="Yes",1,0)</f>
        <v>0</v>
      </c>
      <c r="O59" s="8">
        <f>IF(Data_Mentah!O59="Yes",1,0)</f>
        <v>0</v>
      </c>
      <c r="P59" s="8">
        <f>IF(Data_Mentah!P59="Yes",1,0)</f>
        <v>0</v>
      </c>
      <c r="Q59" s="9">
        <f>IF(Data_Mentah!Q59="Positive",1,0)</f>
        <v>1</v>
      </c>
      <c r="T59">
        <f t="shared" si="0"/>
        <v>0</v>
      </c>
      <c r="U59">
        <f t="shared" si="1"/>
        <v>0</v>
      </c>
      <c r="V59">
        <f t="shared" si="2"/>
        <v>0</v>
      </c>
      <c r="W59">
        <f t="shared" si="3"/>
        <v>0</v>
      </c>
      <c r="X59">
        <f t="shared" si="4"/>
        <v>0</v>
      </c>
      <c r="Y59">
        <f>IF((Prediksi_Testing!T59 + Prediksi_Testing!U59 + Prediksi_Testing!V59 + Prediksi_Testing!W59 + Prediksi_Testing!X59) &gt;= 3, 1, 0)</f>
        <v>0</v>
      </c>
      <c r="Z59">
        <f>Label_Encoding!Q59</f>
        <v>1</v>
      </c>
      <c r="AA59" t="str">
        <f t="shared" si="5"/>
        <v>Salah</v>
      </c>
    </row>
    <row r="60" spans="1:27" ht="15.75" customHeight="1" x14ac:dyDescent="0.2">
      <c r="A60" s="4">
        <v>59</v>
      </c>
      <c r="B60" s="5">
        <f>IF(Data_Mentah!B60="Male",1,0)</f>
        <v>0</v>
      </c>
      <c r="C60" s="5">
        <f>IF(Data_Mentah!C60="Yes",1,0)</f>
        <v>0</v>
      </c>
      <c r="D60" s="5">
        <f>IF(Data_Mentah!D60="Yes",1,0)</f>
        <v>0</v>
      </c>
      <c r="E60" s="5">
        <f>IF(Data_Mentah!E60="Yes",1,0)</f>
        <v>0</v>
      </c>
      <c r="F60" s="5">
        <f>IF(Data_Mentah!F60="Yes",1,0)</f>
        <v>0</v>
      </c>
      <c r="G60" s="5">
        <f>IF(Data_Mentah!G60="Yes",1,0)</f>
        <v>0</v>
      </c>
      <c r="H60" s="5">
        <f>IF(Data_Mentah!H60="Yes",1,0)</f>
        <v>0</v>
      </c>
      <c r="I60" s="5">
        <f>IF(Data_Mentah!I60="Yes",1,0)</f>
        <v>0</v>
      </c>
      <c r="J60" s="5">
        <f>IF(Data_Mentah!J60="Yes",1,0)</f>
        <v>0</v>
      </c>
      <c r="K60" s="5">
        <f>IF(Data_Mentah!K60="Yes",1,0)</f>
        <v>0</v>
      </c>
      <c r="L60" s="5">
        <f>IF(Data_Mentah!L60="Yes",1,0)</f>
        <v>0</v>
      </c>
      <c r="M60" s="5">
        <f>IF(Data_Mentah!M60="Yes",1,0)</f>
        <v>0</v>
      </c>
      <c r="N60" s="5">
        <f>IF(Data_Mentah!N60="Yes",1,0)</f>
        <v>0</v>
      </c>
      <c r="O60" s="5">
        <f>IF(Data_Mentah!O60="Yes",1,0)</f>
        <v>0</v>
      </c>
      <c r="P60" s="5">
        <f>IF(Data_Mentah!P60="Yes",1,0)</f>
        <v>0</v>
      </c>
      <c r="Q60" s="6">
        <f>IF(Data_Mentah!Q60="Positive",1,0)</f>
        <v>1</v>
      </c>
      <c r="T60">
        <f t="shared" si="0"/>
        <v>0</v>
      </c>
      <c r="U60">
        <f t="shared" si="1"/>
        <v>0</v>
      </c>
      <c r="V60">
        <f t="shared" si="2"/>
        <v>0</v>
      </c>
      <c r="W60">
        <f t="shared" si="3"/>
        <v>0</v>
      </c>
      <c r="X60">
        <f t="shared" si="4"/>
        <v>0</v>
      </c>
      <c r="Y60">
        <f>IF((Prediksi_Testing!T60 + Prediksi_Testing!U60 + Prediksi_Testing!V60 + Prediksi_Testing!W60 + Prediksi_Testing!X60) &gt;= 3, 1, 0)</f>
        <v>0</v>
      </c>
      <c r="Z60">
        <f>Label_Encoding!Q60</f>
        <v>1</v>
      </c>
      <c r="AA60" t="str">
        <f t="shared" si="5"/>
        <v>Salah</v>
      </c>
    </row>
    <row r="61" spans="1:27" ht="15.75" customHeight="1" x14ac:dyDescent="0.2">
      <c r="A61" s="7">
        <v>39</v>
      </c>
      <c r="B61" s="8">
        <f>IF(Data_Mentah!B61="Male",1,0)</f>
        <v>0</v>
      </c>
      <c r="C61" s="8">
        <f>IF(Data_Mentah!C61="Yes",1,0)</f>
        <v>1</v>
      </c>
      <c r="D61" s="8">
        <f>IF(Data_Mentah!D61="Yes",1,0)</f>
        <v>1</v>
      </c>
      <c r="E61" s="8">
        <f>IF(Data_Mentah!E61="Yes",1,0)</f>
        <v>0</v>
      </c>
      <c r="F61" s="8">
        <f>IF(Data_Mentah!F61="Yes",1,0)</f>
        <v>1</v>
      </c>
      <c r="G61" s="8">
        <f>IF(Data_Mentah!G61="Yes",1,0)</f>
        <v>1</v>
      </c>
      <c r="H61" s="8">
        <f>IF(Data_Mentah!H61="Yes",1,0)</f>
        <v>0</v>
      </c>
      <c r="I61" s="8">
        <f>IF(Data_Mentah!I61="Yes",1,0)</f>
        <v>1</v>
      </c>
      <c r="J61" s="8">
        <f>IF(Data_Mentah!J61="Yes",1,0)</f>
        <v>0</v>
      </c>
      <c r="K61" s="8">
        <f>IF(Data_Mentah!K61="Yes",1,0)</f>
        <v>1</v>
      </c>
      <c r="L61" s="8">
        <f>IF(Data_Mentah!L61="Yes",1,0)</f>
        <v>1</v>
      </c>
      <c r="M61" s="8">
        <f>IF(Data_Mentah!M61="Yes",1,0)</f>
        <v>1</v>
      </c>
      <c r="N61" s="8">
        <f>IF(Data_Mentah!N61="Yes",1,0)</f>
        <v>1</v>
      </c>
      <c r="O61" s="8">
        <f>IF(Data_Mentah!O61="Yes",1,0)</f>
        <v>0</v>
      </c>
      <c r="P61" s="8">
        <f>IF(Data_Mentah!P61="Yes",1,0)</f>
        <v>1</v>
      </c>
      <c r="Q61" s="9">
        <f>IF(Data_Mentah!Q61="Positive",1,0)</f>
        <v>1</v>
      </c>
      <c r="T61">
        <f t="shared" si="0"/>
        <v>0</v>
      </c>
      <c r="U61">
        <f t="shared" si="1"/>
        <v>1</v>
      </c>
      <c r="V61">
        <f t="shared" si="2"/>
        <v>1</v>
      </c>
      <c r="W61">
        <f t="shared" si="3"/>
        <v>1</v>
      </c>
      <c r="X61">
        <f t="shared" si="4"/>
        <v>1</v>
      </c>
      <c r="Y61">
        <f>IF((Prediksi_Testing!T61 + Prediksi_Testing!U61 + Prediksi_Testing!V61 + Prediksi_Testing!W61 + Prediksi_Testing!X61) &gt;= 3, 1, 0)</f>
        <v>1</v>
      </c>
      <c r="Z61">
        <f>Label_Encoding!Q61</f>
        <v>1</v>
      </c>
      <c r="AA61" t="str">
        <f t="shared" si="5"/>
        <v>Benar</v>
      </c>
    </row>
    <row r="62" spans="1:27" ht="15.75" customHeight="1" x14ac:dyDescent="0.2">
      <c r="A62" s="4">
        <v>65</v>
      </c>
      <c r="B62" s="5">
        <f>IF(Data_Mentah!B62="Male",1,0)</f>
        <v>0</v>
      </c>
      <c r="C62" s="5">
        <f>IF(Data_Mentah!C62="Yes",1,0)</f>
        <v>1</v>
      </c>
      <c r="D62" s="5">
        <f>IF(Data_Mentah!D62="Yes",1,0)</f>
        <v>1</v>
      </c>
      <c r="E62" s="5">
        <f>IF(Data_Mentah!E62="Yes",1,0)</f>
        <v>0</v>
      </c>
      <c r="F62" s="5">
        <f>IF(Data_Mentah!F62="Yes",1,0)</f>
        <v>1</v>
      </c>
      <c r="G62" s="5">
        <f>IF(Data_Mentah!G62="Yes",1,0)</f>
        <v>1</v>
      </c>
      <c r="H62" s="5">
        <f>IF(Data_Mentah!H62="Yes",1,0)</f>
        <v>0</v>
      </c>
      <c r="I62" s="5">
        <f>IF(Data_Mentah!I62="Yes",1,0)</f>
        <v>0</v>
      </c>
      <c r="J62" s="5">
        <f>IF(Data_Mentah!J62="Yes",1,0)</f>
        <v>1</v>
      </c>
      <c r="K62" s="5">
        <f>IF(Data_Mentah!K62="Yes",1,0)</f>
        <v>0</v>
      </c>
      <c r="L62" s="5">
        <f>IF(Data_Mentah!L62="Yes",1,0)</f>
        <v>0</v>
      </c>
      <c r="M62" s="5">
        <f>IF(Data_Mentah!M62="Yes",1,0)</f>
        <v>1</v>
      </c>
      <c r="N62" s="5">
        <f>IF(Data_Mentah!N62="Yes",1,0)</f>
        <v>1</v>
      </c>
      <c r="O62" s="5">
        <f>IF(Data_Mentah!O62="Yes",1,0)</f>
        <v>0</v>
      </c>
      <c r="P62" s="5">
        <f>IF(Data_Mentah!P62="Yes",1,0)</f>
        <v>0</v>
      </c>
      <c r="Q62" s="6">
        <f>IF(Data_Mentah!Q62="Positive",1,0)</f>
        <v>1</v>
      </c>
      <c r="T62">
        <f t="shared" si="0"/>
        <v>1</v>
      </c>
      <c r="U62">
        <f t="shared" si="1"/>
        <v>1</v>
      </c>
      <c r="V62">
        <f t="shared" si="2"/>
        <v>0</v>
      </c>
      <c r="W62">
        <f t="shared" si="3"/>
        <v>0</v>
      </c>
      <c r="X62">
        <f t="shared" si="4"/>
        <v>0</v>
      </c>
      <c r="Y62">
        <f>IF((Prediksi_Testing!T62 + Prediksi_Testing!U62 + Prediksi_Testing!V62 + Prediksi_Testing!W62 + Prediksi_Testing!X62) &gt;= 3, 1, 0)</f>
        <v>0</v>
      </c>
      <c r="Z62">
        <f>Label_Encoding!Q62</f>
        <v>1</v>
      </c>
      <c r="AA62" t="str">
        <f t="shared" si="5"/>
        <v>Salah</v>
      </c>
    </row>
    <row r="63" spans="1:27" ht="15.75" customHeight="1" x14ac:dyDescent="0.2">
      <c r="A63" s="7">
        <v>35</v>
      </c>
      <c r="B63" s="8">
        <f>IF(Data_Mentah!B63="Male",1,0)</f>
        <v>0</v>
      </c>
      <c r="C63" s="8">
        <f>IF(Data_Mentah!C63="Yes",1,0)</f>
        <v>1</v>
      </c>
      <c r="D63" s="8">
        <f>IF(Data_Mentah!D63="Yes",1,0)</f>
        <v>1</v>
      </c>
      <c r="E63" s="8">
        <f>IF(Data_Mentah!E63="Yes",1,0)</f>
        <v>1</v>
      </c>
      <c r="F63" s="8">
        <f>IF(Data_Mentah!F63="Yes",1,0)</f>
        <v>1</v>
      </c>
      <c r="G63" s="8">
        <f>IF(Data_Mentah!G63="Yes",1,0)</f>
        <v>1</v>
      </c>
      <c r="H63" s="8">
        <f>IF(Data_Mentah!H63="Yes",1,0)</f>
        <v>0</v>
      </c>
      <c r="I63" s="8">
        <f>IF(Data_Mentah!I63="Yes",1,0)</f>
        <v>1</v>
      </c>
      <c r="J63" s="8">
        <f>IF(Data_Mentah!J63="Yes",1,0)</f>
        <v>1</v>
      </c>
      <c r="K63" s="8">
        <f>IF(Data_Mentah!K63="Yes",1,0)</f>
        <v>0</v>
      </c>
      <c r="L63" s="8">
        <f>IF(Data_Mentah!L63="Yes",1,0)</f>
        <v>1</v>
      </c>
      <c r="M63" s="8">
        <f>IF(Data_Mentah!M63="Yes",1,0)</f>
        <v>1</v>
      </c>
      <c r="N63" s="8">
        <f>IF(Data_Mentah!N63="Yes",1,0)</f>
        <v>1</v>
      </c>
      <c r="O63" s="8">
        <f>IF(Data_Mentah!O63="Yes",1,0)</f>
        <v>0</v>
      </c>
      <c r="P63" s="8">
        <f>IF(Data_Mentah!P63="Yes",1,0)</f>
        <v>0</v>
      </c>
      <c r="Q63" s="9">
        <f>IF(Data_Mentah!Q63="Positive",1,0)</f>
        <v>1</v>
      </c>
      <c r="T63">
        <f t="shared" si="0"/>
        <v>1</v>
      </c>
      <c r="U63">
        <f t="shared" si="1"/>
        <v>1</v>
      </c>
      <c r="V63">
        <f t="shared" si="2"/>
        <v>1</v>
      </c>
      <c r="W63">
        <f t="shared" si="3"/>
        <v>0</v>
      </c>
      <c r="X63">
        <f t="shared" si="4"/>
        <v>1</v>
      </c>
      <c r="Y63">
        <f>IF((Prediksi_Testing!T63 + Prediksi_Testing!U63 + Prediksi_Testing!V63 + Prediksi_Testing!W63 + Prediksi_Testing!X63) &gt;= 3, 1, 0)</f>
        <v>1</v>
      </c>
      <c r="Z63">
        <f>Label_Encoding!Q63</f>
        <v>1</v>
      </c>
      <c r="AA63" t="str">
        <f t="shared" si="5"/>
        <v>Benar</v>
      </c>
    </row>
    <row r="64" spans="1:27" ht="15.75" customHeight="1" x14ac:dyDescent="0.2">
      <c r="A64" s="4">
        <v>55</v>
      </c>
      <c r="B64" s="5">
        <f>IF(Data_Mentah!B64="Male",1,0)</f>
        <v>0</v>
      </c>
      <c r="C64" s="5">
        <f>IF(Data_Mentah!C64="Yes",1,0)</f>
        <v>1</v>
      </c>
      <c r="D64" s="5">
        <f>IF(Data_Mentah!D64="Yes",1,0)</f>
        <v>1</v>
      </c>
      <c r="E64" s="5">
        <f>IF(Data_Mentah!E64="Yes",1,0)</f>
        <v>0</v>
      </c>
      <c r="F64" s="5">
        <f>IF(Data_Mentah!F64="Yes",1,0)</f>
        <v>1</v>
      </c>
      <c r="G64" s="5">
        <f>IF(Data_Mentah!G64="Yes",1,0)</f>
        <v>1</v>
      </c>
      <c r="H64" s="5">
        <f>IF(Data_Mentah!H64="Yes",1,0)</f>
        <v>0</v>
      </c>
      <c r="I64" s="5">
        <f>IF(Data_Mentah!I64="Yes",1,0)</f>
        <v>1</v>
      </c>
      <c r="J64" s="5">
        <f>IF(Data_Mentah!J64="Yes",1,0)</f>
        <v>1</v>
      </c>
      <c r="K64" s="5">
        <f>IF(Data_Mentah!K64="Yes",1,0)</f>
        <v>0</v>
      </c>
      <c r="L64" s="5">
        <f>IF(Data_Mentah!L64="Yes",1,0)</f>
        <v>1</v>
      </c>
      <c r="M64" s="5">
        <f>IF(Data_Mentah!M64="Yes",1,0)</f>
        <v>1</v>
      </c>
      <c r="N64" s="5">
        <f>IF(Data_Mentah!N64="Yes",1,0)</f>
        <v>1</v>
      </c>
      <c r="O64" s="5">
        <f>IF(Data_Mentah!O64="Yes",1,0)</f>
        <v>0</v>
      </c>
      <c r="P64" s="5">
        <f>IF(Data_Mentah!P64="Yes",1,0)</f>
        <v>0</v>
      </c>
      <c r="Q64" s="6">
        <f>IF(Data_Mentah!Q64="Positive",1,0)</f>
        <v>1</v>
      </c>
      <c r="T64">
        <f t="shared" si="0"/>
        <v>1</v>
      </c>
      <c r="U64">
        <f t="shared" si="1"/>
        <v>1</v>
      </c>
      <c r="V64">
        <f t="shared" si="2"/>
        <v>1</v>
      </c>
      <c r="W64">
        <f t="shared" si="3"/>
        <v>0</v>
      </c>
      <c r="X64">
        <f t="shared" si="4"/>
        <v>1</v>
      </c>
      <c r="Y64">
        <f>IF((Prediksi_Testing!T64 + Prediksi_Testing!U64 + Prediksi_Testing!V64 + Prediksi_Testing!W64 + Prediksi_Testing!X64) &gt;= 3, 1, 0)</f>
        <v>1</v>
      </c>
      <c r="Z64">
        <f>Label_Encoding!Q64</f>
        <v>1</v>
      </c>
      <c r="AA64" t="str">
        <f t="shared" si="5"/>
        <v>Benar</v>
      </c>
    </row>
    <row r="65" spans="1:27" ht="15.75" customHeight="1" x14ac:dyDescent="0.2">
      <c r="A65" s="7">
        <v>60</v>
      </c>
      <c r="B65" s="8">
        <f>IF(Data_Mentah!B65="Male",1,0)</f>
        <v>0</v>
      </c>
      <c r="C65" s="8">
        <f>IF(Data_Mentah!C65="Yes",1,0)</f>
        <v>1</v>
      </c>
      <c r="D65" s="8">
        <f>IF(Data_Mentah!D65="Yes",1,0)</f>
        <v>0</v>
      </c>
      <c r="E65" s="8">
        <f>IF(Data_Mentah!E65="Yes",1,0)</f>
        <v>1</v>
      </c>
      <c r="F65" s="8">
        <f>IF(Data_Mentah!F65="Yes",1,0)</f>
        <v>1</v>
      </c>
      <c r="G65" s="8">
        <f>IF(Data_Mentah!G65="Yes",1,0)</f>
        <v>0</v>
      </c>
      <c r="H65" s="8">
        <f>IF(Data_Mentah!H65="Yes",1,0)</f>
        <v>1</v>
      </c>
      <c r="I65" s="8">
        <f>IF(Data_Mentah!I65="Yes",1,0)</f>
        <v>1</v>
      </c>
      <c r="J65" s="8">
        <f>IF(Data_Mentah!J65="Yes",1,0)</f>
        <v>1</v>
      </c>
      <c r="K65" s="8">
        <f>IF(Data_Mentah!K65="Yes",1,0)</f>
        <v>0</v>
      </c>
      <c r="L65" s="8">
        <f>IF(Data_Mentah!L65="Yes",1,0)</f>
        <v>1</v>
      </c>
      <c r="M65" s="8">
        <f>IF(Data_Mentah!M65="Yes",1,0)</f>
        <v>1</v>
      </c>
      <c r="N65" s="8">
        <f>IF(Data_Mentah!N65="Yes",1,0)</f>
        <v>1</v>
      </c>
      <c r="O65" s="8">
        <f>IF(Data_Mentah!O65="Yes",1,0)</f>
        <v>0</v>
      </c>
      <c r="P65" s="8">
        <f>IF(Data_Mentah!P65="Yes",1,0)</f>
        <v>1</v>
      </c>
      <c r="Q65" s="9">
        <f>IF(Data_Mentah!Q65="Positive",1,0)</f>
        <v>1</v>
      </c>
      <c r="T65">
        <f t="shared" si="0"/>
        <v>1</v>
      </c>
      <c r="U65">
        <f t="shared" si="1"/>
        <v>1</v>
      </c>
      <c r="V65">
        <f t="shared" si="2"/>
        <v>1</v>
      </c>
      <c r="W65">
        <f t="shared" si="3"/>
        <v>0</v>
      </c>
      <c r="X65">
        <f t="shared" si="4"/>
        <v>1</v>
      </c>
      <c r="Y65">
        <f>IF((Prediksi_Testing!T65 + Prediksi_Testing!U65 + Prediksi_Testing!V65 + Prediksi_Testing!W65 + Prediksi_Testing!X65) &gt;= 3, 1, 0)</f>
        <v>1</v>
      </c>
      <c r="Z65">
        <f>Label_Encoding!Q65</f>
        <v>1</v>
      </c>
      <c r="AA65" t="str">
        <f t="shared" si="5"/>
        <v>Benar</v>
      </c>
    </row>
    <row r="66" spans="1:27" ht="15.75" customHeight="1" x14ac:dyDescent="0.2">
      <c r="A66" s="4">
        <v>45</v>
      </c>
      <c r="B66" s="5">
        <f>IF(Data_Mentah!B66="Male",1,0)</f>
        <v>0</v>
      </c>
      <c r="C66" s="5">
        <f>IF(Data_Mentah!C66="Yes",1,0)</f>
        <v>0</v>
      </c>
      <c r="D66" s="5">
        <f>IF(Data_Mentah!D66="Yes",1,0)</f>
        <v>0</v>
      </c>
      <c r="E66" s="5">
        <f>IF(Data_Mentah!E66="Yes",1,0)</f>
        <v>0</v>
      </c>
      <c r="F66" s="5">
        <f>IF(Data_Mentah!F66="Yes",1,0)</f>
        <v>0</v>
      </c>
      <c r="G66" s="5">
        <f>IF(Data_Mentah!G66="Yes",1,0)</f>
        <v>0</v>
      </c>
      <c r="H66" s="5">
        <f>IF(Data_Mentah!H66="Yes",1,0)</f>
        <v>0</v>
      </c>
      <c r="I66" s="5">
        <f>IF(Data_Mentah!I66="Yes",1,0)</f>
        <v>1</v>
      </c>
      <c r="J66" s="5">
        <f>IF(Data_Mentah!J66="Yes",1,0)</f>
        <v>1</v>
      </c>
      <c r="K66" s="5">
        <f>IF(Data_Mentah!K66="Yes",1,0)</f>
        <v>0</v>
      </c>
      <c r="L66" s="5">
        <f>IF(Data_Mentah!L66="Yes",1,0)</f>
        <v>0</v>
      </c>
      <c r="M66" s="5">
        <f>IF(Data_Mentah!M66="Yes",1,0)</f>
        <v>1</v>
      </c>
      <c r="N66" s="5">
        <f>IF(Data_Mentah!N66="Yes",1,0)</f>
        <v>0</v>
      </c>
      <c r="O66" s="5">
        <f>IF(Data_Mentah!O66="Yes",1,0)</f>
        <v>0</v>
      </c>
      <c r="P66" s="5">
        <f>IF(Data_Mentah!P66="Yes",1,0)</f>
        <v>0</v>
      </c>
      <c r="Q66" s="6">
        <f>IF(Data_Mentah!Q66="Positive",1,0)</f>
        <v>1</v>
      </c>
      <c r="T66">
        <f t="shared" si="0"/>
        <v>0</v>
      </c>
      <c r="U66">
        <f t="shared" si="1"/>
        <v>0</v>
      </c>
      <c r="V66">
        <f t="shared" si="2"/>
        <v>0</v>
      </c>
      <c r="W66">
        <f t="shared" si="3"/>
        <v>0</v>
      </c>
      <c r="X66">
        <f t="shared" si="4"/>
        <v>0</v>
      </c>
      <c r="Y66">
        <f>IF((Prediksi_Testing!T66 + Prediksi_Testing!U66 + Prediksi_Testing!V66 + Prediksi_Testing!W66 + Prediksi_Testing!X66) &gt;= 3, 1, 0)</f>
        <v>0</v>
      </c>
      <c r="Z66">
        <f>Label_Encoding!Q66</f>
        <v>1</v>
      </c>
      <c r="AA66" t="str">
        <f t="shared" si="5"/>
        <v>Salah</v>
      </c>
    </row>
    <row r="67" spans="1:27" ht="15.75" customHeight="1" x14ac:dyDescent="0.2">
      <c r="A67" s="7">
        <v>40</v>
      </c>
      <c r="B67" s="8">
        <f>IF(Data_Mentah!B67="Male",1,0)</f>
        <v>0</v>
      </c>
      <c r="C67" s="8">
        <f>IF(Data_Mentah!C67="Yes",1,0)</f>
        <v>1</v>
      </c>
      <c r="D67" s="8">
        <f>IF(Data_Mentah!D67="Yes",1,0)</f>
        <v>0</v>
      </c>
      <c r="E67" s="8">
        <f>IF(Data_Mentah!E67="Yes",1,0)</f>
        <v>1</v>
      </c>
      <c r="F67" s="8">
        <f>IF(Data_Mentah!F67="Yes",1,0)</f>
        <v>0</v>
      </c>
      <c r="G67" s="8">
        <f>IF(Data_Mentah!G67="Yes",1,0)</f>
        <v>1</v>
      </c>
      <c r="H67" s="8">
        <f>IF(Data_Mentah!H67="Yes",1,0)</f>
        <v>0</v>
      </c>
      <c r="I67" s="8">
        <f>IF(Data_Mentah!I67="Yes",1,0)</f>
        <v>0</v>
      </c>
      <c r="J67" s="8">
        <f>IF(Data_Mentah!J67="Yes",1,0)</f>
        <v>0</v>
      </c>
      <c r="K67" s="8">
        <f>IF(Data_Mentah!K67="Yes",1,0)</f>
        <v>0</v>
      </c>
      <c r="L67" s="8">
        <f>IF(Data_Mentah!L67="Yes",1,0)</f>
        <v>0</v>
      </c>
      <c r="M67" s="8">
        <f>IF(Data_Mentah!M67="Yes",1,0)</f>
        <v>0</v>
      </c>
      <c r="N67" s="8">
        <f>IF(Data_Mentah!N67="Yes",1,0)</f>
        <v>0</v>
      </c>
      <c r="O67" s="8">
        <f>IF(Data_Mentah!O67="Yes",1,0)</f>
        <v>0</v>
      </c>
      <c r="P67" s="8">
        <f>IF(Data_Mentah!P67="Yes",1,0)</f>
        <v>0</v>
      </c>
      <c r="Q67" s="9">
        <f>IF(Data_Mentah!Q67="Positive",1,0)</f>
        <v>1</v>
      </c>
      <c r="T67">
        <f t="shared" ref="T67:T130" si="6">IF((H67 + N67 + E67 + F67 + J67) &gt;= 3, 1, 0)</f>
        <v>0</v>
      </c>
      <c r="U67">
        <f t="shared" ref="U67:U130" si="7">IF((P67 + J67 + G67 + M67 + D67) &gt;= 3, 1, 0)</f>
        <v>0</v>
      </c>
      <c r="V67">
        <f t="shared" ref="V67:V130" si="8">IF((R67 + J67 + I67 + F67 + L67) &gt;= 3, 1, 0)</f>
        <v>0</v>
      </c>
      <c r="W67">
        <f t="shared" ref="W67:W130" si="9">IF((S67 + K67 + R67 + P67 + M67) &gt;= 3, 1, 0)</f>
        <v>0</v>
      </c>
      <c r="X67">
        <f t="shared" ref="X67:X130" si="10">IF((T67 + O67 + I67 + M67 + P67) &gt;= 3, 1, 0)</f>
        <v>0</v>
      </c>
      <c r="Y67">
        <f>IF((Prediksi_Testing!T67 + Prediksi_Testing!U67 + Prediksi_Testing!V67 + Prediksi_Testing!W67 + Prediksi_Testing!X67) &gt;= 3, 1, 0)</f>
        <v>0</v>
      </c>
      <c r="Z67">
        <f>Label_Encoding!Q67</f>
        <v>1</v>
      </c>
      <c r="AA67" t="str">
        <f t="shared" ref="AA67:AA130" si="11">IF(Y67=Z67,"Benar","Salah")</f>
        <v>Salah</v>
      </c>
    </row>
    <row r="68" spans="1:27" ht="15.75" customHeight="1" x14ac:dyDescent="0.2">
      <c r="A68" s="4">
        <v>30</v>
      </c>
      <c r="B68" s="5">
        <f>IF(Data_Mentah!B68="Male",1,0)</f>
        <v>0</v>
      </c>
      <c r="C68" s="5">
        <f>IF(Data_Mentah!C68="Yes",1,0)</f>
        <v>1</v>
      </c>
      <c r="D68" s="5">
        <f>IF(Data_Mentah!D68="Yes",1,0)</f>
        <v>1</v>
      </c>
      <c r="E68" s="5">
        <f>IF(Data_Mentah!E68="Yes",1,0)</f>
        <v>0</v>
      </c>
      <c r="F68" s="5">
        <f>IF(Data_Mentah!F68="Yes",1,0)</f>
        <v>0</v>
      </c>
      <c r="G68" s="5">
        <f>IF(Data_Mentah!G68="Yes",1,0)</f>
        <v>0</v>
      </c>
      <c r="H68" s="5">
        <f>IF(Data_Mentah!H68="Yes",1,0)</f>
        <v>0</v>
      </c>
      <c r="I68" s="5">
        <f>IF(Data_Mentah!I68="Yes",1,0)</f>
        <v>0</v>
      </c>
      <c r="J68" s="5">
        <f>IF(Data_Mentah!J68="Yes",1,0)</f>
        <v>1</v>
      </c>
      <c r="K68" s="5">
        <f>IF(Data_Mentah!K68="Yes",1,0)</f>
        <v>0</v>
      </c>
      <c r="L68" s="5">
        <f>IF(Data_Mentah!L68="Yes",1,0)</f>
        <v>1</v>
      </c>
      <c r="M68" s="5">
        <f>IF(Data_Mentah!M68="Yes",1,0)</f>
        <v>1</v>
      </c>
      <c r="N68" s="5">
        <f>IF(Data_Mentah!N68="Yes",1,0)</f>
        <v>0</v>
      </c>
      <c r="O68" s="5">
        <f>IF(Data_Mentah!O68="Yes",1,0)</f>
        <v>0</v>
      </c>
      <c r="P68" s="5">
        <f>IF(Data_Mentah!P68="Yes",1,0)</f>
        <v>0</v>
      </c>
      <c r="Q68" s="6">
        <f>IF(Data_Mentah!Q68="Positive",1,0)</f>
        <v>1</v>
      </c>
      <c r="T68">
        <f t="shared" si="6"/>
        <v>0</v>
      </c>
      <c r="U68">
        <f t="shared" si="7"/>
        <v>1</v>
      </c>
      <c r="V68">
        <f t="shared" si="8"/>
        <v>0</v>
      </c>
      <c r="W68">
        <f t="shared" si="9"/>
        <v>0</v>
      </c>
      <c r="X68">
        <f t="shared" si="10"/>
        <v>0</v>
      </c>
      <c r="Y68">
        <f>IF((Prediksi_Testing!T68 + Prediksi_Testing!U68 + Prediksi_Testing!V68 + Prediksi_Testing!W68 + Prediksi_Testing!X68) &gt;= 3, 1, 0)</f>
        <v>0</v>
      </c>
      <c r="Z68">
        <f>Label_Encoding!Q68</f>
        <v>1</v>
      </c>
      <c r="AA68" t="str">
        <f t="shared" si="11"/>
        <v>Salah</v>
      </c>
    </row>
    <row r="69" spans="1:27" ht="15.75" customHeight="1" x14ac:dyDescent="0.2">
      <c r="A69" s="7">
        <v>35</v>
      </c>
      <c r="B69" s="8">
        <f>IF(Data_Mentah!B69="Male",1,0)</f>
        <v>0</v>
      </c>
      <c r="C69" s="8">
        <f>IF(Data_Mentah!C69="Yes",1,0)</f>
        <v>0</v>
      </c>
      <c r="D69" s="8">
        <f>IF(Data_Mentah!D69="Yes",1,0)</f>
        <v>1</v>
      </c>
      <c r="E69" s="8">
        <f>IF(Data_Mentah!E69="Yes",1,0)</f>
        <v>1</v>
      </c>
      <c r="F69" s="8">
        <f>IF(Data_Mentah!F69="Yes",1,0)</f>
        <v>1</v>
      </c>
      <c r="G69" s="8">
        <f>IF(Data_Mentah!G69="Yes",1,0)</f>
        <v>1</v>
      </c>
      <c r="H69" s="8">
        <f>IF(Data_Mentah!H69="Yes",1,0)</f>
        <v>0</v>
      </c>
      <c r="I69" s="8">
        <f>IF(Data_Mentah!I69="Yes",1,0)</f>
        <v>0</v>
      </c>
      <c r="J69" s="8">
        <f>IF(Data_Mentah!J69="Yes",1,0)</f>
        <v>1</v>
      </c>
      <c r="K69" s="8">
        <f>IF(Data_Mentah!K69="Yes",1,0)</f>
        <v>0</v>
      </c>
      <c r="L69" s="8">
        <f>IF(Data_Mentah!L69="Yes",1,0)</f>
        <v>0</v>
      </c>
      <c r="M69" s="8">
        <f>IF(Data_Mentah!M69="Yes",1,0)</f>
        <v>1</v>
      </c>
      <c r="N69" s="8">
        <f>IF(Data_Mentah!N69="Yes",1,0)</f>
        <v>0</v>
      </c>
      <c r="O69" s="8">
        <f>IF(Data_Mentah!O69="Yes",1,0)</f>
        <v>0</v>
      </c>
      <c r="P69" s="8">
        <f>IF(Data_Mentah!P69="Yes",1,0)</f>
        <v>0</v>
      </c>
      <c r="Q69" s="9">
        <f>IF(Data_Mentah!Q69="Positive",1,0)</f>
        <v>1</v>
      </c>
      <c r="T69">
        <f t="shared" si="6"/>
        <v>1</v>
      </c>
      <c r="U69">
        <f t="shared" si="7"/>
        <v>1</v>
      </c>
      <c r="V69">
        <f t="shared" si="8"/>
        <v>0</v>
      </c>
      <c r="W69">
        <f t="shared" si="9"/>
        <v>0</v>
      </c>
      <c r="X69">
        <f t="shared" si="10"/>
        <v>0</v>
      </c>
      <c r="Y69">
        <f>IF((Prediksi_Testing!T69 + Prediksi_Testing!U69 + Prediksi_Testing!V69 + Prediksi_Testing!W69 + Prediksi_Testing!X69) &gt;= 3, 1, 0)</f>
        <v>0</v>
      </c>
      <c r="Z69">
        <f>Label_Encoding!Q69</f>
        <v>1</v>
      </c>
      <c r="AA69" t="str">
        <f t="shared" si="11"/>
        <v>Salah</v>
      </c>
    </row>
    <row r="70" spans="1:27" ht="15.75" customHeight="1" x14ac:dyDescent="0.2">
      <c r="A70" s="4">
        <v>25</v>
      </c>
      <c r="B70" s="5">
        <f>IF(Data_Mentah!B70="Male",1,0)</f>
        <v>0</v>
      </c>
      <c r="C70" s="5">
        <f>IF(Data_Mentah!C70="Yes",1,0)</f>
        <v>0</v>
      </c>
      <c r="D70" s="5">
        <f>IF(Data_Mentah!D70="Yes",1,0)</f>
        <v>0</v>
      </c>
      <c r="E70" s="5">
        <f>IF(Data_Mentah!E70="Yes",1,0)</f>
        <v>0</v>
      </c>
      <c r="F70" s="5">
        <f>IF(Data_Mentah!F70="Yes",1,0)</f>
        <v>1</v>
      </c>
      <c r="G70" s="5">
        <f>IF(Data_Mentah!G70="Yes",1,0)</f>
        <v>1</v>
      </c>
      <c r="H70" s="5">
        <f>IF(Data_Mentah!H70="Yes",1,0)</f>
        <v>0</v>
      </c>
      <c r="I70" s="5">
        <f>IF(Data_Mentah!I70="Yes",1,0)</f>
        <v>1</v>
      </c>
      <c r="J70" s="5">
        <f>IF(Data_Mentah!J70="Yes",1,0)</f>
        <v>0</v>
      </c>
      <c r="K70" s="5">
        <f>IF(Data_Mentah!K70="Yes",1,0)</f>
        <v>0</v>
      </c>
      <c r="L70" s="5">
        <f>IF(Data_Mentah!L70="Yes",1,0)</f>
        <v>0</v>
      </c>
      <c r="M70" s="5">
        <f>IF(Data_Mentah!M70="Yes",1,0)</f>
        <v>0</v>
      </c>
      <c r="N70" s="5">
        <f>IF(Data_Mentah!N70="Yes",1,0)</f>
        <v>0</v>
      </c>
      <c r="O70" s="5">
        <f>IF(Data_Mentah!O70="Yes",1,0)</f>
        <v>1</v>
      </c>
      <c r="P70" s="5">
        <f>IF(Data_Mentah!P70="Yes",1,0)</f>
        <v>0</v>
      </c>
      <c r="Q70" s="6">
        <f>IF(Data_Mentah!Q70="Positive",1,0)</f>
        <v>1</v>
      </c>
      <c r="T70">
        <f t="shared" si="6"/>
        <v>0</v>
      </c>
      <c r="U70">
        <f t="shared" si="7"/>
        <v>0</v>
      </c>
      <c r="V70">
        <f t="shared" si="8"/>
        <v>0</v>
      </c>
      <c r="W70">
        <f t="shared" si="9"/>
        <v>0</v>
      </c>
      <c r="X70">
        <f t="shared" si="10"/>
        <v>0</v>
      </c>
      <c r="Y70">
        <f>IF((Prediksi_Testing!T70 + Prediksi_Testing!U70 + Prediksi_Testing!V70 + Prediksi_Testing!W70 + Prediksi_Testing!X70) &gt;= 3, 1, 0)</f>
        <v>0</v>
      </c>
      <c r="Z70">
        <f>Label_Encoding!Q70</f>
        <v>1</v>
      </c>
      <c r="AA70" t="str">
        <f t="shared" si="11"/>
        <v>Salah</v>
      </c>
    </row>
    <row r="71" spans="1:27" ht="15.75" customHeight="1" x14ac:dyDescent="0.2">
      <c r="A71" s="7">
        <v>50</v>
      </c>
      <c r="B71" s="8">
        <f>IF(Data_Mentah!B71="Male",1,0)</f>
        <v>0</v>
      </c>
      <c r="C71" s="8">
        <f>IF(Data_Mentah!C71="Yes",1,0)</f>
        <v>1</v>
      </c>
      <c r="D71" s="8">
        <f>IF(Data_Mentah!D71="Yes",1,0)</f>
        <v>1</v>
      </c>
      <c r="E71" s="8">
        <f>IF(Data_Mentah!E71="Yes",1,0)</f>
        <v>1</v>
      </c>
      <c r="F71" s="8">
        <f>IF(Data_Mentah!F71="Yes",1,0)</f>
        <v>1</v>
      </c>
      <c r="G71" s="8">
        <f>IF(Data_Mentah!G71="Yes",1,0)</f>
        <v>1</v>
      </c>
      <c r="H71" s="8">
        <f>IF(Data_Mentah!H71="Yes",1,0)</f>
        <v>0</v>
      </c>
      <c r="I71" s="8">
        <f>IF(Data_Mentah!I71="Yes",1,0)</f>
        <v>1</v>
      </c>
      <c r="J71" s="8">
        <f>IF(Data_Mentah!J71="Yes",1,0)</f>
        <v>0</v>
      </c>
      <c r="K71" s="8">
        <f>IF(Data_Mentah!K71="Yes",1,0)</f>
        <v>0</v>
      </c>
      <c r="L71" s="8">
        <f>IF(Data_Mentah!L71="Yes",1,0)</f>
        <v>0</v>
      </c>
      <c r="M71" s="8">
        <f>IF(Data_Mentah!M71="Yes",1,0)</f>
        <v>1</v>
      </c>
      <c r="N71" s="8">
        <f>IF(Data_Mentah!N71="Yes",1,0)</f>
        <v>0</v>
      </c>
      <c r="O71" s="8">
        <f>IF(Data_Mentah!O71="Yes",1,0)</f>
        <v>0</v>
      </c>
      <c r="P71" s="8">
        <f>IF(Data_Mentah!P71="Yes",1,0)</f>
        <v>1</v>
      </c>
      <c r="Q71" s="9">
        <f>IF(Data_Mentah!Q71="Positive",1,0)</f>
        <v>1</v>
      </c>
      <c r="T71">
        <f t="shared" si="6"/>
        <v>0</v>
      </c>
      <c r="U71">
        <f t="shared" si="7"/>
        <v>1</v>
      </c>
      <c r="V71">
        <f t="shared" si="8"/>
        <v>0</v>
      </c>
      <c r="W71">
        <f t="shared" si="9"/>
        <v>0</v>
      </c>
      <c r="X71">
        <f t="shared" si="10"/>
        <v>1</v>
      </c>
      <c r="Y71">
        <f>IF((Prediksi_Testing!T71 + Prediksi_Testing!U71 + Prediksi_Testing!V71 + Prediksi_Testing!W71 + Prediksi_Testing!X71) &gt;= 3, 1, 0)</f>
        <v>0</v>
      </c>
      <c r="Z71">
        <f>Label_Encoding!Q71</f>
        <v>1</v>
      </c>
      <c r="AA71" t="str">
        <f t="shared" si="11"/>
        <v>Salah</v>
      </c>
    </row>
    <row r="72" spans="1:27" ht="15.75" customHeight="1" x14ac:dyDescent="0.2">
      <c r="A72" s="4">
        <v>40</v>
      </c>
      <c r="B72" s="5">
        <f>IF(Data_Mentah!B72="Male",1,0)</f>
        <v>0</v>
      </c>
      <c r="C72" s="5">
        <f>IF(Data_Mentah!C72="Yes",1,0)</f>
        <v>0</v>
      </c>
      <c r="D72" s="5">
        <f>IF(Data_Mentah!D72="Yes",1,0)</f>
        <v>0</v>
      </c>
      <c r="E72" s="5">
        <f>IF(Data_Mentah!E72="Yes",1,0)</f>
        <v>1</v>
      </c>
      <c r="F72" s="5">
        <f>IF(Data_Mentah!F72="Yes",1,0)</f>
        <v>1</v>
      </c>
      <c r="G72" s="5">
        <f>IF(Data_Mentah!G72="Yes",1,0)</f>
        <v>0</v>
      </c>
      <c r="H72" s="5">
        <f>IF(Data_Mentah!H72="Yes",1,0)</f>
        <v>0</v>
      </c>
      <c r="I72" s="5">
        <f>IF(Data_Mentah!I72="Yes",1,0)</f>
        <v>0</v>
      </c>
      <c r="J72" s="5">
        <f>IF(Data_Mentah!J72="Yes",1,0)</f>
        <v>0</v>
      </c>
      <c r="K72" s="5">
        <f>IF(Data_Mentah!K72="Yes",1,0)</f>
        <v>0</v>
      </c>
      <c r="L72" s="5">
        <f>IF(Data_Mentah!L72="Yes",1,0)</f>
        <v>0</v>
      </c>
      <c r="M72" s="5">
        <f>IF(Data_Mentah!M72="Yes",1,0)</f>
        <v>0</v>
      </c>
      <c r="N72" s="5">
        <f>IF(Data_Mentah!N72="Yes",1,0)</f>
        <v>0</v>
      </c>
      <c r="O72" s="5">
        <f>IF(Data_Mentah!O72="Yes",1,0)</f>
        <v>0</v>
      </c>
      <c r="P72" s="5">
        <f>IF(Data_Mentah!P72="Yes",1,0)</f>
        <v>0</v>
      </c>
      <c r="Q72" s="6">
        <f>IF(Data_Mentah!Q72="Positive",1,0)</f>
        <v>1</v>
      </c>
      <c r="T72">
        <f t="shared" si="6"/>
        <v>0</v>
      </c>
      <c r="U72">
        <f t="shared" si="7"/>
        <v>0</v>
      </c>
      <c r="V72">
        <f t="shared" si="8"/>
        <v>0</v>
      </c>
      <c r="W72">
        <f t="shared" si="9"/>
        <v>0</v>
      </c>
      <c r="X72">
        <f t="shared" si="10"/>
        <v>0</v>
      </c>
      <c r="Y72">
        <f>IF((Prediksi_Testing!T72 + Prediksi_Testing!U72 + Prediksi_Testing!V72 + Prediksi_Testing!W72 + Prediksi_Testing!X72) &gt;= 3, 1, 0)</f>
        <v>0</v>
      </c>
      <c r="Z72">
        <f>Label_Encoding!Q72</f>
        <v>1</v>
      </c>
      <c r="AA72" t="str">
        <f t="shared" si="11"/>
        <v>Salah</v>
      </c>
    </row>
    <row r="73" spans="1:27" ht="15.75" customHeight="1" x14ac:dyDescent="0.2">
      <c r="A73" s="7">
        <v>35</v>
      </c>
      <c r="B73" s="8">
        <f>IF(Data_Mentah!B73="Male",1,0)</f>
        <v>0</v>
      </c>
      <c r="C73" s="8">
        <f>IF(Data_Mentah!C73="Yes",1,0)</f>
        <v>0</v>
      </c>
      <c r="D73" s="8">
        <f>IF(Data_Mentah!D73="Yes",1,0)</f>
        <v>1</v>
      </c>
      <c r="E73" s="8">
        <f>IF(Data_Mentah!E73="Yes",1,0)</f>
        <v>1</v>
      </c>
      <c r="F73" s="8">
        <f>IF(Data_Mentah!F73="Yes",1,0)</f>
        <v>1</v>
      </c>
      <c r="G73" s="8">
        <f>IF(Data_Mentah!G73="Yes",1,0)</f>
        <v>0</v>
      </c>
      <c r="H73" s="8">
        <f>IF(Data_Mentah!H73="Yes",1,0)</f>
        <v>0</v>
      </c>
      <c r="I73" s="8">
        <f>IF(Data_Mentah!I73="Yes",1,0)</f>
        <v>0</v>
      </c>
      <c r="J73" s="8">
        <f>IF(Data_Mentah!J73="Yes",1,0)</f>
        <v>1</v>
      </c>
      <c r="K73" s="8">
        <f>IF(Data_Mentah!K73="Yes",1,0)</f>
        <v>0</v>
      </c>
      <c r="L73" s="8">
        <f>IF(Data_Mentah!L73="Yes",1,0)</f>
        <v>1</v>
      </c>
      <c r="M73" s="8">
        <f>IF(Data_Mentah!M73="Yes",1,0)</f>
        <v>1</v>
      </c>
      <c r="N73" s="8">
        <f>IF(Data_Mentah!N73="Yes",1,0)</f>
        <v>1</v>
      </c>
      <c r="O73" s="8">
        <f>IF(Data_Mentah!O73="Yes",1,0)</f>
        <v>0</v>
      </c>
      <c r="P73" s="8">
        <f>IF(Data_Mentah!P73="Yes",1,0)</f>
        <v>0</v>
      </c>
      <c r="Q73" s="9">
        <f>IF(Data_Mentah!Q73="Positive",1,0)</f>
        <v>1</v>
      </c>
      <c r="T73">
        <f t="shared" si="6"/>
        <v>1</v>
      </c>
      <c r="U73">
        <f t="shared" si="7"/>
        <v>1</v>
      </c>
      <c r="V73">
        <f t="shared" si="8"/>
        <v>1</v>
      </c>
      <c r="W73">
        <f t="shared" si="9"/>
        <v>0</v>
      </c>
      <c r="X73">
        <f t="shared" si="10"/>
        <v>0</v>
      </c>
      <c r="Y73">
        <f>IF((Prediksi_Testing!T73 + Prediksi_Testing!U73 + Prediksi_Testing!V73 + Prediksi_Testing!W73 + Prediksi_Testing!X73) &gt;= 3, 1, 0)</f>
        <v>1</v>
      </c>
      <c r="Z73">
        <f>Label_Encoding!Q73</f>
        <v>1</v>
      </c>
      <c r="AA73" t="str">
        <f t="shared" si="11"/>
        <v>Benar</v>
      </c>
    </row>
    <row r="74" spans="1:27" ht="15.75" customHeight="1" x14ac:dyDescent="0.2">
      <c r="A74" s="4">
        <v>65</v>
      </c>
      <c r="B74" s="5">
        <f>IF(Data_Mentah!B74="Male",1,0)</f>
        <v>0</v>
      </c>
      <c r="C74" s="5">
        <f>IF(Data_Mentah!C74="Yes",1,0)</f>
        <v>0</v>
      </c>
      <c r="D74" s="5">
        <f>IF(Data_Mentah!D74="Yes",1,0)</f>
        <v>0</v>
      </c>
      <c r="E74" s="5">
        <f>IF(Data_Mentah!E74="Yes",1,0)</f>
        <v>0</v>
      </c>
      <c r="F74" s="5">
        <f>IF(Data_Mentah!F74="Yes",1,0)</f>
        <v>0</v>
      </c>
      <c r="G74" s="5">
        <f>IF(Data_Mentah!G74="Yes",1,0)</f>
        <v>0</v>
      </c>
      <c r="H74" s="5">
        <f>IF(Data_Mentah!H74="Yes",1,0)</f>
        <v>1</v>
      </c>
      <c r="I74" s="5">
        <f>IF(Data_Mentah!I74="Yes",1,0)</f>
        <v>0</v>
      </c>
      <c r="J74" s="5">
        <f>IF(Data_Mentah!J74="Yes",1,0)</f>
        <v>0</v>
      </c>
      <c r="K74" s="5">
        <f>IF(Data_Mentah!K74="Yes",1,0)</f>
        <v>0</v>
      </c>
      <c r="L74" s="5">
        <f>IF(Data_Mentah!L74="Yes",1,0)</f>
        <v>0</v>
      </c>
      <c r="M74" s="5">
        <f>IF(Data_Mentah!M74="Yes",1,0)</f>
        <v>0</v>
      </c>
      <c r="N74" s="5">
        <f>IF(Data_Mentah!N74="Yes",1,0)</f>
        <v>0</v>
      </c>
      <c r="O74" s="5">
        <f>IF(Data_Mentah!O74="Yes",1,0)</f>
        <v>0</v>
      </c>
      <c r="P74" s="5">
        <f>IF(Data_Mentah!P74="Yes",1,0)</f>
        <v>0</v>
      </c>
      <c r="Q74" s="6">
        <f>IF(Data_Mentah!Q74="Positive",1,0)</f>
        <v>1</v>
      </c>
      <c r="T74">
        <f t="shared" si="6"/>
        <v>0</v>
      </c>
      <c r="U74">
        <f t="shared" si="7"/>
        <v>0</v>
      </c>
      <c r="V74">
        <f t="shared" si="8"/>
        <v>0</v>
      </c>
      <c r="W74">
        <f t="shared" si="9"/>
        <v>0</v>
      </c>
      <c r="X74">
        <f t="shared" si="10"/>
        <v>0</v>
      </c>
      <c r="Y74">
        <f>IF((Prediksi_Testing!T74 + Prediksi_Testing!U74 + Prediksi_Testing!V74 + Prediksi_Testing!W74 + Prediksi_Testing!X74) &gt;= 3, 1, 0)</f>
        <v>0</v>
      </c>
      <c r="Z74">
        <f>Label_Encoding!Q74</f>
        <v>1</v>
      </c>
      <c r="AA74" t="str">
        <f t="shared" si="11"/>
        <v>Salah</v>
      </c>
    </row>
    <row r="75" spans="1:27" ht="15.75" customHeight="1" x14ac:dyDescent="0.2">
      <c r="A75" s="7">
        <v>38</v>
      </c>
      <c r="B75" s="8">
        <f>IF(Data_Mentah!B75="Male",1,0)</f>
        <v>0</v>
      </c>
      <c r="C75" s="8">
        <f>IF(Data_Mentah!C75="Yes",1,0)</f>
        <v>1</v>
      </c>
      <c r="D75" s="8">
        <f>IF(Data_Mentah!D75="Yes",1,0)</f>
        <v>1</v>
      </c>
      <c r="E75" s="8">
        <f>IF(Data_Mentah!E75="Yes",1,0)</f>
        <v>1</v>
      </c>
      <c r="F75" s="8">
        <f>IF(Data_Mentah!F75="Yes",1,0)</f>
        <v>1</v>
      </c>
      <c r="G75" s="8">
        <f>IF(Data_Mentah!G75="Yes",1,0)</f>
        <v>1</v>
      </c>
      <c r="H75" s="8">
        <f>IF(Data_Mentah!H75="Yes",1,0)</f>
        <v>0</v>
      </c>
      <c r="I75" s="8">
        <f>IF(Data_Mentah!I75="Yes",1,0)</f>
        <v>0</v>
      </c>
      <c r="J75" s="8">
        <f>IF(Data_Mentah!J75="Yes",1,0)</f>
        <v>0</v>
      </c>
      <c r="K75" s="8">
        <f>IF(Data_Mentah!K75="Yes",1,0)</f>
        <v>0</v>
      </c>
      <c r="L75" s="8">
        <f>IF(Data_Mentah!L75="Yes",1,0)</f>
        <v>0</v>
      </c>
      <c r="M75" s="8">
        <f>IF(Data_Mentah!M75="Yes",1,0)</f>
        <v>1</v>
      </c>
      <c r="N75" s="8">
        <f>IF(Data_Mentah!N75="Yes",1,0)</f>
        <v>0</v>
      </c>
      <c r="O75" s="8">
        <f>IF(Data_Mentah!O75="Yes",1,0)</f>
        <v>0</v>
      </c>
      <c r="P75" s="8">
        <f>IF(Data_Mentah!P75="Yes",1,0)</f>
        <v>0</v>
      </c>
      <c r="Q75" s="9">
        <f>IF(Data_Mentah!Q75="Positive",1,0)</f>
        <v>1</v>
      </c>
      <c r="T75">
        <f t="shared" si="6"/>
        <v>0</v>
      </c>
      <c r="U75">
        <f t="shared" si="7"/>
        <v>1</v>
      </c>
      <c r="V75">
        <f t="shared" si="8"/>
        <v>0</v>
      </c>
      <c r="W75">
        <f t="shared" si="9"/>
        <v>0</v>
      </c>
      <c r="X75">
        <f t="shared" si="10"/>
        <v>0</v>
      </c>
      <c r="Y75">
        <f>IF((Prediksi_Testing!T75 + Prediksi_Testing!U75 + Prediksi_Testing!V75 + Prediksi_Testing!W75 + Prediksi_Testing!X75) &gt;= 3, 1, 0)</f>
        <v>0</v>
      </c>
      <c r="Z75">
        <f>Label_Encoding!Q75</f>
        <v>1</v>
      </c>
      <c r="AA75" t="str">
        <f t="shared" si="11"/>
        <v>Salah</v>
      </c>
    </row>
    <row r="76" spans="1:27" ht="15.75" customHeight="1" x14ac:dyDescent="0.2">
      <c r="A76" s="4">
        <v>50</v>
      </c>
      <c r="B76" s="5">
        <f>IF(Data_Mentah!B76="Male",1,0)</f>
        <v>0</v>
      </c>
      <c r="C76" s="5">
        <f>IF(Data_Mentah!C76="Yes",1,0)</f>
        <v>1</v>
      </c>
      <c r="D76" s="5">
        <f>IF(Data_Mentah!D76="Yes",1,0)</f>
        <v>1</v>
      </c>
      <c r="E76" s="5">
        <f>IF(Data_Mentah!E76="Yes",1,0)</f>
        <v>1</v>
      </c>
      <c r="F76" s="5">
        <f>IF(Data_Mentah!F76="Yes",1,0)</f>
        <v>1</v>
      </c>
      <c r="G76" s="5">
        <f>IF(Data_Mentah!G76="Yes",1,0)</f>
        <v>1</v>
      </c>
      <c r="H76" s="5">
        <f>IF(Data_Mentah!H76="Yes",1,0)</f>
        <v>0</v>
      </c>
      <c r="I76" s="5">
        <f>IF(Data_Mentah!I76="Yes",1,0)</f>
        <v>0</v>
      </c>
      <c r="J76" s="5">
        <f>IF(Data_Mentah!J76="Yes",1,0)</f>
        <v>1</v>
      </c>
      <c r="K76" s="5">
        <f>IF(Data_Mentah!K76="Yes",1,0)</f>
        <v>0</v>
      </c>
      <c r="L76" s="5">
        <f>IF(Data_Mentah!L76="Yes",1,0)</f>
        <v>1</v>
      </c>
      <c r="M76" s="5">
        <f>IF(Data_Mentah!M76="Yes",1,0)</f>
        <v>1</v>
      </c>
      <c r="N76" s="5">
        <f>IF(Data_Mentah!N76="Yes",1,0)</f>
        <v>1</v>
      </c>
      <c r="O76" s="5">
        <f>IF(Data_Mentah!O76="Yes",1,0)</f>
        <v>0</v>
      </c>
      <c r="P76" s="5">
        <f>IF(Data_Mentah!P76="Yes",1,0)</f>
        <v>0</v>
      </c>
      <c r="Q76" s="6">
        <f>IF(Data_Mentah!Q76="Positive",1,0)</f>
        <v>1</v>
      </c>
      <c r="T76">
        <f t="shared" si="6"/>
        <v>1</v>
      </c>
      <c r="U76">
        <f t="shared" si="7"/>
        <v>1</v>
      </c>
      <c r="V76">
        <f t="shared" si="8"/>
        <v>1</v>
      </c>
      <c r="W76">
        <f t="shared" si="9"/>
        <v>0</v>
      </c>
      <c r="X76">
        <f t="shared" si="10"/>
        <v>0</v>
      </c>
      <c r="Y76">
        <f>IF((Prediksi_Testing!T76 + Prediksi_Testing!U76 + Prediksi_Testing!V76 + Prediksi_Testing!W76 + Prediksi_Testing!X76) &gt;= 3, 1, 0)</f>
        <v>1</v>
      </c>
      <c r="Z76">
        <f>Label_Encoding!Q76</f>
        <v>1</v>
      </c>
      <c r="AA76" t="str">
        <f t="shared" si="11"/>
        <v>Benar</v>
      </c>
    </row>
    <row r="77" spans="1:27" ht="15.75" customHeight="1" x14ac:dyDescent="0.2">
      <c r="A77" s="7">
        <v>55</v>
      </c>
      <c r="B77" s="8">
        <f>IF(Data_Mentah!B77="Male",1,0)</f>
        <v>0</v>
      </c>
      <c r="C77" s="8">
        <f>IF(Data_Mentah!C77="Yes",1,0)</f>
        <v>1</v>
      </c>
      <c r="D77" s="8">
        <f>IF(Data_Mentah!D77="Yes",1,0)</f>
        <v>1</v>
      </c>
      <c r="E77" s="8">
        <f>IF(Data_Mentah!E77="Yes",1,0)</f>
        <v>1</v>
      </c>
      <c r="F77" s="8">
        <f>IF(Data_Mentah!F77="Yes",1,0)</f>
        <v>1</v>
      </c>
      <c r="G77" s="8">
        <f>IF(Data_Mentah!G77="Yes",1,0)</f>
        <v>0</v>
      </c>
      <c r="H77" s="8">
        <f>IF(Data_Mentah!H77="Yes",1,0)</f>
        <v>0</v>
      </c>
      <c r="I77" s="8">
        <f>IF(Data_Mentah!I77="Yes",1,0)</f>
        <v>1</v>
      </c>
      <c r="J77" s="8">
        <f>IF(Data_Mentah!J77="Yes",1,0)</f>
        <v>0</v>
      </c>
      <c r="K77" s="8">
        <f>IF(Data_Mentah!K77="Yes",1,0)</f>
        <v>0</v>
      </c>
      <c r="L77" s="8">
        <f>IF(Data_Mentah!L77="Yes",1,0)</f>
        <v>0</v>
      </c>
      <c r="M77" s="8">
        <f>IF(Data_Mentah!M77="Yes",1,0)</f>
        <v>1</v>
      </c>
      <c r="N77" s="8">
        <f>IF(Data_Mentah!N77="Yes",1,0)</f>
        <v>0</v>
      </c>
      <c r="O77" s="8">
        <f>IF(Data_Mentah!O77="Yes",1,0)</f>
        <v>0</v>
      </c>
      <c r="P77" s="8">
        <f>IF(Data_Mentah!P77="Yes",1,0)</f>
        <v>1</v>
      </c>
      <c r="Q77" s="9">
        <f>IF(Data_Mentah!Q77="Positive",1,0)</f>
        <v>1</v>
      </c>
      <c r="T77">
        <f t="shared" si="6"/>
        <v>0</v>
      </c>
      <c r="U77">
        <f t="shared" si="7"/>
        <v>1</v>
      </c>
      <c r="V77">
        <f t="shared" si="8"/>
        <v>0</v>
      </c>
      <c r="W77">
        <f t="shared" si="9"/>
        <v>0</v>
      </c>
      <c r="X77">
        <f t="shared" si="10"/>
        <v>1</v>
      </c>
      <c r="Y77">
        <f>IF((Prediksi_Testing!T77 + Prediksi_Testing!U77 + Prediksi_Testing!V77 + Prediksi_Testing!W77 + Prediksi_Testing!X77) &gt;= 3, 1, 0)</f>
        <v>0</v>
      </c>
      <c r="Z77">
        <f>Label_Encoding!Q77</f>
        <v>1</v>
      </c>
      <c r="AA77" t="str">
        <f t="shared" si="11"/>
        <v>Salah</v>
      </c>
    </row>
    <row r="78" spans="1:27" ht="15.75" customHeight="1" x14ac:dyDescent="0.2">
      <c r="A78" s="4">
        <v>48</v>
      </c>
      <c r="B78" s="5">
        <f>IF(Data_Mentah!B78="Male",1,0)</f>
        <v>0</v>
      </c>
      <c r="C78" s="5">
        <f>IF(Data_Mentah!C78="Yes",1,0)</f>
        <v>1</v>
      </c>
      <c r="D78" s="5">
        <f>IF(Data_Mentah!D78="Yes",1,0)</f>
        <v>1</v>
      </c>
      <c r="E78" s="5">
        <f>IF(Data_Mentah!E78="Yes",1,0)</f>
        <v>1</v>
      </c>
      <c r="F78" s="5">
        <f>IF(Data_Mentah!F78="Yes",1,0)</f>
        <v>1</v>
      </c>
      <c r="G78" s="5">
        <f>IF(Data_Mentah!G78="Yes",1,0)</f>
        <v>1</v>
      </c>
      <c r="H78" s="5">
        <f>IF(Data_Mentah!H78="Yes",1,0)</f>
        <v>0</v>
      </c>
      <c r="I78" s="5">
        <f>IF(Data_Mentah!I78="Yes",1,0)</f>
        <v>0</v>
      </c>
      <c r="J78" s="5">
        <f>IF(Data_Mentah!J78="Yes",1,0)</f>
        <v>0</v>
      </c>
      <c r="K78" s="5">
        <f>IF(Data_Mentah!K78="Yes",1,0)</f>
        <v>0</v>
      </c>
      <c r="L78" s="5">
        <f>IF(Data_Mentah!L78="Yes",1,0)</f>
        <v>0</v>
      </c>
      <c r="M78" s="5">
        <f>IF(Data_Mentah!M78="Yes",1,0)</f>
        <v>1</v>
      </c>
      <c r="N78" s="5">
        <f>IF(Data_Mentah!N78="Yes",1,0)</f>
        <v>0</v>
      </c>
      <c r="O78" s="5">
        <f>IF(Data_Mentah!O78="Yes",1,0)</f>
        <v>0</v>
      </c>
      <c r="P78" s="5">
        <f>IF(Data_Mentah!P78="Yes",1,0)</f>
        <v>0</v>
      </c>
      <c r="Q78" s="6">
        <f>IF(Data_Mentah!Q78="Positive",1,0)</f>
        <v>1</v>
      </c>
      <c r="T78">
        <f t="shared" si="6"/>
        <v>0</v>
      </c>
      <c r="U78">
        <f t="shared" si="7"/>
        <v>1</v>
      </c>
      <c r="V78">
        <f t="shared" si="8"/>
        <v>0</v>
      </c>
      <c r="W78">
        <f t="shared" si="9"/>
        <v>0</v>
      </c>
      <c r="X78">
        <f t="shared" si="10"/>
        <v>0</v>
      </c>
      <c r="Y78">
        <f>IF((Prediksi_Testing!T78 + Prediksi_Testing!U78 + Prediksi_Testing!V78 + Prediksi_Testing!W78 + Prediksi_Testing!X78) &gt;= 3, 1, 0)</f>
        <v>0</v>
      </c>
      <c r="Z78">
        <f>Label_Encoding!Q78</f>
        <v>1</v>
      </c>
      <c r="AA78" t="str">
        <f t="shared" si="11"/>
        <v>Salah</v>
      </c>
    </row>
    <row r="79" spans="1:27" ht="15.75" customHeight="1" x14ac:dyDescent="0.2">
      <c r="A79" s="7">
        <v>55</v>
      </c>
      <c r="B79" s="8">
        <f>IF(Data_Mentah!B79="Male",1,0)</f>
        <v>0</v>
      </c>
      <c r="C79" s="8">
        <f>IF(Data_Mentah!C79="Yes",1,0)</f>
        <v>1</v>
      </c>
      <c r="D79" s="8">
        <f>IF(Data_Mentah!D79="Yes",1,0)</f>
        <v>1</v>
      </c>
      <c r="E79" s="8">
        <f>IF(Data_Mentah!E79="Yes",1,0)</f>
        <v>1</v>
      </c>
      <c r="F79" s="8">
        <f>IF(Data_Mentah!F79="Yes",1,0)</f>
        <v>0</v>
      </c>
      <c r="G79" s="8">
        <f>IF(Data_Mentah!G79="Yes",1,0)</f>
        <v>1</v>
      </c>
      <c r="H79" s="8">
        <f>IF(Data_Mentah!H79="Yes",1,0)</f>
        <v>0</v>
      </c>
      <c r="I79" s="8">
        <f>IF(Data_Mentah!I79="Yes",1,0)</f>
        <v>0</v>
      </c>
      <c r="J79" s="8">
        <f>IF(Data_Mentah!J79="Yes",1,0)</f>
        <v>1</v>
      </c>
      <c r="K79" s="8">
        <f>IF(Data_Mentah!K79="Yes",1,0)</f>
        <v>0</v>
      </c>
      <c r="L79" s="8">
        <f>IF(Data_Mentah!L79="Yes",1,0)</f>
        <v>1</v>
      </c>
      <c r="M79" s="8">
        <f>IF(Data_Mentah!M79="Yes",1,0)</f>
        <v>1</v>
      </c>
      <c r="N79" s="8">
        <f>IF(Data_Mentah!N79="Yes",1,0)</f>
        <v>0</v>
      </c>
      <c r="O79" s="8">
        <f>IF(Data_Mentah!O79="Yes",1,0)</f>
        <v>0</v>
      </c>
      <c r="P79" s="8">
        <f>IF(Data_Mentah!P79="Yes",1,0)</f>
        <v>0</v>
      </c>
      <c r="Q79" s="9">
        <f>IF(Data_Mentah!Q79="Positive",1,0)</f>
        <v>1</v>
      </c>
      <c r="T79">
        <f t="shared" si="6"/>
        <v>0</v>
      </c>
      <c r="U79">
        <f t="shared" si="7"/>
        <v>1</v>
      </c>
      <c r="V79">
        <f t="shared" si="8"/>
        <v>0</v>
      </c>
      <c r="W79">
        <f t="shared" si="9"/>
        <v>0</v>
      </c>
      <c r="X79">
        <f t="shared" si="10"/>
        <v>0</v>
      </c>
      <c r="Y79">
        <f>IF((Prediksi_Testing!T79 + Prediksi_Testing!U79 + Prediksi_Testing!V79 + Prediksi_Testing!W79 + Prediksi_Testing!X79) &gt;= 3, 1, 0)</f>
        <v>0</v>
      </c>
      <c r="Z79">
        <f>Label_Encoding!Q79</f>
        <v>1</v>
      </c>
      <c r="AA79" t="str">
        <f t="shared" si="11"/>
        <v>Salah</v>
      </c>
    </row>
    <row r="80" spans="1:27" ht="15.75" customHeight="1" x14ac:dyDescent="0.2">
      <c r="A80" s="4">
        <v>39</v>
      </c>
      <c r="B80" s="5">
        <f>IF(Data_Mentah!B80="Male",1,0)</f>
        <v>0</v>
      </c>
      <c r="C80" s="5">
        <f>IF(Data_Mentah!C80="Yes",1,0)</f>
        <v>1</v>
      </c>
      <c r="D80" s="5">
        <f>IF(Data_Mentah!D80="Yes",1,0)</f>
        <v>1</v>
      </c>
      <c r="E80" s="5">
        <f>IF(Data_Mentah!E80="Yes",1,0)</f>
        <v>1</v>
      </c>
      <c r="F80" s="5">
        <f>IF(Data_Mentah!F80="Yes",1,0)</f>
        <v>1</v>
      </c>
      <c r="G80" s="5">
        <f>IF(Data_Mentah!G80="Yes",1,0)</f>
        <v>1</v>
      </c>
      <c r="H80" s="5">
        <f>IF(Data_Mentah!H80="Yes",1,0)</f>
        <v>0</v>
      </c>
      <c r="I80" s="5">
        <f>IF(Data_Mentah!I80="Yes",1,0)</f>
        <v>0</v>
      </c>
      <c r="J80" s="5">
        <f>IF(Data_Mentah!J80="Yes",1,0)</f>
        <v>1</v>
      </c>
      <c r="K80" s="5">
        <f>IF(Data_Mentah!K80="Yes",1,0)</f>
        <v>1</v>
      </c>
      <c r="L80" s="5">
        <f>IF(Data_Mentah!L80="Yes",1,0)</f>
        <v>1</v>
      </c>
      <c r="M80" s="5">
        <f>IF(Data_Mentah!M80="Yes",1,0)</f>
        <v>1</v>
      </c>
      <c r="N80" s="5">
        <f>IF(Data_Mentah!N80="Yes",1,0)</f>
        <v>0</v>
      </c>
      <c r="O80" s="5">
        <f>IF(Data_Mentah!O80="Yes",1,0)</f>
        <v>0</v>
      </c>
      <c r="P80" s="5">
        <f>IF(Data_Mentah!P80="Yes",1,0)</f>
        <v>0</v>
      </c>
      <c r="Q80" s="6">
        <f>IF(Data_Mentah!Q80="Positive",1,0)</f>
        <v>1</v>
      </c>
      <c r="T80">
        <f t="shared" si="6"/>
        <v>1</v>
      </c>
      <c r="U80">
        <f t="shared" si="7"/>
        <v>1</v>
      </c>
      <c r="V80">
        <f t="shared" si="8"/>
        <v>1</v>
      </c>
      <c r="W80">
        <f t="shared" si="9"/>
        <v>0</v>
      </c>
      <c r="X80">
        <f t="shared" si="10"/>
        <v>0</v>
      </c>
      <c r="Y80">
        <f>IF((Prediksi_Testing!T80 + Prediksi_Testing!U80 + Prediksi_Testing!V80 + Prediksi_Testing!W80 + Prediksi_Testing!X80) &gt;= 3, 1, 0)</f>
        <v>1</v>
      </c>
      <c r="Z80">
        <f>Label_Encoding!Q80</f>
        <v>1</v>
      </c>
      <c r="AA80" t="str">
        <f t="shared" si="11"/>
        <v>Benar</v>
      </c>
    </row>
    <row r="81" spans="1:27" ht="15.75" customHeight="1" x14ac:dyDescent="0.2">
      <c r="A81" s="7">
        <v>43</v>
      </c>
      <c r="B81" s="8">
        <f>IF(Data_Mentah!B81="Male",1,0)</f>
        <v>0</v>
      </c>
      <c r="C81" s="8">
        <f>IF(Data_Mentah!C81="Yes",1,0)</f>
        <v>1</v>
      </c>
      <c r="D81" s="8">
        <f>IF(Data_Mentah!D81="Yes",1,0)</f>
        <v>1</v>
      </c>
      <c r="E81" s="8">
        <f>IF(Data_Mentah!E81="Yes",1,0)</f>
        <v>1</v>
      </c>
      <c r="F81" s="8">
        <f>IF(Data_Mentah!F81="Yes",1,0)</f>
        <v>1</v>
      </c>
      <c r="G81" s="8">
        <f>IF(Data_Mentah!G81="Yes",1,0)</f>
        <v>1</v>
      </c>
      <c r="H81" s="8">
        <f>IF(Data_Mentah!H81="Yes",1,0)</f>
        <v>0</v>
      </c>
      <c r="I81" s="8">
        <f>IF(Data_Mentah!I81="Yes",1,0)</f>
        <v>1</v>
      </c>
      <c r="J81" s="8">
        <f>IF(Data_Mentah!J81="Yes",1,0)</f>
        <v>0</v>
      </c>
      <c r="K81" s="8">
        <f>IF(Data_Mentah!K81="Yes",1,0)</f>
        <v>0</v>
      </c>
      <c r="L81" s="8">
        <f>IF(Data_Mentah!L81="Yes",1,0)</f>
        <v>0</v>
      </c>
      <c r="M81" s="8">
        <f>IF(Data_Mentah!M81="Yes",1,0)</f>
        <v>1</v>
      </c>
      <c r="N81" s="8">
        <f>IF(Data_Mentah!N81="Yes",1,0)</f>
        <v>1</v>
      </c>
      <c r="O81" s="8">
        <f>IF(Data_Mentah!O81="Yes",1,0)</f>
        <v>0</v>
      </c>
      <c r="P81" s="8">
        <f>IF(Data_Mentah!P81="Yes",1,0)</f>
        <v>1</v>
      </c>
      <c r="Q81" s="9">
        <f>IF(Data_Mentah!Q81="Positive",1,0)</f>
        <v>1</v>
      </c>
      <c r="T81">
        <f t="shared" si="6"/>
        <v>1</v>
      </c>
      <c r="U81">
        <f t="shared" si="7"/>
        <v>1</v>
      </c>
      <c r="V81">
        <f t="shared" si="8"/>
        <v>0</v>
      </c>
      <c r="W81">
        <f t="shared" si="9"/>
        <v>0</v>
      </c>
      <c r="X81">
        <f t="shared" si="10"/>
        <v>1</v>
      </c>
      <c r="Y81">
        <f>IF((Prediksi_Testing!T81 + Prediksi_Testing!U81 + Prediksi_Testing!V81 + Prediksi_Testing!W81 + Prediksi_Testing!X81) &gt;= 3, 1, 0)</f>
        <v>1</v>
      </c>
      <c r="Z81">
        <f>Label_Encoding!Q81</f>
        <v>1</v>
      </c>
      <c r="AA81" t="str">
        <f t="shared" si="11"/>
        <v>Benar</v>
      </c>
    </row>
    <row r="82" spans="1:27" ht="15.75" customHeight="1" x14ac:dyDescent="0.2">
      <c r="A82" s="4">
        <v>35</v>
      </c>
      <c r="B82" s="5">
        <f>IF(Data_Mentah!B82="Male",1,0)</f>
        <v>0</v>
      </c>
      <c r="C82" s="5">
        <f>IF(Data_Mentah!C82="Yes",1,0)</f>
        <v>1</v>
      </c>
      <c r="D82" s="5">
        <f>IF(Data_Mentah!D82="Yes",1,0)</f>
        <v>1</v>
      </c>
      <c r="E82" s="5">
        <f>IF(Data_Mentah!E82="Yes",1,0)</f>
        <v>0</v>
      </c>
      <c r="F82" s="5">
        <f>IF(Data_Mentah!F82="Yes",1,0)</f>
        <v>1</v>
      </c>
      <c r="G82" s="5">
        <f>IF(Data_Mentah!G82="Yes",1,0)</f>
        <v>0</v>
      </c>
      <c r="H82" s="5">
        <f>IF(Data_Mentah!H82="Yes",1,0)</f>
        <v>0</v>
      </c>
      <c r="I82" s="5">
        <f>IF(Data_Mentah!I82="Yes",1,0)</f>
        <v>1</v>
      </c>
      <c r="J82" s="5">
        <f>IF(Data_Mentah!J82="Yes",1,0)</f>
        <v>0</v>
      </c>
      <c r="K82" s="5">
        <f>IF(Data_Mentah!K82="Yes",1,0)</f>
        <v>0</v>
      </c>
      <c r="L82" s="5">
        <f>IF(Data_Mentah!L82="Yes",1,0)</f>
        <v>0</v>
      </c>
      <c r="M82" s="5">
        <f>IF(Data_Mentah!M82="Yes",1,0)</f>
        <v>0</v>
      </c>
      <c r="N82" s="5">
        <f>IF(Data_Mentah!N82="Yes",1,0)</f>
        <v>0</v>
      </c>
      <c r="O82" s="5">
        <f>IF(Data_Mentah!O82="Yes",1,0)</f>
        <v>0</v>
      </c>
      <c r="P82" s="5">
        <f>IF(Data_Mentah!P82="Yes",1,0)</f>
        <v>0</v>
      </c>
      <c r="Q82" s="6">
        <f>IF(Data_Mentah!Q82="Positive",1,0)</f>
        <v>1</v>
      </c>
      <c r="T82">
        <f t="shared" si="6"/>
        <v>0</v>
      </c>
      <c r="U82">
        <f t="shared" si="7"/>
        <v>0</v>
      </c>
      <c r="V82">
        <f t="shared" si="8"/>
        <v>0</v>
      </c>
      <c r="W82">
        <f t="shared" si="9"/>
        <v>0</v>
      </c>
      <c r="X82">
        <f t="shared" si="10"/>
        <v>0</v>
      </c>
      <c r="Y82">
        <f>IF((Prediksi_Testing!T82 + Prediksi_Testing!U82 + Prediksi_Testing!V82 + Prediksi_Testing!W82 + Prediksi_Testing!X82) &gt;= 3, 1, 0)</f>
        <v>0</v>
      </c>
      <c r="Z82">
        <f>Label_Encoding!Q82</f>
        <v>1</v>
      </c>
      <c r="AA82" t="str">
        <f t="shared" si="11"/>
        <v>Salah</v>
      </c>
    </row>
    <row r="83" spans="1:27" ht="15.75" customHeight="1" x14ac:dyDescent="0.2">
      <c r="A83" s="7">
        <v>47</v>
      </c>
      <c r="B83" s="8">
        <f>IF(Data_Mentah!B83="Male",1,0)</f>
        <v>0</v>
      </c>
      <c r="C83" s="8">
        <f>IF(Data_Mentah!C83="Yes",1,0)</f>
        <v>0</v>
      </c>
      <c r="D83" s="8">
        <f>IF(Data_Mentah!D83="Yes",1,0)</f>
        <v>0</v>
      </c>
      <c r="E83" s="8">
        <f>IF(Data_Mentah!E83="Yes",1,0)</f>
        <v>1</v>
      </c>
      <c r="F83" s="8">
        <f>IF(Data_Mentah!F83="Yes",1,0)</f>
        <v>1</v>
      </c>
      <c r="G83" s="8">
        <f>IF(Data_Mentah!G83="Yes",1,0)</f>
        <v>1</v>
      </c>
      <c r="H83" s="8">
        <f>IF(Data_Mentah!H83="Yes",1,0)</f>
        <v>0</v>
      </c>
      <c r="I83" s="8">
        <f>IF(Data_Mentah!I83="Yes",1,0)</f>
        <v>0</v>
      </c>
      <c r="J83" s="8">
        <f>IF(Data_Mentah!J83="Yes",1,0)</f>
        <v>0</v>
      </c>
      <c r="K83" s="8">
        <f>IF(Data_Mentah!K83="Yes",1,0)</f>
        <v>0</v>
      </c>
      <c r="L83" s="8">
        <f>IF(Data_Mentah!L83="Yes",1,0)</f>
        <v>0</v>
      </c>
      <c r="M83" s="8">
        <f>IF(Data_Mentah!M83="Yes",1,0)</f>
        <v>0</v>
      </c>
      <c r="N83" s="8">
        <f>IF(Data_Mentah!N83="Yes",1,0)</f>
        <v>1</v>
      </c>
      <c r="O83" s="8">
        <f>IF(Data_Mentah!O83="Yes",1,0)</f>
        <v>0</v>
      </c>
      <c r="P83" s="8">
        <f>IF(Data_Mentah!P83="Yes",1,0)</f>
        <v>0</v>
      </c>
      <c r="Q83" s="9">
        <f>IF(Data_Mentah!Q83="Positive",1,0)</f>
        <v>1</v>
      </c>
      <c r="T83">
        <f t="shared" si="6"/>
        <v>1</v>
      </c>
      <c r="U83">
        <f t="shared" si="7"/>
        <v>0</v>
      </c>
      <c r="V83">
        <f t="shared" si="8"/>
        <v>0</v>
      </c>
      <c r="W83">
        <f t="shared" si="9"/>
        <v>0</v>
      </c>
      <c r="X83">
        <f t="shared" si="10"/>
        <v>0</v>
      </c>
      <c r="Y83">
        <f>IF((Prediksi_Testing!T83 + Prediksi_Testing!U83 + Prediksi_Testing!V83 + Prediksi_Testing!W83 + Prediksi_Testing!X83) &gt;= 3, 1, 0)</f>
        <v>0</v>
      </c>
      <c r="Z83">
        <f>Label_Encoding!Q83</f>
        <v>1</v>
      </c>
      <c r="AA83" t="str">
        <f t="shared" si="11"/>
        <v>Salah</v>
      </c>
    </row>
    <row r="84" spans="1:27" ht="15.75" customHeight="1" x14ac:dyDescent="0.2">
      <c r="A84" s="4">
        <v>50</v>
      </c>
      <c r="B84" s="5">
        <f>IF(Data_Mentah!B84="Male",1,0)</f>
        <v>0</v>
      </c>
      <c r="C84" s="5">
        <f>IF(Data_Mentah!C84="Yes",1,0)</f>
        <v>1</v>
      </c>
      <c r="D84" s="5">
        <f>IF(Data_Mentah!D84="Yes",1,0)</f>
        <v>1</v>
      </c>
      <c r="E84" s="5">
        <f>IF(Data_Mentah!E84="Yes",1,0)</f>
        <v>0</v>
      </c>
      <c r="F84" s="5">
        <f>IF(Data_Mentah!F84="Yes",1,0)</f>
        <v>1</v>
      </c>
      <c r="G84" s="5">
        <f>IF(Data_Mentah!G84="Yes",1,0)</f>
        <v>1</v>
      </c>
      <c r="H84" s="5">
        <f>IF(Data_Mentah!H84="Yes",1,0)</f>
        <v>0</v>
      </c>
      <c r="I84" s="5">
        <f>IF(Data_Mentah!I84="Yes",1,0)</f>
        <v>0</v>
      </c>
      <c r="J84" s="5">
        <f>IF(Data_Mentah!J84="Yes",1,0)</f>
        <v>0</v>
      </c>
      <c r="K84" s="5">
        <f>IF(Data_Mentah!K84="Yes",1,0)</f>
        <v>0</v>
      </c>
      <c r="L84" s="5">
        <f>IF(Data_Mentah!L84="Yes",1,0)</f>
        <v>1</v>
      </c>
      <c r="M84" s="5">
        <f>IF(Data_Mentah!M84="Yes",1,0)</f>
        <v>1</v>
      </c>
      <c r="N84" s="5">
        <f>IF(Data_Mentah!N84="Yes",1,0)</f>
        <v>0</v>
      </c>
      <c r="O84" s="5">
        <f>IF(Data_Mentah!O84="Yes",1,0)</f>
        <v>0</v>
      </c>
      <c r="P84" s="5">
        <f>IF(Data_Mentah!P84="Yes",1,0)</f>
        <v>0</v>
      </c>
      <c r="Q84" s="6">
        <f>IF(Data_Mentah!Q84="Positive",1,0)</f>
        <v>1</v>
      </c>
      <c r="T84">
        <f t="shared" si="6"/>
        <v>0</v>
      </c>
      <c r="U84">
        <f t="shared" si="7"/>
        <v>1</v>
      </c>
      <c r="V84">
        <f t="shared" si="8"/>
        <v>0</v>
      </c>
      <c r="W84">
        <f t="shared" si="9"/>
        <v>0</v>
      </c>
      <c r="X84">
        <f t="shared" si="10"/>
        <v>0</v>
      </c>
      <c r="Y84">
        <f>IF((Prediksi_Testing!T84 + Prediksi_Testing!U84 + Prediksi_Testing!V84 + Prediksi_Testing!W84 + Prediksi_Testing!X84) &gt;= 3, 1, 0)</f>
        <v>0</v>
      </c>
      <c r="Z84">
        <f>Label_Encoding!Q84</f>
        <v>1</v>
      </c>
      <c r="AA84" t="str">
        <f t="shared" si="11"/>
        <v>Salah</v>
      </c>
    </row>
    <row r="85" spans="1:27" ht="15.75" customHeight="1" x14ac:dyDescent="0.2">
      <c r="A85" s="7">
        <v>48</v>
      </c>
      <c r="B85" s="8">
        <f>IF(Data_Mentah!B85="Male",1,0)</f>
        <v>0</v>
      </c>
      <c r="C85" s="8">
        <f>IF(Data_Mentah!C85="Yes",1,0)</f>
        <v>1</v>
      </c>
      <c r="D85" s="8">
        <f>IF(Data_Mentah!D85="Yes",1,0)</f>
        <v>1</v>
      </c>
      <c r="E85" s="8">
        <f>IF(Data_Mentah!E85="Yes",1,0)</f>
        <v>0</v>
      </c>
      <c r="F85" s="8">
        <f>IF(Data_Mentah!F85="Yes",1,0)</f>
        <v>1</v>
      </c>
      <c r="G85" s="8">
        <f>IF(Data_Mentah!G85="Yes",1,0)</f>
        <v>0</v>
      </c>
      <c r="H85" s="8">
        <f>IF(Data_Mentah!H85="Yes",1,0)</f>
        <v>0</v>
      </c>
      <c r="I85" s="8">
        <f>IF(Data_Mentah!I85="Yes",1,0)</f>
        <v>1</v>
      </c>
      <c r="J85" s="8">
        <f>IF(Data_Mentah!J85="Yes",1,0)</f>
        <v>1</v>
      </c>
      <c r="K85" s="8">
        <f>IF(Data_Mentah!K85="Yes",1,0)</f>
        <v>0</v>
      </c>
      <c r="L85" s="8">
        <f>IF(Data_Mentah!L85="Yes",1,0)</f>
        <v>1</v>
      </c>
      <c r="M85" s="8">
        <f>IF(Data_Mentah!M85="Yes",1,0)</f>
        <v>1</v>
      </c>
      <c r="N85" s="8">
        <f>IF(Data_Mentah!N85="Yes",1,0)</f>
        <v>0</v>
      </c>
      <c r="O85" s="8">
        <f>IF(Data_Mentah!O85="Yes",1,0)</f>
        <v>0</v>
      </c>
      <c r="P85" s="8">
        <f>IF(Data_Mentah!P85="Yes",1,0)</f>
        <v>0</v>
      </c>
      <c r="Q85" s="9">
        <f>IF(Data_Mentah!Q85="Positive",1,0)</f>
        <v>1</v>
      </c>
      <c r="T85">
        <f t="shared" si="6"/>
        <v>0</v>
      </c>
      <c r="U85">
        <f t="shared" si="7"/>
        <v>1</v>
      </c>
      <c r="V85">
        <f t="shared" si="8"/>
        <v>1</v>
      </c>
      <c r="W85">
        <f t="shared" si="9"/>
        <v>0</v>
      </c>
      <c r="X85">
        <f t="shared" si="10"/>
        <v>0</v>
      </c>
      <c r="Y85">
        <f>IF((Prediksi_Testing!T85 + Prediksi_Testing!U85 + Prediksi_Testing!V85 + Prediksi_Testing!W85 + Prediksi_Testing!X85) &gt;= 3, 1, 0)</f>
        <v>0</v>
      </c>
      <c r="Z85">
        <f>Label_Encoding!Q85</f>
        <v>1</v>
      </c>
      <c r="AA85" t="str">
        <f t="shared" si="11"/>
        <v>Salah</v>
      </c>
    </row>
    <row r="86" spans="1:27" ht="15.75" customHeight="1" x14ac:dyDescent="0.2">
      <c r="A86" s="4">
        <v>35</v>
      </c>
      <c r="B86" s="5">
        <f>IF(Data_Mentah!B86="Male",1,0)</f>
        <v>0</v>
      </c>
      <c r="C86" s="5">
        <f>IF(Data_Mentah!C86="Yes",1,0)</f>
        <v>1</v>
      </c>
      <c r="D86" s="5">
        <f>IF(Data_Mentah!D86="Yes",1,0)</f>
        <v>1</v>
      </c>
      <c r="E86" s="5">
        <f>IF(Data_Mentah!E86="Yes",1,0)</f>
        <v>1</v>
      </c>
      <c r="F86" s="5">
        <f>IF(Data_Mentah!F86="Yes",1,0)</f>
        <v>1</v>
      </c>
      <c r="G86" s="5">
        <f>IF(Data_Mentah!G86="Yes",1,0)</f>
        <v>1</v>
      </c>
      <c r="H86" s="5">
        <f>IF(Data_Mentah!H86="Yes",1,0)</f>
        <v>0</v>
      </c>
      <c r="I86" s="5">
        <f>IF(Data_Mentah!I86="Yes",1,0)</f>
        <v>1</v>
      </c>
      <c r="J86" s="5">
        <f>IF(Data_Mentah!J86="Yes",1,0)</f>
        <v>1</v>
      </c>
      <c r="K86" s="5">
        <f>IF(Data_Mentah!K86="Yes",1,0)</f>
        <v>0</v>
      </c>
      <c r="L86" s="5">
        <f>IF(Data_Mentah!L86="Yes",1,0)</f>
        <v>1</v>
      </c>
      <c r="M86" s="5">
        <f>IF(Data_Mentah!M86="Yes",1,0)</f>
        <v>1</v>
      </c>
      <c r="N86" s="5">
        <f>IF(Data_Mentah!N86="Yes",1,0)</f>
        <v>1</v>
      </c>
      <c r="O86" s="5">
        <f>IF(Data_Mentah!O86="Yes",1,0)</f>
        <v>0</v>
      </c>
      <c r="P86" s="5">
        <f>IF(Data_Mentah!P86="Yes",1,0)</f>
        <v>0</v>
      </c>
      <c r="Q86" s="6">
        <f>IF(Data_Mentah!Q86="Positive",1,0)</f>
        <v>1</v>
      </c>
      <c r="T86">
        <f t="shared" si="6"/>
        <v>1</v>
      </c>
      <c r="U86">
        <f t="shared" si="7"/>
        <v>1</v>
      </c>
      <c r="V86">
        <f t="shared" si="8"/>
        <v>1</v>
      </c>
      <c r="W86">
        <f t="shared" si="9"/>
        <v>0</v>
      </c>
      <c r="X86">
        <f t="shared" si="10"/>
        <v>1</v>
      </c>
      <c r="Y86">
        <f>IF((Prediksi_Testing!T86 + Prediksi_Testing!U86 + Prediksi_Testing!V86 + Prediksi_Testing!W86 + Prediksi_Testing!X86) &gt;= 3, 1, 0)</f>
        <v>1</v>
      </c>
      <c r="Z86">
        <f>Label_Encoding!Q86</f>
        <v>1</v>
      </c>
      <c r="AA86" t="str">
        <f t="shared" si="11"/>
        <v>Benar</v>
      </c>
    </row>
    <row r="87" spans="1:27" ht="15.75" customHeight="1" x14ac:dyDescent="0.2">
      <c r="A87" s="7">
        <v>49</v>
      </c>
      <c r="B87" s="8">
        <f>IF(Data_Mentah!B87="Male",1,0)</f>
        <v>0</v>
      </c>
      <c r="C87" s="8">
        <f>IF(Data_Mentah!C87="Yes",1,0)</f>
        <v>0</v>
      </c>
      <c r="D87" s="8">
        <f>IF(Data_Mentah!D87="Yes",1,0)</f>
        <v>0</v>
      </c>
      <c r="E87" s="8">
        <f>IF(Data_Mentah!E87="Yes",1,0)</f>
        <v>1</v>
      </c>
      <c r="F87" s="8">
        <f>IF(Data_Mentah!F87="Yes",1,0)</f>
        <v>1</v>
      </c>
      <c r="G87" s="8">
        <f>IF(Data_Mentah!G87="Yes",1,0)</f>
        <v>0</v>
      </c>
      <c r="H87" s="8">
        <f>IF(Data_Mentah!H87="Yes",1,0)</f>
        <v>0</v>
      </c>
      <c r="I87" s="8">
        <f>IF(Data_Mentah!I87="Yes",1,0)</f>
        <v>0</v>
      </c>
      <c r="J87" s="8">
        <f>IF(Data_Mentah!J87="Yes",1,0)</f>
        <v>0</v>
      </c>
      <c r="K87" s="8">
        <f>IF(Data_Mentah!K87="Yes",1,0)</f>
        <v>0</v>
      </c>
      <c r="L87" s="8">
        <f>IF(Data_Mentah!L87="Yes",1,0)</f>
        <v>0</v>
      </c>
      <c r="M87" s="8">
        <f>IF(Data_Mentah!M87="Yes",1,0)</f>
        <v>0</v>
      </c>
      <c r="N87" s="8">
        <f>IF(Data_Mentah!N87="Yes",1,0)</f>
        <v>0</v>
      </c>
      <c r="O87" s="8">
        <f>IF(Data_Mentah!O87="Yes",1,0)</f>
        <v>0</v>
      </c>
      <c r="P87" s="8">
        <f>IF(Data_Mentah!P87="Yes",1,0)</f>
        <v>1</v>
      </c>
      <c r="Q87" s="9">
        <f>IF(Data_Mentah!Q87="Positive",1,0)</f>
        <v>1</v>
      </c>
      <c r="T87">
        <f t="shared" si="6"/>
        <v>0</v>
      </c>
      <c r="U87">
        <f t="shared" si="7"/>
        <v>0</v>
      </c>
      <c r="V87">
        <f t="shared" si="8"/>
        <v>0</v>
      </c>
      <c r="W87">
        <f t="shared" si="9"/>
        <v>0</v>
      </c>
      <c r="X87">
        <f t="shared" si="10"/>
        <v>0</v>
      </c>
      <c r="Y87">
        <f>IF((Prediksi_Testing!T87 + Prediksi_Testing!U87 + Prediksi_Testing!V87 + Prediksi_Testing!W87 + Prediksi_Testing!X87) &gt;= 3, 1, 0)</f>
        <v>0</v>
      </c>
      <c r="Z87">
        <f>Label_Encoding!Q87</f>
        <v>1</v>
      </c>
      <c r="AA87" t="str">
        <f t="shared" si="11"/>
        <v>Salah</v>
      </c>
    </row>
    <row r="88" spans="1:27" ht="15.75" customHeight="1" x14ac:dyDescent="0.2">
      <c r="A88" s="4">
        <v>38</v>
      </c>
      <c r="B88" s="5">
        <f>IF(Data_Mentah!B88="Male",1,0)</f>
        <v>0</v>
      </c>
      <c r="C88" s="5">
        <f>IF(Data_Mentah!C88="Yes",1,0)</f>
        <v>1</v>
      </c>
      <c r="D88" s="5">
        <f>IF(Data_Mentah!D88="Yes",1,0)</f>
        <v>1</v>
      </c>
      <c r="E88" s="5">
        <f>IF(Data_Mentah!E88="Yes",1,0)</f>
        <v>1</v>
      </c>
      <c r="F88" s="5">
        <f>IF(Data_Mentah!F88="Yes",1,0)</f>
        <v>1</v>
      </c>
      <c r="G88" s="5">
        <f>IF(Data_Mentah!G88="Yes",1,0)</f>
        <v>1</v>
      </c>
      <c r="H88" s="5">
        <f>IF(Data_Mentah!H88="Yes",1,0)</f>
        <v>0</v>
      </c>
      <c r="I88" s="5">
        <f>IF(Data_Mentah!I88="Yes",1,0)</f>
        <v>1</v>
      </c>
      <c r="J88" s="5">
        <f>IF(Data_Mentah!J88="Yes",1,0)</f>
        <v>1</v>
      </c>
      <c r="K88" s="5">
        <f>IF(Data_Mentah!K88="Yes",1,0)</f>
        <v>1</v>
      </c>
      <c r="L88" s="5">
        <f>IF(Data_Mentah!L88="Yes",1,0)</f>
        <v>1</v>
      </c>
      <c r="M88" s="5">
        <f>IF(Data_Mentah!M88="Yes",1,0)</f>
        <v>1</v>
      </c>
      <c r="N88" s="5">
        <f>IF(Data_Mentah!N88="Yes",1,0)</f>
        <v>1</v>
      </c>
      <c r="O88" s="5">
        <f>IF(Data_Mentah!O88="Yes",1,0)</f>
        <v>0</v>
      </c>
      <c r="P88" s="5">
        <f>IF(Data_Mentah!P88="Yes",1,0)</f>
        <v>0</v>
      </c>
      <c r="Q88" s="6">
        <f>IF(Data_Mentah!Q88="Positive",1,0)</f>
        <v>1</v>
      </c>
      <c r="T88">
        <f t="shared" si="6"/>
        <v>1</v>
      </c>
      <c r="U88">
        <f t="shared" si="7"/>
        <v>1</v>
      </c>
      <c r="V88">
        <f t="shared" si="8"/>
        <v>1</v>
      </c>
      <c r="W88">
        <f t="shared" si="9"/>
        <v>0</v>
      </c>
      <c r="X88">
        <f t="shared" si="10"/>
        <v>1</v>
      </c>
      <c r="Y88">
        <f>IF((Prediksi_Testing!T88 + Prediksi_Testing!U88 + Prediksi_Testing!V88 + Prediksi_Testing!W88 + Prediksi_Testing!X88) &gt;= 3, 1, 0)</f>
        <v>1</v>
      </c>
      <c r="Z88">
        <f>Label_Encoding!Q88</f>
        <v>1</v>
      </c>
      <c r="AA88" t="str">
        <f t="shared" si="11"/>
        <v>Benar</v>
      </c>
    </row>
    <row r="89" spans="1:27" ht="15.75" customHeight="1" x14ac:dyDescent="0.2">
      <c r="A89" s="7">
        <v>28</v>
      </c>
      <c r="B89" s="8">
        <f>IF(Data_Mentah!B89="Male",1,0)</f>
        <v>0</v>
      </c>
      <c r="C89" s="8">
        <f>IF(Data_Mentah!C89="Yes",1,0)</f>
        <v>0</v>
      </c>
      <c r="D89" s="8">
        <f>IF(Data_Mentah!D89="Yes",1,0)</f>
        <v>0</v>
      </c>
      <c r="E89" s="8">
        <f>IF(Data_Mentah!E89="Yes",1,0)</f>
        <v>0</v>
      </c>
      <c r="F89" s="8">
        <f>IF(Data_Mentah!F89="Yes",1,0)</f>
        <v>0</v>
      </c>
      <c r="G89" s="8">
        <f>IF(Data_Mentah!G89="Yes",1,0)</f>
        <v>0</v>
      </c>
      <c r="H89" s="8">
        <f>IF(Data_Mentah!H89="Yes",1,0)</f>
        <v>0</v>
      </c>
      <c r="I89" s="8">
        <f>IF(Data_Mentah!I89="Yes",1,0)</f>
        <v>1</v>
      </c>
      <c r="J89" s="8">
        <f>IF(Data_Mentah!J89="Yes",1,0)</f>
        <v>0</v>
      </c>
      <c r="K89" s="8">
        <f>IF(Data_Mentah!K89="Yes",1,0)</f>
        <v>0</v>
      </c>
      <c r="L89" s="8">
        <f>IF(Data_Mentah!L89="Yes",1,0)</f>
        <v>0</v>
      </c>
      <c r="M89" s="8">
        <f>IF(Data_Mentah!M89="Yes",1,0)</f>
        <v>1</v>
      </c>
      <c r="N89" s="8">
        <f>IF(Data_Mentah!N89="Yes",1,0)</f>
        <v>1</v>
      </c>
      <c r="O89" s="8">
        <f>IF(Data_Mentah!O89="Yes",1,0)</f>
        <v>0</v>
      </c>
      <c r="P89" s="8">
        <f>IF(Data_Mentah!P89="Yes",1,0)</f>
        <v>0</v>
      </c>
      <c r="Q89" s="9">
        <f>IF(Data_Mentah!Q89="Positive",1,0)</f>
        <v>1</v>
      </c>
      <c r="T89">
        <f t="shared" si="6"/>
        <v>0</v>
      </c>
      <c r="U89">
        <f t="shared" si="7"/>
        <v>0</v>
      </c>
      <c r="V89">
        <f t="shared" si="8"/>
        <v>0</v>
      </c>
      <c r="W89">
        <f t="shared" si="9"/>
        <v>0</v>
      </c>
      <c r="X89">
        <f t="shared" si="10"/>
        <v>0</v>
      </c>
      <c r="Y89">
        <f>IF((Prediksi_Testing!T89 + Prediksi_Testing!U89 + Prediksi_Testing!V89 + Prediksi_Testing!W89 + Prediksi_Testing!X89) &gt;= 3, 1, 0)</f>
        <v>0</v>
      </c>
      <c r="Z89">
        <f>Label_Encoding!Q89</f>
        <v>1</v>
      </c>
      <c r="AA89" t="str">
        <f t="shared" si="11"/>
        <v>Salah</v>
      </c>
    </row>
    <row r="90" spans="1:27" ht="15.75" customHeight="1" x14ac:dyDescent="0.2">
      <c r="A90" s="4">
        <v>68</v>
      </c>
      <c r="B90" s="5">
        <f>IF(Data_Mentah!B90="Male",1,0)</f>
        <v>0</v>
      </c>
      <c r="C90" s="5">
        <f>IF(Data_Mentah!C90="Yes",1,0)</f>
        <v>1</v>
      </c>
      <c r="D90" s="5">
        <f>IF(Data_Mentah!D90="Yes",1,0)</f>
        <v>1</v>
      </c>
      <c r="E90" s="5">
        <f>IF(Data_Mentah!E90="Yes",1,0)</f>
        <v>0</v>
      </c>
      <c r="F90" s="5">
        <f>IF(Data_Mentah!F90="Yes",1,0)</f>
        <v>1</v>
      </c>
      <c r="G90" s="5">
        <f>IF(Data_Mentah!G90="Yes",1,0)</f>
        <v>1</v>
      </c>
      <c r="H90" s="5">
        <f>IF(Data_Mentah!H90="Yes",1,0)</f>
        <v>0</v>
      </c>
      <c r="I90" s="5">
        <f>IF(Data_Mentah!I90="Yes",1,0)</f>
        <v>1</v>
      </c>
      <c r="J90" s="5">
        <f>IF(Data_Mentah!J90="Yes",1,0)</f>
        <v>1</v>
      </c>
      <c r="K90" s="5">
        <f>IF(Data_Mentah!K90="Yes",1,0)</f>
        <v>0</v>
      </c>
      <c r="L90" s="5">
        <f>IF(Data_Mentah!L90="Yes",1,0)</f>
        <v>1</v>
      </c>
      <c r="M90" s="5">
        <f>IF(Data_Mentah!M90="Yes",1,0)</f>
        <v>1</v>
      </c>
      <c r="N90" s="5">
        <f>IF(Data_Mentah!N90="Yes",1,0)</f>
        <v>0</v>
      </c>
      <c r="O90" s="5">
        <f>IF(Data_Mentah!O90="Yes",1,0)</f>
        <v>0</v>
      </c>
      <c r="P90" s="5">
        <f>IF(Data_Mentah!P90="Yes",1,0)</f>
        <v>0</v>
      </c>
      <c r="Q90" s="6">
        <f>IF(Data_Mentah!Q90="Positive",1,0)</f>
        <v>1</v>
      </c>
      <c r="T90">
        <f t="shared" si="6"/>
        <v>0</v>
      </c>
      <c r="U90">
        <f t="shared" si="7"/>
        <v>1</v>
      </c>
      <c r="V90">
        <f t="shared" si="8"/>
        <v>1</v>
      </c>
      <c r="W90">
        <f t="shared" si="9"/>
        <v>0</v>
      </c>
      <c r="X90">
        <f t="shared" si="10"/>
        <v>0</v>
      </c>
      <c r="Y90">
        <f>IF((Prediksi_Testing!T90 + Prediksi_Testing!U90 + Prediksi_Testing!V90 + Prediksi_Testing!W90 + Prediksi_Testing!X90) &gt;= 3, 1, 0)</f>
        <v>0</v>
      </c>
      <c r="Z90">
        <f>Label_Encoding!Q90</f>
        <v>1</v>
      </c>
      <c r="AA90" t="str">
        <f t="shared" si="11"/>
        <v>Salah</v>
      </c>
    </row>
    <row r="91" spans="1:27" ht="15.75" customHeight="1" x14ac:dyDescent="0.2">
      <c r="A91" s="7">
        <v>35</v>
      </c>
      <c r="B91" s="8">
        <f>IF(Data_Mentah!B91="Male",1,0)</f>
        <v>0</v>
      </c>
      <c r="C91" s="8">
        <f>IF(Data_Mentah!C91="Yes",1,0)</f>
        <v>0</v>
      </c>
      <c r="D91" s="8">
        <f>IF(Data_Mentah!D91="Yes",1,0)</f>
        <v>0</v>
      </c>
      <c r="E91" s="8">
        <f>IF(Data_Mentah!E91="Yes",1,0)</f>
        <v>0</v>
      </c>
      <c r="F91" s="8">
        <f>IF(Data_Mentah!F91="Yes",1,0)</f>
        <v>0</v>
      </c>
      <c r="G91" s="8">
        <f>IF(Data_Mentah!G91="Yes",1,0)</f>
        <v>0</v>
      </c>
      <c r="H91" s="8">
        <f>IF(Data_Mentah!H91="Yes",1,0)</f>
        <v>0</v>
      </c>
      <c r="I91" s="8">
        <f>IF(Data_Mentah!I91="Yes",1,0)</f>
        <v>0</v>
      </c>
      <c r="J91" s="8">
        <f>IF(Data_Mentah!J91="Yes",1,0)</f>
        <v>0</v>
      </c>
      <c r="K91" s="8">
        <f>IF(Data_Mentah!K91="Yes",1,0)</f>
        <v>0</v>
      </c>
      <c r="L91" s="8">
        <f>IF(Data_Mentah!L91="Yes",1,0)</f>
        <v>0</v>
      </c>
      <c r="M91" s="8">
        <f>IF(Data_Mentah!M91="Yes",1,0)</f>
        <v>0</v>
      </c>
      <c r="N91" s="8">
        <f>IF(Data_Mentah!N91="Yes",1,0)</f>
        <v>0</v>
      </c>
      <c r="O91" s="8">
        <f>IF(Data_Mentah!O91="Yes",1,0)</f>
        <v>0</v>
      </c>
      <c r="P91" s="8">
        <f>IF(Data_Mentah!P91="Yes",1,0)</f>
        <v>0</v>
      </c>
      <c r="Q91" s="9">
        <f>IF(Data_Mentah!Q91="Positive",1,0)</f>
        <v>1</v>
      </c>
      <c r="T91">
        <f t="shared" si="6"/>
        <v>0</v>
      </c>
      <c r="U91">
        <f t="shared" si="7"/>
        <v>0</v>
      </c>
      <c r="V91">
        <f t="shared" si="8"/>
        <v>0</v>
      </c>
      <c r="W91">
        <f t="shared" si="9"/>
        <v>0</v>
      </c>
      <c r="X91">
        <f t="shared" si="10"/>
        <v>0</v>
      </c>
      <c r="Y91">
        <f>IF((Prediksi_Testing!T91 + Prediksi_Testing!U91 + Prediksi_Testing!V91 + Prediksi_Testing!W91 + Prediksi_Testing!X91) &gt;= 3, 1, 0)</f>
        <v>0</v>
      </c>
      <c r="Z91">
        <f>Label_Encoding!Q91</f>
        <v>1</v>
      </c>
      <c r="AA91" t="str">
        <f t="shared" si="11"/>
        <v>Salah</v>
      </c>
    </row>
    <row r="92" spans="1:27" ht="15.75" customHeight="1" x14ac:dyDescent="0.2">
      <c r="A92" s="4">
        <v>45</v>
      </c>
      <c r="B92" s="5">
        <f>IF(Data_Mentah!B92="Male",1,0)</f>
        <v>0</v>
      </c>
      <c r="C92" s="5">
        <f>IF(Data_Mentah!C92="Yes",1,0)</f>
        <v>0</v>
      </c>
      <c r="D92" s="5">
        <f>IF(Data_Mentah!D92="Yes",1,0)</f>
        <v>0</v>
      </c>
      <c r="E92" s="5">
        <f>IF(Data_Mentah!E92="Yes",1,0)</f>
        <v>0</v>
      </c>
      <c r="F92" s="5">
        <f>IF(Data_Mentah!F92="Yes",1,0)</f>
        <v>0</v>
      </c>
      <c r="G92" s="5">
        <f>IF(Data_Mentah!G92="Yes",1,0)</f>
        <v>1</v>
      </c>
      <c r="H92" s="5">
        <f>IF(Data_Mentah!H92="Yes",1,0)</f>
        <v>0</v>
      </c>
      <c r="I92" s="5">
        <f>IF(Data_Mentah!I92="Yes",1,0)</f>
        <v>1</v>
      </c>
      <c r="J92" s="5">
        <f>IF(Data_Mentah!J92="Yes",1,0)</f>
        <v>1</v>
      </c>
      <c r="K92" s="5">
        <f>IF(Data_Mentah!K92="Yes",1,0)</f>
        <v>0</v>
      </c>
      <c r="L92" s="5">
        <f>IF(Data_Mentah!L92="Yes",1,0)</f>
        <v>0</v>
      </c>
      <c r="M92" s="5">
        <f>IF(Data_Mentah!M92="Yes",1,0)</f>
        <v>1</v>
      </c>
      <c r="N92" s="5">
        <f>IF(Data_Mentah!N92="Yes",1,0)</f>
        <v>0</v>
      </c>
      <c r="O92" s="5">
        <f>IF(Data_Mentah!O92="Yes",1,0)</f>
        <v>0</v>
      </c>
      <c r="P92" s="5">
        <f>IF(Data_Mentah!P92="Yes",1,0)</f>
        <v>0</v>
      </c>
      <c r="Q92" s="6">
        <f>IF(Data_Mentah!Q92="Positive",1,0)</f>
        <v>1</v>
      </c>
      <c r="T92">
        <f t="shared" si="6"/>
        <v>0</v>
      </c>
      <c r="U92">
        <f t="shared" si="7"/>
        <v>1</v>
      </c>
      <c r="V92">
        <f t="shared" si="8"/>
        <v>0</v>
      </c>
      <c r="W92">
        <f t="shared" si="9"/>
        <v>0</v>
      </c>
      <c r="X92">
        <f t="shared" si="10"/>
        <v>0</v>
      </c>
      <c r="Y92">
        <f>IF((Prediksi_Testing!T92 + Prediksi_Testing!U92 + Prediksi_Testing!V92 + Prediksi_Testing!W92 + Prediksi_Testing!X92) &gt;= 3, 1, 0)</f>
        <v>0</v>
      </c>
      <c r="Z92">
        <f>Label_Encoding!Q92</f>
        <v>1</v>
      </c>
      <c r="AA92" t="str">
        <f t="shared" si="11"/>
        <v>Salah</v>
      </c>
    </row>
    <row r="93" spans="1:27" ht="15.75" customHeight="1" x14ac:dyDescent="0.2">
      <c r="A93" s="7">
        <v>48</v>
      </c>
      <c r="B93" s="8">
        <f>IF(Data_Mentah!B93="Male",1,0)</f>
        <v>0</v>
      </c>
      <c r="C93" s="8">
        <f>IF(Data_Mentah!C93="Yes",1,0)</f>
        <v>1</v>
      </c>
      <c r="D93" s="8">
        <f>IF(Data_Mentah!D93="Yes",1,0)</f>
        <v>1</v>
      </c>
      <c r="E93" s="8">
        <f>IF(Data_Mentah!E93="Yes",1,0)</f>
        <v>1</v>
      </c>
      <c r="F93" s="8">
        <f>IF(Data_Mentah!F93="Yes",1,0)</f>
        <v>1</v>
      </c>
      <c r="G93" s="8">
        <f>IF(Data_Mentah!G93="Yes",1,0)</f>
        <v>1</v>
      </c>
      <c r="H93" s="8">
        <f>IF(Data_Mentah!H93="Yes",1,0)</f>
        <v>0</v>
      </c>
      <c r="I93" s="8">
        <f>IF(Data_Mentah!I93="Yes",1,0)</f>
        <v>1</v>
      </c>
      <c r="J93" s="8">
        <f>IF(Data_Mentah!J93="Yes",1,0)</f>
        <v>1</v>
      </c>
      <c r="K93" s="8">
        <f>IF(Data_Mentah!K93="Yes",1,0)</f>
        <v>1</v>
      </c>
      <c r="L93" s="8">
        <f>IF(Data_Mentah!L93="Yes",1,0)</f>
        <v>1</v>
      </c>
      <c r="M93" s="8">
        <f>IF(Data_Mentah!M93="Yes",1,0)</f>
        <v>1</v>
      </c>
      <c r="N93" s="8">
        <f>IF(Data_Mentah!N93="Yes",1,0)</f>
        <v>1</v>
      </c>
      <c r="O93" s="8">
        <f>IF(Data_Mentah!O93="Yes",1,0)</f>
        <v>0</v>
      </c>
      <c r="P93" s="8">
        <f>IF(Data_Mentah!P93="Yes",1,0)</f>
        <v>0</v>
      </c>
      <c r="Q93" s="9">
        <f>IF(Data_Mentah!Q93="Positive",1,0)</f>
        <v>1</v>
      </c>
      <c r="T93">
        <f t="shared" si="6"/>
        <v>1</v>
      </c>
      <c r="U93">
        <f t="shared" si="7"/>
        <v>1</v>
      </c>
      <c r="V93">
        <f t="shared" si="8"/>
        <v>1</v>
      </c>
      <c r="W93">
        <f t="shared" si="9"/>
        <v>0</v>
      </c>
      <c r="X93">
        <f t="shared" si="10"/>
        <v>1</v>
      </c>
      <c r="Y93">
        <f>IF((Prediksi_Testing!T93 + Prediksi_Testing!U93 + Prediksi_Testing!V93 + Prediksi_Testing!W93 + Prediksi_Testing!X93) &gt;= 3, 1, 0)</f>
        <v>1</v>
      </c>
      <c r="Z93">
        <f>Label_Encoding!Q93</f>
        <v>1</v>
      </c>
      <c r="AA93" t="str">
        <f t="shared" si="11"/>
        <v>Benar</v>
      </c>
    </row>
    <row r="94" spans="1:27" ht="15.75" customHeight="1" x14ac:dyDescent="0.2">
      <c r="A94" s="4">
        <v>40</v>
      </c>
      <c r="B94" s="5">
        <f>IF(Data_Mentah!B94="Male",1,0)</f>
        <v>0</v>
      </c>
      <c r="C94" s="5">
        <f>IF(Data_Mentah!C94="Yes",1,0)</f>
        <v>1</v>
      </c>
      <c r="D94" s="5">
        <f>IF(Data_Mentah!D94="Yes",1,0)</f>
        <v>1</v>
      </c>
      <c r="E94" s="5">
        <f>IF(Data_Mentah!E94="Yes",1,0)</f>
        <v>1</v>
      </c>
      <c r="F94" s="5">
        <f>IF(Data_Mentah!F94="Yes",1,0)</f>
        <v>1</v>
      </c>
      <c r="G94" s="5">
        <f>IF(Data_Mentah!G94="Yes",1,0)</f>
        <v>0</v>
      </c>
      <c r="H94" s="5">
        <f>IF(Data_Mentah!H94="Yes",1,0)</f>
        <v>0</v>
      </c>
      <c r="I94" s="5">
        <f>IF(Data_Mentah!I94="Yes",1,0)</f>
        <v>1</v>
      </c>
      <c r="J94" s="5">
        <f>IF(Data_Mentah!J94="Yes",1,0)</f>
        <v>0</v>
      </c>
      <c r="K94" s="5">
        <f>IF(Data_Mentah!K94="Yes",1,0)</f>
        <v>0</v>
      </c>
      <c r="L94" s="5">
        <f>IF(Data_Mentah!L94="Yes",1,0)</f>
        <v>1</v>
      </c>
      <c r="M94" s="5">
        <f>IF(Data_Mentah!M94="Yes",1,0)</f>
        <v>1</v>
      </c>
      <c r="N94" s="5">
        <f>IF(Data_Mentah!N94="Yes",1,0)</f>
        <v>1</v>
      </c>
      <c r="O94" s="5">
        <f>IF(Data_Mentah!O94="Yes",1,0)</f>
        <v>0</v>
      </c>
      <c r="P94" s="5">
        <f>IF(Data_Mentah!P94="Yes",1,0)</f>
        <v>0</v>
      </c>
      <c r="Q94" s="6">
        <f>IF(Data_Mentah!Q94="Positive",1,0)</f>
        <v>1</v>
      </c>
      <c r="T94">
        <f t="shared" si="6"/>
        <v>1</v>
      </c>
      <c r="U94">
        <f t="shared" si="7"/>
        <v>0</v>
      </c>
      <c r="V94">
        <f t="shared" si="8"/>
        <v>1</v>
      </c>
      <c r="W94">
        <f t="shared" si="9"/>
        <v>0</v>
      </c>
      <c r="X94">
        <f t="shared" si="10"/>
        <v>1</v>
      </c>
      <c r="Y94">
        <f>IF((Prediksi_Testing!T94 + Prediksi_Testing!U94 + Prediksi_Testing!V94 + Prediksi_Testing!W94 + Prediksi_Testing!X94) &gt;= 3, 1, 0)</f>
        <v>1</v>
      </c>
      <c r="Z94">
        <f>Label_Encoding!Q94</f>
        <v>1</v>
      </c>
      <c r="AA94" t="str">
        <f t="shared" si="11"/>
        <v>Benar</v>
      </c>
    </row>
    <row r="95" spans="1:27" ht="15.75" customHeight="1" x14ac:dyDescent="0.2">
      <c r="A95" s="7">
        <v>40</v>
      </c>
      <c r="B95" s="8">
        <f>IF(Data_Mentah!B95="Male",1,0)</f>
        <v>0</v>
      </c>
      <c r="C95" s="8">
        <f>IF(Data_Mentah!C95="Yes",1,0)</f>
        <v>1</v>
      </c>
      <c r="D95" s="8">
        <f>IF(Data_Mentah!D95="Yes",1,0)</f>
        <v>1</v>
      </c>
      <c r="E95" s="8">
        <f>IF(Data_Mentah!E95="Yes",1,0)</f>
        <v>0</v>
      </c>
      <c r="F95" s="8">
        <f>IF(Data_Mentah!F95="Yes",1,0)</f>
        <v>1</v>
      </c>
      <c r="G95" s="8">
        <f>IF(Data_Mentah!G95="Yes",1,0)</f>
        <v>1</v>
      </c>
      <c r="H95" s="8">
        <f>IF(Data_Mentah!H95="Yes",1,0)</f>
        <v>0</v>
      </c>
      <c r="I95" s="8">
        <f>IF(Data_Mentah!I95="Yes",1,0)</f>
        <v>0</v>
      </c>
      <c r="J95" s="8">
        <f>IF(Data_Mentah!J95="Yes",1,0)</f>
        <v>1</v>
      </c>
      <c r="K95" s="8">
        <f>IF(Data_Mentah!K95="Yes",1,0)</f>
        <v>0</v>
      </c>
      <c r="L95" s="8">
        <f>IF(Data_Mentah!L95="Yes",1,0)</f>
        <v>0</v>
      </c>
      <c r="M95" s="8">
        <f>IF(Data_Mentah!M95="Yes",1,0)</f>
        <v>1</v>
      </c>
      <c r="N95" s="8">
        <f>IF(Data_Mentah!N95="Yes",1,0)</f>
        <v>0</v>
      </c>
      <c r="O95" s="8">
        <f>IF(Data_Mentah!O95="Yes",1,0)</f>
        <v>0</v>
      </c>
      <c r="P95" s="8">
        <f>IF(Data_Mentah!P95="Yes",1,0)</f>
        <v>0</v>
      </c>
      <c r="Q95" s="9">
        <f>IF(Data_Mentah!Q95="Positive",1,0)</f>
        <v>1</v>
      </c>
      <c r="T95">
        <f t="shared" si="6"/>
        <v>0</v>
      </c>
      <c r="U95">
        <f t="shared" si="7"/>
        <v>1</v>
      </c>
      <c r="V95">
        <f t="shared" si="8"/>
        <v>0</v>
      </c>
      <c r="W95">
        <f t="shared" si="9"/>
        <v>0</v>
      </c>
      <c r="X95">
        <f t="shared" si="10"/>
        <v>0</v>
      </c>
      <c r="Y95">
        <f>IF((Prediksi_Testing!T95 + Prediksi_Testing!U95 + Prediksi_Testing!V95 + Prediksi_Testing!W95 + Prediksi_Testing!X95) &gt;= 3, 1, 0)</f>
        <v>0</v>
      </c>
      <c r="Z95">
        <f>Label_Encoding!Q95</f>
        <v>1</v>
      </c>
      <c r="AA95" t="str">
        <f t="shared" si="11"/>
        <v>Salah</v>
      </c>
    </row>
    <row r="96" spans="1:27" ht="15.75" customHeight="1" x14ac:dyDescent="0.2">
      <c r="A96" s="4">
        <v>36</v>
      </c>
      <c r="B96" s="5">
        <f>IF(Data_Mentah!B96="Male",1,0)</f>
        <v>0</v>
      </c>
      <c r="C96" s="5">
        <f>IF(Data_Mentah!C96="Yes",1,0)</f>
        <v>1</v>
      </c>
      <c r="D96" s="5">
        <f>IF(Data_Mentah!D96="Yes",1,0)</f>
        <v>1</v>
      </c>
      <c r="E96" s="5">
        <f>IF(Data_Mentah!E96="Yes",1,0)</f>
        <v>0</v>
      </c>
      <c r="F96" s="5">
        <f>IF(Data_Mentah!F96="Yes",1,0)</f>
        <v>1</v>
      </c>
      <c r="G96" s="5">
        <f>IF(Data_Mentah!G96="Yes",1,0)</f>
        <v>1</v>
      </c>
      <c r="H96" s="5">
        <f>IF(Data_Mentah!H96="Yes",1,0)</f>
        <v>0</v>
      </c>
      <c r="I96" s="5">
        <f>IF(Data_Mentah!I96="Yes",1,0)</f>
        <v>1</v>
      </c>
      <c r="J96" s="5">
        <f>IF(Data_Mentah!J96="Yes",1,0)</f>
        <v>1</v>
      </c>
      <c r="K96" s="5">
        <f>IF(Data_Mentah!K96="Yes",1,0)</f>
        <v>0</v>
      </c>
      <c r="L96" s="5">
        <f>IF(Data_Mentah!L96="Yes",1,0)</f>
        <v>1</v>
      </c>
      <c r="M96" s="5">
        <f>IF(Data_Mentah!M96="Yes",1,0)</f>
        <v>1</v>
      </c>
      <c r="N96" s="5">
        <f>IF(Data_Mentah!N96="Yes",1,0)</f>
        <v>0</v>
      </c>
      <c r="O96" s="5">
        <f>IF(Data_Mentah!O96="Yes",1,0)</f>
        <v>0</v>
      </c>
      <c r="P96" s="5">
        <f>IF(Data_Mentah!P96="Yes",1,0)</f>
        <v>0</v>
      </c>
      <c r="Q96" s="6">
        <f>IF(Data_Mentah!Q96="Positive",1,0)</f>
        <v>1</v>
      </c>
      <c r="T96">
        <f t="shared" si="6"/>
        <v>0</v>
      </c>
      <c r="U96">
        <f t="shared" si="7"/>
        <v>1</v>
      </c>
      <c r="V96">
        <f t="shared" si="8"/>
        <v>1</v>
      </c>
      <c r="W96">
        <f t="shared" si="9"/>
        <v>0</v>
      </c>
      <c r="X96">
        <f t="shared" si="10"/>
        <v>0</v>
      </c>
      <c r="Y96">
        <f>IF((Prediksi_Testing!T96 + Prediksi_Testing!U96 + Prediksi_Testing!V96 + Prediksi_Testing!W96 + Prediksi_Testing!X96) &gt;= 3, 1, 0)</f>
        <v>0</v>
      </c>
      <c r="Z96">
        <f>Label_Encoding!Q96</f>
        <v>1</v>
      </c>
      <c r="AA96" t="str">
        <f t="shared" si="11"/>
        <v>Salah</v>
      </c>
    </row>
    <row r="97" spans="1:27" ht="15.75" customHeight="1" x14ac:dyDescent="0.2">
      <c r="A97" s="7">
        <v>56</v>
      </c>
      <c r="B97" s="8">
        <f>IF(Data_Mentah!B97="Male",1,0)</f>
        <v>0</v>
      </c>
      <c r="C97" s="8">
        <f>IF(Data_Mentah!C97="Yes",1,0)</f>
        <v>1</v>
      </c>
      <c r="D97" s="8">
        <f>IF(Data_Mentah!D97="Yes",1,0)</f>
        <v>1</v>
      </c>
      <c r="E97" s="8">
        <f>IF(Data_Mentah!E97="Yes",1,0)</f>
        <v>0</v>
      </c>
      <c r="F97" s="8">
        <f>IF(Data_Mentah!F97="Yes",1,0)</f>
        <v>1</v>
      </c>
      <c r="G97" s="8">
        <f>IF(Data_Mentah!G97="Yes",1,0)</f>
        <v>0</v>
      </c>
      <c r="H97" s="8">
        <f>IF(Data_Mentah!H97="Yes",1,0)</f>
        <v>0</v>
      </c>
      <c r="I97" s="8">
        <f>IF(Data_Mentah!I97="Yes",1,0)</f>
        <v>1</v>
      </c>
      <c r="J97" s="8">
        <f>IF(Data_Mentah!J97="Yes",1,0)</f>
        <v>1</v>
      </c>
      <c r="K97" s="8">
        <f>IF(Data_Mentah!K97="Yes",1,0)</f>
        <v>0</v>
      </c>
      <c r="L97" s="8">
        <f>IF(Data_Mentah!L97="Yes",1,0)</f>
        <v>0</v>
      </c>
      <c r="M97" s="8">
        <f>IF(Data_Mentah!M97="Yes",1,0)</f>
        <v>1</v>
      </c>
      <c r="N97" s="8">
        <f>IF(Data_Mentah!N97="Yes",1,0)</f>
        <v>0</v>
      </c>
      <c r="O97" s="8">
        <f>IF(Data_Mentah!O97="Yes",1,0)</f>
        <v>0</v>
      </c>
      <c r="P97" s="8">
        <f>IF(Data_Mentah!P97="Yes",1,0)</f>
        <v>0</v>
      </c>
      <c r="Q97" s="9">
        <f>IF(Data_Mentah!Q97="Positive",1,0)</f>
        <v>1</v>
      </c>
      <c r="T97">
        <f t="shared" si="6"/>
        <v>0</v>
      </c>
      <c r="U97">
        <f t="shared" si="7"/>
        <v>1</v>
      </c>
      <c r="V97">
        <f t="shared" si="8"/>
        <v>1</v>
      </c>
      <c r="W97">
        <f t="shared" si="9"/>
        <v>0</v>
      </c>
      <c r="X97">
        <f t="shared" si="10"/>
        <v>0</v>
      </c>
      <c r="Y97">
        <f>IF((Prediksi_Testing!T97 + Prediksi_Testing!U97 + Prediksi_Testing!V97 + Prediksi_Testing!W97 + Prediksi_Testing!X97) &gt;= 3, 1, 0)</f>
        <v>0</v>
      </c>
      <c r="Z97">
        <f>Label_Encoding!Q97</f>
        <v>1</v>
      </c>
      <c r="AA97" t="str">
        <f t="shared" si="11"/>
        <v>Salah</v>
      </c>
    </row>
    <row r="98" spans="1:27" ht="15.75" customHeight="1" x14ac:dyDescent="0.2">
      <c r="A98" s="4">
        <v>30</v>
      </c>
      <c r="B98" s="5">
        <f>IF(Data_Mentah!B98="Male",1,0)</f>
        <v>0</v>
      </c>
      <c r="C98" s="5">
        <f>IF(Data_Mentah!C98="Yes",1,0)</f>
        <v>1</v>
      </c>
      <c r="D98" s="5">
        <f>IF(Data_Mentah!D98="Yes",1,0)</f>
        <v>1</v>
      </c>
      <c r="E98" s="5">
        <f>IF(Data_Mentah!E98="Yes",1,0)</f>
        <v>1</v>
      </c>
      <c r="F98" s="5">
        <f>IF(Data_Mentah!F98="Yes",1,0)</f>
        <v>1</v>
      </c>
      <c r="G98" s="5">
        <f>IF(Data_Mentah!G98="Yes",1,0)</f>
        <v>0</v>
      </c>
      <c r="H98" s="5">
        <f>IF(Data_Mentah!H98="Yes",1,0)</f>
        <v>0</v>
      </c>
      <c r="I98" s="5">
        <f>IF(Data_Mentah!I98="Yes",1,0)</f>
        <v>0</v>
      </c>
      <c r="J98" s="5">
        <f>IF(Data_Mentah!J98="Yes",1,0)</f>
        <v>1</v>
      </c>
      <c r="K98" s="5">
        <f>IF(Data_Mentah!K98="Yes",1,0)</f>
        <v>0</v>
      </c>
      <c r="L98" s="5">
        <f>IF(Data_Mentah!L98="Yes",1,0)</f>
        <v>1</v>
      </c>
      <c r="M98" s="5">
        <f>IF(Data_Mentah!M98="Yes",1,0)</f>
        <v>1</v>
      </c>
      <c r="N98" s="5">
        <f>IF(Data_Mentah!N98="Yes",1,0)</f>
        <v>1</v>
      </c>
      <c r="O98" s="5">
        <f>IF(Data_Mentah!O98="Yes",1,0)</f>
        <v>0</v>
      </c>
      <c r="P98" s="5">
        <f>IF(Data_Mentah!P98="Yes",1,0)</f>
        <v>0</v>
      </c>
      <c r="Q98" s="6">
        <f>IF(Data_Mentah!Q98="Positive",1,0)</f>
        <v>1</v>
      </c>
      <c r="T98">
        <f t="shared" si="6"/>
        <v>1</v>
      </c>
      <c r="U98">
        <f t="shared" si="7"/>
        <v>1</v>
      </c>
      <c r="V98">
        <f t="shared" si="8"/>
        <v>1</v>
      </c>
      <c r="W98">
        <f t="shared" si="9"/>
        <v>0</v>
      </c>
      <c r="X98">
        <f t="shared" si="10"/>
        <v>0</v>
      </c>
      <c r="Y98">
        <f>IF((Prediksi_Testing!T98 + Prediksi_Testing!U98 + Prediksi_Testing!V98 + Prediksi_Testing!W98 + Prediksi_Testing!X98) &gt;= 3, 1, 0)</f>
        <v>1</v>
      </c>
      <c r="Z98">
        <f>Label_Encoding!Q98</f>
        <v>1</v>
      </c>
      <c r="AA98" t="str">
        <f t="shared" si="11"/>
        <v>Benar</v>
      </c>
    </row>
    <row r="99" spans="1:27" ht="15.75" customHeight="1" x14ac:dyDescent="0.2">
      <c r="A99" s="7">
        <v>31</v>
      </c>
      <c r="B99" s="8">
        <f>IF(Data_Mentah!B99="Male",1,0)</f>
        <v>0</v>
      </c>
      <c r="C99" s="8">
        <f>IF(Data_Mentah!C99="Yes",1,0)</f>
        <v>1</v>
      </c>
      <c r="D99" s="8">
        <f>IF(Data_Mentah!D99="Yes",1,0)</f>
        <v>1</v>
      </c>
      <c r="E99" s="8">
        <f>IF(Data_Mentah!E99="Yes",1,0)</f>
        <v>1</v>
      </c>
      <c r="F99" s="8">
        <f>IF(Data_Mentah!F99="Yes",1,0)</f>
        <v>1</v>
      </c>
      <c r="G99" s="8">
        <f>IF(Data_Mentah!G99="Yes",1,0)</f>
        <v>1</v>
      </c>
      <c r="H99" s="8">
        <f>IF(Data_Mentah!H99="Yes",1,0)</f>
        <v>0</v>
      </c>
      <c r="I99" s="8">
        <f>IF(Data_Mentah!I99="Yes",1,0)</f>
        <v>0</v>
      </c>
      <c r="J99" s="8">
        <f>IF(Data_Mentah!J99="Yes",1,0)</f>
        <v>1</v>
      </c>
      <c r="K99" s="8">
        <f>IF(Data_Mentah!K99="Yes",1,0)</f>
        <v>1</v>
      </c>
      <c r="L99" s="8">
        <f>IF(Data_Mentah!L99="Yes",1,0)</f>
        <v>0</v>
      </c>
      <c r="M99" s="8">
        <f>IF(Data_Mentah!M99="Yes",1,0)</f>
        <v>1</v>
      </c>
      <c r="N99" s="8">
        <f>IF(Data_Mentah!N99="Yes",1,0)</f>
        <v>1</v>
      </c>
      <c r="O99" s="8">
        <f>IF(Data_Mentah!O99="Yes",1,0)</f>
        <v>0</v>
      </c>
      <c r="P99" s="8">
        <f>IF(Data_Mentah!P99="Yes",1,0)</f>
        <v>0</v>
      </c>
      <c r="Q99" s="9">
        <f>IF(Data_Mentah!Q99="Positive",1,0)</f>
        <v>1</v>
      </c>
      <c r="T99">
        <f t="shared" si="6"/>
        <v>1</v>
      </c>
      <c r="U99">
        <f t="shared" si="7"/>
        <v>1</v>
      </c>
      <c r="V99">
        <f t="shared" si="8"/>
        <v>0</v>
      </c>
      <c r="W99">
        <f t="shared" si="9"/>
        <v>0</v>
      </c>
      <c r="X99">
        <f t="shared" si="10"/>
        <v>0</v>
      </c>
      <c r="Y99">
        <f>IF((Prediksi_Testing!T99 + Prediksi_Testing!U99 + Prediksi_Testing!V99 + Prediksi_Testing!W99 + Prediksi_Testing!X99) &gt;= 3, 1, 0)</f>
        <v>0</v>
      </c>
      <c r="Z99">
        <f>Label_Encoding!Q99</f>
        <v>1</v>
      </c>
      <c r="AA99" t="str">
        <f t="shared" si="11"/>
        <v>Salah</v>
      </c>
    </row>
    <row r="100" spans="1:27" ht="15.75" customHeight="1" x14ac:dyDescent="0.2">
      <c r="A100" s="4">
        <v>35</v>
      </c>
      <c r="B100" s="5">
        <f>IF(Data_Mentah!B100="Male",1,0)</f>
        <v>0</v>
      </c>
      <c r="C100" s="5">
        <f>IF(Data_Mentah!C100="Yes",1,0)</f>
        <v>1</v>
      </c>
      <c r="D100" s="5">
        <f>IF(Data_Mentah!D100="Yes",1,0)</f>
        <v>1</v>
      </c>
      <c r="E100" s="5">
        <f>IF(Data_Mentah!E100="Yes",1,0)</f>
        <v>0</v>
      </c>
      <c r="F100" s="5">
        <f>IF(Data_Mentah!F100="Yes",1,0)</f>
        <v>0</v>
      </c>
      <c r="G100" s="5">
        <f>IF(Data_Mentah!G100="Yes",1,0)</f>
        <v>0</v>
      </c>
      <c r="H100" s="5">
        <f>IF(Data_Mentah!H100="Yes",1,0)</f>
        <v>0</v>
      </c>
      <c r="I100" s="5">
        <f>IF(Data_Mentah!I100="Yes",1,0)</f>
        <v>1</v>
      </c>
      <c r="J100" s="5">
        <f>IF(Data_Mentah!J100="Yes",1,0)</f>
        <v>0</v>
      </c>
      <c r="K100" s="5">
        <f>IF(Data_Mentah!K100="Yes",1,0)</f>
        <v>0</v>
      </c>
      <c r="L100" s="5">
        <f>IF(Data_Mentah!L100="Yes",1,0)</f>
        <v>0</v>
      </c>
      <c r="M100" s="5">
        <f>IF(Data_Mentah!M100="Yes",1,0)</f>
        <v>0</v>
      </c>
      <c r="N100" s="5">
        <f>IF(Data_Mentah!N100="Yes",1,0)</f>
        <v>0</v>
      </c>
      <c r="O100" s="5">
        <f>IF(Data_Mentah!O100="Yes",1,0)</f>
        <v>1</v>
      </c>
      <c r="P100" s="5">
        <f>IF(Data_Mentah!P100="Yes",1,0)</f>
        <v>0</v>
      </c>
      <c r="Q100" s="6">
        <f>IF(Data_Mentah!Q100="Positive",1,0)</f>
        <v>1</v>
      </c>
      <c r="T100">
        <f t="shared" si="6"/>
        <v>0</v>
      </c>
      <c r="U100">
        <f t="shared" si="7"/>
        <v>0</v>
      </c>
      <c r="V100">
        <f t="shared" si="8"/>
        <v>0</v>
      </c>
      <c r="W100">
        <f t="shared" si="9"/>
        <v>0</v>
      </c>
      <c r="X100">
        <f t="shared" si="10"/>
        <v>0</v>
      </c>
      <c r="Y100">
        <f>IF((Prediksi_Testing!T100 + Prediksi_Testing!U100 + Prediksi_Testing!V100 + Prediksi_Testing!W100 + Prediksi_Testing!X100) &gt;= 3, 1, 0)</f>
        <v>0</v>
      </c>
      <c r="Z100">
        <f>Label_Encoding!Q100</f>
        <v>1</v>
      </c>
      <c r="AA100" t="str">
        <f t="shared" si="11"/>
        <v>Salah</v>
      </c>
    </row>
    <row r="101" spans="1:27" ht="15.75" customHeight="1" x14ac:dyDescent="0.2">
      <c r="A101" s="7">
        <v>39</v>
      </c>
      <c r="B101" s="8">
        <f>IF(Data_Mentah!B101="Male",1,0)</f>
        <v>0</v>
      </c>
      <c r="C101" s="8">
        <f>IF(Data_Mentah!C101="Yes",1,0)</f>
        <v>1</v>
      </c>
      <c r="D101" s="8">
        <f>IF(Data_Mentah!D101="Yes",1,0)</f>
        <v>1</v>
      </c>
      <c r="E101" s="8">
        <f>IF(Data_Mentah!E101="Yes",1,0)</f>
        <v>0</v>
      </c>
      <c r="F101" s="8">
        <f>IF(Data_Mentah!F101="Yes",1,0)</f>
        <v>0</v>
      </c>
      <c r="G101" s="8">
        <f>IF(Data_Mentah!G101="Yes",1,0)</f>
        <v>1</v>
      </c>
      <c r="H101" s="8">
        <f>IF(Data_Mentah!H101="Yes",1,0)</f>
        <v>1</v>
      </c>
      <c r="I101" s="8">
        <f>IF(Data_Mentah!I101="Yes",1,0)</f>
        <v>1</v>
      </c>
      <c r="J101" s="8">
        <f>IF(Data_Mentah!J101="Yes",1,0)</f>
        <v>1</v>
      </c>
      <c r="K101" s="8">
        <f>IF(Data_Mentah!K101="Yes",1,0)</f>
        <v>0</v>
      </c>
      <c r="L101" s="8">
        <f>IF(Data_Mentah!L101="Yes",1,0)</f>
        <v>1</v>
      </c>
      <c r="M101" s="8">
        <f>IF(Data_Mentah!M101="Yes",1,0)</f>
        <v>1</v>
      </c>
      <c r="N101" s="8">
        <f>IF(Data_Mentah!N101="Yes",1,0)</f>
        <v>0</v>
      </c>
      <c r="O101" s="8">
        <f>IF(Data_Mentah!O101="Yes",1,0)</f>
        <v>0</v>
      </c>
      <c r="P101" s="8">
        <f>IF(Data_Mentah!P101="Yes",1,0)</f>
        <v>0</v>
      </c>
      <c r="Q101" s="9">
        <f>IF(Data_Mentah!Q101="Positive",1,0)</f>
        <v>1</v>
      </c>
      <c r="T101">
        <f t="shared" si="6"/>
        <v>0</v>
      </c>
      <c r="U101">
        <f t="shared" si="7"/>
        <v>1</v>
      </c>
      <c r="V101">
        <f t="shared" si="8"/>
        <v>1</v>
      </c>
      <c r="W101">
        <f t="shared" si="9"/>
        <v>0</v>
      </c>
      <c r="X101">
        <f t="shared" si="10"/>
        <v>0</v>
      </c>
      <c r="Y101">
        <f>IF((Prediksi_Testing!T101 + Prediksi_Testing!U101 + Prediksi_Testing!V101 + Prediksi_Testing!W101 + Prediksi_Testing!X101) &gt;= 3, 1, 0)</f>
        <v>0</v>
      </c>
      <c r="Z101">
        <f>Label_Encoding!Q101</f>
        <v>1</v>
      </c>
      <c r="AA101" t="str">
        <f t="shared" si="11"/>
        <v>Salah</v>
      </c>
    </row>
    <row r="102" spans="1:27" ht="15.75" customHeight="1" x14ac:dyDescent="0.2">
      <c r="A102" s="4">
        <v>48</v>
      </c>
      <c r="B102" s="5">
        <f>IF(Data_Mentah!B102="Male",1,0)</f>
        <v>0</v>
      </c>
      <c r="C102" s="5">
        <f>IF(Data_Mentah!C102="Yes",1,0)</f>
        <v>1</v>
      </c>
      <c r="D102" s="5">
        <f>IF(Data_Mentah!D102="Yes",1,0)</f>
        <v>1</v>
      </c>
      <c r="E102" s="5">
        <f>IF(Data_Mentah!E102="Yes",1,0)</f>
        <v>1</v>
      </c>
      <c r="F102" s="5">
        <f>IF(Data_Mentah!F102="Yes",1,0)</f>
        <v>0</v>
      </c>
      <c r="G102" s="5">
        <f>IF(Data_Mentah!G102="Yes",1,0)</f>
        <v>1</v>
      </c>
      <c r="H102" s="5">
        <f>IF(Data_Mentah!H102="Yes",1,0)</f>
        <v>1</v>
      </c>
      <c r="I102" s="5">
        <f>IF(Data_Mentah!I102="Yes",1,0)</f>
        <v>0</v>
      </c>
      <c r="J102" s="5">
        <f>IF(Data_Mentah!J102="Yes",1,0)</f>
        <v>0</v>
      </c>
      <c r="K102" s="5">
        <f>IF(Data_Mentah!K102="Yes",1,0)</f>
        <v>1</v>
      </c>
      <c r="L102" s="5">
        <f>IF(Data_Mentah!L102="Yes",1,0)</f>
        <v>1</v>
      </c>
      <c r="M102" s="5">
        <f>IF(Data_Mentah!M102="Yes",1,0)</f>
        <v>0</v>
      </c>
      <c r="N102" s="5">
        <f>IF(Data_Mentah!N102="Yes",1,0)</f>
        <v>1</v>
      </c>
      <c r="O102" s="5">
        <f>IF(Data_Mentah!O102="Yes",1,0)</f>
        <v>1</v>
      </c>
      <c r="P102" s="5">
        <f>IF(Data_Mentah!P102="Yes",1,0)</f>
        <v>1</v>
      </c>
      <c r="Q102" s="6">
        <f>IF(Data_Mentah!Q102="Positive",1,0)</f>
        <v>1</v>
      </c>
      <c r="T102">
        <f t="shared" si="6"/>
        <v>1</v>
      </c>
      <c r="U102">
        <f t="shared" si="7"/>
        <v>1</v>
      </c>
      <c r="V102">
        <f t="shared" si="8"/>
        <v>0</v>
      </c>
      <c r="W102">
        <f t="shared" si="9"/>
        <v>0</v>
      </c>
      <c r="X102">
        <f t="shared" si="10"/>
        <v>1</v>
      </c>
      <c r="Y102">
        <f>IF((Prediksi_Testing!T102 + Prediksi_Testing!U102 + Prediksi_Testing!V102 + Prediksi_Testing!W102 + Prediksi_Testing!X102) &gt;= 3, 1, 0)</f>
        <v>1</v>
      </c>
      <c r="Z102">
        <f>Label_Encoding!Q102</f>
        <v>1</v>
      </c>
      <c r="AA102" t="str">
        <f t="shared" si="11"/>
        <v>Benar</v>
      </c>
    </row>
    <row r="103" spans="1:27" ht="15.75" customHeight="1" x14ac:dyDescent="0.2">
      <c r="A103" s="7">
        <v>85</v>
      </c>
      <c r="B103" s="8">
        <f>IF(Data_Mentah!B103="Male",1,0)</f>
        <v>1</v>
      </c>
      <c r="C103" s="8">
        <f>IF(Data_Mentah!C103="Yes",1,0)</f>
        <v>1</v>
      </c>
      <c r="D103" s="8">
        <f>IF(Data_Mentah!D103="Yes",1,0)</f>
        <v>1</v>
      </c>
      <c r="E103" s="8">
        <f>IF(Data_Mentah!E103="Yes",1,0)</f>
        <v>1</v>
      </c>
      <c r="F103" s="8">
        <f>IF(Data_Mentah!F103="Yes",1,0)</f>
        <v>1</v>
      </c>
      <c r="G103" s="8">
        <f>IF(Data_Mentah!G103="Yes",1,0)</f>
        <v>1</v>
      </c>
      <c r="H103" s="8">
        <f>IF(Data_Mentah!H103="Yes",1,0)</f>
        <v>1</v>
      </c>
      <c r="I103" s="8">
        <f>IF(Data_Mentah!I103="Yes",1,0)</f>
        <v>1</v>
      </c>
      <c r="J103" s="8">
        <f>IF(Data_Mentah!J103="Yes",1,0)</f>
        <v>1</v>
      </c>
      <c r="K103" s="8">
        <f>IF(Data_Mentah!K103="Yes",1,0)</f>
        <v>0</v>
      </c>
      <c r="L103" s="8">
        <f>IF(Data_Mentah!L103="Yes",1,0)</f>
        <v>1</v>
      </c>
      <c r="M103" s="8">
        <f>IF(Data_Mentah!M103="Yes",1,0)</f>
        <v>1</v>
      </c>
      <c r="N103" s="8">
        <f>IF(Data_Mentah!N103="Yes",1,0)</f>
        <v>1</v>
      </c>
      <c r="O103" s="8">
        <f>IF(Data_Mentah!O103="Yes",1,0)</f>
        <v>0</v>
      </c>
      <c r="P103" s="8">
        <f>IF(Data_Mentah!P103="Yes",1,0)</f>
        <v>0</v>
      </c>
      <c r="Q103" s="9">
        <f>IF(Data_Mentah!Q103="Positive",1,0)</f>
        <v>1</v>
      </c>
      <c r="T103">
        <f t="shared" si="6"/>
        <v>1</v>
      </c>
      <c r="U103">
        <f t="shared" si="7"/>
        <v>1</v>
      </c>
      <c r="V103">
        <f t="shared" si="8"/>
        <v>1</v>
      </c>
      <c r="W103">
        <f t="shared" si="9"/>
        <v>0</v>
      </c>
      <c r="X103">
        <f t="shared" si="10"/>
        <v>1</v>
      </c>
      <c r="Y103">
        <f>IF((Prediksi_Testing!T103 + Prediksi_Testing!U103 + Prediksi_Testing!V103 + Prediksi_Testing!W103 + Prediksi_Testing!X103) &gt;= 3, 1, 0)</f>
        <v>1</v>
      </c>
      <c r="Z103">
        <f>Label_Encoding!Q103</f>
        <v>1</v>
      </c>
      <c r="AA103" t="str">
        <f t="shared" si="11"/>
        <v>Benar</v>
      </c>
    </row>
    <row r="104" spans="1:27" ht="15.75" customHeight="1" x14ac:dyDescent="0.2">
      <c r="A104" s="4">
        <v>90</v>
      </c>
      <c r="B104" s="5">
        <f>IF(Data_Mentah!B104="Male",1,0)</f>
        <v>0</v>
      </c>
      <c r="C104" s="5">
        <f>IF(Data_Mentah!C104="Yes",1,0)</f>
        <v>0</v>
      </c>
      <c r="D104" s="5">
        <f>IF(Data_Mentah!D104="Yes",1,0)</f>
        <v>1</v>
      </c>
      <c r="E104" s="5">
        <f>IF(Data_Mentah!E104="Yes",1,0)</f>
        <v>1</v>
      </c>
      <c r="F104" s="5">
        <f>IF(Data_Mentah!F104="Yes",1,0)</f>
        <v>0</v>
      </c>
      <c r="G104" s="5">
        <f>IF(Data_Mentah!G104="Yes",1,0)</f>
        <v>0</v>
      </c>
      <c r="H104" s="5">
        <f>IF(Data_Mentah!H104="Yes",1,0)</f>
        <v>1</v>
      </c>
      <c r="I104" s="5">
        <f>IF(Data_Mentah!I104="Yes",1,0)</f>
        <v>1</v>
      </c>
      <c r="J104" s="5">
        <f>IF(Data_Mentah!J104="Yes",1,0)</f>
        <v>1</v>
      </c>
      <c r="K104" s="5">
        <f>IF(Data_Mentah!K104="Yes",1,0)</f>
        <v>0</v>
      </c>
      <c r="L104" s="5">
        <f>IF(Data_Mentah!L104="Yes",1,0)</f>
        <v>0</v>
      </c>
      <c r="M104" s="5">
        <f>IF(Data_Mentah!M104="Yes",1,0)</f>
        <v>0</v>
      </c>
      <c r="N104" s="5">
        <f>IF(Data_Mentah!N104="Yes",1,0)</f>
        <v>1</v>
      </c>
      <c r="O104" s="5">
        <f>IF(Data_Mentah!O104="Yes",1,0)</f>
        <v>1</v>
      </c>
      <c r="P104" s="5">
        <f>IF(Data_Mentah!P104="Yes",1,0)</f>
        <v>0</v>
      </c>
      <c r="Q104" s="6">
        <f>IF(Data_Mentah!Q104="Positive",1,0)</f>
        <v>1</v>
      </c>
      <c r="T104">
        <f t="shared" si="6"/>
        <v>1</v>
      </c>
      <c r="U104">
        <f t="shared" si="7"/>
        <v>0</v>
      </c>
      <c r="V104">
        <f t="shared" si="8"/>
        <v>0</v>
      </c>
      <c r="W104">
        <f t="shared" si="9"/>
        <v>0</v>
      </c>
      <c r="X104">
        <f t="shared" si="10"/>
        <v>1</v>
      </c>
      <c r="Y104">
        <f>IF((Prediksi_Testing!T104 + Prediksi_Testing!U104 + Prediksi_Testing!V104 + Prediksi_Testing!W104 + Prediksi_Testing!X104) &gt;= 3, 1, 0)</f>
        <v>0</v>
      </c>
      <c r="Z104">
        <f>Label_Encoding!Q104</f>
        <v>1</v>
      </c>
      <c r="AA104" t="str">
        <f t="shared" si="11"/>
        <v>Salah</v>
      </c>
    </row>
    <row r="105" spans="1:27" ht="15.75" customHeight="1" x14ac:dyDescent="0.2">
      <c r="A105" s="7">
        <v>72</v>
      </c>
      <c r="B105" s="8">
        <f>IF(Data_Mentah!B105="Male",1,0)</f>
        <v>1</v>
      </c>
      <c r="C105" s="8">
        <f>IF(Data_Mentah!C105="Yes",1,0)</f>
        <v>1</v>
      </c>
      <c r="D105" s="8">
        <f>IF(Data_Mentah!D105="Yes",1,0)</f>
        <v>0</v>
      </c>
      <c r="E105" s="8">
        <f>IF(Data_Mentah!E105="Yes",1,0)</f>
        <v>1</v>
      </c>
      <c r="F105" s="8">
        <f>IF(Data_Mentah!F105="Yes",1,0)</f>
        <v>1</v>
      </c>
      <c r="G105" s="8">
        <f>IF(Data_Mentah!G105="Yes",1,0)</f>
        <v>1</v>
      </c>
      <c r="H105" s="8">
        <f>IF(Data_Mentah!H105="Yes",1,0)</f>
        <v>0</v>
      </c>
      <c r="I105" s="8">
        <f>IF(Data_Mentah!I105="Yes",1,0)</f>
        <v>0</v>
      </c>
      <c r="J105" s="8">
        <f>IF(Data_Mentah!J105="Yes",1,0)</f>
        <v>0</v>
      </c>
      <c r="K105" s="8">
        <f>IF(Data_Mentah!K105="Yes",1,0)</f>
        <v>1</v>
      </c>
      <c r="L105" s="8">
        <f>IF(Data_Mentah!L105="Yes",1,0)</f>
        <v>1</v>
      </c>
      <c r="M105" s="8">
        <f>IF(Data_Mentah!M105="Yes",1,0)</f>
        <v>1</v>
      </c>
      <c r="N105" s="8">
        <f>IF(Data_Mentah!N105="Yes",1,0)</f>
        <v>1</v>
      </c>
      <c r="O105" s="8">
        <f>IF(Data_Mentah!O105="Yes",1,0)</f>
        <v>1</v>
      </c>
      <c r="P105" s="8">
        <f>IF(Data_Mentah!P105="Yes",1,0)</f>
        <v>0</v>
      </c>
      <c r="Q105" s="9">
        <f>IF(Data_Mentah!Q105="Positive",1,0)</f>
        <v>1</v>
      </c>
      <c r="T105">
        <f t="shared" si="6"/>
        <v>1</v>
      </c>
      <c r="U105">
        <f t="shared" si="7"/>
        <v>0</v>
      </c>
      <c r="V105">
        <f t="shared" si="8"/>
        <v>0</v>
      </c>
      <c r="W105">
        <f t="shared" si="9"/>
        <v>0</v>
      </c>
      <c r="X105">
        <f t="shared" si="10"/>
        <v>1</v>
      </c>
      <c r="Y105">
        <f>IF((Prediksi_Testing!T105 + Prediksi_Testing!U105 + Prediksi_Testing!V105 + Prediksi_Testing!W105 + Prediksi_Testing!X105) &gt;= 3, 1, 0)</f>
        <v>0</v>
      </c>
      <c r="Z105">
        <f>Label_Encoding!Q105</f>
        <v>1</v>
      </c>
      <c r="AA105" t="str">
        <f t="shared" si="11"/>
        <v>Salah</v>
      </c>
    </row>
    <row r="106" spans="1:27" ht="15.75" customHeight="1" x14ac:dyDescent="0.2">
      <c r="A106" s="4">
        <v>70</v>
      </c>
      <c r="B106" s="5">
        <f>IF(Data_Mentah!B106="Male",1,0)</f>
        <v>1</v>
      </c>
      <c r="C106" s="5">
        <f>IF(Data_Mentah!C106="Yes",1,0)</f>
        <v>1</v>
      </c>
      <c r="D106" s="5">
        <f>IF(Data_Mentah!D106="Yes",1,0)</f>
        <v>0</v>
      </c>
      <c r="E106" s="5">
        <f>IF(Data_Mentah!E106="Yes",1,0)</f>
        <v>1</v>
      </c>
      <c r="F106" s="5">
        <f>IF(Data_Mentah!F106="Yes",1,0)</f>
        <v>1</v>
      </c>
      <c r="G106" s="5">
        <f>IF(Data_Mentah!G106="Yes",1,0)</f>
        <v>1</v>
      </c>
      <c r="H106" s="5">
        <f>IF(Data_Mentah!H106="Yes",1,0)</f>
        <v>1</v>
      </c>
      <c r="I106" s="5">
        <f>IF(Data_Mentah!I106="Yes",1,0)</f>
        <v>0</v>
      </c>
      <c r="J106" s="5">
        <f>IF(Data_Mentah!J106="Yes",1,0)</f>
        <v>0</v>
      </c>
      <c r="K106" s="5">
        <f>IF(Data_Mentah!K106="Yes",1,0)</f>
        <v>1</v>
      </c>
      <c r="L106" s="5">
        <f>IF(Data_Mentah!L106="Yes",1,0)</f>
        <v>1</v>
      </c>
      <c r="M106" s="5">
        <f>IF(Data_Mentah!M106="Yes",1,0)</f>
        <v>1</v>
      </c>
      <c r="N106" s="5">
        <f>IF(Data_Mentah!N106="Yes",1,0)</f>
        <v>1</v>
      </c>
      <c r="O106" s="5">
        <f>IF(Data_Mentah!O106="Yes",1,0)</f>
        <v>1</v>
      </c>
      <c r="P106" s="5">
        <f>IF(Data_Mentah!P106="Yes",1,0)</f>
        <v>0</v>
      </c>
      <c r="Q106" s="6">
        <f>IF(Data_Mentah!Q106="Positive",1,0)</f>
        <v>1</v>
      </c>
      <c r="T106">
        <f t="shared" si="6"/>
        <v>1</v>
      </c>
      <c r="U106">
        <f t="shared" si="7"/>
        <v>0</v>
      </c>
      <c r="V106">
        <f t="shared" si="8"/>
        <v>0</v>
      </c>
      <c r="W106">
        <f t="shared" si="9"/>
        <v>0</v>
      </c>
      <c r="X106">
        <f t="shared" si="10"/>
        <v>1</v>
      </c>
      <c r="Y106">
        <f>IF((Prediksi_Testing!T106 + Prediksi_Testing!U106 + Prediksi_Testing!V106 + Prediksi_Testing!W106 + Prediksi_Testing!X106) &gt;= 3, 1, 0)</f>
        <v>0</v>
      </c>
      <c r="Z106">
        <f>Label_Encoding!Q106</f>
        <v>1</v>
      </c>
      <c r="AA106" t="str">
        <f t="shared" si="11"/>
        <v>Salah</v>
      </c>
    </row>
    <row r="107" spans="1:27" ht="15.75" customHeight="1" x14ac:dyDescent="0.2">
      <c r="A107" s="7">
        <v>69</v>
      </c>
      <c r="B107" s="8">
        <f>IF(Data_Mentah!B107="Male",1,0)</f>
        <v>0</v>
      </c>
      <c r="C107" s="8">
        <f>IF(Data_Mentah!C107="Yes",1,0)</f>
        <v>1</v>
      </c>
      <c r="D107" s="8">
        <f>IF(Data_Mentah!D107="Yes",1,0)</f>
        <v>0</v>
      </c>
      <c r="E107" s="8">
        <f>IF(Data_Mentah!E107="Yes",1,0)</f>
        <v>1</v>
      </c>
      <c r="F107" s="8">
        <f>IF(Data_Mentah!F107="Yes",1,0)</f>
        <v>1</v>
      </c>
      <c r="G107" s="8">
        <f>IF(Data_Mentah!G107="Yes",1,0)</f>
        <v>1</v>
      </c>
      <c r="H107" s="8">
        <f>IF(Data_Mentah!H107="Yes",1,0)</f>
        <v>1</v>
      </c>
      <c r="I107" s="8">
        <f>IF(Data_Mentah!I107="Yes",1,0)</f>
        <v>1</v>
      </c>
      <c r="J107" s="8">
        <f>IF(Data_Mentah!J107="Yes",1,0)</f>
        <v>1</v>
      </c>
      <c r="K107" s="8">
        <f>IF(Data_Mentah!K107="Yes",1,0)</f>
        <v>0</v>
      </c>
      <c r="L107" s="8">
        <f>IF(Data_Mentah!L107="Yes",1,0)</f>
        <v>1</v>
      </c>
      <c r="M107" s="8">
        <f>IF(Data_Mentah!M107="Yes",1,0)</f>
        <v>0</v>
      </c>
      <c r="N107" s="8">
        <f>IF(Data_Mentah!N107="Yes",1,0)</f>
        <v>0</v>
      </c>
      <c r="O107" s="8">
        <f>IF(Data_Mentah!O107="Yes",1,0)</f>
        <v>1</v>
      </c>
      <c r="P107" s="8">
        <f>IF(Data_Mentah!P107="Yes",1,0)</f>
        <v>0</v>
      </c>
      <c r="Q107" s="9">
        <f>IF(Data_Mentah!Q107="Positive",1,0)</f>
        <v>1</v>
      </c>
      <c r="T107">
        <f t="shared" si="6"/>
        <v>1</v>
      </c>
      <c r="U107">
        <f t="shared" si="7"/>
        <v>0</v>
      </c>
      <c r="V107">
        <f t="shared" si="8"/>
        <v>1</v>
      </c>
      <c r="W107">
        <f t="shared" si="9"/>
        <v>0</v>
      </c>
      <c r="X107">
        <f t="shared" si="10"/>
        <v>1</v>
      </c>
      <c r="Y107">
        <f>IF((Prediksi_Testing!T107 + Prediksi_Testing!U107 + Prediksi_Testing!V107 + Prediksi_Testing!W107 + Prediksi_Testing!X107) &gt;= 3, 1, 0)</f>
        <v>1</v>
      </c>
      <c r="Z107">
        <f>Label_Encoding!Q107</f>
        <v>1</v>
      </c>
      <c r="AA107" t="str">
        <f t="shared" si="11"/>
        <v>Benar</v>
      </c>
    </row>
    <row r="108" spans="1:27" ht="15.75" customHeight="1" x14ac:dyDescent="0.2">
      <c r="A108" s="4">
        <v>58</v>
      </c>
      <c r="B108" s="5">
        <f>IF(Data_Mentah!B108="Male",1,0)</f>
        <v>1</v>
      </c>
      <c r="C108" s="5">
        <f>IF(Data_Mentah!C108="Yes",1,0)</f>
        <v>0</v>
      </c>
      <c r="D108" s="5">
        <f>IF(Data_Mentah!D108="Yes",1,0)</f>
        <v>1</v>
      </c>
      <c r="E108" s="5">
        <f>IF(Data_Mentah!E108="Yes",1,0)</f>
        <v>1</v>
      </c>
      <c r="F108" s="5">
        <f>IF(Data_Mentah!F108="Yes",1,0)</f>
        <v>1</v>
      </c>
      <c r="G108" s="5">
        <f>IF(Data_Mentah!G108="Yes",1,0)</f>
        <v>1</v>
      </c>
      <c r="H108" s="5">
        <f>IF(Data_Mentah!H108="Yes",1,0)</f>
        <v>0</v>
      </c>
      <c r="I108" s="5">
        <f>IF(Data_Mentah!I108="Yes",1,0)</f>
        <v>1</v>
      </c>
      <c r="J108" s="5">
        <f>IF(Data_Mentah!J108="Yes",1,0)</f>
        <v>1</v>
      </c>
      <c r="K108" s="5">
        <f>IF(Data_Mentah!K108="Yes",1,0)</f>
        <v>0</v>
      </c>
      <c r="L108" s="5">
        <f>IF(Data_Mentah!L108="Yes",1,0)</f>
        <v>0</v>
      </c>
      <c r="M108" s="5">
        <f>IF(Data_Mentah!M108="Yes",1,0)</f>
        <v>1</v>
      </c>
      <c r="N108" s="5">
        <f>IF(Data_Mentah!N108="Yes",1,0)</f>
        <v>0</v>
      </c>
      <c r="O108" s="5">
        <f>IF(Data_Mentah!O108="Yes",1,0)</f>
        <v>1</v>
      </c>
      <c r="P108" s="5">
        <f>IF(Data_Mentah!P108="Yes",1,0)</f>
        <v>1</v>
      </c>
      <c r="Q108" s="6">
        <f>IF(Data_Mentah!Q108="Positive",1,0)</f>
        <v>1</v>
      </c>
      <c r="T108">
        <f t="shared" si="6"/>
        <v>1</v>
      </c>
      <c r="U108">
        <f t="shared" si="7"/>
        <v>1</v>
      </c>
      <c r="V108">
        <f t="shared" si="8"/>
        <v>1</v>
      </c>
      <c r="W108">
        <f t="shared" si="9"/>
        <v>0</v>
      </c>
      <c r="X108">
        <f t="shared" si="10"/>
        <v>1</v>
      </c>
      <c r="Y108">
        <f>IF((Prediksi_Testing!T108 + Prediksi_Testing!U108 + Prediksi_Testing!V108 + Prediksi_Testing!W108 + Prediksi_Testing!X108) &gt;= 3, 1, 0)</f>
        <v>1</v>
      </c>
      <c r="Z108">
        <f>Label_Encoding!Q108</f>
        <v>1</v>
      </c>
      <c r="AA108" t="str">
        <f t="shared" si="11"/>
        <v>Benar</v>
      </c>
    </row>
    <row r="109" spans="1:27" ht="15.75" customHeight="1" x14ac:dyDescent="0.2">
      <c r="A109" s="7">
        <v>47</v>
      </c>
      <c r="B109" s="8">
        <f>IF(Data_Mentah!B109="Male",1,0)</f>
        <v>1</v>
      </c>
      <c r="C109" s="8">
        <f>IF(Data_Mentah!C109="Yes",1,0)</f>
        <v>1</v>
      </c>
      <c r="D109" s="8">
        <f>IF(Data_Mentah!D109="Yes",1,0)</f>
        <v>0</v>
      </c>
      <c r="E109" s="8">
        <f>IF(Data_Mentah!E109="Yes",1,0)</f>
        <v>1</v>
      </c>
      <c r="F109" s="8">
        <f>IF(Data_Mentah!F109="Yes",1,0)</f>
        <v>1</v>
      </c>
      <c r="G109" s="8">
        <f>IF(Data_Mentah!G109="Yes",1,0)</f>
        <v>1</v>
      </c>
      <c r="H109" s="8">
        <f>IF(Data_Mentah!H109="Yes",1,0)</f>
        <v>0</v>
      </c>
      <c r="I109" s="8">
        <f>IF(Data_Mentah!I109="Yes",1,0)</f>
        <v>0</v>
      </c>
      <c r="J109" s="8">
        <f>IF(Data_Mentah!J109="Yes",1,0)</f>
        <v>0</v>
      </c>
      <c r="K109" s="8">
        <f>IF(Data_Mentah!K109="Yes",1,0)</f>
        <v>0</v>
      </c>
      <c r="L109" s="8">
        <f>IF(Data_Mentah!L109="Yes",1,0)</f>
        <v>1</v>
      </c>
      <c r="M109" s="8">
        <f>IF(Data_Mentah!M109="Yes",1,0)</f>
        <v>1</v>
      </c>
      <c r="N109" s="8">
        <f>IF(Data_Mentah!N109="Yes",1,0)</f>
        <v>1</v>
      </c>
      <c r="O109" s="8">
        <f>IF(Data_Mentah!O109="Yes",1,0)</f>
        <v>0</v>
      </c>
      <c r="P109" s="8">
        <f>IF(Data_Mentah!P109="Yes",1,0)</f>
        <v>0</v>
      </c>
      <c r="Q109" s="9">
        <f>IF(Data_Mentah!Q109="Positive",1,0)</f>
        <v>1</v>
      </c>
      <c r="T109">
        <f t="shared" si="6"/>
        <v>1</v>
      </c>
      <c r="U109">
        <f t="shared" si="7"/>
        <v>0</v>
      </c>
      <c r="V109">
        <f t="shared" si="8"/>
        <v>0</v>
      </c>
      <c r="W109">
        <f t="shared" si="9"/>
        <v>0</v>
      </c>
      <c r="X109">
        <f t="shared" si="10"/>
        <v>0</v>
      </c>
      <c r="Y109">
        <f>IF((Prediksi_Testing!T109 + Prediksi_Testing!U109 + Prediksi_Testing!V109 + Prediksi_Testing!W109 + Prediksi_Testing!X109) &gt;= 3, 1, 0)</f>
        <v>0</v>
      </c>
      <c r="Z109">
        <f>Label_Encoding!Q109</f>
        <v>1</v>
      </c>
      <c r="AA109" t="str">
        <f t="shared" si="11"/>
        <v>Salah</v>
      </c>
    </row>
    <row r="110" spans="1:27" ht="15.75" customHeight="1" x14ac:dyDescent="0.2">
      <c r="A110" s="4">
        <v>25</v>
      </c>
      <c r="B110" s="5">
        <f>IF(Data_Mentah!B110="Male",1,0)</f>
        <v>1</v>
      </c>
      <c r="C110" s="5">
        <f>IF(Data_Mentah!C110="Yes",1,0)</f>
        <v>1</v>
      </c>
      <c r="D110" s="5">
        <f>IF(Data_Mentah!D110="Yes",1,0)</f>
        <v>1</v>
      </c>
      <c r="E110" s="5">
        <f>IF(Data_Mentah!E110="Yes",1,0)</f>
        <v>0</v>
      </c>
      <c r="F110" s="5">
        <f>IF(Data_Mentah!F110="Yes",1,0)</f>
        <v>0</v>
      </c>
      <c r="G110" s="5">
        <f>IF(Data_Mentah!G110="Yes",1,0)</f>
        <v>1</v>
      </c>
      <c r="H110" s="5">
        <f>IF(Data_Mentah!H110="Yes",1,0)</f>
        <v>1</v>
      </c>
      <c r="I110" s="5">
        <f>IF(Data_Mentah!I110="Yes",1,0)</f>
        <v>1</v>
      </c>
      <c r="J110" s="5">
        <f>IF(Data_Mentah!J110="Yes",1,0)</f>
        <v>1</v>
      </c>
      <c r="K110" s="5">
        <f>IF(Data_Mentah!K110="Yes",1,0)</f>
        <v>0</v>
      </c>
      <c r="L110" s="5">
        <f>IF(Data_Mentah!L110="Yes",1,0)</f>
        <v>1</v>
      </c>
      <c r="M110" s="5">
        <f>IF(Data_Mentah!M110="Yes",1,0)</f>
        <v>0</v>
      </c>
      <c r="N110" s="5">
        <f>IF(Data_Mentah!N110="Yes",1,0)</f>
        <v>0</v>
      </c>
      <c r="O110" s="5">
        <f>IF(Data_Mentah!O110="Yes",1,0)</f>
        <v>1</v>
      </c>
      <c r="P110" s="5">
        <f>IF(Data_Mentah!P110="Yes",1,0)</f>
        <v>0</v>
      </c>
      <c r="Q110" s="6">
        <f>IF(Data_Mentah!Q110="Positive",1,0)</f>
        <v>1</v>
      </c>
      <c r="T110">
        <f t="shared" si="6"/>
        <v>0</v>
      </c>
      <c r="U110">
        <f t="shared" si="7"/>
        <v>1</v>
      </c>
      <c r="V110">
        <f t="shared" si="8"/>
        <v>1</v>
      </c>
      <c r="W110">
        <f t="shared" si="9"/>
        <v>0</v>
      </c>
      <c r="X110">
        <f t="shared" si="10"/>
        <v>0</v>
      </c>
      <c r="Y110">
        <f>IF((Prediksi_Testing!T110 + Prediksi_Testing!U110 + Prediksi_Testing!V110 + Prediksi_Testing!W110 + Prediksi_Testing!X110) &gt;= 3, 1, 0)</f>
        <v>0</v>
      </c>
      <c r="Z110">
        <f>Label_Encoding!Q110</f>
        <v>1</v>
      </c>
      <c r="AA110" t="str">
        <f t="shared" si="11"/>
        <v>Salah</v>
      </c>
    </row>
    <row r="111" spans="1:27" ht="15.75" customHeight="1" x14ac:dyDescent="0.2">
      <c r="A111" s="7">
        <v>39</v>
      </c>
      <c r="B111" s="8">
        <f>IF(Data_Mentah!B111="Male",1,0)</f>
        <v>0</v>
      </c>
      <c r="C111" s="8">
        <f>IF(Data_Mentah!C111="Yes",1,0)</f>
        <v>1</v>
      </c>
      <c r="D111" s="8">
        <f>IF(Data_Mentah!D111="Yes",1,0)</f>
        <v>1</v>
      </c>
      <c r="E111" s="8">
        <f>IF(Data_Mentah!E111="Yes",1,0)</f>
        <v>0</v>
      </c>
      <c r="F111" s="8">
        <f>IF(Data_Mentah!F111="Yes",1,0)</f>
        <v>0</v>
      </c>
      <c r="G111" s="8">
        <f>IF(Data_Mentah!G111="Yes",1,0)</f>
        <v>1</v>
      </c>
      <c r="H111" s="8">
        <f>IF(Data_Mentah!H111="Yes",1,0)</f>
        <v>0</v>
      </c>
      <c r="I111" s="8">
        <f>IF(Data_Mentah!I111="Yes",1,0)</f>
        <v>1</v>
      </c>
      <c r="J111" s="8">
        <f>IF(Data_Mentah!J111="Yes",1,0)</f>
        <v>0</v>
      </c>
      <c r="K111" s="8">
        <f>IF(Data_Mentah!K111="Yes",1,0)</f>
        <v>1</v>
      </c>
      <c r="L111" s="8">
        <f>IF(Data_Mentah!L111="Yes",1,0)</f>
        <v>1</v>
      </c>
      <c r="M111" s="8">
        <f>IF(Data_Mentah!M111="Yes",1,0)</f>
        <v>1</v>
      </c>
      <c r="N111" s="8">
        <f>IF(Data_Mentah!N111="Yes",1,0)</f>
        <v>1</v>
      </c>
      <c r="O111" s="8">
        <f>IF(Data_Mentah!O111="Yes",1,0)</f>
        <v>0</v>
      </c>
      <c r="P111" s="8">
        <f>IF(Data_Mentah!P111="Yes",1,0)</f>
        <v>0</v>
      </c>
      <c r="Q111" s="9">
        <f>IF(Data_Mentah!Q111="Positive",1,0)</f>
        <v>1</v>
      </c>
      <c r="T111">
        <f t="shared" si="6"/>
        <v>0</v>
      </c>
      <c r="U111">
        <f t="shared" si="7"/>
        <v>1</v>
      </c>
      <c r="V111">
        <f t="shared" si="8"/>
        <v>0</v>
      </c>
      <c r="W111">
        <f t="shared" si="9"/>
        <v>0</v>
      </c>
      <c r="X111">
        <f t="shared" si="10"/>
        <v>0</v>
      </c>
      <c r="Y111">
        <f>IF((Prediksi_Testing!T111 + Prediksi_Testing!U111 + Prediksi_Testing!V111 + Prediksi_Testing!W111 + Prediksi_Testing!X111) &gt;= 3, 1, 0)</f>
        <v>0</v>
      </c>
      <c r="Z111">
        <f>Label_Encoding!Q111</f>
        <v>1</v>
      </c>
      <c r="AA111" t="str">
        <f t="shared" si="11"/>
        <v>Salah</v>
      </c>
    </row>
    <row r="112" spans="1:27" ht="15.75" customHeight="1" x14ac:dyDescent="0.2">
      <c r="A112" s="4">
        <v>53</v>
      </c>
      <c r="B112" s="5">
        <f>IF(Data_Mentah!B112="Male",1,0)</f>
        <v>0</v>
      </c>
      <c r="C112" s="5">
        <f>IF(Data_Mentah!C112="Yes",1,0)</f>
        <v>0</v>
      </c>
      <c r="D112" s="5">
        <f>IF(Data_Mentah!D112="Yes",1,0)</f>
        <v>0</v>
      </c>
      <c r="E112" s="5">
        <f>IF(Data_Mentah!E112="Yes",1,0)</f>
        <v>1</v>
      </c>
      <c r="F112" s="5">
        <f>IF(Data_Mentah!F112="Yes",1,0)</f>
        <v>1</v>
      </c>
      <c r="G112" s="5">
        <f>IF(Data_Mentah!G112="Yes",1,0)</f>
        <v>0</v>
      </c>
      <c r="H112" s="5">
        <f>IF(Data_Mentah!H112="Yes",1,0)</f>
        <v>0</v>
      </c>
      <c r="I112" s="5">
        <f>IF(Data_Mentah!I112="Yes",1,0)</f>
        <v>1</v>
      </c>
      <c r="J112" s="5">
        <f>IF(Data_Mentah!J112="Yes",1,0)</f>
        <v>1</v>
      </c>
      <c r="K112" s="5">
        <f>IF(Data_Mentah!K112="Yes",1,0)</f>
        <v>0</v>
      </c>
      <c r="L112" s="5">
        <f>IF(Data_Mentah!L112="Yes",1,0)</f>
        <v>1</v>
      </c>
      <c r="M112" s="5">
        <f>IF(Data_Mentah!M112="Yes",1,0)</f>
        <v>0</v>
      </c>
      <c r="N112" s="5">
        <f>IF(Data_Mentah!N112="Yes",1,0)</f>
        <v>0</v>
      </c>
      <c r="O112" s="5">
        <f>IF(Data_Mentah!O112="Yes",1,0)</f>
        <v>0</v>
      </c>
      <c r="P112" s="5">
        <f>IF(Data_Mentah!P112="Yes",1,0)</f>
        <v>0</v>
      </c>
      <c r="Q112" s="6">
        <f>IF(Data_Mentah!Q112="Positive",1,0)</f>
        <v>1</v>
      </c>
      <c r="T112">
        <f t="shared" si="6"/>
        <v>1</v>
      </c>
      <c r="U112">
        <f t="shared" si="7"/>
        <v>0</v>
      </c>
      <c r="V112">
        <f t="shared" si="8"/>
        <v>1</v>
      </c>
      <c r="W112">
        <f t="shared" si="9"/>
        <v>0</v>
      </c>
      <c r="X112">
        <f t="shared" si="10"/>
        <v>0</v>
      </c>
      <c r="Y112">
        <f>IF((Prediksi_Testing!T112 + Prediksi_Testing!U112 + Prediksi_Testing!V112 + Prediksi_Testing!W112 + Prediksi_Testing!X112) &gt;= 3, 1, 0)</f>
        <v>0</v>
      </c>
      <c r="Z112">
        <f>Label_Encoding!Q112</f>
        <v>1</v>
      </c>
      <c r="AA112" t="str">
        <f t="shared" si="11"/>
        <v>Salah</v>
      </c>
    </row>
    <row r="113" spans="1:27" ht="15.75" customHeight="1" x14ac:dyDescent="0.2">
      <c r="A113" s="7">
        <v>52</v>
      </c>
      <c r="B113" s="8">
        <f>IF(Data_Mentah!B113="Male",1,0)</f>
        <v>1</v>
      </c>
      <c r="C113" s="8">
        <f>IF(Data_Mentah!C113="Yes",1,0)</f>
        <v>1</v>
      </c>
      <c r="D113" s="8">
        <f>IF(Data_Mentah!D113="Yes",1,0)</f>
        <v>1</v>
      </c>
      <c r="E113" s="8">
        <f>IF(Data_Mentah!E113="Yes",1,0)</f>
        <v>1</v>
      </c>
      <c r="F113" s="8">
        <f>IF(Data_Mentah!F113="Yes",1,0)</f>
        <v>0</v>
      </c>
      <c r="G113" s="8">
        <f>IF(Data_Mentah!G113="Yes",1,0)</f>
        <v>1</v>
      </c>
      <c r="H113" s="8">
        <f>IF(Data_Mentah!H113="Yes",1,0)</f>
        <v>1</v>
      </c>
      <c r="I113" s="8">
        <f>IF(Data_Mentah!I113="Yes",1,0)</f>
        <v>1</v>
      </c>
      <c r="J113" s="8">
        <f>IF(Data_Mentah!J113="Yes",1,0)</f>
        <v>0</v>
      </c>
      <c r="K113" s="8">
        <f>IF(Data_Mentah!K113="Yes",1,0)</f>
        <v>1</v>
      </c>
      <c r="L113" s="8">
        <f>IF(Data_Mentah!L113="Yes",1,0)</f>
        <v>0</v>
      </c>
      <c r="M113" s="8">
        <f>IF(Data_Mentah!M113="Yes",1,0)</f>
        <v>1</v>
      </c>
      <c r="N113" s="8">
        <f>IF(Data_Mentah!N113="Yes",1,0)</f>
        <v>0</v>
      </c>
      <c r="O113" s="8">
        <f>IF(Data_Mentah!O113="Yes",1,0)</f>
        <v>1</v>
      </c>
      <c r="P113" s="8">
        <f>IF(Data_Mentah!P113="Yes",1,0)</f>
        <v>1</v>
      </c>
      <c r="Q113" s="9">
        <f>IF(Data_Mentah!Q113="Positive",1,0)</f>
        <v>1</v>
      </c>
      <c r="T113">
        <f t="shared" si="6"/>
        <v>0</v>
      </c>
      <c r="U113">
        <f t="shared" si="7"/>
        <v>1</v>
      </c>
      <c r="V113">
        <f t="shared" si="8"/>
        <v>0</v>
      </c>
      <c r="W113">
        <f t="shared" si="9"/>
        <v>1</v>
      </c>
      <c r="X113">
        <f t="shared" si="10"/>
        <v>1</v>
      </c>
      <c r="Y113">
        <f>IF((Prediksi_Testing!T113 + Prediksi_Testing!U113 + Prediksi_Testing!V113 + Prediksi_Testing!W113 + Prediksi_Testing!X113) &gt;= 3, 1, 0)</f>
        <v>1</v>
      </c>
      <c r="Z113">
        <f>Label_Encoding!Q113</f>
        <v>1</v>
      </c>
      <c r="AA113" t="str">
        <f t="shared" si="11"/>
        <v>Benar</v>
      </c>
    </row>
    <row r="114" spans="1:27" ht="15.75" customHeight="1" x14ac:dyDescent="0.2">
      <c r="A114" s="4">
        <v>68</v>
      </c>
      <c r="B114" s="5">
        <f>IF(Data_Mentah!B114="Male",1,0)</f>
        <v>0</v>
      </c>
      <c r="C114" s="5">
        <f>IF(Data_Mentah!C114="Yes",1,0)</f>
        <v>1</v>
      </c>
      <c r="D114" s="5">
        <f>IF(Data_Mentah!D114="Yes",1,0)</f>
        <v>1</v>
      </c>
      <c r="E114" s="5">
        <f>IF(Data_Mentah!E114="Yes",1,0)</f>
        <v>1</v>
      </c>
      <c r="F114" s="5">
        <f>IF(Data_Mentah!F114="Yes",1,0)</f>
        <v>0</v>
      </c>
      <c r="G114" s="5">
        <f>IF(Data_Mentah!G114="Yes",1,0)</f>
        <v>1</v>
      </c>
      <c r="H114" s="5">
        <f>IF(Data_Mentah!H114="Yes",1,0)</f>
        <v>1</v>
      </c>
      <c r="I114" s="5">
        <f>IF(Data_Mentah!I114="Yes",1,0)</f>
        <v>1</v>
      </c>
      <c r="J114" s="5">
        <f>IF(Data_Mentah!J114="Yes",1,0)</f>
        <v>0</v>
      </c>
      <c r="K114" s="5">
        <f>IF(Data_Mentah!K114="Yes",1,0)</f>
        <v>1</v>
      </c>
      <c r="L114" s="5">
        <f>IF(Data_Mentah!L114="Yes",1,0)</f>
        <v>1</v>
      </c>
      <c r="M114" s="5">
        <f>IF(Data_Mentah!M114="Yes",1,0)</f>
        <v>0</v>
      </c>
      <c r="N114" s="5">
        <f>IF(Data_Mentah!N114="Yes",1,0)</f>
        <v>1</v>
      </c>
      <c r="O114" s="5">
        <f>IF(Data_Mentah!O114="Yes",1,0)</f>
        <v>1</v>
      </c>
      <c r="P114" s="5">
        <f>IF(Data_Mentah!P114="Yes",1,0)</f>
        <v>0</v>
      </c>
      <c r="Q114" s="6">
        <f>IF(Data_Mentah!Q114="Positive",1,0)</f>
        <v>1</v>
      </c>
      <c r="T114">
        <f t="shared" si="6"/>
        <v>1</v>
      </c>
      <c r="U114">
        <f t="shared" si="7"/>
        <v>0</v>
      </c>
      <c r="V114">
        <f t="shared" si="8"/>
        <v>0</v>
      </c>
      <c r="W114">
        <f t="shared" si="9"/>
        <v>0</v>
      </c>
      <c r="X114">
        <f t="shared" si="10"/>
        <v>1</v>
      </c>
      <c r="Y114">
        <f>IF((Prediksi_Testing!T114 + Prediksi_Testing!U114 + Prediksi_Testing!V114 + Prediksi_Testing!W114 + Prediksi_Testing!X114) &gt;= 3, 1, 0)</f>
        <v>0</v>
      </c>
      <c r="Z114">
        <f>Label_Encoding!Q114</f>
        <v>1</v>
      </c>
      <c r="AA114" t="str">
        <f t="shared" si="11"/>
        <v>Salah</v>
      </c>
    </row>
    <row r="115" spans="1:27" ht="15.75" customHeight="1" x14ac:dyDescent="0.2">
      <c r="A115" s="7">
        <v>79</v>
      </c>
      <c r="B115" s="8">
        <f>IF(Data_Mentah!B115="Male",1,0)</f>
        <v>1</v>
      </c>
      <c r="C115" s="8">
        <f>IF(Data_Mentah!C115="Yes",1,0)</f>
        <v>0</v>
      </c>
      <c r="D115" s="8">
        <f>IF(Data_Mentah!D115="Yes",1,0)</f>
        <v>1</v>
      </c>
      <c r="E115" s="8">
        <f>IF(Data_Mentah!E115="Yes",1,0)</f>
        <v>1</v>
      </c>
      <c r="F115" s="8">
        <f>IF(Data_Mentah!F115="Yes",1,0)</f>
        <v>1</v>
      </c>
      <c r="G115" s="8">
        <f>IF(Data_Mentah!G115="Yes",1,0)</f>
        <v>1</v>
      </c>
      <c r="H115" s="8">
        <f>IF(Data_Mentah!H115="Yes",1,0)</f>
        <v>1</v>
      </c>
      <c r="I115" s="8">
        <f>IF(Data_Mentah!I115="Yes",1,0)</f>
        <v>0</v>
      </c>
      <c r="J115" s="8">
        <f>IF(Data_Mentah!J115="Yes",1,0)</f>
        <v>1</v>
      </c>
      <c r="K115" s="8">
        <f>IF(Data_Mentah!K115="Yes",1,0)</f>
        <v>1</v>
      </c>
      <c r="L115" s="8">
        <f>IF(Data_Mentah!L115="Yes",1,0)</f>
        <v>0</v>
      </c>
      <c r="M115" s="8">
        <f>IF(Data_Mentah!M115="Yes",1,0)</f>
        <v>1</v>
      </c>
      <c r="N115" s="8">
        <f>IF(Data_Mentah!N115="Yes",1,0)</f>
        <v>0</v>
      </c>
      <c r="O115" s="8">
        <f>IF(Data_Mentah!O115="Yes",1,0)</f>
        <v>0</v>
      </c>
      <c r="P115" s="8">
        <f>IF(Data_Mentah!P115="Yes",1,0)</f>
        <v>0</v>
      </c>
      <c r="Q115" s="9">
        <f>IF(Data_Mentah!Q115="Positive",1,0)</f>
        <v>1</v>
      </c>
      <c r="T115">
        <f t="shared" si="6"/>
        <v>1</v>
      </c>
      <c r="U115">
        <f t="shared" si="7"/>
        <v>1</v>
      </c>
      <c r="V115">
        <f t="shared" si="8"/>
        <v>0</v>
      </c>
      <c r="W115">
        <f t="shared" si="9"/>
        <v>0</v>
      </c>
      <c r="X115">
        <f t="shared" si="10"/>
        <v>0</v>
      </c>
      <c r="Y115">
        <f>IF((Prediksi_Testing!T115 + Prediksi_Testing!U115 + Prediksi_Testing!V115 + Prediksi_Testing!W115 + Prediksi_Testing!X115) &gt;= 3, 1, 0)</f>
        <v>0</v>
      </c>
      <c r="Z115">
        <f>Label_Encoding!Q115</f>
        <v>1</v>
      </c>
      <c r="AA115" t="str">
        <f t="shared" si="11"/>
        <v>Salah</v>
      </c>
    </row>
    <row r="116" spans="1:27" ht="15.75" customHeight="1" x14ac:dyDescent="0.2">
      <c r="A116" s="4">
        <v>55</v>
      </c>
      <c r="B116" s="5">
        <f>IF(Data_Mentah!B116="Male",1,0)</f>
        <v>0</v>
      </c>
      <c r="C116" s="5">
        <f>IF(Data_Mentah!C116="Yes",1,0)</f>
        <v>1</v>
      </c>
      <c r="D116" s="5">
        <f>IF(Data_Mentah!D116="Yes",1,0)</f>
        <v>0</v>
      </c>
      <c r="E116" s="5">
        <f>IF(Data_Mentah!E116="Yes",1,0)</f>
        <v>1</v>
      </c>
      <c r="F116" s="5">
        <f>IF(Data_Mentah!F116="Yes",1,0)</f>
        <v>0</v>
      </c>
      <c r="G116" s="5">
        <f>IF(Data_Mentah!G116="Yes",1,0)</f>
        <v>0</v>
      </c>
      <c r="H116" s="5">
        <f>IF(Data_Mentah!H116="Yes",1,0)</f>
        <v>1</v>
      </c>
      <c r="I116" s="5">
        <f>IF(Data_Mentah!I116="Yes",1,0)</f>
        <v>1</v>
      </c>
      <c r="J116" s="5">
        <f>IF(Data_Mentah!J116="Yes",1,0)</f>
        <v>1</v>
      </c>
      <c r="K116" s="5">
        <f>IF(Data_Mentah!K116="Yes",1,0)</f>
        <v>0</v>
      </c>
      <c r="L116" s="5">
        <f>IF(Data_Mentah!L116="Yes",1,0)</f>
        <v>1</v>
      </c>
      <c r="M116" s="5">
        <f>IF(Data_Mentah!M116="Yes",1,0)</f>
        <v>1</v>
      </c>
      <c r="N116" s="5">
        <f>IF(Data_Mentah!N116="Yes",1,0)</f>
        <v>0</v>
      </c>
      <c r="O116" s="5">
        <f>IF(Data_Mentah!O116="Yes",1,0)</f>
        <v>0</v>
      </c>
      <c r="P116" s="5">
        <f>IF(Data_Mentah!P116="Yes",1,0)</f>
        <v>0</v>
      </c>
      <c r="Q116" s="6">
        <f>IF(Data_Mentah!Q116="Positive",1,0)</f>
        <v>1</v>
      </c>
      <c r="T116">
        <f t="shared" si="6"/>
        <v>1</v>
      </c>
      <c r="U116">
        <f t="shared" si="7"/>
        <v>0</v>
      </c>
      <c r="V116">
        <f t="shared" si="8"/>
        <v>1</v>
      </c>
      <c r="W116">
        <f t="shared" si="9"/>
        <v>0</v>
      </c>
      <c r="X116">
        <f t="shared" si="10"/>
        <v>1</v>
      </c>
      <c r="Y116">
        <f>IF((Prediksi_Testing!T116 + Prediksi_Testing!U116 + Prediksi_Testing!V116 + Prediksi_Testing!W116 + Prediksi_Testing!X116) &gt;= 3, 1, 0)</f>
        <v>1</v>
      </c>
      <c r="Z116">
        <f>Label_Encoding!Q116</f>
        <v>1</v>
      </c>
      <c r="AA116" t="str">
        <f t="shared" si="11"/>
        <v>Benar</v>
      </c>
    </row>
    <row r="117" spans="1:27" ht="15.75" customHeight="1" x14ac:dyDescent="0.2">
      <c r="A117" s="7">
        <v>45</v>
      </c>
      <c r="B117" s="8">
        <f>IF(Data_Mentah!B117="Male",1,0)</f>
        <v>0</v>
      </c>
      <c r="C117" s="8">
        <f>IF(Data_Mentah!C117="Yes",1,0)</f>
        <v>1</v>
      </c>
      <c r="D117" s="8">
        <f>IF(Data_Mentah!D117="Yes",1,0)</f>
        <v>1</v>
      </c>
      <c r="E117" s="8">
        <f>IF(Data_Mentah!E117="Yes",1,0)</f>
        <v>1</v>
      </c>
      <c r="F117" s="8">
        <f>IF(Data_Mentah!F117="Yes",1,0)</f>
        <v>1</v>
      </c>
      <c r="G117" s="8">
        <f>IF(Data_Mentah!G117="Yes",1,0)</f>
        <v>1</v>
      </c>
      <c r="H117" s="8">
        <f>IF(Data_Mentah!H117="Yes",1,0)</f>
        <v>0</v>
      </c>
      <c r="I117" s="8">
        <f>IF(Data_Mentah!I117="Yes",1,0)</f>
        <v>1</v>
      </c>
      <c r="J117" s="8">
        <f>IF(Data_Mentah!J117="Yes",1,0)</f>
        <v>1</v>
      </c>
      <c r="K117" s="8">
        <f>IF(Data_Mentah!K117="Yes",1,0)</f>
        <v>1</v>
      </c>
      <c r="L117" s="8">
        <f>IF(Data_Mentah!L117="Yes",1,0)</f>
        <v>1</v>
      </c>
      <c r="M117" s="8">
        <f>IF(Data_Mentah!M117="Yes",1,0)</f>
        <v>1</v>
      </c>
      <c r="N117" s="8">
        <f>IF(Data_Mentah!N117="Yes",1,0)</f>
        <v>0</v>
      </c>
      <c r="O117" s="8">
        <f>IF(Data_Mentah!O117="Yes",1,0)</f>
        <v>0</v>
      </c>
      <c r="P117" s="8">
        <f>IF(Data_Mentah!P117="Yes",1,0)</f>
        <v>0</v>
      </c>
      <c r="Q117" s="9">
        <f>IF(Data_Mentah!Q117="Positive",1,0)</f>
        <v>1</v>
      </c>
      <c r="T117">
        <f t="shared" si="6"/>
        <v>1</v>
      </c>
      <c r="U117">
        <f t="shared" si="7"/>
        <v>1</v>
      </c>
      <c r="V117">
        <f t="shared" si="8"/>
        <v>1</v>
      </c>
      <c r="W117">
        <f t="shared" si="9"/>
        <v>0</v>
      </c>
      <c r="X117">
        <f t="shared" si="10"/>
        <v>1</v>
      </c>
      <c r="Y117">
        <f>IF((Prediksi_Testing!T117 + Prediksi_Testing!U117 + Prediksi_Testing!V117 + Prediksi_Testing!W117 + Prediksi_Testing!X117) &gt;= 3, 1, 0)</f>
        <v>1</v>
      </c>
      <c r="Z117">
        <f>Label_Encoding!Q117</f>
        <v>1</v>
      </c>
      <c r="AA117" t="str">
        <f t="shared" si="11"/>
        <v>Benar</v>
      </c>
    </row>
    <row r="118" spans="1:27" ht="15.75" customHeight="1" x14ac:dyDescent="0.2">
      <c r="A118" s="4">
        <v>30</v>
      </c>
      <c r="B118" s="5">
        <f>IF(Data_Mentah!B118="Male",1,0)</f>
        <v>0</v>
      </c>
      <c r="C118" s="5">
        <f>IF(Data_Mentah!C118="Yes",1,0)</f>
        <v>1</v>
      </c>
      <c r="D118" s="5">
        <f>IF(Data_Mentah!D118="Yes",1,0)</f>
        <v>1</v>
      </c>
      <c r="E118" s="5">
        <f>IF(Data_Mentah!E118="Yes",1,0)</f>
        <v>1</v>
      </c>
      <c r="F118" s="5">
        <f>IF(Data_Mentah!F118="Yes",1,0)</f>
        <v>0</v>
      </c>
      <c r="G118" s="5">
        <f>IF(Data_Mentah!G118="Yes",1,0)</f>
        <v>1</v>
      </c>
      <c r="H118" s="5">
        <f>IF(Data_Mentah!H118="Yes",1,0)</f>
        <v>0</v>
      </c>
      <c r="I118" s="5">
        <f>IF(Data_Mentah!I118="Yes",1,0)</f>
        <v>0</v>
      </c>
      <c r="J118" s="5">
        <f>IF(Data_Mentah!J118="Yes",1,0)</f>
        <v>0</v>
      </c>
      <c r="K118" s="5">
        <f>IF(Data_Mentah!K118="Yes",1,0)</f>
        <v>1</v>
      </c>
      <c r="L118" s="5">
        <f>IF(Data_Mentah!L118="Yes",1,0)</f>
        <v>0</v>
      </c>
      <c r="M118" s="5">
        <f>IF(Data_Mentah!M118="Yes",1,0)</f>
        <v>1</v>
      </c>
      <c r="N118" s="5">
        <f>IF(Data_Mentah!N118="Yes",1,0)</f>
        <v>1</v>
      </c>
      <c r="O118" s="5">
        <f>IF(Data_Mentah!O118="Yes",1,0)</f>
        <v>0</v>
      </c>
      <c r="P118" s="5">
        <f>IF(Data_Mentah!P118="Yes",1,0)</f>
        <v>0</v>
      </c>
      <c r="Q118" s="6">
        <f>IF(Data_Mentah!Q118="Positive",1,0)</f>
        <v>1</v>
      </c>
      <c r="T118">
        <f t="shared" si="6"/>
        <v>0</v>
      </c>
      <c r="U118">
        <f t="shared" si="7"/>
        <v>1</v>
      </c>
      <c r="V118">
        <f t="shared" si="8"/>
        <v>0</v>
      </c>
      <c r="W118">
        <f t="shared" si="9"/>
        <v>0</v>
      </c>
      <c r="X118">
        <f t="shared" si="10"/>
        <v>0</v>
      </c>
      <c r="Y118">
        <f>IF((Prediksi_Testing!T118 + Prediksi_Testing!U118 + Prediksi_Testing!V118 + Prediksi_Testing!W118 + Prediksi_Testing!X118) &gt;= 3, 1, 0)</f>
        <v>0</v>
      </c>
      <c r="Z118">
        <f>Label_Encoding!Q118</f>
        <v>1</v>
      </c>
      <c r="AA118" t="str">
        <f t="shared" si="11"/>
        <v>Salah</v>
      </c>
    </row>
    <row r="119" spans="1:27" ht="15.75" customHeight="1" x14ac:dyDescent="0.2">
      <c r="A119" s="7">
        <v>45</v>
      </c>
      <c r="B119" s="8">
        <f>IF(Data_Mentah!B119="Male",1,0)</f>
        <v>0</v>
      </c>
      <c r="C119" s="8">
        <f>IF(Data_Mentah!C119="Yes",1,0)</f>
        <v>1</v>
      </c>
      <c r="D119" s="8">
        <f>IF(Data_Mentah!D119="Yes",1,0)</f>
        <v>1</v>
      </c>
      <c r="E119" s="8">
        <f>IF(Data_Mentah!E119="Yes",1,0)</f>
        <v>0</v>
      </c>
      <c r="F119" s="8">
        <f>IF(Data_Mentah!F119="Yes",1,0)</f>
        <v>1</v>
      </c>
      <c r="G119" s="8">
        <f>IF(Data_Mentah!G119="Yes",1,0)</f>
        <v>1</v>
      </c>
      <c r="H119" s="8">
        <f>IF(Data_Mentah!H119="Yes",1,0)</f>
        <v>0</v>
      </c>
      <c r="I119" s="8">
        <f>IF(Data_Mentah!I119="Yes",1,0)</f>
        <v>1</v>
      </c>
      <c r="J119" s="8">
        <f>IF(Data_Mentah!J119="Yes",1,0)</f>
        <v>1</v>
      </c>
      <c r="K119" s="8">
        <f>IF(Data_Mentah!K119="Yes",1,0)</f>
        <v>1</v>
      </c>
      <c r="L119" s="8">
        <f>IF(Data_Mentah!L119="Yes",1,0)</f>
        <v>1</v>
      </c>
      <c r="M119" s="8">
        <f>IF(Data_Mentah!M119="Yes",1,0)</f>
        <v>1</v>
      </c>
      <c r="N119" s="8">
        <f>IF(Data_Mentah!N119="Yes",1,0)</f>
        <v>1</v>
      </c>
      <c r="O119" s="8">
        <f>IF(Data_Mentah!O119="Yes",1,0)</f>
        <v>0</v>
      </c>
      <c r="P119" s="8">
        <f>IF(Data_Mentah!P119="Yes",1,0)</f>
        <v>0</v>
      </c>
      <c r="Q119" s="9">
        <f>IF(Data_Mentah!Q119="Positive",1,0)</f>
        <v>1</v>
      </c>
      <c r="T119">
        <f t="shared" si="6"/>
        <v>1</v>
      </c>
      <c r="U119">
        <f t="shared" si="7"/>
        <v>1</v>
      </c>
      <c r="V119">
        <f t="shared" si="8"/>
        <v>1</v>
      </c>
      <c r="W119">
        <f t="shared" si="9"/>
        <v>0</v>
      </c>
      <c r="X119">
        <f t="shared" si="10"/>
        <v>1</v>
      </c>
      <c r="Y119">
        <f>IF((Prediksi_Testing!T119 + Prediksi_Testing!U119 + Prediksi_Testing!V119 + Prediksi_Testing!W119 + Prediksi_Testing!X119) &gt;= 3, 1, 0)</f>
        <v>1</v>
      </c>
      <c r="Z119">
        <f>Label_Encoding!Q119</f>
        <v>1</v>
      </c>
      <c r="AA119" t="str">
        <f t="shared" si="11"/>
        <v>Benar</v>
      </c>
    </row>
    <row r="120" spans="1:27" ht="15.75" customHeight="1" x14ac:dyDescent="0.2">
      <c r="A120" s="4">
        <v>65</v>
      </c>
      <c r="B120" s="5">
        <f>IF(Data_Mentah!B120="Male",1,0)</f>
        <v>0</v>
      </c>
      <c r="C120" s="5">
        <f>IF(Data_Mentah!C120="Yes",1,0)</f>
        <v>1</v>
      </c>
      <c r="D120" s="5">
        <f>IF(Data_Mentah!D120="Yes",1,0)</f>
        <v>1</v>
      </c>
      <c r="E120" s="5">
        <f>IF(Data_Mentah!E120="Yes",1,0)</f>
        <v>0</v>
      </c>
      <c r="F120" s="5">
        <f>IF(Data_Mentah!F120="Yes",1,0)</f>
        <v>1</v>
      </c>
      <c r="G120" s="5">
        <f>IF(Data_Mentah!G120="Yes",1,0)</f>
        <v>0</v>
      </c>
      <c r="H120" s="5">
        <f>IF(Data_Mentah!H120="Yes",1,0)</f>
        <v>0</v>
      </c>
      <c r="I120" s="5">
        <f>IF(Data_Mentah!I120="Yes",1,0)</f>
        <v>1</v>
      </c>
      <c r="J120" s="5">
        <f>IF(Data_Mentah!J120="Yes",1,0)</f>
        <v>1</v>
      </c>
      <c r="K120" s="5">
        <f>IF(Data_Mentah!K120="Yes",1,0)</f>
        <v>1</v>
      </c>
      <c r="L120" s="5">
        <f>IF(Data_Mentah!L120="Yes",1,0)</f>
        <v>1</v>
      </c>
      <c r="M120" s="5">
        <f>IF(Data_Mentah!M120="Yes",1,0)</f>
        <v>1</v>
      </c>
      <c r="N120" s="5">
        <f>IF(Data_Mentah!N120="Yes",1,0)</f>
        <v>0</v>
      </c>
      <c r="O120" s="5">
        <f>IF(Data_Mentah!O120="Yes",1,0)</f>
        <v>0</v>
      </c>
      <c r="P120" s="5">
        <f>IF(Data_Mentah!P120="Yes",1,0)</f>
        <v>0</v>
      </c>
      <c r="Q120" s="6">
        <f>IF(Data_Mentah!Q120="Positive",1,0)</f>
        <v>1</v>
      </c>
      <c r="T120">
        <f t="shared" si="6"/>
        <v>0</v>
      </c>
      <c r="U120">
        <f t="shared" si="7"/>
        <v>1</v>
      </c>
      <c r="V120">
        <f t="shared" si="8"/>
        <v>1</v>
      </c>
      <c r="W120">
        <f t="shared" si="9"/>
        <v>0</v>
      </c>
      <c r="X120">
        <f t="shared" si="10"/>
        <v>0</v>
      </c>
      <c r="Y120">
        <f>IF((Prediksi_Testing!T120 + Prediksi_Testing!U120 + Prediksi_Testing!V120 + Prediksi_Testing!W120 + Prediksi_Testing!X120) &gt;= 3, 1, 0)</f>
        <v>0</v>
      </c>
      <c r="Z120">
        <f>Label_Encoding!Q120</f>
        <v>1</v>
      </c>
      <c r="AA120" t="str">
        <f t="shared" si="11"/>
        <v>Salah</v>
      </c>
    </row>
    <row r="121" spans="1:27" ht="15.75" customHeight="1" x14ac:dyDescent="0.2">
      <c r="A121" s="7">
        <v>34</v>
      </c>
      <c r="B121" s="8">
        <f>IF(Data_Mentah!B121="Male",1,0)</f>
        <v>0</v>
      </c>
      <c r="C121" s="8">
        <f>IF(Data_Mentah!C121="Yes",1,0)</f>
        <v>1</v>
      </c>
      <c r="D121" s="8">
        <f>IF(Data_Mentah!D121="Yes",1,0)</f>
        <v>1</v>
      </c>
      <c r="E121" s="8">
        <f>IF(Data_Mentah!E121="Yes",1,0)</f>
        <v>0</v>
      </c>
      <c r="F121" s="8">
        <f>IF(Data_Mentah!F121="Yes",1,0)</f>
        <v>1</v>
      </c>
      <c r="G121" s="8">
        <f>IF(Data_Mentah!G121="Yes",1,0)</f>
        <v>0</v>
      </c>
      <c r="H121" s="8">
        <f>IF(Data_Mentah!H121="Yes",1,0)</f>
        <v>0</v>
      </c>
      <c r="I121" s="8">
        <f>IF(Data_Mentah!I121="Yes",1,0)</f>
        <v>0</v>
      </c>
      <c r="J121" s="8">
        <f>IF(Data_Mentah!J121="Yes",1,0)</f>
        <v>0</v>
      </c>
      <c r="K121" s="8">
        <f>IF(Data_Mentah!K121="Yes",1,0)</f>
        <v>1</v>
      </c>
      <c r="L121" s="8">
        <f>IF(Data_Mentah!L121="Yes",1,0)</f>
        <v>0</v>
      </c>
      <c r="M121" s="8">
        <f>IF(Data_Mentah!M121="Yes",1,0)</f>
        <v>0</v>
      </c>
      <c r="N121" s="8">
        <f>IF(Data_Mentah!N121="Yes",1,0)</f>
        <v>1</v>
      </c>
      <c r="O121" s="8">
        <f>IF(Data_Mentah!O121="Yes",1,0)</f>
        <v>0</v>
      </c>
      <c r="P121" s="8">
        <f>IF(Data_Mentah!P121="Yes",1,0)</f>
        <v>0</v>
      </c>
      <c r="Q121" s="9">
        <f>IF(Data_Mentah!Q121="Positive",1,0)</f>
        <v>1</v>
      </c>
      <c r="T121">
        <f t="shared" si="6"/>
        <v>0</v>
      </c>
      <c r="U121">
        <f t="shared" si="7"/>
        <v>0</v>
      </c>
      <c r="V121">
        <f t="shared" si="8"/>
        <v>0</v>
      </c>
      <c r="W121">
        <f t="shared" si="9"/>
        <v>0</v>
      </c>
      <c r="X121">
        <f t="shared" si="10"/>
        <v>0</v>
      </c>
      <c r="Y121">
        <f>IF((Prediksi_Testing!T121 + Prediksi_Testing!U121 + Prediksi_Testing!V121 + Prediksi_Testing!W121 + Prediksi_Testing!X121) &gt;= 3, 1, 0)</f>
        <v>0</v>
      </c>
      <c r="Z121">
        <f>Label_Encoding!Q121</f>
        <v>1</v>
      </c>
      <c r="AA121" t="str">
        <f t="shared" si="11"/>
        <v>Salah</v>
      </c>
    </row>
    <row r="122" spans="1:27" ht="15.75" customHeight="1" x14ac:dyDescent="0.2">
      <c r="A122" s="4">
        <v>48</v>
      </c>
      <c r="B122" s="5">
        <f>IF(Data_Mentah!B122="Male",1,0)</f>
        <v>1</v>
      </c>
      <c r="C122" s="5">
        <f>IF(Data_Mentah!C122="Yes",1,0)</f>
        <v>1</v>
      </c>
      <c r="D122" s="5">
        <f>IF(Data_Mentah!D122="Yes",1,0)</f>
        <v>1</v>
      </c>
      <c r="E122" s="5">
        <f>IF(Data_Mentah!E122="Yes",1,0)</f>
        <v>0</v>
      </c>
      <c r="F122" s="5">
        <f>IF(Data_Mentah!F122="Yes",1,0)</f>
        <v>1</v>
      </c>
      <c r="G122" s="5">
        <f>IF(Data_Mentah!G122="Yes",1,0)</f>
        <v>1</v>
      </c>
      <c r="H122" s="5">
        <f>IF(Data_Mentah!H122="Yes",1,0)</f>
        <v>0</v>
      </c>
      <c r="I122" s="5">
        <f>IF(Data_Mentah!I122="Yes",1,0)</f>
        <v>0</v>
      </c>
      <c r="J122" s="5">
        <f>IF(Data_Mentah!J122="Yes",1,0)</f>
        <v>0</v>
      </c>
      <c r="K122" s="5">
        <f>IF(Data_Mentah!K122="Yes",1,0)</f>
        <v>0</v>
      </c>
      <c r="L122" s="5">
        <f>IF(Data_Mentah!L122="Yes",1,0)</f>
        <v>1</v>
      </c>
      <c r="M122" s="5">
        <f>IF(Data_Mentah!M122="Yes",1,0)</f>
        <v>0</v>
      </c>
      <c r="N122" s="5">
        <f>IF(Data_Mentah!N122="Yes",1,0)</f>
        <v>1</v>
      </c>
      <c r="O122" s="5">
        <f>IF(Data_Mentah!O122="Yes",1,0)</f>
        <v>1</v>
      </c>
      <c r="P122" s="5">
        <f>IF(Data_Mentah!P122="Yes",1,0)</f>
        <v>0</v>
      </c>
      <c r="Q122" s="6">
        <f>IF(Data_Mentah!Q122="Positive",1,0)</f>
        <v>1</v>
      </c>
      <c r="T122">
        <f t="shared" si="6"/>
        <v>0</v>
      </c>
      <c r="U122">
        <f t="shared" si="7"/>
        <v>0</v>
      </c>
      <c r="V122">
        <f t="shared" si="8"/>
        <v>0</v>
      </c>
      <c r="W122">
        <f t="shared" si="9"/>
        <v>0</v>
      </c>
      <c r="X122">
        <f t="shared" si="10"/>
        <v>0</v>
      </c>
      <c r="Y122">
        <f>IF((Prediksi_Testing!T122 + Prediksi_Testing!U122 + Prediksi_Testing!V122 + Prediksi_Testing!W122 + Prediksi_Testing!X122) &gt;= 3, 1, 0)</f>
        <v>0</v>
      </c>
      <c r="Z122">
        <f>Label_Encoding!Q122</f>
        <v>1</v>
      </c>
      <c r="AA122" t="str">
        <f t="shared" si="11"/>
        <v>Salah</v>
      </c>
    </row>
    <row r="123" spans="1:27" ht="15.75" customHeight="1" x14ac:dyDescent="0.2">
      <c r="A123" s="7">
        <v>35</v>
      </c>
      <c r="B123" s="8">
        <f>IF(Data_Mentah!B123="Male",1,0)</f>
        <v>1</v>
      </c>
      <c r="C123" s="8">
        <f>IF(Data_Mentah!C123="Yes",1,0)</f>
        <v>1</v>
      </c>
      <c r="D123" s="8">
        <f>IF(Data_Mentah!D123="Yes",1,0)</f>
        <v>1</v>
      </c>
      <c r="E123" s="8">
        <f>IF(Data_Mentah!E123="Yes",1,0)</f>
        <v>0</v>
      </c>
      <c r="F123" s="8">
        <f>IF(Data_Mentah!F123="Yes",1,0)</f>
        <v>1</v>
      </c>
      <c r="G123" s="8">
        <f>IF(Data_Mentah!G123="Yes",1,0)</f>
        <v>1</v>
      </c>
      <c r="H123" s="8">
        <f>IF(Data_Mentah!H123="Yes",1,0)</f>
        <v>1</v>
      </c>
      <c r="I123" s="8">
        <f>IF(Data_Mentah!I123="Yes",1,0)</f>
        <v>0</v>
      </c>
      <c r="J123" s="8">
        <f>IF(Data_Mentah!J123="Yes",1,0)</f>
        <v>1</v>
      </c>
      <c r="K123" s="8">
        <f>IF(Data_Mentah!K123="Yes",1,0)</f>
        <v>0</v>
      </c>
      <c r="L123" s="8">
        <f>IF(Data_Mentah!L123="Yes",1,0)</f>
        <v>1</v>
      </c>
      <c r="M123" s="8">
        <f>IF(Data_Mentah!M123="Yes",1,0)</f>
        <v>1</v>
      </c>
      <c r="N123" s="8">
        <f>IF(Data_Mentah!N123="Yes",1,0)</f>
        <v>1</v>
      </c>
      <c r="O123" s="8">
        <f>IF(Data_Mentah!O123="Yes",1,0)</f>
        <v>0</v>
      </c>
      <c r="P123" s="8">
        <f>IF(Data_Mentah!P123="Yes",1,0)</f>
        <v>0</v>
      </c>
      <c r="Q123" s="9">
        <f>IF(Data_Mentah!Q123="Positive",1,0)</f>
        <v>1</v>
      </c>
      <c r="T123">
        <f t="shared" si="6"/>
        <v>1</v>
      </c>
      <c r="U123">
        <f t="shared" si="7"/>
        <v>1</v>
      </c>
      <c r="V123">
        <f t="shared" si="8"/>
        <v>1</v>
      </c>
      <c r="W123">
        <f t="shared" si="9"/>
        <v>0</v>
      </c>
      <c r="X123">
        <f t="shared" si="10"/>
        <v>0</v>
      </c>
      <c r="Y123">
        <f>IF((Prediksi_Testing!T123 + Prediksi_Testing!U123 + Prediksi_Testing!V123 + Prediksi_Testing!W123 + Prediksi_Testing!X123) &gt;= 3, 1, 0)</f>
        <v>1</v>
      </c>
      <c r="Z123">
        <f>Label_Encoding!Q123</f>
        <v>1</v>
      </c>
      <c r="AA123" t="str">
        <f t="shared" si="11"/>
        <v>Benar</v>
      </c>
    </row>
    <row r="124" spans="1:27" ht="15.75" customHeight="1" x14ac:dyDescent="0.2">
      <c r="A124" s="4">
        <v>40</v>
      </c>
      <c r="B124" s="5">
        <f>IF(Data_Mentah!B124="Male",1,0)</f>
        <v>1</v>
      </c>
      <c r="C124" s="5">
        <f>IF(Data_Mentah!C124="Yes",1,0)</f>
        <v>0</v>
      </c>
      <c r="D124" s="5">
        <f>IF(Data_Mentah!D124="Yes",1,0)</f>
        <v>1</v>
      </c>
      <c r="E124" s="5">
        <f>IF(Data_Mentah!E124="Yes",1,0)</f>
        <v>0</v>
      </c>
      <c r="F124" s="5">
        <f>IF(Data_Mentah!F124="Yes",1,0)</f>
        <v>1</v>
      </c>
      <c r="G124" s="5">
        <f>IF(Data_Mentah!G124="Yes",1,0)</f>
        <v>1</v>
      </c>
      <c r="H124" s="5">
        <f>IF(Data_Mentah!H124="Yes",1,0)</f>
        <v>0</v>
      </c>
      <c r="I124" s="5">
        <f>IF(Data_Mentah!I124="Yes",1,0)</f>
        <v>0</v>
      </c>
      <c r="J124" s="5">
        <f>IF(Data_Mentah!J124="Yes",1,0)</f>
        <v>1</v>
      </c>
      <c r="K124" s="5">
        <f>IF(Data_Mentah!K124="Yes",1,0)</f>
        <v>1</v>
      </c>
      <c r="L124" s="5">
        <f>IF(Data_Mentah!L124="Yes",1,0)</f>
        <v>1</v>
      </c>
      <c r="M124" s="5">
        <f>IF(Data_Mentah!M124="Yes",1,0)</f>
        <v>1</v>
      </c>
      <c r="N124" s="5">
        <f>IF(Data_Mentah!N124="Yes",1,0)</f>
        <v>1</v>
      </c>
      <c r="O124" s="5">
        <f>IF(Data_Mentah!O124="Yes",1,0)</f>
        <v>0</v>
      </c>
      <c r="P124" s="5">
        <f>IF(Data_Mentah!P124="Yes",1,0)</f>
        <v>1</v>
      </c>
      <c r="Q124" s="6">
        <f>IF(Data_Mentah!Q124="Positive",1,0)</f>
        <v>1</v>
      </c>
      <c r="T124">
        <f t="shared" si="6"/>
        <v>1</v>
      </c>
      <c r="U124">
        <f t="shared" si="7"/>
        <v>1</v>
      </c>
      <c r="V124">
        <f t="shared" si="8"/>
        <v>1</v>
      </c>
      <c r="W124">
        <f t="shared" si="9"/>
        <v>1</v>
      </c>
      <c r="X124">
        <f t="shared" si="10"/>
        <v>1</v>
      </c>
      <c r="Y124">
        <f>IF((Prediksi_Testing!T124 + Prediksi_Testing!U124 + Prediksi_Testing!V124 + Prediksi_Testing!W124 + Prediksi_Testing!X124) &gt;= 3, 1, 0)</f>
        <v>1</v>
      </c>
      <c r="Z124">
        <f>Label_Encoding!Q124</f>
        <v>1</v>
      </c>
      <c r="AA124" t="str">
        <f t="shared" si="11"/>
        <v>Benar</v>
      </c>
    </row>
    <row r="125" spans="1:27" ht="15.75" customHeight="1" x14ac:dyDescent="0.2">
      <c r="A125" s="7">
        <v>47</v>
      </c>
      <c r="B125" s="8">
        <f>IF(Data_Mentah!B125="Male",1,0)</f>
        <v>1</v>
      </c>
      <c r="C125" s="8">
        <f>IF(Data_Mentah!C125="Yes",1,0)</f>
        <v>0</v>
      </c>
      <c r="D125" s="8">
        <f>IF(Data_Mentah!D125="Yes",1,0)</f>
        <v>1</v>
      </c>
      <c r="E125" s="8">
        <f>IF(Data_Mentah!E125="Yes",1,0)</f>
        <v>0</v>
      </c>
      <c r="F125" s="8">
        <f>IF(Data_Mentah!F125="Yes",1,0)</f>
        <v>0</v>
      </c>
      <c r="G125" s="8">
        <f>IF(Data_Mentah!G125="Yes",1,0)</f>
        <v>0</v>
      </c>
      <c r="H125" s="8">
        <f>IF(Data_Mentah!H125="Yes",1,0)</f>
        <v>0</v>
      </c>
      <c r="I125" s="8">
        <f>IF(Data_Mentah!I125="Yes",1,0)</f>
        <v>1</v>
      </c>
      <c r="J125" s="8">
        <f>IF(Data_Mentah!J125="Yes",1,0)</f>
        <v>1</v>
      </c>
      <c r="K125" s="8">
        <f>IF(Data_Mentah!K125="Yes",1,0)</f>
        <v>0</v>
      </c>
      <c r="L125" s="8">
        <f>IF(Data_Mentah!L125="Yes",1,0)</f>
        <v>0</v>
      </c>
      <c r="M125" s="8">
        <f>IF(Data_Mentah!M125="Yes",1,0)</f>
        <v>0</v>
      </c>
      <c r="N125" s="8">
        <f>IF(Data_Mentah!N125="Yes",1,0)</f>
        <v>0</v>
      </c>
      <c r="O125" s="8">
        <f>IF(Data_Mentah!O125="Yes",1,0)</f>
        <v>1</v>
      </c>
      <c r="P125" s="8">
        <f>IF(Data_Mentah!P125="Yes",1,0)</f>
        <v>1</v>
      </c>
      <c r="Q125" s="9">
        <f>IF(Data_Mentah!Q125="Positive",1,0)</f>
        <v>1</v>
      </c>
      <c r="T125">
        <f t="shared" si="6"/>
        <v>0</v>
      </c>
      <c r="U125">
        <f t="shared" si="7"/>
        <v>1</v>
      </c>
      <c r="V125">
        <f t="shared" si="8"/>
        <v>0</v>
      </c>
      <c r="W125">
        <f t="shared" si="9"/>
        <v>0</v>
      </c>
      <c r="X125">
        <f t="shared" si="10"/>
        <v>1</v>
      </c>
      <c r="Y125">
        <f>IF((Prediksi_Testing!T125 + Prediksi_Testing!U125 + Prediksi_Testing!V125 + Prediksi_Testing!W125 + Prediksi_Testing!X125) &gt;= 3, 1, 0)</f>
        <v>0</v>
      </c>
      <c r="Z125">
        <f>Label_Encoding!Q125</f>
        <v>1</v>
      </c>
      <c r="AA125" t="str">
        <f t="shared" si="11"/>
        <v>Salah</v>
      </c>
    </row>
    <row r="126" spans="1:27" ht="15.75" customHeight="1" x14ac:dyDescent="0.2">
      <c r="A126" s="4">
        <v>38</v>
      </c>
      <c r="B126" s="5">
        <f>IF(Data_Mentah!B126="Male",1,0)</f>
        <v>1</v>
      </c>
      <c r="C126" s="5">
        <f>IF(Data_Mentah!C126="Yes",1,0)</f>
        <v>1</v>
      </c>
      <c r="D126" s="5">
        <f>IF(Data_Mentah!D126="Yes",1,0)</f>
        <v>0</v>
      </c>
      <c r="E126" s="5">
        <f>IF(Data_Mentah!E126="Yes",1,0)</f>
        <v>1</v>
      </c>
      <c r="F126" s="5">
        <f>IF(Data_Mentah!F126="Yes",1,0)</f>
        <v>1</v>
      </c>
      <c r="G126" s="5">
        <f>IF(Data_Mentah!G126="Yes",1,0)</f>
        <v>0</v>
      </c>
      <c r="H126" s="5">
        <f>IF(Data_Mentah!H126="Yes",1,0)</f>
        <v>0</v>
      </c>
      <c r="I126" s="5">
        <f>IF(Data_Mentah!I126="Yes",1,0)</f>
        <v>0</v>
      </c>
      <c r="J126" s="5">
        <f>IF(Data_Mentah!J126="Yes",1,0)</f>
        <v>0</v>
      </c>
      <c r="K126" s="5">
        <f>IF(Data_Mentah!K126="Yes",1,0)</f>
        <v>0</v>
      </c>
      <c r="L126" s="5">
        <f>IF(Data_Mentah!L126="Yes",1,0)</f>
        <v>0</v>
      </c>
      <c r="M126" s="5">
        <f>IF(Data_Mentah!M126="Yes",1,0)</f>
        <v>0</v>
      </c>
      <c r="N126" s="5">
        <f>IF(Data_Mentah!N126="Yes",1,0)</f>
        <v>0</v>
      </c>
      <c r="O126" s="5">
        <f>IF(Data_Mentah!O126="Yes",1,0)</f>
        <v>0</v>
      </c>
      <c r="P126" s="5">
        <f>IF(Data_Mentah!P126="Yes",1,0)</f>
        <v>0</v>
      </c>
      <c r="Q126" s="6">
        <f>IF(Data_Mentah!Q126="Positive",1,0)</f>
        <v>1</v>
      </c>
      <c r="T126">
        <f t="shared" si="6"/>
        <v>0</v>
      </c>
      <c r="U126">
        <f t="shared" si="7"/>
        <v>0</v>
      </c>
      <c r="V126">
        <f t="shared" si="8"/>
        <v>0</v>
      </c>
      <c r="W126">
        <f t="shared" si="9"/>
        <v>0</v>
      </c>
      <c r="X126">
        <f t="shared" si="10"/>
        <v>0</v>
      </c>
      <c r="Y126">
        <f>IF((Prediksi_Testing!T126 + Prediksi_Testing!U126 + Prediksi_Testing!V126 + Prediksi_Testing!W126 + Prediksi_Testing!X126) &gt;= 3, 1, 0)</f>
        <v>0</v>
      </c>
      <c r="Z126">
        <f>Label_Encoding!Q126</f>
        <v>1</v>
      </c>
      <c r="AA126" t="str">
        <f t="shared" si="11"/>
        <v>Salah</v>
      </c>
    </row>
    <row r="127" spans="1:27" ht="15.75" customHeight="1" x14ac:dyDescent="0.2">
      <c r="A127" s="7">
        <v>55</v>
      </c>
      <c r="B127" s="8">
        <f>IF(Data_Mentah!B127="Male",1,0)</f>
        <v>1</v>
      </c>
      <c r="C127" s="8">
        <f>IF(Data_Mentah!C127="Yes",1,0)</f>
        <v>1</v>
      </c>
      <c r="D127" s="8">
        <f>IF(Data_Mentah!D127="Yes",1,0)</f>
        <v>1</v>
      </c>
      <c r="E127" s="8">
        <f>IF(Data_Mentah!E127="Yes",1,0)</f>
        <v>1</v>
      </c>
      <c r="F127" s="8">
        <f>IF(Data_Mentah!F127="Yes",1,0)</f>
        <v>1</v>
      </c>
      <c r="G127" s="8">
        <f>IF(Data_Mentah!G127="Yes",1,0)</f>
        <v>1</v>
      </c>
      <c r="H127" s="8">
        <f>IF(Data_Mentah!H127="Yes",1,0)</f>
        <v>0</v>
      </c>
      <c r="I127" s="8">
        <f>IF(Data_Mentah!I127="Yes",1,0)</f>
        <v>1</v>
      </c>
      <c r="J127" s="8">
        <f>IF(Data_Mentah!J127="Yes",1,0)</f>
        <v>0</v>
      </c>
      <c r="K127" s="8">
        <f>IF(Data_Mentah!K127="Yes",1,0)</f>
        <v>0</v>
      </c>
      <c r="L127" s="8">
        <f>IF(Data_Mentah!L127="Yes",1,0)</f>
        <v>1</v>
      </c>
      <c r="M127" s="8">
        <f>IF(Data_Mentah!M127="Yes",1,0)</f>
        <v>1</v>
      </c>
      <c r="N127" s="8">
        <f>IF(Data_Mentah!N127="Yes",1,0)</f>
        <v>0</v>
      </c>
      <c r="O127" s="8">
        <f>IF(Data_Mentah!O127="Yes",1,0)</f>
        <v>0</v>
      </c>
      <c r="P127" s="8">
        <f>IF(Data_Mentah!P127="Yes",1,0)</f>
        <v>0</v>
      </c>
      <c r="Q127" s="9">
        <f>IF(Data_Mentah!Q127="Positive",1,0)</f>
        <v>1</v>
      </c>
      <c r="T127">
        <f t="shared" si="6"/>
        <v>0</v>
      </c>
      <c r="U127">
        <f t="shared" si="7"/>
        <v>1</v>
      </c>
      <c r="V127">
        <f t="shared" si="8"/>
        <v>1</v>
      </c>
      <c r="W127">
        <f t="shared" si="9"/>
        <v>0</v>
      </c>
      <c r="X127">
        <f t="shared" si="10"/>
        <v>0</v>
      </c>
      <c r="Y127">
        <f>IF((Prediksi_Testing!T127 + Prediksi_Testing!U127 + Prediksi_Testing!V127 + Prediksi_Testing!W127 + Prediksi_Testing!X127) &gt;= 3, 1, 0)</f>
        <v>0</v>
      </c>
      <c r="Z127">
        <f>Label_Encoding!Q127</f>
        <v>1</v>
      </c>
      <c r="AA127" t="str">
        <f t="shared" si="11"/>
        <v>Salah</v>
      </c>
    </row>
    <row r="128" spans="1:27" ht="15.75" customHeight="1" x14ac:dyDescent="0.2">
      <c r="A128" s="4">
        <v>66</v>
      </c>
      <c r="B128" s="5">
        <f>IF(Data_Mentah!B128="Male",1,0)</f>
        <v>1</v>
      </c>
      <c r="C128" s="5">
        <f>IF(Data_Mentah!C128="Yes",1,0)</f>
        <v>1</v>
      </c>
      <c r="D128" s="5">
        <f>IF(Data_Mentah!D128="Yes",1,0)</f>
        <v>1</v>
      </c>
      <c r="E128" s="5">
        <f>IF(Data_Mentah!E128="Yes",1,0)</f>
        <v>0</v>
      </c>
      <c r="F128" s="5">
        <f>IF(Data_Mentah!F128="Yes",1,0)</f>
        <v>1</v>
      </c>
      <c r="G128" s="5">
        <f>IF(Data_Mentah!G128="Yes",1,0)</f>
        <v>0</v>
      </c>
      <c r="H128" s="5">
        <f>IF(Data_Mentah!H128="Yes",1,0)</f>
        <v>1</v>
      </c>
      <c r="I128" s="5">
        <f>IF(Data_Mentah!I128="Yes",1,0)</f>
        <v>0</v>
      </c>
      <c r="J128" s="5">
        <f>IF(Data_Mentah!J128="Yes",1,0)</f>
        <v>1</v>
      </c>
      <c r="K128" s="5">
        <f>IF(Data_Mentah!K128="Yes",1,0)</f>
        <v>1</v>
      </c>
      <c r="L128" s="5">
        <f>IF(Data_Mentah!L128="Yes",1,0)</f>
        <v>1</v>
      </c>
      <c r="M128" s="5">
        <f>IF(Data_Mentah!M128="Yes",1,0)</f>
        <v>1</v>
      </c>
      <c r="N128" s="5">
        <f>IF(Data_Mentah!N128="Yes",1,0)</f>
        <v>0</v>
      </c>
      <c r="O128" s="5">
        <f>IF(Data_Mentah!O128="Yes",1,0)</f>
        <v>0</v>
      </c>
      <c r="P128" s="5">
        <f>IF(Data_Mentah!P128="Yes",1,0)</f>
        <v>0</v>
      </c>
      <c r="Q128" s="6">
        <f>IF(Data_Mentah!Q128="Positive",1,0)</f>
        <v>1</v>
      </c>
      <c r="T128">
        <f t="shared" si="6"/>
        <v>1</v>
      </c>
      <c r="U128">
        <f t="shared" si="7"/>
        <v>1</v>
      </c>
      <c r="V128">
        <f t="shared" si="8"/>
        <v>1</v>
      </c>
      <c r="W128">
        <f t="shared" si="9"/>
        <v>0</v>
      </c>
      <c r="X128">
        <f t="shared" si="10"/>
        <v>0</v>
      </c>
      <c r="Y128">
        <f>IF((Prediksi_Testing!T128 + Prediksi_Testing!U128 + Prediksi_Testing!V128 + Prediksi_Testing!W128 + Prediksi_Testing!X128) &gt;= 3, 1, 0)</f>
        <v>1</v>
      </c>
      <c r="Z128">
        <f>Label_Encoding!Q128</f>
        <v>1</v>
      </c>
      <c r="AA128" t="str">
        <f t="shared" si="11"/>
        <v>Benar</v>
      </c>
    </row>
    <row r="129" spans="1:27" ht="15.75" customHeight="1" x14ac:dyDescent="0.2">
      <c r="A129" s="7">
        <v>57</v>
      </c>
      <c r="B129" s="8">
        <f>IF(Data_Mentah!B129="Male",1,0)</f>
        <v>1</v>
      </c>
      <c r="C129" s="8">
        <f>IF(Data_Mentah!C129="Yes",1,0)</f>
        <v>1</v>
      </c>
      <c r="D129" s="8">
        <f>IF(Data_Mentah!D129="Yes",1,0)</f>
        <v>0</v>
      </c>
      <c r="E129" s="8">
        <f>IF(Data_Mentah!E129="Yes",1,0)</f>
        <v>0</v>
      </c>
      <c r="F129" s="8">
        <f>IF(Data_Mentah!F129="Yes",1,0)</f>
        <v>1</v>
      </c>
      <c r="G129" s="8">
        <f>IF(Data_Mentah!G129="Yes",1,0)</f>
        <v>1</v>
      </c>
      <c r="H129" s="8">
        <f>IF(Data_Mentah!H129="Yes",1,0)</f>
        <v>0</v>
      </c>
      <c r="I129" s="8">
        <f>IF(Data_Mentah!I129="Yes",1,0)</f>
        <v>0</v>
      </c>
      <c r="J129" s="8">
        <f>IF(Data_Mentah!J129="Yes",1,0)</f>
        <v>1</v>
      </c>
      <c r="K129" s="8">
        <f>IF(Data_Mentah!K129="Yes",1,0)</f>
        <v>1</v>
      </c>
      <c r="L129" s="8">
        <f>IF(Data_Mentah!L129="Yes",1,0)</f>
        <v>0</v>
      </c>
      <c r="M129" s="8">
        <f>IF(Data_Mentah!M129="Yes",1,0)</f>
        <v>0</v>
      </c>
      <c r="N129" s="8">
        <f>IF(Data_Mentah!N129="Yes",1,0)</f>
        <v>1</v>
      </c>
      <c r="O129" s="8">
        <f>IF(Data_Mentah!O129="Yes",1,0)</f>
        <v>1</v>
      </c>
      <c r="P129" s="8">
        <f>IF(Data_Mentah!P129="Yes",1,0)</f>
        <v>0</v>
      </c>
      <c r="Q129" s="9">
        <f>IF(Data_Mentah!Q129="Positive",1,0)</f>
        <v>1</v>
      </c>
      <c r="T129">
        <f t="shared" si="6"/>
        <v>1</v>
      </c>
      <c r="U129">
        <f t="shared" si="7"/>
        <v>0</v>
      </c>
      <c r="V129">
        <f t="shared" si="8"/>
        <v>0</v>
      </c>
      <c r="W129">
        <f t="shared" si="9"/>
        <v>0</v>
      </c>
      <c r="X129">
        <f t="shared" si="10"/>
        <v>0</v>
      </c>
      <c r="Y129">
        <f>IF((Prediksi_Testing!T129 + Prediksi_Testing!U129 + Prediksi_Testing!V129 + Prediksi_Testing!W129 + Prediksi_Testing!X129) &gt;= 3, 1, 0)</f>
        <v>0</v>
      </c>
      <c r="Z129">
        <f>Label_Encoding!Q129</f>
        <v>1</v>
      </c>
      <c r="AA129" t="str">
        <f t="shared" si="11"/>
        <v>Salah</v>
      </c>
    </row>
    <row r="130" spans="1:27" ht="15.75" customHeight="1" x14ac:dyDescent="0.2">
      <c r="A130" s="4">
        <v>32</v>
      </c>
      <c r="B130" s="5">
        <f>IF(Data_Mentah!B130="Male",1,0)</f>
        <v>1</v>
      </c>
      <c r="C130" s="5">
        <f>IF(Data_Mentah!C130="Yes",1,0)</f>
        <v>0</v>
      </c>
      <c r="D130" s="5">
        <f>IF(Data_Mentah!D130="Yes",1,0)</f>
        <v>1</v>
      </c>
      <c r="E130" s="5">
        <f>IF(Data_Mentah!E130="Yes",1,0)</f>
        <v>0</v>
      </c>
      <c r="F130" s="5">
        <f>IF(Data_Mentah!F130="Yes",1,0)</f>
        <v>1</v>
      </c>
      <c r="G130" s="5">
        <f>IF(Data_Mentah!G130="Yes",1,0)</f>
        <v>1</v>
      </c>
      <c r="H130" s="5">
        <f>IF(Data_Mentah!H130="Yes",1,0)</f>
        <v>1</v>
      </c>
      <c r="I130" s="5">
        <f>IF(Data_Mentah!I130="Yes",1,0)</f>
        <v>0</v>
      </c>
      <c r="J130" s="5">
        <f>IF(Data_Mentah!J130="Yes",1,0)</f>
        <v>1</v>
      </c>
      <c r="K130" s="5">
        <f>IF(Data_Mentah!K130="Yes",1,0)</f>
        <v>1</v>
      </c>
      <c r="L130" s="5">
        <f>IF(Data_Mentah!L130="Yes",1,0)</f>
        <v>0</v>
      </c>
      <c r="M130" s="5">
        <f>IF(Data_Mentah!M130="Yes",1,0)</f>
        <v>0</v>
      </c>
      <c r="N130" s="5">
        <f>IF(Data_Mentah!N130="Yes",1,0)</f>
        <v>0</v>
      </c>
      <c r="O130" s="5">
        <f>IF(Data_Mentah!O130="Yes",1,0)</f>
        <v>1</v>
      </c>
      <c r="P130" s="5">
        <f>IF(Data_Mentah!P130="Yes",1,0)</f>
        <v>0</v>
      </c>
      <c r="Q130" s="6">
        <f>IF(Data_Mentah!Q130="Positive",1,0)</f>
        <v>1</v>
      </c>
      <c r="T130">
        <f t="shared" si="6"/>
        <v>1</v>
      </c>
      <c r="U130">
        <f t="shared" si="7"/>
        <v>1</v>
      </c>
      <c r="V130">
        <f t="shared" si="8"/>
        <v>0</v>
      </c>
      <c r="W130">
        <f t="shared" si="9"/>
        <v>0</v>
      </c>
      <c r="X130">
        <f t="shared" si="10"/>
        <v>0</v>
      </c>
      <c r="Y130">
        <f>IF((Prediksi_Testing!T130 + Prediksi_Testing!U130 + Prediksi_Testing!V130 + Prediksi_Testing!W130 + Prediksi_Testing!X130) &gt;= 3, 1, 0)</f>
        <v>0</v>
      </c>
      <c r="Z130">
        <f>Label_Encoding!Q130</f>
        <v>1</v>
      </c>
      <c r="AA130" t="str">
        <f t="shared" si="11"/>
        <v>Salah</v>
      </c>
    </row>
    <row r="131" spans="1:27" ht="15.75" customHeight="1" x14ac:dyDescent="0.2">
      <c r="A131" s="7">
        <v>48</v>
      </c>
      <c r="B131" s="8">
        <f>IF(Data_Mentah!B131="Male",1,0)</f>
        <v>1</v>
      </c>
      <c r="C131" s="8">
        <f>IF(Data_Mentah!C131="Yes",1,0)</f>
        <v>1</v>
      </c>
      <c r="D131" s="8">
        <f>IF(Data_Mentah!D131="Yes",1,0)</f>
        <v>1</v>
      </c>
      <c r="E131" s="8">
        <f>IF(Data_Mentah!E131="Yes",1,0)</f>
        <v>1</v>
      </c>
      <c r="F131" s="8">
        <f>IF(Data_Mentah!F131="Yes",1,0)</f>
        <v>1</v>
      </c>
      <c r="G131" s="8">
        <f>IF(Data_Mentah!G131="Yes",1,0)</f>
        <v>0</v>
      </c>
      <c r="H131" s="8">
        <f>IF(Data_Mentah!H131="Yes",1,0)</f>
        <v>0</v>
      </c>
      <c r="I131" s="8">
        <f>IF(Data_Mentah!I131="Yes",1,0)</f>
        <v>0</v>
      </c>
      <c r="J131" s="8">
        <f>IF(Data_Mentah!J131="Yes",1,0)</f>
        <v>1</v>
      </c>
      <c r="K131" s="8">
        <f>IF(Data_Mentah!K131="Yes",1,0)</f>
        <v>0</v>
      </c>
      <c r="L131" s="8">
        <f>IF(Data_Mentah!L131="Yes",1,0)</f>
        <v>0</v>
      </c>
      <c r="M131" s="8">
        <f>IF(Data_Mentah!M131="Yes",1,0)</f>
        <v>1</v>
      </c>
      <c r="N131" s="8">
        <f>IF(Data_Mentah!N131="Yes",1,0)</f>
        <v>0</v>
      </c>
      <c r="O131" s="8">
        <f>IF(Data_Mentah!O131="Yes",1,0)</f>
        <v>1</v>
      </c>
      <c r="P131" s="8">
        <f>IF(Data_Mentah!P131="Yes",1,0)</f>
        <v>0</v>
      </c>
      <c r="Q131" s="9">
        <f>IF(Data_Mentah!Q131="Positive",1,0)</f>
        <v>1</v>
      </c>
      <c r="T131">
        <f t="shared" ref="T131:T194" si="12">IF((H131 + N131 + E131 + F131 + J131) &gt;= 3, 1, 0)</f>
        <v>1</v>
      </c>
      <c r="U131">
        <f t="shared" ref="U131:U194" si="13">IF((P131 + J131 + G131 + M131 + D131) &gt;= 3, 1, 0)</f>
        <v>1</v>
      </c>
      <c r="V131">
        <f t="shared" ref="V131:V194" si="14">IF((R131 + J131 + I131 + F131 + L131) &gt;= 3, 1, 0)</f>
        <v>0</v>
      </c>
      <c r="W131">
        <f t="shared" ref="W131:W194" si="15">IF((S131 + K131 + R131 + P131 + M131) &gt;= 3, 1, 0)</f>
        <v>0</v>
      </c>
      <c r="X131">
        <f t="shared" ref="X131:X194" si="16">IF((T131 + O131 + I131 + M131 + P131) &gt;= 3, 1, 0)</f>
        <v>1</v>
      </c>
      <c r="Y131">
        <f>IF((Prediksi_Testing!T131 + Prediksi_Testing!U131 + Prediksi_Testing!V131 + Prediksi_Testing!W131 + Prediksi_Testing!X131) &gt;= 3, 1, 0)</f>
        <v>1</v>
      </c>
      <c r="Z131">
        <f>Label_Encoding!Q131</f>
        <v>1</v>
      </c>
      <c r="AA131" t="str">
        <f t="shared" ref="AA131:AA194" si="17">IF(Y131=Z131,"Benar","Salah")</f>
        <v>Benar</v>
      </c>
    </row>
    <row r="132" spans="1:27" ht="15.75" customHeight="1" x14ac:dyDescent="0.2">
      <c r="A132" s="4">
        <v>47</v>
      </c>
      <c r="B132" s="5">
        <f>IF(Data_Mentah!B132="Male",1,0)</f>
        <v>1</v>
      </c>
      <c r="C132" s="5">
        <f>IF(Data_Mentah!C132="Yes",1,0)</f>
        <v>1</v>
      </c>
      <c r="D132" s="5">
        <f>IF(Data_Mentah!D132="Yes",1,0)</f>
        <v>1</v>
      </c>
      <c r="E132" s="5">
        <f>IF(Data_Mentah!E132="Yes",1,0)</f>
        <v>1</v>
      </c>
      <c r="F132" s="5">
        <f>IF(Data_Mentah!F132="Yes",1,0)</f>
        <v>1</v>
      </c>
      <c r="G132" s="5">
        <f>IF(Data_Mentah!G132="Yes",1,0)</f>
        <v>1</v>
      </c>
      <c r="H132" s="5">
        <f>IF(Data_Mentah!H132="Yes",1,0)</f>
        <v>1</v>
      </c>
      <c r="I132" s="5">
        <f>IF(Data_Mentah!I132="Yes",1,0)</f>
        <v>1</v>
      </c>
      <c r="J132" s="5">
        <f>IF(Data_Mentah!J132="Yes",1,0)</f>
        <v>1</v>
      </c>
      <c r="K132" s="5">
        <f>IF(Data_Mentah!K132="Yes",1,0)</f>
        <v>1</v>
      </c>
      <c r="L132" s="5">
        <f>IF(Data_Mentah!L132="Yes",1,0)</f>
        <v>0</v>
      </c>
      <c r="M132" s="5">
        <f>IF(Data_Mentah!M132="Yes",1,0)</f>
        <v>0</v>
      </c>
      <c r="N132" s="5">
        <f>IF(Data_Mentah!N132="Yes",1,0)</f>
        <v>1</v>
      </c>
      <c r="O132" s="5">
        <f>IF(Data_Mentah!O132="Yes",1,0)</f>
        <v>0</v>
      </c>
      <c r="P132" s="5">
        <f>IF(Data_Mentah!P132="Yes",1,0)</f>
        <v>0</v>
      </c>
      <c r="Q132" s="6">
        <f>IF(Data_Mentah!Q132="Positive",1,0)</f>
        <v>1</v>
      </c>
      <c r="T132">
        <f t="shared" si="12"/>
        <v>1</v>
      </c>
      <c r="U132">
        <f t="shared" si="13"/>
        <v>1</v>
      </c>
      <c r="V132">
        <f t="shared" si="14"/>
        <v>1</v>
      </c>
      <c r="W132">
        <f t="shared" si="15"/>
        <v>0</v>
      </c>
      <c r="X132">
        <f t="shared" si="16"/>
        <v>0</v>
      </c>
      <c r="Y132">
        <f>IF((Prediksi_Testing!T132 + Prediksi_Testing!U132 + Prediksi_Testing!V132 + Prediksi_Testing!W132 + Prediksi_Testing!X132) &gt;= 3, 1, 0)</f>
        <v>1</v>
      </c>
      <c r="Z132">
        <f>Label_Encoding!Q132</f>
        <v>1</v>
      </c>
      <c r="AA132" t="str">
        <f t="shared" si="17"/>
        <v>Benar</v>
      </c>
    </row>
    <row r="133" spans="1:27" ht="15.75" customHeight="1" x14ac:dyDescent="0.2">
      <c r="A133" s="7">
        <v>43</v>
      </c>
      <c r="B133" s="8">
        <f>IF(Data_Mentah!B133="Male",1,0)</f>
        <v>1</v>
      </c>
      <c r="C133" s="8">
        <f>IF(Data_Mentah!C133="Yes",1,0)</f>
        <v>1</v>
      </c>
      <c r="D133" s="8">
        <f>IF(Data_Mentah!D133="Yes",1,0)</f>
        <v>0</v>
      </c>
      <c r="E133" s="8">
        <f>IF(Data_Mentah!E133="Yes",1,0)</f>
        <v>0</v>
      </c>
      <c r="F133" s="8">
        <f>IF(Data_Mentah!F133="Yes",1,0)</f>
        <v>0</v>
      </c>
      <c r="G133" s="8">
        <f>IF(Data_Mentah!G133="Yes",1,0)</f>
        <v>1</v>
      </c>
      <c r="H133" s="8">
        <f>IF(Data_Mentah!H133="Yes",1,0)</f>
        <v>0</v>
      </c>
      <c r="I133" s="8">
        <f>IF(Data_Mentah!I133="Yes",1,0)</f>
        <v>0</v>
      </c>
      <c r="J133" s="8">
        <f>IF(Data_Mentah!J133="Yes",1,0)</f>
        <v>0</v>
      </c>
      <c r="K133" s="8">
        <f>IF(Data_Mentah!K133="Yes",1,0)</f>
        <v>1</v>
      </c>
      <c r="L133" s="8">
        <f>IF(Data_Mentah!L133="Yes",1,0)</f>
        <v>0</v>
      </c>
      <c r="M133" s="8">
        <f>IF(Data_Mentah!M133="Yes",1,0)</f>
        <v>0</v>
      </c>
      <c r="N133" s="8">
        <f>IF(Data_Mentah!N133="Yes",1,0)</f>
        <v>1</v>
      </c>
      <c r="O133" s="8">
        <f>IF(Data_Mentah!O133="Yes",1,0)</f>
        <v>0</v>
      </c>
      <c r="P133" s="8">
        <f>IF(Data_Mentah!P133="Yes",1,0)</f>
        <v>0</v>
      </c>
      <c r="Q133" s="9">
        <f>IF(Data_Mentah!Q133="Positive",1,0)</f>
        <v>1</v>
      </c>
      <c r="T133">
        <f t="shared" si="12"/>
        <v>0</v>
      </c>
      <c r="U133">
        <f t="shared" si="13"/>
        <v>0</v>
      </c>
      <c r="V133">
        <f t="shared" si="14"/>
        <v>0</v>
      </c>
      <c r="W133">
        <f t="shared" si="15"/>
        <v>0</v>
      </c>
      <c r="X133">
        <f t="shared" si="16"/>
        <v>0</v>
      </c>
      <c r="Y133">
        <f>IF((Prediksi_Testing!T133 + Prediksi_Testing!U133 + Prediksi_Testing!V133 + Prediksi_Testing!W133 + Prediksi_Testing!X133) &gt;= 3, 1, 0)</f>
        <v>0</v>
      </c>
      <c r="Z133">
        <f>Label_Encoding!Q133</f>
        <v>1</v>
      </c>
      <c r="AA133" t="str">
        <f t="shared" si="17"/>
        <v>Salah</v>
      </c>
    </row>
    <row r="134" spans="1:27" ht="15.75" customHeight="1" x14ac:dyDescent="0.2">
      <c r="A134" s="4">
        <v>30</v>
      </c>
      <c r="B134" s="5">
        <f>IF(Data_Mentah!B134="Male",1,0)</f>
        <v>1</v>
      </c>
      <c r="C134" s="5">
        <f>IF(Data_Mentah!C134="Yes",1,0)</f>
        <v>1</v>
      </c>
      <c r="D134" s="5">
        <f>IF(Data_Mentah!D134="Yes",1,0)</f>
        <v>1</v>
      </c>
      <c r="E134" s="5">
        <f>IF(Data_Mentah!E134="Yes",1,0)</f>
        <v>1</v>
      </c>
      <c r="F134" s="5">
        <f>IF(Data_Mentah!F134="Yes",1,0)</f>
        <v>1</v>
      </c>
      <c r="G134" s="5">
        <f>IF(Data_Mentah!G134="Yes",1,0)</f>
        <v>0</v>
      </c>
      <c r="H134" s="5">
        <f>IF(Data_Mentah!H134="Yes",1,0)</f>
        <v>1</v>
      </c>
      <c r="I134" s="5">
        <f>IF(Data_Mentah!I134="Yes",1,0)</f>
        <v>0</v>
      </c>
      <c r="J134" s="5">
        <f>IF(Data_Mentah!J134="Yes",1,0)</f>
        <v>0</v>
      </c>
      <c r="K134" s="5">
        <f>IF(Data_Mentah!K134="Yes",1,0)</f>
        <v>0</v>
      </c>
      <c r="L134" s="5">
        <f>IF(Data_Mentah!L134="Yes",1,0)</f>
        <v>1</v>
      </c>
      <c r="M134" s="5">
        <f>IF(Data_Mentah!M134="Yes",1,0)</f>
        <v>0</v>
      </c>
      <c r="N134" s="5">
        <f>IF(Data_Mentah!N134="Yes",1,0)</f>
        <v>0</v>
      </c>
      <c r="O134" s="5">
        <f>IF(Data_Mentah!O134="Yes",1,0)</f>
        <v>0</v>
      </c>
      <c r="P134" s="5">
        <f>IF(Data_Mentah!P134="Yes",1,0)</f>
        <v>0</v>
      </c>
      <c r="Q134" s="6">
        <f>IF(Data_Mentah!Q134="Positive",1,0)</f>
        <v>1</v>
      </c>
      <c r="T134">
        <f t="shared" si="12"/>
        <v>1</v>
      </c>
      <c r="U134">
        <f t="shared" si="13"/>
        <v>0</v>
      </c>
      <c r="V134">
        <f t="shared" si="14"/>
        <v>0</v>
      </c>
      <c r="W134">
        <f t="shared" si="15"/>
        <v>0</v>
      </c>
      <c r="X134">
        <f t="shared" si="16"/>
        <v>0</v>
      </c>
      <c r="Y134">
        <f>IF((Prediksi_Testing!T134 + Prediksi_Testing!U134 + Prediksi_Testing!V134 + Prediksi_Testing!W134 + Prediksi_Testing!X134) &gt;= 3, 1, 0)</f>
        <v>0</v>
      </c>
      <c r="Z134">
        <f>Label_Encoding!Q134</f>
        <v>1</v>
      </c>
      <c r="AA134" t="str">
        <f t="shared" si="17"/>
        <v>Salah</v>
      </c>
    </row>
    <row r="135" spans="1:27" ht="15.75" customHeight="1" x14ac:dyDescent="0.2">
      <c r="A135" s="7">
        <v>16</v>
      </c>
      <c r="B135" s="8">
        <f>IF(Data_Mentah!B135="Male",1,0)</f>
        <v>1</v>
      </c>
      <c r="C135" s="8">
        <f>IF(Data_Mentah!C135="Yes",1,0)</f>
        <v>1</v>
      </c>
      <c r="D135" s="8">
        <f>IF(Data_Mentah!D135="Yes",1,0)</f>
        <v>0</v>
      </c>
      <c r="E135" s="8">
        <f>IF(Data_Mentah!E135="Yes",1,0)</f>
        <v>1</v>
      </c>
      <c r="F135" s="8">
        <f>IF(Data_Mentah!F135="Yes",1,0)</f>
        <v>0</v>
      </c>
      <c r="G135" s="8">
        <f>IF(Data_Mentah!G135="Yes",1,0)</f>
        <v>1</v>
      </c>
      <c r="H135" s="8">
        <f>IF(Data_Mentah!H135="Yes",1,0)</f>
        <v>0</v>
      </c>
      <c r="I135" s="8">
        <f>IF(Data_Mentah!I135="Yes",1,0)</f>
        <v>0</v>
      </c>
      <c r="J135" s="8">
        <f>IF(Data_Mentah!J135="Yes",1,0)</f>
        <v>0</v>
      </c>
      <c r="K135" s="8">
        <f>IF(Data_Mentah!K135="Yes",1,0)</f>
        <v>0</v>
      </c>
      <c r="L135" s="8">
        <f>IF(Data_Mentah!L135="Yes",1,0)</f>
        <v>0</v>
      </c>
      <c r="M135" s="8">
        <f>IF(Data_Mentah!M135="Yes",1,0)</f>
        <v>0</v>
      </c>
      <c r="N135" s="8">
        <f>IF(Data_Mentah!N135="Yes",1,0)</f>
        <v>0</v>
      </c>
      <c r="O135" s="8">
        <f>IF(Data_Mentah!O135="Yes",1,0)</f>
        <v>0</v>
      </c>
      <c r="P135" s="8">
        <f>IF(Data_Mentah!P135="Yes",1,0)</f>
        <v>0</v>
      </c>
      <c r="Q135" s="9">
        <f>IF(Data_Mentah!Q135="Positive",1,0)</f>
        <v>1</v>
      </c>
      <c r="T135">
        <f t="shared" si="12"/>
        <v>0</v>
      </c>
      <c r="U135">
        <f t="shared" si="13"/>
        <v>0</v>
      </c>
      <c r="V135">
        <f t="shared" si="14"/>
        <v>0</v>
      </c>
      <c r="W135">
        <f t="shared" si="15"/>
        <v>0</v>
      </c>
      <c r="X135">
        <f t="shared" si="16"/>
        <v>0</v>
      </c>
      <c r="Y135">
        <f>IF((Prediksi_Testing!T135 + Prediksi_Testing!U135 + Prediksi_Testing!V135 + Prediksi_Testing!W135 + Prediksi_Testing!X135) &gt;= 3, 1, 0)</f>
        <v>0</v>
      </c>
      <c r="Z135">
        <f>Label_Encoding!Q135</f>
        <v>1</v>
      </c>
      <c r="AA135" t="str">
        <f t="shared" si="17"/>
        <v>Salah</v>
      </c>
    </row>
    <row r="136" spans="1:27" ht="15.75" customHeight="1" x14ac:dyDescent="0.2">
      <c r="A136" s="4">
        <v>35</v>
      </c>
      <c r="B136" s="5">
        <f>IF(Data_Mentah!B136="Male",1,0)</f>
        <v>1</v>
      </c>
      <c r="C136" s="5">
        <f>IF(Data_Mentah!C136="Yes",1,0)</f>
        <v>1</v>
      </c>
      <c r="D136" s="5">
        <f>IF(Data_Mentah!D136="Yes",1,0)</f>
        <v>1</v>
      </c>
      <c r="E136" s="5">
        <f>IF(Data_Mentah!E136="Yes",1,0)</f>
        <v>1</v>
      </c>
      <c r="F136" s="5">
        <f>IF(Data_Mentah!F136="Yes",1,0)</f>
        <v>1</v>
      </c>
      <c r="G136" s="5">
        <f>IF(Data_Mentah!G136="Yes",1,0)</f>
        <v>0</v>
      </c>
      <c r="H136" s="5">
        <f>IF(Data_Mentah!H136="Yes",1,0)</f>
        <v>0</v>
      </c>
      <c r="I136" s="5">
        <f>IF(Data_Mentah!I136="Yes",1,0)</f>
        <v>0</v>
      </c>
      <c r="J136" s="5">
        <f>IF(Data_Mentah!J136="Yes",1,0)</f>
        <v>0</v>
      </c>
      <c r="K136" s="5">
        <f>IF(Data_Mentah!K136="Yes",1,0)</f>
        <v>0</v>
      </c>
      <c r="L136" s="5">
        <f>IF(Data_Mentah!L136="Yes",1,0)</f>
        <v>0</v>
      </c>
      <c r="M136" s="5">
        <f>IF(Data_Mentah!M136="Yes",1,0)</f>
        <v>0</v>
      </c>
      <c r="N136" s="5">
        <f>IF(Data_Mentah!N136="Yes",1,0)</f>
        <v>0</v>
      </c>
      <c r="O136" s="5">
        <f>IF(Data_Mentah!O136="Yes",1,0)</f>
        <v>0</v>
      </c>
      <c r="P136" s="5">
        <f>IF(Data_Mentah!P136="Yes",1,0)</f>
        <v>0</v>
      </c>
      <c r="Q136" s="6">
        <f>IF(Data_Mentah!Q136="Positive",1,0)</f>
        <v>1</v>
      </c>
      <c r="T136">
        <f t="shared" si="12"/>
        <v>0</v>
      </c>
      <c r="U136">
        <f t="shared" si="13"/>
        <v>0</v>
      </c>
      <c r="V136">
        <f t="shared" si="14"/>
        <v>0</v>
      </c>
      <c r="W136">
        <f t="shared" si="15"/>
        <v>0</v>
      </c>
      <c r="X136">
        <f t="shared" si="16"/>
        <v>0</v>
      </c>
      <c r="Y136">
        <f>IF((Prediksi_Testing!T136 + Prediksi_Testing!U136 + Prediksi_Testing!V136 + Prediksi_Testing!W136 + Prediksi_Testing!X136) &gt;= 3, 1, 0)</f>
        <v>0</v>
      </c>
      <c r="Z136">
        <f>Label_Encoding!Q136</f>
        <v>1</v>
      </c>
      <c r="AA136" t="str">
        <f t="shared" si="17"/>
        <v>Salah</v>
      </c>
    </row>
    <row r="137" spans="1:27" ht="15.75" customHeight="1" x14ac:dyDescent="0.2">
      <c r="A137" s="7">
        <v>66</v>
      </c>
      <c r="B137" s="8">
        <f>IF(Data_Mentah!B137="Male",1,0)</f>
        <v>1</v>
      </c>
      <c r="C137" s="8">
        <f>IF(Data_Mentah!C137="Yes",1,0)</f>
        <v>0</v>
      </c>
      <c r="D137" s="8">
        <f>IF(Data_Mentah!D137="Yes",1,0)</f>
        <v>0</v>
      </c>
      <c r="E137" s="8">
        <f>IF(Data_Mentah!E137="Yes",1,0)</f>
        <v>0</v>
      </c>
      <c r="F137" s="8">
        <f>IF(Data_Mentah!F137="Yes",1,0)</f>
        <v>1</v>
      </c>
      <c r="G137" s="8">
        <f>IF(Data_Mentah!G137="Yes",1,0)</f>
        <v>0</v>
      </c>
      <c r="H137" s="8">
        <f>IF(Data_Mentah!H137="Yes",1,0)</f>
        <v>1</v>
      </c>
      <c r="I137" s="8">
        <f>IF(Data_Mentah!I137="Yes",1,0)</f>
        <v>1</v>
      </c>
      <c r="J137" s="8">
        <f>IF(Data_Mentah!J137="Yes",1,0)</f>
        <v>0</v>
      </c>
      <c r="K137" s="8">
        <f>IF(Data_Mentah!K137="Yes",1,0)</f>
        <v>1</v>
      </c>
      <c r="L137" s="8">
        <f>IF(Data_Mentah!L137="Yes",1,0)</f>
        <v>1</v>
      </c>
      <c r="M137" s="8">
        <f>IF(Data_Mentah!M137="Yes",1,0)</f>
        <v>1</v>
      </c>
      <c r="N137" s="8">
        <f>IF(Data_Mentah!N137="Yes",1,0)</f>
        <v>1</v>
      </c>
      <c r="O137" s="8">
        <f>IF(Data_Mentah!O137="Yes",1,0)</f>
        <v>1</v>
      </c>
      <c r="P137" s="8">
        <f>IF(Data_Mentah!P137="Yes",1,0)</f>
        <v>0</v>
      </c>
      <c r="Q137" s="9">
        <f>IF(Data_Mentah!Q137="Positive",1,0)</f>
        <v>1</v>
      </c>
      <c r="T137">
        <f t="shared" si="12"/>
        <v>1</v>
      </c>
      <c r="U137">
        <f t="shared" si="13"/>
        <v>0</v>
      </c>
      <c r="V137">
        <f t="shared" si="14"/>
        <v>1</v>
      </c>
      <c r="W137">
        <f t="shared" si="15"/>
        <v>0</v>
      </c>
      <c r="X137">
        <f t="shared" si="16"/>
        <v>1</v>
      </c>
      <c r="Y137">
        <f>IF((Prediksi_Testing!T137 + Prediksi_Testing!U137 + Prediksi_Testing!V137 + Prediksi_Testing!W137 + Prediksi_Testing!X137) &gt;= 3, 1, 0)</f>
        <v>1</v>
      </c>
      <c r="Z137">
        <f>Label_Encoding!Q137</f>
        <v>1</v>
      </c>
      <c r="AA137" t="str">
        <f t="shared" si="17"/>
        <v>Benar</v>
      </c>
    </row>
    <row r="138" spans="1:27" ht="15.75" customHeight="1" x14ac:dyDescent="0.2">
      <c r="A138" s="4">
        <v>54</v>
      </c>
      <c r="B138" s="5">
        <f>IF(Data_Mentah!B138="Male",1,0)</f>
        <v>1</v>
      </c>
      <c r="C138" s="5">
        <f>IF(Data_Mentah!C138="Yes",1,0)</f>
        <v>0</v>
      </c>
      <c r="D138" s="5">
        <f>IF(Data_Mentah!D138="Yes",1,0)</f>
        <v>0</v>
      </c>
      <c r="E138" s="5">
        <f>IF(Data_Mentah!E138="Yes",1,0)</f>
        <v>0</v>
      </c>
      <c r="F138" s="5">
        <f>IF(Data_Mentah!F138="Yes",1,0)</f>
        <v>0</v>
      </c>
      <c r="G138" s="5">
        <f>IF(Data_Mentah!G138="Yes",1,0)</f>
        <v>0</v>
      </c>
      <c r="H138" s="5">
        <f>IF(Data_Mentah!H138="Yes",1,0)</f>
        <v>1</v>
      </c>
      <c r="I138" s="5">
        <f>IF(Data_Mentah!I138="Yes",1,0)</f>
        <v>0</v>
      </c>
      <c r="J138" s="5">
        <f>IF(Data_Mentah!J138="Yes",1,0)</f>
        <v>1</v>
      </c>
      <c r="K138" s="5">
        <f>IF(Data_Mentah!K138="Yes",1,0)</f>
        <v>1</v>
      </c>
      <c r="L138" s="5">
        <f>IF(Data_Mentah!L138="Yes",1,0)</f>
        <v>0</v>
      </c>
      <c r="M138" s="5">
        <f>IF(Data_Mentah!M138="Yes",1,0)</f>
        <v>0</v>
      </c>
      <c r="N138" s="5">
        <f>IF(Data_Mentah!N138="Yes",1,0)</f>
        <v>1</v>
      </c>
      <c r="O138" s="5">
        <f>IF(Data_Mentah!O138="Yes",1,0)</f>
        <v>1</v>
      </c>
      <c r="P138" s="5">
        <f>IF(Data_Mentah!P138="Yes",1,0)</f>
        <v>1</v>
      </c>
      <c r="Q138" s="6">
        <f>IF(Data_Mentah!Q138="Positive",1,0)</f>
        <v>1</v>
      </c>
      <c r="T138">
        <f t="shared" si="12"/>
        <v>1</v>
      </c>
      <c r="U138">
        <f t="shared" si="13"/>
        <v>0</v>
      </c>
      <c r="V138">
        <f t="shared" si="14"/>
        <v>0</v>
      </c>
      <c r="W138">
        <f t="shared" si="15"/>
        <v>0</v>
      </c>
      <c r="X138">
        <f t="shared" si="16"/>
        <v>1</v>
      </c>
      <c r="Y138">
        <f>IF((Prediksi_Testing!T138 + Prediksi_Testing!U138 + Prediksi_Testing!V138 + Prediksi_Testing!W138 + Prediksi_Testing!X138) &gt;= 3, 1, 0)</f>
        <v>0</v>
      </c>
      <c r="Z138">
        <f>Label_Encoding!Q138</f>
        <v>1</v>
      </c>
      <c r="AA138" t="str">
        <f t="shared" si="17"/>
        <v>Salah</v>
      </c>
    </row>
    <row r="139" spans="1:27" ht="15.75" customHeight="1" x14ac:dyDescent="0.2">
      <c r="A139" s="7">
        <v>58</v>
      </c>
      <c r="B139" s="8">
        <f>IF(Data_Mentah!B139="Male",1,0)</f>
        <v>1</v>
      </c>
      <c r="C139" s="8">
        <f>IF(Data_Mentah!C139="Yes",1,0)</f>
        <v>1</v>
      </c>
      <c r="D139" s="8">
        <f>IF(Data_Mentah!D139="Yes",1,0)</f>
        <v>1</v>
      </c>
      <c r="E139" s="8">
        <f>IF(Data_Mentah!E139="Yes",1,0)</f>
        <v>1</v>
      </c>
      <c r="F139" s="8">
        <f>IF(Data_Mentah!F139="Yes",1,0)</f>
        <v>1</v>
      </c>
      <c r="G139" s="8">
        <f>IF(Data_Mentah!G139="Yes",1,0)</f>
        <v>1</v>
      </c>
      <c r="H139" s="8">
        <f>IF(Data_Mentah!H139="Yes",1,0)</f>
        <v>1</v>
      </c>
      <c r="I139" s="8">
        <f>IF(Data_Mentah!I139="Yes",1,0)</f>
        <v>0</v>
      </c>
      <c r="J139" s="8">
        <f>IF(Data_Mentah!J139="Yes",1,0)</f>
        <v>1</v>
      </c>
      <c r="K139" s="8">
        <f>IF(Data_Mentah!K139="Yes",1,0)</f>
        <v>1</v>
      </c>
      <c r="L139" s="8">
        <f>IF(Data_Mentah!L139="Yes",1,0)</f>
        <v>1</v>
      </c>
      <c r="M139" s="8">
        <f>IF(Data_Mentah!M139="Yes",1,0)</f>
        <v>1</v>
      </c>
      <c r="N139" s="8">
        <f>IF(Data_Mentah!N139="Yes",1,0)</f>
        <v>1</v>
      </c>
      <c r="O139" s="8">
        <f>IF(Data_Mentah!O139="Yes",1,0)</f>
        <v>1</v>
      </c>
      <c r="P139" s="8">
        <f>IF(Data_Mentah!P139="Yes",1,0)</f>
        <v>1</v>
      </c>
      <c r="Q139" s="9">
        <f>IF(Data_Mentah!Q139="Positive",1,0)</f>
        <v>1</v>
      </c>
      <c r="T139">
        <f t="shared" si="12"/>
        <v>1</v>
      </c>
      <c r="U139">
        <f t="shared" si="13"/>
        <v>1</v>
      </c>
      <c r="V139">
        <f t="shared" si="14"/>
        <v>1</v>
      </c>
      <c r="W139">
        <f t="shared" si="15"/>
        <v>1</v>
      </c>
      <c r="X139">
        <f t="shared" si="16"/>
        <v>1</v>
      </c>
      <c r="Y139">
        <f>IF((Prediksi_Testing!T139 + Prediksi_Testing!U139 + Prediksi_Testing!V139 + Prediksi_Testing!W139 + Prediksi_Testing!X139) &gt;= 3, 1, 0)</f>
        <v>1</v>
      </c>
      <c r="Z139">
        <f>Label_Encoding!Q139</f>
        <v>1</v>
      </c>
      <c r="AA139" t="str">
        <f t="shared" si="17"/>
        <v>Benar</v>
      </c>
    </row>
    <row r="140" spans="1:27" ht="15.75" customHeight="1" x14ac:dyDescent="0.2">
      <c r="A140" s="4">
        <v>51</v>
      </c>
      <c r="B140" s="5">
        <f>IF(Data_Mentah!B140="Male",1,0)</f>
        <v>1</v>
      </c>
      <c r="C140" s="5">
        <f>IF(Data_Mentah!C140="Yes",1,0)</f>
        <v>1</v>
      </c>
      <c r="D140" s="5">
        <f>IF(Data_Mentah!D140="Yes",1,0)</f>
        <v>1</v>
      </c>
      <c r="E140" s="5">
        <f>IF(Data_Mentah!E140="Yes",1,0)</f>
        <v>1</v>
      </c>
      <c r="F140" s="5">
        <f>IF(Data_Mentah!F140="Yes",1,0)</f>
        <v>1</v>
      </c>
      <c r="G140" s="5">
        <f>IF(Data_Mentah!G140="Yes",1,0)</f>
        <v>0</v>
      </c>
      <c r="H140" s="5">
        <f>IF(Data_Mentah!H140="Yes",1,0)</f>
        <v>1</v>
      </c>
      <c r="I140" s="5">
        <f>IF(Data_Mentah!I140="Yes",1,0)</f>
        <v>0</v>
      </c>
      <c r="J140" s="5">
        <f>IF(Data_Mentah!J140="Yes",1,0)</f>
        <v>0</v>
      </c>
      <c r="K140" s="5">
        <f>IF(Data_Mentah!K140="Yes",1,0)</f>
        <v>1</v>
      </c>
      <c r="L140" s="5">
        <f>IF(Data_Mentah!L140="Yes",1,0)</f>
        <v>1</v>
      </c>
      <c r="M140" s="5">
        <f>IF(Data_Mentah!M140="Yes",1,0)</f>
        <v>1</v>
      </c>
      <c r="N140" s="5">
        <f>IF(Data_Mentah!N140="Yes",1,0)</f>
        <v>0</v>
      </c>
      <c r="O140" s="5">
        <f>IF(Data_Mentah!O140="Yes",1,0)</f>
        <v>1</v>
      </c>
      <c r="P140" s="5">
        <f>IF(Data_Mentah!P140="Yes",1,0)</f>
        <v>0</v>
      </c>
      <c r="Q140" s="6">
        <f>IF(Data_Mentah!Q140="Positive",1,0)</f>
        <v>1</v>
      </c>
      <c r="T140">
        <f t="shared" si="12"/>
        <v>1</v>
      </c>
      <c r="U140">
        <f t="shared" si="13"/>
        <v>0</v>
      </c>
      <c r="V140">
        <f t="shared" si="14"/>
        <v>0</v>
      </c>
      <c r="W140">
        <f t="shared" si="15"/>
        <v>0</v>
      </c>
      <c r="X140">
        <f t="shared" si="16"/>
        <v>1</v>
      </c>
      <c r="Y140">
        <f>IF((Prediksi_Testing!T140 + Prediksi_Testing!U140 + Prediksi_Testing!V140 + Prediksi_Testing!W140 + Prediksi_Testing!X140) &gt;= 3, 1, 0)</f>
        <v>0</v>
      </c>
      <c r="Z140">
        <f>Label_Encoding!Q140</f>
        <v>1</v>
      </c>
      <c r="AA140" t="str">
        <f t="shared" si="17"/>
        <v>Salah</v>
      </c>
    </row>
    <row r="141" spans="1:27" ht="15.75" customHeight="1" x14ac:dyDescent="0.2">
      <c r="A141" s="7">
        <v>40</v>
      </c>
      <c r="B141" s="8">
        <f>IF(Data_Mentah!B141="Male",1,0)</f>
        <v>1</v>
      </c>
      <c r="C141" s="8">
        <f>IF(Data_Mentah!C141="Yes",1,0)</f>
        <v>1</v>
      </c>
      <c r="D141" s="8">
        <f>IF(Data_Mentah!D141="Yes",1,0)</f>
        <v>0</v>
      </c>
      <c r="E141" s="8">
        <f>IF(Data_Mentah!E141="Yes",1,0)</f>
        <v>0</v>
      </c>
      <c r="F141" s="8">
        <f>IF(Data_Mentah!F141="Yes",1,0)</f>
        <v>0</v>
      </c>
      <c r="G141" s="8">
        <f>IF(Data_Mentah!G141="Yes",1,0)</f>
        <v>0</v>
      </c>
      <c r="H141" s="8">
        <f>IF(Data_Mentah!H141="Yes",1,0)</f>
        <v>1</v>
      </c>
      <c r="I141" s="8">
        <f>IF(Data_Mentah!I141="Yes",1,0)</f>
        <v>0</v>
      </c>
      <c r="J141" s="8">
        <f>IF(Data_Mentah!J141="Yes",1,0)</f>
        <v>1</v>
      </c>
      <c r="K141" s="8">
        <f>IF(Data_Mentah!K141="Yes",1,0)</f>
        <v>0</v>
      </c>
      <c r="L141" s="8">
        <f>IF(Data_Mentah!L141="Yes",1,0)</f>
        <v>1</v>
      </c>
      <c r="M141" s="8">
        <f>IF(Data_Mentah!M141="Yes",1,0)</f>
        <v>0</v>
      </c>
      <c r="N141" s="8">
        <f>IF(Data_Mentah!N141="Yes",1,0)</f>
        <v>0</v>
      </c>
      <c r="O141" s="8">
        <f>IF(Data_Mentah!O141="Yes",1,0)</f>
        <v>1</v>
      </c>
      <c r="P141" s="8">
        <f>IF(Data_Mentah!P141="Yes",1,0)</f>
        <v>0</v>
      </c>
      <c r="Q141" s="9">
        <f>IF(Data_Mentah!Q141="Positive",1,0)</f>
        <v>1</v>
      </c>
      <c r="T141">
        <f t="shared" si="12"/>
        <v>0</v>
      </c>
      <c r="U141">
        <f t="shared" si="13"/>
        <v>0</v>
      </c>
      <c r="V141">
        <f t="shared" si="14"/>
        <v>0</v>
      </c>
      <c r="W141">
        <f t="shared" si="15"/>
        <v>0</v>
      </c>
      <c r="X141">
        <f t="shared" si="16"/>
        <v>0</v>
      </c>
      <c r="Y141">
        <f>IF((Prediksi_Testing!T141 + Prediksi_Testing!U141 + Prediksi_Testing!V141 + Prediksi_Testing!W141 + Prediksi_Testing!X141) &gt;= 3, 1, 0)</f>
        <v>0</v>
      </c>
      <c r="Z141">
        <f>Label_Encoding!Q141</f>
        <v>1</v>
      </c>
      <c r="AA141" t="str">
        <f t="shared" si="17"/>
        <v>Salah</v>
      </c>
    </row>
    <row r="142" spans="1:27" ht="15.75" customHeight="1" x14ac:dyDescent="0.2">
      <c r="A142" s="4">
        <v>47</v>
      </c>
      <c r="B142" s="5">
        <f>IF(Data_Mentah!B142="Male",1,0)</f>
        <v>1</v>
      </c>
      <c r="C142" s="5">
        <f>IF(Data_Mentah!C142="Yes",1,0)</f>
        <v>1</v>
      </c>
      <c r="D142" s="5">
        <f>IF(Data_Mentah!D142="Yes",1,0)</f>
        <v>1</v>
      </c>
      <c r="E142" s="5">
        <f>IF(Data_Mentah!E142="Yes",1,0)</f>
        <v>0</v>
      </c>
      <c r="F142" s="5">
        <f>IF(Data_Mentah!F142="Yes",1,0)</f>
        <v>0</v>
      </c>
      <c r="G142" s="5">
        <f>IF(Data_Mentah!G142="Yes",1,0)</f>
        <v>0</v>
      </c>
      <c r="H142" s="5">
        <f>IF(Data_Mentah!H142="Yes",1,0)</f>
        <v>0</v>
      </c>
      <c r="I142" s="5">
        <f>IF(Data_Mentah!I142="Yes",1,0)</f>
        <v>0</v>
      </c>
      <c r="J142" s="5">
        <f>IF(Data_Mentah!J142="Yes",1,0)</f>
        <v>0</v>
      </c>
      <c r="K142" s="5">
        <f>IF(Data_Mentah!K142="Yes",1,0)</f>
        <v>0</v>
      </c>
      <c r="L142" s="5">
        <f>IF(Data_Mentah!L142="Yes",1,0)</f>
        <v>0</v>
      </c>
      <c r="M142" s="5">
        <f>IF(Data_Mentah!M142="Yes",1,0)</f>
        <v>0</v>
      </c>
      <c r="N142" s="5">
        <f>IF(Data_Mentah!N142="Yes",1,0)</f>
        <v>1</v>
      </c>
      <c r="O142" s="5">
        <f>IF(Data_Mentah!O142="Yes",1,0)</f>
        <v>0</v>
      </c>
      <c r="P142" s="5">
        <f>IF(Data_Mentah!P142="Yes",1,0)</f>
        <v>0</v>
      </c>
      <c r="Q142" s="6">
        <f>IF(Data_Mentah!Q142="Positive",1,0)</f>
        <v>1</v>
      </c>
      <c r="T142">
        <f t="shared" si="12"/>
        <v>0</v>
      </c>
      <c r="U142">
        <f t="shared" si="13"/>
        <v>0</v>
      </c>
      <c r="V142">
        <f t="shared" si="14"/>
        <v>0</v>
      </c>
      <c r="W142">
        <f t="shared" si="15"/>
        <v>0</v>
      </c>
      <c r="X142">
        <f t="shared" si="16"/>
        <v>0</v>
      </c>
      <c r="Y142">
        <f>IF((Prediksi_Testing!T142 + Prediksi_Testing!U142 + Prediksi_Testing!V142 + Prediksi_Testing!W142 + Prediksi_Testing!X142) &gt;= 3, 1, 0)</f>
        <v>0</v>
      </c>
      <c r="Z142">
        <f>Label_Encoding!Q142</f>
        <v>1</v>
      </c>
      <c r="AA142" t="str">
        <f t="shared" si="17"/>
        <v>Salah</v>
      </c>
    </row>
    <row r="143" spans="1:27" ht="15.75" customHeight="1" x14ac:dyDescent="0.2">
      <c r="A143" s="7">
        <v>62</v>
      </c>
      <c r="B143" s="8">
        <f>IF(Data_Mentah!B143="Male",1,0)</f>
        <v>1</v>
      </c>
      <c r="C143" s="8">
        <f>IF(Data_Mentah!C143="Yes",1,0)</f>
        <v>1</v>
      </c>
      <c r="D143" s="8">
        <f>IF(Data_Mentah!D143="Yes",1,0)</f>
        <v>1</v>
      </c>
      <c r="E143" s="8">
        <f>IF(Data_Mentah!E143="Yes",1,0)</f>
        <v>0</v>
      </c>
      <c r="F143" s="8">
        <f>IF(Data_Mentah!F143="Yes",1,0)</f>
        <v>0</v>
      </c>
      <c r="G143" s="8">
        <f>IF(Data_Mentah!G143="Yes",1,0)</f>
        <v>1</v>
      </c>
      <c r="H143" s="8">
        <f>IF(Data_Mentah!H143="Yes",1,0)</f>
        <v>0</v>
      </c>
      <c r="I143" s="8">
        <f>IF(Data_Mentah!I143="Yes",1,0)</f>
        <v>1</v>
      </c>
      <c r="J143" s="8">
        <f>IF(Data_Mentah!J143="Yes",1,0)</f>
        <v>0</v>
      </c>
      <c r="K143" s="8">
        <f>IF(Data_Mentah!K143="Yes",1,0)</f>
        <v>1</v>
      </c>
      <c r="L143" s="8">
        <f>IF(Data_Mentah!L143="Yes",1,0)</f>
        <v>1</v>
      </c>
      <c r="M143" s="8">
        <f>IF(Data_Mentah!M143="Yes",1,0)</f>
        <v>1</v>
      </c>
      <c r="N143" s="8">
        <f>IF(Data_Mentah!N143="Yes",1,0)</f>
        <v>0</v>
      </c>
      <c r="O143" s="8">
        <f>IF(Data_Mentah!O143="Yes",1,0)</f>
        <v>1</v>
      </c>
      <c r="P143" s="8">
        <f>IF(Data_Mentah!P143="Yes",1,0)</f>
        <v>0</v>
      </c>
      <c r="Q143" s="9">
        <f>IF(Data_Mentah!Q143="Positive",1,0)</f>
        <v>1</v>
      </c>
      <c r="T143">
        <f t="shared" si="12"/>
        <v>0</v>
      </c>
      <c r="U143">
        <f t="shared" si="13"/>
        <v>1</v>
      </c>
      <c r="V143">
        <f t="shared" si="14"/>
        <v>0</v>
      </c>
      <c r="W143">
        <f t="shared" si="15"/>
        <v>0</v>
      </c>
      <c r="X143">
        <f t="shared" si="16"/>
        <v>1</v>
      </c>
      <c r="Y143">
        <f>IF((Prediksi_Testing!T143 + Prediksi_Testing!U143 + Prediksi_Testing!V143 + Prediksi_Testing!W143 + Prediksi_Testing!X143) &gt;= 3, 1, 0)</f>
        <v>0</v>
      </c>
      <c r="Z143">
        <f>Label_Encoding!Q143</f>
        <v>1</v>
      </c>
      <c r="AA143" t="str">
        <f t="shared" si="17"/>
        <v>Salah</v>
      </c>
    </row>
    <row r="144" spans="1:27" ht="15.75" customHeight="1" x14ac:dyDescent="0.2">
      <c r="A144" s="4">
        <v>49</v>
      </c>
      <c r="B144" s="5">
        <f>IF(Data_Mentah!B144="Male",1,0)</f>
        <v>1</v>
      </c>
      <c r="C144" s="5">
        <f>IF(Data_Mentah!C144="Yes",1,0)</f>
        <v>1</v>
      </c>
      <c r="D144" s="5">
        <f>IF(Data_Mentah!D144="Yes",1,0)</f>
        <v>1</v>
      </c>
      <c r="E144" s="5">
        <f>IF(Data_Mentah!E144="Yes",1,0)</f>
        <v>1</v>
      </c>
      <c r="F144" s="5">
        <f>IF(Data_Mentah!F144="Yes",1,0)</f>
        <v>0</v>
      </c>
      <c r="G144" s="5">
        <f>IF(Data_Mentah!G144="Yes",1,0)</f>
        <v>0</v>
      </c>
      <c r="H144" s="5">
        <f>IF(Data_Mentah!H144="Yes",1,0)</f>
        <v>0</v>
      </c>
      <c r="I144" s="5">
        <f>IF(Data_Mentah!I144="Yes",1,0)</f>
        <v>0</v>
      </c>
      <c r="J144" s="5">
        <f>IF(Data_Mentah!J144="Yes",1,0)</f>
        <v>1</v>
      </c>
      <c r="K144" s="5">
        <f>IF(Data_Mentah!K144="Yes",1,0)</f>
        <v>0</v>
      </c>
      <c r="L144" s="5">
        <f>IF(Data_Mentah!L144="Yes",1,0)</f>
        <v>0</v>
      </c>
      <c r="M144" s="5">
        <f>IF(Data_Mentah!M144="Yes",1,0)</f>
        <v>0</v>
      </c>
      <c r="N144" s="5">
        <f>IF(Data_Mentah!N144="Yes",1,0)</f>
        <v>0</v>
      </c>
      <c r="O144" s="5">
        <f>IF(Data_Mentah!O144="Yes",1,0)</f>
        <v>0</v>
      </c>
      <c r="P144" s="5">
        <f>IF(Data_Mentah!P144="Yes",1,0)</f>
        <v>0</v>
      </c>
      <c r="Q144" s="6">
        <f>IF(Data_Mentah!Q144="Positive",1,0)</f>
        <v>1</v>
      </c>
      <c r="T144">
        <f t="shared" si="12"/>
        <v>0</v>
      </c>
      <c r="U144">
        <f t="shared" si="13"/>
        <v>0</v>
      </c>
      <c r="V144">
        <f t="shared" si="14"/>
        <v>0</v>
      </c>
      <c r="W144">
        <f t="shared" si="15"/>
        <v>0</v>
      </c>
      <c r="X144">
        <f t="shared" si="16"/>
        <v>0</v>
      </c>
      <c r="Y144">
        <f>IF((Prediksi_Testing!T144 + Prediksi_Testing!U144 + Prediksi_Testing!V144 + Prediksi_Testing!W144 + Prediksi_Testing!X144) &gt;= 3, 1, 0)</f>
        <v>0</v>
      </c>
      <c r="Z144">
        <f>Label_Encoding!Q144</f>
        <v>1</v>
      </c>
      <c r="AA144" t="str">
        <f t="shared" si="17"/>
        <v>Salah</v>
      </c>
    </row>
    <row r="145" spans="1:27" ht="15.75" customHeight="1" x14ac:dyDescent="0.2">
      <c r="A145" s="7">
        <v>53</v>
      </c>
      <c r="B145" s="8">
        <f>IF(Data_Mentah!B145="Male",1,0)</f>
        <v>1</v>
      </c>
      <c r="C145" s="8">
        <f>IF(Data_Mentah!C145="Yes",1,0)</f>
        <v>1</v>
      </c>
      <c r="D145" s="8">
        <f>IF(Data_Mentah!D145="Yes",1,0)</f>
        <v>0</v>
      </c>
      <c r="E145" s="8">
        <f>IF(Data_Mentah!E145="Yes",1,0)</f>
        <v>1</v>
      </c>
      <c r="F145" s="8">
        <f>IF(Data_Mentah!F145="Yes",1,0)</f>
        <v>0</v>
      </c>
      <c r="G145" s="8">
        <f>IF(Data_Mentah!G145="Yes",1,0)</f>
        <v>0</v>
      </c>
      <c r="H145" s="8">
        <f>IF(Data_Mentah!H145="Yes",1,0)</f>
        <v>0</v>
      </c>
      <c r="I145" s="8">
        <f>IF(Data_Mentah!I145="Yes",1,0)</f>
        <v>0</v>
      </c>
      <c r="J145" s="8">
        <f>IF(Data_Mentah!J145="Yes",1,0)</f>
        <v>0</v>
      </c>
      <c r="K145" s="8">
        <f>IF(Data_Mentah!K145="Yes",1,0)</f>
        <v>0</v>
      </c>
      <c r="L145" s="8">
        <f>IF(Data_Mentah!L145="Yes",1,0)</f>
        <v>1</v>
      </c>
      <c r="M145" s="8">
        <f>IF(Data_Mentah!M145="Yes",1,0)</f>
        <v>1</v>
      </c>
      <c r="N145" s="8">
        <f>IF(Data_Mentah!N145="Yes",1,0)</f>
        <v>0</v>
      </c>
      <c r="O145" s="8">
        <f>IF(Data_Mentah!O145="Yes",1,0)</f>
        <v>0</v>
      </c>
      <c r="P145" s="8">
        <f>IF(Data_Mentah!P145="Yes",1,0)</f>
        <v>0</v>
      </c>
      <c r="Q145" s="9">
        <f>IF(Data_Mentah!Q145="Positive",1,0)</f>
        <v>1</v>
      </c>
      <c r="T145">
        <f t="shared" si="12"/>
        <v>0</v>
      </c>
      <c r="U145">
        <f t="shared" si="13"/>
        <v>0</v>
      </c>
      <c r="V145">
        <f t="shared" si="14"/>
        <v>0</v>
      </c>
      <c r="W145">
        <f t="shared" si="15"/>
        <v>0</v>
      </c>
      <c r="X145">
        <f t="shared" si="16"/>
        <v>0</v>
      </c>
      <c r="Y145">
        <f>IF((Prediksi_Testing!T145 + Prediksi_Testing!U145 + Prediksi_Testing!V145 + Prediksi_Testing!W145 + Prediksi_Testing!X145) &gt;= 3, 1, 0)</f>
        <v>0</v>
      </c>
      <c r="Z145">
        <f>Label_Encoding!Q145</f>
        <v>1</v>
      </c>
      <c r="AA145" t="str">
        <f t="shared" si="17"/>
        <v>Salah</v>
      </c>
    </row>
    <row r="146" spans="1:27" ht="15.75" customHeight="1" x14ac:dyDescent="0.2">
      <c r="A146" s="4">
        <v>68</v>
      </c>
      <c r="B146" s="5">
        <f>IF(Data_Mentah!B146="Male",1,0)</f>
        <v>1</v>
      </c>
      <c r="C146" s="5">
        <f>IF(Data_Mentah!C146="Yes",1,0)</f>
        <v>1</v>
      </c>
      <c r="D146" s="5">
        <f>IF(Data_Mentah!D146="Yes",1,0)</f>
        <v>1</v>
      </c>
      <c r="E146" s="5">
        <f>IF(Data_Mentah!E146="Yes",1,0)</f>
        <v>0</v>
      </c>
      <c r="F146" s="5">
        <f>IF(Data_Mentah!F146="Yes",1,0)</f>
        <v>0</v>
      </c>
      <c r="G146" s="5">
        <f>IF(Data_Mentah!G146="Yes",1,0)</f>
        <v>1</v>
      </c>
      <c r="H146" s="5">
        <f>IF(Data_Mentah!H146="Yes",1,0)</f>
        <v>0</v>
      </c>
      <c r="I146" s="5">
        <f>IF(Data_Mentah!I146="Yes",1,0)</f>
        <v>1</v>
      </c>
      <c r="J146" s="5">
        <f>IF(Data_Mentah!J146="Yes",1,0)</f>
        <v>1</v>
      </c>
      <c r="K146" s="5">
        <f>IF(Data_Mentah!K146="Yes",1,0)</f>
        <v>1</v>
      </c>
      <c r="L146" s="5">
        <f>IF(Data_Mentah!L146="Yes",1,0)</f>
        <v>0</v>
      </c>
      <c r="M146" s="5">
        <f>IF(Data_Mentah!M146="Yes",1,0)</f>
        <v>1</v>
      </c>
      <c r="N146" s="5">
        <f>IF(Data_Mentah!N146="Yes",1,0)</f>
        <v>0</v>
      </c>
      <c r="O146" s="5">
        <f>IF(Data_Mentah!O146="Yes",1,0)</f>
        <v>0</v>
      </c>
      <c r="P146" s="5">
        <f>IF(Data_Mentah!P146="Yes",1,0)</f>
        <v>0</v>
      </c>
      <c r="Q146" s="6">
        <f>IF(Data_Mentah!Q146="Positive",1,0)</f>
        <v>1</v>
      </c>
      <c r="T146">
        <f t="shared" si="12"/>
        <v>0</v>
      </c>
      <c r="U146">
        <f t="shared" si="13"/>
        <v>1</v>
      </c>
      <c r="V146">
        <f t="shared" si="14"/>
        <v>0</v>
      </c>
      <c r="W146">
        <f t="shared" si="15"/>
        <v>0</v>
      </c>
      <c r="X146">
        <f t="shared" si="16"/>
        <v>0</v>
      </c>
      <c r="Y146">
        <f>IF((Prediksi_Testing!T146 + Prediksi_Testing!U146 + Prediksi_Testing!V146 + Prediksi_Testing!W146 + Prediksi_Testing!X146) &gt;= 3, 1, 0)</f>
        <v>0</v>
      </c>
      <c r="Z146">
        <f>Label_Encoding!Q146</f>
        <v>1</v>
      </c>
      <c r="AA146" t="str">
        <f t="shared" si="17"/>
        <v>Salah</v>
      </c>
    </row>
    <row r="147" spans="1:27" ht="15.75" customHeight="1" x14ac:dyDescent="0.2">
      <c r="A147" s="7">
        <v>61</v>
      </c>
      <c r="B147" s="8">
        <f>IF(Data_Mentah!B147="Male",1,0)</f>
        <v>1</v>
      </c>
      <c r="C147" s="8">
        <f>IF(Data_Mentah!C147="Yes",1,0)</f>
        <v>1</v>
      </c>
      <c r="D147" s="8">
        <f>IF(Data_Mentah!D147="Yes",1,0)</f>
        <v>0</v>
      </c>
      <c r="E147" s="8">
        <f>IF(Data_Mentah!E147="Yes",1,0)</f>
        <v>0</v>
      </c>
      <c r="F147" s="8">
        <f>IF(Data_Mentah!F147="Yes",1,0)</f>
        <v>1</v>
      </c>
      <c r="G147" s="8">
        <f>IF(Data_Mentah!G147="Yes",1,0)</f>
        <v>1</v>
      </c>
      <c r="H147" s="8">
        <f>IF(Data_Mentah!H147="Yes",1,0)</f>
        <v>1</v>
      </c>
      <c r="I147" s="8">
        <f>IF(Data_Mentah!I147="Yes",1,0)</f>
        <v>1</v>
      </c>
      <c r="J147" s="8">
        <f>IF(Data_Mentah!J147="Yes",1,0)</f>
        <v>1</v>
      </c>
      <c r="K147" s="8">
        <f>IF(Data_Mentah!K147="Yes",1,0)</f>
        <v>1</v>
      </c>
      <c r="L147" s="8">
        <f>IF(Data_Mentah!L147="Yes",1,0)</f>
        <v>1</v>
      </c>
      <c r="M147" s="8">
        <f>IF(Data_Mentah!M147="Yes",1,0)</f>
        <v>1</v>
      </c>
      <c r="N147" s="8">
        <f>IF(Data_Mentah!N147="Yes",1,0)</f>
        <v>0</v>
      </c>
      <c r="O147" s="8">
        <f>IF(Data_Mentah!O147="Yes",1,0)</f>
        <v>0</v>
      </c>
      <c r="P147" s="8">
        <f>IF(Data_Mentah!P147="Yes",1,0)</f>
        <v>0</v>
      </c>
      <c r="Q147" s="9">
        <f>IF(Data_Mentah!Q147="Positive",1,0)</f>
        <v>1</v>
      </c>
      <c r="T147">
        <f t="shared" si="12"/>
        <v>1</v>
      </c>
      <c r="U147">
        <f t="shared" si="13"/>
        <v>1</v>
      </c>
      <c r="V147">
        <f t="shared" si="14"/>
        <v>1</v>
      </c>
      <c r="W147">
        <f t="shared" si="15"/>
        <v>0</v>
      </c>
      <c r="X147">
        <f t="shared" si="16"/>
        <v>1</v>
      </c>
      <c r="Y147">
        <f>IF((Prediksi_Testing!T147 + Prediksi_Testing!U147 + Prediksi_Testing!V147 + Prediksi_Testing!W147 + Prediksi_Testing!X147) &gt;= 3, 1, 0)</f>
        <v>1</v>
      </c>
      <c r="Z147">
        <f>Label_Encoding!Q147</f>
        <v>1</v>
      </c>
      <c r="AA147" t="str">
        <f t="shared" si="17"/>
        <v>Benar</v>
      </c>
    </row>
    <row r="148" spans="1:27" ht="15.75" customHeight="1" x14ac:dyDescent="0.2">
      <c r="A148" s="4">
        <v>39</v>
      </c>
      <c r="B148" s="5">
        <f>IF(Data_Mentah!B148="Male",1,0)</f>
        <v>1</v>
      </c>
      <c r="C148" s="5">
        <f>IF(Data_Mentah!C148="Yes",1,0)</f>
        <v>1</v>
      </c>
      <c r="D148" s="5">
        <f>IF(Data_Mentah!D148="Yes",1,0)</f>
        <v>1</v>
      </c>
      <c r="E148" s="5">
        <f>IF(Data_Mentah!E148="Yes",1,0)</f>
        <v>0</v>
      </c>
      <c r="F148" s="5">
        <f>IF(Data_Mentah!F148="Yes",1,0)</f>
        <v>0</v>
      </c>
      <c r="G148" s="5">
        <f>IF(Data_Mentah!G148="Yes",1,0)</f>
        <v>0</v>
      </c>
      <c r="H148" s="5">
        <f>IF(Data_Mentah!H148="Yes",1,0)</f>
        <v>1</v>
      </c>
      <c r="I148" s="5">
        <f>IF(Data_Mentah!I148="Yes",1,0)</f>
        <v>0</v>
      </c>
      <c r="J148" s="5">
        <f>IF(Data_Mentah!J148="Yes",1,0)</f>
        <v>1</v>
      </c>
      <c r="K148" s="5">
        <f>IF(Data_Mentah!K148="Yes",1,0)</f>
        <v>0</v>
      </c>
      <c r="L148" s="5">
        <f>IF(Data_Mentah!L148="Yes",1,0)</f>
        <v>0</v>
      </c>
      <c r="M148" s="5">
        <f>IF(Data_Mentah!M148="Yes",1,0)</f>
        <v>0</v>
      </c>
      <c r="N148" s="5">
        <f>IF(Data_Mentah!N148="Yes",1,0)</f>
        <v>1</v>
      </c>
      <c r="O148" s="5">
        <f>IF(Data_Mentah!O148="Yes",1,0)</f>
        <v>0</v>
      </c>
      <c r="P148" s="5">
        <f>IF(Data_Mentah!P148="Yes",1,0)</f>
        <v>1</v>
      </c>
      <c r="Q148" s="6">
        <f>IF(Data_Mentah!Q148="Positive",1,0)</f>
        <v>1</v>
      </c>
      <c r="T148">
        <f t="shared" si="12"/>
        <v>1</v>
      </c>
      <c r="U148">
        <f t="shared" si="13"/>
        <v>1</v>
      </c>
      <c r="V148">
        <f t="shared" si="14"/>
        <v>0</v>
      </c>
      <c r="W148">
        <f t="shared" si="15"/>
        <v>0</v>
      </c>
      <c r="X148">
        <f t="shared" si="16"/>
        <v>0</v>
      </c>
      <c r="Y148">
        <f>IF((Prediksi_Testing!T148 + Prediksi_Testing!U148 + Prediksi_Testing!V148 + Prediksi_Testing!W148 + Prediksi_Testing!X148) &gt;= 3, 1, 0)</f>
        <v>0</v>
      </c>
      <c r="Z148">
        <f>Label_Encoding!Q148</f>
        <v>1</v>
      </c>
      <c r="AA148" t="str">
        <f t="shared" si="17"/>
        <v>Salah</v>
      </c>
    </row>
    <row r="149" spans="1:27" ht="15.75" customHeight="1" x14ac:dyDescent="0.2">
      <c r="A149" s="7">
        <v>38</v>
      </c>
      <c r="B149" s="8">
        <f>IF(Data_Mentah!B149="Male",1,0)</f>
        <v>1</v>
      </c>
      <c r="C149" s="8">
        <f>IF(Data_Mentah!C149="Yes",1,0)</f>
        <v>1</v>
      </c>
      <c r="D149" s="8">
        <f>IF(Data_Mentah!D149="Yes",1,0)</f>
        <v>0</v>
      </c>
      <c r="E149" s="8">
        <f>IF(Data_Mentah!E149="Yes",1,0)</f>
        <v>0</v>
      </c>
      <c r="F149" s="8">
        <f>IF(Data_Mentah!F149="Yes",1,0)</f>
        <v>0</v>
      </c>
      <c r="G149" s="8">
        <f>IF(Data_Mentah!G149="Yes",1,0)</f>
        <v>0</v>
      </c>
      <c r="H149" s="8">
        <f>IF(Data_Mentah!H149="Yes",1,0)</f>
        <v>1</v>
      </c>
      <c r="I149" s="8">
        <f>IF(Data_Mentah!I149="Yes",1,0)</f>
        <v>0</v>
      </c>
      <c r="J149" s="8">
        <f>IF(Data_Mentah!J149="Yes",1,0)</f>
        <v>1</v>
      </c>
      <c r="K149" s="8">
        <f>IF(Data_Mentah!K149="Yes",1,0)</f>
        <v>0</v>
      </c>
      <c r="L149" s="8">
        <f>IF(Data_Mentah!L149="Yes",1,0)</f>
        <v>0</v>
      </c>
      <c r="M149" s="8">
        <f>IF(Data_Mentah!M149="Yes",1,0)</f>
        <v>0</v>
      </c>
      <c r="N149" s="8">
        <f>IF(Data_Mentah!N149="Yes",1,0)</f>
        <v>1</v>
      </c>
      <c r="O149" s="8">
        <f>IF(Data_Mentah!O149="Yes",1,0)</f>
        <v>0</v>
      </c>
      <c r="P149" s="8">
        <f>IF(Data_Mentah!P149="Yes",1,0)</f>
        <v>1</v>
      </c>
      <c r="Q149" s="9">
        <f>IF(Data_Mentah!Q149="Positive",1,0)</f>
        <v>1</v>
      </c>
      <c r="T149">
        <f t="shared" si="12"/>
        <v>1</v>
      </c>
      <c r="U149">
        <f t="shared" si="13"/>
        <v>0</v>
      </c>
      <c r="V149">
        <f t="shared" si="14"/>
        <v>0</v>
      </c>
      <c r="W149">
        <f t="shared" si="15"/>
        <v>0</v>
      </c>
      <c r="X149">
        <f t="shared" si="16"/>
        <v>0</v>
      </c>
      <c r="Y149">
        <f>IF((Prediksi_Testing!T149 + Prediksi_Testing!U149 + Prediksi_Testing!V149 + Prediksi_Testing!W149 + Prediksi_Testing!X149) &gt;= 3, 1, 0)</f>
        <v>0</v>
      </c>
      <c r="Z149">
        <f>Label_Encoding!Q149</f>
        <v>1</v>
      </c>
      <c r="AA149" t="str">
        <f t="shared" si="17"/>
        <v>Salah</v>
      </c>
    </row>
    <row r="150" spans="1:27" ht="15.75" customHeight="1" x14ac:dyDescent="0.2">
      <c r="A150" s="4">
        <v>44</v>
      </c>
      <c r="B150" s="5">
        <f>IF(Data_Mentah!B150="Male",1,0)</f>
        <v>1</v>
      </c>
      <c r="C150" s="5">
        <f>IF(Data_Mentah!C150="Yes",1,0)</f>
        <v>0</v>
      </c>
      <c r="D150" s="5">
        <f>IF(Data_Mentah!D150="Yes",1,0)</f>
        <v>1</v>
      </c>
      <c r="E150" s="5">
        <f>IF(Data_Mentah!E150="Yes",1,0)</f>
        <v>0</v>
      </c>
      <c r="F150" s="5">
        <f>IF(Data_Mentah!F150="Yes",1,0)</f>
        <v>0</v>
      </c>
      <c r="G150" s="5">
        <f>IF(Data_Mentah!G150="Yes",1,0)</f>
        <v>0</v>
      </c>
      <c r="H150" s="5">
        <f>IF(Data_Mentah!H150="Yes",1,0)</f>
        <v>1</v>
      </c>
      <c r="I150" s="5">
        <f>IF(Data_Mentah!I150="Yes",1,0)</f>
        <v>0</v>
      </c>
      <c r="J150" s="5">
        <f>IF(Data_Mentah!J150="Yes",1,0)</f>
        <v>0</v>
      </c>
      <c r="K150" s="5">
        <f>IF(Data_Mentah!K150="Yes",1,0)</f>
        <v>0</v>
      </c>
      <c r="L150" s="5">
        <f>IF(Data_Mentah!L150="Yes",1,0)</f>
        <v>1</v>
      </c>
      <c r="M150" s="5">
        <f>IF(Data_Mentah!M150="Yes",1,0)</f>
        <v>0</v>
      </c>
      <c r="N150" s="5">
        <f>IF(Data_Mentah!N150="Yes",1,0)</f>
        <v>0</v>
      </c>
      <c r="O150" s="5">
        <f>IF(Data_Mentah!O150="Yes",1,0)</f>
        <v>0</v>
      </c>
      <c r="P150" s="5">
        <f>IF(Data_Mentah!P150="Yes",1,0)</f>
        <v>1</v>
      </c>
      <c r="Q150" s="6">
        <f>IF(Data_Mentah!Q150="Positive",1,0)</f>
        <v>1</v>
      </c>
      <c r="T150">
        <f t="shared" si="12"/>
        <v>0</v>
      </c>
      <c r="U150">
        <f t="shared" si="13"/>
        <v>0</v>
      </c>
      <c r="V150">
        <f t="shared" si="14"/>
        <v>0</v>
      </c>
      <c r="W150">
        <f t="shared" si="15"/>
        <v>0</v>
      </c>
      <c r="X150">
        <f t="shared" si="16"/>
        <v>0</v>
      </c>
      <c r="Y150">
        <f>IF((Prediksi_Testing!T150 + Prediksi_Testing!U150 + Prediksi_Testing!V150 + Prediksi_Testing!W150 + Prediksi_Testing!X150) &gt;= 3, 1, 0)</f>
        <v>0</v>
      </c>
      <c r="Z150">
        <f>Label_Encoding!Q150</f>
        <v>1</v>
      </c>
      <c r="AA150" t="str">
        <f t="shared" si="17"/>
        <v>Salah</v>
      </c>
    </row>
    <row r="151" spans="1:27" ht="15.75" customHeight="1" x14ac:dyDescent="0.2">
      <c r="A151" s="7">
        <v>45</v>
      </c>
      <c r="B151" s="8">
        <f>IF(Data_Mentah!B151="Male",1,0)</f>
        <v>1</v>
      </c>
      <c r="C151" s="8">
        <f>IF(Data_Mentah!C151="Yes",1,0)</f>
        <v>1</v>
      </c>
      <c r="D151" s="8">
        <f>IF(Data_Mentah!D151="Yes",1,0)</f>
        <v>1</v>
      </c>
      <c r="E151" s="8">
        <f>IF(Data_Mentah!E151="Yes",1,0)</f>
        <v>0</v>
      </c>
      <c r="F151" s="8">
        <f>IF(Data_Mentah!F151="Yes",1,0)</f>
        <v>1</v>
      </c>
      <c r="G151" s="8">
        <f>IF(Data_Mentah!G151="Yes",1,0)</f>
        <v>0</v>
      </c>
      <c r="H151" s="8">
        <f>IF(Data_Mentah!H151="Yes",1,0)</f>
        <v>1</v>
      </c>
      <c r="I151" s="8">
        <f>IF(Data_Mentah!I151="Yes",1,0)</f>
        <v>0</v>
      </c>
      <c r="J151" s="8">
        <f>IF(Data_Mentah!J151="Yes",1,0)</f>
        <v>0</v>
      </c>
      <c r="K151" s="8">
        <f>IF(Data_Mentah!K151="Yes",1,0)</f>
        <v>0</v>
      </c>
      <c r="L151" s="8">
        <f>IF(Data_Mentah!L151="Yes",1,0)</f>
        <v>1</v>
      </c>
      <c r="M151" s="8">
        <f>IF(Data_Mentah!M151="Yes",1,0)</f>
        <v>0</v>
      </c>
      <c r="N151" s="8">
        <f>IF(Data_Mentah!N151="Yes",1,0)</f>
        <v>0</v>
      </c>
      <c r="O151" s="8">
        <f>IF(Data_Mentah!O151="Yes",1,0)</f>
        <v>1</v>
      </c>
      <c r="P151" s="8">
        <f>IF(Data_Mentah!P151="Yes",1,0)</f>
        <v>0</v>
      </c>
      <c r="Q151" s="9">
        <f>IF(Data_Mentah!Q151="Positive",1,0)</f>
        <v>1</v>
      </c>
      <c r="T151">
        <f t="shared" si="12"/>
        <v>0</v>
      </c>
      <c r="U151">
        <f t="shared" si="13"/>
        <v>0</v>
      </c>
      <c r="V151">
        <f t="shared" si="14"/>
        <v>0</v>
      </c>
      <c r="W151">
        <f t="shared" si="15"/>
        <v>0</v>
      </c>
      <c r="X151">
        <f t="shared" si="16"/>
        <v>0</v>
      </c>
      <c r="Y151">
        <f>IF((Prediksi_Testing!T151 + Prediksi_Testing!U151 + Prediksi_Testing!V151 + Prediksi_Testing!W151 + Prediksi_Testing!X151) &gt;= 3, 1, 0)</f>
        <v>0</v>
      </c>
      <c r="Z151">
        <f>Label_Encoding!Q151</f>
        <v>1</v>
      </c>
      <c r="AA151" t="str">
        <f t="shared" si="17"/>
        <v>Salah</v>
      </c>
    </row>
    <row r="152" spans="1:27" ht="15.75" customHeight="1" x14ac:dyDescent="0.2">
      <c r="A152" s="4">
        <v>50</v>
      </c>
      <c r="B152" s="5">
        <f>IF(Data_Mentah!B152="Male",1,0)</f>
        <v>1</v>
      </c>
      <c r="C152" s="5">
        <f>IF(Data_Mentah!C152="Yes",1,0)</f>
        <v>1</v>
      </c>
      <c r="D152" s="5">
        <f>IF(Data_Mentah!D152="Yes",1,0)</f>
        <v>1</v>
      </c>
      <c r="E152" s="5">
        <f>IF(Data_Mentah!E152="Yes",1,0)</f>
        <v>1</v>
      </c>
      <c r="F152" s="5">
        <f>IF(Data_Mentah!F152="Yes",1,0)</f>
        <v>1</v>
      </c>
      <c r="G152" s="5">
        <f>IF(Data_Mentah!G152="Yes",1,0)</f>
        <v>1</v>
      </c>
      <c r="H152" s="5">
        <f>IF(Data_Mentah!H152="Yes",1,0)</f>
        <v>0</v>
      </c>
      <c r="I152" s="5">
        <f>IF(Data_Mentah!I152="Yes",1,0)</f>
        <v>0</v>
      </c>
      <c r="J152" s="5">
        <f>IF(Data_Mentah!J152="Yes",1,0)</f>
        <v>1</v>
      </c>
      <c r="K152" s="5">
        <f>IF(Data_Mentah!K152="Yes",1,0)</f>
        <v>1</v>
      </c>
      <c r="L152" s="5">
        <f>IF(Data_Mentah!L152="Yes",1,0)</f>
        <v>1</v>
      </c>
      <c r="M152" s="5">
        <f>IF(Data_Mentah!M152="Yes",1,0)</f>
        <v>0</v>
      </c>
      <c r="N152" s="5">
        <f>IF(Data_Mentah!N152="Yes",1,0)</f>
        <v>0</v>
      </c>
      <c r="O152" s="5">
        <f>IF(Data_Mentah!O152="Yes",1,0)</f>
        <v>1</v>
      </c>
      <c r="P152" s="5">
        <f>IF(Data_Mentah!P152="Yes",1,0)</f>
        <v>0</v>
      </c>
      <c r="Q152" s="6">
        <f>IF(Data_Mentah!Q152="Positive",1,0)</f>
        <v>1</v>
      </c>
      <c r="T152">
        <f t="shared" si="12"/>
        <v>1</v>
      </c>
      <c r="U152">
        <f t="shared" si="13"/>
        <v>1</v>
      </c>
      <c r="V152">
        <f t="shared" si="14"/>
        <v>1</v>
      </c>
      <c r="W152">
        <f t="shared" si="15"/>
        <v>0</v>
      </c>
      <c r="X152">
        <f t="shared" si="16"/>
        <v>0</v>
      </c>
      <c r="Y152">
        <f>IF((Prediksi_Testing!T152 + Prediksi_Testing!U152 + Prediksi_Testing!V152 + Prediksi_Testing!W152 + Prediksi_Testing!X152) &gt;= 3, 1, 0)</f>
        <v>1</v>
      </c>
      <c r="Z152">
        <f>Label_Encoding!Q152</f>
        <v>1</v>
      </c>
      <c r="AA152" t="str">
        <f t="shared" si="17"/>
        <v>Benar</v>
      </c>
    </row>
    <row r="153" spans="1:27" ht="15.75" customHeight="1" x14ac:dyDescent="0.2">
      <c r="A153" s="7">
        <v>42</v>
      </c>
      <c r="B153" s="8">
        <f>IF(Data_Mentah!B153="Male",1,0)</f>
        <v>1</v>
      </c>
      <c r="C153" s="8">
        <f>IF(Data_Mentah!C153="Yes",1,0)</f>
        <v>1</v>
      </c>
      <c r="D153" s="8">
        <f>IF(Data_Mentah!D153="Yes",1,0)</f>
        <v>1</v>
      </c>
      <c r="E153" s="8">
        <f>IF(Data_Mentah!E153="Yes",1,0)</f>
        <v>0</v>
      </c>
      <c r="F153" s="8">
        <f>IF(Data_Mentah!F153="Yes",1,0)</f>
        <v>1</v>
      </c>
      <c r="G153" s="8">
        <f>IF(Data_Mentah!G153="Yes",1,0)</f>
        <v>0</v>
      </c>
      <c r="H153" s="8">
        <f>IF(Data_Mentah!H153="Yes",1,0)</f>
        <v>1</v>
      </c>
      <c r="I153" s="8">
        <f>IF(Data_Mentah!I153="Yes",1,0)</f>
        <v>0</v>
      </c>
      <c r="J153" s="8">
        <f>IF(Data_Mentah!J153="Yes",1,0)</f>
        <v>0</v>
      </c>
      <c r="K153" s="8">
        <f>IF(Data_Mentah!K153="Yes",1,0)</f>
        <v>1</v>
      </c>
      <c r="L153" s="8">
        <f>IF(Data_Mentah!L153="Yes",1,0)</f>
        <v>0</v>
      </c>
      <c r="M153" s="8">
        <f>IF(Data_Mentah!M153="Yes",1,0)</f>
        <v>1</v>
      </c>
      <c r="N153" s="8">
        <f>IF(Data_Mentah!N153="Yes",1,0)</f>
        <v>0</v>
      </c>
      <c r="O153" s="8">
        <f>IF(Data_Mentah!O153="Yes",1,0)</f>
        <v>1</v>
      </c>
      <c r="P153" s="8">
        <f>IF(Data_Mentah!P153="Yes",1,0)</f>
        <v>0</v>
      </c>
      <c r="Q153" s="9">
        <f>IF(Data_Mentah!Q153="Positive",1,0)</f>
        <v>1</v>
      </c>
      <c r="T153">
        <f t="shared" si="12"/>
        <v>0</v>
      </c>
      <c r="U153">
        <f t="shared" si="13"/>
        <v>0</v>
      </c>
      <c r="V153">
        <f t="shared" si="14"/>
        <v>0</v>
      </c>
      <c r="W153">
        <f t="shared" si="15"/>
        <v>0</v>
      </c>
      <c r="X153">
        <f t="shared" si="16"/>
        <v>0</v>
      </c>
      <c r="Y153">
        <f>IF((Prediksi_Testing!T153 + Prediksi_Testing!U153 + Prediksi_Testing!V153 + Prediksi_Testing!W153 + Prediksi_Testing!X153) &gt;= 3, 1, 0)</f>
        <v>0</v>
      </c>
      <c r="Z153">
        <f>Label_Encoding!Q153</f>
        <v>1</v>
      </c>
      <c r="AA153" t="str">
        <f t="shared" si="17"/>
        <v>Salah</v>
      </c>
    </row>
    <row r="154" spans="1:27" ht="15.75" customHeight="1" x14ac:dyDescent="0.2">
      <c r="A154" s="4">
        <v>55</v>
      </c>
      <c r="B154" s="5">
        <f>IF(Data_Mentah!B154="Male",1,0)</f>
        <v>1</v>
      </c>
      <c r="C154" s="5">
        <f>IF(Data_Mentah!C154="Yes",1,0)</f>
        <v>0</v>
      </c>
      <c r="D154" s="5">
        <f>IF(Data_Mentah!D154="Yes",1,0)</f>
        <v>1</v>
      </c>
      <c r="E154" s="5">
        <f>IF(Data_Mentah!E154="Yes",1,0)</f>
        <v>0</v>
      </c>
      <c r="F154" s="5">
        <f>IF(Data_Mentah!F154="Yes",1,0)</f>
        <v>1</v>
      </c>
      <c r="G154" s="5">
        <f>IF(Data_Mentah!G154="Yes",1,0)</f>
        <v>0</v>
      </c>
      <c r="H154" s="5">
        <f>IF(Data_Mentah!H154="Yes",1,0)</f>
        <v>1</v>
      </c>
      <c r="I154" s="5">
        <f>IF(Data_Mentah!I154="Yes",1,0)</f>
        <v>0</v>
      </c>
      <c r="J154" s="5">
        <f>IF(Data_Mentah!J154="Yes",1,0)</f>
        <v>0</v>
      </c>
      <c r="K154" s="5">
        <f>IF(Data_Mentah!K154="Yes",1,0)</f>
        <v>1</v>
      </c>
      <c r="L154" s="5">
        <f>IF(Data_Mentah!L154="Yes",1,0)</f>
        <v>1</v>
      </c>
      <c r="M154" s="5">
        <f>IF(Data_Mentah!M154="Yes",1,0)</f>
        <v>0</v>
      </c>
      <c r="N154" s="5">
        <f>IF(Data_Mentah!N154="Yes",1,0)</f>
        <v>0</v>
      </c>
      <c r="O154" s="5">
        <f>IF(Data_Mentah!O154="Yes",1,0)</f>
        <v>1</v>
      </c>
      <c r="P154" s="5">
        <f>IF(Data_Mentah!P154="Yes",1,0)</f>
        <v>0</v>
      </c>
      <c r="Q154" s="6">
        <f>IF(Data_Mentah!Q154="Positive",1,0)</f>
        <v>1</v>
      </c>
      <c r="T154">
        <f t="shared" si="12"/>
        <v>0</v>
      </c>
      <c r="U154">
        <f t="shared" si="13"/>
        <v>0</v>
      </c>
      <c r="V154">
        <f t="shared" si="14"/>
        <v>0</v>
      </c>
      <c r="W154">
        <f t="shared" si="15"/>
        <v>0</v>
      </c>
      <c r="X154">
        <f t="shared" si="16"/>
        <v>0</v>
      </c>
      <c r="Y154">
        <f>IF((Prediksi_Testing!T154 + Prediksi_Testing!U154 + Prediksi_Testing!V154 + Prediksi_Testing!W154 + Prediksi_Testing!X154) &gt;= 3, 1, 0)</f>
        <v>0</v>
      </c>
      <c r="Z154">
        <f>Label_Encoding!Q154</f>
        <v>1</v>
      </c>
      <c r="AA154" t="str">
        <f t="shared" si="17"/>
        <v>Salah</v>
      </c>
    </row>
    <row r="155" spans="1:27" ht="15.75" customHeight="1" x14ac:dyDescent="0.2">
      <c r="A155" s="7">
        <v>57</v>
      </c>
      <c r="B155" s="8">
        <f>IF(Data_Mentah!B155="Male",1,0)</f>
        <v>1</v>
      </c>
      <c r="C155" s="8">
        <f>IF(Data_Mentah!C155="Yes",1,0)</f>
        <v>0</v>
      </c>
      <c r="D155" s="8">
        <f>IF(Data_Mentah!D155="Yes",1,0)</f>
        <v>1</v>
      </c>
      <c r="E155" s="8">
        <f>IF(Data_Mentah!E155="Yes",1,0)</f>
        <v>0</v>
      </c>
      <c r="F155" s="8">
        <f>IF(Data_Mentah!F155="Yes",1,0)</f>
        <v>1</v>
      </c>
      <c r="G155" s="8">
        <f>IF(Data_Mentah!G155="Yes",1,0)</f>
        <v>0</v>
      </c>
      <c r="H155" s="8">
        <f>IF(Data_Mentah!H155="Yes",1,0)</f>
        <v>1</v>
      </c>
      <c r="I155" s="8">
        <f>IF(Data_Mentah!I155="Yes",1,0)</f>
        <v>1</v>
      </c>
      <c r="J155" s="8">
        <f>IF(Data_Mentah!J155="Yes",1,0)</f>
        <v>0</v>
      </c>
      <c r="K155" s="8">
        <f>IF(Data_Mentah!K155="Yes",1,0)</f>
        <v>1</v>
      </c>
      <c r="L155" s="8">
        <f>IF(Data_Mentah!L155="Yes",1,0)</f>
        <v>1</v>
      </c>
      <c r="M155" s="8">
        <f>IF(Data_Mentah!M155="Yes",1,0)</f>
        <v>1</v>
      </c>
      <c r="N155" s="8">
        <f>IF(Data_Mentah!N155="Yes",1,0)</f>
        <v>1</v>
      </c>
      <c r="O155" s="8">
        <f>IF(Data_Mentah!O155="Yes",1,0)</f>
        <v>1</v>
      </c>
      <c r="P155" s="8">
        <f>IF(Data_Mentah!P155="Yes",1,0)</f>
        <v>0</v>
      </c>
      <c r="Q155" s="9">
        <f>IF(Data_Mentah!Q155="Positive",1,0)</f>
        <v>1</v>
      </c>
      <c r="T155">
        <f t="shared" si="12"/>
        <v>1</v>
      </c>
      <c r="U155">
        <f t="shared" si="13"/>
        <v>0</v>
      </c>
      <c r="V155">
        <f t="shared" si="14"/>
        <v>1</v>
      </c>
      <c r="W155">
        <f t="shared" si="15"/>
        <v>0</v>
      </c>
      <c r="X155">
        <f t="shared" si="16"/>
        <v>1</v>
      </c>
      <c r="Y155">
        <f>IF((Prediksi_Testing!T155 + Prediksi_Testing!U155 + Prediksi_Testing!V155 + Prediksi_Testing!W155 + Prediksi_Testing!X155) &gt;= 3, 1, 0)</f>
        <v>1</v>
      </c>
      <c r="Z155">
        <f>Label_Encoding!Q155</f>
        <v>1</v>
      </c>
      <c r="AA155" t="str">
        <f t="shared" si="17"/>
        <v>Benar</v>
      </c>
    </row>
    <row r="156" spans="1:27" ht="15.75" customHeight="1" x14ac:dyDescent="0.2">
      <c r="A156" s="4">
        <v>62</v>
      </c>
      <c r="B156" s="5">
        <f>IF(Data_Mentah!B156="Male",1,0)</f>
        <v>1</v>
      </c>
      <c r="C156" s="5">
        <f>IF(Data_Mentah!C156="Yes",1,0)</f>
        <v>1</v>
      </c>
      <c r="D156" s="5">
        <f>IF(Data_Mentah!D156="Yes",1,0)</f>
        <v>0</v>
      </c>
      <c r="E156" s="5">
        <f>IF(Data_Mentah!E156="Yes",1,0)</f>
        <v>0</v>
      </c>
      <c r="F156" s="5">
        <f>IF(Data_Mentah!F156="Yes",1,0)</f>
        <v>1</v>
      </c>
      <c r="G156" s="5">
        <f>IF(Data_Mentah!G156="Yes",1,0)</f>
        <v>0</v>
      </c>
      <c r="H156" s="5">
        <f>IF(Data_Mentah!H156="Yes",1,0)</f>
        <v>1</v>
      </c>
      <c r="I156" s="5">
        <f>IF(Data_Mentah!I156="Yes",1,0)</f>
        <v>1</v>
      </c>
      <c r="J156" s="5">
        <f>IF(Data_Mentah!J156="Yes",1,0)</f>
        <v>1</v>
      </c>
      <c r="K156" s="5">
        <f>IF(Data_Mentah!K156="Yes",1,0)</f>
        <v>1</v>
      </c>
      <c r="L156" s="5">
        <f>IF(Data_Mentah!L156="Yes",1,0)</f>
        <v>0</v>
      </c>
      <c r="M156" s="5">
        <f>IF(Data_Mentah!M156="Yes",1,0)</f>
        <v>1</v>
      </c>
      <c r="N156" s="5">
        <f>IF(Data_Mentah!N156="Yes",1,0)</f>
        <v>1</v>
      </c>
      <c r="O156" s="5">
        <f>IF(Data_Mentah!O156="Yes",1,0)</f>
        <v>1</v>
      </c>
      <c r="P156" s="5">
        <f>IF(Data_Mentah!P156="Yes",1,0)</f>
        <v>1</v>
      </c>
      <c r="Q156" s="6">
        <f>IF(Data_Mentah!Q156="Positive",1,0)</f>
        <v>1</v>
      </c>
      <c r="T156">
        <f t="shared" si="12"/>
        <v>1</v>
      </c>
      <c r="U156">
        <f t="shared" si="13"/>
        <v>1</v>
      </c>
      <c r="V156">
        <f t="shared" si="14"/>
        <v>1</v>
      </c>
      <c r="W156">
        <f t="shared" si="15"/>
        <v>1</v>
      </c>
      <c r="X156">
        <f t="shared" si="16"/>
        <v>1</v>
      </c>
      <c r="Y156">
        <f>IF((Prediksi_Testing!T156 + Prediksi_Testing!U156 + Prediksi_Testing!V156 + Prediksi_Testing!W156 + Prediksi_Testing!X156) &gt;= 3, 1, 0)</f>
        <v>1</v>
      </c>
      <c r="Z156">
        <f>Label_Encoding!Q156</f>
        <v>1</v>
      </c>
      <c r="AA156" t="str">
        <f t="shared" si="17"/>
        <v>Benar</v>
      </c>
    </row>
    <row r="157" spans="1:27" ht="15.75" customHeight="1" x14ac:dyDescent="0.2">
      <c r="A157" s="7">
        <v>33</v>
      </c>
      <c r="B157" s="8">
        <f>IF(Data_Mentah!B157="Male",1,0)</f>
        <v>1</v>
      </c>
      <c r="C157" s="8">
        <f>IF(Data_Mentah!C157="Yes",1,0)</f>
        <v>0</v>
      </c>
      <c r="D157" s="8">
        <f>IF(Data_Mentah!D157="Yes",1,0)</f>
        <v>1</v>
      </c>
      <c r="E157" s="8">
        <f>IF(Data_Mentah!E157="Yes",1,0)</f>
        <v>0</v>
      </c>
      <c r="F157" s="8">
        <f>IF(Data_Mentah!F157="Yes",1,0)</f>
        <v>0</v>
      </c>
      <c r="G157" s="8">
        <f>IF(Data_Mentah!G157="Yes",1,0)</f>
        <v>0</v>
      </c>
      <c r="H157" s="8">
        <f>IF(Data_Mentah!H157="Yes",1,0)</f>
        <v>0</v>
      </c>
      <c r="I157" s="8">
        <f>IF(Data_Mentah!I157="Yes",1,0)</f>
        <v>0</v>
      </c>
      <c r="J157" s="8">
        <f>IF(Data_Mentah!J157="Yes",1,0)</f>
        <v>0</v>
      </c>
      <c r="K157" s="8">
        <f>IF(Data_Mentah!K157="Yes",1,0)</f>
        <v>0</v>
      </c>
      <c r="L157" s="8">
        <f>IF(Data_Mentah!L157="Yes",1,0)</f>
        <v>0</v>
      </c>
      <c r="M157" s="8">
        <f>IF(Data_Mentah!M157="Yes",1,0)</f>
        <v>0</v>
      </c>
      <c r="N157" s="8">
        <f>IF(Data_Mentah!N157="Yes",1,0)</f>
        <v>0</v>
      </c>
      <c r="O157" s="8">
        <f>IF(Data_Mentah!O157="Yes",1,0)</f>
        <v>0</v>
      </c>
      <c r="P157" s="8">
        <f>IF(Data_Mentah!P157="Yes",1,0)</f>
        <v>0</v>
      </c>
      <c r="Q157" s="9">
        <f>IF(Data_Mentah!Q157="Positive",1,0)</f>
        <v>1</v>
      </c>
      <c r="T157">
        <f t="shared" si="12"/>
        <v>0</v>
      </c>
      <c r="U157">
        <f t="shared" si="13"/>
        <v>0</v>
      </c>
      <c r="V157">
        <f t="shared" si="14"/>
        <v>0</v>
      </c>
      <c r="W157">
        <f t="shared" si="15"/>
        <v>0</v>
      </c>
      <c r="X157">
        <f t="shared" si="16"/>
        <v>0</v>
      </c>
      <c r="Y157">
        <f>IF((Prediksi_Testing!T157 + Prediksi_Testing!U157 + Prediksi_Testing!V157 + Prediksi_Testing!W157 + Prediksi_Testing!X157) &gt;= 3, 1, 0)</f>
        <v>0</v>
      </c>
      <c r="Z157">
        <f>Label_Encoding!Q157</f>
        <v>1</v>
      </c>
      <c r="AA157" t="str">
        <f t="shared" si="17"/>
        <v>Salah</v>
      </c>
    </row>
    <row r="158" spans="1:27" ht="15.75" customHeight="1" x14ac:dyDescent="0.2">
      <c r="A158" s="4">
        <v>55</v>
      </c>
      <c r="B158" s="5">
        <f>IF(Data_Mentah!B158="Male",1,0)</f>
        <v>1</v>
      </c>
      <c r="C158" s="5">
        <f>IF(Data_Mentah!C158="Yes",1,0)</f>
        <v>1</v>
      </c>
      <c r="D158" s="5">
        <f>IF(Data_Mentah!D158="Yes",1,0)</f>
        <v>1</v>
      </c>
      <c r="E158" s="5">
        <f>IF(Data_Mentah!E158="Yes",1,0)</f>
        <v>1</v>
      </c>
      <c r="F158" s="5">
        <f>IF(Data_Mentah!F158="Yes",1,0)</f>
        <v>1</v>
      </c>
      <c r="G158" s="5">
        <f>IF(Data_Mentah!G158="Yes",1,0)</f>
        <v>0</v>
      </c>
      <c r="H158" s="5">
        <f>IF(Data_Mentah!H158="Yes",1,0)</f>
        <v>1</v>
      </c>
      <c r="I158" s="5">
        <f>IF(Data_Mentah!I158="Yes",1,0)</f>
        <v>0</v>
      </c>
      <c r="J158" s="5">
        <f>IF(Data_Mentah!J158="Yes",1,0)</f>
        <v>0</v>
      </c>
      <c r="K158" s="5">
        <f>IF(Data_Mentah!K158="Yes",1,0)</f>
        <v>1</v>
      </c>
      <c r="L158" s="5">
        <f>IF(Data_Mentah!L158="Yes",1,0)</f>
        <v>0</v>
      </c>
      <c r="M158" s="5">
        <f>IF(Data_Mentah!M158="Yes",1,0)</f>
        <v>1</v>
      </c>
      <c r="N158" s="5">
        <f>IF(Data_Mentah!N158="Yes",1,0)</f>
        <v>0</v>
      </c>
      <c r="O158" s="5">
        <f>IF(Data_Mentah!O158="Yes",1,0)</f>
        <v>0</v>
      </c>
      <c r="P158" s="5">
        <f>IF(Data_Mentah!P158="Yes",1,0)</f>
        <v>0</v>
      </c>
      <c r="Q158" s="6">
        <f>IF(Data_Mentah!Q158="Positive",1,0)</f>
        <v>1</v>
      </c>
      <c r="T158">
        <f t="shared" si="12"/>
        <v>1</v>
      </c>
      <c r="U158">
        <f t="shared" si="13"/>
        <v>0</v>
      </c>
      <c r="V158">
        <f t="shared" si="14"/>
        <v>0</v>
      </c>
      <c r="W158">
        <f t="shared" si="15"/>
        <v>0</v>
      </c>
      <c r="X158">
        <f t="shared" si="16"/>
        <v>0</v>
      </c>
      <c r="Y158">
        <f>IF((Prediksi_Testing!T158 + Prediksi_Testing!U158 + Prediksi_Testing!V158 + Prediksi_Testing!W158 + Prediksi_Testing!X158) &gt;= 3, 1, 0)</f>
        <v>0</v>
      </c>
      <c r="Z158">
        <f>Label_Encoding!Q158</f>
        <v>1</v>
      </c>
      <c r="AA158" t="str">
        <f t="shared" si="17"/>
        <v>Salah</v>
      </c>
    </row>
    <row r="159" spans="1:27" ht="15.75" customHeight="1" x14ac:dyDescent="0.2">
      <c r="A159" s="7">
        <v>48</v>
      </c>
      <c r="B159" s="8">
        <f>IF(Data_Mentah!B159="Male",1,0)</f>
        <v>1</v>
      </c>
      <c r="C159" s="8">
        <f>IF(Data_Mentah!C159="Yes",1,0)</f>
        <v>1</v>
      </c>
      <c r="D159" s="8">
        <f>IF(Data_Mentah!D159="Yes",1,0)</f>
        <v>1</v>
      </c>
      <c r="E159" s="8">
        <f>IF(Data_Mentah!E159="Yes",1,0)</f>
        <v>1</v>
      </c>
      <c r="F159" s="8">
        <f>IF(Data_Mentah!F159="Yes",1,0)</f>
        <v>0</v>
      </c>
      <c r="G159" s="8">
        <f>IF(Data_Mentah!G159="Yes",1,0)</f>
        <v>1</v>
      </c>
      <c r="H159" s="8">
        <f>IF(Data_Mentah!H159="Yes",1,0)</f>
        <v>1</v>
      </c>
      <c r="I159" s="8">
        <f>IF(Data_Mentah!I159="Yes",1,0)</f>
        <v>0</v>
      </c>
      <c r="J159" s="8">
        <f>IF(Data_Mentah!J159="Yes",1,0)</f>
        <v>0</v>
      </c>
      <c r="K159" s="8">
        <f>IF(Data_Mentah!K159="Yes",1,0)</f>
        <v>0</v>
      </c>
      <c r="L159" s="8">
        <f>IF(Data_Mentah!L159="Yes",1,0)</f>
        <v>1</v>
      </c>
      <c r="M159" s="8">
        <f>IF(Data_Mentah!M159="Yes",1,0)</f>
        <v>0</v>
      </c>
      <c r="N159" s="8">
        <f>IF(Data_Mentah!N159="Yes",1,0)</f>
        <v>0</v>
      </c>
      <c r="O159" s="8">
        <f>IF(Data_Mentah!O159="Yes",1,0)</f>
        <v>0</v>
      </c>
      <c r="P159" s="8">
        <f>IF(Data_Mentah!P159="Yes",1,0)</f>
        <v>0</v>
      </c>
      <c r="Q159" s="9">
        <f>IF(Data_Mentah!Q159="Positive",1,0)</f>
        <v>1</v>
      </c>
      <c r="T159">
        <f t="shared" si="12"/>
        <v>0</v>
      </c>
      <c r="U159">
        <f t="shared" si="13"/>
        <v>0</v>
      </c>
      <c r="V159">
        <f t="shared" si="14"/>
        <v>0</v>
      </c>
      <c r="W159">
        <f t="shared" si="15"/>
        <v>0</v>
      </c>
      <c r="X159">
        <f t="shared" si="16"/>
        <v>0</v>
      </c>
      <c r="Y159">
        <f>IF((Prediksi_Testing!T159 + Prediksi_Testing!U159 + Prediksi_Testing!V159 + Prediksi_Testing!W159 + Prediksi_Testing!X159) &gt;= 3, 1, 0)</f>
        <v>0</v>
      </c>
      <c r="Z159">
        <f>Label_Encoding!Q159</f>
        <v>1</v>
      </c>
      <c r="AA159" t="str">
        <f t="shared" si="17"/>
        <v>Salah</v>
      </c>
    </row>
    <row r="160" spans="1:27" ht="15.75" customHeight="1" x14ac:dyDescent="0.2">
      <c r="A160" s="4">
        <v>56</v>
      </c>
      <c r="B160" s="5">
        <f>IF(Data_Mentah!B160="Male",1,0)</f>
        <v>1</v>
      </c>
      <c r="C160" s="5">
        <f>IF(Data_Mentah!C160="Yes",1,0)</f>
        <v>1</v>
      </c>
      <c r="D160" s="5">
        <f>IF(Data_Mentah!D160="Yes",1,0)</f>
        <v>0</v>
      </c>
      <c r="E160" s="5">
        <f>IF(Data_Mentah!E160="Yes",1,0)</f>
        <v>1</v>
      </c>
      <c r="F160" s="5">
        <f>IF(Data_Mentah!F160="Yes",1,0)</f>
        <v>1</v>
      </c>
      <c r="G160" s="5">
        <f>IF(Data_Mentah!G160="Yes",1,0)</f>
        <v>0</v>
      </c>
      <c r="H160" s="5">
        <f>IF(Data_Mentah!H160="Yes",1,0)</f>
        <v>1</v>
      </c>
      <c r="I160" s="5">
        <f>IF(Data_Mentah!I160="Yes",1,0)</f>
        <v>0</v>
      </c>
      <c r="J160" s="5">
        <f>IF(Data_Mentah!J160="Yes",1,0)</f>
        <v>1</v>
      </c>
      <c r="K160" s="5">
        <f>IF(Data_Mentah!K160="Yes",1,0)</f>
        <v>1</v>
      </c>
      <c r="L160" s="5">
        <f>IF(Data_Mentah!L160="Yes",1,0)</f>
        <v>0</v>
      </c>
      <c r="M160" s="5">
        <f>IF(Data_Mentah!M160="Yes",1,0)</f>
        <v>0</v>
      </c>
      <c r="N160" s="5">
        <f>IF(Data_Mentah!N160="Yes",1,0)</f>
        <v>0</v>
      </c>
      <c r="O160" s="5">
        <f>IF(Data_Mentah!O160="Yes",1,0)</f>
        <v>1</v>
      </c>
      <c r="P160" s="5">
        <f>IF(Data_Mentah!P160="Yes",1,0)</f>
        <v>0</v>
      </c>
      <c r="Q160" s="6">
        <f>IF(Data_Mentah!Q160="Positive",1,0)</f>
        <v>1</v>
      </c>
      <c r="T160">
        <f t="shared" si="12"/>
        <v>1</v>
      </c>
      <c r="U160">
        <f t="shared" si="13"/>
        <v>0</v>
      </c>
      <c r="V160">
        <f t="shared" si="14"/>
        <v>0</v>
      </c>
      <c r="W160">
        <f t="shared" si="15"/>
        <v>0</v>
      </c>
      <c r="X160">
        <f t="shared" si="16"/>
        <v>0</v>
      </c>
      <c r="Y160">
        <f>IF((Prediksi_Testing!T160 + Prediksi_Testing!U160 + Prediksi_Testing!V160 + Prediksi_Testing!W160 + Prediksi_Testing!X160) &gt;= 3, 1, 0)</f>
        <v>0</v>
      </c>
      <c r="Z160">
        <f>Label_Encoding!Q160</f>
        <v>1</v>
      </c>
      <c r="AA160" t="str">
        <f t="shared" si="17"/>
        <v>Salah</v>
      </c>
    </row>
    <row r="161" spans="1:27" ht="15.75" customHeight="1" x14ac:dyDescent="0.2">
      <c r="A161" s="7">
        <v>38</v>
      </c>
      <c r="B161" s="8">
        <f>IF(Data_Mentah!B161="Male",1,0)</f>
        <v>0</v>
      </c>
      <c r="C161" s="8">
        <f>IF(Data_Mentah!C161="Yes",1,0)</f>
        <v>1</v>
      </c>
      <c r="D161" s="8">
        <f>IF(Data_Mentah!D161="Yes",1,0)</f>
        <v>1</v>
      </c>
      <c r="E161" s="8">
        <f>IF(Data_Mentah!E161="Yes",1,0)</f>
        <v>1</v>
      </c>
      <c r="F161" s="8">
        <f>IF(Data_Mentah!F161="Yes",1,0)</f>
        <v>1</v>
      </c>
      <c r="G161" s="8">
        <f>IF(Data_Mentah!G161="Yes",1,0)</f>
        <v>1</v>
      </c>
      <c r="H161" s="8">
        <f>IF(Data_Mentah!H161="Yes",1,0)</f>
        <v>0</v>
      </c>
      <c r="I161" s="8">
        <f>IF(Data_Mentah!I161="Yes",1,0)</f>
        <v>1</v>
      </c>
      <c r="J161" s="8">
        <f>IF(Data_Mentah!J161="Yes",1,0)</f>
        <v>1</v>
      </c>
      <c r="K161" s="8">
        <f>IF(Data_Mentah!K161="Yes",1,0)</f>
        <v>1</v>
      </c>
      <c r="L161" s="8">
        <f>IF(Data_Mentah!L161="Yes",1,0)</f>
        <v>1</v>
      </c>
      <c r="M161" s="8">
        <f>IF(Data_Mentah!M161="Yes",1,0)</f>
        <v>1</v>
      </c>
      <c r="N161" s="8">
        <f>IF(Data_Mentah!N161="Yes",1,0)</f>
        <v>1</v>
      </c>
      <c r="O161" s="8">
        <f>IF(Data_Mentah!O161="Yes",1,0)</f>
        <v>0</v>
      </c>
      <c r="P161" s="8">
        <f>IF(Data_Mentah!P161="Yes",1,0)</f>
        <v>0</v>
      </c>
      <c r="Q161" s="9">
        <f>IF(Data_Mentah!Q161="Positive",1,0)</f>
        <v>1</v>
      </c>
      <c r="T161">
        <f t="shared" si="12"/>
        <v>1</v>
      </c>
      <c r="U161">
        <f t="shared" si="13"/>
        <v>1</v>
      </c>
      <c r="V161">
        <f t="shared" si="14"/>
        <v>1</v>
      </c>
      <c r="W161">
        <f t="shared" si="15"/>
        <v>0</v>
      </c>
      <c r="X161">
        <f t="shared" si="16"/>
        <v>1</v>
      </c>
      <c r="Y161">
        <f>IF((Prediksi_Testing!T161 + Prediksi_Testing!U161 + Prediksi_Testing!V161 + Prediksi_Testing!W161 + Prediksi_Testing!X161) &gt;= 3, 1, 0)</f>
        <v>1</v>
      </c>
      <c r="Z161">
        <f>Label_Encoding!Q161</f>
        <v>1</v>
      </c>
      <c r="AA161" t="str">
        <f t="shared" si="17"/>
        <v>Benar</v>
      </c>
    </row>
    <row r="162" spans="1:27" ht="15.75" customHeight="1" x14ac:dyDescent="0.2">
      <c r="A162" s="4">
        <v>28</v>
      </c>
      <c r="B162" s="5">
        <f>IF(Data_Mentah!B162="Male",1,0)</f>
        <v>0</v>
      </c>
      <c r="C162" s="5">
        <f>IF(Data_Mentah!C162="Yes",1,0)</f>
        <v>0</v>
      </c>
      <c r="D162" s="5">
        <f>IF(Data_Mentah!D162="Yes",1,0)</f>
        <v>0</v>
      </c>
      <c r="E162" s="5">
        <f>IF(Data_Mentah!E162="Yes",1,0)</f>
        <v>0</v>
      </c>
      <c r="F162" s="5">
        <f>IF(Data_Mentah!F162="Yes",1,0)</f>
        <v>0</v>
      </c>
      <c r="G162" s="5">
        <f>IF(Data_Mentah!G162="Yes",1,0)</f>
        <v>0</v>
      </c>
      <c r="H162" s="5">
        <f>IF(Data_Mentah!H162="Yes",1,0)</f>
        <v>0</v>
      </c>
      <c r="I162" s="5">
        <f>IF(Data_Mentah!I162="Yes",1,0)</f>
        <v>1</v>
      </c>
      <c r="J162" s="5">
        <f>IF(Data_Mentah!J162="Yes",1,0)</f>
        <v>0</v>
      </c>
      <c r="K162" s="5">
        <f>IF(Data_Mentah!K162="Yes",1,0)</f>
        <v>0</v>
      </c>
      <c r="L162" s="5">
        <f>IF(Data_Mentah!L162="Yes",1,0)</f>
        <v>0</v>
      </c>
      <c r="M162" s="5">
        <f>IF(Data_Mentah!M162="Yes",1,0)</f>
        <v>1</v>
      </c>
      <c r="N162" s="5">
        <f>IF(Data_Mentah!N162="Yes",1,0)</f>
        <v>1</v>
      </c>
      <c r="O162" s="5">
        <f>IF(Data_Mentah!O162="Yes",1,0)</f>
        <v>0</v>
      </c>
      <c r="P162" s="5">
        <f>IF(Data_Mentah!P162="Yes",1,0)</f>
        <v>0</v>
      </c>
      <c r="Q162" s="6">
        <f>IF(Data_Mentah!Q162="Positive",1,0)</f>
        <v>1</v>
      </c>
      <c r="T162">
        <f t="shared" si="12"/>
        <v>0</v>
      </c>
      <c r="U162">
        <f t="shared" si="13"/>
        <v>0</v>
      </c>
      <c r="V162">
        <f t="shared" si="14"/>
        <v>0</v>
      </c>
      <c r="W162">
        <f t="shared" si="15"/>
        <v>0</v>
      </c>
      <c r="X162">
        <f t="shared" si="16"/>
        <v>0</v>
      </c>
      <c r="Y162">
        <f>IF((Prediksi_Testing!T162 + Prediksi_Testing!U162 + Prediksi_Testing!V162 + Prediksi_Testing!W162 + Prediksi_Testing!X162) &gt;= 3, 1, 0)</f>
        <v>0</v>
      </c>
      <c r="Z162">
        <f>Label_Encoding!Q162</f>
        <v>1</v>
      </c>
      <c r="AA162" t="str">
        <f t="shared" si="17"/>
        <v>Salah</v>
      </c>
    </row>
    <row r="163" spans="1:27" ht="15.75" customHeight="1" x14ac:dyDescent="0.2">
      <c r="A163" s="7">
        <v>68</v>
      </c>
      <c r="B163" s="8">
        <f>IF(Data_Mentah!B163="Male",1,0)</f>
        <v>0</v>
      </c>
      <c r="C163" s="8">
        <f>IF(Data_Mentah!C163="Yes",1,0)</f>
        <v>1</v>
      </c>
      <c r="D163" s="8">
        <f>IF(Data_Mentah!D163="Yes",1,0)</f>
        <v>1</v>
      </c>
      <c r="E163" s="8">
        <f>IF(Data_Mentah!E163="Yes",1,0)</f>
        <v>0</v>
      </c>
      <c r="F163" s="8">
        <f>IF(Data_Mentah!F163="Yes",1,0)</f>
        <v>1</v>
      </c>
      <c r="G163" s="8">
        <f>IF(Data_Mentah!G163="Yes",1,0)</f>
        <v>1</v>
      </c>
      <c r="H163" s="8">
        <f>IF(Data_Mentah!H163="Yes",1,0)</f>
        <v>0</v>
      </c>
      <c r="I163" s="8">
        <f>IF(Data_Mentah!I163="Yes",1,0)</f>
        <v>1</v>
      </c>
      <c r="J163" s="8">
        <f>IF(Data_Mentah!J163="Yes",1,0)</f>
        <v>1</v>
      </c>
      <c r="K163" s="8">
        <f>IF(Data_Mentah!K163="Yes",1,0)</f>
        <v>0</v>
      </c>
      <c r="L163" s="8">
        <f>IF(Data_Mentah!L163="Yes",1,0)</f>
        <v>1</v>
      </c>
      <c r="M163" s="8">
        <f>IF(Data_Mentah!M163="Yes",1,0)</f>
        <v>1</v>
      </c>
      <c r="N163" s="8">
        <f>IF(Data_Mentah!N163="Yes",1,0)</f>
        <v>0</v>
      </c>
      <c r="O163" s="8">
        <f>IF(Data_Mentah!O163="Yes",1,0)</f>
        <v>0</v>
      </c>
      <c r="P163" s="8">
        <f>IF(Data_Mentah!P163="Yes",1,0)</f>
        <v>0</v>
      </c>
      <c r="Q163" s="9">
        <f>IF(Data_Mentah!Q163="Positive",1,0)</f>
        <v>1</v>
      </c>
      <c r="T163">
        <f t="shared" si="12"/>
        <v>0</v>
      </c>
      <c r="U163">
        <f t="shared" si="13"/>
        <v>1</v>
      </c>
      <c r="V163">
        <f t="shared" si="14"/>
        <v>1</v>
      </c>
      <c r="W163">
        <f t="shared" si="15"/>
        <v>0</v>
      </c>
      <c r="X163">
        <f t="shared" si="16"/>
        <v>0</v>
      </c>
      <c r="Y163">
        <f>IF((Prediksi_Testing!T163 + Prediksi_Testing!U163 + Prediksi_Testing!V163 + Prediksi_Testing!W163 + Prediksi_Testing!X163) &gt;= 3, 1, 0)</f>
        <v>0</v>
      </c>
      <c r="Z163">
        <f>Label_Encoding!Q163</f>
        <v>1</v>
      </c>
      <c r="AA163" t="str">
        <f t="shared" si="17"/>
        <v>Salah</v>
      </c>
    </row>
    <row r="164" spans="1:27" ht="15.75" customHeight="1" x14ac:dyDescent="0.2">
      <c r="A164" s="4">
        <v>35</v>
      </c>
      <c r="B164" s="5">
        <f>IF(Data_Mentah!B164="Male",1,0)</f>
        <v>0</v>
      </c>
      <c r="C164" s="5">
        <f>IF(Data_Mentah!C164="Yes",1,0)</f>
        <v>0</v>
      </c>
      <c r="D164" s="5">
        <f>IF(Data_Mentah!D164="Yes",1,0)</f>
        <v>0</v>
      </c>
      <c r="E164" s="5">
        <f>IF(Data_Mentah!E164="Yes",1,0)</f>
        <v>0</v>
      </c>
      <c r="F164" s="5">
        <f>IF(Data_Mentah!F164="Yes",1,0)</f>
        <v>0</v>
      </c>
      <c r="G164" s="5">
        <f>IF(Data_Mentah!G164="Yes",1,0)</f>
        <v>0</v>
      </c>
      <c r="H164" s="5">
        <f>IF(Data_Mentah!H164="Yes",1,0)</f>
        <v>0</v>
      </c>
      <c r="I164" s="5">
        <f>IF(Data_Mentah!I164="Yes",1,0)</f>
        <v>0</v>
      </c>
      <c r="J164" s="5">
        <f>IF(Data_Mentah!J164="Yes",1,0)</f>
        <v>0</v>
      </c>
      <c r="K164" s="5">
        <f>IF(Data_Mentah!K164="Yes",1,0)</f>
        <v>0</v>
      </c>
      <c r="L164" s="5">
        <f>IF(Data_Mentah!L164="Yes",1,0)</f>
        <v>0</v>
      </c>
      <c r="M164" s="5">
        <f>IF(Data_Mentah!M164="Yes",1,0)</f>
        <v>0</v>
      </c>
      <c r="N164" s="5">
        <f>IF(Data_Mentah!N164="Yes",1,0)</f>
        <v>0</v>
      </c>
      <c r="O164" s="5">
        <f>IF(Data_Mentah!O164="Yes",1,0)</f>
        <v>0</v>
      </c>
      <c r="P164" s="5">
        <f>IF(Data_Mentah!P164="Yes",1,0)</f>
        <v>0</v>
      </c>
      <c r="Q164" s="6">
        <f>IF(Data_Mentah!Q164="Positive",1,0)</f>
        <v>1</v>
      </c>
      <c r="T164">
        <f t="shared" si="12"/>
        <v>0</v>
      </c>
      <c r="U164">
        <f t="shared" si="13"/>
        <v>0</v>
      </c>
      <c r="V164">
        <f t="shared" si="14"/>
        <v>0</v>
      </c>
      <c r="W164">
        <f t="shared" si="15"/>
        <v>0</v>
      </c>
      <c r="X164">
        <f t="shared" si="16"/>
        <v>0</v>
      </c>
      <c r="Y164">
        <f>IF((Prediksi_Testing!T164 + Prediksi_Testing!U164 + Prediksi_Testing!V164 + Prediksi_Testing!W164 + Prediksi_Testing!X164) &gt;= 3, 1, 0)</f>
        <v>0</v>
      </c>
      <c r="Z164">
        <f>Label_Encoding!Q164</f>
        <v>1</v>
      </c>
      <c r="AA164" t="str">
        <f t="shared" si="17"/>
        <v>Salah</v>
      </c>
    </row>
    <row r="165" spans="1:27" ht="15.75" customHeight="1" x14ac:dyDescent="0.2">
      <c r="A165" s="7">
        <v>45</v>
      </c>
      <c r="B165" s="8">
        <f>IF(Data_Mentah!B165="Male",1,0)</f>
        <v>0</v>
      </c>
      <c r="C165" s="8">
        <f>IF(Data_Mentah!C165="Yes",1,0)</f>
        <v>0</v>
      </c>
      <c r="D165" s="8">
        <f>IF(Data_Mentah!D165="Yes",1,0)</f>
        <v>0</v>
      </c>
      <c r="E165" s="8">
        <f>IF(Data_Mentah!E165="Yes",1,0)</f>
        <v>0</v>
      </c>
      <c r="F165" s="8">
        <f>IF(Data_Mentah!F165="Yes",1,0)</f>
        <v>0</v>
      </c>
      <c r="G165" s="8">
        <f>IF(Data_Mentah!G165="Yes",1,0)</f>
        <v>1</v>
      </c>
      <c r="H165" s="8">
        <f>IF(Data_Mentah!H165="Yes",1,0)</f>
        <v>0</v>
      </c>
      <c r="I165" s="8">
        <f>IF(Data_Mentah!I165="Yes",1,0)</f>
        <v>1</v>
      </c>
      <c r="J165" s="8">
        <f>IF(Data_Mentah!J165="Yes",1,0)</f>
        <v>1</v>
      </c>
      <c r="K165" s="8">
        <f>IF(Data_Mentah!K165="Yes",1,0)</f>
        <v>0</v>
      </c>
      <c r="L165" s="8">
        <f>IF(Data_Mentah!L165="Yes",1,0)</f>
        <v>0</v>
      </c>
      <c r="M165" s="8">
        <f>IF(Data_Mentah!M165="Yes",1,0)</f>
        <v>1</v>
      </c>
      <c r="N165" s="8">
        <f>IF(Data_Mentah!N165="Yes",1,0)</f>
        <v>0</v>
      </c>
      <c r="O165" s="8">
        <f>IF(Data_Mentah!O165="Yes",1,0)</f>
        <v>0</v>
      </c>
      <c r="P165" s="8">
        <f>IF(Data_Mentah!P165="Yes",1,0)</f>
        <v>0</v>
      </c>
      <c r="Q165" s="9">
        <f>IF(Data_Mentah!Q165="Positive",1,0)</f>
        <v>1</v>
      </c>
      <c r="T165">
        <f t="shared" si="12"/>
        <v>0</v>
      </c>
      <c r="U165">
        <f t="shared" si="13"/>
        <v>1</v>
      </c>
      <c r="V165">
        <f t="shared" si="14"/>
        <v>0</v>
      </c>
      <c r="W165">
        <f t="shared" si="15"/>
        <v>0</v>
      </c>
      <c r="X165">
        <f t="shared" si="16"/>
        <v>0</v>
      </c>
      <c r="Y165">
        <f>IF((Prediksi_Testing!T165 + Prediksi_Testing!U165 + Prediksi_Testing!V165 + Prediksi_Testing!W165 + Prediksi_Testing!X165) &gt;= 3, 1, 0)</f>
        <v>0</v>
      </c>
      <c r="Z165">
        <f>Label_Encoding!Q165</f>
        <v>1</v>
      </c>
      <c r="AA165" t="str">
        <f t="shared" si="17"/>
        <v>Salah</v>
      </c>
    </row>
    <row r="166" spans="1:27" ht="15.75" customHeight="1" x14ac:dyDescent="0.2">
      <c r="A166" s="4">
        <v>48</v>
      </c>
      <c r="B166" s="5">
        <f>IF(Data_Mentah!B166="Male",1,0)</f>
        <v>0</v>
      </c>
      <c r="C166" s="5">
        <f>IF(Data_Mentah!C166="Yes",1,0)</f>
        <v>1</v>
      </c>
      <c r="D166" s="5">
        <f>IF(Data_Mentah!D166="Yes",1,0)</f>
        <v>1</v>
      </c>
      <c r="E166" s="5">
        <f>IF(Data_Mentah!E166="Yes",1,0)</f>
        <v>1</v>
      </c>
      <c r="F166" s="5">
        <f>IF(Data_Mentah!F166="Yes",1,0)</f>
        <v>1</v>
      </c>
      <c r="G166" s="5">
        <f>IF(Data_Mentah!G166="Yes",1,0)</f>
        <v>1</v>
      </c>
      <c r="H166" s="5">
        <f>IF(Data_Mentah!H166="Yes",1,0)</f>
        <v>0</v>
      </c>
      <c r="I166" s="5">
        <f>IF(Data_Mentah!I166="Yes",1,0)</f>
        <v>1</v>
      </c>
      <c r="J166" s="5">
        <f>IF(Data_Mentah!J166="Yes",1,0)</f>
        <v>1</v>
      </c>
      <c r="K166" s="5">
        <f>IF(Data_Mentah!K166="Yes",1,0)</f>
        <v>1</v>
      </c>
      <c r="L166" s="5">
        <f>IF(Data_Mentah!L166="Yes",1,0)</f>
        <v>1</v>
      </c>
      <c r="M166" s="5">
        <f>IF(Data_Mentah!M166="Yes",1,0)</f>
        <v>1</v>
      </c>
      <c r="N166" s="5">
        <f>IF(Data_Mentah!N166="Yes",1,0)</f>
        <v>1</v>
      </c>
      <c r="O166" s="5">
        <f>IF(Data_Mentah!O166="Yes",1,0)</f>
        <v>0</v>
      </c>
      <c r="P166" s="5">
        <f>IF(Data_Mentah!P166="Yes",1,0)</f>
        <v>0</v>
      </c>
      <c r="Q166" s="6">
        <f>IF(Data_Mentah!Q166="Positive",1,0)</f>
        <v>1</v>
      </c>
      <c r="T166">
        <f t="shared" si="12"/>
        <v>1</v>
      </c>
      <c r="U166">
        <f t="shared" si="13"/>
        <v>1</v>
      </c>
      <c r="V166">
        <f t="shared" si="14"/>
        <v>1</v>
      </c>
      <c r="W166">
        <f t="shared" si="15"/>
        <v>0</v>
      </c>
      <c r="X166">
        <f t="shared" si="16"/>
        <v>1</v>
      </c>
      <c r="Y166">
        <f>IF((Prediksi_Testing!T166 + Prediksi_Testing!U166 + Prediksi_Testing!V166 + Prediksi_Testing!W166 + Prediksi_Testing!X166) &gt;= 3, 1, 0)</f>
        <v>1</v>
      </c>
      <c r="Z166">
        <f>Label_Encoding!Q166</f>
        <v>1</v>
      </c>
      <c r="AA166" t="str">
        <f t="shared" si="17"/>
        <v>Benar</v>
      </c>
    </row>
    <row r="167" spans="1:27" ht="15.75" customHeight="1" x14ac:dyDescent="0.2">
      <c r="A167" s="7">
        <v>40</v>
      </c>
      <c r="B167" s="8">
        <f>IF(Data_Mentah!B167="Male",1,0)</f>
        <v>0</v>
      </c>
      <c r="C167" s="8">
        <f>IF(Data_Mentah!C167="Yes",1,0)</f>
        <v>1</v>
      </c>
      <c r="D167" s="8">
        <f>IF(Data_Mentah!D167="Yes",1,0)</f>
        <v>1</v>
      </c>
      <c r="E167" s="8">
        <f>IF(Data_Mentah!E167="Yes",1,0)</f>
        <v>1</v>
      </c>
      <c r="F167" s="8">
        <f>IF(Data_Mentah!F167="Yes",1,0)</f>
        <v>1</v>
      </c>
      <c r="G167" s="8">
        <f>IF(Data_Mentah!G167="Yes",1,0)</f>
        <v>0</v>
      </c>
      <c r="H167" s="8">
        <f>IF(Data_Mentah!H167="Yes",1,0)</f>
        <v>0</v>
      </c>
      <c r="I167" s="8">
        <f>IF(Data_Mentah!I167="Yes",1,0)</f>
        <v>1</v>
      </c>
      <c r="J167" s="8">
        <f>IF(Data_Mentah!J167="Yes",1,0)</f>
        <v>0</v>
      </c>
      <c r="K167" s="8">
        <f>IF(Data_Mentah!K167="Yes",1,0)</f>
        <v>0</v>
      </c>
      <c r="L167" s="8">
        <f>IF(Data_Mentah!L167="Yes",1,0)</f>
        <v>1</v>
      </c>
      <c r="M167" s="8">
        <f>IF(Data_Mentah!M167="Yes",1,0)</f>
        <v>1</v>
      </c>
      <c r="N167" s="8">
        <f>IF(Data_Mentah!N167="Yes",1,0)</f>
        <v>1</v>
      </c>
      <c r="O167" s="8">
        <f>IF(Data_Mentah!O167="Yes",1,0)</f>
        <v>0</v>
      </c>
      <c r="P167" s="8">
        <f>IF(Data_Mentah!P167="Yes",1,0)</f>
        <v>0</v>
      </c>
      <c r="Q167" s="9">
        <f>IF(Data_Mentah!Q167="Positive",1,0)</f>
        <v>1</v>
      </c>
      <c r="T167">
        <f t="shared" si="12"/>
        <v>1</v>
      </c>
      <c r="U167">
        <f t="shared" si="13"/>
        <v>0</v>
      </c>
      <c r="V167">
        <f t="shared" si="14"/>
        <v>1</v>
      </c>
      <c r="W167">
        <f t="shared" si="15"/>
        <v>0</v>
      </c>
      <c r="X167">
        <f t="shared" si="16"/>
        <v>1</v>
      </c>
      <c r="Y167">
        <f>IF((Prediksi_Testing!T167 + Prediksi_Testing!U167 + Prediksi_Testing!V167 + Prediksi_Testing!W167 + Prediksi_Testing!X167) &gt;= 3, 1, 0)</f>
        <v>1</v>
      </c>
      <c r="Z167">
        <f>Label_Encoding!Q167</f>
        <v>1</v>
      </c>
      <c r="AA167" t="str">
        <f t="shared" si="17"/>
        <v>Benar</v>
      </c>
    </row>
    <row r="168" spans="1:27" ht="15.75" customHeight="1" x14ac:dyDescent="0.2">
      <c r="A168" s="4">
        <v>57</v>
      </c>
      <c r="B168" s="5">
        <f>IF(Data_Mentah!B168="Male",1,0)</f>
        <v>1</v>
      </c>
      <c r="C168" s="5">
        <f>IF(Data_Mentah!C168="Yes",1,0)</f>
        <v>1</v>
      </c>
      <c r="D168" s="5">
        <f>IF(Data_Mentah!D168="Yes",1,0)</f>
        <v>1</v>
      </c>
      <c r="E168" s="5">
        <f>IF(Data_Mentah!E168="Yes",1,0)</f>
        <v>1</v>
      </c>
      <c r="F168" s="5">
        <f>IF(Data_Mentah!F168="Yes",1,0)</f>
        <v>1</v>
      </c>
      <c r="G168" s="5">
        <f>IF(Data_Mentah!G168="Yes",1,0)</f>
        <v>1</v>
      </c>
      <c r="H168" s="5">
        <f>IF(Data_Mentah!H168="Yes",1,0)</f>
        <v>0</v>
      </c>
      <c r="I168" s="5">
        <f>IF(Data_Mentah!I168="Yes",1,0)</f>
        <v>1</v>
      </c>
      <c r="J168" s="5">
        <f>IF(Data_Mentah!J168="Yes",1,0)</f>
        <v>0</v>
      </c>
      <c r="K168" s="5">
        <f>IF(Data_Mentah!K168="Yes",1,0)</f>
        <v>0</v>
      </c>
      <c r="L168" s="5">
        <f>IF(Data_Mentah!L168="Yes",1,0)</f>
        <v>0</v>
      </c>
      <c r="M168" s="5">
        <f>IF(Data_Mentah!M168="Yes",1,0)</f>
        <v>1</v>
      </c>
      <c r="N168" s="5">
        <f>IF(Data_Mentah!N168="Yes",1,0)</f>
        <v>0</v>
      </c>
      <c r="O168" s="5">
        <f>IF(Data_Mentah!O168="Yes",1,0)</f>
        <v>0</v>
      </c>
      <c r="P168" s="5">
        <f>IF(Data_Mentah!P168="Yes",1,0)</f>
        <v>0</v>
      </c>
      <c r="Q168" s="6">
        <f>IF(Data_Mentah!Q168="Positive",1,0)</f>
        <v>1</v>
      </c>
      <c r="T168">
        <f t="shared" si="12"/>
        <v>0</v>
      </c>
      <c r="U168">
        <f t="shared" si="13"/>
        <v>1</v>
      </c>
      <c r="V168">
        <f t="shared" si="14"/>
        <v>0</v>
      </c>
      <c r="W168">
        <f t="shared" si="15"/>
        <v>0</v>
      </c>
      <c r="X168">
        <f t="shared" si="16"/>
        <v>0</v>
      </c>
      <c r="Y168">
        <f>IF((Prediksi_Testing!T168 + Prediksi_Testing!U168 + Prediksi_Testing!V168 + Prediksi_Testing!W168 + Prediksi_Testing!X168) &gt;= 3, 1, 0)</f>
        <v>0</v>
      </c>
      <c r="Z168">
        <f>Label_Encoding!Q168</f>
        <v>1</v>
      </c>
      <c r="AA168" t="str">
        <f t="shared" si="17"/>
        <v>Salah</v>
      </c>
    </row>
    <row r="169" spans="1:27" ht="15.75" customHeight="1" x14ac:dyDescent="0.2">
      <c r="A169" s="7">
        <v>41</v>
      </c>
      <c r="B169" s="8">
        <f>IF(Data_Mentah!B169="Male",1,0)</f>
        <v>1</v>
      </c>
      <c r="C169" s="8">
        <f>IF(Data_Mentah!C169="Yes",1,0)</f>
        <v>1</v>
      </c>
      <c r="D169" s="8">
        <f>IF(Data_Mentah!D169="Yes",1,0)</f>
        <v>1</v>
      </c>
      <c r="E169" s="8">
        <f>IF(Data_Mentah!E169="Yes",1,0)</f>
        <v>1</v>
      </c>
      <c r="F169" s="8">
        <f>IF(Data_Mentah!F169="Yes",1,0)</f>
        <v>1</v>
      </c>
      <c r="G169" s="8">
        <f>IF(Data_Mentah!G169="Yes",1,0)</f>
        <v>1</v>
      </c>
      <c r="H169" s="8">
        <f>IF(Data_Mentah!H169="Yes",1,0)</f>
        <v>1</v>
      </c>
      <c r="I169" s="8">
        <f>IF(Data_Mentah!I169="Yes",1,0)</f>
        <v>1</v>
      </c>
      <c r="J169" s="8">
        <f>IF(Data_Mentah!J169="Yes",1,0)</f>
        <v>1</v>
      </c>
      <c r="K169" s="8">
        <f>IF(Data_Mentah!K169="Yes",1,0)</f>
        <v>1</v>
      </c>
      <c r="L169" s="8">
        <f>IF(Data_Mentah!L169="Yes",1,0)</f>
        <v>0</v>
      </c>
      <c r="M169" s="8">
        <f>IF(Data_Mentah!M169="Yes",1,0)</f>
        <v>0</v>
      </c>
      <c r="N169" s="8">
        <f>IF(Data_Mentah!N169="Yes",1,0)</f>
        <v>0</v>
      </c>
      <c r="O169" s="8">
        <f>IF(Data_Mentah!O169="Yes",1,0)</f>
        <v>0</v>
      </c>
      <c r="P169" s="8">
        <f>IF(Data_Mentah!P169="Yes",1,0)</f>
        <v>1</v>
      </c>
      <c r="Q169" s="9">
        <f>IF(Data_Mentah!Q169="Positive",1,0)</f>
        <v>1</v>
      </c>
      <c r="T169">
        <f t="shared" si="12"/>
        <v>1</v>
      </c>
      <c r="U169">
        <f t="shared" si="13"/>
        <v>1</v>
      </c>
      <c r="V169">
        <f t="shared" si="14"/>
        <v>1</v>
      </c>
      <c r="W169">
        <f t="shared" si="15"/>
        <v>0</v>
      </c>
      <c r="X169">
        <f t="shared" si="16"/>
        <v>1</v>
      </c>
      <c r="Y169">
        <f>IF((Prediksi_Testing!T169 + Prediksi_Testing!U169 + Prediksi_Testing!V169 + Prediksi_Testing!W169 + Prediksi_Testing!X169) &gt;= 3, 1, 0)</f>
        <v>1</v>
      </c>
      <c r="Z169">
        <f>Label_Encoding!Q169</f>
        <v>1</v>
      </c>
      <c r="AA169" t="str">
        <f t="shared" si="17"/>
        <v>Benar</v>
      </c>
    </row>
    <row r="170" spans="1:27" ht="15.75" customHeight="1" x14ac:dyDescent="0.2">
      <c r="A170" s="4">
        <v>37</v>
      </c>
      <c r="B170" s="5">
        <f>IF(Data_Mentah!B170="Male",1,0)</f>
        <v>1</v>
      </c>
      <c r="C170" s="5">
        <f>IF(Data_Mentah!C170="Yes",1,0)</f>
        <v>0</v>
      </c>
      <c r="D170" s="5">
        <f>IF(Data_Mentah!D170="Yes",1,0)</f>
        <v>0</v>
      </c>
      <c r="E170" s="5">
        <f>IF(Data_Mentah!E170="Yes",1,0)</f>
        <v>0</v>
      </c>
      <c r="F170" s="5">
        <f>IF(Data_Mentah!F170="Yes",1,0)</f>
        <v>1</v>
      </c>
      <c r="G170" s="5">
        <f>IF(Data_Mentah!G170="Yes",1,0)</f>
        <v>0</v>
      </c>
      <c r="H170" s="5">
        <f>IF(Data_Mentah!H170="Yes",1,0)</f>
        <v>0</v>
      </c>
      <c r="I170" s="5">
        <f>IF(Data_Mentah!I170="Yes",1,0)</f>
        <v>0</v>
      </c>
      <c r="J170" s="5">
        <f>IF(Data_Mentah!J170="Yes",1,0)</f>
        <v>0</v>
      </c>
      <c r="K170" s="5">
        <f>IF(Data_Mentah!K170="Yes",1,0)</f>
        <v>0</v>
      </c>
      <c r="L170" s="5">
        <f>IF(Data_Mentah!L170="Yes",1,0)</f>
        <v>1</v>
      </c>
      <c r="M170" s="5">
        <f>IF(Data_Mentah!M170="Yes",1,0)</f>
        <v>0</v>
      </c>
      <c r="N170" s="5">
        <f>IF(Data_Mentah!N170="Yes",1,0)</f>
        <v>0</v>
      </c>
      <c r="O170" s="5">
        <f>IF(Data_Mentah!O170="Yes",1,0)</f>
        <v>1</v>
      </c>
      <c r="P170" s="5">
        <f>IF(Data_Mentah!P170="Yes",1,0)</f>
        <v>0</v>
      </c>
      <c r="Q170" s="6">
        <f>IF(Data_Mentah!Q170="Positive",1,0)</f>
        <v>1</v>
      </c>
      <c r="T170">
        <f t="shared" si="12"/>
        <v>0</v>
      </c>
      <c r="U170">
        <f t="shared" si="13"/>
        <v>0</v>
      </c>
      <c r="V170">
        <f t="shared" si="14"/>
        <v>0</v>
      </c>
      <c r="W170">
        <f t="shared" si="15"/>
        <v>0</v>
      </c>
      <c r="X170">
        <f t="shared" si="16"/>
        <v>0</v>
      </c>
      <c r="Y170">
        <f>IF((Prediksi_Testing!T170 + Prediksi_Testing!U170 + Prediksi_Testing!V170 + Prediksi_Testing!W170 + Prediksi_Testing!X170) &gt;= 3, 1, 0)</f>
        <v>0</v>
      </c>
      <c r="Z170">
        <f>Label_Encoding!Q170</f>
        <v>1</v>
      </c>
      <c r="AA170" t="str">
        <f t="shared" si="17"/>
        <v>Salah</v>
      </c>
    </row>
    <row r="171" spans="1:27" ht="15.75" customHeight="1" x14ac:dyDescent="0.2">
      <c r="A171" s="7">
        <v>54</v>
      </c>
      <c r="B171" s="8">
        <f>IF(Data_Mentah!B171="Male",1,0)</f>
        <v>1</v>
      </c>
      <c r="C171" s="8">
        <f>IF(Data_Mentah!C171="Yes",1,0)</f>
        <v>1</v>
      </c>
      <c r="D171" s="8">
        <f>IF(Data_Mentah!D171="Yes",1,0)</f>
        <v>1</v>
      </c>
      <c r="E171" s="8">
        <f>IF(Data_Mentah!E171="Yes",1,0)</f>
        <v>1</v>
      </c>
      <c r="F171" s="8">
        <f>IF(Data_Mentah!F171="Yes",1,0)</f>
        <v>1</v>
      </c>
      <c r="G171" s="8">
        <f>IF(Data_Mentah!G171="Yes",1,0)</f>
        <v>0</v>
      </c>
      <c r="H171" s="8">
        <f>IF(Data_Mentah!H171="Yes",1,0)</f>
        <v>0</v>
      </c>
      <c r="I171" s="8">
        <f>IF(Data_Mentah!I171="Yes",1,0)</f>
        <v>1</v>
      </c>
      <c r="J171" s="8">
        <f>IF(Data_Mentah!J171="Yes",1,0)</f>
        <v>1</v>
      </c>
      <c r="K171" s="8">
        <f>IF(Data_Mentah!K171="Yes",1,0)</f>
        <v>1</v>
      </c>
      <c r="L171" s="8">
        <f>IF(Data_Mentah!L171="Yes",1,0)</f>
        <v>1</v>
      </c>
      <c r="M171" s="8">
        <f>IF(Data_Mentah!M171="Yes",1,0)</f>
        <v>1</v>
      </c>
      <c r="N171" s="8">
        <f>IF(Data_Mentah!N171="Yes",1,0)</f>
        <v>1</v>
      </c>
      <c r="O171" s="8">
        <f>IF(Data_Mentah!O171="Yes",1,0)</f>
        <v>0</v>
      </c>
      <c r="P171" s="8">
        <f>IF(Data_Mentah!P171="Yes",1,0)</f>
        <v>0</v>
      </c>
      <c r="Q171" s="9">
        <f>IF(Data_Mentah!Q171="Positive",1,0)</f>
        <v>1</v>
      </c>
      <c r="T171">
        <f t="shared" si="12"/>
        <v>1</v>
      </c>
      <c r="U171">
        <f t="shared" si="13"/>
        <v>1</v>
      </c>
      <c r="V171">
        <f t="shared" si="14"/>
        <v>1</v>
      </c>
      <c r="W171">
        <f t="shared" si="15"/>
        <v>0</v>
      </c>
      <c r="X171">
        <f t="shared" si="16"/>
        <v>1</v>
      </c>
      <c r="Y171">
        <f>IF((Prediksi_Testing!T171 + Prediksi_Testing!U171 + Prediksi_Testing!V171 + Prediksi_Testing!W171 + Prediksi_Testing!X171) &gt;= 3, 1, 0)</f>
        <v>1</v>
      </c>
      <c r="Z171">
        <f>Label_Encoding!Q171</f>
        <v>1</v>
      </c>
      <c r="AA171" t="str">
        <f t="shared" si="17"/>
        <v>Benar</v>
      </c>
    </row>
    <row r="172" spans="1:27" ht="15.75" customHeight="1" x14ac:dyDescent="0.2">
      <c r="A172" s="4">
        <v>49</v>
      </c>
      <c r="B172" s="5">
        <f>IF(Data_Mentah!B172="Male",1,0)</f>
        <v>1</v>
      </c>
      <c r="C172" s="5">
        <f>IF(Data_Mentah!C172="Yes",1,0)</f>
        <v>1</v>
      </c>
      <c r="D172" s="5">
        <f>IF(Data_Mentah!D172="Yes",1,0)</f>
        <v>1</v>
      </c>
      <c r="E172" s="5">
        <f>IF(Data_Mentah!E172="Yes",1,0)</f>
        <v>0</v>
      </c>
      <c r="F172" s="5">
        <f>IF(Data_Mentah!F172="Yes",1,0)</f>
        <v>1</v>
      </c>
      <c r="G172" s="5">
        <f>IF(Data_Mentah!G172="Yes",1,0)</f>
        <v>0</v>
      </c>
      <c r="H172" s="5">
        <f>IF(Data_Mentah!H172="Yes",1,0)</f>
        <v>0</v>
      </c>
      <c r="I172" s="5">
        <f>IF(Data_Mentah!I172="Yes",1,0)</f>
        <v>1</v>
      </c>
      <c r="J172" s="5">
        <f>IF(Data_Mentah!J172="Yes",1,0)</f>
        <v>1</v>
      </c>
      <c r="K172" s="5">
        <f>IF(Data_Mentah!K172="Yes",1,0)</f>
        <v>0</v>
      </c>
      <c r="L172" s="5">
        <f>IF(Data_Mentah!L172="Yes",1,0)</f>
        <v>0</v>
      </c>
      <c r="M172" s="5">
        <f>IF(Data_Mentah!M172="Yes",1,0)</f>
        <v>0</v>
      </c>
      <c r="N172" s="5">
        <f>IF(Data_Mentah!N172="Yes",1,0)</f>
        <v>0</v>
      </c>
      <c r="O172" s="5">
        <f>IF(Data_Mentah!O172="Yes",1,0)</f>
        <v>0</v>
      </c>
      <c r="P172" s="5">
        <f>IF(Data_Mentah!P172="Yes",1,0)</f>
        <v>0</v>
      </c>
      <c r="Q172" s="6">
        <f>IF(Data_Mentah!Q172="Positive",1,0)</f>
        <v>1</v>
      </c>
      <c r="T172">
        <f t="shared" si="12"/>
        <v>0</v>
      </c>
      <c r="U172">
        <f t="shared" si="13"/>
        <v>0</v>
      </c>
      <c r="V172">
        <f t="shared" si="14"/>
        <v>1</v>
      </c>
      <c r="W172">
        <f t="shared" si="15"/>
        <v>0</v>
      </c>
      <c r="X172">
        <f t="shared" si="16"/>
        <v>0</v>
      </c>
      <c r="Y172">
        <f>IF((Prediksi_Testing!T172 + Prediksi_Testing!U172 + Prediksi_Testing!V172 + Prediksi_Testing!W172 + Prediksi_Testing!X172) &gt;= 3, 1, 0)</f>
        <v>0</v>
      </c>
      <c r="Z172">
        <f>Label_Encoding!Q172</f>
        <v>1</v>
      </c>
      <c r="AA172" t="str">
        <f t="shared" si="17"/>
        <v>Salah</v>
      </c>
    </row>
    <row r="173" spans="1:27" ht="15.75" customHeight="1" x14ac:dyDescent="0.2">
      <c r="A173" s="7">
        <v>48</v>
      </c>
      <c r="B173" s="8">
        <f>IF(Data_Mentah!B173="Male",1,0)</f>
        <v>1</v>
      </c>
      <c r="C173" s="8">
        <f>IF(Data_Mentah!C173="Yes",1,0)</f>
        <v>1</v>
      </c>
      <c r="D173" s="8">
        <f>IF(Data_Mentah!D173="Yes",1,0)</f>
        <v>1</v>
      </c>
      <c r="E173" s="8">
        <f>IF(Data_Mentah!E173="Yes",1,0)</f>
        <v>0</v>
      </c>
      <c r="F173" s="8">
        <f>IF(Data_Mentah!F173="Yes",1,0)</f>
        <v>1</v>
      </c>
      <c r="G173" s="8">
        <f>IF(Data_Mentah!G173="Yes",1,0)</f>
        <v>0</v>
      </c>
      <c r="H173" s="8">
        <f>IF(Data_Mentah!H173="Yes",1,0)</f>
        <v>1</v>
      </c>
      <c r="I173" s="8">
        <f>IF(Data_Mentah!I173="Yes",1,0)</f>
        <v>1</v>
      </c>
      <c r="J173" s="8">
        <f>IF(Data_Mentah!J173="Yes",1,0)</f>
        <v>1</v>
      </c>
      <c r="K173" s="8">
        <f>IF(Data_Mentah!K173="Yes",1,0)</f>
        <v>0</v>
      </c>
      <c r="L173" s="8">
        <f>IF(Data_Mentah!L173="Yes",1,0)</f>
        <v>0</v>
      </c>
      <c r="M173" s="8">
        <f>IF(Data_Mentah!M173="Yes",1,0)</f>
        <v>0</v>
      </c>
      <c r="N173" s="8">
        <f>IF(Data_Mentah!N173="Yes",1,0)</f>
        <v>0</v>
      </c>
      <c r="O173" s="8">
        <f>IF(Data_Mentah!O173="Yes",1,0)</f>
        <v>0</v>
      </c>
      <c r="P173" s="8">
        <f>IF(Data_Mentah!P173="Yes",1,0)</f>
        <v>0</v>
      </c>
      <c r="Q173" s="9">
        <f>IF(Data_Mentah!Q173="Positive",1,0)</f>
        <v>1</v>
      </c>
      <c r="T173">
        <f t="shared" si="12"/>
        <v>1</v>
      </c>
      <c r="U173">
        <f t="shared" si="13"/>
        <v>0</v>
      </c>
      <c r="V173">
        <f t="shared" si="14"/>
        <v>1</v>
      </c>
      <c r="W173">
        <f t="shared" si="15"/>
        <v>0</v>
      </c>
      <c r="X173">
        <f t="shared" si="16"/>
        <v>0</v>
      </c>
      <c r="Y173">
        <f>IF((Prediksi_Testing!T173 + Prediksi_Testing!U173 + Prediksi_Testing!V173 + Prediksi_Testing!W173 + Prediksi_Testing!X173) &gt;= 3, 1, 0)</f>
        <v>0</v>
      </c>
      <c r="Z173">
        <f>Label_Encoding!Q173</f>
        <v>1</v>
      </c>
      <c r="AA173" t="str">
        <f t="shared" si="17"/>
        <v>Salah</v>
      </c>
    </row>
    <row r="174" spans="1:27" ht="15.75" customHeight="1" x14ac:dyDescent="0.2">
      <c r="A174" s="4">
        <v>60</v>
      </c>
      <c r="B174" s="5">
        <f>IF(Data_Mentah!B174="Male",1,0)</f>
        <v>1</v>
      </c>
      <c r="C174" s="5">
        <f>IF(Data_Mentah!C174="Yes",1,0)</f>
        <v>1</v>
      </c>
      <c r="D174" s="5">
        <f>IF(Data_Mentah!D174="Yes",1,0)</f>
        <v>0</v>
      </c>
      <c r="E174" s="5">
        <f>IF(Data_Mentah!E174="Yes",1,0)</f>
        <v>0</v>
      </c>
      <c r="F174" s="5">
        <f>IF(Data_Mentah!F174="Yes",1,0)</f>
        <v>0</v>
      </c>
      <c r="G174" s="5">
        <f>IF(Data_Mentah!G174="Yes",1,0)</f>
        <v>0</v>
      </c>
      <c r="H174" s="5">
        <f>IF(Data_Mentah!H174="Yes",1,0)</f>
        <v>0</v>
      </c>
      <c r="I174" s="5">
        <f>IF(Data_Mentah!I174="Yes",1,0)</f>
        <v>1</v>
      </c>
      <c r="J174" s="5">
        <f>IF(Data_Mentah!J174="Yes",1,0)</f>
        <v>0</v>
      </c>
      <c r="K174" s="5">
        <f>IF(Data_Mentah!K174="Yes",1,0)</f>
        <v>0</v>
      </c>
      <c r="L174" s="5">
        <f>IF(Data_Mentah!L174="Yes",1,0)</f>
        <v>0</v>
      </c>
      <c r="M174" s="5">
        <f>IF(Data_Mentah!M174="Yes",1,0)</f>
        <v>1</v>
      </c>
      <c r="N174" s="5">
        <f>IF(Data_Mentah!N174="Yes",1,0)</f>
        <v>0</v>
      </c>
      <c r="O174" s="5">
        <f>IF(Data_Mentah!O174="Yes",1,0)</f>
        <v>1</v>
      </c>
      <c r="P174" s="5">
        <f>IF(Data_Mentah!P174="Yes",1,0)</f>
        <v>0</v>
      </c>
      <c r="Q174" s="6">
        <f>IF(Data_Mentah!Q174="Positive",1,0)</f>
        <v>1</v>
      </c>
      <c r="T174">
        <f t="shared" si="12"/>
        <v>0</v>
      </c>
      <c r="U174">
        <f t="shared" si="13"/>
        <v>0</v>
      </c>
      <c r="V174">
        <f t="shared" si="14"/>
        <v>0</v>
      </c>
      <c r="W174">
        <f t="shared" si="15"/>
        <v>0</v>
      </c>
      <c r="X174">
        <f t="shared" si="16"/>
        <v>1</v>
      </c>
      <c r="Y174">
        <f>IF((Prediksi_Testing!T174 + Prediksi_Testing!U174 + Prediksi_Testing!V174 + Prediksi_Testing!W174 + Prediksi_Testing!X174) &gt;= 3, 1, 0)</f>
        <v>0</v>
      </c>
      <c r="Z174">
        <f>Label_Encoding!Q174</f>
        <v>1</v>
      </c>
      <c r="AA174" t="str">
        <f t="shared" si="17"/>
        <v>Salah</v>
      </c>
    </row>
    <row r="175" spans="1:27" ht="15.75" customHeight="1" x14ac:dyDescent="0.2">
      <c r="A175" s="7">
        <v>63</v>
      </c>
      <c r="B175" s="8">
        <f>IF(Data_Mentah!B175="Male",1,0)</f>
        <v>1</v>
      </c>
      <c r="C175" s="8">
        <f>IF(Data_Mentah!C175="Yes",1,0)</f>
        <v>1</v>
      </c>
      <c r="D175" s="8">
        <f>IF(Data_Mentah!D175="Yes",1,0)</f>
        <v>1</v>
      </c>
      <c r="E175" s="8">
        <f>IF(Data_Mentah!E175="Yes",1,0)</f>
        <v>1</v>
      </c>
      <c r="F175" s="8">
        <f>IF(Data_Mentah!F175="Yes",1,0)</f>
        <v>1</v>
      </c>
      <c r="G175" s="8">
        <f>IF(Data_Mentah!G175="Yes",1,0)</f>
        <v>1</v>
      </c>
      <c r="H175" s="8">
        <f>IF(Data_Mentah!H175="Yes",1,0)</f>
        <v>0</v>
      </c>
      <c r="I175" s="8">
        <f>IF(Data_Mentah!I175="Yes",1,0)</f>
        <v>1</v>
      </c>
      <c r="J175" s="8">
        <f>IF(Data_Mentah!J175="Yes",1,0)</f>
        <v>0</v>
      </c>
      <c r="K175" s="8">
        <f>IF(Data_Mentah!K175="Yes",1,0)</f>
        <v>0</v>
      </c>
      <c r="L175" s="8">
        <f>IF(Data_Mentah!L175="Yes",1,0)</f>
        <v>0</v>
      </c>
      <c r="M175" s="8">
        <f>IF(Data_Mentah!M175="Yes",1,0)</f>
        <v>0</v>
      </c>
      <c r="N175" s="8">
        <f>IF(Data_Mentah!N175="Yes",1,0)</f>
        <v>1</v>
      </c>
      <c r="O175" s="8">
        <f>IF(Data_Mentah!O175="Yes",1,0)</f>
        <v>1</v>
      </c>
      <c r="P175" s="8">
        <f>IF(Data_Mentah!P175="Yes",1,0)</f>
        <v>1</v>
      </c>
      <c r="Q175" s="9">
        <f>IF(Data_Mentah!Q175="Positive",1,0)</f>
        <v>1</v>
      </c>
      <c r="T175">
        <f t="shared" si="12"/>
        <v>1</v>
      </c>
      <c r="U175">
        <f t="shared" si="13"/>
        <v>1</v>
      </c>
      <c r="V175">
        <f t="shared" si="14"/>
        <v>0</v>
      </c>
      <c r="W175">
        <f t="shared" si="15"/>
        <v>0</v>
      </c>
      <c r="X175">
        <f t="shared" si="16"/>
        <v>1</v>
      </c>
      <c r="Y175">
        <f>IF((Prediksi_Testing!T175 + Prediksi_Testing!U175 + Prediksi_Testing!V175 + Prediksi_Testing!W175 + Prediksi_Testing!X175) &gt;= 3, 1, 0)</f>
        <v>1</v>
      </c>
      <c r="Z175">
        <f>Label_Encoding!Q175</f>
        <v>1</v>
      </c>
      <c r="AA175" t="str">
        <f t="shared" si="17"/>
        <v>Benar</v>
      </c>
    </row>
    <row r="176" spans="1:27" ht="15.75" customHeight="1" x14ac:dyDescent="0.2">
      <c r="A176" s="4">
        <v>35</v>
      </c>
      <c r="B176" s="5">
        <f>IF(Data_Mentah!B176="Male",1,0)</f>
        <v>1</v>
      </c>
      <c r="C176" s="5">
        <f>IF(Data_Mentah!C176="Yes",1,0)</f>
        <v>1</v>
      </c>
      <c r="D176" s="5">
        <f>IF(Data_Mentah!D176="Yes",1,0)</f>
        <v>0</v>
      </c>
      <c r="E176" s="5">
        <f>IF(Data_Mentah!E176="Yes",1,0)</f>
        <v>1</v>
      </c>
      <c r="F176" s="5">
        <f>IF(Data_Mentah!F176="Yes",1,0)</f>
        <v>0</v>
      </c>
      <c r="G176" s="5">
        <f>IF(Data_Mentah!G176="Yes",1,0)</f>
        <v>0</v>
      </c>
      <c r="H176" s="5">
        <f>IF(Data_Mentah!H176="Yes",1,0)</f>
        <v>0</v>
      </c>
      <c r="I176" s="5">
        <f>IF(Data_Mentah!I176="Yes",1,0)</f>
        <v>0</v>
      </c>
      <c r="J176" s="5">
        <f>IF(Data_Mentah!J176="Yes",1,0)</f>
        <v>0</v>
      </c>
      <c r="K176" s="5">
        <f>IF(Data_Mentah!K176="Yes",1,0)</f>
        <v>0</v>
      </c>
      <c r="L176" s="5">
        <f>IF(Data_Mentah!L176="Yes",1,0)</f>
        <v>0</v>
      </c>
      <c r="M176" s="5">
        <f>IF(Data_Mentah!M176="Yes",1,0)</f>
        <v>1</v>
      </c>
      <c r="N176" s="5">
        <f>IF(Data_Mentah!N176="Yes",1,0)</f>
        <v>0</v>
      </c>
      <c r="O176" s="5">
        <f>IF(Data_Mentah!O176="Yes",1,0)</f>
        <v>1</v>
      </c>
      <c r="P176" s="5">
        <f>IF(Data_Mentah!P176="Yes",1,0)</f>
        <v>0</v>
      </c>
      <c r="Q176" s="6">
        <f>IF(Data_Mentah!Q176="Positive",1,0)</f>
        <v>1</v>
      </c>
      <c r="T176">
        <f t="shared" si="12"/>
        <v>0</v>
      </c>
      <c r="U176">
        <f t="shared" si="13"/>
        <v>0</v>
      </c>
      <c r="V176">
        <f t="shared" si="14"/>
        <v>0</v>
      </c>
      <c r="W176">
        <f t="shared" si="15"/>
        <v>0</v>
      </c>
      <c r="X176">
        <f t="shared" si="16"/>
        <v>0</v>
      </c>
      <c r="Y176">
        <f>IF((Prediksi_Testing!T176 + Prediksi_Testing!U176 + Prediksi_Testing!V176 + Prediksi_Testing!W176 + Prediksi_Testing!X176) &gt;= 3, 1, 0)</f>
        <v>0</v>
      </c>
      <c r="Z176">
        <f>Label_Encoding!Q176</f>
        <v>1</v>
      </c>
      <c r="AA176" t="str">
        <f t="shared" si="17"/>
        <v>Salah</v>
      </c>
    </row>
    <row r="177" spans="1:27" ht="15.75" customHeight="1" x14ac:dyDescent="0.2">
      <c r="A177" s="7">
        <v>30</v>
      </c>
      <c r="B177" s="8">
        <f>IF(Data_Mentah!B177="Male",1,0)</f>
        <v>0</v>
      </c>
      <c r="C177" s="8">
        <f>IF(Data_Mentah!C177="Yes",1,0)</f>
        <v>1</v>
      </c>
      <c r="D177" s="8">
        <f>IF(Data_Mentah!D177="Yes",1,0)</f>
        <v>0</v>
      </c>
      <c r="E177" s="8">
        <f>IF(Data_Mentah!E177="Yes",1,0)</f>
        <v>1</v>
      </c>
      <c r="F177" s="8">
        <f>IF(Data_Mentah!F177="Yes",1,0)</f>
        <v>1</v>
      </c>
      <c r="G177" s="8">
        <f>IF(Data_Mentah!G177="Yes",1,0)</f>
        <v>1</v>
      </c>
      <c r="H177" s="8">
        <f>IF(Data_Mentah!H177="Yes",1,0)</f>
        <v>0</v>
      </c>
      <c r="I177" s="8">
        <f>IF(Data_Mentah!I177="Yes",1,0)</f>
        <v>0</v>
      </c>
      <c r="J177" s="8">
        <f>IF(Data_Mentah!J177="Yes",1,0)</f>
        <v>0</v>
      </c>
      <c r="K177" s="8">
        <f>IF(Data_Mentah!K177="Yes",1,0)</f>
        <v>0</v>
      </c>
      <c r="L177" s="8">
        <f>IF(Data_Mentah!L177="Yes",1,0)</f>
        <v>1</v>
      </c>
      <c r="M177" s="8">
        <f>IF(Data_Mentah!M177="Yes",1,0)</f>
        <v>0</v>
      </c>
      <c r="N177" s="8">
        <f>IF(Data_Mentah!N177="Yes",1,0)</f>
        <v>0</v>
      </c>
      <c r="O177" s="8">
        <f>IF(Data_Mentah!O177="Yes",1,0)</f>
        <v>0</v>
      </c>
      <c r="P177" s="8">
        <f>IF(Data_Mentah!P177="Yes",1,0)</f>
        <v>0</v>
      </c>
      <c r="Q177" s="9">
        <f>IF(Data_Mentah!Q177="Positive",1,0)</f>
        <v>1</v>
      </c>
      <c r="T177">
        <f t="shared" si="12"/>
        <v>0</v>
      </c>
      <c r="U177">
        <f t="shared" si="13"/>
        <v>0</v>
      </c>
      <c r="V177">
        <f t="shared" si="14"/>
        <v>0</v>
      </c>
      <c r="W177">
        <f t="shared" si="15"/>
        <v>0</v>
      </c>
      <c r="X177">
        <f t="shared" si="16"/>
        <v>0</v>
      </c>
      <c r="Y177">
        <f>IF((Prediksi_Testing!T177 + Prediksi_Testing!U177 + Prediksi_Testing!V177 + Prediksi_Testing!W177 + Prediksi_Testing!X177) &gt;= 3, 1, 0)</f>
        <v>0</v>
      </c>
      <c r="Z177">
        <f>Label_Encoding!Q177</f>
        <v>1</v>
      </c>
      <c r="AA177" t="str">
        <f t="shared" si="17"/>
        <v>Salah</v>
      </c>
    </row>
    <row r="178" spans="1:27" ht="15.75" customHeight="1" x14ac:dyDescent="0.2">
      <c r="A178" s="4">
        <v>53</v>
      </c>
      <c r="B178" s="5">
        <f>IF(Data_Mentah!B178="Male",1,0)</f>
        <v>0</v>
      </c>
      <c r="C178" s="5">
        <f>IF(Data_Mentah!C178="Yes",1,0)</f>
        <v>0</v>
      </c>
      <c r="D178" s="5">
        <f>IF(Data_Mentah!D178="Yes",1,0)</f>
        <v>1</v>
      </c>
      <c r="E178" s="5">
        <f>IF(Data_Mentah!E178="Yes",1,0)</f>
        <v>1</v>
      </c>
      <c r="F178" s="5">
        <f>IF(Data_Mentah!F178="Yes",1,0)</f>
        <v>0</v>
      </c>
      <c r="G178" s="5">
        <f>IF(Data_Mentah!G178="Yes",1,0)</f>
        <v>1</v>
      </c>
      <c r="H178" s="5">
        <f>IF(Data_Mentah!H178="Yes",1,0)</f>
        <v>1</v>
      </c>
      <c r="I178" s="5">
        <f>IF(Data_Mentah!I178="Yes",1,0)</f>
        <v>1</v>
      </c>
      <c r="J178" s="5">
        <f>IF(Data_Mentah!J178="Yes",1,0)</f>
        <v>1</v>
      </c>
      <c r="K178" s="5">
        <f>IF(Data_Mentah!K178="Yes",1,0)</f>
        <v>1</v>
      </c>
      <c r="L178" s="5">
        <f>IF(Data_Mentah!L178="Yes",1,0)</f>
        <v>1</v>
      </c>
      <c r="M178" s="5">
        <f>IF(Data_Mentah!M178="Yes",1,0)</f>
        <v>0</v>
      </c>
      <c r="N178" s="5">
        <f>IF(Data_Mentah!N178="Yes",1,0)</f>
        <v>1</v>
      </c>
      <c r="O178" s="5">
        <f>IF(Data_Mentah!O178="Yes",1,0)</f>
        <v>0</v>
      </c>
      <c r="P178" s="5">
        <f>IF(Data_Mentah!P178="Yes",1,0)</f>
        <v>0</v>
      </c>
      <c r="Q178" s="6">
        <f>IF(Data_Mentah!Q178="Positive",1,0)</f>
        <v>1</v>
      </c>
      <c r="T178">
        <f t="shared" si="12"/>
        <v>1</v>
      </c>
      <c r="U178">
        <f t="shared" si="13"/>
        <v>1</v>
      </c>
      <c r="V178">
        <f t="shared" si="14"/>
        <v>1</v>
      </c>
      <c r="W178">
        <f t="shared" si="15"/>
        <v>0</v>
      </c>
      <c r="X178">
        <f t="shared" si="16"/>
        <v>0</v>
      </c>
      <c r="Y178">
        <f>IF((Prediksi_Testing!T178 + Prediksi_Testing!U178 + Prediksi_Testing!V178 + Prediksi_Testing!W178 + Prediksi_Testing!X178) &gt;= 3, 1, 0)</f>
        <v>1</v>
      </c>
      <c r="Z178">
        <f>Label_Encoding!Q178</f>
        <v>1</v>
      </c>
      <c r="AA178" t="str">
        <f t="shared" si="17"/>
        <v>Benar</v>
      </c>
    </row>
    <row r="179" spans="1:27" ht="15.75" customHeight="1" x14ac:dyDescent="0.2">
      <c r="A179" s="7">
        <v>50</v>
      </c>
      <c r="B179" s="8">
        <f>IF(Data_Mentah!B179="Male",1,0)</f>
        <v>0</v>
      </c>
      <c r="C179" s="8">
        <f>IF(Data_Mentah!C179="Yes",1,0)</f>
        <v>1</v>
      </c>
      <c r="D179" s="8">
        <f>IF(Data_Mentah!D179="Yes",1,0)</f>
        <v>1</v>
      </c>
      <c r="E179" s="8">
        <f>IF(Data_Mentah!E179="Yes",1,0)</f>
        <v>1</v>
      </c>
      <c r="F179" s="8">
        <f>IF(Data_Mentah!F179="Yes",1,0)</f>
        <v>0</v>
      </c>
      <c r="G179" s="8">
        <f>IF(Data_Mentah!G179="Yes",1,0)</f>
        <v>1</v>
      </c>
      <c r="H179" s="8">
        <f>IF(Data_Mentah!H179="Yes",1,0)</f>
        <v>0</v>
      </c>
      <c r="I179" s="8">
        <f>IF(Data_Mentah!I179="Yes",1,0)</f>
        <v>0</v>
      </c>
      <c r="J179" s="8">
        <f>IF(Data_Mentah!J179="Yes",1,0)</f>
        <v>0</v>
      </c>
      <c r="K179" s="8">
        <f>IF(Data_Mentah!K179="Yes",1,0)</f>
        <v>0</v>
      </c>
      <c r="L179" s="8">
        <f>IF(Data_Mentah!L179="Yes",1,0)</f>
        <v>1</v>
      </c>
      <c r="M179" s="8">
        <f>IF(Data_Mentah!M179="Yes",1,0)</f>
        <v>1</v>
      </c>
      <c r="N179" s="8">
        <f>IF(Data_Mentah!N179="Yes",1,0)</f>
        <v>0</v>
      </c>
      <c r="O179" s="8">
        <f>IF(Data_Mentah!O179="Yes",1,0)</f>
        <v>0</v>
      </c>
      <c r="P179" s="8">
        <f>IF(Data_Mentah!P179="Yes",1,0)</f>
        <v>0</v>
      </c>
      <c r="Q179" s="9">
        <f>IF(Data_Mentah!Q179="Positive",1,0)</f>
        <v>1</v>
      </c>
      <c r="T179">
        <f t="shared" si="12"/>
        <v>0</v>
      </c>
      <c r="U179">
        <f t="shared" si="13"/>
        <v>1</v>
      </c>
      <c r="V179">
        <f t="shared" si="14"/>
        <v>0</v>
      </c>
      <c r="W179">
        <f t="shared" si="15"/>
        <v>0</v>
      </c>
      <c r="X179">
        <f t="shared" si="16"/>
        <v>0</v>
      </c>
      <c r="Y179">
        <f>IF((Prediksi_Testing!T179 + Prediksi_Testing!U179 + Prediksi_Testing!V179 + Prediksi_Testing!W179 + Prediksi_Testing!X179) &gt;= 3, 1, 0)</f>
        <v>0</v>
      </c>
      <c r="Z179">
        <f>Label_Encoding!Q179</f>
        <v>1</v>
      </c>
      <c r="AA179" t="str">
        <f t="shared" si="17"/>
        <v>Salah</v>
      </c>
    </row>
    <row r="180" spans="1:27" ht="15.75" customHeight="1" x14ac:dyDescent="0.2">
      <c r="A180" s="4">
        <v>50</v>
      </c>
      <c r="B180" s="5">
        <f>IF(Data_Mentah!B180="Male",1,0)</f>
        <v>0</v>
      </c>
      <c r="C180" s="5">
        <f>IF(Data_Mentah!C180="Yes",1,0)</f>
        <v>0</v>
      </c>
      <c r="D180" s="5">
        <f>IF(Data_Mentah!D180="Yes",1,0)</f>
        <v>1</v>
      </c>
      <c r="E180" s="5">
        <f>IF(Data_Mentah!E180="Yes",1,0)</f>
        <v>0</v>
      </c>
      <c r="F180" s="5">
        <f>IF(Data_Mentah!F180="Yes",1,0)</f>
        <v>1</v>
      </c>
      <c r="G180" s="5">
        <f>IF(Data_Mentah!G180="Yes",1,0)</f>
        <v>1</v>
      </c>
      <c r="H180" s="5">
        <f>IF(Data_Mentah!H180="Yes",1,0)</f>
        <v>0</v>
      </c>
      <c r="I180" s="5">
        <f>IF(Data_Mentah!I180="Yes",1,0)</f>
        <v>1</v>
      </c>
      <c r="J180" s="5">
        <f>IF(Data_Mentah!J180="Yes",1,0)</f>
        <v>1</v>
      </c>
      <c r="K180" s="5">
        <f>IF(Data_Mentah!K180="Yes",1,0)</f>
        <v>1</v>
      </c>
      <c r="L180" s="5">
        <f>IF(Data_Mentah!L180="Yes",1,0)</f>
        <v>1</v>
      </c>
      <c r="M180" s="5">
        <f>IF(Data_Mentah!M180="Yes",1,0)</f>
        <v>1</v>
      </c>
      <c r="N180" s="5">
        <f>IF(Data_Mentah!N180="Yes",1,0)</f>
        <v>1</v>
      </c>
      <c r="O180" s="5">
        <f>IF(Data_Mentah!O180="Yes",1,0)</f>
        <v>0</v>
      </c>
      <c r="P180" s="5">
        <f>IF(Data_Mentah!P180="Yes",1,0)</f>
        <v>0</v>
      </c>
      <c r="Q180" s="6">
        <f>IF(Data_Mentah!Q180="Positive",1,0)</f>
        <v>1</v>
      </c>
      <c r="T180">
        <f t="shared" si="12"/>
        <v>1</v>
      </c>
      <c r="U180">
        <f t="shared" si="13"/>
        <v>1</v>
      </c>
      <c r="V180">
        <f t="shared" si="14"/>
        <v>1</v>
      </c>
      <c r="W180">
        <f t="shared" si="15"/>
        <v>0</v>
      </c>
      <c r="X180">
        <f t="shared" si="16"/>
        <v>1</v>
      </c>
      <c r="Y180">
        <f>IF((Prediksi_Testing!T180 + Prediksi_Testing!U180 + Prediksi_Testing!V180 + Prediksi_Testing!W180 + Prediksi_Testing!X180) &gt;= 3, 1, 0)</f>
        <v>1</v>
      </c>
      <c r="Z180">
        <f>Label_Encoding!Q180</f>
        <v>1</v>
      </c>
      <c r="AA180" t="str">
        <f t="shared" si="17"/>
        <v>Benar</v>
      </c>
    </row>
    <row r="181" spans="1:27" ht="15.75" customHeight="1" x14ac:dyDescent="0.2">
      <c r="A181" s="7">
        <v>35</v>
      </c>
      <c r="B181" s="8">
        <f>IF(Data_Mentah!B181="Male",1,0)</f>
        <v>0</v>
      </c>
      <c r="C181" s="8">
        <f>IF(Data_Mentah!C181="Yes",1,0)</f>
        <v>1</v>
      </c>
      <c r="D181" s="8">
        <f>IF(Data_Mentah!D181="Yes",1,0)</f>
        <v>1</v>
      </c>
      <c r="E181" s="8">
        <f>IF(Data_Mentah!E181="Yes",1,0)</f>
        <v>1</v>
      </c>
      <c r="F181" s="8">
        <f>IF(Data_Mentah!F181="Yes",1,0)</f>
        <v>1</v>
      </c>
      <c r="G181" s="8">
        <f>IF(Data_Mentah!G181="Yes",1,0)</f>
        <v>1</v>
      </c>
      <c r="H181" s="8">
        <f>IF(Data_Mentah!H181="Yes",1,0)</f>
        <v>0</v>
      </c>
      <c r="I181" s="8">
        <f>IF(Data_Mentah!I181="Yes",1,0)</f>
        <v>0</v>
      </c>
      <c r="J181" s="8">
        <f>IF(Data_Mentah!J181="Yes",1,0)</f>
        <v>1</v>
      </c>
      <c r="K181" s="8">
        <f>IF(Data_Mentah!K181="Yes",1,0)</f>
        <v>0</v>
      </c>
      <c r="L181" s="8">
        <f>IF(Data_Mentah!L181="Yes",1,0)</f>
        <v>1</v>
      </c>
      <c r="M181" s="8">
        <f>IF(Data_Mentah!M181="Yes",1,0)</f>
        <v>1</v>
      </c>
      <c r="N181" s="8">
        <f>IF(Data_Mentah!N181="Yes",1,0)</f>
        <v>1</v>
      </c>
      <c r="O181" s="8">
        <f>IF(Data_Mentah!O181="Yes",1,0)</f>
        <v>0</v>
      </c>
      <c r="P181" s="8">
        <f>IF(Data_Mentah!P181="Yes",1,0)</f>
        <v>0</v>
      </c>
      <c r="Q181" s="9">
        <f>IF(Data_Mentah!Q181="Positive",1,0)</f>
        <v>1</v>
      </c>
      <c r="T181">
        <f t="shared" si="12"/>
        <v>1</v>
      </c>
      <c r="U181">
        <f t="shared" si="13"/>
        <v>1</v>
      </c>
      <c r="V181">
        <f t="shared" si="14"/>
        <v>1</v>
      </c>
      <c r="W181">
        <f t="shared" si="15"/>
        <v>0</v>
      </c>
      <c r="X181">
        <f t="shared" si="16"/>
        <v>0</v>
      </c>
      <c r="Y181">
        <f>IF((Prediksi_Testing!T181 + Prediksi_Testing!U181 + Prediksi_Testing!V181 + Prediksi_Testing!W181 + Prediksi_Testing!X181) &gt;= 3, 1, 0)</f>
        <v>1</v>
      </c>
      <c r="Z181">
        <f>Label_Encoding!Q181</f>
        <v>1</v>
      </c>
      <c r="AA181" t="str">
        <f t="shared" si="17"/>
        <v>Benar</v>
      </c>
    </row>
    <row r="182" spans="1:27" ht="15.75" customHeight="1" x14ac:dyDescent="0.2">
      <c r="A182" s="4">
        <v>40</v>
      </c>
      <c r="B182" s="5">
        <f>IF(Data_Mentah!B182="Male",1,0)</f>
        <v>0</v>
      </c>
      <c r="C182" s="5">
        <f>IF(Data_Mentah!C182="Yes",1,0)</f>
        <v>1</v>
      </c>
      <c r="D182" s="5">
        <f>IF(Data_Mentah!D182="Yes",1,0)</f>
        <v>1</v>
      </c>
      <c r="E182" s="5">
        <f>IF(Data_Mentah!E182="Yes",1,0)</f>
        <v>1</v>
      </c>
      <c r="F182" s="5">
        <f>IF(Data_Mentah!F182="Yes",1,0)</f>
        <v>1</v>
      </c>
      <c r="G182" s="5">
        <f>IF(Data_Mentah!G182="Yes",1,0)</f>
        <v>0</v>
      </c>
      <c r="H182" s="5">
        <f>IF(Data_Mentah!H182="Yes",1,0)</f>
        <v>0</v>
      </c>
      <c r="I182" s="5">
        <f>IF(Data_Mentah!I182="Yes",1,0)</f>
        <v>1</v>
      </c>
      <c r="J182" s="5">
        <f>IF(Data_Mentah!J182="Yes",1,0)</f>
        <v>1</v>
      </c>
      <c r="K182" s="5">
        <f>IF(Data_Mentah!K182="Yes",1,0)</f>
        <v>0</v>
      </c>
      <c r="L182" s="5">
        <f>IF(Data_Mentah!L182="Yes",1,0)</f>
        <v>0</v>
      </c>
      <c r="M182" s="5">
        <f>IF(Data_Mentah!M182="Yes",1,0)</f>
        <v>1</v>
      </c>
      <c r="N182" s="5">
        <f>IF(Data_Mentah!N182="Yes",1,0)</f>
        <v>1</v>
      </c>
      <c r="O182" s="5">
        <f>IF(Data_Mentah!O182="Yes",1,0)</f>
        <v>0</v>
      </c>
      <c r="P182" s="5">
        <f>IF(Data_Mentah!P182="Yes",1,0)</f>
        <v>0</v>
      </c>
      <c r="Q182" s="6">
        <f>IF(Data_Mentah!Q182="Positive",1,0)</f>
        <v>1</v>
      </c>
      <c r="T182">
        <f t="shared" si="12"/>
        <v>1</v>
      </c>
      <c r="U182">
        <f t="shared" si="13"/>
        <v>1</v>
      </c>
      <c r="V182">
        <f t="shared" si="14"/>
        <v>1</v>
      </c>
      <c r="W182">
        <f t="shared" si="15"/>
        <v>0</v>
      </c>
      <c r="X182">
        <f t="shared" si="16"/>
        <v>1</v>
      </c>
      <c r="Y182">
        <f>IF((Prediksi_Testing!T182 + Prediksi_Testing!U182 + Prediksi_Testing!V182 + Prediksi_Testing!W182 + Prediksi_Testing!X182) &gt;= 3, 1, 0)</f>
        <v>1</v>
      </c>
      <c r="Z182">
        <f>Label_Encoding!Q182</f>
        <v>1</v>
      </c>
      <c r="AA182" t="str">
        <f t="shared" si="17"/>
        <v>Benar</v>
      </c>
    </row>
    <row r="183" spans="1:27" ht="15.75" customHeight="1" x14ac:dyDescent="0.2">
      <c r="A183" s="7">
        <v>31</v>
      </c>
      <c r="B183" s="8">
        <f>IF(Data_Mentah!B183="Male",1,0)</f>
        <v>0</v>
      </c>
      <c r="C183" s="8">
        <f>IF(Data_Mentah!C183="Yes",1,0)</f>
        <v>1</v>
      </c>
      <c r="D183" s="8">
        <f>IF(Data_Mentah!D183="Yes",1,0)</f>
        <v>1</v>
      </c>
      <c r="E183" s="8">
        <f>IF(Data_Mentah!E183="Yes",1,0)</f>
        <v>1</v>
      </c>
      <c r="F183" s="8">
        <f>IF(Data_Mentah!F183="Yes",1,0)</f>
        <v>1</v>
      </c>
      <c r="G183" s="8">
        <f>IF(Data_Mentah!G183="Yes",1,0)</f>
        <v>1</v>
      </c>
      <c r="H183" s="8">
        <f>IF(Data_Mentah!H183="Yes",1,0)</f>
        <v>0</v>
      </c>
      <c r="I183" s="8">
        <f>IF(Data_Mentah!I183="Yes",1,0)</f>
        <v>0</v>
      </c>
      <c r="J183" s="8">
        <f>IF(Data_Mentah!J183="Yes",1,0)</f>
        <v>1</v>
      </c>
      <c r="K183" s="8">
        <f>IF(Data_Mentah!K183="Yes",1,0)</f>
        <v>1</v>
      </c>
      <c r="L183" s="8">
        <f>IF(Data_Mentah!L183="Yes",1,0)</f>
        <v>0</v>
      </c>
      <c r="M183" s="8">
        <f>IF(Data_Mentah!M183="Yes",1,0)</f>
        <v>1</v>
      </c>
      <c r="N183" s="8">
        <f>IF(Data_Mentah!N183="Yes",1,0)</f>
        <v>1</v>
      </c>
      <c r="O183" s="8">
        <f>IF(Data_Mentah!O183="Yes",1,0)</f>
        <v>0</v>
      </c>
      <c r="P183" s="8">
        <f>IF(Data_Mentah!P183="Yes",1,0)</f>
        <v>0</v>
      </c>
      <c r="Q183" s="9">
        <f>IF(Data_Mentah!Q183="Positive",1,0)</f>
        <v>1</v>
      </c>
      <c r="T183">
        <f t="shared" si="12"/>
        <v>1</v>
      </c>
      <c r="U183">
        <f t="shared" si="13"/>
        <v>1</v>
      </c>
      <c r="V183">
        <f t="shared" si="14"/>
        <v>0</v>
      </c>
      <c r="W183">
        <f t="shared" si="15"/>
        <v>0</v>
      </c>
      <c r="X183">
        <f t="shared" si="16"/>
        <v>0</v>
      </c>
      <c r="Y183">
        <f>IF((Prediksi_Testing!T183 + Prediksi_Testing!U183 + Prediksi_Testing!V183 + Prediksi_Testing!W183 + Prediksi_Testing!X183) &gt;= 3, 1, 0)</f>
        <v>0</v>
      </c>
      <c r="Z183">
        <f>Label_Encoding!Q183</f>
        <v>1</v>
      </c>
      <c r="AA183" t="str">
        <f t="shared" si="17"/>
        <v>Salah</v>
      </c>
    </row>
    <row r="184" spans="1:27" ht="15.75" customHeight="1" x14ac:dyDescent="0.2">
      <c r="A184" s="4">
        <v>35</v>
      </c>
      <c r="B184" s="5">
        <f>IF(Data_Mentah!B184="Male",1,0)</f>
        <v>0</v>
      </c>
      <c r="C184" s="5">
        <f>IF(Data_Mentah!C184="Yes",1,0)</f>
        <v>1</v>
      </c>
      <c r="D184" s="5">
        <f>IF(Data_Mentah!D184="Yes",1,0)</f>
        <v>1</v>
      </c>
      <c r="E184" s="5">
        <f>IF(Data_Mentah!E184="Yes",1,0)</f>
        <v>0</v>
      </c>
      <c r="F184" s="5">
        <f>IF(Data_Mentah!F184="Yes",1,0)</f>
        <v>0</v>
      </c>
      <c r="G184" s="5">
        <f>IF(Data_Mentah!G184="Yes",1,0)</f>
        <v>0</v>
      </c>
      <c r="H184" s="5">
        <f>IF(Data_Mentah!H184="Yes",1,0)</f>
        <v>0</v>
      </c>
      <c r="I184" s="5">
        <f>IF(Data_Mentah!I184="Yes",1,0)</f>
        <v>1</v>
      </c>
      <c r="J184" s="5">
        <f>IF(Data_Mentah!J184="Yes",1,0)</f>
        <v>0</v>
      </c>
      <c r="K184" s="5">
        <f>IF(Data_Mentah!K184="Yes",1,0)</f>
        <v>0</v>
      </c>
      <c r="L184" s="5">
        <f>IF(Data_Mentah!L184="Yes",1,0)</f>
        <v>0</v>
      </c>
      <c r="M184" s="5">
        <f>IF(Data_Mentah!M184="Yes",1,0)</f>
        <v>0</v>
      </c>
      <c r="N184" s="5">
        <f>IF(Data_Mentah!N184="Yes",1,0)</f>
        <v>0</v>
      </c>
      <c r="O184" s="5">
        <f>IF(Data_Mentah!O184="Yes",1,0)</f>
        <v>1</v>
      </c>
      <c r="P184" s="5">
        <f>IF(Data_Mentah!P184="Yes",1,0)</f>
        <v>0</v>
      </c>
      <c r="Q184" s="6">
        <f>IF(Data_Mentah!Q184="Positive",1,0)</f>
        <v>1</v>
      </c>
      <c r="T184">
        <f t="shared" si="12"/>
        <v>0</v>
      </c>
      <c r="U184">
        <f t="shared" si="13"/>
        <v>0</v>
      </c>
      <c r="V184">
        <f t="shared" si="14"/>
        <v>0</v>
      </c>
      <c r="W184">
        <f t="shared" si="15"/>
        <v>0</v>
      </c>
      <c r="X184">
        <f t="shared" si="16"/>
        <v>0</v>
      </c>
      <c r="Y184">
        <f>IF((Prediksi_Testing!T184 + Prediksi_Testing!U184 + Prediksi_Testing!V184 + Prediksi_Testing!W184 + Prediksi_Testing!X184) &gt;= 3, 1, 0)</f>
        <v>0</v>
      </c>
      <c r="Z184">
        <f>Label_Encoding!Q184</f>
        <v>1</v>
      </c>
      <c r="AA184" t="str">
        <f t="shared" si="17"/>
        <v>Salah</v>
      </c>
    </row>
    <row r="185" spans="1:27" ht="15.75" customHeight="1" x14ac:dyDescent="0.2">
      <c r="A185" s="7">
        <v>39</v>
      </c>
      <c r="B185" s="8">
        <f>IF(Data_Mentah!B185="Male",1,0)</f>
        <v>0</v>
      </c>
      <c r="C185" s="8">
        <f>IF(Data_Mentah!C185="Yes",1,0)</f>
        <v>1</v>
      </c>
      <c r="D185" s="8">
        <f>IF(Data_Mentah!D185="Yes",1,0)</f>
        <v>1</v>
      </c>
      <c r="E185" s="8">
        <f>IF(Data_Mentah!E185="Yes",1,0)</f>
        <v>0</v>
      </c>
      <c r="F185" s="8">
        <f>IF(Data_Mentah!F185="Yes",1,0)</f>
        <v>0</v>
      </c>
      <c r="G185" s="8">
        <f>IF(Data_Mentah!G185="Yes",1,0)</f>
        <v>1</v>
      </c>
      <c r="H185" s="8">
        <f>IF(Data_Mentah!H185="Yes",1,0)</f>
        <v>1</v>
      </c>
      <c r="I185" s="8">
        <f>IF(Data_Mentah!I185="Yes",1,0)</f>
        <v>1</v>
      </c>
      <c r="J185" s="8">
        <f>IF(Data_Mentah!J185="Yes",1,0)</f>
        <v>1</v>
      </c>
      <c r="K185" s="8">
        <f>IF(Data_Mentah!K185="Yes",1,0)</f>
        <v>0</v>
      </c>
      <c r="L185" s="8">
        <f>IF(Data_Mentah!L185="Yes",1,0)</f>
        <v>1</v>
      </c>
      <c r="M185" s="8">
        <f>IF(Data_Mentah!M185="Yes",1,0)</f>
        <v>1</v>
      </c>
      <c r="N185" s="8">
        <f>IF(Data_Mentah!N185="Yes",1,0)</f>
        <v>0</v>
      </c>
      <c r="O185" s="8">
        <f>IF(Data_Mentah!O185="Yes",1,0)</f>
        <v>0</v>
      </c>
      <c r="P185" s="8">
        <f>IF(Data_Mentah!P185="Yes",1,0)</f>
        <v>0</v>
      </c>
      <c r="Q185" s="9">
        <f>IF(Data_Mentah!Q185="Positive",1,0)</f>
        <v>1</v>
      </c>
      <c r="T185">
        <f t="shared" si="12"/>
        <v>0</v>
      </c>
      <c r="U185">
        <f t="shared" si="13"/>
        <v>1</v>
      </c>
      <c r="V185">
        <f t="shared" si="14"/>
        <v>1</v>
      </c>
      <c r="W185">
        <f t="shared" si="15"/>
        <v>0</v>
      </c>
      <c r="X185">
        <f t="shared" si="16"/>
        <v>0</v>
      </c>
      <c r="Y185">
        <f>IF((Prediksi_Testing!T185 + Prediksi_Testing!U185 + Prediksi_Testing!V185 + Prediksi_Testing!W185 + Prediksi_Testing!X185) &gt;= 3, 1, 0)</f>
        <v>0</v>
      </c>
      <c r="Z185">
        <f>Label_Encoding!Q185</f>
        <v>1</v>
      </c>
      <c r="AA185" t="str">
        <f t="shared" si="17"/>
        <v>Salah</v>
      </c>
    </row>
    <row r="186" spans="1:27" ht="15.75" customHeight="1" x14ac:dyDescent="0.2">
      <c r="A186" s="4">
        <v>48</v>
      </c>
      <c r="B186" s="5">
        <f>IF(Data_Mentah!B186="Male",1,0)</f>
        <v>0</v>
      </c>
      <c r="C186" s="5">
        <f>IF(Data_Mentah!C186="Yes",1,0)</f>
        <v>1</v>
      </c>
      <c r="D186" s="5">
        <f>IF(Data_Mentah!D186="Yes",1,0)</f>
        <v>1</v>
      </c>
      <c r="E186" s="5">
        <f>IF(Data_Mentah!E186="Yes",1,0)</f>
        <v>1</v>
      </c>
      <c r="F186" s="5">
        <f>IF(Data_Mentah!F186="Yes",1,0)</f>
        <v>0</v>
      </c>
      <c r="G186" s="5">
        <f>IF(Data_Mentah!G186="Yes",1,0)</f>
        <v>1</v>
      </c>
      <c r="H186" s="5">
        <f>IF(Data_Mentah!H186="Yes",1,0)</f>
        <v>1</v>
      </c>
      <c r="I186" s="5">
        <f>IF(Data_Mentah!I186="Yes",1,0)</f>
        <v>0</v>
      </c>
      <c r="J186" s="5">
        <f>IF(Data_Mentah!J186="Yes",1,0)</f>
        <v>0</v>
      </c>
      <c r="K186" s="5">
        <f>IF(Data_Mentah!K186="Yes",1,0)</f>
        <v>1</v>
      </c>
      <c r="L186" s="5">
        <f>IF(Data_Mentah!L186="Yes",1,0)</f>
        <v>1</v>
      </c>
      <c r="M186" s="5">
        <f>IF(Data_Mentah!M186="Yes",1,0)</f>
        <v>0</v>
      </c>
      <c r="N186" s="5">
        <f>IF(Data_Mentah!N186="Yes",1,0)</f>
        <v>1</v>
      </c>
      <c r="O186" s="5">
        <f>IF(Data_Mentah!O186="Yes",1,0)</f>
        <v>1</v>
      </c>
      <c r="P186" s="5">
        <f>IF(Data_Mentah!P186="Yes",1,0)</f>
        <v>1</v>
      </c>
      <c r="Q186" s="6">
        <f>IF(Data_Mentah!Q186="Positive",1,0)</f>
        <v>1</v>
      </c>
      <c r="T186">
        <f t="shared" si="12"/>
        <v>1</v>
      </c>
      <c r="U186">
        <f t="shared" si="13"/>
        <v>1</v>
      </c>
      <c r="V186">
        <f t="shared" si="14"/>
        <v>0</v>
      </c>
      <c r="W186">
        <f t="shared" si="15"/>
        <v>0</v>
      </c>
      <c r="X186">
        <f t="shared" si="16"/>
        <v>1</v>
      </c>
      <c r="Y186">
        <f>IF((Prediksi_Testing!T186 + Prediksi_Testing!U186 + Prediksi_Testing!V186 + Prediksi_Testing!W186 + Prediksi_Testing!X186) &gt;= 3, 1, 0)</f>
        <v>1</v>
      </c>
      <c r="Z186">
        <f>Label_Encoding!Q186</f>
        <v>1</v>
      </c>
      <c r="AA186" t="str">
        <f t="shared" si="17"/>
        <v>Benar</v>
      </c>
    </row>
    <row r="187" spans="1:27" ht="15.75" customHeight="1" x14ac:dyDescent="0.2">
      <c r="A187" s="7">
        <v>85</v>
      </c>
      <c r="B187" s="8">
        <f>IF(Data_Mentah!B187="Male",1,0)</f>
        <v>1</v>
      </c>
      <c r="C187" s="8">
        <f>IF(Data_Mentah!C187="Yes",1,0)</f>
        <v>1</v>
      </c>
      <c r="D187" s="8">
        <f>IF(Data_Mentah!D187="Yes",1,0)</f>
        <v>1</v>
      </c>
      <c r="E187" s="8">
        <f>IF(Data_Mentah!E187="Yes",1,0)</f>
        <v>1</v>
      </c>
      <c r="F187" s="8">
        <f>IF(Data_Mentah!F187="Yes",1,0)</f>
        <v>1</v>
      </c>
      <c r="G187" s="8">
        <f>IF(Data_Mentah!G187="Yes",1,0)</f>
        <v>1</v>
      </c>
      <c r="H187" s="8">
        <f>IF(Data_Mentah!H187="Yes",1,0)</f>
        <v>1</v>
      </c>
      <c r="I187" s="8">
        <f>IF(Data_Mentah!I187="Yes",1,0)</f>
        <v>1</v>
      </c>
      <c r="J187" s="8">
        <f>IF(Data_Mentah!J187="Yes",1,0)</f>
        <v>1</v>
      </c>
      <c r="K187" s="8">
        <f>IF(Data_Mentah!K187="Yes",1,0)</f>
        <v>0</v>
      </c>
      <c r="L187" s="8">
        <f>IF(Data_Mentah!L187="Yes",1,0)</f>
        <v>1</v>
      </c>
      <c r="M187" s="8">
        <f>IF(Data_Mentah!M187="Yes",1,0)</f>
        <v>1</v>
      </c>
      <c r="N187" s="8">
        <f>IF(Data_Mentah!N187="Yes",1,0)</f>
        <v>1</v>
      </c>
      <c r="O187" s="8">
        <f>IF(Data_Mentah!O187="Yes",1,0)</f>
        <v>0</v>
      </c>
      <c r="P187" s="8">
        <f>IF(Data_Mentah!P187="Yes",1,0)</f>
        <v>0</v>
      </c>
      <c r="Q187" s="9">
        <f>IF(Data_Mentah!Q187="Positive",1,0)</f>
        <v>1</v>
      </c>
      <c r="T187">
        <f t="shared" si="12"/>
        <v>1</v>
      </c>
      <c r="U187">
        <f t="shared" si="13"/>
        <v>1</v>
      </c>
      <c r="V187">
        <f t="shared" si="14"/>
        <v>1</v>
      </c>
      <c r="W187">
        <f t="shared" si="15"/>
        <v>0</v>
      </c>
      <c r="X187">
        <f t="shared" si="16"/>
        <v>1</v>
      </c>
      <c r="Y187">
        <f>IF((Prediksi_Testing!T187 + Prediksi_Testing!U187 + Prediksi_Testing!V187 + Prediksi_Testing!W187 + Prediksi_Testing!X187) &gt;= 3, 1, 0)</f>
        <v>1</v>
      </c>
      <c r="Z187">
        <f>Label_Encoding!Q187</f>
        <v>1</v>
      </c>
      <c r="AA187" t="str">
        <f t="shared" si="17"/>
        <v>Benar</v>
      </c>
    </row>
    <row r="188" spans="1:27" ht="15.75" customHeight="1" x14ac:dyDescent="0.2">
      <c r="A188" s="4">
        <v>90</v>
      </c>
      <c r="B188" s="5">
        <f>IF(Data_Mentah!B188="Male",1,0)</f>
        <v>0</v>
      </c>
      <c r="C188" s="5">
        <f>IF(Data_Mentah!C188="Yes",1,0)</f>
        <v>0</v>
      </c>
      <c r="D188" s="5">
        <f>IF(Data_Mentah!D188="Yes",1,0)</f>
        <v>1</v>
      </c>
      <c r="E188" s="5">
        <f>IF(Data_Mentah!E188="Yes",1,0)</f>
        <v>1</v>
      </c>
      <c r="F188" s="5">
        <f>IF(Data_Mentah!F188="Yes",1,0)</f>
        <v>0</v>
      </c>
      <c r="G188" s="5">
        <f>IF(Data_Mentah!G188="Yes",1,0)</f>
        <v>0</v>
      </c>
      <c r="H188" s="5">
        <f>IF(Data_Mentah!H188="Yes",1,0)</f>
        <v>1</v>
      </c>
      <c r="I188" s="5">
        <f>IF(Data_Mentah!I188="Yes",1,0)</f>
        <v>1</v>
      </c>
      <c r="J188" s="5">
        <f>IF(Data_Mentah!J188="Yes",1,0)</f>
        <v>1</v>
      </c>
      <c r="K188" s="5">
        <f>IF(Data_Mentah!K188="Yes",1,0)</f>
        <v>0</v>
      </c>
      <c r="L188" s="5">
        <f>IF(Data_Mentah!L188="Yes",1,0)</f>
        <v>0</v>
      </c>
      <c r="M188" s="5">
        <f>IF(Data_Mentah!M188="Yes",1,0)</f>
        <v>0</v>
      </c>
      <c r="N188" s="5">
        <f>IF(Data_Mentah!N188="Yes",1,0)</f>
        <v>1</v>
      </c>
      <c r="O188" s="5">
        <f>IF(Data_Mentah!O188="Yes",1,0)</f>
        <v>1</v>
      </c>
      <c r="P188" s="5">
        <f>IF(Data_Mentah!P188="Yes",1,0)</f>
        <v>0</v>
      </c>
      <c r="Q188" s="6">
        <f>IF(Data_Mentah!Q188="Positive",1,0)</f>
        <v>1</v>
      </c>
      <c r="T188">
        <f t="shared" si="12"/>
        <v>1</v>
      </c>
      <c r="U188">
        <f t="shared" si="13"/>
        <v>0</v>
      </c>
      <c r="V188">
        <f t="shared" si="14"/>
        <v>0</v>
      </c>
      <c r="W188">
        <f t="shared" si="15"/>
        <v>0</v>
      </c>
      <c r="X188">
        <f t="shared" si="16"/>
        <v>1</v>
      </c>
      <c r="Y188">
        <f>IF((Prediksi_Testing!T188 + Prediksi_Testing!U188 + Prediksi_Testing!V188 + Prediksi_Testing!W188 + Prediksi_Testing!X188) &gt;= 3, 1, 0)</f>
        <v>0</v>
      </c>
      <c r="Z188">
        <f>Label_Encoding!Q188</f>
        <v>1</v>
      </c>
      <c r="AA188" t="str">
        <f t="shared" si="17"/>
        <v>Salah</v>
      </c>
    </row>
    <row r="189" spans="1:27" ht="15.75" customHeight="1" x14ac:dyDescent="0.2">
      <c r="A189" s="7">
        <v>72</v>
      </c>
      <c r="B189" s="8">
        <f>IF(Data_Mentah!B189="Male",1,0)</f>
        <v>1</v>
      </c>
      <c r="C189" s="8">
        <f>IF(Data_Mentah!C189="Yes",1,0)</f>
        <v>1</v>
      </c>
      <c r="D189" s="8">
        <f>IF(Data_Mentah!D189="Yes",1,0)</f>
        <v>0</v>
      </c>
      <c r="E189" s="8">
        <f>IF(Data_Mentah!E189="Yes",1,0)</f>
        <v>1</v>
      </c>
      <c r="F189" s="8">
        <f>IF(Data_Mentah!F189="Yes",1,0)</f>
        <v>1</v>
      </c>
      <c r="G189" s="8">
        <f>IF(Data_Mentah!G189="Yes",1,0)</f>
        <v>1</v>
      </c>
      <c r="H189" s="8">
        <f>IF(Data_Mentah!H189="Yes",1,0)</f>
        <v>0</v>
      </c>
      <c r="I189" s="8">
        <f>IF(Data_Mentah!I189="Yes",1,0)</f>
        <v>0</v>
      </c>
      <c r="J189" s="8">
        <f>IF(Data_Mentah!J189="Yes",1,0)</f>
        <v>0</v>
      </c>
      <c r="K189" s="8">
        <f>IF(Data_Mentah!K189="Yes",1,0)</f>
        <v>1</v>
      </c>
      <c r="L189" s="8">
        <f>IF(Data_Mentah!L189="Yes",1,0)</f>
        <v>1</v>
      </c>
      <c r="M189" s="8">
        <f>IF(Data_Mentah!M189="Yes",1,0)</f>
        <v>1</v>
      </c>
      <c r="N189" s="8">
        <f>IF(Data_Mentah!N189="Yes",1,0)</f>
        <v>1</v>
      </c>
      <c r="O189" s="8">
        <f>IF(Data_Mentah!O189="Yes",1,0)</f>
        <v>1</v>
      </c>
      <c r="P189" s="8">
        <f>IF(Data_Mentah!P189="Yes",1,0)</f>
        <v>0</v>
      </c>
      <c r="Q189" s="9">
        <f>IF(Data_Mentah!Q189="Positive",1,0)</f>
        <v>1</v>
      </c>
      <c r="T189">
        <f t="shared" si="12"/>
        <v>1</v>
      </c>
      <c r="U189">
        <f t="shared" si="13"/>
        <v>0</v>
      </c>
      <c r="V189">
        <f t="shared" si="14"/>
        <v>0</v>
      </c>
      <c r="W189">
        <f t="shared" si="15"/>
        <v>0</v>
      </c>
      <c r="X189">
        <f t="shared" si="16"/>
        <v>1</v>
      </c>
      <c r="Y189">
        <f>IF((Prediksi_Testing!T189 + Prediksi_Testing!U189 + Prediksi_Testing!V189 + Prediksi_Testing!W189 + Prediksi_Testing!X189) &gt;= 3, 1, 0)</f>
        <v>0</v>
      </c>
      <c r="Z189">
        <f>Label_Encoding!Q189</f>
        <v>1</v>
      </c>
      <c r="AA189" t="str">
        <f t="shared" si="17"/>
        <v>Salah</v>
      </c>
    </row>
    <row r="190" spans="1:27" ht="15.75" customHeight="1" x14ac:dyDescent="0.2">
      <c r="A190" s="4">
        <v>70</v>
      </c>
      <c r="B190" s="5">
        <f>IF(Data_Mentah!B190="Male",1,0)</f>
        <v>1</v>
      </c>
      <c r="C190" s="5">
        <f>IF(Data_Mentah!C190="Yes",1,0)</f>
        <v>1</v>
      </c>
      <c r="D190" s="5">
        <f>IF(Data_Mentah!D190="Yes",1,0)</f>
        <v>0</v>
      </c>
      <c r="E190" s="5">
        <f>IF(Data_Mentah!E190="Yes",1,0)</f>
        <v>1</v>
      </c>
      <c r="F190" s="5">
        <f>IF(Data_Mentah!F190="Yes",1,0)</f>
        <v>1</v>
      </c>
      <c r="G190" s="5">
        <f>IF(Data_Mentah!G190="Yes",1,0)</f>
        <v>1</v>
      </c>
      <c r="H190" s="5">
        <f>IF(Data_Mentah!H190="Yes",1,0)</f>
        <v>1</v>
      </c>
      <c r="I190" s="5">
        <f>IF(Data_Mentah!I190="Yes",1,0)</f>
        <v>0</v>
      </c>
      <c r="J190" s="5">
        <f>IF(Data_Mentah!J190="Yes",1,0)</f>
        <v>0</v>
      </c>
      <c r="K190" s="5">
        <f>IF(Data_Mentah!K190="Yes",1,0)</f>
        <v>1</v>
      </c>
      <c r="L190" s="5">
        <f>IF(Data_Mentah!L190="Yes",1,0)</f>
        <v>1</v>
      </c>
      <c r="M190" s="5">
        <f>IF(Data_Mentah!M190="Yes",1,0)</f>
        <v>1</v>
      </c>
      <c r="N190" s="5">
        <f>IF(Data_Mentah!N190="Yes",1,0)</f>
        <v>1</v>
      </c>
      <c r="O190" s="5">
        <f>IF(Data_Mentah!O190="Yes",1,0)</f>
        <v>1</v>
      </c>
      <c r="P190" s="5">
        <f>IF(Data_Mentah!P190="Yes",1,0)</f>
        <v>0</v>
      </c>
      <c r="Q190" s="6">
        <f>IF(Data_Mentah!Q190="Positive",1,0)</f>
        <v>1</v>
      </c>
      <c r="T190">
        <f t="shared" si="12"/>
        <v>1</v>
      </c>
      <c r="U190">
        <f t="shared" si="13"/>
        <v>0</v>
      </c>
      <c r="V190">
        <f t="shared" si="14"/>
        <v>0</v>
      </c>
      <c r="W190">
        <f t="shared" si="15"/>
        <v>0</v>
      </c>
      <c r="X190">
        <f t="shared" si="16"/>
        <v>1</v>
      </c>
      <c r="Y190">
        <f>IF((Prediksi_Testing!T190 + Prediksi_Testing!U190 + Prediksi_Testing!V190 + Prediksi_Testing!W190 + Prediksi_Testing!X190) &gt;= 3, 1, 0)</f>
        <v>0</v>
      </c>
      <c r="Z190">
        <f>Label_Encoding!Q190</f>
        <v>1</v>
      </c>
      <c r="AA190" t="str">
        <f t="shared" si="17"/>
        <v>Salah</v>
      </c>
    </row>
    <row r="191" spans="1:27" ht="15.75" customHeight="1" x14ac:dyDescent="0.2">
      <c r="A191" s="7">
        <v>69</v>
      </c>
      <c r="B191" s="8">
        <f>IF(Data_Mentah!B191="Male",1,0)</f>
        <v>0</v>
      </c>
      <c r="C191" s="8">
        <f>IF(Data_Mentah!C191="Yes",1,0)</f>
        <v>1</v>
      </c>
      <c r="D191" s="8">
        <f>IF(Data_Mentah!D191="Yes",1,0)</f>
        <v>0</v>
      </c>
      <c r="E191" s="8">
        <f>IF(Data_Mentah!E191="Yes",1,0)</f>
        <v>1</v>
      </c>
      <c r="F191" s="8">
        <f>IF(Data_Mentah!F191="Yes",1,0)</f>
        <v>1</v>
      </c>
      <c r="G191" s="8">
        <f>IF(Data_Mentah!G191="Yes",1,0)</f>
        <v>1</v>
      </c>
      <c r="H191" s="8">
        <f>IF(Data_Mentah!H191="Yes",1,0)</f>
        <v>1</v>
      </c>
      <c r="I191" s="8">
        <f>IF(Data_Mentah!I191="Yes",1,0)</f>
        <v>1</v>
      </c>
      <c r="J191" s="8">
        <f>IF(Data_Mentah!J191="Yes",1,0)</f>
        <v>1</v>
      </c>
      <c r="K191" s="8">
        <f>IF(Data_Mentah!K191="Yes",1,0)</f>
        <v>0</v>
      </c>
      <c r="L191" s="8">
        <f>IF(Data_Mentah!L191="Yes",1,0)</f>
        <v>1</v>
      </c>
      <c r="M191" s="8">
        <f>IF(Data_Mentah!M191="Yes",1,0)</f>
        <v>0</v>
      </c>
      <c r="N191" s="8">
        <f>IF(Data_Mentah!N191="Yes",1,0)</f>
        <v>0</v>
      </c>
      <c r="O191" s="8">
        <f>IF(Data_Mentah!O191="Yes",1,0)</f>
        <v>1</v>
      </c>
      <c r="P191" s="8">
        <f>IF(Data_Mentah!P191="Yes",1,0)</f>
        <v>0</v>
      </c>
      <c r="Q191" s="9">
        <f>IF(Data_Mentah!Q191="Positive",1,0)</f>
        <v>1</v>
      </c>
      <c r="T191">
        <f t="shared" si="12"/>
        <v>1</v>
      </c>
      <c r="U191">
        <f t="shared" si="13"/>
        <v>0</v>
      </c>
      <c r="V191">
        <f t="shared" si="14"/>
        <v>1</v>
      </c>
      <c r="W191">
        <f t="shared" si="15"/>
        <v>0</v>
      </c>
      <c r="X191">
        <f t="shared" si="16"/>
        <v>1</v>
      </c>
      <c r="Y191">
        <f>IF((Prediksi_Testing!T191 + Prediksi_Testing!U191 + Prediksi_Testing!V191 + Prediksi_Testing!W191 + Prediksi_Testing!X191) &gt;= 3, 1, 0)</f>
        <v>1</v>
      </c>
      <c r="Z191">
        <f>Label_Encoding!Q191</f>
        <v>1</v>
      </c>
      <c r="AA191" t="str">
        <f t="shared" si="17"/>
        <v>Benar</v>
      </c>
    </row>
    <row r="192" spans="1:27" ht="15.75" customHeight="1" x14ac:dyDescent="0.2">
      <c r="A192" s="4">
        <v>58</v>
      </c>
      <c r="B192" s="5">
        <f>IF(Data_Mentah!B192="Male",1,0)</f>
        <v>1</v>
      </c>
      <c r="C192" s="5">
        <f>IF(Data_Mentah!C192="Yes",1,0)</f>
        <v>0</v>
      </c>
      <c r="D192" s="5">
        <f>IF(Data_Mentah!D192="Yes",1,0)</f>
        <v>1</v>
      </c>
      <c r="E192" s="5">
        <f>IF(Data_Mentah!E192="Yes",1,0)</f>
        <v>1</v>
      </c>
      <c r="F192" s="5">
        <f>IF(Data_Mentah!F192="Yes",1,0)</f>
        <v>1</v>
      </c>
      <c r="G192" s="5">
        <f>IF(Data_Mentah!G192="Yes",1,0)</f>
        <v>1</v>
      </c>
      <c r="H192" s="5">
        <f>IF(Data_Mentah!H192="Yes",1,0)</f>
        <v>0</v>
      </c>
      <c r="I192" s="5">
        <f>IF(Data_Mentah!I192="Yes",1,0)</f>
        <v>1</v>
      </c>
      <c r="J192" s="5">
        <f>IF(Data_Mentah!J192="Yes",1,0)</f>
        <v>1</v>
      </c>
      <c r="K192" s="5">
        <f>IF(Data_Mentah!K192="Yes",1,0)</f>
        <v>0</v>
      </c>
      <c r="L192" s="5">
        <f>IF(Data_Mentah!L192="Yes",1,0)</f>
        <v>0</v>
      </c>
      <c r="M192" s="5">
        <f>IF(Data_Mentah!M192="Yes",1,0)</f>
        <v>1</v>
      </c>
      <c r="N192" s="5">
        <f>IF(Data_Mentah!N192="Yes",1,0)</f>
        <v>0</v>
      </c>
      <c r="O192" s="5">
        <f>IF(Data_Mentah!O192="Yes",1,0)</f>
        <v>1</v>
      </c>
      <c r="P192" s="5">
        <f>IF(Data_Mentah!P192="Yes",1,0)</f>
        <v>1</v>
      </c>
      <c r="Q192" s="6">
        <f>IF(Data_Mentah!Q192="Positive",1,0)</f>
        <v>1</v>
      </c>
      <c r="T192">
        <f t="shared" si="12"/>
        <v>1</v>
      </c>
      <c r="U192">
        <f t="shared" si="13"/>
        <v>1</v>
      </c>
      <c r="V192">
        <f t="shared" si="14"/>
        <v>1</v>
      </c>
      <c r="W192">
        <f t="shared" si="15"/>
        <v>0</v>
      </c>
      <c r="X192">
        <f t="shared" si="16"/>
        <v>1</v>
      </c>
      <c r="Y192">
        <f>IF((Prediksi_Testing!T192 + Prediksi_Testing!U192 + Prediksi_Testing!V192 + Prediksi_Testing!W192 + Prediksi_Testing!X192) &gt;= 3, 1, 0)</f>
        <v>1</v>
      </c>
      <c r="Z192">
        <f>Label_Encoding!Q192</f>
        <v>1</v>
      </c>
      <c r="AA192" t="str">
        <f t="shared" si="17"/>
        <v>Benar</v>
      </c>
    </row>
    <row r="193" spans="1:27" ht="15.75" customHeight="1" x14ac:dyDescent="0.2">
      <c r="A193" s="7">
        <v>54</v>
      </c>
      <c r="B193" s="8">
        <f>IF(Data_Mentah!B193="Male",1,0)</f>
        <v>1</v>
      </c>
      <c r="C193" s="8">
        <f>IF(Data_Mentah!C193="Yes",1,0)</f>
        <v>1</v>
      </c>
      <c r="D193" s="8">
        <f>IF(Data_Mentah!D193="Yes",1,0)</f>
        <v>1</v>
      </c>
      <c r="E193" s="8">
        <f>IF(Data_Mentah!E193="Yes",1,0)</f>
        <v>0</v>
      </c>
      <c r="F193" s="8">
        <f>IF(Data_Mentah!F193="Yes",1,0)</f>
        <v>0</v>
      </c>
      <c r="G193" s="8">
        <f>IF(Data_Mentah!G193="Yes",1,0)</f>
        <v>0</v>
      </c>
      <c r="H193" s="8">
        <f>IF(Data_Mentah!H193="Yes",1,0)</f>
        <v>0</v>
      </c>
      <c r="I193" s="8">
        <f>IF(Data_Mentah!I193="Yes",1,0)</f>
        <v>1</v>
      </c>
      <c r="J193" s="8">
        <f>IF(Data_Mentah!J193="Yes",1,0)</f>
        <v>0</v>
      </c>
      <c r="K193" s="8">
        <f>IF(Data_Mentah!K193="Yes",1,0)</f>
        <v>0</v>
      </c>
      <c r="L193" s="8">
        <f>IF(Data_Mentah!L193="Yes",1,0)</f>
        <v>0</v>
      </c>
      <c r="M193" s="8">
        <f>IF(Data_Mentah!M193="Yes",1,0)</f>
        <v>0</v>
      </c>
      <c r="N193" s="8">
        <f>IF(Data_Mentah!N193="Yes",1,0)</f>
        <v>0</v>
      </c>
      <c r="O193" s="8">
        <f>IF(Data_Mentah!O193="Yes",1,0)</f>
        <v>0</v>
      </c>
      <c r="P193" s="8">
        <f>IF(Data_Mentah!P193="Yes",1,0)</f>
        <v>0</v>
      </c>
      <c r="Q193" s="9">
        <f>IF(Data_Mentah!Q193="Positive",1,0)</f>
        <v>1</v>
      </c>
      <c r="T193">
        <f t="shared" si="12"/>
        <v>0</v>
      </c>
      <c r="U193">
        <f t="shared" si="13"/>
        <v>0</v>
      </c>
      <c r="V193">
        <f t="shared" si="14"/>
        <v>0</v>
      </c>
      <c r="W193">
        <f t="shared" si="15"/>
        <v>0</v>
      </c>
      <c r="X193">
        <f t="shared" si="16"/>
        <v>0</v>
      </c>
      <c r="Y193">
        <f>IF((Prediksi_Testing!T193 + Prediksi_Testing!U193 + Prediksi_Testing!V193 + Prediksi_Testing!W193 + Prediksi_Testing!X193) &gt;= 3, 1, 0)</f>
        <v>0</v>
      </c>
      <c r="Z193">
        <f>Label_Encoding!Q193</f>
        <v>1</v>
      </c>
      <c r="AA193" t="str">
        <f t="shared" si="17"/>
        <v>Salah</v>
      </c>
    </row>
    <row r="194" spans="1:27" ht="15.75" customHeight="1" x14ac:dyDescent="0.2">
      <c r="A194" s="4">
        <v>64</v>
      </c>
      <c r="B194" s="5">
        <f>IF(Data_Mentah!B194="Male",1,0)</f>
        <v>1</v>
      </c>
      <c r="C194" s="5">
        <f>IF(Data_Mentah!C194="Yes",1,0)</f>
        <v>0</v>
      </c>
      <c r="D194" s="5">
        <f>IF(Data_Mentah!D194="Yes",1,0)</f>
        <v>1</v>
      </c>
      <c r="E194" s="5">
        <f>IF(Data_Mentah!E194="Yes",1,0)</f>
        <v>0</v>
      </c>
      <c r="F194" s="5">
        <f>IF(Data_Mentah!F194="Yes",1,0)</f>
        <v>0</v>
      </c>
      <c r="G194" s="5">
        <f>IF(Data_Mentah!G194="Yes",1,0)</f>
        <v>0</v>
      </c>
      <c r="H194" s="5">
        <f>IF(Data_Mentah!H194="Yes",1,0)</f>
        <v>0</v>
      </c>
      <c r="I194" s="5">
        <f>IF(Data_Mentah!I194="Yes",1,0)</f>
        <v>0</v>
      </c>
      <c r="J194" s="5">
        <f>IF(Data_Mentah!J194="Yes",1,0)</f>
        <v>0</v>
      </c>
      <c r="K194" s="5">
        <f>IF(Data_Mentah!K194="Yes",1,0)</f>
        <v>1</v>
      </c>
      <c r="L194" s="5">
        <f>IF(Data_Mentah!L194="Yes",1,0)</f>
        <v>1</v>
      </c>
      <c r="M194" s="5">
        <f>IF(Data_Mentah!M194="Yes",1,0)</f>
        <v>0</v>
      </c>
      <c r="N194" s="5">
        <f>IF(Data_Mentah!N194="Yes",1,0)</f>
        <v>0</v>
      </c>
      <c r="O194" s="5">
        <f>IF(Data_Mentah!O194="Yes",1,0)</f>
        <v>0</v>
      </c>
      <c r="P194" s="5">
        <f>IF(Data_Mentah!P194="Yes",1,0)</f>
        <v>0</v>
      </c>
      <c r="Q194" s="6">
        <f>IF(Data_Mentah!Q194="Positive",1,0)</f>
        <v>1</v>
      </c>
      <c r="T194">
        <f t="shared" si="12"/>
        <v>0</v>
      </c>
      <c r="U194">
        <f t="shared" si="13"/>
        <v>0</v>
      </c>
      <c r="V194">
        <f t="shared" si="14"/>
        <v>0</v>
      </c>
      <c r="W194">
        <f t="shared" si="15"/>
        <v>0</v>
      </c>
      <c r="X194">
        <f t="shared" si="16"/>
        <v>0</v>
      </c>
      <c r="Y194">
        <f>IF((Prediksi_Testing!T194 + Prediksi_Testing!U194 + Prediksi_Testing!V194 + Prediksi_Testing!W194 + Prediksi_Testing!X194) &gt;= 3, 1, 0)</f>
        <v>0</v>
      </c>
      <c r="Z194">
        <f>Label_Encoding!Q194</f>
        <v>1</v>
      </c>
      <c r="AA194" t="str">
        <f t="shared" si="17"/>
        <v>Salah</v>
      </c>
    </row>
    <row r="195" spans="1:27" ht="15.75" customHeight="1" x14ac:dyDescent="0.2">
      <c r="A195" s="7">
        <v>36</v>
      </c>
      <c r="B195" s="8">
        <f>IF(Data_Mentah!B195="Male",1,0)</f>
        <v>1</v>
      </c>
      <c r="C195" s="8">
        <f>IF(Data_Mentah!C195="Yes",1,0)</f>
        <v>1</v>
      </c>
      <c r="D195" s="8">
        <f>IF(Data_Mentah!D195="Yes",1,0)</f>
        <v>0</v>
      </c>
      <c r="E195" s="8">
        <f>IF(Data_Mentah!E195="Yes",1,0)</f>
        <v>0</v>
      </c>
      <c r="F195" s="8">
        <f>IF(Data_Mentah!F195="Yes",1,0)</f>
        <v>1</v>
      </c>
      <c r="G195" s="8">
        <f>IF(Data_Mentah!G195="Yes",1,0)</f>
        <v>0</v>
      </c>
      <c r="H195" s="8">
        <f>IF(Data_Mentah!H195="Yes",1,0)</f>
        <v>1</v>
      </c>
      <c r="I195" s="8">
        <f>IF(Data_Mentah!I195="Yes",1,0)</f>
        <v>1</v>
      </c>
      <c r="J195" s="8">
        <f>IF(Data_Mentah!J195="Yes",1,0)</f>
        <v>1</v>
      </c>
      <c r="K195" s="8">
        <f>IF(Data_Mentah!K195="Yes",1,0)</f>
        <v>0</v>
      </c>
      <c r="L195" s="8">
        <f>IF(Data_Mentah!L195="Yes",1,0)</f>
        <v>1</v>
      </c>
      <c r="M195" s="8">
        <f>IF(Data_Mentah!M195="Yes",1,0)</f>
        <v>0</v>
      </c>
      <c r="N195" s="8">
        <f>IF(Data_Mentah!N195="Yes",1,0)</f>
        <v>0</v>
      </c>
      <c r="O195" s="8">
        <f>IF(Data_Mentah!O195="Yes",1,0)</f>
        <v>0</v>
      </c>
      <c r="P195" s="8">
        <f>IF(Data_Mentah!P195="Yes",1,0)</f>
        <v>0</v>
      </c>
      <c r="Q195" s="9">
        <f>IF(Data_Mentah!Q195="Positive",1,0)</f>
        <v>1</v>
      </c>
      <c r="T195">
        <f t="shared" ref="T195:T258" si="18">IF((H195 + N195 + E195 + F195 + J195) &gt;= 3, 1, 0)</f>
        <v>1</v>
      </c>
      <c r="U195">
        <f t="shared" ref="U195:U258" si="19">IF((P195 + J195 + G195 + M195 + D195) &gt;= 3, 1, 0)</f>
        <v>0</v>
      </c>
      <c r="V195">
        <f t="shared" ref="V195:V258" si="20">IF((R195 + J195 + I195 + F195 + L195) &gt;= 3, 1, 0)</f>
        <v>1</v>
      </c>
      <c r="W195">
        <f t="shared" ref="W195:W258" si="21">IF((S195 + K195 + R195 + P195 + M195) &gt;= 3, 1, 0)</f>
        <v>0</v>
      </c>
      <c r="X195">
        <f t="shared" ref="X195:X258" si="22">IF((T195 + O195 + I195 + M195 + P195) &gt;= 3, 1, 0)</f>
        <v>0</v>
      </c>
      <c r="Y195">
        <f>IF((Prediksi_Testing!T195 + Prediksi_Testing!U195 + Prediksi_Testing!V195 + Prediksi_Testing!W195 + Prediksi_Testing!X195) &gt;= 3, 1, 0)</f>
        <v>0</v>
      </c>
      <c r="Z195">
        <f>Label_Encoding!Q195</f>
        <v>1</v>
      </c>
      <c r="AA195" t="str">
        <f t="shared" ref="AA195:AA258" si="23">IF(Y195=Z195,"Benar","Salah")</f>
        <v>Salah</v>
      </c>
    </row>
    <row r="196" spans="1:27" ht="15.75" customHeight="1" x14ac:dyDescent="0.2">
      <c r="A196" s="4">
        <v>43</v>
      </c>
      <c r="B196" s="5">
        <f>IF(Data_Mentah!B196="Male",1,0)</f>
        <v>1</v>
      </c>
      <c r="C196" s="5">
        <f>IF(Data_Mentah!C196="Yes",1,0)</f>
        <v>0</v>
      </c>
      <c r="D196" s="5">
        <f>IF(Data_Mentah!D196="Yes",1,0)</f>
        <v>0</v>
      </c>
      <c r="E196" s="5">
        <f>IF(Data_Mentah!E196="Yes",1,0)</f>
        <v>1</v>
      </c>
      <c r="F196" s="5">
        <f>IF(Data_Mentah!F196="Yes",1,0)</f>
        <v>1</v>
      </c>
      <c r="G196" s="5">
        <f>IF(Data_Mentah!G196="Yes",1,0)</f>
        <v>1</v>
      </c>
      <c r="H196" s="5">
        <f>IF(Data_Mentah!H196="Yes",1,0)</f>
        <v>1</v>
      </c>
      <c r="I196" s="5">
        <f>IF(Data_Mentah!I196="Yes",1,0)</f>
        <v>1</v>
      </c>
      <c r="J196" s="5">
        <f>IF(Data_Mentah!J196="Yes",1,0)</f>
        <v>1</v>
      </c>
      <c r="K196" s="5">
        <f>IF(Data_Mentah!K196="Yes",1,0)</f>
        <v>1</v>
      </c>
      <c r="L196" s="5">
        <f>IF(Data_Mentah!L196="Yes",1,0)</f>
        <v>1</v>
      </c>
      <c r="M196" s="5">
        <f>IF(Data_Mentah!M196="Yes",1,0)</f>
        <v>0</v>
      </c>
      <c r="N196" s="5">
        <f>IF(Data_Mentah!N196="Yes",1,0)</f>
        <v>0</v>
      </c>
      <c r="O196" s="5">
        <f>IF(Data_Mentah!O196="Yes",1,0)</f>
        <v>0</v>
      </c>
      <c r="P196" s="5">
        <f>IF(Data_Mentah!P196="Yes",1,0)</f>
        <v>0</v>
      </c>
      <c r="Q196" s="6">
        <f>IF(Data_Mentah!Q196="Positive",1,0)</f>
        <v>1</v>
      </c>
      <c r="T196">
        <f t="shared" si="18"/>
        <v>1</v>
      </c>
      <c r="U196">
        <f t="shared" si="19"/>
        <v>0</v>
      </c>
      <c r="V196">
        <f t="shared" si="20"/>
        <v>1</v>
      </c>
      <c r="W196">
        <f t="shared" si="21"/>
        <v>0</v>
      </c>
      <c r="X196">
        <f t="shared" si="22"/>
        <v>0</v>
      </c>
      <c r="Y196">
        <f>IF((Prediksi_Testing!T196 + Prediksi_Testing!U196 + Prediksi_Testing!V196 + Prediksi_Testing!W196 + Prediksi_Testing!X196) &gt;= 3, 1, 0)</f>
        <v>0</v>
      </c>
      <c r="Z196">
        <f>Label_Encoding!Q196</f>
        <v>1</v>
      </c>
      <c r="AA196" t="str">
        <f t="shared" si="23"/>
        <v>Salah</v>
      </c>
    </row>
    <row r="197" spans="1:27" ht="15.75" customHeight="1" x14ac:dyDescent="0.2">
      <c r="A197" s="7">
        <v>31</v>
      </c>
      <c r="B197" s="8">
        <f>IF(Data_Mentah!B197="Male",1,0)</f>
        <v>1</v>
      </c>
      <c r="C197" s="8">
        <f>IF(Data_Mentah!C197="Yes",1,0)</f>
        <v>1</v>
      </c>
      <c r="D197" s="8">
        <f>IF(Data_Mentah!D197="Yes",1,0)</f>
        <v>0</v>
      </c>
      <c r="E197" s="8">
        <f>IF(Data_Mentah!E197="Yes",1,0)</f>
        <v>0</v>
      </c>
      <c r="F197" s="8">
        <f>IF(Data_Mentah!F197="Yes",1,0)</f>
        <v>0</v>
      </c>
      <c r="G197" s="8">
        <f>IF(Data_Mentah!G197="Yes",1,0)</f>
        <v>1</v>
      </c>
      <c r="H197" s="8">
        <f>IF(Data_Mentah!H197="Yes",1,0)</f>
        <v>0</v>
      </c>
      <c r="I197" s="8">
        <f>IF(Data_Mentah!I197="Yes",1,0)</f>
        <v>1</v>
      </c>
      <c r="J197" s="8">
        <f>IF(Data_Mentah!J197="Yes",1,0)</f>
        <v>0</v>
      </c>
      <c r="K197" s="8">
        <f>IF(Data_Mentah!K197="Yes",1,0)</f>
        <v>0</v>
      </c>
      <c r="L197" s="8">
        <f>IF(Data_Mentah!L197="Yes",1,0)</f>
        <v>0</v>
      </c>
      <c r="M197" s="8">
        <f>IF(Data_Mentah!M197="Yes",1,0)</f>
        <v>1</v>
      </c>
      <c r="N197" s="8">
        <f>IF(Data_Mentah!N197="Yes",1,0)</f>
        <v>0</v>
      </c>
      <c r="O197" s="8">
        <f>IF(Data_Mentah!O197="Yes",1,0)</f>
        <v>1</v>
      </c>
      <c r="P197" s="8">
        <f>IF(Data_Mentah!P197="Yes",1,0)</f>
        <v>0</v>
      </c>
      <c r="Q197" s="9">
        <f>IF(Data_Mentah!Q197="Positive",1,0)</f>
        <v>1</v>
      </c>
      <c r="T197">
        <f t="shared" si="18"/>
        <v>0</v>
      </c>
      <c r="U197">
        <f t="shared" si="19"/>
        <v>0</v>
      </c>
      <c r="V197">
        <f t="shared" si="20"/>
        <v>0</v>
      </c>
      <c r="W197">
        <f t="shared" si="21"/>
        <v>0</v>
      </c>
      <c r="X197">
        <f t="shared" si="22"/>
        <v>1</v>
      </c>
      <c r="Y197">
        <f>IF((Prediksi_Testing!T197 + Prediksi_Testing!U197 + Prediksi_Testing!V197 + Prediksi_Testing!W197 + Prediksi_Testing!X197) &gt;= 3, 1, 0)</f>
        <v>0</v>
      </c>
      <c r="Z197">
        <f>Label_Encoding!Q197</f>
        <v>1</v>
      </c>
      <c r="AA197" t="str">
        <f t="shared" si="23"/>
        <v>Salah</v>
      </c>
    </row>
    <row r="198" spans="1:27" ht="15.75" customHeight="1" x14ac:dyDescent="0.2">
      <c r="A198" s="4">
        <v>66</v>
      </c>
      <c r="B198" s="5">
        <f>IF(Data_Mentah!B198="Male",1,0)</f>
        <v>1</v>
      </c>
      <c r="C198" s="5">
        <f>IF(Data_Mentah!C198="Yes",1,0)</f>
        <v>0</v>
      </c>
      <c r="D198" s="5">
        <f>IF(Data_Mentah!D198="Yes",1,0)</f>
        <v>0</v>
      </c>
      <c r="E198" s="5">
        <f>IF(Data_Mentah!E198="Yes",1,0)</f>
        <v>0</v>
      </c>
      <c r="F198" s="5">
        <f>IF(Data_Mentah!F198="Yes",1,0)</f>
        <v>0</v>
      </c>
      <c r="G198" s="5">
        <f>IF(Data_Mentah!G198="Yes",1,0)</f>
        <v>1</v>
      </c>
      <c r="H198" s="5">
        <f>IF(Data_Mentah!H198="Yes",1,0)</f>
        <v>0</v>
      </c>
      <c r="I198" s="5">
        <f>IF(Data_Mentah!I198="Yes",1,0)</f>
        <v>1</v>
      </c>
      <c r="J198" s="5">
        <f>IF(Data_Mentah!J198="Yes",1,0)</f>
        <v>0</v>
      </c>
      <c r="K198" s="5">
        <f>IF(Data_Mentah!K198="Yes",1,0)</f>
        <v>0</v>
      </c>
      <c r="L198" s="5">
        <f>IF(Data_Mentah!L198="Yes",1,0)</f>
        <v>0</v>
      </c>
      <c r="M198" s="5">
        <f>IF(Data_Mentah!M198="Yes",1,0)</f>
        <v>1</v>
      </c>
      <c r="N198" s="5">
        <f>IF(Data_Mentah!N198="Yes",1,0)</f>
        <v>0</v>
      </c>
      <c r="O198" s="5">
        <f>IF(Data_Mentah!O198="Yes",1,0)</f>
        <v>1</v>
      </c>
      <c r="P198" s="5">
        <f>IF(Data_Mentah!P198="Yes",1,0)</f>
        <v>0</v>
      </c>
      <c r="Q198" s="6">
        <f>IF(Data_Mentah!Q198="Positive",1,0)</f>
        <v>1</v>
      </c>
      <c r="T198">
        <f t="shared" si="18"/>
        <v>0</v>
      </c>
      <c r="U198">
        <f t="shared" si="19"/>
        <v>0</v>
      </c>
      <c r="V198">
        <f t="shared" si="20"/>
        <v>0</v>
      </c>
      <c r="W198">
        <f t="shared" si="21"/>
        <v>0</v>
      </c>
      <c r="X198">
        <f t="shared" si="22"/>
        <v>1</v>
      </c>
      <c r="Y198">
        <f>IF((Prediksi_Testing!T198 + Prediksi_Testing!U198 + Prediksi_Testing!V198 + Prediksi_Testing!W198 + Prediksi_Testing!X198) &gt;= 3, 1, 0)</f>
        <v>0</v>
      </c>
      <c r="Z198">
        <f>Label_Encoding!Q198</f>
        <v>1</v>
      </c>
      <c r="AA198" t="str">
        <f t="shared" si="23"/>
        <v>Salah</v>
      </c>
    </row>
    <row r="199" spans="1:27" ht="15.75" customHeight="1" x14ac:dyDescent="0.2">
      <c r="A199" s="7">
        <v>61</v>
      </c>
      <c r="B199" s="8">
        <f>IF(Data_Mentah!B199="Male",1,0)</f>
        <v>0</v>
      </c>
      <c r="C199" s="8">
        <f>IF(Data_Mentah!C199="Yes",1,0)</f>
        <v>1</v>
      </c>
      <c r="D199" s="8">
        <f>IF(Data_Mentah!D199="Yes",1,0)</f>
        <v>0</v>
      </c>
      <c r="E199" s="8">
        <f>IF(Data_Mentah!E199="Yes",1,0)</f>
        <v>0</v>
      </c>
      <c r="F199" s="8">
        <f>IF(Data_Mentah!F199="Yes",1,0)</f>
        <v>0</v>
      </c>
      <c r="G199" s="8">
        <f>IF(Data_Mentah!G199="Yes",1,0)</f>
        <v>1</v>
      </c>
      <c r="H199" s="8">
        <f>IF(Data_Mentah!H199="Yes",1,0)</f>
        <v>0</v>
      </c>
      <c r="I199" s="8">
        <f>IF(Data_Mentah!I199="Yes",1,0)</f>
        <v>0</v>
      </c>
      <c r="J199" s="8">
        <f>IF(Data_Mentah!J199="Yes",1,0)</f>
        <v>0</v>
      </c>
      <c r="K199" s="8">
        <f>IF(Data_Mentah!K199="Yes",1,0)</f>
        <v>1</v>
      </c>
      <c r="L199" s="8">
        <f>IF(Data_Mentah!L199="Yes",1,0)</f>
        <v>0</v>
      </c>
      <c r="M199" s="8">
        <f>IF(Data_Mentah!M199="Yes",1,0)</f>
        <v>0</v>
      </c>
      <c r="N199" s="8">
        <f>IF(Data_Mentah!N199="Yes",1,0)</f>
        <v>0</v>
      </c>
      <c r="O199" s="8">
        <f>IF(Data_Mentah!O199="Yes",1,0)</f>
        <v>1</v>
      </c>
      <c r="P199" s="8">
        <f>IF(Data_Mentah!P199="Yes",1,0)</f>
        <v>0</v>
      </c>
      <c r="Q199" s="9">
        <f>IF(Data_Mentah!Q199="Positive",1,0)</f>
        <v>1</v>
      </c>
      <c r="T199">
        <f t="shared" si="18"/>
        <v>0</v>
      </c>
      <c r="U199">
        <f t="shared" si="19"/>
        <v>0</v>
      </c>
      <c r="V199">
        <f t="shared" si="20"/>
        <v>0</v>
      </c>
      <c r="W199">
        <f t="shared" si="21"/>
        <v>0</v>
      </c>
      <c r="X199">
        <f t="shared" si="22"/>
        <v>0</v>
      </c>
      <c r="Y199">
        <f>IF((Prediksi_Testing!T199 + Prediksi_Testing!U199 + Prediksi_Testing!V199 + Prediksi_Testing!W199 + Prediksi_Testing!X199) &gt;= 3, 1, 0)</f>
        <v>0</v>
      </c>
      <c r="Z199">
        <f>Label_Encoding!Q199</f>
        <v>1</v>
      </c>
      <c r="AA199" t="str">
        <f t="shared" si="23"/>
        <v>Salah</v>
      </c>
    </row>
    <row r="200" spans="1:27" ht="15.75" customHeight="1" x14ac:dyDescent="0.2">
      <c r="A200" s="4">
        <v>58</v>
      </c>
      <c r="B200" s="5">
        <f>IF(Data_Mentah!B200="Male",1,0)</f>
        <v>0</v>
      </c>
      <c r="C200" s="5">
        <f>IF(Data_Mentah!C200="Yes",1,0)</f>
        <v>1</v>
      </c>
      <c r="D200" s="5">
        <f>IF(Data_Mentah!D200="Yes",1,0)</f>
        <v>0</v>
      </c>
      <c r="E200" s="5">
        <f>IF(Data_Mentah!E200="Yes",1,0)</f>
        <v>1</v>
      </c>
      <c r="F200" s="5">
        <f>IF(Data_Mentah!F200="Yes",1,0)</f>
        <v>0</v>
      </c>
      <c r="G200" s="5">
        <f>IF(Data_Mentah!G200="Yes",1,0)</f>
        <v>1</v>
      </c>
      <c r="H200" s="5">
        <f>IF(Data_Mentah!H200="Yes",1,0)</f>
        <v>0</v>
      </c>
      <c r="I200" s="5">
        <f>IF(Data_Mentah!I200="Yes",1,0)</f>
        <v>0</v>
      </c>
      <c r="J200" s="5">
        <f>IF(Data_Mentah!J200="Yes",1,0)</f>
        <v>0</v>
      </c>
      <c r="K200" s="5">
        <f>IF(Data_Mentah!K200="Yes",1,0)</f>
        <v>1</v>
      </c>
      <c r="L200" s="5">
        <f>IF(Data_Mentah!L200="Yes",1,0)</f>
        <v>0</v>
      </c>
      <c r="M200" s="5">
        <f>IF(Data_Mentah!M200="Yes",1,0)</f>
        <v>0</v>
      </c>
      <c r="N200" s="5">
        <f>IF(Data_Mentah!N200="Yes",1,0)</f>
        <v>1</v>
      </c>
      <c r="O200" s="5">
        <f>IF(Data_Mentah!O200="Yes",1,0)</f>
        <v>0</v>
      </c>
      <c r="P200" s="5">
        <f>IF(Data_Mentah!P200="Yes",1,0)</f>
        <v>1</v>
      </c>
      <c r="Q200" s="6">
        <f>IF(Data_Mentah!Q200="Positive",1,0)</f>
        <v>1</v>
      </c>
      <c r="T200">
        <f t="shared" si="18"/>
        <v>0</v>
      </c>
      <c r="U200">
        <f t="shared" si="19"/>
        <v>0</v>
      </c>
      <c r="V200">
        <f t="shared" si="20"/>
        <v>0</v>
      </c>
      <c r="W200">
        <f t="shared" si="21"/>
        <v>0</v>
      </c>
      <c r="X200">
        <f t="shared" si="22"/>
        <v>0</v>
      </c>
      <c r="Y200">
        <f>IF((Prediksi_Testing!T200 + Prediksi_Testing!U200 + Prediksi_Testing!V200 + Prediksi_Testing!W200 + Prediksi_Testing!X200) &gt;= 3, 1, 0)</f>
        <v>0</v>
      </c>
      <c r="Z200">
        <f>Label_Encoding!Q200</f>
        <v>1</v>
      </c>
      <c r="AA200" t="str">
        <f t="shared" si="23"/>
        <v>Salah</v>
      </c>
    </row>
    <row r="201" spans="1:27" ht="15.75" customHeight="1" x14ac:dyDescent="0.2">
      <c r="A201" s="7">
        <v>69</v>
      </c>
      <c r="B201" s="8">
        <f>IF(Data_Mentah!B201="Male",1,0)</f>
        <v>0</v>
      </c>
      <c r="C201" s="8">
        <f>IF(Data_Mentah!C201="Yes",1,0)</f>
        <v>1</v>
      </c>
      <c r="D201" s="8">
        <f>IF(Data_Mentah!D201="Yes",1,0)</f>
        <v>1</v>
      </c>
      <c r="E201" s="8">
        <f>IF(Data_Mentah!E201="Yes",1,0)</f>
        <v>1</v>
      </c>
      <c r="F201" s="8">
        <f>IF(Data_Mentah!F201="Yes",1,0)</f>
        <v>1</v>
      </c>
      <c r="G201" s="8">
        <f>IF(Data_Mentah!G201="Yes",1,0)</f>
        <v>0</v>
      </c>
      <c r="H201" s="8">
        <f>IF(Data_Mentah!H201="Yes",1,0)</f>
        <v>0</v>
      </c>
      <c r="I201" s="8">
        <f>IF(Data_Mentah!I201="Yes",1,0)</f>
        <v>1</v>
      </c>
      <c r="J201" s="8">
        <f>IF(Data_Mentah!J201="Yes",1,0)</f>
        <v>1</v>
      </c>
      <c r="K201" s="8">
        <f>IF(Data_Mentah!K201="Yes",1,0)</f>
        <v>1</v>
      </c>
      <c r="L201" s="8">
        <f>IF(Data_Mentah!L201="Yes",1,0)</f>
        <v>0</v>
      </c>
      <c r="M201" s="8">
        <f>IF(Data_Mentah!M201="Yes",1,0)</f>
        <v>0</v>
      </c>
      <c r="N201" s="8">
        <f>IF(Data_Mentah!N201="Yes",1,0)</f>
        <v>1</v>
      </c>
      <c r="O201" s="8">
        <f>IF(Data_Mentah!O201="Yes",1,0)</f>
        <v>0</v>
      </c>
      <c r="P201" s="8">
        <f>IF(Data_Mentah!P201="Yes",1,0)</f>
        <v>1</v>
      </c>
      <c r="Q201" s="9">
        <f>IF(Data_Mentah!Q201="Positive",1,0)</f>
        <v>1</v>
      </c>
      <c r="T201">
        <f t="shared" si="18"/>
        <v>1</v>
      </c>
      <c r="U201">
        <f t="shared" si="19"/>
        <v>1</v>
      </c>
      <c r="V201">
        <f t="shared" si="20"/>
        <v>1</v>
      </c>
      <c r="W201">
        <f t="shared" si="21"/>
        <v>0</v>
      </c>
      <c r="X201">
        <f t="shared" si="22"/>
        <v>1</v>
      </c>
      <c r="Y201">
        <f>IF((Prediksi_Testing!T201 + Prediksi_Testing!U201 + Prediksi_Testing!V201 + Prediksi_Testing!W201 + Prediksi_Testing!X201) &gt;= 3, 1, 0)</f>
        <v>1</v>
      </c>
      <c r="Z201">
        <f>Label_Encoding!Q201</f>
        <v>1</v>
      </c>
      <c r="AA201" t="str">
        <f t="shared" si="23"/>
        <v>Benar</v>
      </c>
    </row>
    <row r="202" spans="1:27" ht="15.75" customHeight="1" x14ac:dyDescent="0.2">
      <c r="A202" s="4">
        <v>40</v>
      </c>
      <c r="B202" s="5">
        <f>IF(Data_Mentah!B202="Male",1,0)</f>
        <v>1</v>
      </c>
      <c r="C202" s="5">
        <f>IF(Data_Mentah!C202="Yes",1,0)</f>
        <v>0</v>
      </c>
      <c r="D202" s="5">
        <f>IF(Data_Mentah!D202="Yes",1,0)</f>
        <v>1</v>
      </c>
      <c r="E202" s="5">
        <f>IF(Data_Mentah!E202="Yes",1,0)</f>
        <v>1</v>
      </c>
      <c r="F202" s="5">
        <f>IF(Data_Mentah!F202="Yes",1,0)</f>
        <v>1</v>
      </c>
      <c r="G202" s="5">
        <f>IF(Data_Mentah!G202="Yes",1,0)</f>
        <v>0</v>
      </c>
      <c r="H202" s="5">
        <f>IF(Data_Mentah!H202="Yes",1,0)</f>
        <v>0</v>
      </c>
      <c r="I202" s="5">
        <f>IF(Data_Mentah!I202="Yes",1,0)</f>
        <v>1</v>
      </c>
      <c r="J202" s="5">
        <f>IF(Data_Mentah!J202="Yes",1,0)</f>
        <v>1</v>
      </c>
      <c r="K202" s="5">
        <f>IF(Data_Mentah!K202="Yes",1,0)</f>
        <v>0</v>
      </c>
      <c r="L202" s="5">
        <f>IF(Data_Mentah!L202="Yes",1,0)</f>
        <v>0</v>
      </c>
      <c r="M202" s="5">
        <f>IF(Data_Mentah!M202="Yes",1,0)</f>
        <v>1</v>
      </c>
      <c r="N202" s="5">
        <f>IF(Data_Mentah!N202="Yes",1,0)</f>
        <v>1</v>
      </c>
      <c r="O202" s="5">
        <f>IF(Data_Mentah!O202="Yes",1,0)</f>
        <v>0</v>
      </c>
      <c r="P202" s="5">
        <f>IF(Data_Mentah!P202="Yes",1,0)</f>
        <v>0</v>
      </c>
      <c r="Q202" s="6">
        <f>IF(Data_Mentah!Q202="Positive",1,0)</f>
        <v>0</v>
      </c>
      <c r="T202">
        <f t="shared" si="18"/>
        <v>1</v>
      </c>
      <c r="U202">
        <f t="shared" si="19"/>
        <v>1</v>
      </c>
      <c r="V202">
        <f t="shared" si="20"/>
        <v>1</v>
      </c>
      <c r="W202">
        <f t="shared" si="21"/>
        <v>0</v>
      </c>
      <c r="X202">
        <f t="shared" si="22"/>
        <v>1</v>
      </c>
      <c r="Y202">
        <f>IF((Prediksi_Testing!T202 + Prediksi_Testing!U202 + Prediksi_Testing!V202 + Prediksi_Testing!W202 + Prediksi_Testing!X202) &gt;= 3, 1, 0)</f>
        <v>1</v>
      </c>
      <c r="Z202">
        <f>Label_Encoding!Q202</f>
        <v>0</v>
      </c>
      <c r="AA202" t="str">
        <f t="shared" si="23"/>
        <v>Salah</v>
      </c>
    </row>
    <row r="203" spans="1:27" ht="15.75" customHeight="1" x14ac:dyDescent="0.2">
      <c r="A203" s="7">
        <v>28</v>
      </c>
      <c r="B203" s="8">
        <f>IF(Data_Mentah!B203="Male",1,0)</f>
        <v>1</v>
      </c>
      <c r="C203" s="8">
        <f>IF(Data_Mentah!C203="Yes",1,0)</f>
        <v>0</v>
      </c>
      <c r="D203" s="8">
        <f>IF(Data_Mentah!D203="Yes",1,0)</f>
        <v>0</v>
      </c>
      <c r="E203" s="8">
        <f>IF(Data_Mentah!E203="Yes",1,0)</f>
        <v>1</v>
      </c>
      <c r="F203" s="8">
        <f>IF(Data_Mentah!F203="Yes",1,0)</f>
        <v>0</v>
      </c>
      <c r="G203" s="8">
        <f>IF(Data_Mentah!G203="Yes",1,0)</f>
        <v>0</v>
      </c>
      <c r="H203" s="8">
        <f>IF(Data_Mentah!H203="Yes",1,0)</f>
        <v>0</v>
      </c>
      <c r="I203" s="8">
        <f>IF(Data_Mentah!I203="Yes",1,0)</f>
        <v>0</v>
      </c>
      <c r="J203" s="8">
        <f>IF(Data_Mentah!J203="Yes",1,0)</f>
        <v>0</v>
      </c>
      <c r="K203" s="8">
        <f>IF(Data_Mentah!K203="Yes",1,0)</f>
        <v>0</v>
      </c>
      <c r="L203" s="8">
        <f>IF(Data_Mentah!L203="Yes",1,0)</f>
        <v>0</v>
      </c>
      <c r="M203" s="8">
        <f>IF(Data_Mentah!M203="Yes",1,0)</f>
        <v>0</v>
      </c>
      <c r="N203" s="8">
        <f>IF(Data_Mentah!N203="Yes",1,0)</f>
        <v>0</v>
      </c>
      <c r="O203" s="8">
        <f>IF(Data_Mentah!O203="Yes",1,0)</f>
        <v>0</v>
      </c>
      <c r="P203" s="8">
        <f>IF(Data_Mentah!P203="Yes",1,0)</f>
        <v>0</v>
      </c>
      <c r="Q203" s="9">
        <f>IF(Data_Mentah!Q203="Positive",1,0)</f>
        <v>0</v>
      </c>
      <c r="T203">
        <f t="shared" si="18"/>
        <v>0</v>
      </c>
      <c r="U203">
        <f t="shared" si="19"/>
        <v>0</v>
      </c>
      <c r="V203">
        <f t="shared" si="20"/>
        <v>0</v>
      </c>
      <c r="W203">
        <f t="shared" si="21"/>
        <v>0</v>
      </c>
      <c r="X203">
        <f t="shared" si="22"/>
        <v>0</v>
      </c>
      <c r="Y203">
        <f>IF((Prediksi_Testing!T203 + Prediksi_Testing!U203 + Prediksi_Testing!V203 + Prediksi_Testing!W203 + Prediksi_Testing!X203) &gt;= 3, 1, 0)</f>
        <v>0</v>
      </c>
      <c r="Z203">
        <f>Label_Encoding!Q203</f>
        <v>0</v>
      </c>
      <c r="AA203" t="str">
        <f t="shared" si="23"/>
        <v>Benar</v>
      </c>
    </row>
    <row r="204" spans="1:27" ht="15.75" customHeight="1" x14ac:dyDescent="0.2">
      <c r="A204" s="4">
        <v>37</v>
      </c>
      <c r="B204" s="5">
        <f>IF(Data_Mentah!B204="Male",1,0)</f>
        <v>1</v>
      </c>
      <c r="C204" s="5">
        <f>IF(Data_Mentah!C204="Yes",1,0)</f>
        <v>0</v>
      </c>
      <c r="D204" s="5">
        <f>IF(Data_Mentah!D204="Yes",1,0)</f>
        <v>0</v>
      </c>
      <c r="E204" s="5">
        <f>IF(Data_Mentah!E204="Yes",1,0)</f>
        <v>0</v>
      </c>
      <c r="F204" s="5">
        <f>IF(Data_Mentah!F204="Yes",1,0)</f>
        <v>0</v>
      </c>
      <c r="G204" s="5">
        <f>IF(Data_Mentah!G204="Yes",1,0)</f>
        <v>0</v>
      </c>
      <c r="H204" s="5">
        <f>IF(Data_Mentah!H204="Yes",1,0)</f>
        <v>0</v>
      </c>
      <c r="I204" s="5">
        <f>IF(Data_Mentah!I204="Yes",1,0)</f>
        <v>0</v>
      </c>
      <c r="J204" s="5">
        <f>IF(Data_Mentah!J204="Yes",1,0)</f>
        <v>0</v>
      </c>
      <c r="K204" s="5">
        <f>IF(Data_Mentah!K204="Yes",1,0)</f>
        <v>0</v>
      </c>
      <c r="L204" s="5">
        <f>IF(Data_Mentah!L204="Yes",1,0)</f>
        <v>0</v>
      </c>
      <c r="M204" s="5">
        <f>IF(Data_Mentah!M204="Yes",1,0)</f>
        <v>0</v>
      </c>
      <c r="N204" s="5">
        <f>IF(Data_Mentah!N204="Yes",1,0)</f>
        <v>0</v>
      </c>
      <c r="O204" s="5">
        <f>IF(Data_Mentah!O204="Yes",1,0)</f>
        <v>0</v>
      </c>
      <c r="P204" s="5">
        <f>IF(Data_Mentah!P204="Yes",1,0)</f>
        <v>0</v>
      </c>
      <c r="Q204" s="6">
        <f>IF(Data_Mentah!Q204="Positive",1,0)</f>
        <v>0</v>
      </c>
      <c r="T204">
        <f t="shared" si="18"/>
        <v>0</v>
      </c>
      <c r="U204">
        <f t="shared" si="19"/>
        <v>0</v>
      </c>
      <c r="V204">
        <f t="shared" si="20"/>
        <v>0</v>
      </c>
      <c r="W204">
        <f t="shared" si="21"/>
        <v>0</v>
      </c>
      <c r="X204">
        <f t="shared" si="22"/>
        <v>0</v>
      </c>
      <c r="Y204">
        <f>IF((Prediksi_Testing!T204 + Prediksi_Testing!U204 + Prediksi_Testing!V204 + Prediksi_Testing!W204 + Prediksi_Testing!X204) &gt;= 3, 1, 0)</f>
        <v>0</v>
      </c>
      <c r="Z204">
        <f>Label_Encoding!Q204</f>
        <v>0</v>
      </c>
      <c r="AA204" t="str">
        <f t="shared" si="23"/>
        <v>Benar</v>
      </c>
    </row>
    <row r="205" spans="1:27" ht="15.75" customHeight="1" x14ac:dyDescent="0.2">
      <c r="A205" s="7">
        <v>34</v>
      </c>
      <c r="B205" s="8">
        <f>IF(Data_Mentah!B205="Male",1,0)</f>
        <v>1</v>
      </c>
      <c r="C205" s="8">
        <f>IF(Data_Mentah!C205="Yes",1,0)</f>
        <v>0</v>
      </c>
      <c r="D205" s="8">
        <f>IF(Data_Mentah!D205="Yes",1,0)</f>
        <v>0</v>
      </c>
      <c r="E205" s="8">
        <f>IF(Data_Mentah!E205="Yes",1,0)</f>
        <v>0</v>
      </c>
      <c r="F205" s="8">
        <f>IF(Data_Mentah!F205="Yes",1,0)</f>
        <v>0</v>
      </c>
      <c r="G205" s="8">
        <f>IF(Data_Mentah!G205="Yes",1,0)</f>
        <v>0</v>
      </c>
      <c r="H205" s="8">
        <f>IF(Data_Mentah!H205="Yes",1,0)</f>
        <v>0</v>
      </c>
      <c r="I205" s="8">
        <f>IF(Data_Mentah!I205="Yes",1,0)</f>
        <v>0</v>
      </c>
      <c r="J205" s="8">
        <f>IF(Data_Mentah!J205="Yes",1,0)</f>
        <v>0</v>
      </c>
      <c r="K205" s="8">
        <f>IF(Data_Mentah!K205="Yes",1,0)</f>
        <v>0</v>
      </c>
      <c r="L205" s="8">
        <f>IF(Data_Mentah!L205="Yes",1,0)</f>
        <v>0</v>
      </c>
      <c r="M205" s="8">
        <f>IF(Data_Mentah!M205="Yes",1,0)</f>
        <v>0</v>
      </c>
      <c r="N205" s="8">
        <f>IF(Data_Mentah!N205="Yes",1,0)</f>
        <v>0</v>
      </c>
      <c r="O205" s="8">
        <f>IF(Data_Mentah!O205="Yes",1,0)</f>
        <v>0</v>
      </c>
      <c r="P205" s="8">
        <f>IF(Data_Mentah!P205="Yes",1,0)</f>
        <v>0</v>
      </c>
      <c r="Q205" s="9">
        <f>IF(Data_Mentah!Q205="Positive",1,0)</f>
        <v>0</v>
      </c>
      <c r="T205">
        <f t="shared" si="18"/>
        <v>0</v>
      </c>
      <c r="U205">
        <f t="shared" si="19"/>
        <v>0</v>
      </c>
      <c r="V205">
        <f t="shared" si="20"/>
        <v>0</v>
      </c>
      <c r="W205">
        <f t="shared" si="21"/>
        <v>0</v>
      </c>
      <c r="X205">
        <f t="shared" si="22"/>
        <v>0</v>
      </c>
      <c r="Y205">
        <f>IF((Prediksi_Testing!T205 + Prediksi_Testing!U205 + Prediksi_Testing!V205 + Prediksi_Testing!W205 + Prediksi_Testing!X205) &gt;= 3, 1, 0)</f>
        <v>0</v>
      </c>
      <c r="Z205">
        <f>Label_Encoding!Q205</f>
        <v>0</v>
      </c>
      <c r="AA205" t="str">
        <f t="shared" si="23"/>
        <v>Benar</v>
      </c>
    </row>
    <row r="206" spans="1:27" ht="15.75" customHeight="1" x14ac:dyDescent="0.2">
      <c r="A206" s="4">
        <v>30</v>
      </c>
      <c r="B206" s="5">
        <f>IF(Data_Mentah!B206="Male",1,0)</f>
        <v>1</v>
      </c>
      <c r="C206" s="5">
        <f>IF(Data_Mentah!C206="Yes",1,0)</f>
        <v>0</v>
      </c>
      <c r="D206" s="5">
        <f>IF(Data_Mentah!D206="Yes",1,0)</f>
        <v>0</v>
      </c>
      <c r="E206" s="5">
        <f>IF(Data_Mentah!E206="Yes",1,0)</f>
        <v>0</v>
      </c>
      <c r="F206" s="5">
        <f>IF(Data_Mentah!F206="Yes",1,0)</f>
        <v>0</v>
      </c>
      <c r="G206" s="5">
        <f>IF(Data_Mentah!G206="Yes",1,0)</f>
        <v>0</v>
      </c>
      <c r="H206" s="5">
        <f>IF(Data_Mentah!H206="Yes",1,0)</f>
        <v>0</v>
      </c>
      <c r="I206" s="5">
        <f>IF(Data_Mentah!I206="Yes",1,0)</f>
        <v>0</v>
      </c>
      <c r="J206" s="5">
        <f>IF(Data_Mentah!J206="Yes",1,0)</f>
        <v>0</v>
      </c>
      <c r="K206" s="5">
        <f>IF(Data_Mentah!K206="Yes",1,0)</f>
        <v>0</v>
      </c>
      <c r="L206" s="5">
        <f>IF(Data_Mentah!L206="Yes",1,0)</f>
        <v>0</v>
      </c>
      <c r="M206" s="5">
        <f>IF(Data_Mentah!M206="Yes",1,0)</f>
        <v>0</v>
      </c>
      <c r="N206" s="5">
        <f>IF(Data_Mentah!N206="Yes",1,0)</f>
        <v>0</v>
      </c>
      <c r="O206" s="5">
        <f>IF(Data_Mentah!O206="Yes",1,0)</f>
        <v>0</v>
      </c>
      <c r="P206" s="5">
        <f>IF(Data_Mentah!P206="Yes",1,0)</f>
        <v>0</v>
      </c>
      <c r="Q206" s="6">
        <f>IF(Data_Mentah!Q206="Positive",1,0)</f>
        <v>0</v>
      </c>
      <c r="T206">
        <f t="shared" si="18"/>
        <v>0</v>
      </c>
      <c r="U206">
        <f t="shared" si="19"/>
        <v>0</v>
      </c>
      <c r="V206">
        <f t="shared" si="20"/>
        <v>0</v>
      </c>
      <c r="W206">
        <f t="shared" si="21"/>
        <v>0</v>
      </c>
      <c r="X206">
        <f t="shared" si="22"/>
        <v>0</v>
      </c>
      <c r="Y206">
        <f>IF((Prediksi_Testing!T206 + Prediksi_Testing!U206 + Prediksi_Testing!V206 + Prediksi_Testing!W206 + Prediksi_Testing!X206) &gt;= 3, 1, 0)</f>
        <v>0</v>
      </c>
      <c r="Z206">
        <f>Label_Encoding!Q206</f>
        <v>0</v>
      </c>
      <c r="AA206" t="str">
        <f t="shared" si="23"/>
        <v>Benar</v>
      </c>
    </row>
    <row r="207" spans="1:27" ht="15.75" customHeight="1" x14ac:dyDescent="0.2">
      <c r="A207" s="7">
        <v>67</v>
      </c>
      <c r="B207" s="8">
        <f>IF(Data_Mentah!B207="Male",1,0)</f>
        <v>1</v>
      </c>
      <c r="C207" s="8">
        <f>IF(Data_Mentah!C207="Yes",1,0)</f>
        <v>1</v>
      </c>
      <c r="D207" s="8">
        <f>IF(Data_Mentah!D207="Yes",1,0)</f>
        <v>0</v>
      </c>
      <c r="E207" s="8">
        <f>IF(Data_Mentah!E207="Yes",1,0)</f>
        <v>0</v>
      </c>
      <c r="F207" s="8">
        <f>IF(Data_Mentah!F207="Yes",1,0)</f>
        <v>1</v>
      </c>
      <c r="G207" s="8">
        <f>IF(Data_Mentah!G207="Yes",1,0)</f>
        <v>1</v>
      </c>
      <c r="H207" s="8">
        <f>IF(Data_Mentah!H207="Yes",1,0)</f>
        <v>0</v>
      </c>
      <c r="I207" s="8">
        <f>IF(Data_Mentah!I207="Yes",1,0)</f>
        <v>1</v>
      </c>
      <c r="J207" s="8">
        <f>IF(Data_Mentah!J207="Yes",1,0)</f>
        <v>1</v>
      </c>
      <c r="K207" s="8">
        <f>IF(Data_Mentah!K207="Yes",1,0)</f>
        <v>1</v>
      </c>
      <c r="L207" s="8">
        <f>IF(Data_Mentah!L207="Yes",1,0)</f>
        <v>1</v>
      </c>
      <c r="M207" s="8">
        <f>IF(Data_Mentah!M207="Yes",1,0)</f>
        <v>0</v>
      </c>
      <c r="N207" s="8">
        <f>IF(Data_Mentah!N207="Yes",1,0)</f>
        <v>1</v>
      </c>
      <c r="O207" s="8">
        <f>IF(Data_Mentah!O207="Yes",1,0)</f>
        <v>1</v>
      </c>
      <c r="P207" s="8">
        <f>IF(Data_Mentah!P207="Yes",1,0)</f>
        <v>1</v>
      </c>
      <c r="Q207" s="9">
        <f>IF(Data_Mentah!Q207="Positive",1,0)</f>
        <v>0</v>
      </c>
      <c r="T207">
        <f t="shared" si="18"/>
        <v>1</v>
      </c>
      <c r="U207">
        <f t="shared" si="19"/>
        <v>1</v>
      </c>
      <c r="V207">
        <f t="shared" si="20"/>
        <v>1</v>
      </c>
      <c r="W207">
        <f t="shared" si="21"/>
        <v>0</v>
      </c>
      <c r="X207">
        <f t="shared" si="22"/>
        <v>1</v>
      </c>
      <c r="Y207">
        <f>IF((Prediksi_Testing!T207 + Prediksi_Testing!U207 + Prediksi_Testing!V207 + Prediksi_Testing!W207 + Prediksi_Testing!X207) &gt;= 3, 1, 0)</f>
        <v>1</v>
      </c>
      <c r="Z207">
        <f>Label_Encoding!Q207</f>
        <v>0</v>
      </c>
      <c r="AA207" t="str">
        <f t="shared" si="23"/>
        <v>Salah</v>
      </c>
    </row>
    <row r="208" spans="1:27" ht="15.75" customHeight="1" x14ac:dyDescent="0.2">
      <c r="A208" s="4">
        <v>60</v>
      </c>
      <c r="B208" s="5">
        <f>IF(Data_Mentah!B208="Male",1,0)</f>
        <v>1</v>
      </c>
      <c r="C208" s="5">
        <f>IF(Data_Mentah!C208="Yes",1,0)</f>
        <v>0</v>
      </c>
      <c r="D208" s="5">
        <f>IF(Data_Mentah!D208="Yes",1,0)</f>
        <v>0</v>
      </c>
      <c r="E208" s="5">
        <f>IF(Data_Mentah!E208="Yes",1,0)</f>
        <v>0</v>
      </c>
      <c r="F208" s="5">
        <f>IF(Data_Mentah!F208="Yes",1,0)</f>
        <v>1</v>
      </c>
      <c r="G208" s="5">
        <f>IF(Data_Mentah!G208="Yes",1,0)</f>
        <v>0</v>
      </c>
      <c r="H208" s="5">
        <f>IF(Data_Mentah!H208="Yes",1,0)</f>
        <v>0</v>
      </c>
      <c r="I208" s="5">
        <f>IF(Data_Mentah!I208="Yes",1,0)</f>
        <v>0</v>
      </c>
      <c r="J208" s="5">
        <f>IF(Data_Mentah!J208="Yes",1,0)</f>
        <v>0</v>
      </c>
      <c r="K208" s="5">
        <f>IF(Data_Mentah!K208="Yes",1,0)</f>
        <v>0</v>
      </c>
      <c r="L208" s="5">
        <f>IF(Data_Mentah!L208="Yes",1,0)</f>
        <v>0</v>
      </c>
      <c r="M208" s="5">
        <f>IF(Data_Mentah!M208="Yes",1,0)</f>
        <v>1</v>
      </c>
      <c r="N208" s="5">
        <f>IF(Data_Mentah!N208="Yes",1,0)</f>
        <v>1</v>
      </c>
      <c r="O208" s="5">
        <f>IF(Data_Mentah!O208="Yes",1,0)</f>
        <v>0</v>
      </c>
      <c r="P208" s="5">
        <f>IF(Data_Mentah!P208="Yes",1,0)</f>
        <v>0</v>
      </c>
      <c r="Q208" s="6">
        <f>IF(Data_Mentah!Q208="Positive",1,0)</f>
        <v>0</v>
      </c>
      <c r="T208">
        <f t="shared" si="18"/>
        <v>0</v>
      </c>
      <c r="U208">
        <f t="shared" si="19"/>
        <v>0</v>
      </c>
      <c r="V208">
        <f t="shared" si="20"/>
        <v>0</v>
      </c>
      <c r="W208">
        <f t="shared" si="21"/>
        <v>0</v>
      </c>
      <c r="X208">
        <f t="shared" si="22"/>
        <v>0</v>
      </c>
      <c r="Y208">
        <f>IF((Prediksi_Testing!T208 + Prediksi_Testing!U208 + Prediksi_Testing!V208 + Prediksi_Testing!W208 + Prediksi_Testing!X208) &gt;= 3, 1, 0)</f>
        <v>0</v>
      </c>
      <c r="Z208">
        <f>Label_Encoding!Q208</f>
        <v>0</v>
      </c>
      <c r="AA208" t="str">
        <f t="shared" si="23"/>
        <v>Benar</v>
      </c>
    </row>
    <row r="209" spans="1:27" ht="15.75" customHeight="1" x14ac:dyDescent="0.2">
      <c r="A209" s="7">
        <v>58</v>
      </c>
      <c r="B209" s="8">
        <f>IF(Data_Mentah!B209="Male",1,0)</f>
        <v>1</v>
      </c>
      <c r="C209" s="8">
        <f>IF(Data_Mentah!C209="Yes",1,0)</f>
        <v>0</v>
      </c>
      <c r="D209" s="8">
        <f>IF(Data_Mentah!D209="Yes",1,0)</f>
        <v>0</v>
      </c>
      <c r="E209" s="8">
        <f>IF(Data_Mentah!E209="Yes",1,0)</f>
        <v>0</v>
      </c>
      <c r="F209" s="8">
        <f>IF(Data_Mentah!F209="Yes",1,0)</f>
        <v>0</v>
      </c>
      <c r="G209" s="8">
        <f>IF(Data_Mentah!G209="Yes",1,0)</f>
        <v>1</v>
      </c>
      <c r="H209" s="8">
        <f>IF(Data_Mentah!H209="Yes",1,0)</f>
        <v>0</v>
      </c>
      <c r="I209" s="8">
        <f>IF(Data_Mentah!I209="Yes",1,0)</f>
        <v>0</v>
      </c>
      <c r="J209" s="8">
        <f>IF(Data_Mentah!J209="Yes",1,0)</f>
        <v>1</v>
      </c>
      <c r="K209" s="8">
        <f>IF(Data_Mentah!K209="Yes",1,0)</f>
        <v>0</v>
      </c>
      <c r="L209" s="8">
        <f>IF(Data_Mentah!L209="Yes",1,0)</f>
        <v>1</v>
      </c>
      <c r="M209" s="8">
        <f>IF(Data_Mentah!M209="Yes",1,0)</f>
        <v>0</v>
      </c>
      <c r="N209" s="8">
        <f>IF(Data_Mentah!N209="Yes",1,0)</f>
        <v>0</v>
      </c>
      <c r="O209" s="8">
        <f>IF(Data_Mentah!O209="Yes",1,0)</f>
        <v>1</v>
      </c>
      <c r="P209" s="8">
        <f>IF(Data_Mentah!P209="Yes",1,0)</f>
        <v>1</v>
      </c>
      <c r="Q209" s="9">
        <f>IF(Data_Mentah!Q209="Positive",1,0)</f>
        <v>0</v>
      </c>
      <c r="T209">
        <f t="shared" si="18"/>
        <v>0</v>
      </c>
      <c r="U209">
        <f t="shared" si="19"/>
        <v>1</v>
      </c>
      <c r="V209">
        <f t="shared" si="20"/>
        <v>0</v>
      </c>
      <c r="W209">
        <f t="shared" si="21"/>
        <v>0</v>
      </c>
      <c r="X209">
        <f t="shared" si="22"/>
        <v>0</v>
      </c>
      <c r="Y209">
        <f>IF((Prediksi_Testing!T209 + Prediksi_Testing!U209 + Prediksi_Testing!V209 + Prediksi_Testing!W209 + Prediksi_Testing!X209) &gt;= 3, 1, 0)</f>
        <v>0</v>
      </c>
      <c r="Z209">
        <f>Label_Encoding!Q209</f>
        <v>0</v>
      </c>
      <c r="AA209" t="str">
        <f t="shared" si="23"/>
        <v>Benar</v>
      </c>
    </row>
    <row r="210" spans="1:27" ht="15.75" customHeight="1" x14ac:dyDescent="0.2">
      <c r="A210" s="4">
        <v>54</v>
      </c>
      <c r="B210" s="5">
        <f>IF(Data_Mentah!B210="Male",1,0)</f>
        <v>1</v>
      </c>
      <c r="C210" s="5">
        <f>IF(Data_Mentah!C210="Yes",1,0)</f>
        <v>0</v>
      </c>
      <c r="D210" s="5">
        <f>IF(Data_Mentah!D210="Yes",1,0)</f>
        <v>0</v>
      </c>
      <c r="E210" s="5">
        <f>IF(Data_Mentah!E210="Yes",1,0)</f>
        <v>1</v>
      </c>
      <c r="F210" s="5">
        <f>IF(Data_Mentah!F210="Yes",1,0)</f>
        <v>1</v>
      </c>
      <c r="G210" s="5">
        <f>IF(Data_Mentah!G210="Yes",1,0)</f>
        <v>0</v>
      </c>
      <c r="H210" s="5">
        <f>IF(Data_Mentah!H210="Yes",1,0)</f>
        <v>1</v>
      </c>
      <c r="I210" s="5">
        <f>IF(Data_Mentah!I210="Yes",1,0)</f>
        <v>0</v>
      </c>
      <c r="J210" s="5">
        <f>IF(Data_Mentah!J210="Yes",1,0)</f>
        <v>0</v>
      </c>
      <c r="K210" s="5">
        <f>IF(Data_Mentah!K210="Yes",1,0)</f>
        <v>0</v>
      </c>
      <c r="L210" s="5">
        <f>IF(Data_Mentah!L210="Yes",1,0)</f>
        <v>1</v>
      </c>
      <c r="M210" s="5">
        <f>IF(Data_Mentah!M210="Yes",1,0)</f>
        <v>0</v>
      </c>
      <c r="N210" s="5">
        <f>IF(Data_Mentah!N210="Yes",1,0)</f>
        <v>0</v>
      </c>
      <c r="O210" s="5">
        <f>IF(Data_Mentah!O210="Yes",1,0)</f>
        <v>1</v>
      </c>
      <c r="P210" s="5">
        <f>IF(Data_Mentah!P210="Yes",1,0)</f>
        <v>0</v>
      </c>
      <c r="Q210" s="6">
        <f>IF(Data_Mentah!Q210="Positive",1,0)</f>
        <v>0</v>
      </c>
      <c r="T210">
        <f t="shared" si="18"/>
        <v>1</v>
      </c>
      <c r="U210">
        <f t="shared" si="19"/>
        <v>0</v>
      </c>
      <c r="V210">
        <f t="shared" si="20"/>
        <v>0</v>
      </c>
      <c r="W210">
        <f t="shared" si="21"/>
        <v>0</v>
      </c>
      <c r="X210">
        <f t="shared" si="22"/>
        <v>0</v>
      </c>
      <c r="Y210">
        <f>IF((Prediksi_Testing!T210 + Prediksi_Testing!U210 + Prediksi_Testing!V210 + Prediksi_Testing!W210 + Prediksi_Testing!X210) &gt;= 3, 1, 0)</f>
        <v>0</v>
      </c>
      <c r="Z210">
        <f>Label_Encoding!Q210</f>
        <v>0</v>
      </c>
      <c r="AA210" t="str">
        <f t="shared" si="23"/>
        <v>Benar</v>
      </c>
    </row>
    <row r="211" spans="1:27" ht="15.75" customHeight="1" x14ac:dyDescent="0.2">
      <c r="A211" s="7">
        <v>43</v>
      </c>
      <c r="B211" s="8">
        <f>IF(Data_Mentah!B211="Male",1,0)</f>
        <v>1</v>
      </c>
      <c r="C211" s="8">
        <f>IF(Data_Mentah!C211="Yes",1,0)</f>
        <v>0</v>
      </c>
      <c r="D211" s="8">
        <f>IF(Data_Mentah!D211="Yes",1,0)</f>
        <v>0</v>
      </c>
      <c r="E211" s="8">
        <f>IF(Data_Mentah!E211="Yes",1,0)</f>
        <v>1</v>
      </c>
      <c r="F211" s="8">
        <f>IF(Data_Mentah!F211="Yes",1,0)</f>
        <v>0</v>
      </c>
      <c r="G211" s="8">
        <f>IF(Data_Mentah!G211="Yes",1,0)</f>
        <v>0</v>
      </c>
      <c r="H211" s="8">
        <f>IF(Data_Mentah!H211="Yes",1,0)</f>
        <v>1</v>
      </c>
      <c r="I211" s="8">
        <f>IF(Data_Mentah!I211="Yes",1,0)</f>
        <v>0</v>
      </c>
      <c r="J211" s="8">
        <f>IF(Data_Mentah!J211="Yes",1,0)</f>
        <v>0</v>
      </c>
      <c r="K211" s="8">
        <f>IF(Data_Mentah!K211="Yes",1,0)</f>
        <v>0</v>
      </c>
      <c r="L211" s="8">
        <f>IF(Data_Mentah!L211="Yes",1,0)</f>
        <v>1</v>
      </c>
      <c r="M211" s="8">
        <f>IF(Data_Mentah!M211="Yes",1,0)</f>
        <v>0</v>
      </c>
      <c r="N211" s="8">
        <f>IF(Data_Mentah!N211="Yes",1,0)</f>
        <v>0</v>
      </c>
      <c r="O211" s="8">
        <f>IF(Data_Mentah!O211="Yes",1,0)</f>
        <v>1</v>
      </c>
      <c r="P211" s="8">
        <f>IF(Data_Mentah!P211="Yes",1,0)</f>
        <v>0</v>
      </c>
      <c r="Q211" s="9">
        <f>IF(Data_Mentah!Q211="Positive",1,0)</f>
        <v>0</v>
      </c>
      <c r="T211">
        <f t="shared" si="18"/>
        <v>0</v>
      </c>
      <c r="U211">
        <f t="shared" si="19"/>
        <v>0</v>
      </c>
      <c r="V211">
        <f t="shared" si="20"/>
        <v>0</v>
      </c>
      <c r="W211">
        <f t="shared" si="21"/>
        <v>0</v>
      </c>
      <c r="X211">
        <f t="shared" si="22"/>
        <v>0</v>
      </c>
      <c r="Y211">
        <f>IF((Prediksi_Testing!T211 + Prediksi_Testing!U211 + Prediksi_Testing!V211 + Prediksi_Testing!W211 + Prediksi_Testing!X211) &gt;= 3, 1, 0)</f>
        <v>0</v>
      </c>
      <c r="Z211">
        <f>Label_Encoding!Q211</f>
        <v>0</v>
      </c>
      <c r="AA211" t="str">
        <f t="shared" si="23"/>
        <v>Benar</v>
      </c>
    </row>
    <row r="212" spans="1:27" ht="15.75" customHeight="1" x14ac:dyDescent="0.2">
      <c r="A212" s="4">
        <v>39</v>
      </c>
      <c r="B212" s="5">
        <f>IF(Data_Mentah!B212="Male",1,0)</f>
        <v>1</v>
      </c>
      <c r="C212" s="5">
        <f>IF(Data_Mentah!C212="Yes",1,0)</f>
        <v>0</v>
      </c>
      <c r="D212" s="5">
        <f>IF(Data_Mentah!D212="Yes",1,0)</f>
        <v>0</v>
      </c>
      <c r="E212" s="5">
        <f>IF(Data_Mentah!E212="Yes",1,0)</f>
        <v>0</v>
      </c>
      <c r="F212" s="5">
        <f>IF(Data_Mentah!F212="Yes",1,0)</f>
        <v>1</v>
      </c>
      <c r="G212" s="5">
        <f>IF(Data_Mentah!G212="Yes",1,0)</f>
        <v>0</v>
      </c>
      <c r="H212" s="5">
        <f>IF(Data_Mentah!H212="Yes",1,0)</f>
        <v>1</v>
      </c>
      <c r="I212" s="5">
        <f>IF(Data_Mentah!I212="Yes",1,0)</f>
        <v>0</v>
      </c>
      <c r="J212" s="5">
        <f>IF(Data_Mentah!J212="Yes",1,0)</f>
        <v>0</v>
      </c>
      <c r="K212" s="5">
        <f>IF(Data_Mentah!K212="Yes",1,0)</f>
        <v>0</v>
      </c>
      <c r="L212" s="5">
        <f>IF(Data_Mentah!L212="Yes",1,0)</f>
        <v>0</v>
      </c>
      <c r="M212" s="5">
        <f>IF(Data_Mentah!M212="Yes",1,0)</f>
        <v>0</v>
      </c>
      <c r="N212" s="5">
        <f>IF(Data_Mentah!N212="Yes",1,0)</f>
        <v>0</v>
      </c>
      <c r="O212" s="5">
        <f>IF(Data_Mentah!O212="Yes",1,0)</f>
        <v>0</v>
      </c>
      <c r="P212" s="5">
        <f>IF(Data_Mentah!P212="Yes",1,0)</f>
        <v>0</v>
      </c>
      <c r="Q212" s="6">
        <f>IF(Data_Mentah!Q212="Positive",1,0)</f>
        <v>0</v>
      </c>
      <c r="T212">
        <f t="shared" si="18"/>
        <v>0</v>
      </c>
      <c r="U212">
        <f t="shared" si="19"/>
        <v>0</v>
      </c>
      <c r="V212">
        <f t="shared" si="20"/>
        <v>0</v>
      </c>
      <c r="W212">
        <f t="shared" si="21"/>
        <v>0</v>
      </c>
      <c r="X212">
        <f t="shared" si="22"/>
        <v>0</v>
      </c>
      <c r="Y212">
        <f>IF((Prediksi_Testing!T212 + Prediksi_Testing!U212 + Prediksi_Testing!V212 + Prediksi_Testing!W212 + Prediksi_Testing!X212) &gt;= 3, 1, 0)</f>
        <v>0</v>
      </c>
      <c r="Z212">
        <f>Label_Encoding!Q212</f>
        <v>0</v>
      </c>
      <c r="AA212" t="str">
        <f t="shared" si="23"/>
        <v>Benar</v>
      </c>
    </row>
    <row r="213" spans="1:27" ht="15.75" customHeight="1" x14ac:dyDescent="0.2">
      <c r="A213" s="7">
        <v>40</v>
      </c>
      <c r="B213" s="8">
        <f>IF(Data_Mentah!B213="Male",1,0)</f>
        <v>1</v>
      </c>
      <c r="C213" s="8">
        <f>IF(Data_Mentah!C213="Yes",1,0)</f>
        <v>0</v>
      </c>
      <c r="D213" s="8">
        <f>IF(Data_Mentah!D213="Yes",1,0)</f>
        <v>0</v>
      </c>
      <c r="E213" s="8">
        <f>IF(Data_Mentah!E213="Yes",1,0)</f>
        <v>0</v>
      </c>
      <c r="F213" s="8">
        <f>IF(Data_Mentah!F213="Yes",1,0)</f>
        <v>1</v>
      </c>
      <c r="G213" s="8">
        <f>IF(Data_Mentah!G213="Yes",1,0)</f>
        <v>0</v>
      </c>
      <c r="H213" s="8">
        <f>IF(Data_Mentah!H213="Yes",1,0)</f>
        <v>0</v>
      </c>
      <c r="I213" s="8">
        <f>IF(Data_Mentah!I213="Yes",1,0)</f>
        <v>0</v>
      </c>
      <c r="J213" s="8">
        <f>IF(Data_Mentah!J213="Yes",1,0)</f>
        <v>0</v>
      </c>
      <c r="K213" s="8">
        <f>IF(Data_Mentah!K213="Yes",1,0)</f>
        <v>1</v>
      </c>
      <c r="L213" s="8">
        <f>IF(Data_Mentah!L213="Yes",1,0)</f>
        <v>0</v>
      </c>
      <c r="M213" s="8">
        <f>IF(Data_Mentah!M213="Yes",1,0)</f>
        <v>0</v>
      </c>
      <c r="N213" s="8">
        <f>IF(Data_Mentah!N213="Yes",1,0)</f>
        <v>0</v>
      </c>
      <c r="O213" s="8">
        <f>IF(Data_Mentah!O213="Yes",1,0)</f>
        <v>0</v>
      </c>
      <c r="P213" s="8">
        <f>IF(Data_Mentah!P213="Yes",1,0)</f>
        <v>0</v>
      </c>
      <c r="Q213" s="9">
        <f>IF(Data_Mentah!Q213="Positive",1,0)</f>
        <v>0</v>
      </c>
      <c r="T213">
        <f t="shared" si="18"/>
        <v>0</v>
      </c>
      <c r="U213">
        <f t="shared" si="19"/>
        <v>0</v>
      </c>
      <c r="V213">
        <f t="shared" si="20"/>
        <v>0</v>
      </c>
      <c r="W213">
        <f t="shared" si="21"/>
        <v>0</v>
      </c>
      <c r="X213">
        <f t="shared" si="22"/>
        <v>0</v>
      </c>
      <c r="Y213">
        <f>IF((Prediksi_Testing!T213 + Prediksi_Testing!U213 + Prediksi_Testing!V213 + Prediksi_Testing!W213 + Prediksi_Testing!X213) &gt;= 3, 1, 0)</f>
        <v>0</v>
      </c>
      <c r="Z213">
        <f>Label_Encoding!Q213</f>
        <v>0</v>
      </c>
      <c r="AA213" t="str">
        <f t="shared" si="23"/>
        <v>Benar</v>
      </c>
    </row>
    <row r="214" spans="1:27" ht="15.75" customHeight="1" x14ac:dyDescent="0.2">
      <c r="A214" s="4">
        <v>43</v>
      </c>
      <c r="B214" s="5">
        <f>IF(Data_Mentah!B214="Male",1,0)</f>
        <v>1</v>
      </c>
      <c r="C214" s="5">
        <f>IF(Data_Mentah!C214="Yes",1,0)</f>
        <v>0</v>
      </c>
      <c r="D214" s="5">
        <f>IF(Data_Mentah!D214="Yes",1,0)</f>
        <v>0</v>
      </c>
      <c r="E214" s="5">
        <f>IF(Data_Mentah!E214="Yes",1,0)</f>
        <v>0</v>
      </c>
      <c r="F214" s="5">
        <f>IF(Data_Mentah!F214="Yes",1,0)</f>
        <v>0</v>
      </c>
      <c r="G214" s="5">
        <f>IF(Data_Mentah!G214="Yes",1,0)</f>
        <v>0</v>
      </c>
      <c r="H214" s="5">
        <f>IF(Data_Mentah!H214="Yes",1,0)</f>
        <v>0</v>
      </c>
      <c r="I214" s="5">
        <f>IF(Data_Mentah!I214="Yes",1,0)</f>
        <v>0</v>
      </c>
      <c r="J214" s="5">
        <f>IF(Data_Mentah!J214="Yes",1,0)</f>
        <v>0</v>
      </c>
      <c r="K214" s="5">
        <f>IF(Data_Mentah!K214="Yes",1,0)</f>
        <v>1</v>
      </c>
      <c r="L214" s="5">
        <f>IF(Data_Mentah!L214="Yes",1,0)</f>
        <v>0</v>
      </c>
      <c r="M214" s="5">
        <f>IF(Data_Mentah!M214="Yes",1,0)</f>
        <v>0</v>
      </c>
      <c r="N214" s="5">
        <f>IF(Data_Mentah!N214="Yes",1,0)</f>
        <v>0</v>
      </c>
      <c r="O214" s="5">
        <f>IF(Data_Mentah!O214="Yes",1,0)</f>
        <v>0</v>
      </c>
      <c r="P214" s="5">
        <f>IF(Data_Mentah!P214="Yes",1,0)</f>
        <v>0</v>
      </c>
      <c r="Q214" s="6">
        <f>IF(Data_Mentah!Q214="Positive",1,0)</f>
        <v>0</v>
      </c>
      <c r="T214">
        <f t="shared" si="18"/>
        <v>0</v>
      </c>
      <c r="U214">
        <f t="shared" si="19"/>
        <v>0</v>
      </c>
      <c r="V214">
        <f t="shared" si="20"/>
        <v>0</v>
      </c>
      <c r="W214">
        <f t="shared" si="21"/>
        <v>0</v>
      </c>
      <c r="X214">
        <f t="shared" si="22"/>
        <v>0</v>
      </c>
      <c r="Y214">
        <f>IF((Prediksi_Testing!T214 + Prediksi_Testing!U214 + Prediksi_Testing!V214 + Prediksi_Testing!W214 + Prediksi_Testing!X214) &gt;= 3, 1, 0)</f>
        <v>0</v>
      </c>
      <c r="Z214">
        <f>Label_Encoding!Q214</f>
        <v>0</v>
      </c>
      <c r="AA214" t="str">
        <f t="shared" si="23"/>
        <v>Benar</v>
      </c>
    </row>
    <row r="215" spans="1:27" ht="15.75" customHeight="1" x14ac:dyDescent="0.2">
      <c r="A215" s="7">
        <v>49</v>
      </c>
      <c r="B215" s="8">
        <f>IF(Data_Mentah!B215="Male",1,0)</f>
        <v>1</v>
      </c>
      <c r="C215" s="8">
        <f>IF(Data_Mentah!C215="Yes",1,0)</f>
        <v>0</v>
      </c>
      <c r="D215" s="8">
        <f>IF(Data_Mentah!D215="Yes",1,0)</f>
        <v>1</v>
      </c>
      <c r="E215" s="8">
        <f>IF(Data_Mentah!E215="Yes",1,0)</f>
        <v>0</v>
      </c>
      <c r="F215" s="8">
        <f>IF(Data_Mentah!F215="Yes",1,0)</f>
        <v>0</v>
      </c>
      <c r="G215" s="8">
        <f>IF(Data_Mentah!G215="Yes",1,0)</f>
        <v>0</v>
      </c>
      <c r="H215" s="8">
        <f>IF(Data_Mentah!H215="Yes",1,0)</f>
        <v>0</v>
      </c>
      <c r="I215" s="8">
        <f>IF(Data_Mentah!I215="Yes",1,0)</f>
        <v>0</v>
      </c>
      <c r="J215" s="8">
        <f>IF(Data_Mentah!J215="Yes",1,0)</f>
        <v>1</v>
      </c>
      <c r="K215" s="8">
        <f>IF(Data_Mentah!K215="Yes",1,0)</f>
        <v>0</v>
      </c>
      <c r="L215" s="8">
        <f>IF(Data_Mentah!L215="Yes",1,0)</f>
        <v>0</v>
      </c>
      <c r="M215" s="8">
        <f>IF(Data_Mentah!M215="Yes",1,0)</f>
        <v>1</v>
      </c>
      <c r="N215" s="8">
        <f>IF(Data_Mentah!N215="Yes",1,0)</f>
        <v>0</v>
      </c>
      <c r="O215" s="8">
        <f>IF(Data_Mentah!O215="Yes",1,0)</f>
        <v>0</v>
      </c>
      <c r="P215" s="8">
        <f>IF(Data_Mentah!P215="Yes",1,0)</f>
        <v>1</v>
      </c>
      <c r="Q215" s="9">
        <f>IF(Data_Mentah!Q215="Positive",1,0)</f>
        <v>0</v>
      </c>
      <c r="T215">
        <f t="shared" si="18"/>
        <v>0</v>
      </c>
      <c r="U215">
        <f t="shared" si="19"/>
        <v>1</v>
      </c>
      <c r="V215">
        <f t="shared" si="20"/>
        <v>0</v>
      </c>
      <c r="W215">
        <f t="shared" si="21"/>
        <v>0</v>
      </c>
      <c r="X215">
        <f t="shared" si="22"/>
        <v>0</v>
      </c>
      <c r="Y215">
        <f>IF((Prediksi_Testing!T215 + Prediksi_Testing!U215 + Prediksi_Testing!V215 + Prediksi_Testing!W215 + Prediksi_Testing!X215) &gt;= 3, 1, 0)</f>
        <v>0</v>
      </c>
      <c r="Z215">
        <f>Label_Encoding!Q215</f>
        <v>0</v>
      </c>
      <c r="AA215" t="str">
        <f t="shared" si="23"/>
        <v>Benar</v>
      </c>
    </row>
    <row r="216" spans="1:27" ht="15.75" customHeight="1" x14ac:dyDescent="0.2">
      <c r="A216" s="4">
        <v>47</v>
      </c>
      <c r="B216" s="5">
        <f>IF(Data_Mentah!B216="Male",1,0)</f>
        <v>1</v>
      </c>
      <c r="C216" s="5">
        <f>IF(Data_Mentah!C216="Yes",1,0)</f>
        <v>0</v>
      </c>
      <c r="D216" s="5">
        <f>IF(Data_Mentah!D216="Yes",1,0)</f>
        <v>0</v>
      </c>
      <c r="E216" s="5">
        <f>IF(Data_Mentah!E216="Yes",1,0)</f>
        <v>0</v>
      </c>
      <c r="F216" s="5">
        <f>IF(Data_Mentah!F216="Yes",1,0)</f>
        <v>0</v>
      </c>
      <c r="G216" s="5">
        <f>IF(Data_Mentah!G216="Yes",1,0)</f>
        <v>0</v>
      </c>
      <c r="H216" s="5">
        <f>IF(Data_Mentah!H216="Yes",1,0)</f>
        <v>0</v>
      </c>
      <c r="I216" s="5">
        <f>IF(Data_Mentah!I216="Yes",1,0)</f>
        <v>0</v>
      </c>
      <c r="J216" s="5">
        <f>IF(Data_Mentah!J216="Yes",1,0)</f>
        <v>1</v>
      </c>
      <c r="K216" s="5">
        <f>IF(Data_Mentah!K216="Yes",1,0)</f>
        <v>0</v>
      </c>
      <c r="L216" s="5">
        <f>IF(Data_Mentah!L216="Yes",1,0)</f>
        <v>0</v>
      </c>
      <c r="M216" s="5">
        <f>IF(Data_Mentah!M216="Yes",1,0)</f>
        <v>0</v>
      </c>
      <c r="N216" s="5">
        <f>IF(Data_Mentah!N216="Yes",1,0)</f>
        <v>0</v>
      </c>
      <c r="O216" s="5">
        <f>IF(Data_Mentah!O216="Yes",1,0)</f>
        <v>1</v>
      </c>
      <c r="P216" s="5">
        <f>IF(Data_Mentah!P216="Yes",1,0)</f>
        <v>0</v>
      </c>
      <c r="Q216" s="6">
        <f>IF(Data_Mentah!Q216="Positive",1,0)</f>
        <v>0</v>
      </c>
      <c r="T216">
        <f t="shared" si="18"/>
        <v>0</v>
      </c>
      <c r="U216">
        <f t="shared" si="19"/>
        <v>0</v>
      </c>
      <c r="V216">
        <f t="shared" si="20"/>
        <v>0</v>
      </c>
      <c r="W216">
        <f t="shared" si="21"/>
        <v>0</v>
      </c>
      <c r="X216">
        <f t="shared" si="22"/>
        <v>0</v>
      </c>
      <c r="Y216">
        <f>IF((Prediksi_Testing!T216 + Prediksi_Testing!U216 + Prediksi_Testing!V216 + Prediksi_Testing!W216 + Prediksi_Testing!X216) &gt;= 3, 1, 0)</f>
        <v>0</v>
      </c>
      <c r="Z216">
        <f>Label_Encoding!Q216</f>
        <v>0</v>
      </c>
      <c r="AA216" t="str">
        <f t="shared" si="23"/>
        <v>Benar</v>
      </c>
    </row>
    <row r="217" spans="1:27" ht="15.75" customHeight="1" x14ac:dyDescent="0.2">
      <c r="A217" s="7">
        <v>45</v>
      </c>
      <c r="B217" s="8">
        <f>IF(Data_Mentah!B217="Male",1,0)</f>
        <v>1</v>
      </c>
      <c r="C217" s="8">
        <f>IF(Data_Mentah!C217="Yes",1,0)</f>
        <v>0</v>
      </c>
      <c r="D217" s="8">
        <f>IF(Data_Mentah!D217="Yes",1,0)</f>
        <v>0</v>
      </c>
      <c r="E217" s="8">
        <f>IF(Data_Mentah!E217="Yes",1,0)</f>
        <v>0</v>
      </c>
      <c r="F217" s="8">
        <f>IF(Data_Mentah!F217="Yes",1,0)</f>
        <v>0</v>
      </c>
      <c r="G217" s="8">
        <f>IF(Data_Mentah!G217="Yes",1,0)</f>
        <v>1</v>
      </c>
      <c r="H217" s="8">
        <f>IF(Data_Mentah!H217="Yes",1,0)</f>
        <v>1</v>
      </c>
      <c r="I217" s="8">
        <f>IF(Data_Mentah!I217="Yes",1,0)</f>
        <v>0</v>
      </c>
      <c r="J217" s="8">
        <f>IF(Data_Mentah!J217="Yes",1,0)</f>
        <v>0</v>
      </c>
      <c r="K217" s="8">
        <f>IF(Data_Mentah!K217="Yes",1,0)</f>
        <v>0</v>
      </c>
      <c r="L217" s="8">
        <f>IF(Data_Mentah!L217="Yes",1,0)</f>
        <v>0</v>
      </c>
      <c r="M217" s="8">
        <f>IF(Data_Mentah!M217="Yes",1,0)</f>
        <v>0</v>
      </c>
      <c r="N217" s="8">
        <f>IF(Data_Mentah!N217="Yes",1,0)</f>
        <v>0</v>
      </c>
      <c r="O217" s="8">
        <f>IF(Data_Mentah!O217="Yes",1,0)</f>
        <v>0</v>
      </c>
      <c r="P217" s="8">
        <f>IF(Data_Mentah!P217="Yes",1,0)</f>
        <v>0</v>
      </c>
      <c r="Q217" s="9">
        <f>IF(Data_Mentah!Q217="Positive",1,0)</f>
        <v>0</v>
      </c>
      <c r="T217">
        <f t="shared" si="18"/>
        <v>0</v>
      </c>
      <c r="U217">
        <f t="shared" si="19"/>
        <v>0</v>
      </c>
      <c r="V217">
        <f t="shared" si="20"/>
        <v>0</v>
      </c>
      <c r="W217">
        <f t="shared" si="21"/>
        <v>0</v>
      </c>
      <c r="X217">
        <f t="shared" si="22"/>
        <v>0</v>
      </c>
      <c r="Y217">
        <f>IF((Prediksi_Testing!T217 + Prediksi_Testing!U217 + Prediksi_Testing!V217 + Prediksi_Testing!W217 + Prediksi_Testing!X217) &gt;= 3, 1, 0)</f>
        <v>0</v>
      </c>
      <c r="Z217">
        <f>Label_Encoding!Q217</f>
        <v>0</v>
      </c>
      <c r="AA217" t="str">
        <f t="shared" si="23"/>
        <v>Benar</v>
      </c>
    </row>
    <row r="218" spans="1:27" ht="15.75" customHeight="1" x14ac:dyDescent="0.2">
      <c r="A218" s="4">
        <v>57</v>
      </c>
      <c r="B218" s="5">
        <f>IF(Data_Mentah!B218="Male",1,0)</f>
        <v>1</v>
      </c>
      <c r="C218" s="5">
        <f>IF(Data_Mentah!C218="Yes",1,0)</f>
        <v>0</v>
      </c>
      <c r="D218" s="5">
        <f>IF(Data_Mentah!D218="Yes",1,0)</f>
        <v>0</v>
      </c>
      <c r="E218" s="5">
        <f>IF(Data_Mentah!E218="Yes",1,0)</f>
        <v>0</v>
      </c>
      <c r="F218" s="5">
        <f>IF(Data_Mentah!F218="Yes",1,0)</f>
        <v>0</v>
      </c>
      <c r="G218" s="5">
        <f>IF(Data_Mentah!G218="Yes",1,0)</f>
        <v>1</v>
      </c>
      <c r="H218" s="5">
        <f>IF(Data_Mentah!H218="Yes",1,0)</f>
        <v>0</v>
      </c>
      <c r="I218" s="5">
        <f>IF(Data_Mentah!I218="Yes",1,0)</f>
        <v>1</v>
      </c>
      <c r="J218" s="5">
        <f>IF(Data_Mentah!J218="Yes",1,0)</f>
        <v>0</v>
      </c>
      <c r="K218" s="5">
        <f>IF(Data_Mentah!K218="Yes",1,0)</f>
        <v>0</v>
      </c>
      <c r="L218" s="5">
        <f>IF(Data_Mentah!L218="Yes",1,0)</f>
        <v>0</v>
      </c>
      <c r="M218" s="5">
        <f>IF(Data_Mentah!M218="Yes",1,0)</f>
        <v>0</v>
      </c>
      <c r="N218" s="5">
        <f>IF(Data_Mentah!N218="Yes",1,0)</f>
        <v>1</v>
      </c>
      <c r="O218" s="5">
        <f>IF(Data_Mentah!O218="Yes",1,0)</f>
        <v>0</v>
      </c>
      <c r="P218" s="5">
        <f>IF(Data_Mentah!P218="Yes",1,0)</f>
        <v>0</v>
      </c>
      <c r="Q218" s="6">
        <f>IF(Data_Mentah!Q218="Positive",1,0)</f>
        <v>0</v>
      </c>
      <c r="T218">
        <f t="shared" si="18"/>
        <v>0</v>
      </c>
      <c r="U218">
        <f t="shared" si="19"/>
        <v>0</v>
      </c>
      <c r="V218">
        <f t="shared" si="20"/>
        <v>0</v>
      </c>
      <c r="W218">
        <f t="shared" si="21"/>
        <v>0</v>
      </c>
      <c r="X218">
        <f t="shared" si="22"/>
        <v>0</v>
      </c>
      <c r="Y218">
        <f>IF((Prediksi_Testing!T218 + Prediksi_Testing!U218 + Prediksi_Testing!V218 + Prediksi_Testing!W218 + Prediksi_Testing!X218) &gt;= 3, 1, 0)</f>
        <v>0</v>
      </c>
      <c r="Z218">
        <f>Label_Encoding!Q218</f>
        <v>0</v>
      </c>
      <c r="AA218" t="str">
        <f t="shared" si="23"/>
        <v>Benar</v>
      </c>
    </row>
    <row r="219" spans="1:27" ht="15.75" customHeight="1" x14ac:dyDescent="0.2">
      <c r="A219" s="7">
        <v>72</v>
      </c>
      <c r="B219" s="8">
        <f>IF(Data_Mentah!B219="Male",1,0)</f>
        <v>1</v>
      </c>
      <c r="C219" s="8">
        <f>IF(Data_Mentah!C219="Yes",1,0)</f>
        <v>1</v>
      </c>
      <c r="D219" s="8">
        <f>IF(Data_Mentah!D219="Yes",1,0)</f>
        <v>0</v>
      </c>
      <c r="E219" s="8">
        <f>IF(Data_Mentah!E219="Yes",1,0)</f>
        <v>0</v>
      </c>
      <c r="F219" s="8">
        <f>IF(Data_Mentah!F219="Yes",1,0)</f>
        <v>0</v>
      </c>
      <c r="G219" s="8">
        <f>IF(Data_Mentah!G219="Yes",1,0)</f>
        <v>1</v>
      </c>
      <c r="H219" s="8">
        <f>IF(Data_Mentah!H219="Yes",1,0)</f>
        <v>0</v>
      </c>
      <c r="I219" s="8">
        <f>IF(Data_Mentah!I219="Yes",1,0)</f>
        <v>1</v>
      </c>
      <c r="J219" s="8">
        <f>IF(Data_Mentah!J219="Yes",1,0)</f>
        <v>1</v>
      </c>
      <c r="K219" s="8">
        <f>IF(Data_Mentah!K219="Yes",1,0)</f>
        <v>0</v>
      </c>
      <c r="L219" s="8">
        <f>IF(Data_Mentah!L219="Yes",1,0)</f>
        <v>1</v>
      </c>
      <c r="M219" s="8">
        <f>IF(Data_Mentah!M219="Yes",1,0)</f>
        <v>1</v>
      </c>
      <c r="N219" s="8">
        <f>IF(Data_Mentah!N219="Yes",1,0)</f>
        <v>1</v>
      </c>
      <c r="O219" s="8">
        <f>IF(Data_Mentah!O219="Yes",1,0)</f>
        <v>1</v>
      </c>
      <c r="P219" s="8">
        <f>IF(Data_Mentah!P219="Yes",1,0)</f>
        <v>0</v>
      </c>
      <c r="Q219" s="9">
        <f>IF(Data_Mentah!Q219="Positive",1,0)</f>
        <v>0</v>
      </c>
      <c r="T219">
        <f t="shared" si="18"/>
        <v>0</v>
      </c>
      <c r="U219">
        <f t="shared" si="19"/>
        <v>1</v>
      </c>
      <c r="V219">
        <f t="shared" si="20"/>
        <v>1</v>
      </c>
      <c r="W219">
        <f t="shared" si="21"/>
        <v>0</v>
      </c>
      <c r="X219">
        <f t="shared" si="22"/>
        <v>1</v>
      </c>
      <c r="Y219">
        <f>IF((Prediksi_Testing!T219 + Prediksi_Testing!U219 + Prediksi_Testing!V219 + Prediksi_Testing!W219 + Prediksi_Testing!X219) &gt;= 3, 1, 0)</f>
        <v>1</v>
      </c>
      <c r="Z219">
        <f>Label_Encoding!Q219</f>
        <v>0</v>
      </c>
      <c r="AA219" t="str">
        <f t="shared" si="23"/>
        <v>Salah</v>
      </c>
    </row>
    <row r="220" spans="1:27" ht="15.75" customHeight="1" x14ac:dyDescent="0.2">
      <c r="A220" s="4">
        <v>30</v>
      </c>
      <c r="B220" s="5">
        <f>IF(Data_Mentah!B220="Male",1,0)</f>
        <v>1</v>
      </c>
      <c r="C220" s="5">
        <f>IF(Data_Mentah!C220="Yes",1,0)</f>
        <v>0</v>
      </c>
      <c r="D220" s="5">
        <f>IF(Data_Mentah!D220="Yes",1,0)</f>
        <v>0</v>
      </c>
      <c r="E220" s="5">
        <f>IF(Data_Mentah!E220="Yes",1,0)</f>
        <v>0</v>
      </c>
      <c r="F220" s="5">
        <f>IF(Data_Mentah!F220="Yes",1,0)</f>
        <v>0</v>
      </c>
      <c r="G220" s="5">
        <f>IF(Data_Mentah!G220="Yes",1,0)</f>
        <v>0</v>
      </c>
      <c r="H220" s="5">
        <f>IF(Data_Mentah!H220="Yes",1,0)</f>
        <v>0</v>
      </c>
      <c r="I220" s="5">
        <f>IF(Data_Mentah!I220="Yes",1,0)</f>
        <v>0</v>
      </c>
      <c r="J220" s="5">
        <f>IF(Data_Mentah!J220="Yes",1,0)</f>
        <v>0</v>
      </c>
      <c r="K220" s="5">
        <f>IF(Data_Mentah!K220="Yes",1,0)</f>
        <v>0</v>
      </c>
      <c r="L220" s="5">
        <f>IF(Data_Mentah!L220="Yes",1,0)</f>
        <v>0</v>
      </c>
      <c r="M220" s="5">
        <f>IF(Data_Mentah!M220="Yes",1,0)</f>
        <v>0</v>
      </c>
      <c r="N220" s="5">
        <f>IF(Data_Mentah!N220="Yes",1,0)</f>
        <v>0</v>
      </c>
      <c r="O220" s="5">
        <f>IF(Data_Mentah!O220="Yes",1,0)</f>
        <v>0</v>
      </c>
      <c r="P220" s="5">
        <f>IF(Data_Mentah!P220="Yes",1,0)</f>
        <v>0</v>
      </c>
      <c r="Q220" s="6">
        <f>IF(Data_Mentah!Q220="Positive",1,0)</f>
        <v>0</v>
      </c>
      <c r="T220">
        <f t="shared" si="18"/>
        <v>0</v>
      </c>
      <c r="U220">
        <f t="shared" si="19"/>
        <v>0</v>
      </c>
      <c r="V220">
        <f t="shared" si="20"/>
        <v>0</v>
      </c>
      <c r="W220">
        <f t="shared" si="21"/>
        <v>0</v>
      </c>
      <c r="X220">
        <f t="shared" si="22"/>
        <v>0</v>
      </c>
      <c r="Y220">
        <f>IF((Prediksi_Testing!T220 + Prediksi_Testing!U220 + Prediksi_Testing!V220 + Prediksi_Testing!W220 + Prediksi_Testing!X220) &gt;= 3, 1, 0)</f>
        <v>0</v>
      </c>
      <c r="Z220">
        <f>Label_Encoding!Q220</f>
        <v>0</v>
      </c>
      <c r="AA220" t="str">
        <f t="shared" si="23"/>
        <v>Benar</v>
      </c>
    </row>
    <row r="221" spans="1:27" ht="15.75" customHeight="1" x14ac:dyDescent="0.2">
      <c r="A221" s="7">
        <v>27</v>
      </c>
      <c r="B221" s="8">
        <f>IF(Data_Mentah!B221="Male",1,0)</f>
        <v>1</v>
      </c>
      <c r="C221" s="8">
        <f>IF(Data_Mentah!C221="Yes",1,0)</f>
        <v>0</v>
      </c>
      <c r="D221" s="8">
        <f>IF(Data_Mentah!D221="Yes",1,0)</f>
        <v>0</v>
      </c>
      <c r="E221" s="8">
        <f>IF(Data_Mentah!E221="Yes",1,0)</f>
        <v>0</v>
      </c>
      <c r="F221" s="8">
        <f>IF(Data_Mentah!F221="Yes",1,0)</f>
        <v>0</v>
      </c>
      <c r="G221" s="8">
        <f>IF(Data_Mentah!G221="Yes",1,0)</f>
        <v>0</v>
      </c>
      <c r="H221" s="8">
        <f>IF(Data_Mentah!H221="Yes",1,0)</f>
        <v>0</v>
      </c>
      <c r="I221" s="8">
        <f>IF(Data_Mentah!I221="Yes",1,0)</f>
        <v>0</v>
      </c>
      <c r="J221" s="8">
        <f>IF(Data_Mentah!J221="Yes",1,0)</f>
        <v>0</v>
      </c>
      <c r="K221" s="8">
        <f>IF(Data_Mentah!K221="Yes",1,0)</f>
        <v>0</v>
      </c>
      <c r="L221" s="8">
        <f>IF(Data_Mentah!L221="Yes",1,0)</f>
        <v>0</v>
      </c>
      <c r="M221" s="8">
        <f>IF(Data_Mentah!M221="Yes",1,0)</f>
        <v>0</v>
      </c>
      <c r="N221" s="8">
        <f>IF(Data_Mentah!N221="Yes",1,0)</f>
        <v>0</v>
      </c>
      <c r="O221" s="8">
        <f>IF(Data_Mentah!O221="Yes",1,0)</f>
        <v>0</v>
      </c>
      <c r="P221" s="8">
        <f>IF(Data_Mentah!P221="Yes",1,0)</f>
        <v>0</v>
      </c>
      <c r="Q221" s="9">
        <f>IF(Data_Mentah!Q221="Positive",1,0)</f>
        <v>0</v>
      </c>
      <c r="T221">
        <f t="shared" si="18"/>
        <v>0</v>
      </c>
      <c r="U221">
        <f t="shared" si="19"/>
        <v>0</v>
      </c>
      <c r="V221">
        <f t="shared" si="20"/>
        <v>0</v>
      </c>
      <c r="W221">
        <f t="shared" si="21"/>
        <v>0</v>
      </c>
      <c r="X221">
        <f t="shared" si="22"/>
        <v>0</v>
      </c>
      <c r="Y221">
        <f>IF((Prediksi_Testing!T221 + Prediksi_Testing!U221 + Prediksi_Testing!V221 + Prediksi_Testing!W221 + Prediksi_Testing!X221) &gt;= 3, 1, 0)</f>
        <v>0</v>
      </c>
      <c r="Z221">
        <f>Label_Encoding!Q221</f>
        <v>0</v>
      </c>
      <c r="AA221" t="str">
        <f t="shared" si="23"/>
        <v>Benar</v>
      </c>
    </row>
    <row r="222" spans="1:27" ht="15.75" customHeight="1" x14ac:dyDescent="0.2">
      <c r="A222" s="4">
        <v>38</v>
      </c>
      <c r="B222" s="5">
        <f>IF(Data_Mentah!B222="Male",1,0)</f>
        <v>1</v>
      </c>
      <c r="C222" s="5">
        <f>IF(Data_Mentah!C222="Yes",1,0)</f>
        <v>0</v>
      </c>
      <c r="D222" s="5">
        <f>IF(Data_Mentah!D222="Yes",1,0)</f>
        <v>0</v>
      </c>
      <c r="E222" s="5">
        <f>IF(Data_Mentah!E222="Yes",1,0)</f>
        <v>0</v>
      </c>
      <c r="F222" s="5">
        <f>IF(Data_Mentah!F222="Yes",1,0)</f>
        <v>0</v>
      </c>
      <c r="G222" s="5">
        <f>IF(Data_Mentah!G222="Yes",1,0)</f>
        <v>0</v>
      </c>
      <c r="H222" s="5">
        <f>IF(Data_Mentah!H222="Yes",1,0)</f>
        <v>0</v>
      </c>
      <c r="I222" s="5">
        <f>IF(Data_Mentah!I222="Yes",1,0)</f>
        <v>0</v>
      </c>
      <c r="J222" s="5">
        <f>IF(Data_Mentah!J222="Yes",1,0)</f>
        <v>0</v>
      </c>
      <c r="K222" s="5">
        <f>IF(Data_Mentah!K222="Yes",1,0)</f>
        <v>0</v>
      </c>
      <c r="L222" s="5">
        <f>IF(Data_Mentah!L222="Yes",1,0)</f>
        <v>0</v>
      </c>
      <c r="M222" s="5">
        <f>IF(Data_Mentah!M222="Yes",1,0)</f>
        <v>0</v>
      </c>
      <c r="N222" s="5">
        <f>IF(Data_Mentah!N222="Yes",1,0)</f>
        <v>0</v>
      </c>
      <c r="O222" s="5">
        <f>IF(Data_Mentah!O222="Yes",1,0)</f>
        <v>0</v>
      </c>
      <c r="P222" s="5">
        <f>IF(Data_Mentah!P222="Yes",1,0)</f>
        <v>0</v>
      </c>
      <c r="Q222" s="6">
        <f>IF(Data_Mentah!Q222="Positive",1,0)</f>
        <v>0</v>
      </c>
      <c r="T222">
        <f t="shared" si="18"/>
        <v>0</v>
      </c>
      <c r="U222">
        <f t="shared" si="19"/>
        <v>0</v>
      </c>
      <c r="V222">
        <f t="shared" si="20"/>
        <v>0</v>
      </c>
      <c r="W222">
        <f t="shared" si="21"/>
        <v>0</v>
      </c>
      <c r="X222">
        <f t="shared" si="22"/>
        <v>0</v>
      </c>
      <c r="Y222">
        <f>IF((Prediksi_Testing!T222 + Prediksi_Testing!U222 + Prediksi_Testing!V222 + Prediksi_Testing!W222 + Prediksi_Testing!X222) &gt;= 3, 1, 0)</f>
        <v>0</v>
      </c>
      <c r="Z222">
        <f>Label_Encoding!Q222</f>
        <v>0</v>
      </c>
      <c r="AA222" t="str">
        <f t="shared" si="23"/>
        <v>Benar</v>
      </c>
    </row>
    <row r="223" spans="1:27" ht="15.75" customHeight="1" x14ac:dyDescent="0.2">
      <c r="A223" s="7">
        <v>43</v>
      </c>
      <c r="B223" s="8">
        <f>IF(Data_Mentah!B223="Male",1,0)</f>
        <v>1</v>
      </c>
      <c r="C223" s="8">
        <f>IF(Data_Mentah!C223="Yes",1,0)</f>
        <v>0</v>
      </c>
      <c r="D223" s="8">
        <f>IF(Data_Mentah!D223="Yes",1,0)</f>
        <v>0</v>
      </c>
      <c r="E223" s="8">
        <f>IF(Data_Mentah!E223="Yes",1,0)</f>
        <v>0</v>
      </c>
      <c r="F223" s="8">
        <f>IF(Data_Mentah!F223="Yes",1,0)</f>
        <v>1</v>
      </c>
      <c r="G223" s="8">
        <f>IF(Data_Mentah!G223="Yes",1,0)</f>
        <v>0</v>
      </c>
      <c r="H223" s="8">
        <f>IF(Data_Mentah!H223="Yes",1,0)</f>
        <v>1</v>
      </c>
      <c r="I223" s="8">
        <f>IF(Data_Mentah!I223="Yes",1,0)</f>
        <v>0</v>
      </c>
      <c r="J223" s="8">
        <f>IF(Data_Mentah!J223="Yes",1,0)</f>
        <v>1</v>
      </c>
      <c r="K223" s="8">
        <f>IF(Data_Mentah!K223="Yes",1,0)</f>
        <v>0</v>
      </c>
      <c r="L223" s="8">
        <f>IF(Data_Mentah!L223="Yes",1,0)</f>
        <v>1</v>
      </c>
      <c r="M223" s="8">
        <f>IF(Data_Mentah!M223="Yes",1,0)</f>
        <v>0</v>
      </c>
      <c r="N223" s="8">
        <f>IF(Data_Mentah!N223="Yes",1,0)</f>
        <v>0</v>
      </c>
      <c r="O223" s="8">
        <f>IF(Data_Mentah!O223="Yes",1,0)</f>
        <v>1</v>
      </c>
      <c r="P223" s="8">
        <f>IF(Data_Mentah!P223="Yes",1,0)</f>
        <v>0</v>
      </c>
      <c r="Q223" s="9">
        <f>IF(Data_Mentah!Q223="Positive",1,0)</f>
        <v>0</v>
      </c>
      <c r="T223">
        <f t="shared" si="18"/>
        <v>1</v>
      </c>
      <c r="U223">
        <f t="shared" si="19"/>
        <v>0</v>
      </c>
      <c r="V223">
        <f t="shared" si="20"/>
        <v>1</v>
      </c>
      <c r="W223">
        <f t="shared" si="21"/>
        <v>0</v>
      </c>
      <c r="X223">
        <f t="shared" si="22"/>
        <v>0</v>
      </c>
      <c r="Y223">
        <f>IF((Prediksi_Testing!T223 + Prediksi_Testing!U223 + Prediksi_Testing!V223 + Prediksi_Testing!W223 + Prediksi_Testing!X223) &gt;= 3, 1, 0)</f>
        <v>0</v>
      </c>
      <c r="Z223">
        <f>Label_Encoding!Q223</f>
        <v>0</v>
      </c>
      <c r="AA223" t="str">
        <f t="shared" si="23"/>
        <v>Benar</v>
      </c>
    </row>
    <row r="224" spans="1:27" ht="15.75" customHeight="1" x14ac:dyDescent="0.2">
      <c r="A224" s="4">
        <v>40</v>
      </c>
      <c r="B224" s="5">
        <f>IF(Data_Mentah!B224="Male",1,0)</f>
        <v>1</v>
      </c>
      <c r="C224" s="5">
        <f>IF(Data_Mentah!C224="Yes",1,0)</f>
        <v>0</v>
      </c>
      <c r="D224" s="5">
        <f>IF(Data_Mentah!D224="Yes",1,0)</f>
        <v>0</v>
      </c>
      <c r="E224" s="5">
        <f>IF(Data_Mentah!E224="Yes",1,0)</f>
        <v>1</v>
      </c>
      <c r="F224" s="5">
        <f>IF(Data_Mentah!F224="Yes",1,0)</f>
        <v>0</v>
      </c>
      <c r="G224" s="5">
        <f>IF(Data_Mentah!G224="Yes",1,0)</f>
        <v>0</v>
      </c>
      <c r="H224" s="5">
        <f>IF(Data_Mentah!H224="Yes",1,0)</f>
        <v>0</v>
      </c>
      <c r="I224" s="5">
        <f>IF(Data_Mentah!I224="Yes",1,0)</f>
        <v>0</v>
      </c>
      <c r="J224" s="5">
        <f>IF(Data_Mentah!J224="Yes",1,0)</f>
        <v>0</v>
      </c>
      <c r="K224" s="5">
        <f>IF(Data_Mentah!K224="Yes",1,0)</f>
        <v>0</v>
      </c>
      <c r="L224" s="5">
        <f>IF(Data_Mentah!L224="Yes",1,0)</f>
        <v>0</v>
      </c>
      <c r="M224" s="5">
        <f>IF(Data_Mentah!M224="Yes",1,0)</f>
        <v>0</v>
      </c>
      <c r="N224" s="5">
        <f>IF(Data_Mentah!N224="Yes",1,0)</f>
        <v>0</v>
      </c>
      <c r="O224" s="5">
        <f>IF(Data_Mentah!O224="Yes",1,0)</f>
        <v>0</v>
      </c>
      <c r="P224" s="5">
        <f>IF(Data_Mentah!P224="Yes",1,0)</f>
        <v>1</v>
      </c>
      <c r="Q224" s="6">
        <f>IF(Data_Mentah!Q224="Positive",1,0)</f>
        <v>0</v>
      </c>
      <c r="T224">
        <f t="shared" si="18"/>
        <v>0</v>
      </c>
      <c r="U224">
        <f t="shared" si="19"/>
        <v>0</v>
      </c>
      <c r="V224">
        <f t="shared" si="20"/>
        <v>0</v>
      </c>
      <c r="W224">
        <f t="shared" si="21"/>
        <v>0</v>
      </c>
      <c r="X224">
        <f t="shared" si="22"/>
        <v>0</v>
      </c>
      <c r="Y224">
        <f>IF((Prediksi_Testing!T224 + Prediksi_Testing!U224 + Prediksi_Testing!V224 + Prediksi_Testing!W224 + Prediksi_Testing!X224) &gt;= 3, 1, 0)</f>
        <v>0</v>
      </c>
      <c r="Z224">
        <f>Label_Encoding!Q224</f>
        <v>0</v>
      </c>
      <c r="AA224" t="str">
        <f t="shared" si="23"/>
        <v>Benar</v>
      </c>
    </row>
    <row r="225" spans="1:27" ht="15.75" customHeight="1" x14ac:dyDescent="0.2">
      <c r="A225" s="7">
        <v>55</v>
      </c>
      <c r="B225" s="8">
        <f>IF(Data_Mentah!B225="Male",1,0)</f>
        <v>1</v>
      </c>
      <c r="C225" s="8">
        <f>IF(Data_Mentah!C225="Yes",1,0)</f>
        <v>0</v>
      </c>
      <c r="D225" s="8">
        <f>IF(Data_Mentah!D225="Yes",1,0)</f>
        <v>0</v>
      </c>
      <c r="E225" s="8">
        <f>IF(Data_Mentah!E225="Yes",1,0)</f>
        <v>0</v>
      </c>
      <c r="F225" s="8">
        <f>IF(Data_Mentah!F225="Yes",1,0)</f>
        <v>1</v>
      </c>
      <c r="G225" s="8">
        <f>IF(Data_Mentah!G225="Yes",1,0)</f>
        <v>1</v>
      </c>
      <c r="H225" s="8">
        <f>IF(Data_Mentah!H225="Yes",1,0)</f>
        <v>0</v>
      </c>
      <c r="I225" s="8">
        <f>IF(Data_Mentah!I225="Yes",1,0)</f>
        <v>1</v>
      </c>
      <c r="J225" s="8">
        <f>IF(Data_Mentah!J225="Yes",1,0)</f>
        <v>1</v>
      </c>
      <c r="K225" s="8">
        <f>IF(Data_Mentah!K225="Yes",1,0)</f>
        <v>0</v>
      </c>
      <c r="L225" s="8">
        <f>IF(Data_Mentah!L225="Yes",1,0)</f>
        <v>1</v>
      </c>
      <c r="M225" s="8">
        <f>IF(Data_Mentah!M225="Yes",1,0)</f>
        <v>0</v>
      </c>
      <c r="N225" s="8">
        <f>IF(Data_Mentah!N225="Yes",1,0)</f>
        <v>1</v>
      </c>
      <c r="O225" s="8">
        <f>IF(Data_Mentah!O225="Yes",1,0)</f>
        <v>0</v>
      </c>
      <c r="P225" s="8">
        <f>IF(Data_Mentah!P225="Yes",1,0)</f>
        <v>1</v>
      </c>
      <c r="Q225" s="9">
        <f>IF(Data_Mentah!Q225="Positive",1,0)</f>
        <v>0</v>
      </c>
      <c r="T225">
        <f t="shared" si="18"/>
        <v>1</v>
      </c>
      <c r="U225">
        <f t="shared" si="19"/>
        <v>1</v>
      </c>
      <c r="V225">
        <f t="shared" si="20"/>
        <v>1</v>
      </c>
      <c r="W225">
        <f t="shared" si="21"/>
        <v>0</v>
      </c>
      <c r="X225">
        <f t="shared" si="22"/>
        <v>1</v>
      </c>
      <c r="Y225">
        <f>IF((Prediksi_Testing!T225 + Prediksi_Testing!U225 + Prediksi_Testing!V225 + Prediksi_Testing!W225 + Prediksi_Testing!X225) &gt;= 3, 1, 0)</f>
        <v>1</v>
      </c>
      <c r="Z225">
        <f>Label_Encoding!Q225</f>
        <v>0</v>
      </c>
      <c r="AA225" t="str">
        <f t="shared" si="23"/>
        <v>Salah</v>
      </c>
    </row>
    <row r="226" spans="1:27" ht="15.75" customHeight="1" x14ac:dyDescent="0.2">
      <c r="A226" s="4">
        <v>68</v>
      </c>
      <c r="B226" s="5">
        <f>IF(Data_Mentah!B226="Male",1,0)</f>
        <v>1</v>
      </c>
      <c r="C226" s="5">
        <f>IF(Data_Mentah!C226="Yes",1,0)</f>
        <v>0</v>
      </c>
      <c r="D226" s="5">
        <f>IF(Data_Mentah!D226="Yes",1,0)</f>
        <v>0</v>
      </c>
      <c r="E226" s="5">
        <f>IF(Data_Mentah!E226="Yes",1,0)</f>
        <v>0</v>
      </c>
      <c r="F226" s="5">
        <f>IF(Data_Mentah!F226="Yes",1,0)</f>
        <v>1</v>
      </c>
      <c r="G226" s="5">
        <f>IF(Data_Mentah!G226="Yes",1,0)</f>
        <v>1</v>
      </c>
      <c r="H226" s="5">
        <f>IF(Data_Mentah!H226="Yes",1,0)</f>
        <v>0</v>
      </c>
      <c r="I226" s="5">
        <f>IF(Data_Mentah!I226="Yes",1,0)</f>
        <v>1</v>
      </c>
      <c r="J226" s="5">
        <f>IF(Data_Mentah!J226="Yes",1,0)</f>
        <v>1</v>
      </c>
      <c r="K226" s="5">
        <f>IF(Data_Mentah!K226="Yes",1,0)</f>
        <v>0</v>
      </c>
      <c r="L226" s="5">
        <f>IF(Data_Mentah!L226="Yes",1,0)</f>
        <v>1</v>
      </c>
      <c r="M226" s="5">
        <f>IF(Data_Mentah!M226="Yes",1,0)</f>
        <v>0</v>
      </c>
      <c r="N226" s="5">
        <f>IF(Data_Mentah!N226="Yes",1,0)</f>
        <v>0</v>
      </c>
      <c r="O226" s="5">
        <f>IF(Data_Mentah!O226="Yes",1,0)</f>
        <v>1</v>
      </c>
      <c r="P226" s="5">
        <f>IF(Data_Mentah!P226="Yes",1,0)</f>
        <v>0</v>
      </c>
      <c r="Q226" s="6">
        <f>IF(Data_Mentah!Q226="Positive",1,0)</f>
        <v>0</v>
      </c>
      <c r="T226">
        <f t="shared" si="18"/>
        <v>0</v>
      </c>
      <c r="U226">
        <f t="shared" si="19"/>
        <v>0</v>
      </c>
      <c r="V226">
        <f t="shared" si="20"/>
        <v>1</v>
      </c>
      <c r="W226">
        <f t="shared" si="21"/>
        <v>0</v>
      </c>
      <c r="X226">
        <f t="shared" si="22"/>
        <v>0</v>
      </c>
      <c r="Y226">
        <f>IF((Prediksi_Testing!T226 + Prediksi_Testing!U226 + Prediksi_Testing!V226 + Prediksi_Testing!W226 + Prediksi_Testing!X226) &gt;= 3, 1, 0)</f>
        <v>0</v>
      </c>
      <c r="Z226">
        <f>Label_Encoding!Q226</f>
        <v>0</v>
      </c>
      <c r="AA226" t="str">
        <f t="shared" si="23"/>
        <v>Benar</v>
      </c>
    </row>
    <row r="227" spans="1:27" ht="15.75" customHeight="1" x14ac:dyDescent="0.2">
      <c r="A227" s="7">
        <v>29</v>
      </c>
      <c r="B227" s="8">
        <f>IF(Data_Mentah!B227="Male",1,0)</f>
        <v>1</v>
      </c>
      <c r="C227" s="8">
        <f>IF(Data_Mentah!C227="Yes",1,0)</f>
        <v>0</v>
      </c>
      <c r="D227" s="8">
        <f>IF(Data_Mentah!D227="Yes",1,0)</f>
        <v>0</v>
      </c>
      <c r="E227" s="8">
        <f>IF(Data_Mentah!E227="Yes",1,0)</f>
        <v>0</v>
      </c>
      <c r="F227" s="8">
        <f>IF(Data_Mentah!F227="Yes",1,0)</f>
        <v>1</v>
      </c>
      <c r="G227" s="8">
        <f>IF(Data_Mentah!G227="Yes",1,0)</f>
        <v>0</v>
      </c>
      <c r="H227" s="8">
        <f>IF(Data_Mentah!H227="Yes",1,0)</f>
        <v>0</v>
      </c>
      <c r="I227" s="8">
        <f>IF(Data_Mentah!I227="Yes",1,0)</f>
        <v>0</v>
      </c>
      <c r="J227" s="8">
        <f>IF(Data_Mentah!J227="Yes",1,0)</f>
        <v>0</v>
      </c>
      <c r="K227" s="8">
        <f>IF(Data_Mentah!K227="Yes",1,0)</f>
        <v>0</v>
      </c>
      <c r="L227" s="8">
        <f>IF(Data_Mentah!L227="Yes",1,0)</f>
        <v>0</v>
      </c>
      <c r="M227" s="8">
        <f>IF(Data_Mentah!M227="Yes",1,0)</f>
        <v>0</v>
      </c>
      <c r="N227" s="8">
        <f>IF(Data_Mentah!N227="Yes",1,0)</f>
        <v>0</v>
      </c>
      <c r="O227" s="8">
        <f>IF(Data_Mentah!O227="Yes",1,0)</f>
        <v>0</v>
      </c>
      <c r="P227" s="8">
        <f>IF(Data_Mentah!P227="Yes",1,0)</f>
        <v>0</v>
      </c>
      <c r="Q227" s="9">
        <f>IF(Data_Mentah!Q227="Positive",1,0)</f>
        <v>0</v>
      </c>
      <c r="T227">
        <f t="shared" si="18"/>
        <v>0</v>
      </c>
      <c r="U227">
        <f t="shared" si="19"/>
        <v>0</v>
      </c>
      <c r="V227">
        <f t="shared" si="20"/>
        <v>0</v>
      </c>
      <c r="W227">
        <f t="shared" si="21"/>
        <v>0</v>
      </c>
      <c r="X227">
        <f t="shared" si="22"/>
        <v>0</v>
      </c>
      <c r="Y227">
        <f>IF((Prediksi_Testing!T227 + Prediksi_Testing!U227 + Prediksi_Testing!V227 + Prediksi_Testing!W227 + Prediksi_Testing!X227) &gt;= 3, 1, 0)</f>
        <v>0</v>
      </c>
      <c r="Z227">
        <f>Label_Encoding!Q227</f>
        <v>0</v>
      </c>
      <c r="AA227" t="str">
        <f t="shared" si="23"/>
        <v>Benar</v>
      </c>
    </row>
    <row r="228" spans="1:27" ht="15.75" customHeight="1" x14ac:dyDescent="0.2">
      <c r="A228" s="4">
        <v>37</v>
      </c>
      <c r="B228" s="5">
        <f>IF(Data_Mentah!B228="Male",1,0)</f>
        <v>1</v>
      </c>
      <c r="C228" s="5">
        <f>IF(Data_Mentah!C228="Yes",1,0)</f>
        <v>0</v>
      </c>
      <c r="D228" s="5">
        <f>IF(Data_Mentah!D228="Yes",1,0)</f>
        <v>0</v>
      </c>
      <c r="E228" s="5">
        <f>IF(Data_Mentah!E228="Yes",1,0)</f>
        <v>0</v>
      </c>
      <c r="F228" s="5">
        <f>IF(Data_Mentah!F228="Yes",1,0)</f>
        <v>0</v>
      </c>
      <c r="G228" s="5">
        <f>IF(Data_Mentah!G228="Yes",1,0)</f>
        <v>0</v>
      </c>
      <c r="H228" s="5">
        <f>IF(Data_Mentah!H228="Yes",1,0)</f>
        <v>0</v>
      </c>
      <c r="I228" s="5">
        <f>IF(Data_Mentah!I228="Yes",1,0)</f>
        <v>0</v>
      </c>
      <c r="J228" s="5">
        <f>IF(Data_Mentah!J228="Yes",1,0)</f>
        <v>1</v>
      </c>
      <c r="K228" s="5">
        <f>IF(Data_Mentah!K228="Yes",1,0)</f>
        <v>0</v>
      </c>
      <c r="L228" s="5">
        <f>IF(Data_Mentah!L228="Yes",1,0)</f>
        <v>0</v>
      </c>
      <c r="M228" s="5">
        <f>IF(Data_Mentah!M228="Yes",1,0)</f>
        <v>0</v>
      </c>
      <c r="N228" s="5">
        <f>IF(Data_Mentah!N228="Yes",1,0)</f>
        <v>0</v>
      </c>
      <c r="O228" s="5">
        <f>IF(Data_Mentah!O228="Yes",1,0)</f>
        <v>0</v>
      </c>
      <c r="P228" s="5">
        <f>IF(Data_Mentah!P228="Yes",1,0)</f>
        <v>0</v>
      </c>
      <c r="Q228" s="6">
        <f>IF(Data_Mentah!Q228="Positive",1,0)</f>
        <v>0</v>
      </c>
      <c r="T228">
        <f t="shared" si="18"/>
        <v>0</v>
      </c>
      <c r="U228">
        <f t="shared" si="19"/>
        <v>0</v>
      </c>
      <c r="V228">
        <f t="shared" si="20"/>
        <v>0</v>
      </c>
      <c r="W228">
        <f t="shared" si="21"/>
        <v>0</v>
      </c>
      <c r="X228">
        <f t="shared" si="22"/>
        <v>0</v>
      </c>
      <c r="Y228">
        <f>IF((Prediksi_Testing!T228 + Prediksi_Testing!U228 + Prediksi_Testing!V228 + Prediksi_Testing!W228 + Prediksi_Testing!X228) &gt;= 3, 1, 0)</f>
        <v>0</v>
      </c>
      <c r="Z228">
        <f>Label_Encoding!Q228</f>
        <v>0</v>
      </c>
      <c r="AA228" t="str">
        <f t="shared" si="23"/>
        <v>Benar</v>
      </c>
    </row>
    <row r="229" spans="1:27" ht="15.75" customHeight="1" x14ac:dyDescent="0.2">
      <c r="A229" s="7">
        <v>30</v>
      </c>
      <c r="B229" s="8">
        <f>IF(Data_Mentah!B229="Male",1,0)</f>
        <v>1</v>
      </c>
      <c r="C229" s="8">
        <f>IF(Data_Mentah!C229="Yes",1,0)</f>
        <v>0</v>
      </c>
      <c r="D229" s="8">
        <f>IF(Data_Mentah!D229="Yes",1,0)</f>
        <v>0</v>
      </c>
      <c r="E229" s="8">
        <f>IF(Data_Mentah!E229="Yes",1,0)</f>
        <v>1</v>
      </c>
      <c r="F229" s="8">
        <f>IF(Data_Mentah!F229="Yes",1,0)</f>
        <v>1</v>
      </c>
      <c r="G229" s="8">
        <f>IF(Data_Mentah!G229="Yes",1,0)</f>
        <v>0</v>
      </c>
      <c r="H229" s="8">
        <f>IF(Data_Mentah!H229="Yes",1,0)</f>
        <v>0</v>
      </c>
      <c r="I229" s="8">
        <f>IF(Data_Mentah!I229="Yes",1,0)</f>
        <v>0</v>
      </c>
      <c r="J229" s="8">
        <f>IF(Data_Mentah!J229="Yes",1,0)</f>
        <v>0</v>
      </c>
      <c r="K229" s="8">
        <f>IF(Data_Mentah!K229="Yes",1,0)</f>
        <v>0</v>
      </c>
      <c r="L229" s="8">
        <f>IF(Data_Mentah!L229="Yes",1,0)</f>
        <v>0</v>
      </c>
      <c r="M229" s="8">
        <f>IF(Data_Mentah!M229="Yes",1,0)</f>
        <v>0</v>
      </c>
      <c r="N229" s="8">
        <f>IF(Data_Mentah!N229="Yes",1,0)</f>
        <v>0</v>
      </c>
      <c r="O229" s="8">
        <f>IF(Data_Mentah!O229="Yes",1,0)</f>
        <v>0</v>
      </c>
      <c r="P229" s="8">
        <f>IF(Data_Mentah!P229="Yes",1,0)</f>
        <v>0</v>
      </c>
      <c r="Q229" s="9">
        <f>IF(Data_Mentah!Q229="Positive",1,0)</f>
        <v>0</v>
      </c>
      <c r="T229">
        <f t="shared" si="18"/>
        <v>0</v>
      </c>
      <c r="U229">
        <f t="shared" si="19"/>
        <v>0</v>
      </c>
      <c r="V229">
        <f t="shared" si="20"/>
        <v>0</v>
      </c>
      <c r="W229">
        <f t="shared" si="21"/>
        <v>0</v>
      </c>
      <c r="X229">
        <f t="shared" si="22"/>
        <v>0</v>
      </c>
      <c r="Y229">
        <f>IF((Prediksi_Testing!T229 + Prediksi_Testing!U229 + Prediksi_Testing!V229 + Prediksi_Testing!W229 + Prediksi_Testing!X229) &gt;= 3, 1, 0)</f>
        <v>0</v>
      </c>
      <c r="Z229">
        <f>Label_Encoding!Q229</f>
        <v>0</v>
      </c>
      <c r="AA229" t="str">
        <f t="shared" si="23"/>
        <v>Benar</v>
      </c>
    </row>
    <row r="230" spans="1:27" ht="15.75" customHeight="1" x14ac:dyDescent="0.2">
      <c r="A230" s="4">
        <v>45</v>
      </c>
      <c r="B230" s="5">
        <f>IF(Data_Mentah!B230="Male",1,0)</f>
        <v>1</v>
      </c>
      <c r="C230" s="5">
        <f>IF(Data_Mentah!C230="Yes",1,0)</f>
        <v>0</v>
      </c>
      <c r="D230" s="5">
        <f>IF(Data_Mentah!D230="Yes",1,0)</f>
        <v>0</v>
      </c>
      <c r="E230" s="5">
        <f>IF(Data_Mentah!E230="Yes",1,0)</f>
        <v>0</v>
      </c>
      <c r="F230" s="5">
        <f>IF(Data_Mentah!F230="Yes",1,0)</f>
        <v>1</v>
      </c>
      <c r="G230" s="5">
        <f>IF(Data_Mentah!G230="Yes",1,0)</f>
        <v>0</v>
      </c>
      <c r="H230" s="5">
        <f>IF(Data_Mentah!H230="Yes",1,0)</f>
        <v>0</v>
      </c>
      <c r="I230" s="5">
        <f>IF(Data_Mentah!I230="Yes",1,0)</f>
        <v>0</v>
      </c>
      <c r="J230" s="5">
        <f>IF(Data_Mentah!J230="Yes",1,0)</f>
        <v>1</v>
      </c>
      <c r="K230" s="5">
        <f>IF(Data_Mentah!K230="Yes",1,0)</f>
        <v>1</v>
      </c>
      <c r="L230" s="5">
        <f>IF(Data_Mentah!L230="Yes",1,0)</f>
        <v>1</v>
      </c>
      <c r="M230" s="5">
        <f>IF(Data_Mentah!M230="Yes",1,0)</f>
        <v>1</v>
      </c>
      <c r="N230" s="5">
        <f>IF(Data_Mentah!N230="Yes",1,0)</f>
        <v>0</v>
      </c>
      <c r="O230" s="5">
        <f>IF(Data_Mentah!O230="Yes",1,0)</f>
        <v>0</v>
      </c>
      <c r="P230" s="5">
        <f>IF(Data_Mentah!P230="Yes",1,0)</f>
        <v>0</v>
      </c>
      <c r="Q230" s="6">
        <f>IF(Data_Mentah!Q230="Positive",1,0)</f>
        <v>0</v>
      </c>
      <c r="T230">
        <f t="shared" si="18"/>
        <v>0</v>
      </c>
      <c r="U230">
        <f t="shared" si="19"/>
        <v>0</v>
      </c>
      <c r="V230">
        <f t="shared" si="20"/>
        <v>1</v>
      </c>
      <c r="W230">
        <f t="shared" si="21"/>
        <v>0</v>
      </c>
      <c r="X230">
        <f t="shared" si="22"/>
        <v>0</v>
      </c>
      <c r="Y230">
        <f>IF((Prediksi_Testing!T230 + Prediksi_Testing!U230 + Prediksi_Testing!V230 + Prediksi_Testing!W230 + Prediksi_Testing!X230) &gt;= 3, 1, 0)</f>
        <v>0</v>
      </c>
      <c r="Z230">
        <f>Label_Encoding!Q230</f>
        <v>0</v>
      </c>
      <c r="AA230" t="str">
        <f t="shared" si="23"/>
        <v>Benar</v>
      </c>
    </row>
    <row r="231" spans="1:27" ht="15.75" customHeight="1" x14ac:dyDescent="0.2">
      <c r="A231" s="7">
        <v>47</v>
      </c>
      <c r="B231" s="8">
        <f>IF(Data_Mentah!B231="Male",1,0)</f>
        <v>1</v>
      </c>
      <c r="C231" s="8">
        <f>IF(Data_Mentah!C231="Yes",1,0)</f>
        <v>0</v>
      </c>
      <c r="D231" s="8">
        <f>IF(Data_Mentah!D231="Yes",1,0)</f>
        <v>0</v>
      </c>
      <c r="E231" s="8">
        <f>IF(Data_Mentah!E231="Yes",1,0)</f>
        <v>0</v>
      </c>
      <c r="F231" s="8">
        <f>IF(Data_Mentah!F231="Yes",1,0)</f>
        <v>0</v>
      </c>
      <c r="G231" s="8">
        <f>IF(Data_Mentah!G231="Yes",1,0)</f>
        <v>0</v>
      </c>
      <c r="H231" s="8">
        <f>IF(Data_Mentah!H231="Yes",1,0)</f>
        <v>0</v>
      </c>
      <c r="I231" s="8">
        <f>IF(Data_Mentah!I231="Yes",1,0)</f>
        <v>0</v>
      </c>
      <c r="J231" s="8">
        <f>IF(Data_Mentah!J231="Yes",1,0)</f>
        <v>1</v>
      </c>
      <c r="K231" s="8">
        <f>IF(Data_Mentah!K231="Yes",1,0)</f>
        <v>0</v>
      </c>
      <c r="L231" s="8">
        <f>IF(Data_Mentah!L231="Yes",1,0)</f>
        <v>1</v>
      </c>
      <c r="M231" s="8">
        <f>IF(Data_Mentah!M231="Yes",1,0)</f>
        <v>0</v>
      </c>
      <c r="N231" s="8">
        <f>IF(Data_Mentah!N231="Yes",1,0)</f>
        <v>0</v>
      </c>
      <c r="O231" s="8">
        <f>IF(Data_Mentah!O231="Yes",1,0)</f>
        <v>1</v>
      </c>
      <c r="P231" s="8">
        <f>IF(Data_Mentah!P231="Yes",1,0)</f>
        <v>0</v>
      </c>
      <c r="Q231" s="9">
        <f>IF(Data_Mentah!Q231="Positive",1,0)</f>
        <v>0</v>
      </c>
      <c r="T231">
        <f t="shared" si="18"/>
        <v>0</v>
      </c>
      <c r="U231">
        <f t="shared" si="19"/>
        <v>0</v>
      </c>
      <c r="V231">
        <f t="shared" si="20"/>
        <v>0</v>
      </c>
      <c r="W231">
        <f t="shared" si="21"/>
        <v>0</v>
      </c>
      <c r="X231">
        <f t="shared" si="22"/>
        <v>0</v>
      </c>
      <c r="Y231">
        <f>IF((Prediksi_Testing!T231 + Prediksi_Testing!U231 + Prediksi_Testing!V231 + Prediksi_Testing!W231 + Prediksi_Testing!X231) &gt;= 3, 1, 0)</f>
        <v>0</v>
      </c>
      <c r="Z231">
        <f>Label_Encoding!Q231</f>
        <v>0</v>
      </c>
      <c r="AA231" t="str">
        <f t="shared" si="23"/>
        <v>Benar</v>
      </c>
    </row>
    <row r="232" spans="1:27" ht="15.75" customHeight="1" x14ac:dyDescent="0.2">
      <c r="A232" s="4">
        <v>35</v>
      </c>
      <c r="B232" s="5">
        <f>IF(Data_Mentah!B232="Male",1,0)</f>
        <v>1</v>
      </c>
      <c r="C232" s="5">
        <f>IF(Data_Mentah!C232="Yes",1,0)</f>
        <v>0</v>
      </c>
      <c r="D232" s="5">
        <f>IF(Data_Mentah!D232="Yes",1,0)</f>
        <v>0</v>
      </c>
      <c r="E232" s="5">
        <f>IF(Data_Mentah!E232="Yes",1,0)</f>
        <v>1</v>
      </c>
      <c r="F232" s="5">
        <f>IF(Data_Mentah!F232="Yes",1,0)</f>
        <v>1</v>
      </c>
      <c r="G232" s="5">
        <f>IF(Data_Mentah!G232="Yes",1,0)</f>
        <v>0</v>
      </c>
      <c r="H232" s="5">
        <f>IF(Data_Mentah!H232="Yes",1,0)</f>
        <v>1</v>
      </c>
      <c r="I232" s="5">
        <f>IF(Data_Mentah!I232="Yes",1,0)</f>
        <v>0</v>
      </c>
      <c r="J232" s="5">
        <f>IF(Data_Mentah!J232="Yes",1,0)</f>
        <v>0</v>
      </c>
      <c r="K232" s="5">
        <f>IF(Data_Mentah!K232="Yes",1,0)</f>
        <v>0</v>
      </c>
      <c r="L232" s="5">
        <f>IF(Data_Mentah!L232="Yes",1,0)</f>
        <v>0</v>
      </c>
      <c r="M232" s="5">
        <f>IF(Data_Mentah!M232="Yes",1,0)</f>
        <v>0</v>
      </c>
      <c r="N232" s="5">
        <f>IF(Data_Mentah!N232="Yes",1,0)</f>
        <v>0</v>
      </c>
      <c r="O232" s="5">
        <f>IF(Data_Mentah!O232="Yes",1,0)</f>
        <v>0</v>
      </c>
      <c r="P232" s="5">
        <f>IF(Data_Mentah!P232="Yes",1,0)</f>
        <v>0</v>
      </c>
      <c r="Q232" s="6">
        <f>IF(Data_Mentah!Q232="Positive",1,0)</f>
        <v>0</v>
      </c>
      <c r="T232">
        <f t="shared" si="18"/>
        <v>1</v>
      </c>
      <c r="U232">
        <f t="shared" si="19"/>
        <v>0</v>
      </c>
      <c r="V232">
        <f t="shared" si="20"/>
        <v>0</v>
      </c>
      <c r="W232">
        <f t="shared" si="21"/>
        <v>0</v>
      </c>
      <c r="X232">
        <f t="shared" si="22"/>
        <v>0</v>
      </c>
      <c r="Y232">
        <f>IF((Prediksi_Testing!T232 + Prediksi_Testing!U232 + Prediksi_Testing!V232 + Prediksi_Testing!W232 + Prediksi_Testing!X232) &gt;= 3, 1, 0)</f>
        <v>0</v>
      </c>
      <c r="Z232">
        <f>Label_Encoding!Q232</f>
        <v>0</v>
      </c>
      <c r="AA232" t="str">
        <f t="shared" si="23"/>
        <v>Benar</v>
      </c>
    </row>
    <row r="233" spans="1:27" ht="15.75" customHeight="1" x14ac:dyDescent="0.2">
      <c r="A233" s="7">
        <v>32</v>
      </c>
      <c r="B233" s="8">
        <f>IF(Data_Mentah!B233="Male",1,0)</f>
        <v>1</v>
      </c>
      <c r="C233" s="8">
        <f>IF(Data_Mentah!C233="Yes",1,0)</f>
        <v>0</v>
      </c>
      <c r="D233" s="8">
        <f>IF(Data_Mentah!D233="Yes",1,0)</f>
        <v>0</v>
      </c>
      <c r="E233" s="8">
        <f>IF(Data_Mentah!E233="Yes",1,0)</f>
        <v>0</v>
      </c>
      <c r="F233" s="8">
        <f>IF(Data_Mentah!F233="Yes",1,0)</f>
        <v>1</v>
      </c>
      <c r="G233" s="8">
        <f>IF(Data_Mentah!G233="Yes",1,0)</f>
        <v>0</v>
      </c>
      <c r="H233" s="8">
        <f>IF(Data_Mentah!H233="Yes",1,0)</f>
        <v>0</v>
      </c>
      <c r="I233" s="8">
        <f>IF(Data_Mentah!I233="Yes",1,0)</f>
        <v>0</v>
      </c>
      <c r="J233" s="8">
        <f>IF(Data_Mentah!J233="Yes",1,0)</f>
        <v>0</v>
      </c>
      <c r="K233" s="8">
        <f>IF(Data_Mentah!K233="Yes",1,0)</f>
        <v>0</v>
      </c>
      <c r="L233" s="8">
        <f>IF(Data_Mentah!L233="Yes",1,0)</f>
        <v>0</v>
      </c>
      <c r="M233" s="8">
        <f>IF(Data_Mentah!M233="Yes",1,0)</f>
        <v>0</v>
      </c>
      <c r="N233" s="8">
        <f>IF(Data_Mentah!N233="Yes",1,0)</f>
        <v>0</v>
      </c>
      <c r="O233" s="8">
        <f>IF(Data_Mentah!O233="Yes",1,0)</f>
        <v>0</v>
      </c>
      <c r="P233" s="8">
        <f>IF(Data_Mentah!P233="Yes",1,0)</f>
        <v>0</v>
      </c>
      <c r="Q233" s="9">
        <f>IF(Data_Mentah!Q233="Positive",1,0)</f>
        <v>0</v>
      </c>
      <c r="T233">
        <f t="shared" si="18"/>
        <v>0</v>
      </c>
      <c r="U233">
        <f t="shared" si="19"/>
        <v>0</v>
      </c>
      <c r="V233">
        <f t="shared" si="20"/>
        <v>0</v>
      </c>
      <c r="W233">
        <f t="shared" si="21"/>
        <v>0</v>
      </c>
      <c r="X233">
        <f t="shared" si="22"/>
        <v>0</v>
      </c>
      <c r="Y233">
        <f>IF((Prediksi_Testing!T233 + Prediksi_Testing!U233 + Prediksi_Testing!V233 + Prediksi_Testing!W233 + Prediksi_Testing!X233) &gt;= 3, 1, 0)</f>
        <v>0</v>
      </c>
      <c r="Z233">
        <f>Label_Encoding!Q233</f>
        <v>0</v>
      </c>
      <c r="AA233" t="str">
        <f t="shared" si="23"/>
        <v>Benar</v>
      </c>
    </row>
    <row r="234" spans="1:27" ht="15.75" customHeight="1" x14ac:dyDescent="0.2">
      <c r="A234" s="4">
        <v>56</v>
      </c>
      <c r="B234" s="5">
        <f>IF(Data_Mentah!B234="Male",1,0)</f>
        <v>1</v>
      </c>
      <c r="C234" s="5">
        <f>IF(Data_Mentah!C234="Yes",1,0)</f>
        <v>0</v>
      </c>
      <c r="D234" s="5">
        <f>IF(Data_Mentah!D234="Yes",1,0)</f>
        <v>1</v>
      </c>
      <c r="E234" s="5">
        <f>IF(Data_Mentah!E234="Yes",1,0)</f>
        <v>0</v>
      </c>
      <c r="F234" s="5">
        <f>IF(Data_Mentah!F234="Yes",1,0)</f>
        <v>1</v>
      </c>
      <c r="G234" s="5">
        <f>IF(Data_Mentah!G234="Yes",1,0)</f>
        <v>1</v>
      </c>
      <c r="H234" s="5">
        <f>IF(Data_Mentah!H234="Yes",1,0)</f>
        <v>0</v>
      </c>
      <c r="I234" s="5">
        <f>IF(Data_Mentah!I234="Yes",1,0)</f>
        <v>1</v>
      </c>
      <c r="J234" s="5">
        <f>IF(Data_Mentah!J234="Yes",1,0)</f>
        <v>1</v>
      </c>
      <c r="K234" s="5">
        <f>IF(Data_Mentah!K234="Yes",1,0)</f>
        <v>0</v>
      </c>
      <c r="L234" s="5">
        <f>IF(Data_Mentah!L234="Yes",1,0)</f>
        <v>1</v>
      </c>
      <c r="M234" s="5">
        <f>IF(Data_Mentah!M234="Yes",1,0)</f>
        <v>0</v>
      </c>
      <c r="N234" s="5">
        <f>IF(Data_Mentah!N234="Yes",1,0)</f>
        <v>1</v>
      </c>
      <c r="O234" s="5">
        <f>IF(Data_Mentah!O234="Yes",1,0)</f>
        <v>1</v>
      </c>
      <c r="P234" s="5">
        <f>IF(Data_Mentah!P234="Yes",1,0)</f>
        <v>0</v>
      </c>
      <c r="Q234" s="6">
        <f>IF(Data_Mentah!Q234="Positive",1,0)</f>
        <v>0</v>
      </c>
      <c r="T234">
        <f t="shared" si="18"/>
        <v>1</v>
      </c>
      <c r="U234">
        <f t="shared" si="19"/>
        <v>1</v>
      </c>
      <c r="V234">
        <f t="shared" si="20"/>
        <v>1</v>
      </c>
      <c r="W234">
        <f t="shared" si="21"/>
        <v>0</v>
      </c>
      <c r="X234">
        <f t="shared" si="22"/>
        <v>1</v>
      </c>
      <c r="Y234">
        <f>IF((Prediksi_Testing!T234 + Prediksi_Testing!U234 + Prediksi_Testing!V234 + Prediksi_Testing!W234 + Prediksi_Testing!X234) &gt;= 3, 1, 0)</f>
        <v>1</v>
      </c>
      <c r="Z234">
        <f>Label_Encoding!Q234</f>
        <v>0</v>
      </c>
      <c r="AA234" t="str">
        <f t="shared" si="23"/>
        <v>Salah</v>
      </c>
    </row>
    <row r="235" spans="1:27" ht="15.75" customHeight="1" x14ac:dyDescent="0.2">
      <c r="A235" s="7">
        <v>50</v>
      </c>
      <c r="B235" s="8">
        <f>IF(Data_Mentah!B235="Male",1,0)</f>
        <v>1</v>
      </c>
      <c r="C235" s="8">
        <f>IF(Data_Mentah!C235="Yes",1,0)</f>
        <v>0</v>
      </c>
      <c r="D235" s="8">
        <f>IF(Data_Mentah!D235="Yes",1,0)</f>
        <v>0</v>
      </c>
      <c r="E235" s="8">
        <f>IF(Data_Mentah!E235="Yes",1,0)</f>
        <v>0</v>
      </c>
      <c r="F235" s="8">
        <f>IF(Data_Mentah!F235="Yes",1,0)</f>
        <v>1</v>
      </c>
      <c r="G235" s="8">
        <f>IF(Data_Mentah!G235="Yes",1,0)</f>
        <v>0</v>
      </c>
      <c r="H235" s="8">
        <f>IF(Data_Mentah!H235="Yes",1,0)</f>
        <v>0</v>
      </c>
      <c r="I235" s="8">
        <f>IF(Data_Mentah!I235="Yes",1,0)</f>
        <v>0</v>
      </c>
      <c r="J235" s="8">
        <f>IF(Data_Mentah!J235="Yes",1,0)</f>
        <v>1</v>
      </c>
      <c r="K235" s="8">
        <f>IF(Data_Mentah!K235="Yes",1,0)</f>
        <v>0</v>
      </c>
      <c r="L235" s="8">
        <f>IF(Data_Mentah!L235="Yes",1,0)</f>
        <v>1</v>
      </c>
      <c r="M235" s="8">
        <f>IF(Data_Mentah!M235="Yes",1,0)</f>
        <v>1</v>
      </c>
      <c r="N235" s="8">
        <f>IF(Data_Mentah!N235="Yes",1,0)</f>
        <v>1</v>
      </c>
      <c r="O235" s="8">
        <f>IF(Data_Mentah!O235="Yes",1,0)</f>
        <v>1</v>
      </c>
      <c r="P235" s="8">
        <f>IF(Data_Mentah!P235="Yes",1,0)</f>
        <v>0</v>
      </c>
      <c r="Q235" s="9">
        <f>IF(Data_Mentah!Q235="Positive",1,0)</f>
        <v>0</v>
      </c>
      <c r="T235">
        <f t="shared" si="18"/>
        <v>1</v>
      </c>
      <c r="U235">
        <f t="shared" si="19"/>
        <v>0</v>
      </c>
      <c r="V235">
        <f t="shared" si="20"/>
        <v>1</v>
      </c>
      <c r="W235">
        <f t="shared" si="21"/>
        <v>0</v>
      </c>
      <c r="X235">
        <f t="shared" si="22"/>
        <v>1</v>
      </c>
      <c r="Y235">
        <f>IF((Prediksi_Testing!T235 + Prediksi_Testing!U235 + Prediksi_Testing!V235 + Prediksi_Testing!W235 + Prediksi_Testing!X235) &gt;= 3, 1, 0)</f>
        <v>1</v>
      </c>
      <c r="Z235">
        <f>Label_Encoding!Q235</f>
        <v>0</v>
      </c>
      <c r="AA235" t="str">
        <f t="shared" si="23"/>
        <v>Salah</v>
      </c>
    </row>
    <row r="236" spans="1:27" ht="15.75" customHeight="1" x14ac:dyDescent="0.2">
      <c r="A236" s="4">
        <v>52</v>
      </c>
      <c r="B236" s="5">
        <f>IF(Data_Mentah!B236="Male",1,0)</f>
        <v>1</v>
      </c>
      <c r="C236" s="5">
        <f>IF(Data_Mentah!C236="Yes",1,0)</f>
        <v>0</v>
      </c>
      <c r="D236" s="5">
        <f>IF(Data_Mentah!D236="Yes",1,0)</f>
        <v>0</v>
      </c>
      <c r="E236" s="5">
        <f>IF(Data_Mentah!E236="Yes",1,0)</f>
        <v>0</v>
      </c>
      <c r="F236" s="5">
        <f>IF(Data_Mentah!F236="Yes",1,0)</f>
        <v>1</v>
      </c>
      <c r="G236" s="5">
        <f>IF(Data_Mentah!G236="Yes",1,0)</f>
        <v>1</v>
      </c>
      <c r="H236" s="5">
        <f>IF(Data_Mentah!H236="Yes",1,0)</f>
        <v>0</v>
      </c>
      <c r="I236" s="5">
        <f>IF(Data_Mentah!I236="Yes",1,0)</f>
        <v>0</v>
      </c>
      <c r="J236" s="5">
        <f>IF(Data_Mentah!J236="Yes",1,0)</f>
        <v>1</v>
      </c>
      <c r="K236" s="5">
        <f>IF(Data_Mentah!K236="Yes",1,0)</f>
        <v>0</v>
      </c>
      <c r="L236" s="5">
        <f>IF(Data_Mentah!L236="Yes",1,0)</f>
        <v>1</v>
      </c>
      <c r="M236" s="5">
        <f>IF(Data_Mentah!M236="Yes",1,0)</f>
        <v>0</v>
      </c>
      <c r="N236" s="5">
        <f>IF(Data_Mentah!N236="Yes",1,0)</f>
        <v>0</v>
      </c>
      <c r="O236" s="5">
        <f>IF(Data_Mentah!O236="Yes",1,0)</f>
        <v>1</v>
      </c>
      <c r="P236" s="5">
        <f>IF(Data_Mentah!P236="Yes",1,0)</f>
        <v>0</v>
      </c>
      <c r="Q236" s="6">
        <f>IF(Data_Mentah!Q236="Positive",1,0)</f>
        <v>0</v>
      </c>
      <c r="T236">
        <f t="shared" si="18"/>
        <v>0</v>
      </c>
      <c r="U236">
        <f t="shared" si="19"/>
        <v>0</v>
      </c>
      <c r="V236">
        <f t="shared" si="20"/>
        <v>1</v>
      </c>
      <c r="W236">
        <f t="shared" si="21"/>
        <v>0</v>
      </c>
      <c r="X236">
        <f t="shared" si="22"/>
        <v>0</v>
      </c>
      <c r="Y236">
        <f>IF((Prediksi_Testing!T236 + Prediksi_Testing!U236 + Prediksi_Testing!V236 + Prediksi_Testing!W236 + Prediksi_Testing!X236) &gt;= 3, 1, 0)</f>
        <v>0</v>
      </c>
      <c r="Z236">
        <f>Label_Encoding!Q236</f>
        <v>0</v>
      </c>
      <c r="AA236" t="str">
        <f t="shared" si="23"/>
        <v>Benar</v>
      </c>
    </row>
    <row r="237" spans="1:27" ht="15.75" customHeight="1" x14ac:dyDescent="0.2">
      <c r="A237" s="7">
        <v>26</v>
      </c>
      <c r="B237" s="8">
        <f>IF(Data_Mentah!B237="Male",1,0)</f>
        <v>1</v>
      </c>
      <c r="C237" s="8">
        <f>IF(Data_Mentah!C237="Yes",1,0)</f>
        <v>0</v>
      </c>
      <c r="D237" s="8">
        <f>IF(Data_Mentah!D237="Yes",1,0)</f>
        <v>0</v>
      </c>
      <c r="E237" s="8">
        <f>IF(Data_Mentah!E237="Yes",1,0)</f>
        <v>0</v>
      </c>
      <c r="F237" s="8">
        <f>IF(Data_Mentah!F237="Yes",1,0)</f>
        <v>0</v>
      </c>
      <c r="G237" s="8">
        <f>IF(Data_Mentah!G237="Yes",1,0)</f>
        <v>0</v>
      </c>
      <c r="H237" s="8">
        <f>IF(Data_Mentah!H237="Yes",1,0)</f>
        <v>0</v>
      </c>
      <c r="I237" s="8">
        <f>IF(Data_Mentah!I237="Yes",1,0)</f>
        <v>0</v>
      </c>
      <c r="J237" s="8">
        <f>IF(Data_Mentah!J237="Yes",1,0)</f>
        <v>0</v>
      </c>
      <c r="K237" s="8">
        <f>IF(Data_Mentah!K237="Yes",1,0)</f>
        <v>0</v>
      </c>
      <c r="L237" s="8">
        <f>IF(Data_Mentah!L237="Yes",1,0)</f>
        <v>0</v>
      </c>
      <c r="M237" s="8">
        <f>IF(Data_Mentah!M237="Yes",1,0)</f>
        <v>0</v>
      </c>
      <c r="N237" s="8">
        <f>IF(Data_Mentah!N237="Yes",1,0)</f>
        <v>0</v>
      </c>
      <c r="O237" s="8">
        <f>IF(Data_Mentah!O237="Yes",1,0)</f>
        <v>0</v>
      </c>
      <c r="P237" s="8">
        <f>IF(Data_Mentah!P237="Yes",1,0)</f>
        <v>0</v>
      </c>
      <c r="Q237" s="9">
        <f>IF(Data_Mentah!Q237="Positive",1,0)</f>
        <v>0</v>
      </c>
      <c r="T237">
        <f t="shared" si="18"/>
        <v>0</v>
      </c>
      <c r="U237">
        <f t="shared" si="19"/>
        <v>0</v>
      </c>
      <c r="V237">
        <f t="shared" si="20"/>
        <v>0</v>
      </c>
      <c r="W237">
        <f t="shared" si="21"/>
        <v>0</v>
      </c>
      <c r="X237">
        <f t="shared" si="22"/>
        <v>0</v>
      </c>
      <c r="Y237">
        <f>IF((Prediksi_Testing!T237 + Prediksi_Testing!U237 + Prediksi_Testing!V237 + Prediksi_Testing!W237 + Prediksi_Testing!X237) &gt;= 3, 1, 0)</f>
        <v>0</v>
      </c>
      <c r="Z237">
        <f>Label_Encoding!Q237</f>
        <v>0</v>
      </c>
      <c r="AA237" t="str">
        <f t="shared" si="23"/>
        <v>Benar</v>
      </c>
    </row>
    <row r="238" spans="1:27" ht="15.75" customHeight="1" x14ac:dyDescent="0.2">
      <c r="A238" s="4">
        <v>60</v>
      </c>
      <c r="B238" s="5">
        <f>IF(Data_Mentah!B238="Male",1,0)</f>
        <v>1</v>
      </c>
      <c r="C238" s="5">
        <f>IF(Data_Mentah!C238="Yes",1,0)</f>
        <v>0</v>
      </c>
      <c r="D238" s="5">
        <f>IF(Data_Mentah!D238="Yes",1,0)</f>
        <v>0</v>
      </c>
      <c r="E238" s="5">
        <f>IF(Data_Mentah!E238="Yes",1,0)</f>
        <v>0</v>
      </c>
      <c r="F238" s="5">
        <f>IF(Data_Mentah!F238="Yes",1,0)</f>
        <v>1</v>
      </c>
      <c r="G238" s="5">
        <f>IF(Data_Mentah!G238="Yes",1,0)</f>
        <v>1</v>
      </c>
      <c r="H238" s="5">
        <f>IF(Data_Mentah!H238="Yes",1,0)</f>
        <v>0</v>
      </c>
      <c r="I238" s="5">
        <f>IF(Data_Mentah!I238="Yes",1,0)</f>
        <v>1</v>
      </c>
      <c r="J238" s="5">
        <f>IF(Data_Mentah!J238="Yes",1,0)</f>
        <v>1</v>
      </c>
      <c r="K238" s="5">
        <f>IF(Data_Mentah!K238="Yes",1,0)</f>
        <v>0</v>
      </c>
      <c r="L238" s="5">
        <f>IF(Data_Mentah!L238="Yes",1,0)</f>
        <v>1</v>
      </c>
      <c r="M238" s="5">
        <f>IF(Data_Mentah!M238="Yes",1,0)</f>
        <v>0</v>
      </c>
      <c r="N238" s="5">
        <f>IF(Data_Mentah!N238="Yes",1,0)</f>
        <v>1</v>
      </c>
      <c r="O238" s="5">
        <f>IF(Data_Mentah!O238="Yes",1,0)</f>
        <v>1</v>
      </c>
      <c r="P238" s="5">
        <f>IF(Data_Mentah!P238="Yes",1,0)</f>
        <v>0</v>
      </c>
      <c r="Q238" s="6">
        <f>IF(Data_Mentah!Q238="Positive",1,0)</f>
        <v>0</v>
      </c>
      <c r="T238">
        <f t="shared" si="18"/>
        <v>1</v>
      </c>
      <c r="U238">
        <f t="shared" si="19"/>
        <v>0</v>
      </c>
      <c r="V238">
        <f t="shared" si="20"/>
        <v>1</v>
      </c>
      <c r="W238">
        <f t="shared" si="21"/>
        <v>0</v>
      </c>
      <c r="X238">
        <f t="shared" si="22"/>
        <v>1</v>
      </c>
      <c r="Y238">
        <f>IF((Prediksi_Testing!T238 + Prediksi_Testing!U238 + Prediksi_Testing!V238 + Prediksi_Testing!W238 + Prediksi_Testing!X238) &gt;= 3, 1, 0)</f>
        <v>1</v>
      </c>
      <c r="Z238">
        <f>Label_Encoding!Q238</f>
        <v>0</v>
      </c>
      <c r="AA238" t="str">
        <f t="shared" si="23"/>
        <v>Salah</v>
      </c>
    </row>
    <row r="239" spans="1:27" ht="15.75" customHeight="1" x14ac:dyDescent="0.2">
      <c r="A239" s="7">
        <v>65</v>
      </c>
      <c r="B239" s="8">
        <f>IF(Data_Mentah!B239="Male",1,0)</f>
        <v>1</v>
      </c>
      <c r="C239" s="8">
        <f>IF(Data_Mentah!C239="Yes",1,0)</f>
        <v>0</v>
      </c>
      <c r="D239" s="8">
        <f>IF(Data_Mentah!D239="Yes",1,0)</f>
        <v>0</v>
      </c>
      <c r="E239" s="8">
        <f>IF(Data_Mentah!E239="Yes",1,0)</f>
        <v>0</v>
      </c>
      <c r="F239" s="8">
        <f>IF(Data_Mentah!F239="Yes",1,0)</f>
        <v>1</v>
      </c>
      <c r="G239" s="8">
        <f>IF(Data_Mentah!G239="Yes",1,0)</f>
        <v>0</v>
      </c>
      <c r="H239" s="8">
        <f>IF(Data_Mentah!H239="Yes",1,0)</f>
        <v>0</v>
      </c>
      <c r="I239" s="8">
        <f>IF(Data_Mentah!I239="Yes",1,0)</f>
        <v>1</v>
      </c>
      <c r="J239" s="8">
        <f>IF(Data_Mentah!J239="Yes",1,0)</f>
        <v>1</v>
      </c>
      <c r="K239" s="8">
        <f>IF(Data_Mentah!K239="Yes",1,0)</f>
        <v>0</v>
      </c>
      <c r="L239" s="8">
        <f>IF(Data_Mentah!L239="Yes",1,0)</f>
        <v>1</v>
      </c>
      <c r="M239" s="8">
        <f>IF(Data_Mentah!M239="Yes",1,0)</f>
        <v>1</v>
      </c>
      <c r="N239" s="8">
        <f>IF(Data_Mentah!N239="Yes",1,0)</f>
        <v>1</v>
      </c>
      <c r="O239" s="8">
        <f>IF(Data_Mentah!O239="Yes",1,0)</f>
        <v>1</v>
      </c>
      <c r="P239" s="8">
        <f>IF(Data_Mentah!P239="Yes",1,0)</f>
        <v>0</v>
      </c>
      <c r="Q239" s="9">
        <f>IF(Data_Mentah!Q239="Positive",1,0)</f>
        <v>0</v>
      </c>
      <c r="T239">
        <f t="shared" si="18"/>
        <v>1</v>
      </c>
      <c r="U239">
        <f t="shared" si="19"/>
        <v>0</v>
      </c>
      <c r="V239">
        <f t="shared" si="20"/>
        <v>1</v>
      </c>
      <c r="W239">
        <f t="shared" si="21"/>
        <v>0</v>
      </c>
      <c r="X239">
        <f t="shared" si="22"/>
        <v>1</v>
      </c>
      <c r="Y239">
        <f>IF((Prediksi_Testing!T239 + Prediksi_Testing!U239 + Prediksi_Testing!V239 + Prediksi_Testing!W239 + Prediksi_Testing!X239) &gt;= 3, 1, 0)</f>
        <v>1</v>
      </c>
      <c r="Z239">
        <f>Label_Encoding!Q239</f>
        <v>0</v>
      </c>
      <c r="AA239" t="str">
        <f t="shared" si="23"/>
        <v>Salah</v>
      </c>
    </row>
    <row r="240" spans="1:27" ht="15.75" customHeight="1" x14ac:dyDescent="0.2">
      <c r="A240" s="4">
        <v>72</v>
      </c>
      <c r="B240" s="5">
        <f>IF(Data_Mentah!B240="Male",1,0)</f>
        <v>1</v>
      </c>
      <c r="C240" s="5">
        <f>IF(Data_Mentah!C240="Yes",1,0)</f>
        <v>0</v>
      </c>
      <c r="D240" s="5">
        <f>IF(Data_Mentah!D240="Yes",1,0)</f>
        <v>0</v>
      </c>
      <c r="E240" s="5">
        <f>IF(Data_Mentah!E240="Yes",1,0)</f>
        <v>0</v>
      </c>
      <c r="F240" s="5">
        <f>IF(Data_Mentah!F240="Yes",1,0)</f>
        <v>0</v>
      </c>
      <c r="G240" s="5">
        <f>IF(Data_Mentah!G240="Yes",1,0)</f>
        <v>1</v>
      </c>
      <c r="H240" s="5">
        <f>IF(Data_Mentah!H240="Yes",1,0)</f>
        <v>0</v>
      </c>
      <c r="I240" s="5">
        <f>IF(Data_Mentah!I240="Yes",1,0)</f>
        <v>1</v>
      </c>
      <c r="J240" s="5">
        <f>IF(Data_Mentah!J240="Yes",1,0)</f>
        <v>1</v>
      </c>
      <c r="K240" s="5">
        <f>IF(Data_Mentah!K240="Yes",1,0)</f>
        <v>0</v>
      </c>
      <c r="L240" s="5">
        <f>IF(Data_Mentah!L240="Yes",1,0)</f>
        <v>1</v>
      </c>
      <c r="M240" s="5">
        <f>IF(Data_Mentah!M240="Yes",1,0)</f>
        <v>0</v>
      </c>
      <c r="N240" s="5">
        <f>IF(Data_Mentah!N240="Yes",1,0)</f>
        <v>1</v>
      </c>
      <c r="O240" s="5">
        <f>IF(Data_Mentah!O240="Yes",1,0)</f>
        <v>1</v>
      </c>
      <c r="P240" s="5">
        <f>IF(Data_Mentah!P240="Yes",1,0)</f>
        <v>0</v>
      </c>
      <c r="Q240" s="6">
        <f>IF(Data_Mentah!Q240="Positive",1,0)</f>
        <v>0</v>
      </c>
      <c r="T240">
        <f t="shared" si="18"/>
        <v>0</v>
      </c>
      <c r="U240">
        <f t="shared" si="19"/>
        <v>0</v>
      </c>
      <c r="V240">
        <f t="shared" si="20"/>
        <v>1</v>
      </c>
      <c r="W240">
        <f t="shared" si="21"/>
        <v>0</v>
      </c>
      <c r="X240">
        <f t="shared" si="22"/>
        <v>0</v>
      </c>
      <c r="Y240">
        <f>IF((Prediksi_Testing!T240 + Prediksi_Testing!U240 + Prediksi_Testing!V240 + Prediksi_Testing!W240 + Prediksi_Testing!X240) &gt;= 3, 1, 0)</f>
        <v>0</v>
      </c>
      <c r="Z240">
        <f>Label_Encoding!Q240</f>
        <v>0</v>
      </c>
      <c r="AA240" t="str">
        <f t="shared" si="23"/>
        <v>Benar</v>
      </c>
    </row>
    <row r="241" spans="1:27" ht="15.75" customHeight="1" x14ac:dyDescent="0.2">
      <c r="A241" s="7">
        <v>30</v>
      </c>
      <c r="B241" s="8">
        <f>IF(Data_Mentah!B241="Male",1,0)</f>
        <v>1</v>
      </c>
      <c r="C241" s="8">
        <f>IF(Data_Mentah!C241="Yes",1,0)</f>
        <v>0</v>
      </c>
      <c r="D241" s="8">
        <f>IF(Data_Mentah!D241="Yes",1,0)</f>
        <v>0</v>
      </c>
      <c r="E241" s="8">
        <f>IF(Data_Mentah!E241="Yes",1,0)</f>
        <v>0</v>
      </c>
      <c r="F241" s="8">
        <f>IF(Data_Mentah!F241="Yes",1,0)</f>
        <v>1</v>
      </c>
      <c r="G241" s="8">
        <f>IF(Data_Mentah!G241="Yes",1,0)</f>
        <v>0</v>
      </c>
      <c r="H241" s="8">
        <f>IF(Data_Mentah!H241="Yes",1,0)</f>
        <v>0</v>
      </c>
      <c r="I241" s="8">
        <f>IF(Data_Mentah!I241="Yes",1,0)</f>
        <v>0</v>
      </c>
      <c r="J241" s="8">
        <f>IF(Data_Mentah!J241="Yes",1,0)</f>
        <v>0</v>
      </c>
      <c r="K241" s="8">
        <f>IF(Data_Mentah!K241="Yes",1,0)</f>
        <v>0</v>
      </c>
      <c r="L241" s="8">
        <f>IF(Data_Mentah!L241="Yes",1,0)</f>
        <v>0</v>
      </c>
      <c r="M241" s="8">
        <f>IF(Data_Mentah!M241="Yes",1,0)</f>
        <v>0</v>
      </c>
      <c r="N241" s="8">
        <f>IF(Data_Mentah!N241="Yes",1,0)</f>
        <v>0</v>
      </c>
      <c r="O241" s="8">
        <f>IF(Data_Mentah!O241="Yes",1,0)</f>
        <v>0</v>
      </c>
      <c r="P241" s="8">
        <f>IF(Data_Mentah!P241="Yes",1,0)</f>
        <v>0</v>
      </c>
      <c r="Q241" s="9">
        <f>IF(Data_Mentah!Q241="Positive",1,0)</f>
        <v>0</v>
      </c>
      <c r="T241">
        <f t="shared" si="18"/>
        <v>0</v>
      </c>
      <c r="U241">
        <f t="shared" si="19"/>
        <v>0</v>
      </c>
      <c r="V241">
        <f t="shared" si="20"/>
        <v>0</v>
      </c>
      <c r="W241">
        <f t="shared" si="21"/>
        <v>0</v>
      </c>
      <c r="X241">
        <f t="shared" si="22"/>
        <v>0</v>
      </c>
      <c r="Y241">
        <f>IF((Prediksi_Testing!T241 + Prediksi_Testing!U241 + Prediksi_Testing!V241 + Prediksi_Testing!W241 + Prediksi_Testing!X241) &gt;= 3, 1, 0)</f>
        <v>0</v>
      </c>
      <c r="Z241">
        <f>Label_Encoding!Q241</f>
        <v>0</v>
      </c>
      <c r="AA241" t="str">
        <f t="shared" si="23"/>
        <v>Benar</v>
      </c>
    </row>
    <row r="242" spans="1:27" ht="15.75" customHeight="1" x14ac:dyDescent="0.2">
      <c r="A242" s="4">
        <v>45</v>
      </c>
      <c r="B242" s="5">
        <f>IF(Data_Mentah!B242="Male",1,0)</f>
        <v>1</v>
      </c>
      <c r="C242" s="5">
        <f>IF(Data_Mentah!C242="Yes",1,0)</f>
        <v>0</v>
      </c>
      <c r="D242" s="5">
        <f>IF(Data_Mentah!D242="Yes",1,0)</f>
        <v>0</v>
      </c>
      <c r="E242" s="5">
        <f>IF(Data_Mentah!E242="Yes",1,0)</f>
        <v>0</v>
      </c>
      <c r="F242" s="5">
        <f>IF(Data_Mentah!F242="Yes",1,0)</f>
        <v>1</v>
      </c>
      <c r="G242" s="5">
        <f>IF(Data_Mentah!G242="Yes",1,0)</f>
        <v>0</v>
      </c>
      <c r="H242" s="5">
        <f>IF(Data_Mentah!H242="Yes",1,0)</f>
        <v>0</v>
      </c>
      <c r="I242" s="5">
        <f>IF(Data_Mentah!I242="Yes",1,0)</f>
        <v>0</v>
      </c>
      <c r="J242" s="5">
        <f>IF(Data_Mentah!J242="Yes",1,0)</f>
        <v>1</v>
      </c>
      <c r="K242" s="5">
        <f>IF(Data_Mentah!K242="Yes",1,0)</f>
        <v>0</v>
      </c>
      <c r="L242" s="5">
        <f>IF(Data_Mentah!L242="Yes",1,0)</f>
        <v>0</v>
      </c>
      <c r="M242" s="5">
        <f>IF(Data_Mentah!M242="Yes",1,0)</f>
        <v>1</v>
      </c>
      <c r="N242" s="5">
        <f>IF(Data_Mentah!N242="Yes",1,0)</f>
        <v>0</v>
      </c>
      <c r="O242" s="5">
        <f>IF(Data_Mentah!O242="Yes",1,0)</f>
        <v>1</v>
      </c>
      <c r="P242" s="5">
        <f>IF(Data_Mentah!P242="Yes",1,0)</f>
        <v>0</v>
      </c>
      <c r="Q242" s="6">
        <f>IF(Data_Mentah!Q242="Positive",1,0)</f>
        <v>0</v>
      </c>
      <c r="T242">
        <f t="shared" si="18"/>
        <v>0</v>
      </c>
      <c r="U242">
        <f t="shared" si="19"/>
        <v>0</v>
      </c>
      <c r="V242">
        <f t="shared" si="20"/>
        <v>0</v>
      </c>
      <c r="W242">
        <f t="shared" si="21"/>
        <v>0</v>
      </c>
      <c r="X242">
        <f t="shared" si="22"/>
        <v>0</v>
      </c>
      <c r="Y242">
        <f>IF((Prediksi_Testing!T242 + Prediksi_Testing!U242 + Prediksi_Testing!V242 + Prediksi_Testing!W242 + Prediksi_Testing!X242) &gt;= 3, 1, 0)</f>
        <v>0</v>
      </c>
      <c r="Z242">
        <f>Label_Encoding!Q242</f>
        <v>0</v>
      </c>
      <c r="AA242" t="str">
        <f t="shared" si="23"/>
        <v>Benar</v>
      </c>
    </row>
    <row r="243" spans="1:27" ht="15.75" customHeight="1" x14ac:dyDescent="0.2">
      <c r="A243" s="7">
        <v>65</v>
      </c>
      <c r="B243" s="8">
        <f>IF(Data_Mentah!B243="Male",1,0)</f>
        <v>1</v>
      </c>
      <c r="C243" s="8">
        <f>IF(Data_Mentah!C243="Yes",1,0)</f>
        <v>1</v>
      </c>
      <c r="D243" s="8">
        <f>IF(Data_Mentah!D243="Yes",1,0)</f>
        <v>0</v>
      </c>
      <c r="E243" s="8">
        <f>IF(Data_Mentah!E243="Yes",1,0)</f>
        <v>0</v>
      </c>
      <c r="F243" s="8">
        <f>IF(Data_Mentah!F243="Yes",1,0)</f>
        <v>0</v>
      </c>
      <c r="G243" s="8">
        <f>IF(Data_Mentah!G243="Yes",1,0)</f>
        <v>0</v>
      </c>
      <c r="H243" s="8">
        <f>IF(Data_Mentah!H243="Yes",1,0)</f>
        <v>0</v>
      </c>
      <c r="I243" s="8">
        <f>IF(Data_Mentah!I243="Yes",1,0)</f>
        <v>1</v>
      </c>
      <c r="J243" s="8">
        <f>IF(Data_Mentah!J243="Yes",1,0)</f>
        <v>1</v>
      </c>
      <c r="K243" s="8">
        <f>IF(Data_Mentah!K243="Yes",1,0)</f>
        <v>1</v>
      </c>
      <c r="L243" s="8">
        <f>IF(Data_Mentah!L243="Yes",1,0)</f>
        <v>1</v>
      </c>
      <c r="M243" s="8">
        <f>IF(Data_Mentah!M243="Yes",1,0)</f>
        <v>0</v>
      </c>
      <c r="N243" s="8">
        <f>IF(Data_Mentah!N243="Yes",1,0)</f>
        <v>1</v>
      </c>
      <c r="O243" s="8">
        <f>IF(Data_Mentah!O243="Yes",1,0)</f>
        <v>1</v>
      </c>
      <c r="P243" s="8">
        <f>IF(Data_Mentah!P243="Yes",1,0)</f>
        <v>1</v>
      </c>
      <c r="Q243" s="9">
        <f>IF(Data_Mentah!Q243="Positive",1,0)</f>
        <v>0</v>
      </c>
      <c r="T243">
        <f t="shared" si="18"/>
        <v>0</v>
      </c>
      <c r="U243">
        <f t="shared" si="19"/>
        <v>0</v>
      </c>
      <c r="V243">
        <f t="shared" si="20"/>
        <v>1</v>
      </c>
      <c r="W243">
        <f t="shared" si="21"/>
        <v>0</v>
      </c>
      <c r="X243">
        <f t="shared" si="22"/>
        <v>1</v>
      </c>
      <c r="Y243">
        <f>IF((Prediksi_Testing!T243 + Prediksi_Testing!U243 + Prediksi_Testing!V243 + Prediksi_Testing!W243 + Prediksi_Testing!X243) &gt;= 3, 1, 0)</f>
        <v>0</v>
      </c>
      <c r="Z243">
        <f>Label_Encoding!Q243</f>
        <v>0</v>
      </c>
      <c r="AA243" t="str">
        <f t="shared" si="23"/>
        <v>Benar</v>
      </c>
    </row>
    <row r="244" spans="1:27" ht="15.75" customHeight="1" x14ac:dyDescent="0.2">
      <c r="A244" s="4">
        <v>70</v>
      </c>
      <c r="B244" s="5">
        <f>IF(Data_Mentah!B244="Male",1,0)</f>
        <v>1</v>
      </c>
      <c r="C244" s="5">
        <f>IF(Data_Mentah!C244="Yes",1,0)</f>
        <v>0</v>
      </c>
      <c r="D244" s="5">
        <f>IF(Data_Mentah!D244="Yes",1,0)</f>
        <v>0</v>
      </c>
      <c r="E244" s="5">
        <f>IF(Data_Mentah!E244="Yes",1,0)</f>
        <v>0</v>
      </c>
      <c r="F244" s="5">
        <f>IF(Data_Mentah!F244="Yes",1,0)</f>
        <v>1</v>
      </c>
      <c r="G244" s="5">
        <f>IF(Data_Mentah!G244="Yes",1,0)</f>
        <v>0</v>
      </c>
      <c r="H244" s="5">
        <f>IF(Data_Mentah!H244="Yes",1,0)</f>
        <v>0</v>
      </c>
      <c r="I244" s="5">
        <f>IF(Data_Mentah!I244="Yes",1,0)</f>
        <v>1</v>
      </c>
      <c r="J244" s="5">
        <f>IF(Data_Mentah!J244="Yes",1,0)</f>
        <v>1</v>
      </c>
      <c r="K244" s="5">
        <f>IF(Data_Mentah!K244="Yes",1,0)</f>
        <v>0</v>
      </c>
      <c r="L244" s="5">
        <f>IF(Data_Mentah!L244="Yes",1,0)</f>
        <v>1</v>
      </c>
      <c r="M244" s="5">
        <f>IF(Data_Mentah!M244="Yes",1,0)</f>
        <v>0</v>
      </c>
      <c r="N244" s="5">
        <f>IF(Data_Mentah!N244="Yes",1,0)</f>
        <v>1</v>
      </c>
      <c r="O244" s="5">
        <f>IF(Data_Mentah!O244="Yes",1,0)</f>
        <v>1</v>
      </c>
      <c r="P244" s="5">
        <f>IF(Data_Mentah!P244="Yes",1,0)</f>
        <v>0</v>
      </c>
      <c r="Q244" s="6">
        <f>IF(Data_Mentah!Q244="Positive",1,0)</f>
        <v>0</v>
      </c>
      <c r="T244">
        <f t="shared" si="18"/>
        <v>1</v>
      </c>
      <c r="U244">
        <f t="shared" si="19"/>
        <v>0</v>
      </c>
      <c r="V244">
        <f t="shared" si="20"/>
        <v>1</v>
      </c>
      <c r="W244">
        <f t="shared" si="21"/>
        <v>0</v>
      </c>
      <c r="X244">
        <f t="shared" si="22"/>
        <v>1</v>
      </c>
      <c r="Y244">
        <f>IF((Prediksi_Testing!T244 + Prediksi_Testing!U244 + Prediksi_Testing!V244 + Prediksi_Testing!W244 + Prediksi_Testing!X244) &gt;= 3, 1, 0)</f>
        <v>1</v>
      </c>
      <c r="Z244">
        <f>Label_Encoding!Q244</f>
        <v>0</v>
      </c>
      <c r="AA244" t="str">
        <f t="shared" si="23"/>
        <v>Salah</v>
      </c>
    </row>
    <row r="245" spans="1:27" ht="15.75" customHeight="1" x14ac:dyDescent="0.2">
      <c r="A245" s="7">
        <v>35</v>
      </c>
      <c r="B245" s="8">
        <f>IF(Data_Mentah!B245="Male",1,0)</f>
        <v>1</v>
      </c>
      <c r="C245" s="8">
        <f>IF(Data_Mentah!C245="Yes",1,0)</f>
        <v>0</v>
      </c>
      <c r="D245" s="8">
        <f>IF(Data_Mentah!D245="Yes",1,0)</f>
        <v>0</v>
      </c>
      <c r="E245" s="8">
        <f>IF(Data_Mentah!E245="Yes",1,0)</f>
        <v>0</v>
      </c>
      <c r="F245" s="8">
        <f>IF(Data_Mentah!F245="Yes",1,0)</f>
        <v>1</v>
      </c>
      <c r="G245" s="8">
        <f>IF(Data_Mentah!G245="Yes",1,0)</f>
        <v>0</v>
      </c>
      <c r="H245" s="8">
        <f>IF(Data_Mentah!H245="Yes",1,0)</f>
        <v>0</v>
      </c>
      <c r="I245" s="8">
        <f>IF(Data_Mentah!I245="Yes",1,0)</f>
        <v>0</v>
      </c>
      <c r="J245" s="8">
        <f>IF(Data_Mentah!J245="Yes",1,0)</f>
        <v>0</v>
      </c>
      <c r="K245" s="8">
        <f>IF(Data_Mentah!K245="Yes",1,0)</f>
        <v>0</v>
      </c>
      <c r="L245" s="8">
        <f>IF(Data_Mentah!L245="Yes",1,0)</f>
        <v>0</v>
      </c>
      <c r="M245" s="8">
        <f>IF(Data_Mentah!M245="Yes",1,0)</f>
        <v>0</v>
      </c>
      <c r="N245" s="8">
        <f>IF(Data_Mentah!N245="Yes",1,0)</f>
        <v>0</v>
      </c>
      <c r="O245" s="8">
        <f>IF(Data_Mentah!O245="Yes",1,0)</f>
        <v>0</v>
      </c>
      <c r="P245" s="8">
        <f>IF(Data_Mentah!P245="Yes",1,0)</f>
        <v>0</v>
      </c>
      <c r="Q245" s="9">
        <f>IF(Data_Mentah!Q245="Positive",1,0)</f>
        <v>0</v>
      </c>
      <c r="T245">
        <f t="shared" si="18"/>
        <v>0</v>
      </c>
      <c r="U245">
        <f t="shared" si="19"/>
        <v>0</v>
      </c>
      <c r="V245">
        <f t="shared" si="20"/>
        <v>0</v>
      </c>
      <c r="W245">
        <f t="shared" si="21"/>
        <v>0</v>
      </c>
      <c r="X245">
        <f t="shared" si="22"/>
        <v>0</v>
      </c>
      <c r="Y245">
        <f>IF((Prediksi_Testing!T245 + Prediksi_Testing!U245 + Prediksi_Testing!V245 + Prediksi_Testing!W245 + Prediksi_Testing!X245) &gt;= 3, 1, 0)</f>
        <v>0</v>
      </c>
      <c r="Z245">
        <f>Label_Encoding!Q245</f>
        <v>0</v>
      </c>
      <c r="AA245" t="str">
        <f t="shared" si="23"/>
        <v>Benar</v>
      </c>
    </row>
    <row r="246" spans="1:27" ht="15.75" customHeight="1" x14ac:dyDescent="0.2">
      <c r="A246" s="4">
        <v>54</v>
      </c>
      <c r="B246" s="5">
        <f>IF(Data_Mentah!B246="Male",1,0)</f>
        <v>1</v>
      </c>
      <c r="C246" s="5">
        <f>IF(Data_Mentah!C246="Yes",1,0)</f>
        <v>0</v>
      </c>
      <c r="D246" s="5">
        <f>IF(Data_Mentah!D246="Yes",1,0)</f>
        <v>0</v>
      </c>
      <c r="E246" s="5">
        <f>IF(Data_Mentah!E246="Yes",1,0)</f>
        <v>0</v>
      </c>
      <c r="F246" s="5">
        <f>IF(Data_Mentah!F246="Yes",1,0)</f>
        <v>1</v>
      </c>
      <c r="G246" s="5">
        <f>IF(Data_Mentah!G246="Yes",1,0)</f>
        <v>0</v>
      </c>
      <c r="H246" s="5">
        <f>IF(Data_Mentah!H246="Yes",1,0)</f>
        <v>0</v>
      </c>
      <c r="I246" s="5">
        <f>IF(Data_Mentah!I246="Yes",1,0)</f>
        <v>0</v>
      </c>
      <c r="J246" s="5">
        <f>IF(Data_Mentah!J246="Yes",1,0)</f>
        <v>1</v>
      </c>
      <c r="K246" s="5">
        <f>IF(Data_Mentah!K246="Yes",1,0)</f>
        <v>0</v>
      </c>
      <c r="L246" s="5">
        <f>IF(Data_Mentah!L246="Yes",1,0)</f>
        <v>1</v>
      </c>
      <c r="M246" s="5">
        <f>IF(Data_Mentah!M246="Yes",1,0)</f>
        <v>0</v>
      </c>
      <c r="N246" s="5">
        <f>IF(Data_Mentah!N246="Yes",1,0)</f>
        <v>1</v>
      </c>
      <c r="O246" s="5">
        <f>IF(Data_Mentah!O246="Yes",1,0)</f>
        <v>1</v>
      </c>
      <c r="P246" s="5">
        <f>IF(Data_Mentah!P246="Yes",1,0)</f>
        <v>0</v>
      </c>
      <c r="Q246" s="6">
        <f>IF(Data_Mentah!Q246="Positive",1,0)</f>
        <v>0</v>
      </c>
      <c r="T246">
        <f t="shared" si="18"/>
        <v>1</v>
      </c>
      <c r="U246">
        <f t="shared" si="19"/>
        <v>0</v>
      </c>
      <c r="V246">
        <f t="shared" si="20"/>
        <v>1</v>
      </c>
      <c r="W246">
        <f t="shared" si="21"/>
        <v>0</v>
      </c>
      <c r="X246">
        <f t="shared" si="22"/>
        <v>0</v>
      </c>
      <c r="Y246">
        <f>IF((Prediksi_Testing!T246 + Prediksi_Testing!U246 + Prediksi_Testing!V246 + Prediksi_Testing!W246 + Prediksi_Testing!X246) &gt;= 3, 1, 0)</f>
        <v>0</v>
      </c>
      <c r="Z246">
        <f>Label_Encoding!Q246</f>
        <v>0</v>
      </c>
      <c r="AA246" t="str">
        <f t="shared" si="23"/>
        <v>Benar</v>
      </c>
    </row>
    <row r="247" spans="1:27" ht="15.75" customHeight="1" x14ac:dyDescent="0.2">
      <c r="A247" s="7">
        <v>30</v>
      </c>
      <c r="B247" s="8">
        <f>IF(Data_Mentah!B247="Male",1,0)</f>
        <v>1</v>
      </c>
      <c r="C247" s="8">
        <f>IF(Data_Mentah!C247="Yes",1,0)</f>
        <v>0</v>
      </c>
      <c r="D247" s="8">
        <f>IF(Data_Mentah!D247="Yes",1,0)</f>
        <v>0</v>
      </c>
      <c r="E247" s="8">
        <f>IF(Data_Mentah!E247="Yes",1,0)</f>
        <v>0</v>
      </c>
      <c r="F247" s="8">
        <f>IF(Data_Mentah!F247="Yes",1,0)</f>
        <v>0</v>
      </c>
      <c r="G247" s="8">
        <f>IF(Data_Mentah!G247="Yes",1,0)</f>
        <v>0</v>
      </c>
      <c r="H247" s="8">
        <f>IF(Data_Mentah!H247="Yes",1,0)</f>
        <v>0</v>
      </c>
      <c r="I247" s="8">
        <f>IF(Data_Mentah!I247="Yes",1,0)</f>
        <v>0</v>
      </c>
      <c r="J247" s="8">
        <f>IF(Data_Mentah!J247="Yes",1,0)</f>
        <v>0</v>
      </c>
      <c r="K247" s="8">
        <f>IF(Data_Mentah!K247="Yes",1,0)</f>
        <v>0</v>
      </c>
      <c r="L247" s="8">
        <f>IF(Data_Mentah!L247="Yes",1,0)</f>
        <v>0</v>
      </c>
      <c r="M247" s="8">
        <f>IF(Data_Mentah!M247="Yes",1,0)</f>
        <v>0</v>
      </c>
      <c r="N247" s="8">
        <f>IF(Data_Mentah!N247="Yes",1,0)</f>
        <v>0</v>
      </c>
      <c r="O247" s="8">
        <f>IF(Data_Mentah!O247="Yes",1,0)</f>
        <v>0</v>
      </c>
      <c r="P247" s="8">
        <f>IF(Data_Mentah!P247="Yes",1,0)</f>
        <v>0</v>
      </c>
      <c r="Q247" s="9">
        <f>IF(Data_Mentah!Q247="Positive",1,0)</f>
        <v>0</v>
      </c>
      <c r="T247">
        <f t="shared" si="18"/>
        <v>0</v>
      </c>
      <c r="U247">
        <f t="shared" si="19"/>
        <v>0</v>
      </c>
      <c r="V247">
        <f t="shared" si="20"/>
        <v>0</v>
      </c>
      <c r="W247">
        <f t="shared" si="21"/>
        <v>0</v>
      </c>
      <c r="X247">
        <f t="shared" si="22"/>
        <v>0</v>
      </c>
      <c r="Y247">
        <f>IF((Prediksi_Testing!T247 + Prediksi_Testing!U247 + Prediksi_Testing!V247 + Prediksi_Testing!W247 + Prediksi_Testing!X247) &gt;= 3, 1, 0)</f>
        <v>0</v>
      </c>
      <c r="Z247">
        <f>Label_Encoding!Q247</f>
        <v>0</v>
      </c>
      <c r="AA247" t="str">
        <f t="shared" si="23"/>
        <v>Benar</v>
      </c>
    </row>
    <row r="248" spans="1:27" ht="15.75" customHeight="1" x14ac:dyDescent="0.2">
      <c r="A248" s="4">
        <v>46</v>
      </c>
      <c r="B248" s="5">
        <f>IF(Data_Mentah!B248="Male",1,0)</f>
        <v>1</v>
      </c>
      <c r="C248" s="5">
        <f>IF(Data_Mentah!C248="Yes",1,0)</f>
        <v>0</v>
      </c>
      <c r="D248" s="5">
        <f>IF(Data_Mentah!D248="Yes",1,0)</f>
        <v>0</v>
      </c>
      <c r="E248" s="5">
        <f>IF(Data_Mentah!E248="Yes",1,0)</f>
        <v>0</v>
      </c>
      <c r="F248" s="5">
        <f>IF(Data_Mentah!F248="Yes",1,0)</f>
        <v>1</v>
      </c>
      <c r="G248" s="5">
        <f>IF(Data_Mentah!G248="Yes",1,0)</f>
        <v>0</v>
      </c>
      <c r="H248" s="5">
        <f>IF(Data_Mentah!H248="Yes",1,0)</f>
        <v>0</v>
      </c>
      <c r="I248" s="5">
        <f>IF(Data_Mentah!I248="Yes",1,0)</f>
        <v>0</v>
      </c>
      <c r="J248" s="5">
        <f>IF(Data_Mentah!J248="Yes",1,0)</f>
        <v>1</v>
      </c>
      <c r="K248" s="5">
        <f>IF(Data_Mentah!K248="Yes",1,0)</f>
        <v>0</v>
      </c>
      <c r="L248" s="5">
        <f>IF(Data_Mentah!L248="Yes",1,0)</f>
        <v>1</v>
      </c>
      <c r="M248" s="5">
        <f>IF(Data_Mentah!M248="Yes",1,0)</f>
        <v>0</v>
      </c>
      <c r="N248" s="5">
        <f>IF(Data_Mentah!N248="Yes",1,0)</f>
        <v>0</v>
      </c>
      <c r="O248" s="5">
        <f>IF(Data_Mentah!O248="Yes",1,0)</f>
        <v>1</v>
      </c>
      <c r="P248" s="5">
        <f>IF(Data_Mentah!P248="Yes",1,0)</f>
        <v>0</v>
      </c>
      <c r="Q248" s="6">
        <f>IF(Data_Mentah!Q248="Positive",1,0)</f>
        <v>0</v>
      </c>
      <c r="T248">
        <f t="shared" si="18"/>
        <v>0</v>
      </c>
      <c r="U248">
        <f t="shared" si="19"/>
        <v>0</v>
      </c>
      <c r="V248">
        <f t="shared" si="20"/>
        <v>1</v>
      </c>
      <c r="W248">
        <f t="shared" si="21"/>
        <v>0</v>
      </c>
      <c r="X248">
        <f t="shared" si="22"/>
        <v>0</v>
      </c>
      <c r="Y248">
        <f>IF((Prediksi_Testing!T248 + Prediksi_Testing!U248 + Prediksi_Testing!V248 + Prediksi_Testing!W248 + Prediksi_Testing!X248) &gt;= 3, 1, 0)</f>
        <v>0</v>
      </c>
      <c r="Z248">
        <f>Label_Encoding!Q248</f>
        <v>0</v>
      </c>
      <c r="AA248" t="str">
        <f t="shared" si="23"/>
        <v>Benar</v>
      </c>
    </row>
    <row r="249" spans="1:27" ht="15.75" customHeight="1" x14ac:dyDescent="0.2">
      <c r="A249" s="7">
        <v>53</v>
      </c>
      <c r="B249" s="8">
        <f>IF(Data_Mentah!B249="Male",1,0)</f>
        <v>1</v>
      </c>
      <c r="C249" s="8">
        <f>IF(Data_Mentah!C249="Yes",1,0)</f>
        <v>0</v>
      </c>
      <c r="D249" s="8">
        <f>IF(Data_Mentah!D249="Yes",1,0)</f>
        <v>0</v>
      </c>
      <c r="E249" s="8">
        <f>IF(Data_Mentah!E249="Yes",1,0)</f>
        <v>0</v>
      </c>
      <c r="F249" s="8">
        <f>IF(Data_Mentah!F249="Yes",1,0)</f>
        <v>1</v>
      </c>
      <c r="G249" s="8">
        <f>IF(Data_Mentah!G249="Yes",1,0)</f>
        <v>1</v>
      </c>
      <c r="H249" s="8">
        <f>IF(Data_Mentah!H249="Yes",1,0)</f>
        <v>0</v>
      </c>
      <c r="I249" s="8">
        <f>IF(Data_Mentah!I249="Yes",1,0)</f>
        <v>1</v>
      </c>
      <c r="J249" s="8">
        <f>IF(Data_Mentah!J249="Yes",1,0)</f>
        <v>1</v>
      </c>
      <c r="K249" s="8">
        <f>IF(Data_Mentah!K249="Yes",1,0)</f>
        <v>0</v>
      </c>
      <c r="L249" s="8">
        <f>IF(Data_Mentah!L249="Yes",1,0)</f>
        <v>1</v>
      </c>
      <c r="M249" s="8">
        <f>IF(Data_Mentah!M249="Yes",1,0)</f>
        <v>1</v>
      </c>
      <c r="N249" s="8">
        <f>IF(Data_Mentah!N249="Yes",1,0)</f>
        <v>1</v>
      </c>
      <c r="O249" s="8">
        <f>IF(Data_Mentah!O249="Yes",1,0)</f>
        <v>1</v>
      </c>
      <c r="P249" s="8">
        <f>IF(Data_Mentah!P249="Yes",1,0)</f>
        <v>0</v>
      </c>
      <c r="Q249" s="9">
        <f>IF(Data_Mentah!Q249="Positive",1,0)</f>
        <v>0</v>
      </c>
      <c r="T249">
        <f t="shared" si="18"/>
        <v>1</v>
      </c>
      <c r="U249">
        <f t="shared" si="19"/>
        <v>1</v>
      </c>
      <c r="V249">
        <f t="shared" si="20"/>
        <v>1</v>
      </c>
      <c r="W249">
        <f t="shared" si="21"/>
        <v>0</v>
      </c>
      <c r="X249">
        <f t="shared" si="22"/>
        <v>1</v>
      </c>
      <c r="Y249">
        <f>IF((Prediksi_Testing!T249 + Prediksi_Testing!U249 + Prediksi_Testing!V249 + Prediksi_Testing!W249 + Prediksi_Testing!X249) &gt;= 3, 1, 0)</f>
        <v>1</v>
      </c>
      <c r="Z249">
        <f>Label_Encoding!Q249</f>
        <v>0</v>
      </c>
      <c r="AA249" t="str">
        <f t="shared" si="23"/>
        <v>Salah</v>
      </c>
    </row>
    <row r="250" spans="1:27" ht="15.75" customHeight="1" x14ac:dyDescent="0.2">
      <c r="A250" s="4">
        <v>42</v>
      </c>
      <c r="B250" s="5">
        <f>IF(Data_Mentah!B250="Male",1,0)</f>
        <v>1</v>
      </c>
      <c r="C250" s="5">
        <f>IF(Data_Mentah!C250="Yes",1,0)</f>
        <v>0</v>
      </c>
      <c r="D250" s="5">
        <f>IF(Data_Mentah!D250="Yes",1,0)</f>
        <v>0</v>
      </c>
      <c r="E250" s="5">
        <f>IF(Data_Mentah!E250="Yes",1,0)</f>
        <v>0</v>
      </c>
      <c r="F250" s="5">
        <f>IF(Data_Mentah!F250="Yes",1,0)</f>
        <v>0</v>
      </c>
      <c r="G250" s="5">
        <f>IF(Data_Mentah!G250="Yes",1,0)</f>
        <v>0</v>
      </c>
      <c r="H250" s="5">
        <f>IF(Data_Mentah!H250="Yes",1,0)</f>
        <v>0</v>
      </c>
      <c r="I250" s="5">
        <f>IF(Data_Mentah!I250="Yes",1,0)</f>
        <v>0</v>
      </c>
      <c r="J250" s="5">
        <f>IF(Data_Mentah!J250="Yes",1,0)</f>
        <v>0</v>
      </c>
      <c r="K250" s="5">
        <f>IF(Data_Mentah!K250="Yes",1,0)</f>
        <v>0</v>
      </c>
      <c r="L250" s="5">
        <f>IF(Data_Mentah!L250="Yes",1,0)</f>
        <v>0</v>
      </c>
      <c r="M250" s="5">
        <f>IF(Data_Mentah!M250="Yes",1,0)</f>
        <v>0</v>
      </c>
      <c r="N250" s="5">
        <f>IF(Data_Mentah!N250="Yes",1,0)</f>
        <v>0</v>
      </c>
      <c r="O250" s="5">
        <f>IF(Data_Mentah!O250="Yes",1,0)</f>
        <v>1</v>
      </c>
      <c r="P250" s="5">
        <f>IF(Data_Mentah!P250="Yes",1,0)</f>
        <v>0</v>
      </c>
      <c r="Q250" s="6">
        <f>IF(Data_Mentah!Q250="Positive",1,0)</f>
        <v>0</v>
      </c>
      <c r="T250">
        <f t="shared" si="18"/>
        <v>0</v>
      </c>
      <c r="U250">
        <f t="shared" si="19"/>
        <v>0</v>
      </c>
      <c r="V250">
        <f t="shared" si="20"/>
        <v>0</v>
      </c>
      <c r="W250">
        <f t="shared" si="21"/>
        <v>0</v>
      </c>
      <c r="X250">
        <f t="shared" si="22"/>
        <v>0</v>
      </c>
      <c r="Y250">
        <f>IF((Prediksi_Testing!T250 + Prediksi_Testing!U250 + Prediksi_Testing!V250 + Prediksi_Testing!W250 + Prediksi_Testing!X250) &gt;= 3, 1, 0)</f>
        <v>0</v>
      </c>
      <c r="Z250">
        <f>Label_Encoding!Q250</f>
        <v>0</v>
      </c>
      <c r="AA250" t="str">
        <f t="shared" si="23"/>
        <v>Benar</v>
      </c>
    </row>
    <row r="251" spans="1:27" ht="15.75" customHeight="1" x14ac:dyDescent="0.2">
      <c r="A251" s="7">
        <v>55</v>
      </c>
      <c r="B251" s="8">
        <f>IF(Data_Mentah!B251="Male",1,0)</f>
        <v>0</v>
      </c>
      <c r="C251" s="8">
        <f>IF(Data_Mentah!C251="Yes",1,0)</f>
        <v>1</v>
      </c>
      <c r="D251" s="8">
        <f>IF(Data_Mentah!D251="Yes",1,0)</f>
        <v>1</v>
      </c>
      <c r="E251" s="8">
        <f>IF(Data_Mentah!E251="Yes",1,0)</f>
        <v>1</v>
      </c>
      <c r="F251" s="8">
        <f>IF(Data_Mentah!F251="Yes",1,0)</f>
        <v>1</v>
      </c>
      <c r="G251" s="8">
        <f>IF(Data_Mentah!G251="Yes",1,0)</f>
        <v>0</v>
      </c>
      <c r="H251" s="8">
        <f>IF(Data_Mentah!H251="Yes",1,0)</f>
        <v>0</v>
      </c>
      <c r="I251" s="8">
        <f>IF(Data_Mentah!I251="Yes",1,0)</f>
        <v>1</v>
      </c>
      <c r="J251" s="8">
        <f>IF(Data_Mentah!J251="Yes",1,0)</f>
        <v>0</v>
      </c>
      <c r="K251" s="8">
        <f>IF(Data_Mentah!K251="Yes",1,0)</f>
        <v>0</v>
      </c>
      <c r="L251" s="8">
        <f>IF(Data_Mentah!L251="Yes",1,0)</f>
        <v>0</v>
      </c>
      <c r="M251" s="8">
        <f>IF(Data_Mentah!M251="Yes",1,0)</f>
        <v>1</v>
      </c>
      <c r="N251" s="8">
        <f>IF(Data_Mentah!N251="Yes",1,0)</f>
        <v>0</v>
      </c>
      <c r="O251" s="8">
        <f>IF(Data_Mentah!O251="Yes",1,0)</f>
        <v>0</v>
      </c>
      <c r="P251" s="8">
        <f>IF(Data_Mentah!P251="Yes",1,0)</f>
        <v>1</v>
      </c>
      <c r="Q251" s="9">
        <f>IF(Data_Mentah!Q251="Positive",1,0)</f>
        <v>1</v>
      </c>
      <c r="T251">
        <f t="shared" si="18"/>
        <v>0</v>
      </c>
      <c r="U251">
        <f t="shared" si="19"/>
        <v>1</v>
      </c>
      <c r="V251">
        <f t="shared" si="20"/>
        <v>0</v>
      </c>
      <c r="W251">
        <f t="shared" si="21"/>
        <v>0</v>
      </c>
      <c r="X251">
        <f t="shared" si="22"/>
        <v>1</v>
      </c>
      <c r="Y251">
        <f>IF((Prediksi_Testing!T251 + Prediksi_Testing!U251 + Prediksi_Testing!V251 + Prediksi_Testing!W251 + Prediksi_Testing!X251) &gt;= 3, 1, 0)</f>
        <v>0</v>
      </c>
      <c r="Z251">
        <f>Label_Encoding!Q251</f>
        <v>1</v>
      </c>
      <c r="AA251" t="str">
        <f t="shared" si="23"/>
        <v>Salah</v>
      </c>
    </row>
    <row r="252" spans="1:27" ht="15.75" customHeight="1" x14ac:dyDescent="0.2">
      <c r="A252" s="4">
        <v>48</v>
      </c>
      <c r="B252" s="5">
        <f>IF(Data_Mentah!B252="Male",1,0)</f>
        <v>0</v>
      </c>
      <c r="C252" s="5">
        <f>IF(Data_Mentah!C252="Yes",1,0)</f>
        <v>1</v>
      </c>
      <c r="D252" s="5">
        <f>IF(Data_Mentah!D252="Yes",1,0)</f>
        <v>1</v>
      </c>
      <c r="E252" s="5">
        <f>IF(Data_Mentah!E252="Yes",1,0)</f>
        <v>1</v>
      </c>
      <c r="F252" s="5">
        <f>IF(Data_Mentah!F252="Yes",1,0)</f>
        <v>1</v>
      </c>
      <c r="G252" s="5">
        <f>IF(Data_Mentah!G252="Yes",1,0)</f>
        <v>1</v>
      </c>
      <c r="H252" s="5">
        <f>IF(Data_Mentah!H252="Yes",1,0)</f>
        <v>0</v>
      </c>
      <c r="I252" s="5">
        <f>IF(Data_Mentah!I252="Yes",1,0)</f>
        <v>0</v>
      </c>
      <c r="J252" s="5">
        <f>IF(Data_Mentah!J252="Yes",1,0)</f>
        <v>0</v>
      </c>
      <c r="K252" s="5">
        <f>IF(Data_Mentah!K252="Yes",1,0)</f>
        <v>0</v>
      </c>
      <c r="L252" s="5">
        <f>IF(Data_Mentah!L252="Yes",1,0)</f>
        <v>0</v>
      </c>
      <c r="M252" s="5">
        <f>IF(Data_Mentah!M252="Yes",1,0)</f>
        <v>1</v>
      </c>
      <c r="N252" s="5">
        <f>IF(Data_Mentah!N252="Yes",1,0)</f>
        <v>0</v>
      </c>
      <c r="O252" s="5">
        <f>IF(Data_Mentah!O252="Yes",1,0)</f>
        <v>0</v>
      </c>
      <c r="P252" s="5">
        <f>IF(Data_Mentah!P252="Yes",1,0)</f>
        <v>0</v>
      </c>
      <c r="Q252" s="6">
        <f>IF(Data_Mentah!Q252="Positive",1,0)</f>
        <v>1</v>
      </c>
      <c r="T252">
        <f t="shared" si="18"/>
        <v>0</v>
      </c>
      <c r="U252">
        <f t="shared" si="19"/>
        <v>1</v>
      </c>
      <c r="V252">
        <f t="shared" si="20"/>
        <v>0</v>
      </c>
      <c r="W252">
        <f t="shared" si="21"/>
        <v>0</v>
      </c>
      <c r="X252">
        <f t="shared" si="22"/>
        <v>0</v>
      </c>
      <c r="Y252">
        <f>IF((Prediksi_Testing!T252 + Prediksi_Testing!U252 + Prediksi_Testing!V252 + Prediksi_Testing!W252 + Prediksi_Testing!X252) &gt;= 3, 1, 0)</f>
        <v>0</v>
      </c>
      <c r="Z252">
        <f>Label_Encoding!Q252</f>
        <v>1</v>
      </c>
      <c r="AA252" t="str">
        <f t="shared" si="23"/>
        <v>Salah</v>
      </c>
    </row>
    <row r="253" spans="1:27" ht="15.75" customHeight="1" x14ac:dyDescent="0.2">
      <c r="A253" s="7">
        <v>55</v>
      </c>
      <c r="B253" s="8">
        <f>IF(Data_Mentah!B253="Male",1,0)</f>
        <v>0</v>
      </c>
      <c r="C253" s="8">
        <f>IF(Data_Mentah!C253="Yes",1,0)</f>
        <v>1</v>
      </c>
      <c r="D253" s="8">
        <f>IF(Data_Mentah!D253="Yes",1,0)</f>
        <v>1</v>
      </c>
      <c r="E253" s="8">
        <f>IF(Data_Mentah!E253="Yes",1,0)</f>
        <v>1</v>
      </c>
      <c r="F253" s="8">
        <f>IF(Data_Mentah!F253="Yes",1,0)</f>
        <v>0</v>
      </c>
      <c r="G253" s="8">
        <f>IF(Data_Mentah!G253="Yes",1,0)</f>
        <v>1</v>
      </c>
      <c r="H253" s="8">
        <f>IF(Data_Mentah!H253="Yes",1,0)</f>
        <v>0</v>
      </c>
      <c r="I253" s="8">
        <f>IF(Data_Mentah!I253="Yes",1,0)</f>
        <v>0</v>
      </c>
      <c r="J253" s="8">
        <f>IF(Data_Mentah!J253="Yes",1,0)</f>
        <v>1</v>
      </c>
      <c r="K253" s="8">
        <f>IF(Data_Mentah!K253="Yes",1,0)</f>
        <v>0</v>
      </c>
      <c r="L253" s="8">
        <f>IF(Data_Mentah!L253="Yes",1,0)</f>
        <v>1</v>
      </c>
      <c r="M253" s="8">
        <f>IF(Data_Mentah!M253="Yes",1,0)</f>
        <v>1</v>
      </c>
      <c r="N253" s="8">
        <f>IF(Data_Mentah!N253="Yes",1,0)</f>
        <v>0</v>
      </c>
      <c r="O253" s="8">
        <f>IF(Data_Mentah!O253="Yes",1,0)</f>
        <v>0</v>
      </c>
      <c r="P253" s="8">
        <f>IF(Data_Mentah!P253="Yes",1,0)</f>
        <v>0</v>
      </c>
      <c r="Q253" s="9">
        <f>IF(Data_Mentah!Q253="Positive",1,0)</f>
        <v>1</v>
      </c>
      <c r="T253">
        <f t="shared" si="18"/>
        <v>0</v>
      </c>
      <c r="U253">
        <f t="shared" si="19"/>
        <v>1</v>
      </c>
      <c r="V253">
        <f t="shared" si="20"/>
        <v>0</v>
      </c>
      <c r="W253">
        <f t="shared" si="21"/>
        <v>0</v>
      </c>
      <c r="X253">
        <f t="shared" si="22"/>
        <v>0</v>
      </c>
      <c r="Y253">
        <f>IF((Prediksi_Testing!T253 + Prediksi_Testing!U253 + Prediksi_Testing!V253 + Prediksi_Testing!W253 + Prediksi_Testing!X253) &gt;= 3, 1, 0)</f>
        <v>0</v>
      </c>
      <c r="Z253">
        <f>Label_Encoding!Q253</f>
        <v>1</v>
      </c>
      <c r="AA253" t="str">
        <f t="shared" si="23"/>
        <v>Salah</v>
      </c>
    </row>
    <row r="254" spans="1:27" ht="15.75" customHeight="1" x14ac:dyDescent="0.2">
      <c r="A254" s="4">
        <v>39</v>
      </c>
      <c r="B254" s="5">
        <f>IF(Data_Mentah!B254="Male",1,0)</f>
        <v>0</v>
      </c>
      <c r="C254" s="5">
        <f>IF(Data_Mentah!C254="Yes",1,0)</f>
        <v>1</v>
      </c>
      <c r="D254" s="5">
        <f>IF(Data_Mentah!D254="Yes",1,0)</f>
        <v>1</v>
      </c>
      <c r="E254" s="5">
        <f>IF(Data_Mentah!E254="Yes",1,0)</f>
        <v>1</v>
      </c>
      <c r="F254" s="5">
        <f>IF(Data_Mentah!F254="Yes",1,0)</f>
        <v>1</v>
      </c>
      <c r="G254" s="5">
        <f>IF(Data_Mentah!G254="Yes",1,0)</f>
        <v>1</v>
      </c>
      <c r="H254" s="5">
        <f>IF(Data_Mentah!H254="Yes",1,0)</f>
        <v>0</v>
      </c>
      <c r="I254" s="5">
        <f>IF(Data_Mentah!I254="Yes",1,0)</f>
        <v>0</v>
      </c>
      <c r="J254" s="5">
        <f>IF(Data_Mentah!J254="Yes",1,0)</f>
        <v>1</v>
      </c>
      <c r="K254" s="5">
        <f>IF(Data_Mentah!K254="Yes",1,0)</f>
        <v>1</v>
      </c>
      <c r="L254" s="5">
        <f>IF(Data_Mentah!L254="Yes",1,0)</f>
        <v>1</v>
      </c>
      <c r="M254" s="5">
        <f>IF(Data_Mentah!M254="Yes",1,0)</f>
        <v>1</v>
      </c>
      <c r="N254" s="5">
        <f>IF(Data_Mentah!N254="Yes",1,0)</f>
        <v>0</v>
      </c>
      <c r="O254" s="5">
        <f>IF(Data_Mentah!O254="Yes",1,0)</f>
        <v>0</v>
      </c>
      <c r="P254" s="5">
        <f>IF(Data_Mentah!P254="Yes",1,0)</f>
        <v>0</v>
      </c>
      <c r="Q254" s="6">
        <f>IF(Data_Mentah!Q254="Positive",1,0)</f>
        <v>1</v>
      </c>
      <c r="T254">
        <f t="shared" si="18"/>
        <v>1</v>
      </c>
      <c r="U254">
        <f t="shared" si="19"/>
        <v>1</v>
      </c>
      <c r="V254">
        <f t="shared" si="20"/>
        <v>1</v>
      </c>
      <c r="W254">
        <f t="shared" si="21"/>
        <v>0</v>
      </c>
      <c r="X254">
        <f t="shared" si="22"/>
        <v>0</v>
      </c>
      <c r="Y254">
        <f>IF((Prediksi_Testing!T254 + Prediksi_Testing!U254 + Prediksi_Testing!V254 + Prediksi_Testing!W254 + Prediksi_Testing!X254) &gt;= 3, 1, 0)</f>
        <v>1</v>
      </c>
      <c r="Z254">
        <f>Label_Encoding!Q254</f>
        <v>1</v>
      </c>
      <c r="AA254" t="str">
        <f t="shared" si="23"/>
        <v>Benar</v>
      </c>
    </row>
    <row r="255" spans="1:27" ht="15.75" customHeight="1" x14ac:dyDescent="0.2">
      <c r="A255" s="7">
        <v>43</v>
      </c>
      <c r="B255" s="8">
        <f>IF(Data_Mentah!B255="Male",1,0)</f>
        <v>0</v>
      </c>
      <c r="C255" s="8">
        <f>IF(Data_Mentah!C255="Yes",1,0)</f>
        <v>1</v>
      </c>
      <c r="D255" s="8">
        <f>IF(Data_Mentah!D255="Yes",1,0)</f>
        <v>1</v>
      </c>
      <c r="E255" s="8">
        <f>IF(Data_Mentah!E255="Yes",1,0)</f>
        <v>1</v>
      </c>
      <c r="F255" s="8">
        <f>IF(Data_Mentah!F255="Yes",1,0)</f>
        <v>1</v>
      </c>
      <c r="G255" s="8">
        <f>IF(Data_Mentah!G255="Yes",1,0)</f>
        <v>1</v>
      </c>
      <c r="H255" s="8">
        <f>IF(Data_Mentah!H255="Yes",1,0)</f>
        <v>0</v>
      </c>
      <c r="I255" s="8">
        <f>IF(Data_Mentah!I255="Yes",1,0)</f>
        <v>1</v>
      </c>
      <c r="J255" s="8">
        <f>IF(Data_Mentah!J255="Yes",1,0)</f>
        <v>0</v>
      </c>
      <c r="K255" s="8">
        <f>IF(Data_Mentah!K255="Yes",1,0)</f>
        <v>0</v>
      </c>
      <c r="L255" s="8">
        <f>IF(Data_Mentah!L255="Yes",1,0)</f>
        <v>0</v>
      </c>
      <c r="M255" s="8">
        <f>IF(Data_Mentah!M255="Yes",1,0)</f>
        <v>1</v>
      </c>
      <c r="N255" s="8">
        <f>IF(Data_Mentah!N255="Yes",1,0)</f>
        <v>1</v>
      </c>
      <c r="O255" s="8">
        <f>IF(Data_Mentah!O255="Yes",1,0)</f>
        <v>0</v>
      </c>
      <c r="P255" s="8">
        <f>IF(Data_Mentah!P255="Yes",1,0)</f>
        <v>1</v>
      </c>
      <c r="Q255" s="9">
        <f>IF(Data_Mentah!Q255="Positive",1,0)</f>
        <v>1</v>
      </c>
      <c r="T255">
        <f t="shared" si="18"/>
        <v>1</v>
      </c>
      <c r="U255">
        <f t="shared" si="19"/>
        <v>1</v>
      </c>
      <c r="V255">
        <f t="shared" si="20"/>
        <v>0</v>
      </c>
      <c r="W255">
        <f t="shared" si="21"/>
        <v>0</v>
      </c>
      <c r="X255">
        <f t="shared" si="22"/>
        <v>1</v>
      </c>
      <c r="Y255">
        <f>IF((Prediksi_Testing!T255 + Prediksi_Testing!U255 + Prediksi_Testing!V255 + Prediksi_Testing!W255 + Prediksi_Testing!X255) &gt;= 3, 1, 0)</f>
        <v>1</v>
      </c>
      <c r="Z255">
        <f>Label_Encoding!Q255</f>
        <v>1</v>
      </c>
      <c r="AA255" t="str">
        <f t="shared" si="23"/>
        <v>Benar</v>
      </c>
    </row>
    <row r="256" spans="1:27" ht="15.75" customHeight="1" x14ac:dyDescent="0.2">
      <c r="A256" s="4">
        <v>35</v>
      </c>
      <c r="B256" s="5">
        <f>IF(Data_Mentah!B256="Male",1,0)</f>
        <v>0</v>
      </c>
      <c r="C256" s="5">
        <f>IF(Data_Mentah!C256="Yes",1,0)</f>
        <v>1</v>
      </c>
      <c r="D256" s="5">
        <f>IF(Data_Mentah!D256="Yes",1,0)</f>
        <v>1</v>
      </c>
      <c r="E256" s="5">
        <f>IF(Data_Mentah!E256="Yes",1,0)</f>
        <v>0</v>
      </c>
      <c r="F256" s="5">
        <f>IF(Data_Mentah!F256="Yes",1,0)</f>
        <v>1</v>
      </c>
      <c r="G256" s="5">
        <f>IF(Data_Mentah!G256="Yes",1,0)</f>
        <v>0</v>
      </c>
      <c r="H256" s="5">
        <f>IF(Data_Mentah!H256="Yes",1,0)</f>
        <v>0</v>
      </c>
      <c r="I256" s="5">
        <f>IF(Data_Mentah!I256="Yes",1,0)</f>
        <v>1</v>
      </c>
      <c r="J256" s="5">
        <f>IF(Data_Mentah!J256="Yes",1,0)</f>
        <v>0</v>
      </c>
      <c r="K256" s="5">
        <f>IF(Data_Mentah!K256="Yes",1,0)</f>
        <v>0</v>
      </c>
      <c r="L256" s="5">
        <f>IF(Data_Mentah!L256="Yes",1,0)</f>
        <v>0</v>
      </c>
      <c r="M256" s="5">
        <f>IF(Data_Mentah!M256="Yes",1,0)</f>
        <v>0</v>
      </c>
      <c r="N256" s="5">
        <f>IF(Data_Mentah!N256="Yes",1,0)</f>
        <v>0</v>
      </c>
      <c r="O256" s="5">
        <f>IF(Data_Mentah!O256="Yes",1,0)</f>
        <v>0</v>
      </c>
      <c r="P256" s="5">
        <f>IF(Data_Mentah!P256="Yes",1,0)</f>
        <v>0</v>
      </c>
      <c r="Q256" s="6">
        <f>IF(Data_Mentah!Q256="Positive",1,0)</f>
        <v>1</v>
      </c>
      <c r="T256">
        <f t="shared" si="18"/>
        <v>0</v>
      </c>
      <c r="U256">
        <f t="shared" si="19"/>
        <v>0</v>
      </c>
      <c r="V256">
        <f t="shared" si="20"/>
        <v>0</v>
      </c>
      <c r="W256">
        <f t="shared" si="21"/>
        <v>0</v>
      </c>
      <c r="X256">
        <f t="shared" si="22"/>
        <v>0</v>
      </c>
      <c r="Y256">
        <f>IF((Prediksi_Testing!T256 + Prediksi_Testing!U256 + Prediksi_Testing!V256 + Prediksi_Testing!W256 + Prediksi_Testing!X256) &gt;= 3, 1, 0)</f>
        <v>0</v>
      </c>
      <c r="Z256">
        <f>Label_Encoding!Q256</f>
        <v>1</v>
      </c>
      <c r="AA256" t="str">
        <f t="shared" si="23"/>
        <v>Salah</v>
      </c>
    </row>
    <row r="257" spans="1:27" ht="15.75" customHeight="1" x14ac:dyDescent="0.2">
      <c r="A257" s="7">
        <v>47</v>
      </c>
      <c r="B257" s="8">
        <f>IF(Data_Mentah!B257="Male",1,0)</f>
        <v>0</v>
      </c>
      <c r="C257" s="8">
        <f>IF(Data_Mentah!C257="Yes",1,0)</f>
        <v>0</v>
      </c>
      <c r="D257" s="8">
        <f>IF(Data_Mentah!D257="Yes",1,0)</f>
        <v>0</v>
      </c>
      <c r="E257" s="8">
        <f>IF(Data_Mentah!E257="Yes",1,0)</f>
        <v>1</v>
      </c>
      <c r="F257" s="8">
        <f>IF(Data_Mentah!F257="Yes",1,0)</f>
        <v>1</v>
      </c>
      <c r="G257" s="8">
        <f>IF(Data_Mentah!G257="Yes",1,0)</f>
        <v>1</v>
      </c>
      <c r="H257" s="8">
        <f>IF(Data_Mentah!H257="Yes",1,0)</f>
        <v>0</v>
      </c>
      <c r="I257" s="8">
        <f>IF(Data_Mentah!I257="Yes",1,0)</f>
        <v>0</v>
      </c>
      <c r="J257" s="8">
        <f>IF(Data_Mentah!J257="Yes",1,0)</f>
        <v>0</v>
      </c>
      <c r="K257" s="8">
        <f>IF(Data_Mentah!K257="Yes",1,0)</f>
        <v>0</v>
      </c>
      <c r="L257" s="8">
        <f>IF(Data_Mentah!L257="Yes",1,0)</f>
        <v>0</v>
      </c>
      <c r="M257" s="8">
        <f>IF(Data_Mentah!M257="Yes",1,0)</f>
        <v>0</v>
      </c>
      <c r="N257" s="8">
        <f>IF(Data_Mentah!N257="Yes",1,0)</f>
        <v>1</v>
      </c>
      <c r="O257" s="8">
        <f>IF(Data_Mentah!O257="Yes",1,0)</f>
        <v>0</v>
      </c>
      <c r="P257" s="8">
        <f>IF(Data_Mentah!P257="Yes",1,0)</f>
        <v>0</v>
      </c>
      <c r="Q257" s="9">
        <f>IF(Data_Mentah!Q257="Positive",1,0)</f>
        <v>1</v>
      </c>
      <c r="T257">
        <f t="shared" si="18"/>
        <v>1</v>
      </c>
      <c r="U257">
        <f t="shared" si="19"/>
        <v>0</v>
      </c>
      <c r="V257">
        <f t="shared" si="20"/>
        <v>0</v>
      </c>
      <c r="W257">
        <f t="shared" si="21"/>
        <v>0</v>
      </c>
      <c r="X257">
        <f t="shared" si="22"/>
        <v>0</v>
      </c>
      <c r="Y257">
        <f>IF((Prediksi_Testing!T257 + Prediksi_Testing!U257 + Prediksi_Testing!V257 + Prediksi_Testing!W257 + Prediksi_Testing!X257) &gt;= 3, 1, 0)</f>
        <v>0</v>
      </c>
      <c r="Z257">
        <f>Label_Encoding!Q257</f>
        <v>1</v>
      </c>
      <c r="AA257" t="str">
        <f t="shared" si="23"/>
        <v>Salah</v>
      </c>
    </row>
    <row r="258" spans="1:27" ht="15.75" customHeight="1" x14ac:dyDescent="0.2">
      <c r="A258" s="4">
        <v>50</v>
      </c>
      <c r="B258" s="5">
        <f>IF(Data_Mentah!B258="Male",1,0)</f>
        <v>0</v>
      </c>
      <c r="C258" s="5">
        <f>IF(Data_Mentah!C258="Yes",1,0)</f>
        <v>1</v>
      </c>
      <c r="D258" s="5">
        <f>IF(Data_Mentah!D258="Yes",1,0)</f>
        <v>1</v>
      </c>
      <c r="E258" s="5">
        <f>IF(Data_Mentah!E258="Yes",1,0)</f>
        <v>0</v>
      </c>
      <c r="F258" s="5">
        <f>IF(Data_Mentah!F258="Yes",1,0)</f>
        <v>1</v>
      </c>
      <c r="G258" s="5">
        <f>IF(Data_Mentah!G258="Yes",1,0)</f>
        <v>1</v>
      </c>
      <c r="H258" s="5">
        <f>IF(Data_Mentah!H258="Yes",1,0)</f>
        <v>0</v>
      </c>
      <c r="I258" s="5">
        <f>IF(Data_Mentah!I258="Yes",1,0)</f>
        <v>0</v>
      </c>
      <c r="J258" s="5">
        <f>IF(Data_Mentah!J258="Yes",1,0)</f>
        <v>0</v>
      </c>
      <c r="K258" s="5">
        <f>IF(Data_Mentah!K258="Yes",1,0)</f>
        <v>0</v>
      </c>
      <c r="L258" s="5">
        <f>IF(Data_Mentah!L258="Yes",1,0)</f>
        <v>1</v>
      </c>
      <c r="M258" s="5">
        <f>IF(Data_Mentah!M258="Yes",1,0)</f>
        <v>1</v>
      </c>
      <c r="N258" s="5">
        <f>IF(Data_Mentah!N258="Yes",1,0)</f>
        <v>0</v>
      </c>
      <c r="O258" s="5">
        <f>IF(Data_Mentah!O258="Yes",1,0)</f>
        <v>0</v>
      </c>
      <c r="P258" s="5">
        <f>IF(Data_Mentah!P258="Yes",1,0)</f>
        <v>0</v>
      </c>
      <c r="Q258" s="6">
        <f>IF(Data_Mentah!Q258="Positive",1,0)</f>
        <v>1</v>
      </c>
      <c r="T258">
        <f t="shared" si="18"/>
        <v>0</v>
      </c>
      <c r="U258">
        <f t="shared" si="19"/>
        <v>1</v>
      </c>
      <c r="V258">
        <f t="shared" si="20"/>
        <v>0</v>
      </c>
      <c r="W258">
        <f t="shared" si="21"/>
        <v>0</v>
      </c>
      <c r="X258">
        <f t="shared" si="22"/>
        <v>0</v>
      </c>
      <c r="Y258">
        <f>IF((Prediksi_Testing!T258 + Prediksi_Testing!U258 + Prediksi_Testing!V258 + Prediksi_Testing!W258 + Prediksi_Testing!X258) &gt;= 3, 1, 0)</f>
        <v>0</v>
      </c>
      <c r="Z258">
        <f>Label_Encoding!Q258</f>
        <v>1</v>
      </c>
      <c r="AA258" t="str">
        <f t="shared" si="23"/>
        <v>Salah</v>
      </c>
    </row>
    <row r="259" spans="1:27" ht="15.75" customHeight="1" x14ac:dyDescent="0.2">
      <c r="A259" s="7">
        <v>48</v>
      </c>
      <c r="B259" s="8">
        <f>IF(Data_Mentah!B259="Male",1,0)</f>
        <v>0</v>
      </c>
      <c r="C259" s="8">
        <f>IF(Data_Mentah!C259="Yes",1,0)</f>
        <v>1</v>
      </c>
      <c r="D259" s="8">
        <f>IF(Data_Mentah!D259="Yes",1,0)</f>
        <v>1</v>
      </c>
      <c r="E259" s="8">
        <f>IF(Data_Mentah!E259="Yes",1,0)</f>
        <v>0</v>
      </c>
      <c r="F259" s="8">
        <f>IF(Data_Mentah!F259="Yes",1,0)</f>
        <v>1</v>
      </c>
      <c r="G259" s="8">
        <f>IF(Data_Mentah!G259="Yes",1,0)</f>
        <v>0</v>
      </c>
      <c r="H259" s="8">
        <f>IF(Data_Mentah!H259="Yes",1,0)</f>
        <v>0</v>
      </c>
      <c r="I259" s="8">
        <f>IF(Data_Mentah!I259="Yes",1,0)</f>
        <v>1</v>
      </c>
      <c r="J259" s="8">
        <f>IF(Data_Mentah!J259="Yes",1,0)</f>
        <v>1</v>
      </c>
      <c r="K259" s="8">
        <f>IF(Data_Mentah!K259="Yes",1,0)</f>
        <v>0</v>
      </c>
      <c r="L259" s="8">
        <f>IF(Data_Mentah!L259="Yes",1,0)</f>
        <v>1</v>
      </c>
      <c r="M259" s="8">
        <f>IF(Data_Mentah!M259="Yes",1,0)</f>
        <v>1</v>
      </c>
      <c r="N259" s="8">
        <f>IF(Data_Mentah!N259="Yes",1,0)</f>
        <v>0</v>
      </c>
      <c r="O259" s="8">
        <f>IF(Data_Mentah!O259="Yes",1,0)</f>
        <v>0</v>
      </c>
      <c r="P259" s="8">
        <f>IF(Data_Mentah!P259="Yes",1,0)</f>
        <v>0</v>
      </c>
      <c r="Q259" s="9">
        <f>IF(Data_Mentah!Q259="Positive",1,0)</f>
        <v>1</v>
      </c>
      <c r="T259">
        <f t="shared" ref="T259:T322" si="24">IF((H259 + N259 + E259 + F259 + J259) &gt;= 3, 1, 0)</f>
        <v>0</v>
      </c>
      <c r="U259">
        <f t="shared" ref="U259:U322" si="25">IF((P259 + J259 + G259 + M259 + D259) &gt;= 3, 1, 0)</f>
        <v>1</v>
      </c>
      <c r="V259">
        <f t="shared" ref="V259:V322" si="26">IF((R259 + J259 + I259 + F259 + L259) &gt;= 3, 1, 0)</f>
        <v>1</v>
      </c>
      <c r="W259">
        <f t="shared" ref="W259:W322" si="27">IF((S259 + K259 + R259 + P259 + M259) &gt;= 3, 1, 0)</f>
        <v>0</v>
      </c>
      <c r="X259">
        <f t="shared" ref="X259:X322" si="28">IF((T259 + O259 + I259 + M259 + P259) &gt;= 3, 1, 0)</f>
        <v>0</v>
      </c>
      <c r="Y259">
        <f>IF((Prediksi_Testing!T259 + Prediksi_Testing!U259 + Prediksi_Testing!V259 + Prediksi_Testing!W259 + Prediksi_Testing!X259) &gt;= 3, 1, 0)</f>
        <v>0</v>
      </c>
      <c r="Z259">
        <f>Label_Encoding!Q259</f>
        <v>1</v>
      </c>
      <c r="AA259" t="str">
        <f t="shared" ref="AA259:AA322" si="29">IF(Y259=Z259,"Benar","Salah")</f>
        <v>Salah</v>
      </c>
    </row>
    <row r="260" spans="1:27" ht="15.75" customHeight="1" x14ac:dyDescent="0.2">
      <c r="A260" s="4">
        <v>35</v>
      </c>
      <c r="B260" s="5">
        <f>IF(Data_Mentah!B260="Male",1,0)</f>
        <v>0</v>
      </c>
      <c r="C260" s="5">
        <f>IF(Data_Mentah!C260="Yes",1,0)</f>
        <v>1</v>
      </c>
      <c r="D260" s="5">
        <f>IF(Data_Mentah!D260="Yes",1,0)</f>
        <v>1</v>
      </c>
      <c r="E260" s="5">
        <f>IF(Data_Mentah!E260="Yes",1,0)</f>
        <v>1</v>
      </c>
      <c r="F260" s="5">
        <f>IF(Data_Mentah!F260="Yes",1,0)</f>
        <v>1</v>
      </c>
      <c r="G260" s="5">
        <f>IF(Data_Mentah!G260="Yes",1,0)</f>
        <v>1</v>
      </c>
      <c r="H260" s="5">
        <f>IF(Data_Mentah!H260="Yes",1,0)</f>
        <v>0</v>
      </c>
      <c r="I260" s="5">
        <f>IF(Data_Mentah!I260="Yes",1,0)</f>
        <v>1</v>
      </c>
      <c r="J260" s="5">
        <f>IF(Data_Mentah!J260="Yes",1,0)</f>
        <v>1</v>
      </c>
      <c r="K260" s="5">
        <f>IF(Data_Mentah!K260="Yes",1,0)</f>
        <v>0</v>
      </c>
      <c r="L260" s="5">
        <f>IF(Data_Mentah!L260="Yes",1,0)</f>
        <v>1</v>
      </c>
      <c r="M260" s="5">
        <f>IF(Data_Mentah!M260="Yes",1,0)</f>
        <v>1</v>
      </c>
      <c r="N260" s="5">
        <f>IF(Data_Mentah!N260="Yes",1,0)</f>
        <v>1</v>
      </c>
      <c r="O260" s="5">
        <f>IF(Data_Mentah!O260="Yes",1,0)</f>
        <v>0</v>
      </c>
      <c r="P260" s="5">
        <f>IF(Data_Mentah!P260="Yes",1,0)</f>
        <v>0</v>
      </c>
      <c r="Q260" s="6">
        <f>IF(Data_Mentah!Q260="Positive",1,0)</f>
        <v>1</v>
      </c>
      <c r="T260">
        <f t="shared" si="24"/>
        <v>1</v>
      </c>
      <c r="U260">
        <f t="shared" si="25"/>
        <v>1</v>
      </c>
      <c r="V260">
        <f t="shared" si="26"/>
        <v>1</v>
      </c>
      <c r="W260">
        <f t="shared" si="27"/>
        <v>0</v>
      </c>
      <c r="X260">
        <f t="shared" si="28"/>
        <v>1</v>
      </c>
      <c r="Y260">
        <f>IF((Prediksi_Testing!T260 + Prediksi_Testing!U260 + Prediksi_Testing!V260 + Prediksi_Testing!W260 + Prediksi_Testing!X260) &gt;= 3, 1, 0)</f>
        <v>1</v>
      </c>
      <c r="Z260">
        <f>Label_Encoding!Q260</f>
        <v>1</v>
      </c>
      <c r="AA260" t="str">
        <f t="shared" si="29"/>
        <v>Benar</v>
      </c>
    </row>
    <row r="261" spans="1:27" ht="15.75" customHeight="1" x14ac:dyDescent="0.2">
      <c r="A261" s="7">
        <v>62</v>
      </c>
      <c r="B261" s="8">
        <f>IF(Data_Mentah!B261="Male",1,0)</f>
        <v>1</v>
      </c>
      <c r="C261" s="8">
        <f>IF(Data_Mentah!C261="Yes",1,0)</f>
        <v>1</v>
      </c>
      <c r="D261" s="8">
        <f>IF(Data_Mentah!D261="Yes",1,0)</f>
        <v>0</v>
      </c>
      <c r="E261" s="8">
        <f>IF(Data_Mentah!E261="Yes",1,0)</f>
        <v>0</v>
      </c>
      <c r="F261" s="8">
        <f>IF(Data_Mentah!F261="Yes",1,0)</f>
        <v>1</v>
      </c>
      <c r="G261" s="8">
        <f>IF(Data_Mentah!G261="Yes",1,0)</f>
        <v>0</v>
      </c>
      <c r="H261" s="8">
        <f>IF(Data_Mentah!H261="Yes",1,0)</f>
        <v>1</v>
      </c>
      <c r="I261" s="8">
        <f>IF(Data_Mentah!I261="Yes",1,0)</f>
        <v>1</v>
      </c>
      <c r="J261" s="8">
        <f>IF(Data_Mentah!J261="Yes",1,0)</f>
        <v>1</v>
      </c>
      <c r="K261" s="8">
        <f>IF(Data_Mentah!K261="Yes",1,0)</f>
        <v>1</v>
      </c>
      <c r="L261" s="8">
        <f>IF(Data_Mentah!L261="Yes",1,0)</f>
        <v>0</v>
      </c>
      <c r="M261" s="8">
        <f>IF(Data_Mentah!M261="Yes",1,0)</f>
        <v>1</v>
      </c>
      <c r="N261" s="8">
        <f>IF(Data_Mentah!N261="Yes",1,0)</f>
        <v>1</v>
      </c>
      <c r="O261" s="8">
        <f>IF(Data_Mentah!O261="Yes",1,0)</f>
        <v>1</v>
      </c>
      <c r="P261" s="8">
        <f>IF(Data_Mentah!P261="Yes",1,0)</f>
        <v>1</v>
      </c>
      <c r="Q261" s="9">
        <f>IF(Data_Mentah!Q261="Positive",1,0)</f>
        <v>1</v>
      </c>
      <c r="T261">
        <f t="shared" si="24"/>
        <v>1</v>
      </c>
      <c r="U261">
        <f t="shared" si="25"/>
        <v>1</v>
      </c>
      <c r="V261">
        <f t="shared" si="26"/>
        <v>1</v>
      </c>
      <c r="W261">
        <f t="shared" si="27"/>
        <v>1</v>
      </c>
      <c r="X261">
        <f t="shared" si="28"/>
        <v>1</v>
      </c>
      <c r="Y261">
        <f>IF((Prediksi_Testing!T261 + Prediksi_Testing!U261 + Prediksi_Testing!V261 + Prediksi_Testing!W261 + Prediksi_Testing!X261) &gt;= 3, 1, 0)</f>
        <v>1</v>
      </c>
      <c r="Z261">
        <f>Label_Encoding!Q261</f>
        <v>1</v>
      </c>
      <c r="AA261" t="str">
        <f t="shared" si="29"/>
        <v>Benar</v>
      </c>
    </row>
    <row r="262" spans="1:27" ht="15.75" customHeight="1" x14ac:dyDescent="0.2">
      <c r="A262" s="4">
        <v>33</v>
      </c>
      <c r="B262" s="5">
        <f>IF(Data_Mentah!B262="Male",1,0)</f>
        <v>1</v>
      </c>
      <c r="C262" s="5">
        <f>IF(Data_Mentah!C262="Yes",1,0)</f>
        <v>0</v>
      </c>
      <c r="D262" s="5">
        <f>IF(Data_Mentah!D262="Yes",1,0)</f>
        <v>1</v>
      </c>
      <c r="E262" s="5">
        <f>IF(Data_Mentah!E262="Yes",1,0)</f>
        <v>0</v>
      </c>
      <c r="F262" s="5">
        <f>IF(Data_Mentah!F262="Yes",1,0)</f>
        <v>0</v>
      </c>
      <c r="G262" s="5">
        <f>IF(Data_Mentah!G262="Yes",1,0)</f>
        <v>0</v>
      </c>
      <c r="H262" s="5">
        <f>IF(Data_Mentah!H262="Yes",1,0)</f>
        <v>0</v>
      </c>
      <c r="I262" s="5">
        <f>IF(Data_Mentah!I262="Yes",1,0)</f>
        <v>0</v>
      </c>
      <c r="J262" s="5">
        <f>IF(Data_Mentah!J262="Yes",1,0)</f>
        <v>0</v>
      </c>
      <c r="K262" s="5">
        <f>IF(Data_Mentah!K262="Yes",1,0)</f>
        <v>0</v>
      </c>
      <c r="L262" s="5">
        <f>IF(Data_Mentah!L262="Yes",1,0)</f>
        <v>0</v>
      </c>
      <c r="M262" s="5">
        <f>IF(Data_Mentah!M262="Yes",1,0)</f>
        <v>0</v>
      </c>
      <c r="N262" s="5">
        <f>IF(Data_Mentah!N262="Yes",1,0)</f>
        <v>0</v>
      </c>
      <c r="O262" s="5">
        <f>IF(Data_Mentah!O262="Yes",1,0)</f>
        <v>0</v>
      </c>
      <c r="P262" s="5">
        <f>IF(Data_Mentah!P262="Yes",1,0)</f>
        <v>0</v>
      </c>
      <c r="Q262" s="6">
        <f>IF(Data_Mentah!Q262="Positive",1,0)</f>
        <v>1</v>
      </c>
      <c r="T262">
        <f t="shared" si="24"/>
        <v>0</v>
      </c>
      <c r="U262">
        <f t="shared" si="25"/>
        <v>0</v>
      </c>
      <c r="V262">
        <f t="shared" si="26"/>
        <v>0</v>
      </c>
      <c r="W262">
        <f t="shared" si="27"/>
        <v>0</v>
      </c>
      <c r="X262">
        <f t="shared" si="28"/>
        <v>0</v>
      </c>
      <c r="Y262">
        <f>IF((Prediksi_Testing!T262 + Prediksi_Testing!U262 + Prediksi_Testing!V262 + Prediksi_Testing!W262 + Prediksi_Testing!X262) &gt;= 3, 1, 0)</f>
        <v>0</v>
      </c>
      <c r="Z262">
        <f>Label_Encoding!Q262</f>
        <v>1</v>
      </c>
      <c r="AA262" t="str">
        <f t="shared" si="29"/>
        <v>Salah</v>
      </c>
    </row>
    <row r="263" spans="1:27" ht="15.75" customHeight="1" x14ac:dyDescent="0.2">
      <c r="A263" s="7">
        <v>55</v>
      </c>
      <c r="B263" s="8">
        <f>IF(Data_Mentah!B263="Male",1,0)</f>
        <v>1</v>
      </c>
      <c r="C263" s="8">
        <f>IF(Data_Mentah!C263="Yes",1,0)</f>
        <v>1</v>
      </c>
      <c r="D263" s="8">
        <f>IF(Data_Mentah!D263="Yes",1,0)</f>
        <v>1</v>
      </c>
      <c r="E263" s="8">
        <f>IF(Data_Mentah!E263="Yes",1,0)</f>
        <v>1</v>
      </c>
      <c r="F263" s="8">
        <f>IF(Data_Mentah!F263="Yes",1,0)</f>
        <v>1</v>
      </c>
      <c r="G263" s="8">
        <f>IF(Data_Mentah!G263="Yes",1,0)</f>
        <v>0</v>
      </c>
      <c r="H263" s="8">
        <f>IF(Data_Mentah!H263="Yes",1,0)</f>
        <v>1</v>
      </c>
      <c r="I263" s="8">
        <f>IF(Data_Mentah!I263="Yes",1,0)</f>
        <v>0</v>
      </c>
      <c r="J263" s="8">
        <f>IF(Data_Mentah!J263="Yes",1,0)</f>
        <v>0</v>
      </c>
      <c r="K263" s="8">
        <f>IF(Data_Mentah!K263="Yes",1,0)</f>
        <v>1</v>
      </c>
      <c r="L263" s="8">
        <f>IF(Data_Mentah!L263="Yes",1,0)</f>
        <v>0</v>
      </c>
      <c r="M263" s="8">
        <f>IF(Data_Mentah!M263="Yes",1,0)</f>
        <v>1</v>
      </c>
      <c r="N263" s="8">
        <f>IF(Data_Mentah!N263="Yes",1,0)</f>
        <v>0</v>
      </c>
      <c r="O263" s="8">
        <f>IF(Data_Mentah!O263="Yes",1,0)</f>
        <v>0</v>
      </c>
      <c r="P263" s="8">
        <f>IF(Data_Mentah!P263="Yes",1,0)</f>
        <v>0</v>
      </c>
      <c r="Q263" s="9">
        <f>IF(Data_Mentah!Q263="Positive",1,0)</f>
        <v>1</v>
      </c>
      <c r="T263">
        <f t="shared" si="24"/>
        <v>1</v>
      </c>
      <c r="U263">
        <f t="shared" si="25"/>
        <v>0</v>
      </c>
      <c r="V263">
        <f t="shared" si="26"/>
        <v>0</v>
      </c>
      <c r="W263">
        <f t="shared" si="27"/>
        <v>0</v>
      </c>
      <c r="X263">
        <f t="shared" si="28"/>
        <v>0</v>
      </c>
      <c r="Y263">
        <f>IF((Prediksi_Testing!T263 + Prediksi_Testing!U263 + Prediksi_Testing!V263 + Prediksi_Testing!W263 + Prediksi_Testing!X263) &gt;= 3, 1, 0)</f>
        <v>0</v>
      </c>
      <c r="Z263">
        <f>Label_Encoding!Q263</f>
        <v>1</v>
      </c>
      <c r="AA263" t="str">
        <f t="shared" si="29"/>
        <v>Salah</v>
      </c>
    </row>
    <row r="264" spans="1:27" ht="15.75" customHeight="1" x14ac:dyDescent="0.2">
      <c r="A264" s="4">
        <v>48</v>
      </c>
      <c r="B264" s="5">
        <f>IF(Data_Mentah!B264="Male",1,0)</f>
        <v>1</v>
      </c>
      <c r="C264" s="5">
        <f>IF(Data_Mentah!C264="Yes",1,0)</f>
        <v>1</v>
      </c>
      <c r="D264" s="5">
        <f>IF(Data_Mentah!D264="Yes",1,0)</f>
        <v>1</v>
      </c>
      <c r="E264" s="5">
        <f>IF(Data_Mentah!E264="Yes",1,0)</f>
        <v>1</v>
      </c>
      <c r="F264" s="5">
        <f>IF(Data_Mentah!F264="Yes",1,0)</f>
        <v>0</v>
      </c>
      <c r="G264" s="5">
        <f>IF(Data_Mentah!G264="Yes",1,0)</f>
        <v>1</v>
      </c>
      <c r="H264" s="5">
        <f>IF(Data_Mentah!H264="Yes",1,0)</f>
        <v>1</v>
      </c>
      <c r="I264" s="5">
        <f>IF(Data_Mentah!I264="Yes",1,0)</f>
        <v>0</v>
      </c>
      <c r="J264" s="5">
        <f>IF(Data_Mentah!J264="Yes",1,0)</f>
        <v>0</v>
      </c>
      <c r="K264" s="5">
        <f>IF(Data_Mentah!K264="Yes",1,0)</f>
        <v>0</v>
      </c>
      <c r="L264" s="5">
        <f>IF(Data_Mentah!L264="Yes",1,0)</f>
        <v>1</v>
      </c>
      <c r="M264" s="5">
        <f>IF(Data_Mentah!M264="Yes",1,0)</f>
        <v>0</v>
      </c>
      <c r="N264" s="5">
        <f>IF(Data_Mentah!N264="Yes",1,0)</f>
        <v>0</v>
      </c>
      <c r="O264" s="5">
        <f>IF(Data_Mentah!O264="Yes",1,0)</f>
        <v>0</v>
      </c>
      <c r="P264" s="5">
        <f>IF(Data_Mentah!P264="Yes",1,0)</f>
        <v>0</v>
      </c>
      <c r="Q264" s="6">
        <f>IF(Data_Mentah!Q264="Positive",1,0)</f>
        <v>1</v>
      </c>
      <c r="T264">
        <f t="shared" si="24"/>
        <v>0</v>
      </c>
      <c r="U264">
        <f t="shared" si="25"/>
        <v>0</v>
      </c>
      <c r="V264">
        <f t="shared" si="26"/>
        <v>0</v>
      </c>
      <c r="W264">
        <f t="shared" si="27"/>
        <v>0</v>
      </c>
      <c r="X264">
        <f t="shared" si="28"/>
        <v>0</v>
      </c>
      <c r="Y264">
        <f>IF((Prediksi_Testing!T264 + Prediksi_Testing!U264 + Prediksi_Testing!V264 + Prediksi_Testing!W264 + Prediksi_Testing!X264) &gt;= 3, 1, 0)</f>
        <v>0</v>
      </c>
      <c r="Z264">
        <f>Label_Encoding!Q264</f>
        <v>1</v>
      </c>
      <c r="AA264" t="str">
        <f t="shared" si="29"/>
        <v>Salah</v>
      </c>
    </row>
    <row r="265" spans="1:27" ht="15.75" customHeight="1" x14ac:dyDescent="0.2">
      <c r="A265" s="7">
        <v>56</v>
      </c>
      <c r="B265" s="8">
        <f>IF(Data_Mentah!B265="Male",1,0)</f>
        <v>1</v>
      </c>
      <c r="C265" s="8">
        <f>IF(Data_Mentah!C265="Yes",1,0)</f>
        <v>1</v>
      </c>
      <c r="D265" s="8">
        <f>IF(Data_Mentah!D265="Yes",1,0)</f>
        <v>0</v>
      </c>
      <c r="E265" s="8">
        <f>IF(Data_Mentah!E265="Yes",1,0)</f>
        <v>1</v>
      </c>
      <c r="F265" s="8">
        <f>IF(Data_Mentah!F265="Yes",1,0)</f>
        <v>1</v>
      </c>
      <c r="G265" s="8">
        <f>IF(Data_Mentah!G265="Yes",1,0)</f>
        <v>0</v>
      </c>
      <c r="H265" s="8">
        <f>IF(Data_Mentah!H265="Yes",1,0)</f>
        <v>1</v>
      </c>
      <c r="I265" s="8">
        <f>IF(Data_Mentah!I265="Yes",1,0)</f>
        <v>0</v>
      </c>
      <c r="J265" s="8">
        <f>IF(Data_Mentah!J265="Yes",1,0)</f>
        <v>1</v>
      </c>
      <c r="K265" s="8">
        <f>IF(Data_Mentah!K265="Yes",1,0)</f>
        <v>1</v>
      </c>
      <c r="L265" s="8">
        <f>IF(Data_Mentah!L265="Yes",1,0)</f>
        <v>0</v>
      </c>
      <c r="M265" s="8">
        <f>IF(Data_Mentah!M265="Yes",1,0)</f>
        <v>0</v>
      </c>
      <c r="N265" s="8">
        <f>IF(Data_Mentah!N265="Yes",1,0)</f>
        <v>0</v>
      </c>
      <c r="O265" s="8">
        <f>IF(Data_Mentah!O265="Yes",1,0)</f>
        <v>1</v>
      </c>
      <c r="P265" s="8">
        <f>IF(Data_Mentah!P265="Yes",1,0)</f>
        <v>0</v>
      </c>
      <c r="Q265" s="9">
        <f>IF(Data_Mentah!Q265="Positive",1,0)</f>
        <v>1</v>
      </c>
      <c r="T265">
        <f t="shared" si="24"/>
        <v>1</v>
      </c>
      <c r="U265">
        <f t="shared" si="25"/>
        <v>0</v>
      </c>
      <c r="V265">
        <f t="shared" si="26"/>
        <v>0</v>
      </c>
      <c r="W265">
        <f t="shared" si="27"/>
        <v>0</v>
      </c>
      <c r="X265">
        <f t="shared" si="28"/>
        <v>0</v>
      </c>
      <c r="Y265">
        <f>IF((Prediksi_Testing!T265 + Prediksi_Testing!U265 + Prediksi_Testing!V265 + Prediksi_Testing!W265 + Prediksi_Testing!X265) &gt;= 3, 1, 0)</f>
        <v>0</v>
      </c>
      <c r="Z265">
        <f>Label_Encoding!Q265</f>
        <v>1</v>
      </c>
      <c r="AA265" t="str">
        <f t="shared" si="29"/>
        <v>Salah</v>
      </c>
    </row>
    <row r="266" spans="1:27" ht="15.75" customHeight="1" x14ac:dyDescent="0.2">
      <c r="A266" s="4">
        <v>38</v>
      </c>
      <c r="B266" s="5">
        <f>IF(Data_Mentah!B266="Male",1,0)</f>
        <v>0</v>
      </c>
      <c r="C266" s="5">
        <f>IF(Data_Mentah!C266="Yes",1,0)</f>
        <v>1</v>
      </c>
      <c r="D266" s="5">
        <f>IF(Data_Mentah!D266="Yes",1,0)</f>
        <v>1</v>
      </c>
      <c r="E266" s="5">
        <f>IF(Data_Mentah!E266="Yes",1,0)</f>
        <v>1</v>
      </c>
      <c r="F266" s="5">
        <f>IF(Data_Mentah!F266="Yes",1,0)</f>
        <v>1</v>
      </c>
      <c r="G266" s="5">
        <f>IF(Data_Mentah!G266="Yes",1,0)</f>
        <v>1</v>
      </c>
      <c r="H266" s="5">
        <f>IF(Data_Mentah!H266="Yes",1,0)</f>
        <v>0</v>
      </c>
      <c r="I266" s="5">
        <f>IF(Data_Mentah!I266="Yes",1,0)</f>
        <v>1</v>
      </c>
      <c r="J266" s="5">
        <f>IF(Data_Mentah!J266="Yes",1,0)</f>
        <v>1</v>
      </c>
      <c r="K266" s="5">
        <f>IF(Data_Mentah!K266="Yes",1,0)</f>
        <v>1</v>
      </c>
      <c r="L266" s="5">
        <f>IF(Data_Mentah!L266="Yes",1,0)</f>
        <v>1</v>
      </c>
      <c r="M266" s="5">
        <f>IF(Data_Mentah!M266="Yes",1,0)</f>
        <v>1</v>
      </c>
      <c r="N266" s="5">
        <f>IF(Data_Mentah!N266="Yes",1,0)</f>
        <v>1</v>
      </c>
      <c r="O266" s="5">
        <f>IF(Data_Mentah!O266="Yes",1,0)</f>
        <v>0</v>
      </c>
      <c r="P266" s="5">
        <f>IF(Data_Mentah!P266="Yes",1,0)</f>
        <v>0</v>
      </c>
      <c r="Q266" s="6">
        <f>IF(Data_Mentah!Q266="Positive",1,0)</f>
        <v>1</v>
      </c>
      <c r="T266">
        <f t="shared" si="24"/>
        <v>1</v>
      </c>
      <c r="U266">
        <f t="shared" si="25"/>
        <v>1</v>
      </c>
      <c r="V266">
        <f t="shared" si="26"/>
        <v>1</v>
      </c>
      <c r="W266">
        <f t="shared" si="27"/>
        <v>0</v>
      </c>
      <c r="X266">
        <f t="shared" si="28"/>
        <v>1</v>
      </c>
      <c r="Y266">
        <f>IF((Prediksi_Testing!T266 + Prediksi_Testing!U266 + Prediksi_Testing!V266 + Prediksi_Testing!W266 + Prediksi_Testing!X266) &gt;= 3, 1, 0)</f>
        <v>1</v>
      </c>
      <c r="Z266">
        <f>Label_Encoding!Q266</f>
        <v>1</v>
      </c>
      <c r="AA266" t="str">
        <f t="shared" si="29"/>
        <v>Benar</v>
      </c>
    </row>
    <row r="267" spans="1:27" ht="15.75" customHeight="1" x14ac:dyDescent="0.2">
      <c r="A267" s="7">
        <v>28</v>
      </c>
      <c r="B267" s="8">
        <f>IF(Data_Mentah!B267="Male",1,0)</f>
        <v>0</v>
      </c>
      <c r="C267" s="8">
        <f>IF(Data_Mentah!C267="Yes",1,0)</f>
        <v>0</v>
      </c>
      <c r="D267" s="8">
        <f>IF(Data_Mentah!D267="Yes",1,0)</f>
        <v>0</v>
      </c>
      <c r="E267" s="8">
        <f>IF(Data_Mentah!E267="Yes",1,0)</f>
        <v>0</v>
      </c>
      <c r="F267" s="8">
        <f>IF(Data_Mentah!F267="Yes",1,0)</f>
        <v>0</v>
      </c>
      <c r="G267" s="8">
        <f>IF(Data_Mentah!G267="Yes",1,0)</f>
        <v>0</v>
      </c>
      <c r="H267" s="8">
        <f>IF(Data_Mentah!H267="Yes",1,0)</f>
        <v>0</v>
      </c>
      <c r="I267" s="8">
        <f>IF(Data_Mentah!I267="Yes",1,0)</f>
        <v>1</v>
      </c>
      <c r="J267" s="8">
        <f>IF(Data_Mentah!J267="Yes",1,0)</f>
        <v>0</v>
      </c>
      <c r="K267" s="8">
        <f>IF(Data_Mentah!K267="Yes",1,0)</f>
        <v>0</v>
      </c>
      <c r="L267" s="8">
        <f>IF(Data_Mentah!L267="Yes",1,0)</f>
        <v>0</v>
      </c>
      <c r="M267" s="8">
        <f>IF(Data_Mentah!M267="Yes",1,0)</f>
        <v>1</v>
      </c>
      <c r="N267" s="8">
        <f>IF(Data_Mentah!N267="Yes",1,0)</f>
        <v>1</v>
      </c>
      <c r="O267" s="8">
        <f>IF(Data_Mentah!O267="Yes",1,0)</f>
        <v>0</v>
      </c>
      <c r="P267" s="8">
        <f>IF(Data_Mentah!P267="Yes",1,0)</f>
        <v>0</v>
      </c>
      <c r="Q267" s="9">
        <f>IF(Data_Mentah!Q267="Positive",1,0)</f>
        <v>1</v>
      </c>
      <c r="T267">
        <f t="shared" si="24"/>
        <v>0</v>
      </c>
      <c r="U267">
        <f t="shared" si="25"/>
        <v>0</v>
      </c>
      <c r="V267">
        <f t="shared" si="26"/>
        <v>0</v>
      </c>
      <c r="W267">
        <f t="shared" si="27"/>
        <v>0</v>
      </c>
      <c r="X267">
        <f t="shared" si="28"/>
        <v>0</v>
      </c>
      <c r="Y267">
        <f>IF((Prediksi_Testing!T267 + Prediksi_Testing!U267 + Prediksi_Testing!V267 + Prediksi_Testing!W267 + Prediksi_Testing!X267) &gt;= 3, 1, 0)</f>
        <v>0</v>
      </c>
      <c r="Z267">
        <f>Label_Encoding!Q267</f>
        <v>1</v>
      </c>
      <c r="AA267" t="str">
        <f t="shared" si="29"/>
        <v>Salah</v>
      </c>
    </row>
    <row r="268" spans="1:27" ht="15.75" customHeight="1" x14ac:dyDescent="0.2">
      <c r="A268" s="4">
        <v>68</v>
      </c>
      <c r="B268" s="5">
        <f>IF(Data_Mentah!B268="Male",1,0)</f>
        <v>0</v>
      </c>
      <c r="C268" s="5">
        <f>IF(Data_Mentah!C268="Yes",1,0)</f>
        <v>1</v>
      </c>
      <c r="D268" s="5">
        <f>IF(Data_Mentah!D268="Yes",1,0)</f>
        <v>1</v>
      </c>
      <c r="E268" s="5">
        <f>IF(Data_Mentah!E268="Yes",1,0)</f>
        <v>0</v>
      </c>
      <c r="F268" s="5">
        <f>IF(Data_Mentah!F268="Yes",1,0)</f>
        <v>1</v>
      </c>
      <c r="G268" s="5">
        <f>IF(Data_Mentah!G268="Yes",1,0)</f>
        <v>1</v>
      </c>
      <c r="H268" s="5">
        <f>IF(Data_Mentah!H268="Yes",1,0)</f>
        <v>0</v>
      </c>
      <c r="I268" s="5">
        <f>IF(Data_Mentah!I268="Yes",1,0)</f>
        <v>1</v>
      </c>
      <c r="J268" s="5">
        <f>IF(Data_Mentah!J268="Yes",1,0)</f>
        <v>1</v>
      </c>
      <c r="K268" s="5">
        <f>IF(Data_Mentah!K268="Yes",1,0)</f>
        <v>0</v>
      </c>
      <c r="L268" s="5">
        <f>IF(Data_Mentah!L268="Yes",1,0)</f>
        <v>1</v>
      </c>
      <c r="M268" s="5">
        <f>IF(Data_Mentah!M268="Yes",1,0)</f>
        <v>1</v>
      </c>
      <c r="N268" s="5">
        <f>IF(Data_Mentah!N268="Yes",1,0)</f>
        <v>0</v>
      </c>
      <c r="O268" s="5">
        <f>IF(Data_Mentah!O268="Yes",1,0)</f>
        <v>0</v>
      </c>
      <c r="P268" s="5">
        <f>IF(Data_Mentah!P268="Yes",1,0)</f>
        <v>0</v>
      </c>
      <c r="Q268" s="6">
        <f>IF(Data_Mentah!Q268="Positive",1,0)</f>
        <v>1</v>
      </c>
      <c r="T268">
        <f t="shared" si="24"/>
        <v>0</v>
      </c>
      <c r="U268">
        <f t="shared" si="25"/>
        <v>1</v>
      </c>
      <c r="V268">
        <f t="shared" si="26"/>
        <v>1</v>
      </c>
      <c r="W268">
        <f t="shared" si="27"/>
        <v>0</v>
      </c>
      <c r="X268">
        <f t="shared" si="28"/>
        <v>0</v>
      </c>
      <c r="Y268">
        <f>IF((Prediksi_Testing!T268 + Prediksi_Testing!U268 + Prediksi_Testing!V268 + Prediksi_Testing!W268 + Prediksi_Testing!X268) &gt;= 3, 1, 0)</f>
        <v>0</v>
      </c>
      <c r="Z268">
        <f>Label_Encoding!Q268</f>
        <v>1</v>
      </c>
      <c r="AA268" t="str">
        <f t="shared" si="29"/>
        <v>Salah</v>
      </c>
    </row>
    <row r="269" spans="1:27" ht="15.75" customHeight="1" x14ac:dyDescent="0.2">
      <c r="A269" s="7">
        <v>35</v>
      </c>
      <c r="B269" s="8">
        <f>IF(Data_Mentah!B269="Male",1,0)</f>
        <v>0</v>
      </c>
      <c r="C269" s="8">
        <f>IF(Data_Mentah!C269="Yes",1,0)</f>
        <v>0</v>
      </c>
      <c r="D269" s="8">
        <f>IF(Data_Mentah!D269="Yes",1,0)</f>
        <v>0</v>
      </c>
      <c r="E269" s="8">
        <f>IF(Data_Mentah!E269="Yes",1,0)</f>
        <v>0</v>
      </c>
      <c r="F269" s="8">
        <f>IF(Data_Mentah!F269="Yes",1,0)</f>
        <v>0</v>
      </c>
      <c r="G269" s="8">
        <f>IF(Data_Mentah!G269="Yes",1,0)</f>
        <v>0</v>
      </c>
      <c r="H269" s="8">
        <f>IF(Data_Mentah!H269="Yes",1,0)</f>
        <v>0</v>
      </c>
      <c r="I269" s="8">
        <f>IF(Data_Mentah!I269="Yes",1,0)</f>
        <v>0</v>
      </c>
      <c r="J269" s="8">
        <f>IF(Data_Mentah!J269="Yes",1,0)</f>
        <v>0</v>
      </c>
      <c r="K269" s="8">
        <f>IF(Data_Mentah!K269="Yes",1,0)</f>
        <v>0</v>
      </c>
      <c r="L269" s="8">
        <f>IF(Data_Mentah!L269="Yes",1,0)</f>
        <v>0</v>
      </c>
      <c r="M269" s="8">
        <f>IF(Data_Mentah!M269="Yes",1,0)</f>
        <v>0</v>
      </c>
      <c r="N269" s="8">
        <f>IF(Data_Mentah!N269="Yes",1,0)</f>
        <v>0</v>
      </c>
      <c r="O269" s="8">
        <f>IF(Data_Mentah!O269="Yes",1,0)</f>
        <v>0</v>
      </c>
      <c r="P269" s="8">
        <f>IF(Data_Mentah!P269="Yes",1,0)</f>
        <v>0</v>
      </c>
      <c r="Q269" s="9">
        <f>IF(Data_Mentah!Q269="Positive",1,0)</f>
        <v>1</v>
      </c>
      <c r="T269">
        <f t="shared" si="24"/>
        <v>0</v>
      </c>
      <c r="U269">
        <f t="shared" si="25"/>
        <v>0</v>
      </c>
      <c r="V269">
        <f t="shared" si="26"/>
        <v>0</v>
      </c>
      <c r="W269">
        <f t="shared" si="27"/>
        <v>0</v>
      </c>
      <c r="X269">
        <f t="shared" si="28"/>
        <v>0</v>
      </c>
      <c r="Y269">
        <f>IF((Prediksi_Testing!T269 + Prediksi_Testing!U269 + Prediksi_Testing!V269 + Prediksi_Testing!W269 + Prediksi_Testing!X269) &gt;= 3, 1, 0)</f>
        <v>0</v>
      </c>
      <c r="Z269">
        <f>Label_Encoding!Q269</f>
        <v>1</v>
      </c>
      <c r="AA269" t="str">
        <f t="shared" si="29"/>
        <v>Salah</v>
      </c>
    </row>
    <row r="270" spans="1:27" ht="15.75" customHeight="1" x14ac:dyDescent="0.2">
      <c r="A270" s="4">
        <v>45</v>
      </c>
      <c r="B270" s="5">
        <f>IF(Data_Mentah!B270="Male",1,0)</f>
        <v>0</v>
      </c>
      <c r="C270" s="5">
        <f>IF(Data_Mentah!C270="Yes",1,0)</f>
        <v>0</v>
      </c>
      <c r="D270" s="5">
        <f>IF(Data_Mentah!D270="Yes",1,0)</f>
        <v>0</v>
      </c>
      <c r="E270" s="5">
        <f>IF(Data_Mentah!E270="Yes",1,0)</f>
        <v>0</v>
      </c>
      <c r="F270" s="5">
        <f>IF(Data_Mentah!F270="Yes",1,0)</f>
        <v>0</v>
      </c>
      <c r="G270" s="5">
        <f>IF(Data_Mentah!G270="Yes",1,0)</f>
        <v>1</v>
      </c>
      <c r="H270" s="5">
        <f>IF(Data_Mentah!H270="Yes",1,0)</f>
        <v>0</v>
      </c>
      <c r="I270" s="5">
        <f>IF(Data_Mentah!I270="Yes",1,0)</f>
        <v>1</v>
      </c>
      <c r="J270" s="5">
        <f>IF(Data_Mentah!J270="Yes",1,0)</f>
        <v>1</v>
      </c>
      <c r="K270" s="5">
        <f>IF(Data_Mentah!K270="Yes",1,0)</f>
        <v>0</v>
      </c>
      <c r="L270" s="5">
        <f>IF(Data_Mentah!L270="Yes",1,0)</f>
        <v>0</v>
      </c>
      <c r="M270" s="5">
        <f>IF(Data_Mentah!M270="Yes",1,0)</f>
        <v>1</v>
      </c>
      <c r="N270" s="5">
        <f>IF(Data_Mentah!N270="Yes",1,0)</f>
        <v>0</v>
      </c>
      <c r="O270" s="5">
        <f>IF(Data_Mentah!O270="Yes",1,0)</f>
        <v>0</v>
      </c>
      <c r="P270" s="5">
        <f>IF(Data_Mentah!P270="Yes",1,0)</f>
        <v>0</v>
      </c>
      <c r="Q270" s="6">
        <f>IF(Data_Mentah!Q270="Positive",1,0)</f>
        <v>1</v>
      </c>
      <c r="T270">
        <f t="shared" si="24"/>
        <v>0</v>
      </c>
      <c r="U270">
        <f t="shared" si="25"/>
        <v>1</v>
      </c>
      <c r="V270">
        <f t="shared" si="26"/>
        <v>0</v>
      </c>
      <c r="W270">
        <f t="shared" si="27"/>
        <v>0</v>
      </c>
      <c r="X270">
        <f t="shared" si="28"/>
        <v>0</v>
      </c>
      <c r="Y270">
        <f>IF((Prediksi_Testing!T270 + Prediksi_Testing!U270 + Prediksi_Testing!V270 + Prediksi_Testing!W270 + Prediksi_Testing!X270) &gt;= 3, 1, 0)</f>
        <v>0</v>
      </c>
      <c r="Z270">
        <f>Label_Encoding!Q270</f>
        <v>1</v>
      </c>
      <c r="AA270" t="str">
        <f t="shared" si="29"/>
        <v>Salah</v>
      </c>
    </row>
    <row r="271" spans="1:27" ht="15.75" customHeight="1" x14ac:dyDescent="0.2">
      <c r="A271" s="7">
        <v>48</v>
      </c>
      <c r="B271" s="8">
        <f>IF(Data_Mentah!B271="Male",1,0)</f>
        <v>0</v>
      </c>
      <c r="C271" s="8">
        <f>IF(Data_Mentah!C271="Yes",1,0)</f>
        <v>1</v>
      </c>
      <c r="D271" s="8">
        <f>IF(Data_Mentah!D271="Yes",1,0)</f>
        <v>1</v>
      </c>
      <c r="E271" s="8">
        <f>IF(Data_Mentah!E271="Yes",1,0)</f>
        <v>1</v>
      </c>
      <c r="F271" s="8">
        <f>IF(Data_Mentah!F271="Yes",1,0)</f>
        <v>1</v>
      </c>
      <c r="G271" s="8">
        <f>IF(Data_Mentah!G271="Yes",1,0)</f>
        <v>1</v>
      </c>
      <c r="H271" s="8">
        <f>IF(Data_Mentah!H271="Yes",1,0)</f>
        <v>0</v>
      </c>
      <c r="I271" s="8">
        <f>IF(Data_Mentah!I271="Yes",1,0)</f>
        <v>1</v>
      </c>
      <c r="J271" s="8">
        <f>IF(Data_Mentah!J271="Yes",1,0)</f>
        <v>1</v>
      </c>
      <c r="K271" s="8">
        <f>IF(Data_Mentah!K271="Yes",1,0)</f>
        <v>1</v>
      </c>
      <c r="L271" s="8">
        <f>IF(Data_Mentah!L271="Yes",1,0)</f>
        <v>1</v>
      </c>
      <c r="M271" s="8">
        <f>IF(Data_Mentah!M271="Yes",1,0)</f>
        <v>1</v>
      </c>
      <c r="N271" s="8">
        <f>IF(Data_Mentah!N271="Yes",1,0)</f>
        <v>1</v>
      </c>
      <c r="O271" s="8">
        <f>IF(Data_Mentah!O271="Yes",1,0)</f>
        <v>0</v>
      </c>
      <c r="P271" s="8">
        <f>IF(Data_Mentah!P271="Yes",1,0)</f>
        <v>0</v>
      </c>
      <c r="Q271" s="9">
        <f>IF(Data_Mentah!Q271="Positive",1,0)</f>
        <v>1</v>
      </c>
      <c r="T271">
        <f t="shared" si="24"/>
        <v>1</v>
      </c>
      <c r="U271">
        <f t="shared" si="25"/>
        <v>1</v>
      </c>
      <c r="V271">
        <f t="shared" si="26"/>
        <v>1</v>
      </c>
      <c r="W271">
        <f t="shared" si="27"/>
        <v>0</v>
      </c>
      <c r="X271">
        <f t="shared" si="28"/>
        <v>1</v>
      </c>
      <c r="Y271">
        <f>IF((Prediksi_Testing!T271 + Prediksi_Testing!U271 + Prediksi_Testing!V271 + Prediksi_Testing!W271 + Prediksi_Testing!X271) &gt;= 3, 1, 0)</f>
        <v>1</v>
      </c>
      <c r="Z271">
        <f>Label_Encoding!Q271</f>
        <v>1</v>
      </c>
      <c r="AA271" t="str">
        <f t="shared" si="29"/>
        <v>Benar</v>
      </c>
    </row>
    <row r="272" spans="1:27" ht="15.75" customHeight="1" x14ac:dyDescent="0.2">
      <c r="A272" s="4">
        <v>40</v>
      </c>
      <c r="B272" s="5">
        <f>IF(Data_Mentah!B272="Male",1,0)</f>
        <v>0</v>
      </c>
      <c r="C272" s="5">
        <f>IF(Data_Mentah!C272="Yes",1,0)</f>
        <v>1</v>
      </c>
      <c r="D272" s="5">
        <f>IF(Data_Mentah!D272="Yes",1,0)</f>
        <v>1</v>
      </c>
      <c r="E272" s="5">
        <f>IF(Data_Mentah!E272="Yes",1,0)</f>
        <v>1</v>
      </c>
      <c r="F272" s="5">
        <f>IF(Data_Mentah!F272="Yes",1,0)</f>
        <v>1</v>
      </c>
      <c r="G272" s="5">
        <f>IF(Data_Mentah!G272="Yes",1,0)</f>
        <v>0</v>
      </c>
      <c r="H272" s="5">
        <f>IF(Data_Mentah!H272="Yes",1,0)</f>
        <v>0</v>
      </c>
      <c r="I272" s="5">
        <f>IF(Data_Mentah!I272="Yes",1,0)</f>
        <v>1</v>
      </c>
      <c r="J272" s="5">
        <f>IF(Data_Mentah!J272="Yes",1,0)</f>
        <v>0</v>
      </c>
      <c r="K272" s="5">
        <f>IF(Data_Mentah!K272="Yes",1,0)</f>
        <v>0</v>
      </c>
      <c r="L272" s="5">
        <f>IF(Data_Mentah!L272="Yes",1,0)</f>
        <v>1</v>
      </c>
      <c r="M272" s="5">
        <f>IF(Data_Mentah!M272="Yes",1,0)</f>
        <v>1</v>
      </c>
      <c r="N272" s="5">
        <f>IF(Data_Mentah!N272="Yes",1,0)</f>
        <v>1</v>
      </c>
      <c r="O272" s="5">
        <f>IF(Data_Mentah!O272="Yes",1,0)</f>
        <v>0</v>
      </c>
      <c r="P272" s="5">
        <f>IF(Data_Mentah!P272="Yes",1,0)</f>
        <v>0</v>
      </c>
      <c r="Q272" s="6">
        <f>IF(Data_Mentah!Q272="Positive",1,0)</f>
        <v>1</v>
      </c>
      <c r="T272">
        <f t="shared" si="24"/>
        <v>1</v>
      </c>
      <c r="U272">
        <f t="shared" si="25"/>
        <v>0</v>
      </c>
      <c r="V272">
        <f t="shared" si="26"/>
        <v>1</v>
      </c>
      <c r="W272">
        <f t="shared" si="27"/>
        <v>0</v>
      </c>
      <c r="X272">
        <f t="shared" si="28"/>
        <v>1</v>
      </c>
      <c r="Y272">
        <f>IF((Prediksi_Testing!T272 + Prediksi_Testing!U272 + Prediksi_Testing!V272 + Prediksi_Testing!W272 + Prediksi_Testing!X272) &gt;= 3, 1, 0)</f>
        <v>1</v>
      </c>
      <c r="Z272">
        <f>Label_Encoding!Q272</f>
        <v>1</v>
      </c>
      <c r="AA272" t="str">
        <f t="shared" si="29"/>
        <v>Benar</v>
      </c>
    </row>
    <row r="273" spans="1:27" ht="15.75" customHeight="1" x14ac:dyDescent="0.2">
      <c r="A273" s="7">
        <v>57</v>
      </c>
      <c r="B273" s="8">
        <f>IF(Data_Mentah!B273="Male",1,0)</f>
        <v>1</v>
      </c>
      <c r="C273" s="8">
        <f>IF(Data_Mentah!C273="Yes",1,0)</f>
        <v>1</v>
      </c>
      <c r="D273" s="8">
        <f>IF(Data_Mentah!D273="Yes",1,0)</f>
        <v>1</v>
      </c>
      <c r="E273" s="8">
        <f>IF(Data_Mentah!E273="Yes",1,0)</f>
        <v>1</v>
      </c>
      <c r="F273" s="8">
        <f>IF(Data_Mentah!F273="Yes",1,0)</f>
        <v>1</v>
      </c>
      <c r="G273" s="8">
        <f>IF(Data_Mentah!G273="Yes",1,0)</f>
        <v>1</v>
      </c>
      <c r="H273" s="8">
        <f>IF(Data_Mentah!H273="Yes",1,0)</f>
        <v>0</v>
      </c>
      <c r="I273" s="8">
        <f>IF(Data_Mentah!I273="Yes",1,0)</f>
        <v>1</v>
      </c>
      <c r="J273" s="8">
        <f>IF(Data_Mentah!J273="Yes",1,0)</f>
        <v>0</v>
      </c>
      <c r="K273" s="8">
        <f>IF(Data_Mentah!K273="Yes",1,0)</f>
        <v>0</v>
      </c>
      <c r="L273" s="8">
        <f>IF(Data_Mentah!L273="Yes",1,0)</f>
        <v>0</v>
      </c>
      <c r="M273" s="8">
        <f>IF(Data_Mentah!M273="Yes",1,0)</f>
        <v>1</v>
      </c>
      <c r="N273" s="8">
        <f>IF(Data_Mentah!N273="Yes",1,0)</f>
        <v>0</v>
      </c>
      <c r="O273" s="8">
        <f>IF(Data_Mentah!O273="Yes",1,0)</f>
        <v>0</v>
      </c>
      <c r="P273" s="8">
        <f>IF(Data_Mentah!P273="Yes",1,0)</f>
        <v>0</v>
      </c>
      <c r="Q273" s="9">
        <f>IF(Data_Mentah!Q273="Positive",1,0)</f>
        <v>1</v>
      </c>
      <c r="T273">
        <f t="shared" si="24"/>
        <v>0</v>
      </c>
      <c r="U273">
        <f t="shared" si="25"/>
        <v>1</v>
      </c>
      <c r="V273">
        <f t="shared" si="26"/>
        <v>0</v>
      </c>
      <c r="W273">
        <f t="shared" si="27"/>
        <v>0</v>
      </c>
      <c r="X273">
        <f t="shared" si="28"/>
        <v>0</v>
      </c>
      <c r="Y273">
        <f>IF((Prediksi_Testing!T273 + Prediksi_Testing!U273 + Prediksi_Testing!V273 + Prediksi_Testing!W273 + Prediksi_Testing!X273) &gt;= 3, 1, 0)</f>
        <v>0</v>
      </c>
      <c r="Z273">
        <f>Label_Encoding!Q273</f>
        <v>1</v>
      </c>
      <c r="AA273" t="str">
        <f t="shared" si="29"/>
        <v>Salah</v>
      </c>
    </row>
    <row r="274" spans="1:27" ht="15.75" customHeight="1" x14ac:dyDescent="0.2">
      <c r="A274" s="4">
        <v>47</v>
      </c>
      <c r="B274" s="5">
        <f>IF(Data_Mentah!B274="Male",1,0)</f>
        <v>1</v>
      </c>
      <c r="C274" s="5">
        <f>IF(Data_Mentah!C274="Yes",1,0)</f>
        <v>0</v>
      </c>
      <c r="D274" s="5">
        <f>IF(Data_Mentah!D274="Yes",1,0)</f>
        <v>0</v>
      </c>
      <c r="E274" s="5">
        <f>IF(Data_Mentah!E274="Yes",1,0)</f>
        <v>0</v>
      </c>
      <c r="F274" s="5">
        <f>IF(Data_Mentah!F274="Yes",1,0)</f>
        <v>0</v>
      </c>
      <c r="G274" s="5">
        <f>IF(Data_Mentah!G274="Yes",1,0)</f>
        <v>0</v>
      </c>
      <c r="H274" s="5">
        <f>IF(Data_Mentah!H274="Yes",1,0)</f>
        <v>0</v>
      </c>
      <c r="I274" s="5">
        <f>IF(Data_Mentah!I274="Yes",1,0)</f>
        <v>0</v>
      </c>
      <c r="J274" s="5">
        <f>IF(Data_Mentah!J274="Yes",1,0)</f>
        <v>1</v>
      </c>
      <c r="K274" s="5">
        <f>IF(Data_Mentah!K274="Yes",1,0)</f>
        <v>0</v>
      </c>
      <c r="L274" s="5">
        <f>IF(Data_Mentah!L274="Yes",1,0)</f>
        <v>0</v>
      </c>
      <c r="M274" s="5">
        <f>IF(Data_Mentah!M274="Yes",1,0)</f>
        <v>0</v>
      </c>
      <c r="N274" s="5">
        <f>IF(Data_Mentah!N274="Yes",1,0)</f>
        <v>0</v>
      </c>
      <c r="O274" s="5">
        <f>IF(Data_Mentah!O274="Yes",1,0)</f>
        <v>1</v>
      </c>
      <c r="P274" s="5">
        <f>IF(Data_Mentah!P274="Yes",1,0)</f>
        <v>0</v>
      </c>
      <c r="Q274" s="6">
        <f>IF(Data_Mentah!Q274="Positive",1,0)</f>
        <v>0</v>
      </c>
      <c r="T274">
        <f t="shared" si="24"/>
        <v>0</v>
      </c>
      <c r="U274">
        <f t="shared" si="25"/>
        <v>0</v>
      </c>
      <c r="V274">
        <f t="shared" si="26"/>
        <v>0</v>
      </c>
      <c r="W274">
        <f t="shared" si="27"/>
        <v>0</v>
      </c>
      <c r="X274">
        <f t="shared" si="28"/>
        <v>0</v>
      </c>
      <c r="Y274">
        <f>IF((Prediksi_Testing!T274 + Prediksi_Testing!U274 + Prediksi_Testing!V274 + Prediksi_Testing!W274 + Prediksi_Testing!X274) &gt;= 3, 1, 0)</f>
        <v>0</v>
      </c>
      <c r="Z274">
        <f>Label_Encoding!Q274</f>
        <v>0</v>
      </c>
      <c r="AA274" t="str">
        <f t="shared" si="29"/>
        <v>Benar</v>
      </c>
    </row>
    <row r="275" spans="1:27" ht="15.75" customHeight="1" x14ac:dyDescent="0.2">
      <c r="A275" s="7">
        <v>45</v>
      </c>
      <c r="B275" s="8">
        <f>IF(Data_Mentah!B275="Male",1,0)</f>
        <v>1</v>
      </c>
      <c r="C275" s="8">
        <f>IF(Data_Mentah!C275="Yes",1,0)</f>
        <v>0</v>
      </c>
      <c r="D275" s="8">
        <f>IF(Data_Mentah!D275="Yes",1,0)</f>
        <v>0</v>
      </c>
      <c r="E275" s="8">
        <f>IF(Data_Mentah!E275="Yes",1,0)</f>
        <v>0</v>
      </c>
      <c r="F275" s="8">
        <f>IF(Data_Mentah!F275="Yes",1,0)</f>
        <v>0</v>
      </c>
      <c r="G275" s="8">
        <f>IF(Data_Mentah!G275="Yes",1,0)</f>
        <v>1</v>
      </c>
      <c r="H275" s="8">
        <f>IF(Data_Mentah!H275="Yes",1,0)</f>
        <v>1</v>
      </c>
      <c r="I275" s="8">
        <f>IF(Data_Mentah!I275="Yes",1,0)</f>
        <v>0</v>
      </c>
      <c r="J275" s="8">
        <f>IF(Data_Mentah!J275="Yes",1,0)</f>
        <v>0</v>
      </c>
      <c r="K275" s="8">
        <f>IF(Data_Mentah!K275="Yes",1,0)</f>
        <v>0</v>
      </c>
      <c r="L275" s="8">
        <f>IF(Data_Mentah!L275="Yes",1,0)</f>
        <v>0</v>
      </c>
      <c r="M275" s="8">
        <f>IF(Data_Mentah!M275="Yes",1,0)</f>
        <v>0</v>
      </c>
      <c r="N275" s="8">
        <f>IF(Data_Mentah!N275="Yes",1,0)</f>
        <v>0</v>
      </c>
      <c r="O275" s="8">
        <f>IF(Data_Mentah!O275="Yes",1,0)</f>
        <v>0</v>
      </c>
      <c r="P275" s="8">
        <f>IF(Data_Mentah!P275="Yes",1,0)</f>
        <v>0</v>
      </c>
      <c r="Q275" s="9">
        <f>IF(Data_Mentah!Q275="Positive",1,0)</f>
        <v>0</v>
      </c>
      <c r="T275">
        <f t="shared" si="24"/>
        <v>0</v>
      </c>
      <c r="U275">
        <f t="shared" si="25"/>
        <v>0</v>
      </c>
      <c r="V275">
        <f t="shared" si="26"/>
        <v>0</v>
      </c>
      <c r="W275">
        <f t="shared" si="27"/>
        <v>0</v>
      </c>
      <c r="X275">
        <f t="shared" si="28"/>
        <v>0</v>
      </c>
      <c r="Y275">
        <f>IF((Prediksi_Testing!T275 + Prediksi_Testing!U275 + Prediksi_Testing!V275 + Prediksi_Testing!W275 + Prediksi_Testing!X275) &gt;= 3, 1, 0)</f>
        <v>0</v>
      </c>
      <c r="Z275">
        <f>Label_Encoding!Q275</f>
        <v>0</v>
      </c>
      <c r="AA275" t="str">
        <f t="shared" si="29"/>
        <v>Benar</v>
      </c>
    </row>
    <row r="276" spans="1:27" ht="15.75" customHeight="1" x14ac:dyDescent="0.2">
      <c r="A276" s="4">
        <v>57</v>
      </c>
      <c r="B276" s="5">
        <f>IF(Data_Mentah!B276="Male",1,0)</f>
        <v>1</v>
      </c>
      <c r="C276" s="5">
        <f>IF(Data_Mentah!C276="Yes",1,0)</f>
        <v>0</v>
      </c>
      <c r="D276" s="5">
        <f>IF(Data_Mentah!D276="Yes",1,0)</f>
        <v>0</v>
      </c>
      <c r="E276" s="5">
        <f>IF(Data_Mentah!E276="Yes",1,0)</f>
        <v>0</v>
      </c>
      <c r="F276" s="5">
        <f>IF(Data_Mentah!F276="Yes",1,0)</f>
        <v>0</v>
      </c>
      <c r="G276" s="5">
        <f>IF(Data_Mentah!G276="Yes",1,0)</f>
        <v>1</v>
      </c>
      <c r="H276" s="5">
        <f>IF(Data_Mentah!H276="Yes",1,0)</f>
        <v>0</v>
      </c>
      <c r="I276" s="5">
        <f>IF(Data_Mentah!I276="Yes",1,0)</f>
        <v>1</v>
      </c>
      <c r="J276" s="5">
        <f>IF(Data_Mentah!J276="Yes",1,0)</f>
        <v>0</v>
      </c>
      <c r="K276" s="5">
        <f>IF(Data_Mentah!K276="Yes",1,0)</f>
        <v>0</v>
      </c>
      <c r="L276" s="5">
        <f>IF(Data_Mentah!L276="Yes",1,0)</f>
        <v>0</v>
      </c>
      <c r="M276" s="5">
        <f>IF(Data_Mentah!M276="Yes",1,0)</f>
        <v>0</v>
      </c>
      <c r="N276" s="5">
        <f>IF(Data_Mentah!N276="Yes",1,0)</f>
        <v>1</v>
      </c>
      <c r="O276" s="5">
        <f>IF(Data_Mentah!O276="Yes",1,0)</f>
        <v>0</v>
      </c>
      <c r="P276" s="5">
        <f>IF(Data_Mentah!P276="Yes",1,0)</f>
        <v>0</v>
      </c>
      <c r="Q276" s="6">
        <f>IF(Data_Mentah!Q276="Positive",1,0)</f>
        <v>0</v>
      </c>
      <c r="T276">
        <f t="shared" si="24"/>
        <v>0</v>
      </c>
      <c r="U276">
        <f t="shared" si="25"/>
        <v>0</v>
      </c>
      <c r="V276">
        <f t="shared" si="26"/>
        <v>0</v>
      </c>
      <c r="W276">
        <f t="shared" si="27"/>
        <v>0</v>
      </c>
      <c r="X276">
        <f t="shared" si="28"/>
        <v>0</v>
      </c>
      <c r="Y276">
        <f>IF((Prediksi_Testing!T276 + Prediksi_Testing!U276 + Prediksi_Testing!V276 + Prediksi_Testing!W276 + Prediksi_Testing!X276) &gt;= 3, 1, 0)</f>
        <v>0</v>
      </c>
      <c r="Z276">
        <f>Label_Encoding!Q276</f>
        <v>0</v>
      </c>
      <c r="AA276" t="str">
        <f t="shared" si="29"/>
        <v>Benar</v>
      </c>
    </row>
    <row r="277" spans="1:27" ht="15.75" customHeight="1" x14ac:dyDescent="0.2">
      <c r="A277" s="7">
        <v>72</v>
      </c>
      <c r="B277" s="8">
        <f>IF(Data_Mentah!B277="Male",1,0)</f>
        <v>1</v>
      </c>
      <c r="C277" s="8">
        <f>IF(Data_Mentah!C277="Yes",1,0)</f>
        <v>1</v>
      </c>
      <c r="D277" s="8">
        <f>IF(Data_Mentah!D277="Yes",1,0)</f>
        <v>0</v>
      </c>
      <c r="E277" s="8">
        <f>IF(Data_Mentah!E277="Yes",1,0)</f>
        <v>0</v>
      </c>
      <c r="F277" s="8">
        <f>IF(Data_Mentah!F277="Yes",1,0)</f>
        <v>0</v>
      </c>
      <c r="G277" s="8">
        <f>IF(Data_Mentah!G277="Yes",1,0)</f>
        <v>1</v>
      </c>
      <c r="H277" s="8">
        <f>IF(Data_Mentah!H277="Yes",1,0)</f>
        <v>0</v>
      </c>
      <c r="I277" s="8">
        <f>IF(Data_Mentah!I277="Yes",1,0)</f>
        <v>1</v>
      </c>
      <c r="J277" s="8">
        <f>IF(Data_Mentah!J277="Yes",1,0)</f>
        <v>1</v>
      </c>
      <c r="K277" s="8">
        <f>IF(Data_Mentah!K277="Yes",1,0)</f>
        <v>0</v>
      </c>
      <c r="L277" s="8">
        <f>IF(Data_Mentah!L277="Yes",1,0)</f>
        <v>1</v>
      </c>
      <c r="M277" s="8">
        <f>IF(Data_Mentah!M277="Yes",1,0)</f>
        <v>1</v>
      </c>
      <c r="N277" s="8">
        <f>IF(Data_Mentah!N277="Yes",1,0)</f>
        <v>1</v>
      </c>
      <c r="O277" s="8">
        <f>IF(Data_Mentah!O277="Yes",1,0)</f>
        <v>1</v>
      </c>
      <c r="P277" s="8">
        <f>IF(Data_Mentah!P277="Yes",1,0)</f>
        <v>0</v>
      </c>
      <c r="Q277" s="9">
        <f>IF(Data_Mentah!Q277="Positive",1,0)</f>
        <v>0</v>
      </c>
      <c r="T277">
        <f t="shared" si="24"/>
        <v>0</v>
      </c>
      <c r="U277">
        <f t="shared" si="25"/>
        <v>1</v>
      </c>
      <c r="V277">
        <f t="shared" si="26"/>
        <v>1</v>
      </c>
      <c r="W277">
        <f t="shared" si="27"/>
        <v>0</v>
      </c>
      <c r="X277">
        <f t="shared" si="28"/>
        <v>1</v>
      </c>
      <c r="Y277">
        <f>IF((Prediksi_Testing!T277 + Prediksi_Testing!U277 + Prediksi_Testing!V277 + Prediksi_Testing!W277 + Prediksi_Testing!X277) &gt;= 3, 1, 0)</f>
        <v>1</v>
      </c>
      <c r="Z277">
        <f>Label_Encoding!Q277</f>
        <v>0</v>
      </c>
      <c r="AA277" t="str">
        <f t="shared" si="29"/>
        <v>Salah</v>
      </c>
    </row>
    <row r="278" spans="1:27" ht="15.75" customHeight="1" x14ac:dyDescent="0.2">
      <c r="A278" s="4">
        <v>30</v>
      </c>
      <c r="B278" s="5">
        <f>IF(Data_Mentah!B278="Male",1,0)</f>
        <v>1</v>
      </c>
      <c r="C278" s="5">
        <f>IF(Data_Mentah!C278="Yes",1,0)</f>
        <v>0</v>
      </c>
      <c r="D278" s="5">
        <f>IF(Data_Mentah!D278="Yes",1,0)</f>
        <v>0</v>
      </c>
      <c r="E278" s="5">
        <f>IF(Data_Mentah!E278="Yes",1,0)</f>
        <v>0</v>
      </c>
      <c r="F278" s="5">
        <f>IF(Data_Mentah!F278="Yes",1,0)</f>
        <v>0</v>
      </c>
      <c r="G278" s="5">
        <f>IF(Data_Mentah!G278="Yes",1,0)</f>
        <v>0</v>
      </c>
      <c r="H278" s="5">
        <f>IF(Data_Mentah!H278="Yes",1,0)</f>
        <v>0</v>
      </c>
      <c r="I278" s="5">
        <f>IF(Data_Mentah!I278="Yes",1,0)</f>
        <v>0</v>
      </c>
      <c r="J278" s="5">
        <f>IF(Data_Mentah!J278="Yes",1,0)</f>
        <v>0</v>
      </c>
      <c r="K278" s="5">
        <f>IF(Data_Mentah!K278="Yes",1,0)</f>
        <v>0</v>
      </c>
      <c r="L278" s="5">
        <f>IF(Data_Mentah!L278="Yes",1,0)</f>
        <v>0</v>
      </c>
      <c r="M278" s="5">
        <f>IF(Data_Mentah!M278="Yes",1,0)</f>
        <v>0</v>
      </c>
      <c r="N278" s="5">
        <f>IF(Data_Mentah!N278="Yes",1,0)</f>
        <v>0</v>
      </c>
      <c r="O278" s="5">
        <f>IF(Data_Mentah!O278="Yes",1,0)</f>
        <v>0</v>
      </c>
      <c r="P278" s="5">
        <f>IF(Data_Mentah!P278="Yes",1,0)</f>
        <v>0</v>
      </c>
      <c r="Q278" s="6">
        <f>IF(Data_Mentah!Q278="Positive",1,0)</f>
        <v>0</v>
      </c>
      <c r="T278">
        <f t="shared" si="24"/>
        <v>0</v>
      </c>
      <c r="U278">
        <f t="shared" si="25"/>
        <v>0</v>
      </c>
      <c r="V278">
        <f t="shared" si="26"/>
        <v>0</v>
      </c>
      <c r="W278">
        <f t="shared" si="27"/>
        <v>0</v>
      </c>
      <c r="X278">
        <f t="shared" si="28"/>
        <v>0</v>
      </c>
      <c r="Y278">
        <f>IF((Prediksi_Testing!T278 + Prediksi_Testing!U278 + Prediksi_Testing!V278 + Prediksi_Testing!W278 + Prediksi_Testing!X278) &gt;= 3, 1, 0)</f>
        <v>0</v>
      </c>
      <c r="Z278">
        <f>Label_Encoding!Q278</f>
        <v>0</v>
      </c>
      <c r="AA278" t="str">
        <f t="shared" si="29"/>
        <v>Benar</v>
      </c>
    </row>
    <row r="279" spans="1:27" ht="15.75" customHeight="1" x14ac:dyDescent="0.2">
      <c r="A279" s="7">
        <v>27</v>
      </c>
      <c r="B279" s="8">
        <f>IF(Data_Mentah!B279="Male",1,0)</f>
        <v>1</v>
      </c>
      <c r="C279" s="8">
        <f>IF(Data_Mentah!C279="Yes",1,0)</f>
        <v>0</v>
      </c>
      <c r="D279" s="8">
        <f>IF(Data_Mentah!D279="Yes",1,0)</f>
        <v>0</v>
      </c>
      <c r="E279" s="8">
        <f>IF(Data_Mentah!E279="Yes",1,0)</f>
        <v>0</v>
      </c>
      <c r="F279" s="8">
        <f>IF(Data_Mentah!F279="Yes",1,0)</f>
        <v>0</v>
      </c>
      <c r="G279" s="8">
        <f>IF(Data_Mentah!G279="Yes",1,0)</f>
        <v>0</v>
      </c>
      <c r="H279" s="8">
        <f>IF(Data_Mentah!H279="Yes",1,0)</f>
        <v>0</v>
      </c>
      <c r="I279" s="8">
        <f>IF(Data_Mentah!I279="Yes",1,0)</f>
        <v>0</v>
      </c>
      <c r="J279" s="8">
        <f>IF(Data_Mentah!J279="Yes",1,0)</f>
        <v>0</v>
      </c>
      <c r="K279" s="8">
        <f>IF(Data_Mentah!K279="Yes",1,0)</f>
        <v>0</v>
      </c>
      <c r="L279" s="8">
        <f>IF(Data_Mentah!L279="Yes",1,0)</f>
        <v>0</v>
      </c>
      <c r="M279" s="8">
        <f>IF(Data_Mentah!M279="Yes",1,0)</f>
        <v>0</v>
      </c>
      <c r="N279" s="8">
        <f>IF(Data_Mentah!N279="Yes",1,0)</f>
        <v>0</v>
      </c>
      <c r="O279" s="8">
        <f>IF(Data_Mentah!O279="Yes",1,0)</f>
        <v>0</v>
      </c>
      <c r="P279" s="8">
        <f>IF(Data_Mentah!P279="Yes",1,0)</f>
        <v>0</v>
      </c>
      <c r="Q279" s="9">
        <f>IF(Data_Mentah!Q279="Positive",1,0)</f>
        <v>0</v>
      </c>
      <c r="T279">
        <f t="shared" si="24"/>
        <v>0</v>
      </c>
      <c r="U279">
        <f t="shared" si="25"/>
        <v>0</v>
      </c>
      <c r="V279">
        <f t="shared" si="26"/>
        <v>0</v>
      </c>
      <c r="W279">
        <f t="shared" si="27"/>
        <v>0</v>
      </c>
      <c r="X279">
        <f t="shared" si="28"/>
        <v>0</v>
      </c>
      <c r="Y279">
        <f>IF((Prediksi_Testing!T279 + Prediksi_Testing!U279 + Prediksi_Testing!V279 + Prediksi_Testing!W279 + Prediksi_Testing!X279) &gt;= 3, 1, 0)</f>
        <v>0</v>
      </c>
      <c r="Z279">
        <f>Label_Encoding!Q279</f>
        <v>0</v>
      </c>
      <c r="AA279" t="str">
        <f t="shared" si="29"/>
        <v>Benar</v>
      </c>
    </row>
    <row r="280" spans="1:27" ht="15.75" customHeight="1" x14ac:dyDescent="0.2">
      <c r="A280" s="4">
        <v>38</v>
      </c>
      <c r="B280" s="5">
        <f>IF(Data_Mentah!B280="Male",1,0)</f>
        <v>1</v>
      </c>
      <c r="C280" s="5">
        <f>IF(Data_Mentah!C280="Yes",1,0)</f>
        <v>0</v>
      </c>
      <c r="D280" s="5">
        <f>IF(Data_Mentah!D280="Yes",1,0)</f>
        <v>0</v>
      </c>
      <c r="E280" s="5">
        <f>IF(Data_Mentah!E280="Yes",1,0)</f>
        <v>0</v>
      </c>
      <c r="F280" s="5">
        <f>IF(Data_Mentah!F280="Yes",1,0)</f>
        <v>0</v>
      </c>
      <c r="G280" s="5">
        <f>IF(Data_Mentah!G280="Yes",1,0)</f>
        <v>0</v>
      </c>
      <c r="H280" s="5">
        <f>IF(Data_Mentah!H280="Yes",1,0)</f>
        <v>0</v>
      </c>
      <c r="I280" s="5">
        <f>IF(Data_Mentah!I280="Yes",1,0)</f>
        <v>0</v>
      </c>
      <c r="J280" s="5">
        <f>IF(Data_Mentah!J280="Yes",1,0)</f>
        <v>0</v>
      </c>
      <c r="K280" s="5">
        <f>IF(Data_Mentah!K280="Yes",1,0)</f>
        <v>0</v>
      </c>
      <c r="L280" s="5">
        <f>IF(Data_Mentah!L280="Yes",1,0)</f>
        <v>0</v>
      </c>
      <c r="M280" s="5">
        <f>IF(Data_Mentah!M280="Yes",1,0)</f>
        <v>0</v>
      </c>
      <c r="N280" s="5">
        <f>IF(Data_Mentah!N280="Yes",1,0)</f>
        <v>0</v>
      </c>
      <c r="O280" s="5">
        <f>IF(Data_Mentah!O280="Yes",1,0)</f>
        <v>0</v>
      </c>
      <c r="P280" s="5">
        <f>IF(Data_Mentah!P280="Yes",1,0)</f>
        <v>0</v>
      </c>
      <c r="Q280" s="6">
        <f>IF(Data_Mentah!Q280="Positive",1,0)</f>
        <v>0</v>
      </c>
      <c r="T280">
        <f t="shared" si="24"/>
        <v>0</v>
      </c>
      <c r="U280">
        <f t="shared" si="25"/>
        <v>0</v>
      </c>
      <c r="V280">
        <f t="shared" si="26"/>
        <v>0</v>
      </c>
      <c r="W280">
        <f t="shared" si="27"/>
        <v>0</v>
      </c>
      <c r="X280">
        <f t="shared" si="28"/>
        <v>0</v>
      </c>
      <c r="Y280">
        <f>IF((Prediksi_Testing!T280 + Prediksi_Testing!U280 + Prediksi_Testing!V280 + Prediksi_Testing!W280 + Prediksi_Testing!X280) &gt;= 3, 1, 0)</f>
        <v>0</v>
      </c>
      <c r="Z280">
        <f>Label_Encoding!Q280</f>
        <v>0</v>
      </c>
      <c r="AA280" t="str">
        <f t="shared" si="29"/>
        <v>Benar</v>
      </c>
    </row>
    <row r="281" spans="1:27" ht="15.75" customHeight="1" x14ac:dyDescent="0.2">
      <c r="A281" s="7">
        <v>43</v>
      </c>
      <c r="B281" s="8">
        <f>IF(Data_Mentah!B281="Male",1,0)</f>
        <v>1</v>
      </c>
      <c r="C281" s="8">
        <f>IF(Data_Mentah!C281="Yes",1,0)</f>
        <v>0</v>
      </c>
      <c r="D281" s="8">
        <f>IF(Data_Mentah!D281="Yes",1,0)</f>
        <v>0</v>
      </c>
      <c r="E281" s="8">
        <f>IF(Data_Mentah!E281="Yes",1,0)</f>
        <v>0</v>
      </c>
      <c r="F281" s="8">
        <f>IF(Data_Mentah!F281="Yes",1,0)</f>
        <v>1</v>
      </c>
      <c r="G281" s="8">
        <f>IF(Data_Mentah!G281="Yes",1,0)</f>
        <v>0</v>
      </c>
      <c r="H281" s="8">
        <f>IF(Data_Mentah!H281="Yes",1,0)</f>
        <v>1</v>
      </c>
      <c r="I281" s="8">
        <f>IF(Data_Mentah!I281="Yes",1,0)</f>
        <v>0</v>
      </c>
      <c r="J281" s="8">
        <f>IF(Data_Mentah!J281="Yes",1,0)</f>
        <v>1</v>
      </c>
      <c r="K281" s="8">
        <f>IF(Data_Mentah!K281="Yes",1,0)</f>
        <v>0</v>
      </c>
      <c r="L281" s="8">
        <f>IF(Data_Mentah!L281="Yes",1,0)</f>
        <v>1</v>
      </c>
      <c r="M281" s="8">
        <f>IF(Data_Mentah!M281="Yes",1,0)</f>
        <v>0</v>
      </c>
      <c r="N281" s="8">
        <f>IF(Data_Mentah!N281="Yes",1,0)</f>
        <v>0</v>
      </c>
      <c r="O281" s="8">
        <f>IF(Data_Mentah!O281="Yes",1,0)</f>
        <v>1</v>
      </c>
      <c r="P281" s="8">
        <f>IF(Data_Mentah!P281="Yes",1,0)</f>
        <v>0</v>
      </c>
      <c r="Q281" s="9">
        <f>IF(Data_Mentah!Q281="Positive",1,0)</f>
        <v>0</v>
      </c>
      <c r="T281">
        <f t="shared" si="24"/>
        <v>1</v>
      </c>
      <c r="U281">
        <f t="shared" si="25"/>
        <v>0</v>
      </c>
      <c r="V281">
        <f t="shared" si="26"/>
        <v>1</v>
      </c>
      <c r="W281">
        <f t="shared" si="27"/>
        <v>0</v>
      </c>
      <c r="X281">
        <f t="shared" si="28"/>
        <v>0</v>
      </c>
      <c r="Y281">
        <f>IF((Prediksi_Testing!T281 + Prediksi_Testing!U281 + Prediksi_Testing!V281 + Prediksi_Testing!W281 + Prediksi_Testing!X281) &gt;= 3, 1, 0)</f>
        <v>0</v>
      </c>
      <c r="Z281">
        <f>Label_Encoding!Q281</f>
        <v>0</v>
      </c>
      <c r="AA281" t="str">
        <f t="shared" si="29"/>
        <v>Benar</v>
      </c>
    </row>
    <row r="282" spans="1:27" ht="15.75" customHeight="1" x14ac:dyDescent="0.2">
      <c r="A282" s="4">
        <v>40</v>
      </c>
      <c r="B282" s="5">
        <f>IF(Data_Mentah!B282="Male",1,0)</f>
        <v>1</v>
      </c>
      <c r="C282" s="5">
        <f>IF(Data_Mentah!C282="Yes",1,0)</f>
        <v>0</v>
      </c>
      <c r="D282" s="5">
        <f>IF(Data_Mentah!D282="Yes",1,0)</f>
        <v>0</v>
      </c>
      <c r="E282" s="5">
        <f>IF(Data_Mentah!E282="Yes",1,0)</f>
        <v>1</v>
      </c>
      <c r="F282" s="5">
        <f>IF(Data_Mentah!F282="Yes",1,0)</f>
        <v>0</v>
      </c>
      <c r="G282" s="5">
        <f>IF(Data_Mentah!G282="Yes",1,0)</f>
        <v>0</v>
      </c>
      <c r="H282" s="5">
        <f>IF(Data_Mentah!H282="Yes",1,0)</f>
        <v>0</v>
      </c>
      <c r="I282" s="5">
        <f>IF(Data_Mentah!I282="Yes",1,0)</f>
        <v>0</v>
      </c>
      <c r="J282" s="5">
        <f>IF(Data_Mentah!J282="Yes",1,0)</f>
        <v>0</v>
      </c>
      <c r="K282" s="5">
        <f>IF(Data_Mentah!K282="Yes",1,0)</f>
        <v>0</v>
      </c>
      <c r="L282" s="5">
        <f>IF(Data_Mentah!L282="Yes",1,0)</f>
        <v>0</v>
      </c>
      <c r="M282" s="5">
        <f>IF(Data_Mentah!M282="Yes",1,0)</f>
        <v>0</v>
      </c>
      <c r="N282" s="5">
        <f>IF(Data_Mentah!N282="Yes",1,0)</f>
        <v>0</v>
      </c>
      <c r="O282" s="5">
        <f>IF(Data_Mentah!O282="Yes",1,0)</f>
        <v>0</v>
      </c>
      <c r="P282" s="5">
        <f>IF(Data_Mentah!P282="Yes",1,0)</f>
        <v>1</v>
      </c>
      <c r="Q282" s="6">
        <f>IF(Data_Mentah!Q282="Positive",1,0)</f>
        <v>0</v>
      </c>
      <c r="T282">
        <f t="shared" si="24"/>
        <v>0</v>
      </c>
      <c r="U282">
        <f t="shared" si="25"/>
        <v>0</v>
      </c>
      <c r="V282">
        <f t="shared" si="26"/>
        <v>0</v>
      </c>
      <c r="W282">
        <f t="shared" si="27"/>
        <v>0</v>
      </c>
      <c r="X282">
        <f t="shared" si="28"/>
        <v>0</v>
      </c>
      <c r="Y282">
        <f>IF((Prediksi_Testing!T282 + Prediksi_Testing!U282 + Prediksi_Testing!V282 + Prediksi_Testing!W282 + Prediksi_Testing!X282) &gt;= 3, 1, 0)</f>
        <v>0</v>
      </c>
      <c r="Z282">
        <f>Label_Encoding!Q282</f>
        <v>0</v>
      </c>
      <c r="AA282" t="str">
        <f t="shared" si="29"/>
        <v>Benar</v>
      </c>
    </row>
    <row r="283" spans="1:27" ht="15.75" customHeight="1" x14ac:dyDescent="0.2">
      <c r="A283" s="7">
        <v>47</v>
      </c>
      <c r="B283" s="8">
        <f>IF(Data_Mentah!B283="Male",1,0)</f>
        <v>1</v>
      </c>
      <c r="C283" s="8">
        <f>IF(Data_Mentah!C283="Yes",1,0)</f>
        <v>0</v>
      </c>
      <c r="D283" s="8">
        <f>IF(Data_Mentah!D283="Yes",1,0)</f>
        <v>0</v>
      </c>
      <c r="E283" s="8">
        <f>IF(Data_Mentah!E283="Yes",1,0)</f>
        <v>0</v>
      </c>
      <c r="F283" s="8">
        <f>IF(Data_Mentah!F283="Yes",1,0)</f>
        <v>0</v>
      </c>
      <c r="G283" s="8">
        <f>IF(Data_Mentah!G283="Yes",1,0)</f>
        <v>0</v>
      </c>
      <c r="H283" s="8">
        <f>IF(Data_Mentah!H283="Yes",1,0)</f>
        <v>0</v>
      </c>
      <c r="I283" s="8">
        <f>IF(Data_Mentah!I283="Yes",1,0)</f>
        <v>0</v>
      </c>
      <c r="J283" s="8">
        <f>IF(Data_Mentah!J283="Yes",1,0)</f>
        <v>1</v>
      </c>
      <c r="K283" s="8">
        <f>IF(Data_Mentah!K283="Yes",1,0)</f>
        <v>0</v>
      </c>
      <c r="L283" s="8">
        <f>IF(Data_Mentah!L283="Yes",1,0)</f>
        <v>0</v>
      </c>
      <c r="M283" s="8">
        <f>IF(Data_Mentah!M283="Yes",1,0)</f>
        <v>0</v>
      </c>
      <c r="N283" s="8">
        <f>IF(Data_Mentah!N283="Yes",1,0)</f>
        <v>0</v>
      </c>
      <c r="O283" s="8">
        <f>IF(Data_Mentah!O283="Yes",1,0)</f>
        <v>1</v>
      </c>
      <c r="P283" s="8">
        <f>IF(Data_Mentah!P283="Yes",1,0)</f>
        <v>0</v>
      </c>
      <c r="Q283" s="9">
        <f>IF(Data_Mentah!Q283="Positive",1,0)</f>
        <v>0</v>
      </c>
      <c r="T283">
        <f t="shared" si="24"/>
        <v>0</v>
      </c>
      <c r="U283">
        <f t="shared" si="25"/>
        <v>0</v>
      </c>
      <c r="V283">
        <f t="shared" si="26"/>
        <v>0</v>
      </c>
      <c r="W283">
        <f t="shared" si="27"/>
        <v>0</v>
      </c>
      <c r="X283">
        <f t="shared" si="28"/>
        <v>0</v>
      </c>
      <c r="Y283">
        <f>IF((Prediksi_Testing!T283 + Prediksi_Testing!U283 + Prediksi_Testing!V283 + Prediksi_Testing!W283 + Prediksi_Testing!X283) &gt;= 3, 1, 0)</f>
        <v>0</v>
      </c>
      <c r="Z283">
        <f>Label_Encoding!Q283</f>
        <v>0</v>
      </c>
      <c r="AA283" t="str">
        <f t="shared" si="29"/>
        <v>Benar</v>
      </c>
    </row>
    <row r="284" spans="1:27" ht="15.75" customHeight="1" x14ac:dyDescent="0.2">
      <c r="A284" s="4">
        <v>45</v>
      </c>
      <c r="B284" s="5">
        <f>IF(Data_Mentah!B284="Male",1,0)</f>
        <v>1</v>
      </c>
      <c r="C284" s="5">
        <f>IF(Data_Mentah!C284="Yes",1,0)</f>
        <v>0</v>
      </c>
      <c r="D284" s="5">
        <f>IF(Data_Mentah!D284="Yes",1,0)</f>
        <v>0</v>
      </c>
      <c r="E284" s="5">
        <f>IF(Data_Mentah!E284="Yes",1,0)</f>
        <v>0</v>
      </c>
      <c r="F284" s="5">
        <f>IF(Data_Mentah!F284="Yes",1,0)</f>
        <v>0</v>
      </c>
      <c r="G284" s="5">
        <f>IF(Data_Mentah!G284="Yes",1,0)</f>
        <v>1</v>
      </c>
      <c r="H284" s="5">
        <f>IF(Data_Mentah!H284="Yes",1,0)</f>
        <v>1</v>
      </c>
      <c r="I284" s="5">
        <f>IF(Data_Mentah!I284="Yes",1,0)</f>
        <v>0</v>
      </c>
      <c r="J284" s="5">
        <f>IF(Data_Mentah!J284="Yes",1,0)</f>
        <v>0</v>
      </c>
      <c r="K284" s="5">
        <f>IF(Data_Mentah!K284="Yes",1,0)</f>
        <v>0</v>
      </c>
      <c r="L284" s="5">
        <f>IF(Data_Mentah!L284="Yes",1,0)</f>
        <v>0</v>
      </c>
      <c r="M284" s="5">
        <f>IF(Data_Mentah!M284="Yes",1,0)</f>
        <v>0</v>
      </c>
      <c r="N284" s="5">
        <f>IF(Data_Mentah!N284="Yes",1,0)</f>
        <v>0</v>
      </c>
      <c r="O284" s="5">
        <f>IF(Data_Mentah!O284="Yes",1,0)</f>
        <v>0</v>
      </c>
      <c r="P284" s="5">
        <f>IF(Data_Mentah!P284="Yes",1,0)</f>
        <v>0</v>
      </c>
      <c r="Q284" s="6">
        <f>IF(Data_Mentah!Q284="Positive",1,0)</f>
        <v>0</v>
      </c>
      <c r="T284">
        <f t="shared" si="24"/>
        <v>0</v>
      </c>
      <c r="U284">
        <f t="shared" si="25"/>
        <v>0</v>
      </c>
      <c r="V284">
        <f t="shared" si="26"/>
        <v>0</v>
      </c>
      <c r="W284">
        <f t="shared" si="27"/>
        <v>0</v>
      </c>
      <c r="X284">
        <f t="shared" si="28"/>
        <v>0</v>
      </c>
      <c r="Y284">
        <f>IF((Prediksi_Testing!T284 + Prediksi_Testing!U284 + Prediksi_Testing!V284 + Prediksi_Testing!W284 + Prediksi_Testing!X284) &gt;= 3, 1, 0)</f>
        <v>0</v>
      </c>
      <c r="Z284">
        <f>Label_Encoding!Q284</f>
        <v>0</v>
      </c>
      <c r="AA284" t="str">
        <f t="shared" si="29"/>
        <v>Benar</v>
      </c>
    </row>
    <row r="285" spans="1:27" ht="15.75" customHeight="1" x14ac:dyDescent="0.2">
      <c r="A285" s="7">
        <v>57</v>
      </c>
      <c r="B285" s="8">
        <f>IF(Data_Mentah!B285="Male",1,0)</f>
        <v>1</v>
      </c>
      <c r="C285" s="8">
        <f>IF(Data_Mentah!C285="Yes",1,0)</f>
        <v>0</v>
      </c>
      <c r="D285" s="8">
        <f>IF(Data_Mentah!D285="Yes",1,0)</f>
        <v>0</v>
      </c>
      <c r="E285" s="8">
        <f>IF(Data_Mentah!E285="Yes",1,0)</f>
        <v>0</v>
      </c>
      <c r="F285" s="8">
        <f>IF(Data_Mentah!F285="Yes",1,0)</f>
        <v>0</v>
      </c>
      <c r="G285" s="8">
        <f>IF(Data_Mentah!G285="Yes",1,0)</f>
        <v>1</v>
      </c>
      <c r="H285" s="8">
        <f>IF(Data_Mentah!H285="Yes",1,0)</f>
        <v>0</v>
      </c>
      <c r="I285" s="8">
        <f>IF(Data_Mentah!I285="Yes",1,0)</f>
        <v>1</v>
      </c>
      <c r="J285" s="8">
        <f>IF(Data_Mentah!J285="Yes",1,0)</f>
        <v>0</v>
      </c>
      <c r="K285" s="8">
        <f>IF(Data_Mentah!K285="Yes",1,0)</f>
        <v>0</v>
      </c>
      <c r="L285" s="8">
        <f>IF(Data_Mentah!L285="Yes",1,0)</f>
        <v>0</v>
      </c>
      <c r="M285" s="8">
        <f>IF(Data_Mentah!M285="Yes",1,0)</f>
        <v>0</v>
      </c>
      <c r="N285" s="8">
        <f>IF(Data_Mentah!N285="Yes",1,0)</f>
        <v>1</v>
      </c>
      <c r="O285" s="8">
        <f>IF(Data_Mentah!O285="Yes",1,0)</f>
        <v>0</v>
      </c>
      <c r="P285" s="8">
        <f>IF(Data_Mentah!P285="Yes",1,0)</f>
        <v>0</v>
      </c>
      <c r="Q285" s="9">
        <f>IF(Data_Mentah!Q285="Positive",1,0)</f>
        <v>0</v>
      </c>
      <c r="T285">
        <f t="shared" si="24"/>
        <v>0</v>
      </c>
      <c r="U285">
        <f t="shared" si="25"/>
        <v>0</v>
      </c>
      <c r="V285">
        <f t="shared" si="26"/>
        <v>0</v>
      </c>
      <c r="W285">
        <f t="shared" si="27"/>
        <v>0</v>
      </c>
      <c r="X285">
        <f t="shared" si="28"/>
        <v>0</v>
      </c>
      <c r="Y285">
        <f>IF((Prediksi_Testing!T285 + Prediksi_Testing!U285 + Prediksi_Testing!V285 + Prediksi_Testing!W285 + Prediksi_Testing!X285) &gt;= 3, 1, 0)</f>
        <v>0</v>
      </c>
      <c r="Z285">
        <f>Label_Encoding!Q285</f>
        <v>0</v>
      </c>
      <c r="AA285" t="str">
        <f t="shared" si="29"/>
        <v>Benar</v>
      </c>
    </row>
    <row r="286" spans="1:27" ht="15.75" customHeight="1" x14ac:dyDescent="0.2">
      <c r="A286" s="4">
        <v>72</v>
      </c>
      <c r="B286" s="5">
        <f>IF(Data_Mentah!B286="Male",1,0)</f>
        <v>1</v>
      </c>
      <c r="C286" s="5">
        <f>IF(Data_Mentah!C286="Yes",1,0)</f>
        <v>1</v>
      </c>
      <c r="D286" s="5">
        <f>IF(Data_Mentah!D286="Yes",1,0)</f>
        <v>0</v>
      </c>
      <c r="E286" s="5">
        <f>IF(Data_Mentah!E286="Yes",1,0)</f>
        <v>0</v>
      </c>
      <c r="F286" s="5">
        <f>IF(Data_Mentah!F286="Yes",1,0)</f>
        <v>0</v>
      </c>
      <c r="G286" s="5">
        <f>IF(Data_Mentah!G286="Yes",1,0)</f>
        <v>1</v>
      </c>
      <c r="H286" s="5">
        <f>IF(Data_Mentah!H286="Yes",1,0)</f>
        <v>0</v>
      </c>
      <c r="I286" s="5">
        <f>IF(Data_Mentah!I286="Yes",1,0)</f>
        <v>1</v>
      </c>
      <c r="J286" s="5">
        <f>IF(Data_Mentah!J286="Yes",1,0)</f>
        <v>1</v>
      </c>
      <c r="K286" s="5">
        <f>IF(Data_Mentah!K286="Yes",1,0)</f>
        <v>0</v>
      </c>
      <c r="L286" s="5">
        <f>IF(Data_Mentah!L286="Yes",1,0)</f>
        <v>1</v>
      </c>
      <c r="M286" s="5">
        <f>IF(Data_Mentah!M286="Yes",1,0)</f>
        <v>1</v>
      </c>
      <c r="N286" s="5">
        <f>IF(Data_Mentah!N286="Yes",1,0)</f>
        <v>1</v>
      </c>
      <c r="O286" s="5">
        <f>IF(Data_Mentah!O286="Yes",1,0)</f>
        <v>1</v>
      </c>
      <c r="P286" s="5">
        <f>IF(Data_Mentah!P286="Yes",1,0)</f>
        <v>0</v>
      </c>
      <c r="Q286" s="6">
        <f>IF(Data_Mentah!Q286="Positive",1,0)</f>
        <v>0</v>
      </c>
      <c r="T286">
        <f t="shared" si="24"/>
        <v>0</v>
      </c>
      <c r="U286">
        <f t="shared" si="25"/>
        <v>1</v>
      </c>
      <c r="V286">
        <f t="shared" si="26"/>
        <v>1</v>
      </c>
      <c r="W286">
        <f t="shared" si="27"/>
        <v>0</v>
      </c>
      <c r="X286">
        <f t="shared" si="28"/>
        <v>1</v>
      </c>
      <c r="Y286">
        <f>IF((Prediksi_Testing!T286 + Prediksi_Testing!U286 + Prediksi_Testing!V286 + Prediksi_Testing!W286 + Prediksi_Testing!X286) &gt;= 3, 1, 0)</f>
        <v>1</v>
      </c>
      <c r="Z286">
        <f>Label_Encoding!Q286</f>
        <v>0</v>
      </c>
      <c r="AA286" t="str">
        <f t="shared" si="29"/>
        <v>Salah</v>
      </c>
    </row>
    <row r="287" spans="1:27" ht="15.75" customHeight="1" x14ac:dyDescent="0.2">
      <c r="A287" s="7">
        <v>30</v>
      </c>
      <c r="B287" s="8">
        <f>IF(Data_Mentah!B287="Male",1,0)</f>
        <v>1</v>
      </c>
      <c r="C287" s="8">
        <f>IF(Data_Mentah!C287="Yes",1,0)</f>
        <v>0</v>
      </c>
      <c r="D287" s="8">
        <f>IF(Data_Mentah!D287="Yes",1,0)</f>
        <v>0</v>
      </c>
      <c r="E287" s="8">
        <f>IF(Data_Mentah!E287="Yes",1,0)</f>
        <v>0</v>
      </c>
      <c r="F287" s="8">
        <f>IF(Data_Mentah!F287="Yes",1,0)</f>
        <v>0</v>
      </c>
      <c r="G287" s="8">
        <f>IF(Data_Mentah!G287="Yes",1,0)</f>
        <v>0</v>
      </c>
      <c r="H287" s="8">
        <f>IF(Data_Mentah!H287="Yes",1,0)</f>
        <v>0</v>
      </c>
      <c r="I287" s="8">
        <f>IF(Data_Mentah!I287="Yes",1,0)</f>
        <v>0</v>
      </c>
      <c r="J287" s="8">
        <f>IF(Data_Mentah!J287="Yes",1,0)</f>
        <v>0</v>
      </c>
      <c r="K287" s="8">
        <f>IF(Data_Mentah!K287="Yes",1,0)</f>
        <v>0</v>
      </c>
      <c r="L287" s="8">
        <f>IF(Data_Mentah!L287="Yes",1,0)</f>
        <v>0</v>
      </c>
      <c r="M287" s="8">
        <f>IF(Data_Mentah!M287="Yes",1,0)</f>
        <v>0</v>
      </c>
      <c r="N287" s="8">
        <f>IF(Data_Mentah!N287="Yes",1,0)</f>
        <v>0</v>
      </c>
      <c r="O287" s="8">
        <f>IF(Data_Mentah!O287="Yes",1,0)</f>
        <v>0</v>
      </c>
      <c r="P287" s="8">
        <f>IF(Data_Mentah!P287="Yes",1,0)</f>
        <v>0</v>
      </c>
      <c r="Q287" s="9">
        <f>IF(Data_Mentah!Q287="Positive",1,0)</f>
        <v>0</v>
      </c>
      <c r="T287">
        <f t="shared" si="24"/>
        <v>0</v>
      </c>
      <c r="U287">
        <f t="shared" si="25"/>
        <v>0</v>
      </c>
      <c r="V287">
        <f t="shared" si="26"/>
        <v>0</v>
      </c>
      <c r="W287">
        <f t="shared" si="27"/>
        <v>0</v>
      </c>
      <c r="X287">
        <f t="shared" si="28"/>
        <v>0</v>
      </c>
      <c r="Y287">
        <f>IF((Prediksi_Testing!T287 + Prediksi_Testing!U287 + Prediksi_Testing!V287 + Prediksi_Testing!W287 + Prediksi_Testing!X287) &gt;= 3, 1, 0)</f>
        <v>0</v>
      </c>
      <c r="Z287">
        <f>Label_Encoding!Q287</f>
        <v>0</v>
      </c>
      <c r="AA287" t="str">
        <f t="shared" si="29"/>
        <v>Benar</v>
      </c>
    </row>
    <row r="288" spans="1:27" ht="15.75" customHeight="1" x14ac:dyDescent="0.2">
      <c r="A288" s="4">
        <v>27</v>
      </c>
      <c r="B288" s="5">
        <f>IF(Data_Mentah!B288="Male",1,0)</f>
        <v>1</v>
      </c>
      <c r="C288" s="5">
        <f>IF(Data_Mentah!C288="Yes",1,0)</f>
        <v>0</v>
      </c>
      <c r="D288" s="5">
        <f>IF(Data_Mentah!D288="Yes",1,0)</f>
        <v>0</v>
      </c>
      <c r="E288" s="5">
        <f>IF(Data_Mentah!E288="Yes",1,0)</f>
        <v>0</v>
      </c>
      <c r="F288" s="5">
        <f>IF(Data_Mentah!F288="Yes",1,0)</f>
        <v>0</v>
      </c>
      <c r="G288" s="5">
        <f>IF(Data_Mentah!G288="Yes",1,0)</f>
        <v>0</v>
      </c>
      <c r="H288" s="5">
        <f>IF(Data_Mentah!H288="Yes",1,0)</f>
        <v>0</v>
      </c>
      <c r="I288" s="5">
        <f>IF(Data_Mentah!I288="Yes",1,0)</f>
        <v>0</v>
      </c>
      <c r="J288" s="5">
        <f>IF(Data_Mentah!J288="Yes",1,0)</f>
        <v>0</v>
      </c>
      <c r="K288" s="5">
        <f>IF(Data_Mentah!K288="Yes",1,0)</f>
        <v>0</v>
      </c>
      <c r="L288" s="5">
        <f>IF(Data_Mentah!L288="Yes",1,0)</f>
        <v>0</v>
      </c>
      <c r="M288" s="5">
        <f>IF(Data_Mentah!M288="Yes",1,0)</f>
        <v>0</v>
      </c>
      <c r="N288" s="5">
        <f>IF(Data_Mentah!N288="Yes",1,0)</f>
        <v>0</v>
      </c>
      <c r="O288" s="5">
        <f>IF(Data_Mentah!O288="Yes",1,0)</f>
        <v>0</v>
      </c>
      <c r="P288" s="5">
        <f>IF(Data_Mentah!P288="Yes",1,0)</f>
        <v>0</v>
      </c>
      <c r="Q288" s="6">
        <f>IF(Data_Mentah!Q288="Positive",1,0)</f>
        <v>0</v>
      </c>
      <c r="T288">
        <f t="shared" si="24"/>
        <v>0</v>
      </c>
      <c r="U288">
        <f t="shared" si="25"/>
        <v>0</v>
      </c>
      <c r="V288">
        <f t="shared" si="26"/>
        <v>0</v>
      </c>
      <c r="W288">
        <f t="shared" si="27"/>
        <v>0</v>
      </c>
      <c r="X288">
        <f t="shared" si="28"/>
        <v>0</v>
      </c>
      <c r="Y288">
        <f>IF((Prediksi_Testing!T288 + Prediksi_Testing!U288 + Prediksi_Testing!V288 + Prediksi_Testing!W288 + Prediksi_Testing!X288) &gt;= 3, 1, 0)</f>
        <v>0</v>
      </c>
      <c r="Z288">
        <f>Label_Encoding!Q288</f>
        <v>0</v>
      </c>
      <c r="AA288" t="str">
        <f t="shared" si="29"/>
        <v>Benar</v>
      </c>
    </row>
    <row r="289" spans="1:27" ht="15.75" customHeight="1" x14ac:dyDescent="0.2">
      <c r="A289" s="7">
        <v>38</v>
      </c>
      <c r="B289" s="8">
        <f>IF(Data_Mentah!B289="Male",1,0)</f>
        <v>1</v>
      </c>
      <c r="C289" s="8">
        <f>IF(Data_Mentah!C289="Yes",1,0)</f>
        <v>0</v>
      </c>
      <c r="D289" s="8">
        <f>IF(Data_Mentah!D289="Yes",1,0)</f>
        <v>0</v>
      </c>
      <c r="E289" s="8">
        <f>IF(Data_Mentah!E289="Yes",1,0)</f>
        <v>0</v>
      </c>
      <c r="F289" s="8">
        <f>IF(Data_Mentah!F289="Yes",1,0)</f>
        <v>0</v>
      </c>
      <c r="G289" s="8">
        <f>IF(Data_Mentah!G289="Yes",1,0)</f>
        <v>0</v>
      </c>
      <c r="H289" s="8">
        <f>IF(Data_Mentah!H289="Yes",1,0)</f>
        <v>0</v>
      </c>
      <c r="I289" s="8">
        <f>IF(Data_Mentah!I289="Yes",1,0)</f>
        <v>0</v>
      </c>
      <c r="J289" s="8">
        <f>IF(Data_Mentah!J289="Yes",1,0)</f>
        <v>0</v>
      </c>
      <c r="K289" s="8">
        <f>IF(Data_Mentah!K289="Yes",1,0)</f>
        <v>0</v>
      </c>
      <c r="L289" s="8">
        <f>IF(Data_Mentah!L289="Yes",1,0)</f>
        <v>0</v>
      </c>
      <c r="M289" s="8">
        <f>IF(Data_Mentah!M289="Yes",1,0)</f>
        <v>0</v>
      </c>
      <c r="N289" s="8">
        <f>IF(Data_Mentah!N289="Yes",1,0)</f>
        <v>0</v>
      </c>
      <c r="O289" s="8">
        <f>IF(Data_Mentah!O289="Yes",1,0)</f>
        <v>0</v>
      </c>
      <c r="P289" s="8">
        <f>IF(Data_Mentah!P289="Yes",1,0)</f>
        <v>0</v>
      </c>
      <c r="Q289" s="9">
        <f>IF(Data_Mentah!Q289="Positive",1,0)</f>
        <v>0</v>
      </c>
      <c r="T289">
        <f t="shared" si="24"/>
        <v>0</v>
      </c>
      <c r="U289">
        <f t="shared" si="25"/>
        <v>0</v>
      </c>
      <c r="V289">
        <f t="shared" si="26"/>
        <v>0</v>
      </c>
      <c r="W289">
        <f t="shared" si="27"/>
        <v>0</v>
      </c>
      <c r="X289">
        <f t="shared" si="28"/>
        <v>0</v>
      </c>
      <c r="Y289">
        <f>IF((Prediksi_Testing!T289 + Prediksi_Testing!U289 + Prediksi_Testing!V289 + Prediksi_Testing!W289 + Prediksi_Testing!X289) &gt;= 3, 1, 0)</f>
        <v>0</v>
      </c>
      <c r="Z289">
        <f>Label_Encoding!Q289</f>
        <v>0</v>
      </c>
      <c r="AA289" t="str">
        <f t="shared" si="29"/>
        <v>Benar</v>
      </c>
    </row>
    <row r="290" spans="1:27" ht="15.75" customHeight="1" x14ac:dyDescent="0.2">
      <c r="A290" s="4">
        <v>43</v>
      </c>
      <c r="B290" s="5">
        <f>IF(Data_Mentah!B290="Male",1,0)</f>
        <v>1</v>
      </c>
      <c r="C290" s="5">
        <f>IF(Data_Mentah!C290="Yes",1,0)</f>
        <v>0</v>
      </c>
      <c r="D290" s="5">
        <f>IF(Data_Mentah!D290="Yes",1,0)</f>
        <v>0</v>
      </c>
      <c r="E290" s="5">
        <f>IF(Data_Mentah!E290="Yes",1,0)</f>
        <v>0</v>
      </c>
      <c r="F290" s="5">
        <f>IF(Data_Mentah!F290="Yes",1,0)</f>
        <v>1</v>
      </c>
      <c r="G290" s="5">
        <f>IF(Data_Mentah!G290="Yes",1,0)</f>
        <v>0</v>
      </c>
      <c r="H290" s="5">
        <f>IF(Data_Mentah!H290="Yes",1,0)</f>
        <v>1</v>
      </c>
      <c r="I290" s="5">
        <f>IF(Data_Mentah!I290="Yes",1,0)</f>
        <v>0</v>
      </c>
      <c r="J290" s="5">
        <f>IF(Data_Mentah!J290="Yes",1,0)</f>
        <v>1</v>
      </c>
      <c r="K290" s="5">
        <f>IF(Data_Mentah!K290="Yes",1,0)</f>
        <v>0</v>
      </c>
      <c r="L290" s="5">
        <f>IF(Data_Mentah!L290="Yes",1,0)</f>
        <v>1</v>
      </c>
      <c r="M290" s="5">
        <f>IF(Data_Mentah!M290="Yes",1,0)</f>
        <v>0</v>
      </c>
      <c r="N290" s="5">
        <f>IF(Data_Mentah!N290="Yes",1,0)</f>
        <v>0</v>
      </c>
      <c r="O290" s="5">
        <f>IF(Data_Mentah!O290="Yes",1,0)</f>
        <v>1</v>
      </c>
      <c r="P290" s="5">
        <f>IF(Data_Mentah!P290="Yes",1,0)</f>
        <v>0</v>
      </c>
      <c r="Q290" s="6">
        <f>IF(Data_Mentah!Q290="Positive",1,0)</f>
        <v>0</v>
      </c>
      <c r="T290">
        <f t="shared" si="24"/>
        <v>1</v>
      </c>
      <c r="U290">
        <f t="shared" si="25"/>
        <v>0</v>
      </c>
      <c r="V290">
        <f t="shared" si="26"/>
        <v>1</v>
      </c>
      <c r="W290">
        <f t="shared" si="27"/>
        <v>0</v>
      </c>
      <c r="X290">
        <f t="shared" si="28"/>
        <v>0</v>
      </c>
      <c r="Y290">
        <f>IF((Prediksi_Testing!T290 + Prediksi_Testing!U290 + Prediksi_Testing!V290 + Prediksi_Testing!W290 + Prediksi_Testing!X290) &gt;= 3, 1, 0)</f>
        <v>0</v>
      </c>
      <c r="Z290">
        <f>Label_Encoding!Q290</f>
        <v>0</v>
      </c>
      <c r="AA290" t="str">
        <f t="shared" si="29"/>
        <v>Benar</v>
      </c>
    </row>
    <row r="291" spans="1:27" ht="15.75" customHeight="1" x14ac:dyDescent="0.2">
      <c r="A291" s="7">
        <v>40</v>
      </c>
      <c r="B291" s="8">
        <f>IF(Data_Mentah!B291="Male",1,0)</f>
        <v>1</v>
      </c>
      <c r="C291" s="8">
        <f>IF(Data_Mentah!C291="Yes",1,0)</f>
        <v>0</v>
      </c>
      <c r="D291" s="8">
        <f>IF(Data_Mentah!D291="Yes",1,0)</f>
        <v>0</v>
      </c>
      <c r="E291" s="8">
        <f>IF(Data_Mentah!E291="Yes",1,0)</f>
        <v>1</v>
      </c>
      <c r="F291" s="8">
        <f>IF(Data_Mentah!F291="Yes",1,0)</f>
        <v>0</v>
      </c>
      <c r="G291" s="8">
        <f>IF(Data_Mentah!G291="Yes",1,0)</f>
        <v>0</v>
      </c>
      <c r="H291" s="8">
        <f>IF(Data_Mentah!H291="Yes",1,0)</f>
        <v>0</v>
      </c>
      <c r="I291" s="8">
        <f>IF(Data_Mentah!I291="Yes",1,0)</f>
        <v>0</v>
      </c>
      <c r="J291" s="8">
        <f>IF(Data_Mentah!J291="Yes",1,0)</f>
        <v>0</v>
      </c>
      <c r="K291" s="8">
        <f>IF(Data_Mentah!K291="Yes",1,0)</f>
        <v>0</v>
      </c>
      <c r="L291" s="8">
        <f>IF(Data_Mentah!L291="Yes",1,0)</f>
        <v>0</v>
      </c>
      <c r="M291" s="8">
        <f>IF(Data_Mentah!M291="Yes",1,0)</f>
        <v>0</v>
      </c>
      <c r="N291" s="8">
        <f>IF(Data_Mentah!N291="Yes",1,0)</f>
        <v>0</v>
      </c>
      <c r="O291" s="8">
        <f>IF(Data_Mentah!O291="Yes",1,0)</f>
        <v>0</v>
      </c>
      <c r="P291" s="8">
        <f>IF(Data_Mentah!P291="Yes",1,0)</f>
        <v>1</v>
      </c>
      <c r="Q291" s="9">
        <f>IF(Data_Mentah!Q291="Positive",1,0)</f>
        <v>0</v>
      </c>
      <c r="T291">
        <f t="shared" si="24"/>
        <v>0</v>
      </c>
      <c r="U291">
        <f t="shared" si="25"/>
        <v>0</v>
      </c>
      <c r="V291">
        <f t="shared" si="26"/>
        <v>0</v>
      </c>
      <c r="W291">
        <f t="shared" si="27"/>
        <v>0</v>
      </c>
      <c r="X291">
        <f t="shared" si="28"/>
        <v>0</v>
      </c>
      <c r="Y291">
        <f>IF((Prediksi_Testing!T291 + Prediksi_Testing!U291 + Prediksi_Testing!V291 + Prediksi_Testing!W291 + Prediksi_Testing!X291) &gt;= 3, 1, 0)</f>
        <v>0</v>
      </c>
      <c r="Z291">
        <f>Label_Encoding!Q291</f>
        <v>0</v>
      </c>
      <c r="AA291" t="str">
        <f t="shared" si="29"/>
        <v>Benar</v>
      </c>
    </row>
    <row r="292" spans="1:27" ht="15.75" customHeight="1" x14ac:dyDescent="0.2">
      <c r="A292" s="4">
        <v>54</v>
      </c>
      <c r="B292" s="5">
        <f>IF(Data_Mentah!B292="Male",1,0)</f>
        <v>1</v>
      </c>
      <c r="C292" s="5">
        <f>IF(Data_Mentah!C292="Yes",1,0)</f>
        <v>0</v>
      </c>
      <c r="D292" s="5">
        <f>IF(Data_Mentah!D292="Yes",1,0)</f>
        <v>0</v>
      </c>
      <c r="E292" s="5">
        <f>IF(Data_Mentah!E292="Yes",1,0)</f>
        <v>0</v>
      </c>
      <c r="F292" s="5">
        <f>IF(Data_Mentah!F292="Yes",1,0)</f>
        <v>1</v>
      </c>
      <c r="G292" s="5">
        <f>IF(Data_Mentah!G292="Yes",1,0)</f>
        <v>0</v>
      </c>
      <c r="H292" s="5">
        <f>IF(Data_Mentah!H292="Yes",1,0)</f>
        <v>0</v>
      </c>
      <c r="I292" s="5">
        <f>IF(Data_Mentah!I292="Yes",1,0)</f>
        <v>0</v>
      </c>
      <c r="J292" s="5">
        <f>IF(Data_Mentah!J292="Yes",1,0)</f>
        <v>1</v>
      </c>
      <c r="K292" s="5">
        <f>IF(Data_Mentah!K292="Yes",1,0)</f>
        <v>0</v>
      </c>
      <c r="L292" s="5">
        <f>IF(Data_Mentah!L292="Yes",1,0)</f>
        <v>1</v>
      </c>
      <c r="M292" s="5">
        <f>IF(Data_Mentah!M292="Yes",1,0)</f>
        <v>0</v>
      </c>
      <c r="N292" s="5">
        <f>IF(Data_Mentah!N292="Yes",1,0)</f>
        <v>1</v>
      </c>
      <c r="O292" s="5">
        <f>IF(Data_Mentah!O292="Yes",1,0)</f>
        <v>1</v>
      </c>
      <c r="P292" s="5">
        <f>IF(Data_Mentah!P292="Yes",1,0)</f>
        <v>0</v>
      </c>
      <c r="Q292" s="6">
        <f>IF(Data_Mentah!Q292="Positive",1,0)</f>
        <v>0</v>
      </c>
      <c r="T292">
        <f t="shared" si="24"/>
        <v>1</v>
      </c>
      <c r="U292">
        <f t="shared" si="25"/>
        <v>0</v>
      </c>
      <c r="V292">
        <f t="shared" si="26"/>
        <v>1</v>
      </c>
      <c r="W292">
        <f t="shared" si="27"/>
        <v>0</v>
      </c>
      <c r="X292">
        <f t="shared" si="28"/>
        <v>0</v>
      </c>
      <c r="Y292">
        <f>IF((Prediksi_Testing!T292 + Prediksi_Testing!U292 + Prediksi_Testing!V292 + Prediksi_Testing!W292 + Prediksi_Testing!X292) &gt;= 3, 1, 0)</f>
        <v>0</v>
      </c>
      <c r="Z292">
        <f>Label_Encoding!Q292</f>
        <v>0</v>
      </c>
      <c r="AA292" t="str">
        <f t="shared" si="29"/>
        <v>Benar</v>
      </c>
    </row>
    <row r="293" spans="1:27" ht="15.75" customHeight="1" x14ac:dyDescent="0.2">
      <c r="A293" s="7">
        <v>30</v>
      </c>
      <c r="B293" s="8">
        <f>IF(Data_Mentah!B293="Male",1,0)</f>
        <v>1</v>
      </c>
      <c r="C293" s="8">
        <f>IF(Data_Mentah!C293="Yes",1,0)</f>
        <v>0</v>
      </c>
      <c r="D293" s="8">
        <f>IF(Data_Mentah!D293="Yes",1,0)</f>
        <v>0</v>
      </c>
      <c r="E293" s="8">
        <f>IF(Data_Mentah!E293="Yes",1,0)</f>
        <v>0</v>
      </c>
      <c r="F293" s="8">
        <f>IF(Data_Mentah!F293="Yes",1,0)</f>
        <v>0</v>
      </c>
      <c r="G293" s="8">
        <f>IF(Data_Mentah!G293="Yes",1,0)</f>
        <v>0</v>
      </c>
      <c r="H293" s="8">
        <f>IF(Data_Mentah!H293="Yes",1,0)</f>
        <v>0</v>
      </c>
      <c r="I293" s="8">
        <f>IF(Data_Mentah!I293="Yes",1,0)</f>
        <v>0</v>
      </c>
      <c r="J293" s="8">
        <f>IF(Data_Mentah!J293="Yes",1,0)</f>
        <v>0</v>
      </c>
      <c r="K293" s="8">
        <f>IF(Data_Mentah!K293="Yes",1,0)</f>
        <v>0</v>
      </c>
      <c r="L293" s="8">
        <f>IF(Data_Mentah!L293="Yes",1,0)</f>
        <v>0</v>
      </c>
      <c r="M293" s="8">
        <f>IF(Data_Mentah!M293="Yes",1,0)</f>
        <v>0</v>
      </c>
      <c r="N293" s="8">
        <f>IF(Data_Mentah!N293="Yes",1,0)</f>
        <v>0</v>
      </c>
      <c r="O293" s="8">
        <f>IF(Data_Mentah!O293="Yes",1,0)</f>
        <v>0</v>
      </c>
      <c r="P293" s="8">
        <f>IF(Data_Mentah!P293="Yes",1,0)</f>
        <v>0</v>
      </c>
      <c r="Q293" s="9">
        <f>IF(Data_Mentah!Q293="Positive",1,0)</f>
        <v>0</v>
      </c>
      <c r="T293">
        <f t="shared" si="24"/>
        <v>0</v>
      </c>
      <c r="U293">
        <f t="shared" si="25"/>
        <v>0</v>
      </c>
      <c r="V293">
        <f t="shared" si="26"/>
        <v>0</v>
      </c>
      <c r="W293">
        <f t="shared" si="27"/>
        <v>0</v>
      </c>
      <c r="X293">
        <f t="shared" si="28"/>
        <v>0</v>
      </c>
      <c r="Y293">
        <f>IF((Prediksi_Testing!T293 + Prediksi_Testing!U293 + Prediksi_Testing!V293 + Prediksi_Testing!W293 + Prediksi_Testing!X293) &gt;= 3, 1, 0)</f>
        <v>0</v>
      </c>
      <c r="Z293">
        <f>Label_Encoding!Q293</f>
        <v>0</v>
      </c>
      <c r="AA293" t="str">
        <f t="shared" si="29"/>
        <v>Benar</v>
      </c>
    </row>
    <row r="294" spans="1:27" ht="15.75" customHeight="1" x14ac:dyDescent="0.2">
      <c r="A294" s="4">
        <v>46</v>
      </c>
      <c r="B294" s="5">
        <f>IF(Data_Mentah!B294="Male",1,0)</f>
        <v>1</v>
      </c>
      <c r="C294" s="5">
        <f>IF(Data_Mentah!C294="Yes",1,0)</f>
        <v>0</v>
      </c>
      <c r="D294" s="5">
        <f>IF(Data_Mentah!D294="Yes",1,0)</f>
        <v>0</v>
      </c>
      <c r="E294" s="5">
        <f>IF(Data_Mentah!E294="Yes",1,0)</f>
        <v>0</v>
      </c>
      <c r="F294" s="5">
        <f>IF(Data_Mentah!F294="Yes",1,0)</f>
        <v>1</v>
      </c>
      <c r="G294" s="5">
        <f>IF(Data_Mentah!G294="Yes",1,0)</f>
        <v>0</v>
      </c>
      <c r="H294" s="5">
        <f>IF(Data_Mentah!H294="Yes",1,0)</f>
        <v>0</v>
      </c>
      <c r="I294" s="5">
        <f>IF(Data_Mentah!I294="Yes",1,0)</f>
        <v>0</v>
      </c>
      <c r="J294" s="5">
        <f>IF(Data_Mentah!J294="Yes",1,0)</f>
        <v>1</v>
      </c>
      <c r="K294" s="5">
        <f>IF(Data_Mentah!K294="Yes",1,0)</f>
        <v>0</v>
      </c>
      <c r="L294" s="5">
        <f>IF(Data_Mentah!L294="Yes",1,0)</f>
        <v>1</v>
      </c>
      <c r="M294" s="5">
        <f>IF(Data_Mentah!M294="Yes",1,0)</f>
        <v>0</v>
      </c>
      <c r="N294" s="5">
        <f>IF(Data_Mentah!N294="Yes",1,0)</f>
        <v>0</v>
      </c>
      <c r="O294" s="5">
        <f>IF(Data_Mentah!O294="Yes",1,0)</f>
        <v>1</v>
      </c>
      <c r="P294" s="5">
        <f>IF(Data_Mentah!P294="Yes",1,0)</f>
        <v>0</v>
      </c>
      <c r="Q294" s="6">
        <f>IF(Data_Mentah!Q294="Positive",1,0)</f>
        <v>0</v>
      </c>
      <c r="T294">
        <f t="shared" si="24"/>
        <v>0</v>
      </c>
      <c r="U294">
        <f t="shared" si="25"/>
        <v>0</v>
      </c>
      <c r="V294">
        <f t="shared" si="26"/>
        <v>1</v>
      </c>
      <c r="W294">
        <f t="shared" si="27"/>
        <v>0</v>
      </c>
      <c r="X294">
        <f t="shared" si="28"/>
        <v>0</v>
      </c>
      <c r="Y294">
        <f>IF((Prediksi_Testing!T294 + Prediksi_Testing!U294 + Prediksi_Testing!V294 + Prediksi_Testing!W294 + Prediksi_Testing!X294) &gt;= 3, 1, 0)</f>
        <v>0</v>
      </c>
      <c r="Z294">
        <f>Label_Encoding!Q294</f>
        <v>0</v>
      </c>
      <c r="AA294" t="str">
        <f t="shared" si="29"/>
        <v>Benar</v>
      </c>
    </row>
    <row r="295" spans="1:27" ht="15.75" customHeight="1" x14ac:dyDescent="0.2">
      <c r="A295" s="7">
        <v>53</v>
      </c>
      <c r="B295" s="8">
        <f>IF(Data_Mentah!B295="Male",1,0)</f>
        <v>1</v>
      </c>
      <c r="C295" s="8">
        <f>IF(Data_Mentah!C295="Yes",1,0)</f>
        <v>0</v>
      </c>
      <c r="D295" s="8">
        <f>IF(Data_Mentah!D295="Yes",1,0)</f>
        <v>0</v>
      </c>
      <c r="E295" s="8">
        <f>IF(Data_Mentah!E295="Yes",1,0)</f>
        <v>0</v>
      </c>
      <c r="F295" s="8">
        <f>IF(Data_Mentah!F295="Yes",1,0)</f>
        <v>1</v>
      </c>
      <c r="G295" s="8">
        <f>IF(Data_Mentah!G295="Yes",1,0)</f>
        <v>1</v>
      </c>
      <c r="H295" s="8">
        <f>IF(Data_Mentah!H295="Yes",1,0)</f>
        <v>0</v>
      </c>
      <c r="I295" s="8">
        <f>IF(Data_Mentah!I295="Yes",1,0)</f>
        <v>1</v>
      </c>
      <c r="J295" s="8">
        <f>IF(Data_Mentah!J295="Yes",1,0)</f>
        <v>1</v>
      </c>
      <c r="K295" s="8">
        <f>IF(Data_Mentah!K295="Yes",1,0)</f>
        <v>0</v>
      </c>
      <c r="L295" s="8">
        <f>IF(Data_Mentah!L295="Yes",1,0)</f>
        <v>1</v>
      </c>
      <c r="M295" s="8">
        <f>IF(Data_Mentah!M295="Yes",1,0)</f>
        <v>1</v>
      </c>
      <c r="N295" s="8">
        <f>IF(Data_Mentah!N295="Yes",1,0)</f>
        <v>1</v>
      </c>
      <c r="O295" s="8">
        <f>IF(Data_Mentah!O295="Yes",1,0)</f>
        <v>1</v>
      </c>
      <c r="P295" s="8">
        <f>IF(Data_Mentah!P295="Yes",1,0)</f>
        <v>0</v>
      </c>
      <c r="Q295" s="9">
        <f>IF(Data_Mentah!Q295="Positive",1,0)</f>
        <v>0</v>
      </c>
      <c r="T295">
        <f t="shared" si="24"/>
        <v>1</v>
      </c>
      <c r="U295">
        <f t="shared" si="25"/>
        <v>1</v>
      </c>
      <c r="V295">
        <f t="shared" si="26"/>
        <v>1</v>
      </c>
      <c r="W295">
        <f t="shared" si="27"/>
        <v>0</v>
      </c>
      <c r="X295">
        <f t="shared" si="28"/>
        <v>1</v>
      </c>
      <c r="Y295">
        <f>IF((Prediksi_Testing!T295 + Prediksi_Testing!U295 + Prediksi_Testing!V295 + Prediksi_Testing!W295 + Prediksi_Testing!X295) &gt;= 3, 1, 0)</f>
        <v>1</v>
      </c>
      <c r="Z295">
        <f>Label_Encoding!Q295</f>
        <v>0</v>
      </c>
      <c r="AA295" t="str">
        <f t="shared" si="29"/>
        <v>Salah</v>
      </c>
    </row>
    <row r="296" spans="1:27" ht="15.75" customHeight="1" x14ac:dyDescent="0.2">
      <c r="A296" s="4">
        <v>42</v>
      </c>
      <c r="B296" s="5">
        <f>IF(Data_Mentah!B296="Male",1,0)</f>
        <v>1</v>
      </c>
      <c r="C296" s="5">
        <f>IF(Data_Mentah!C296="Yes",1,0)</f>
        <v>0</v>
      </c>
      <c r="D296" s="5">
        <f>IF(Data_Mentah!D296="Yes",1,0)</f>
        <v>0</v>
      </c>
      <c r="E296" s="5">
        <f>IF(Data_Mentah!E296="Yes",1,0)</f>
        <v>0</v>
      </c>
      <c r="F296" s="5">
        <f>IF(Data_Mentah!F296="Yes",1,0)</f>
        <v>0</v>
      </c>
      <c r="G296" s="5">
        <f>IF(Data_Mentah!G296="Yes",1,0)</f>
        <v>0</v>
      </c>
      <c r="H296" s="5">
        <f>IF(Data_Mentah!H296="Yes",1,0)</f>
        <v>0</v>
      </c>
      <c r="I296" s="5">
        <f>IF(Data_Mentah!I296="Yes",1,0)</f>
        <v>0</v>
      </c>
      <c r="J296" s="5">
        <f>IF(Data_Mentah!J296="Yes",1,0)</f>
        <v>0</v>
      </c>
      <c r="K296" s="5">
        <f>IF(Data_Mentah!K296="Yes",1,0)</f>
        <v>0</v>
      </c>
      <c r="L296" s="5">
        <f>IF(Data_Mentah!L296="Yes",1,0)</f>
        <v>0</v>
      </c>
      <c r="M296" s="5">
        <f>IF(Data_Mentah!M296="Yes",1,0)</f>
        <v>0</v>
      </c>
      <c r="N296" s="5">
        <f>IF(Data_Mentah!N296="Yes",1,0)</f>
        <v>0</v>
      </c>
      <c r="O296" s="5">
        <f>IF(Data_Mentah!O296="Yes",1,0)</f>
        <v>1</v>
      </c>
      <c r="P296" s="5">
        <f>IF(Data_Mentah!P296="Yes",1,0)</f>
        <v>0</v>
      </c>
      <c r="Q296" s="6">
        <f>IF(Data_Mentah!Q296="Positive",1,0)</f>
        <v>0</v>
      </c>
      <c r="T296">
        <f t="shared" si="24"/>
        <v>0</v>
      </c>
      <c r="U296">
        <f t="shared" si="25"/>
        <v>0</v>
      </c>
      <c r="V296">
        <f t="shared" si="26"/>
        <v>0</v>
      </c>
      <c r="W296">
        <f t="shared" si="27"/>
        <v>0</v>
      </c>
      <c r="X296">
        <f t="shared" si="28"/>
        <v>0</v>
      </c>
      <c r="Y296">
        <f>IF((Prediksi_Testing!T296 + Prediksi_Testing!U296 + Prediksi_Testing!V296 + Prediksi_Testing!W296 + Prediksi_Testing!X296) &gt;= 3, 1, 0)</f>
        <v>0</v>
      </c>
      <c r="Z296">
        <f>Label_Encoding!Q296</f>
        <v>0</v>
      </c>
      <c r="AA296" t="str">
        <f t="shared" si="29"/>
        <v>Benar</v>
      </c>
    </row>
    <row r="297" spans="1:27" ht="15.75" customHeight="1" x14ac:dyDescent="0.2">
      <c r="A297" s="7">
        <v>55</v>
      </c>
      <c r="B297" s="8">
        <f>IF(Data_Mentah!B297="Male",1,0)</f>
        <v>0</v>
      </c>
      <c r="C297" s="8">
        <f>IF(Data_Mentah!C297="Yes",1,0)</f>
        <v>1</v>
      </c>
      <c r="D297" s="8">
        <f>IF(Data_Mentah!D297="Yes",1,0)</f>
        <v>1</v>
      </c>
      <c r="E297" s="8">
        <f>IF(Data_Mentah!E297="Yes",1,0)</f>
        <v>1</v>
      </c>
      <c r="F297" s="8">
        <f>IF(Data_Mentah!F297="Yes",1,0)</f>
        <v>1</v>
      </c>
      <c r="G297" s="8">
        <f>IF(Data_Mentah!G297="Yes",1,0)</f>
        <v>0</v>
      </c>
      <c r="H297" s="8">
        <f>IF(Data_Mentah!H297="Yes",1,0)</f>
        <v>0</v>
      </c>
      <c r="I297" s="8">
        <f>IF(Data_Mentah!I297="Yes",1,0)</f>
        <v>1</v>
      </c>
      <c r="J297" s="8">
        <f>IF(Data_Mentah!J297="Yes",1,0)</f>
        <v>0</v>
      </c>
      <c r="K297" s="8">
        <f>IF(Data_Mentah!K297="Yes",1,0)</f>
        <v>0</v>
      </c>
      <c r="L297" s="8">
        <f>IF(Data_Mentah!L297="Yes",1,0)</f>
        <v>0</v>
      </c>
      <c r="M297" s="8">
        <f>IF(Data_Mentah!M297="Yes",1,0)</f>
        <v>1</v>
      </c>
      <c r="N297" s="8">
        <f>IF(Data_Mentah!N297="Yes",1,0)</f>
        <v>0</v>
      </c>
      <c r="O297" s="8">
        <f>IF(Data_Mentah!O297="Yes",1,0)</f>
        <v>0</v>
      </c>
      <c r="P297" s="8">
        <f>IF(Data_Mentah!P297="Yes",1,0)</f>
        <v>1</v>
      </c>
      <c r="Q297" s="9">
        <f>IF(Data_Mentah!Q297="Positive",1,0)</f>
        <v>1</v>
      </c>
      <c r="T297">
        <f t="shared" si="24"/>
        <v>0</v>
      </c>
      <c r="U297">
        <f t="shared" si="25"/>
        <v>1</v>
      </c>
      <c r="V297">
        <f t="shared" si="26"/>
        <v>0</v>
      </c>
      <c r="W297">
        <f t="shared" si="27"/>
        <v>0</v>
      </c>
      <c r="X297">
        <f t="shared" si="28"/>
        <v>1</v>
      </c>
      <c r="Y297">
        <f>IF((Prediksi_Testing!T297 + Prediksi_Testing!U297 + Prediksi_Testing!V297 + Prediksi_Testing!W297 + Prediksi_Testing!X297) &gt;= 3, 1, 0)</f>
        <v>0</v>
      </c>
      <c r="Z297">
        <f>Label_Encoding!Q297</f>
        <v>1</v>
      </c>
      <c r="AA297" t="str">
        <f t="shared" si="29"/>
        <v>Salah</v>
      </c>
    </row>
    <row r="298" spans="1:27" ht="15.75" customHeight="1" x14ac:dyDescent="0.2">
      <c r="A298" s="4">
        <v>48</v>
      </c>
      <c r="B298" s="5">
        <f>IF(Data_Mentah!B298="Male",1,0)</f>
        <v>0</v>
      </c>
      <c r="C298" s="5">
        <f>IF(Data_Mentah!C298="Yes",1,0)</f>
        <v>1</v>
      </c>
      <c r="D298" s="5">
        <f>IF(Data_Mentah!D298="Yes",1,0)</f>
        <v>1</v>
      </c>
      <c r="E298" s="5">
        <f>IF(Data_Mentah!E298="Yes",1,0)</f>
        <v>1</v>
      </c>
      <c r="F298" s="5">
        <f>IF(Data_Mentah!F298="Yes",1,0)</f>
        <v>1</v>
      </c>
      <c r="G298" s="5">
        <f>IF(Data_Mentah!G298="Yes",1,0)</f>
        <v>1</v>
      </c>
      <c r="H298" s="5">
        <f>IF(Data_Mentah!H298="Yes",1,0)</f>
        <v>0</v>
      </c>
      <c r="I298" s="5">
        <f>IF(Data_Mentah!I298="Yes",1,0)</f>
        <v>0</v>
      </c>
      <c r="J298" s="5">
        <f>IF(Data_Mentah!J298="Yes",1,0)</f>
        <v>0</v>
      </c>
      <c r="K298" s="5">
        <f>IF(Data_Mentah!K298="Yes",1,0)</f>
        <v>0</v>
      </c>
      <c r="L298" s="5">
        <f>IF(Data_Mentah!L298="Yes",1,0)</f>
        <v>0</v>
      </c>
      <c r="M298" s="5">
        <f>IF(Data_Mentah!M298="Yes",1,0)</f>
        <v>1</v>
      </c>
      <c r="N298" s="5">
        <f>IF(Data_Mentah!N298="Yes",1,0)</f>
        <v>0</v>
      </c>
      <c r="O298" s="5">
        <f>IF(Data_Mentah!O298="Yes",1,0)</f>
        <v>0</v>
      </c>
      <c r="P298" s="5">
        <f>IF(Data_Mentah!P298="Yes",1,0)</f>
        <v>0</v>
      </c>
      <c r="Q298" s="6">
        <f>IF(Data_Mentah!Q298="Positive",1,0)</f>
        <v>1</v>
      </c>
      <c r="T298">
        <f t="shared" si="24"/>
        <v>0</v>
      </c>
      <c r="U298">
        <f t="shared" si="25"/>
        <v>1</v>
      </c>
      <c r="V298">
        <f t="shared" si="26"/>
        <v>0</v>
      </c>
      <c r="W298">
        <f t="shared" si="27"/>
        <v>0</v>
      </c>
      <c r="X298">
        <f t="shared" si="28"/>
        <v>0</v>
      </c>
      <c r="Y298">
        <f>IF((Prediksi_Testing!T298 + Prediksi_Testing!U298 + Prediksi_Testing!V298 + Prediksi_Testing!W298 + Prediksi_Testing!X298) &gt;= 3, 1, 0)</f>
        <v>0</v>
      </c>
      <c r="Z298">
        <f>Label_Encoding!Q298</f>
        <v>1</v>
      </c>
      <c r="AA298" t="str">
        <f t="shared" si="29"/>
        <v>Salah</v>
      </c>
    </row>
    <row r="299" spans="1:27" ht="15.75" customHeight="1" x14ac:dyDescent="0.2">
      <c r="A299" s="7">
        <v>55</v>
      </c>
      <c r="B299" s="8">
        <f>IF(Data_Mentah!B299="Male",1,0)</f>
        <v>0</v>
      </c>
      <c r="C299" s="8">
        <f>IF(Data_Mentah!C299="Yes",1,0)</f>
        <v>1</v>
      </c>
      <c r="D299" s="8">
        <f>IF(Data_Mentah!D299="Yes",1,0)</f>
        <v>1</v>
      </c>
      <c r="E299" s="8">
        <f>IF(Data_Mentah!E299="Yes",1,0)</f>
        <v>1</v>
      </c>
      <c r="F299" s="8">
        <f>IF(Data_Mentah!F299="Yes",1,0)</f>
        <v>0</v>
      </c>
      <c r="G299" s="8">
        <f>IF(Data_Mentah!G299="Yes",1,0)</f>
        <v>1</v>
      </c>
      <c r="H299" s="8">
        <f>IF(Data_Mentah!H299="Yes",1,0)</f>
        <v>0</v>
      </c>
      <c r="I299" s="8">
        <f>IF(Data_Mentah!I299="Yes",1,0)</f>
        <v>0</v>
      </c>
      <c r="J299" s="8">
        <f>IF(Data_Mentah!J299="Yes",1,0)</f>
        <v>1</v>
      </c>
      <c r="K299" s="8">
        <f>IF(Data_Mentah!K299="Yes",1,0)</f>
        <v>0</v>
      </c>
      <c r="L299" s="8">
        <f>IF(Data_Mentah!L299="Yes",1,0)</f>
        <v>1</v>
      </c>
      <c r="M299" s="8">
        <f>IF(Data_Mentah!M299="Yes",1,0)</f>
        <v>1</v>
      </c>
      <c r="N299" s="8">
        <f>IF(Data_Mentah!N299="Yes",1,0)</f>
        <v>0</v>
      </c>
      <c r="O299" s="8">
        <f>IF(Data_Mentah!O299="Yes",1,0)</f>
        <v>0</v>
      </c>
      <c r="P299" s="8">
        <f>IF(Data_Mentah!P299="Yes",1,0)</f>
        <v>0</v>
      </c>
      <c r="Q299" s="9">
        <f>IF(Data_Mentah!Q299="Positive",1,0)</f>
        <v>1</v>
      </c>
      <c r="T299">
        <f t="shared" si="24"/>
        <v>0</v>
      </c>
      <c r="U299">
        <f t="shared" si="25"/>
        <v>1</v>
      </c>
      <c r="V299">
        <f t="shared" si="26"/>
        <v>0</v>
      </c>
      <c r="W299">
        <f t="shared" si="27"/>
        <v>0</v>
      </c>
      <c r="X299">
        <f t="shared" si="28"/>
        <v>0</v>
      </c>
      <c r="Y299">
        <f>IF((Prediksi_Testing!T299 + Prediksi_Testing!U299 + Prediksi_Testing!V299 + Prediksi_Testing!W299 + Prediksi_Testing!X299) &gt;= 3, 1, 0)</f>
        <v>0</v>
      </c>
      <c r="Z299">
        <f>Label_Encoding!Q299</f>
        <v>1</v>
      </c>
      <c r="AA299" t="str">
        <f t="shared" si="29"/>
        <v>Salah</v>
      </c>
    </row>
    <row r="300" spans="1:27" ht="15.75" customHeight="1" x14ac:dyDescent="0.2">
      <c r="A300" s="4">
        <v>39</v>
      </c>
      <c r="B300" s="5">
        <f>IF(Data_Mentah!B300="Male",1,0)</f>
        <v>0</v>
      </c>
      <c r="C300" s="5">
        <f>IF(Data_Mentah!C300="Yes",1,0)</f>
        <v>1</v>
      </c>
      <c r="D300" s="5">
        <f>IF(Data_Mentah!D300="Yes",1,0)</f>
        <v>1</v>
      </c>
      <c r="E300" s="5">
        <f>IF(Data_Mentah!E300="Yes",1,0)</f>
        <v>1</v>
      </c>
      <c r="F300" s="5">
        <f>IF(Data_Mentah!F300="Yes",1,0)</f>
        <v>1</v>
      </c>
      <c r="G300" s="5">
        <f>IF(Data_Mentah!G300="Yes",1,0)</f>
        <v>1</v>
      </c>
      <c r="H300" s="5">
        <f>IF(Data_Mentah!H300="Yes",1,0)</f>
        <v>0</v>
      </c>
      <c r="I300" s="5">
        <f>IF(Data_Mentah!I300="Yes",1,0)</f>
        <v>0</v>
      </c>
      <c r="J300" s="5">
        <f>IF(Data_Mentah!J300="Yes",1,0)</f>
        <v>1</v>
      </c>
      <c r="K300" s="5">
        <f>IF(Data_Mentah!K300="Yes",1,0)</f>
        <v>1</v>
      </c>
      <c r="L300" s="5">
        <f>IF(Data_Mentah!L300="Yes",1,0)</f>
        <v>1</v>
      </c>
      <c r="M300" s="5">
        <f>IF(Data_Mentah!M300="Yes",1,0)</f>
        <v>1</v>
      </c>
      <c r="N300" s="5">
        <f>IF(Data_Mentah!N300="Yes",1,0)</f>
        <v>0</v>
      </c>
      <c r="O300" s="5">
        <f>IF(Data_Mentah!O300="Yes",1,0)</f>
        <v>0</v>
      </c>
      <c r="P300" s="5">
        <f>IF(Data_Mentah!P300="Yes",1,0)</f>
        <v>0</v>
      </c>
      <c r="Q300" s="6">
        <f>IF(Data_Mentah!Q300="Positive",1,0)</f>
        <v>1</v>
      </c>
      <c r="T300">
        <f t="shared" si="24"/>
        <v>1</v>
      </c>
      <c r="U300">
        <f t="shared" si="25"/>
        <v>1</v>
      </c>
      <c r="V300">
        <f t="shared" si="26"/>
        <v>1</v>
      </c>
      <c r="W300">
        <f t="shared" si="27"/>
        <v>0</v>
      </c>
      <c r="X300">
        <f t="shared" si="28"/>
        <v>0</v>
      </c>
      <c r="Y300">
        <f>IF((Prediksi_Testing!T300 + Prediksi_Testing!U300 + Prediksi_Testing!V300 + Prediksi_Testing!W300 + Prediksi_Testing!X300) &gt;= 3, 1, 0)</f>
        <v>1</v>
      </c>
      <c r="Z300">
        <f>Label_Encoding!Q300</f>
        <v>1</v>
      </c>
      <c r="AA300" t="str">
        <f t="shared" si="29"/>
        <v>Benar</v>
      </c>
    </row>
    <row r="301" spans="1:27" ht="15.75" customHeight="1" x14ac:dyDescent="0.2">
      <c r="A301" s="7">
        <v>43</v>
      </c>
      <c r="B301" s="8">
        <f>IF(Data_Mentah!B301="Male",1,0)</f>
        <v>0</v>
      </c>
      <c r="C301" s="8">
        <f>IF(Data_Mentah!C301="Yes",1,0)</f>
        <v>1</v>
      </c>
      <c r="D301" s="8">
        <f>IF(Data_Mentah!D301="Yes",1,0)</f>
        <v>1</v>
      </c>
      <c r="E301" s="8">
        <f>IF(Data_Mentah!E301="Yes",1,0)</f>
        <v>1</v>
      </c>
      <c r="F301" s="8">
        <f>IF(Data_Mentah!F301="Yes",1,0)</f>
        <v>1</v>
      </c>
      <c r="G301" s="8">
        <f>IF(Data_Mentah!G301="Yes",1,0)</f>
        <v>1</v>
      </c>
      <c r="H301" s="8">
        <f>IF(Data_Mentah!H301="Yes",1,0)</f>
        <v>0</v>
      </c>
      <c r="I301" s="8">
        <f>IF(Data_Mentah!I301="Yes",1,0)</f>
        <v>1</v>
      </c>
      <c r="J301" s="8">
        <f>IF(Data_Mentah!J301="Yes",1,0)</f>
        <v>0</v>
      </c>
      <c r="K301" s="8">
        <f>IF(Data_Mentah!K301="Yes",1,0)</f>
        <v>0</v>
      </c>
      <c r="L301" s="8">
        <f>IF(Data_Mentah!L301="Yes",1,0)</f>
        <v>0</v>
      </c>
      <c r="M301" s="8">
        <f>IF(Data_Mentah!M301="Yes",1,0)</f>
        <v>1</v>
      </c>
      <c r="N301" s="8">
        <f>IF(Data_Mentah!N301="Yes",1,0)</f>
        <v>1</v>
      </c>
      <c r="O301" s="8">
        <f>IF(Data_Mentah!O301="Yes",1,0)</f>
        <v>0</v>
      </c>
      <c r="P301" s="8">
        <f>IF(Data_Mentah!P301="Yes",1,0)</f>
        <v>1</v>
      </c>
      <c r="Q301" s="9">
        <f>IF(Data_Mentah!Q301="Positive",1,0)</f>
        <v>1</v>
      </c>
      <c r="T301">
        <f t="shared" si="24"/>
        <v>1</v>
      </c>
      <c r="U301">
        <f t="shared" si="25"/>
        <v>1</v>
      </c>
      <c r="V301">
        <f t="shared" si="26"/>
        <v>0</v>
      </c>
      <c r="W301">
        <f t="shared" si="27"/>
        <v>0</v>
      </c>
      <c r="X301">
        <f t="shared" si="28"/>
        <v>1</v>
      </c>
      <c r="Y301">
        <f>IF((Prediksi_Testing!T301 + Prediksi_Testing!U301 + Prediksi_Testing!V301 + Prediksi_Testing!W301 + Prediksi_Testing!X301) &gt;= 3, 1, 0)</f>
        <v>1</v>
      </c>
      <c r="Z301">
        <f>Label_Encoding!Q301</f>
        <v>1</v>
      </c>
      <c r="AA301" t="str">
        <f t="shared" si="29"/>
        <v>Benar</v>
      </c>
    </row>
    <row r="302" spans="1:27" ht="15.75" customHeight="1" x14ac:dyDescent="0.2">
      <c r="A302" s="4">
        <v>35</v>
      </c>
      <c r="B302" s="5">
        <f>IF(Data_Mentah!B302="Male",1,0)</f>
        <v>0</v>
      </c>
      <c r="C302" s="5">
        <f>IF(Data_Mentah!C302="Yes",1,0)</f>
        <v>1</v>
      </c>
      <c r="D302" s="5">
        <f>IF(Data_Mentah!D302="Yes",1,0)</f>
        <v>1</v>
      </c>
      <c r="E302" s="5">
        <f>IF(Data_Mentah!E302="Yes",1,0)</f>
        <v>0</v>
      </c>
      <c r="F302" s="5">
        <f>IF(Data_Mentah!F302="Yes",1,0)</f>
        <v>1</v>
      </c>
      <c r="G302" s="5">
        <f>IF(Data_Mentah!G302="Yes",1,0)</f>
        <v>0</v>
      </c>
      <c r="H302" s="5">
        <f>IF(Data_Mentah!H302="Yes",1,0)</f>
        <v>0</v>
      </c>
      <c r="I302" s="5">
        <f>IF(Data_Mentah!I302="Yes",1,0)</f>
        <v>1</v>
      </c>
      <c r="J302" s="5">
        <f>IF(Data_Mentah!J302="Yes",1,0)</f>
        <v>0</v>
      </c>
      <c r="K302" s="5">
        <f>IF(Data_Mentah!K302="Yes",1,0)</f>
        <v>0</v>
      </c>
      <c r="L302" s="5">
        <f>IF(Data_Mentah!L302="Yes",1,0)</f>
        <v>0</v>
      </c>
      <c r="M302" s="5">
        <f>IF(Data_Mentah!M302="Yes",1,0)</f>
        <v>0</v>
      </c>
      <c r="N302" s="5">
        <f>IF(Data_Mentah!N302="Yes",1,0)</f>
        <v>0</v>
      </c>
      <c r="O302" s="5">
        <f>IF(Data_Mentah!O302="Yes",1,0)</f>
        <v>0</v>
      </c>
      <c r="P302" s="5">
        <f>IF(Data_Mentah!P302="Yes",1,0)</f>
        <v>0</v>
      </c>
      <c r="Q302" s="6">
        <f>IF(Data_Mentah!Q302="Positive",1,0)</f>
        <v>1</v>
      </c>
      <c r="T302">
        <f t="shared" si="24"/>
        <v>0</v>
      </c>
      <c r="U302">
        <f t="shared" si="25"/>
        <v>0</v>
      </c>
      <c r="V302">
        <f t="shared" si="26"/>
        <v>0</v>
      </c>
      <c r="W302">
        <f t="shared" si="27"/>
        <v>0</v>
      </c>
      <c r="X302">
        <f t="shared" si="28"/>
        <v>0</v>
      </c>
      <c r="Y302">
        <f>IF((Prediksi_Testing!T302 + Prediksi_Testing!U302 + Prediksi_Testing!V302 + Prediksi_Testing!W302 + Prediksi_Testing!X302) &gt;= 3, 1, 0)</f>
        <v>0</v>
      </c>
      <c r="Z302">
        <f>Label_Encoding!Q302</f>
        <v>1</v>
      </c>
      <c r="AA302" t="str">
        <f t="shared" si="29"/>
        <v>Salah</v>
      </c>
    </row>
    <row r="303" spans="1:27" ht="15.75" customHeight="1" x14ac:dyDescent="0.2">
      <c r="A303" s="7">
        <v>47</v>
      </c>
      <c r="B303" s="8">
        <f>IF(Data_Mentah!B303="Male",1,0)</f>
        <v>0</v>
      </c>
      <c r="C303" s="8">
        <f>IF(Data_Mentah!C303="Yes",1,0)</f>
        <v>0</v>
      </c>
      <c r="D303" s="8">
        <f>IF(Data_Mentah!D303="Yes",1,0)</f>
        <v>0</v>
      </c>
      <c r="E303" s="8">
        <f>IF(Data_Mentah!E303="Yes",1,0)</f>
        <v>1</v>
      </c>
      <c r="F303" s="8">
        <f>IF(Data_Mentah!F303="Yes",1,0)</f>
        <v>1</v>
      </c>
      <c r="G303" s="8">
        <f>IF(Data_Mentah!G303="Yes",1,0)</f>
        <v>1</v>
      </c>
      <c r="H303" s="8">
        <f>IF(Data_Mentah!H303="Yes",1,0)</f>
        <v>0</v>
      </c>
      <c r="I303" s="8">
        <f>IF(Data_Mentah!I303="Yes",1,0)</f>
        <v>0</v>
      </c>
      <c r="J303" s="8">
        <f>IF(Data_Mentah!J303="Yes",1,0)</f>
        <v>0</v>
      </c>
      <c r="K303" s="8">
        <f>IF(Data_Mentah!K303="Yes",1,0)</f>
        <v>0</v>
      </c>
      <c r="L303" s="8">
        <f>IF(Data_Mentah!L303="Yes",1,0)</f>
        <v>0</v>
      </c>
      <c r="M303" s="8">
        <f>IF(Data_Mentah!M303="Yes",1,0)</f>
        <v>0</v>
      </c>
      <c r="N303" s="8">
        <f>IF(Data_Mentah!N303="Yes",1,0)</f>
        <v>1</v>
      </c>
      <c r="O303" s="8">
        <f>IF(Data_Mentah!O303="Yes",1,0)</f>
        <v>0</v>
      </c>
      <c r="P303" s="8">
        <f>IF(Data_Mentah!P303="Yes",1,0)</f>
        <v>0</v>
      </c>
      <c r="Q303" s="9">
        <f>IF(Data_Mentah!Q303="Positive",1,0)</f>
        <v>1</v>
      </c>
      <c r="T303">
        <f t="shared" si="24"/>
        <v>1</v>
      </c>
      <c r="U303">
        <f t="shared" si="25"/>
        <v>0</v>
      </c>
      <c r="V303">
        <f t="shared" si="26"/>
        <v>0</v>
      </c>
      <c r="W303">
        <f t="shared" si="27"/>
        <v>0</v>
      </c>
      <c r="X303">
        <f t="shared" si="28"/>
        <v>0</v>
      </c>
      <c r="Y303">
        <f>IF((Prediksi_Testing!T303 + Prediksi_Testing!U303 + Prediksi_Testing!V303 + Prediksi_Testing!W303 + Prediksi_Testing!X303) &gt;= 3, 1, 0)</f>
        <v>0</v>
      </c>
      <c r="Z303">
        <f>Label_Encoding!Q303</f>
        <v>1</v>
      </c>
      <c r="AA303" t="str">
        <f t="shared" si="29"/>
        <v>Salah</v>
      </c>
    </row>
    <row r="304" spans="1:27" ht="15.75" customHeight="1" x14ac:dyDescent="0.2">
      <c r="A304" s="4">
        <v>61</v>
      </c>
      <c r="B304" s="5">
        <f>IF(Data_Mentah!B304="Male",1,0)</f>
        <v>0</v>
      </c>
      <c r="C304" s="5">
        <f>IF(Data_Mentah!C304="Yes",1,0)</f>
        <v>1</v>
      </c>
      <c r="D304" s="5">
        <f>IF(Data_Mentah!D304="Yes",1,0)</f>
        <v>0</v>
      </c>
      <c r="E304" s="5">
        <f>IF(Data_Mentah!E304="Yes",1,0)</f>
        <v>0</v>
      </c>
      <c r="F304" s="5">
        <f>IF(Data_Mentah!F304="Yes",1,0)</f>
        <v>0</v>
      </c>
      <c r="G304" s="5">
        <f>IF(Data_Mentah!G304="Yes",1,0)</f>
        <v>1</v>
      </c>
      <c r="H304" s="5">
        <f>IF(Data_Mentah!H304="Yes",1,0)</f>
        <v>0</v>
      </c>
      <c r="I304" s="5">
        <f>IF(Data_Mentah!I304="Yes",1,0)</f>
        <v>0</v>
      </c>
      <c r="J304" s="5">
        <f>IF(Data_Mentah!J304="Yes",1,0)</f>
        <v>0</v>
      </c>
      <c r="K304" s="5">
        <f>IF(Data_Mentah!K304="Yes",1,0)</f>
        <v>1</v>
      </c>
      <c r="L304" s="5">
        <f>IF(Data_Mentah!L304="Yes",1,0)</f>
        <v>0</v>
      </c>
      <c r="M304" s="5">
        <f>IF(Data_Mentah!M304="Yes",1,0)</f>
        <v>0</v>
      </c>
      <c r="N304" s="5">
        <f>IF(Data_Mentah!N304="Yes",1,0)</f>
        <v>0</v>
      </c>
      <c r="O304" s="5">
        <f>IF(Data_Mentah!O304="Yes",1,0)</f>
        <v>1</v>
      </c>
      <c r="P304" s="5">
        <f>IF(Data_Mentah!P304="Yes",1,0)</f>
        <v>0</v>
      </c>
      <c r="Q304" s="6">
        <f>IF(Data_Mentah!Q304="Positive",1,0)</f>
        <v>1</v>
      </c>
      <c r="T304">
        <f t="shared" si="24"/>
        <v>0</v>
      </c>
      <c r="U304">
        <f t="shared" si="25"/>
        <v>0</v>
      </c>
      <c r="V304">
        <f t="shared" si="26"/>
        <v>0</v>
      </c>
      <c r="W304">
        <f t="shared" si="27"/>
        <v>0</v>
      </c>
      <c r="X304">
        <f t="shared" si="28"/>
        <v>0</v>
      </c>
      <c r="Y304">
        <f>IF((Prediksi_Testing!T304 + Prediksi_Testing!U304 + Prediksi_Testing!V304 + Prediksi_Testing!W304 + Prediksi_Testing!X304) &gt;= 3, 1, 0)</f>
        <v>0</v>
      </c>
      <c r="Z304">
        <f>Label_Encoding!Q304</f>
        <v>1</v>
      </c>
      <c r="AA304" t="str">
        <f t="shared" si="29"/>
        <v>Salah</v>
      </c>
    </row>
    <row r="305" spans="1:27" ht="15.75" customHeight="1" x14ac:dyDescent="0.2">
      <c r="A305" s="7">
        <v>58</v>
      </c>
      <c r="B305" s="8">
        <f>IF(Data_Mentah!B305="Male",1,0)</f>
        <v>0</v>
      </c>
      <c r="C305" s="8">
        <f>IF(Data_Mentah!C305="Yes",1,0)</f>
        <v>1</v>
      </c>
      <c r="D305" s="8">
        <f>IF(Data_Mentah!D305="Yes",1,0)</f>
        <v>0</v>
      </c>
      <c r="E305" s="8">
        <f>IF(Data_Mentah!E305="Yes",1,0)</f>
        <v>1</v>
      </c>
      <c r="F305" s="8">
        <f>IF(Data_Mentah!F305="Yes",1,0)</f>
        <v>0</v>
      </c>
      <c r="G305" s="8">
        <f>IF(Data_Mentah!G305="Yes",1,0)</f>
        <v>1</v>
      </c>
      <c r="H305" s="8">
        <f>IF(Data_Mentah!H305="Yes",1,0)</f>
        <v>0</v>
      </c>
      <c r="I305" s="8">
        <f>IF(Data_Mentah!I305="Yes",1,0)</f>
        <v>0</v>
      </c>
      <c r="J305" s="8">
        <f>IF(Data_Mentah!J305="Yes",1,0)</f>
        <v>0</v>
      </c>
      <c r="K305" s="8">
        <f>IF(Data_Mentah!K305="Yes",1,0)</f>
        <v>1</v>
      </c>
      <c r="L305" s="8">
        <f>IF(Data_Mentah!L305="Yes",1,0)</f>
        <v>0</v>
      </c>
      <c r="M305" s="8">
        <f>IF(Data_Mentah!M305="Yes",1,0)</f>
        <v>0</v>
      </c>
      <c r="N305" s="8">
        <f>IF(Data_Mentah!N305="Yes",1,0)</f>
        <v>1</v>
      </c>
      <c r="O305" s="8">
        <f>IF(Data_Mentah!O305="Yes",1,0)</f>
        <v>0</v>
      </c>
      <c r="P305" s="8">
        <f>IF(Data_Mentah!P305="Yes",1,0)</f>
        <v>1</v>
      </c>
      <c r="Q305" s="9">
        <f>IF(Data_Mentah!Q305="Positive",1,0)</f>
        <v>1</v>
      </c>
      <c r="T305">
        <f t="shared" si="24"/>
        <v>0</v>
      </c>
      <c r="U305">
        <f t="shared" si="25"/>
        <v>0</v>
      </c>
      <c r="V305">
        <f t="shared" si="26"/>
        <v>0</v>
      </c>
      <c r="W305">
        <f t="shared" si="27"/>
        <v>0</v>
      </c>
      <c r="X305">
        <f t="shared" si="28"/>
        <v>0</v>
      </c>
      <c r="Y305">
        <f>IF((Prediksi_Testing!T305 + Prediksi_Testing!U305 + Prediksi_Testing!V305 + Prediksi_Testing!W305 + Prediksi_Testing!X305) &gt;= 3, 1, 0)</f>
        <v>0</v>
      </c>
      <c r="Z305">
        <f>Label_Encoding!Q305</f>
        <v>1</v>
      </c>
      <c r="AA305" t="str">
        <f t="shared" si="29"/>
        <v>Salah</v>
      </c>
    </row>
    <row r="306" spans="1:27" ht="15.75" customHeight="1" x14ac:dyDescent="0.2">
      <c r="A306" s="4">
        <v>69</v>
      </c>
      <c r="B306" s="5">
        <f>IF(Data_Mentah!B306="Male",1,0)</f>
        <v>0</v>
      </c>
      <c r="C306" s="5">
        <f>IF(Data_Mentah!C306="Yes",1,0)</f>
        <v>1</v>
      </c>
      <c r="D306" s="5">
        <f>IF(Data_Mentah!D306="Yes",1,0)</f>
        <v>1</v>
      </c>
      <c r="E306" s="5">
        <f>IF(Data_Mentah!E306="Yes",1,0)</f>
        <v>1</v>
      </c>
      <c r="F306" s="5">
        <f>IF(Data_Mentah!F306="Yes",1,0)</f>
        <v>1</v>
      </c>
      <c r="G306" s="5">
        <f>IF(Data_Mentah!G306="Yes",1,0)</f>
        <v>0</v>
      </c>
      <c r="H306" s="5">
        <f>IF(Data_Mentah!H306="Yes",1,0)</f>
        <v>0</v>
      </c>
      <c r="I306" s="5">
        <f>IF(Data_Mentah!I306="Yes",1,0)</f>
        <v>1</v>
      </c>
      <c r="J306" s="5">
        <f>IF(Data_Mentah!J306="Yes",1,0)</f>
        <v>1</v>
      </c>
      <c r="K306" s="5">
        <f>IF(Data_Mentah!K306="Yes",1,0)</f>
        <v>1</v>
      </c>
      <c r="L306" s="5">
        <f>IF(Data_Mentah!L306="Yes",1,0)</f>
        <v>0</v>
      </c>
      <c r="M306" s="5">
        <f>IF(Data_Mentah!M306="Yes",1,0)</f>
        <v>0</v>
      </c>
      <c r="N306" s="5">
        <f>IF(Data_Mentah!N306="Yes",1,0)</f>
        <v>1</v>
      </c>
      <c r="O306" s="5">
        <f>IF(Data_Mentah!O306="Yes",1,0)</f>
        <v>0</v>
      </c>
      <c r="P306" s="5">
        <f>IF(Data_Mentah!P306="Yes",1,0)</f>
        <v>1</v>
      </c>
      <c r="Q306" s="6">
        <f>IF(Data_Mentah!Q306="Positive",1,0)</f>
        <v>1</v>
      </c>
      <c r="T306">
        <f t="shared" si="24"/>
        <v>1</v>
      </c>
      <c r="U306">
        <f t="shared" si="25"/>
        <v>1</v>
      </c>
      <c r="V306">
        <f t="shared" si="26"/>
        <v>1</v>
      </c>
      <c r="W306">
        <f t="shared" si="27"/>
        <v>0</v>
      </c>
      <c r="X306">
        <f t="shared" si="28"/>
        <v>1</v>
      </c>
      <c r="Y306">
        <f>IF((Prediksi_Testing!T306 + Prediksi_Testing!U306 + Prediksi_Testing!V306 + Prediksi_Testing!W306 + Prediksi_Testing!X306) &gt;= 3, 1, 0)</f>
        <v>1</v>
      </c>
      <c r="Z306">
        <f>Label_Encoding!Q306</f>
        <v>1</v>
      </c>
      <c r="AA306" t="str">
        <f t="shared" si="29"/>
        <v>Benar</v>
      </c>
    </row>
    <row r="307" spans="1:27" ht="15.75" customHeight="1" x14ac:dyDescent="0.2">
      <c r="A307" s="7">
        <v>40</v>
      </c>
      <c r="B307" s="8">
        <f>IF(Data_Mentah!B307="Male",1,0)</f>
        <v>1</v>
      </c>
      <c r="C307" s="8">
        <f>IF(Data_Mentah!C307="Yes",1,0)</f>
        <v>0</v>
      </c>
      <c r="D307" s="8">
        <f>IF(Data_Mentah!D307="Yes",1,0)</f>
        <v>1</v>
      </c>
      <c r="E307" s="8">
        <f>IF(Data_Mentah!E307="Yes",1,0)</f>
        <v>1</v>
      </c>
      <c r="F307" s="8">
        <f>IF(Data_Mentah!F307="Yes",1,0)</f>
        <v>1</v>
      </c>
      <c r="G307" s="8">
        <f>IF(Data_Mentah!G307="Yes",1,0)</f>
        <v>0</v>
      </c>
      <c r="H307" s="8">
        <f>IF(Data_Mentah!H307="Yes",1,0)</f>
        <v>0</v>
      </c>
      <c r="I307" s="8">
        <f>IF(Data_Mentah!I307="Yes",1,0)</f>
        <v>1</v>
      </c>
      <c r="J307" s="8">
        <f>IF(Data_Mentah!J307="Yes",1,0)</f>
        <v>1</v>
      </c>
      <c r="K307" s="8">
        <f>IF(Data_Mentah!K307="Yes",1,0)</f>
        <v>0</v>
      </c>
      <c r="L307" s="8">
        <f>IF(Data_Mentah!L307="Yes",1,0)</f>
        <v>0</v>
      </c>
      <c r="M307" s="8">
        <f>IF(Data_Mentah!M307="Yes",1,0)</f>
        <v>1</v>
      </c>
      <c r="N307" s="8">
        <f>IF(Data_Mentah!N307="Yes",1,0)</f>
        <v>1</v>
      </c>
      <c r="O307" s="8">
        <f>IF(Data_Mentah!O307="Yes",1,0)</f>
        <v>0</v>
      </c>
      <c r="P307" s="8">
        <f>IF(Data_Mentah!P307="Yes",1,0)</f>
        <v>0</v>
      </c>
      <c r="Q307" s="9">
        <f>IF(Data_Mentah!Q307="Positive",1,0)</f>
        <v>0</v>
      </c>
      <c r="T307">
        <f t="shared" si="24"/>
        <v>1</v>
      </c>
      <c r="U307">
        <f t="shared" si="25"/>
        <v>1</v>
      </c>
      <c r="V307">
        <f t="shared" si="26"/>
        <v>1</v>
      </c>
      <c r="W307">
        <f t="shared" si="27"/>
        <v>0</v>
      </c>
      <c r="X307">
        <f t="shared" si="28"/>
        <v>1</v>
      </c>
      <c r="Y307">
        <f>IF((Prediksi_Testing!T307 + Prediksi_Testing!U307 + Prediksi_Testing!V307 + Prediksi_Testing!W307 + Prediksi_Testing!X307) &gt;= 3, 1, 0)</f>
        <v>1</v>
      </c>
      <c r="Z307">
        <f>Label_Encoding!Q307</f>
        <v>0</v>
      </c>
      <c r="AA307" t="str">
        <f t="shared" si="29"/>
        <v>Salah</v>
      </c>
    </row>
    <row r="308" spans="1:27" ht="15.75" customHeight="1" x14ac:dyDescent="0.2">
      <c r="A308" s="4">
        <v>28</v>
      </c>
      <c r="B308" s="5">
        <f>IF(Data_Mentah!B308="Male",1,0)</f>
        <v>1</v>
      </c>
      <c r="C308" s="5">
        <f>IF(Data_Mentah!C308="Yes",1,0)</f>
        <v>0</v>
      </c>
      <c r="D308" s="5">
        <f>IF(Data_Mentah!D308="Yes",1,0)</f>
        <v>0</v>
      </c>
      <c r="E308" s="5">
        <f>IF(Data_Mentah!E308="Yes",1,0)</f>
        <v>1</v>
      </c>
      <c r="F308" s="5">
        <f>IF(Data_Mentah!F308="Yes",1,0)</f>
        <v>0</v>
      </c>
      <c r="G308" s="5">
        <f>IF(Data_Mentah!G308="Yes",1,0)</f>
        <v>0</v>
      </c>
      <c r="H308" s="5">
        <f>IF(Data_Mentah!H308="Yes",1,0)</f>
        <v>0</v>
      </c>
      <c r="I308" s="5">
        <f>IF(Data_Mentah!I308="Yes",1,0)</f>
        <v>0</v>
      </c>
      <c r="J308" s="5">
        <f>IF(Data_Mentah!J308="Yes",1,0)</f>
        <v>0</v>
      </c>
      <c r="K308" s="5">
        <f>IF(Data_Mentah!K308="Yes",1,0)</f>
        <v>0</v>
      </c>
      <c r="L308" s="5">
        <f>IF(Data_Mentah!L308="Yes",1,0)</f>
        <v>0</v>
      </c>
      <c r="M308" s="5">
        <f>IF(Data_Mentah!M308="Yes",1,0)</f>
        <v>0</v>
      </c>
      <c r="N308" s="5">
        <f>IF(Data_Mentah!N308="Yes",1,0)</f>
        <v>0</v>
      </c>
      <c r="O308" s="5">
        <f>IF(Data_Mentah!O308="Yes",1,0)</f>
        <v>0</v>
      </c>
      <c r="P308" s="5">
        <f>IF(Data_Mentah!P308="Yes",1,0)</f>
        <v>0</v>
      </c>
      <c r="Q308" s="6">
        <f>IF(Data_Mentah!Q308="Positive",1,0)</f>
        <v>0</v>
      </c>
      <c r="T308">
        <f t="shared" si="24"/>
        <v>0</v>
      </c>
      <c r="U308">
        <f t="shared" si="25"/>
        <v>0</v>
      </c>
      <c r="V308">
        <f t="shared" si="26"/>
        <v>0</v>
      </c>
      <c r="W308">
        <f t="shared" si="27"/>
        <v>0</v>
      </c>
      <c r="X308">
        <f t="shared" si="28"/>
        <v>0</v>
      </c>
      <c r="Y308">
        <f>IF((Prediksi_Testing!T308 + Prediksi_Testing!U308 + Prediksi_Testing!V308 + Prediksi_Testing!W308 + Prediksi_Testing!X308) &gt;= 3, 1, 0)</f>
        <v>0</v>
      </c>
      <c r="Z308">
        <f>Label_Encoding!Q308</f>
        <v>0</v>
      </c>
      <c r="AA308" t="str">
        <f t="shared" si="29"/>
        <v>Benar</v>
      </c>
    </row>
    <row r="309" spans="1:27" ht="15.75" customHeight="1" x14ac:dyDescent="0.2">
      <c r="A309" s="7">
        <v>37</v>
      </c>
      <c r="B309" s="8">
        <f>IF(Data_Mentah!B309="Male",1,0)</f>
        <v>1</v>
      </c>
      <c r="C309" s="8">
        <f>IF(Data_Mentah!C309="Yes",1,0)</f>
        <v>0</v>
      </c>
      <c r="D309" s="8">
        <f>IF(Data_Mentah!D309="Yes",1,0)</f>
        <v>0</v>
      </c>
      <c r="E309" s="8">
        <f>IF(Data_Mentah!E309="Yes",1,0)</f>
        <v>0</v>
      </c>
      <c r="F309" s="8">
        <f>IF(Data_Mentah!F309="Yes",1,0)</f>
        <v>0</v>
      </c>
      <c r="G309" s="8">
        <f>IF(Data_Mentah!G309="Yes",1,0)</f>
        <v>0</v>
      </c>
      <c r="H309" s="8">
        <f>IF(Data_Mentah!H309="Yes",1,0)</f>
        <v>0</v>
      </c>
      <c r="I309" s="8">
        <f>IF(Data_Mentah!I309="Yes",1,0)</f>
        <v>0</v>
      </c>
      <c r="J309" s="8">
        <f>IF(Data_Mentah!J309="Yes",1,0)</f>
        <v>0</v>
      </c>
      <c r="K309" s="8">
        <f>IF(Data_Mentah!K309="Yes",1,0)</f>
        <v>0</v>
      </c>
      <c r="L309" s="8">
        <f>IF(Data_Mentah!L309="Yes",1,0)</f>
        <v>0</v>
      </c>
      <c r="M309" s="8">
        <f>IF(Data_Mentah!M309="Yes",1,0)</f>
        <v>0</v>
      </c>
      <c r="N309" s="8">
        <f>IF(Data_Mentah!N309="Yes",1,0)</f>
        <v>0</v>
      </c>
      <c r="O309" s="8">
        <f>IF(Data_Mentah!O309="Yes",1,0)</f>
        <v>0</v>
      </c>
      <c r="P309" s="8">
        <f>IF(Data_Mentah!P309="Yes",1,0)</f>
        <v>0</v>
      </c>
      <c r="Q309" s="9">
        <f>IF(Data_Mentah!Q309="Positive",1,0)</f>
        <v>0</v>
      </c>
      <c r="T309">
        <f t="shared" si="24"/>
        <v>0</v>
      </c>
      <c r="U309">
        <f t="shared" si="25"/>
        <v>0</v>
      </c>
      <c r="V309">
        <f t="shared" si="26"/>
        <v>0</v>
      </c>
      <c r="W309">
        <f t="shared" si="27"/>
        <v>0</v>
      </c>
      <c r="X309">
        <f t="shared" si="28"/>
        <v>0</v>
      </c>
      <c r="Y309">
        <f>IF((Prediksi_Testing!T309 + Prediksi_Testing!U309 + Prediksi_Testing!V309 + Prediksi_Testing!W309 + Prediksi_Testing!X309) &gt;= 3, 1, 0)</f>
        <v>0</v>
      </c>
      <c r="Z309">
        <f>Label_Encoding!Q309</f>
        <v>0</v>
      </c>
      <c r="AA309" t="str">
        <f t="shared" si="29"/>
        <v>Benar</v>
      </c>
    </row>
    <row r="310" spans="1:27" ht="15.75" customHeight="1" x14ac:dyDescent="0.2">
      <c r="A310" s="4">
        <v>34</v>
      </c>
      <c r="B310" s="5">
        <f>IF(Data_Mentah!B310="Male",1,0)</f>
        <v>1</v>
      </c>
      <c r="C310" s="5">
        <f>IF(Data_Mentah!C310="Yes",1,0)</f>
        <v>0</v>
      </c>
      <c r="D310" s="5">
        <f>IF(Data_Mentah!D310="Yes",1,0)</f>
        <v>0</v>
      </c>
      <c r="E310" s="5">
        <f>IF(Data_Mentah!E310="Yes",1,0)</f>
        <v>0</v>
      </c>
      <c r="F310" s="5">
        <f>IF(Data_Mentah!F310="Yes",1,0)</f>
        <v>0</v>
      </c>
      <c r="G310" s="5">
        <f>IF(Data_Mentah!G310="Yes",1,0)</f>
        <v>0</v>
      </c>
      <c r="H310" s="5">
        <f>IF(Data_Mentah!H310="Yes",1,0)</f>
        <v>0</v>
      </c>
      <c r="I310" s="5">
        <f>IF(Data_Mentah!I310="Yes",1,0)</f>
        <v>0</v>
      </c>
      <c r="J310" s="5">
        <f>IF(Data_Mentah!J310="Yes",1,0)</f>
        <v>0</v>
      </c>
      <c r="K310" s="5">
        <f>IF(Data_Mentah!K310="Yes",1,0)</f>
        <v>0</v>
      </c>
      <c r="L310" s="5">
        <f>IF(Data_Mentah!L310="Yes",1,0)</f>
        <v>0</v>
      </c>
      <c r="M310" s="5">
        <f>IF(Data_Mentah!M310="Yes",1,0)</f>
        <v>0</v>
      </c>
      <c r="N310" s="5">
        <f>IF(Data_Mentah!N310="Yes",1,0)</f>
        <v>0</v>
      </c>
      <c r="O310" s="5">
        <f>IF(Data_Mentah!O310="Yes",1,0)</f>
        <v>0</v>
      </c>
      <c r="P310" s="5">
        <f>IF(Data_Mentah!P310="Yes",1,0)</f>
        <v>0</v>
      </c>
      <c r="Q310" s="6">
        <f>IF(Data_Mentah!Q310="Positive",1,0)</f>
        <v>0</v>
      </c>
      <c r="T310">
        <f t="shared" si="24"/>
        <v>0</v>
      </c>
      <c r="U310">
        <f t="shared" si="25"/>
        <v>0</v>
      </c>
      <c r="V310">
        <f t="shared" si="26"/>
        <v>0</v>
      </c>
      <c r="W310">
        <f t="shared" si="27"/>
        <v>0</v>
      </c>
      <c r="X310">
        <f t="shared" si="28"/>
        <v>0</v>
      </c>
      <c r="Y310">
        <f>IF((Prediksi_Testing!T310 + Prediksi_Testing!U310 + Prediksi_Testing!V310 + Prediksi_Testing!W310 + Prediksi_Testing!X310) &gt;= 3, 1, 0)</f>
        <v>0</v>
      </c>
      <c r="Z310">
        <f>Label_Encoding!Q310</f>
        <v>0</v>
      </c>
      <c r="AA310" t="str">
        <f t="shared" si="29"/>
        <v>Benar</v>
      </c>
    </row>
    <row r="311" spans="1:27" ht="15.75" customHeight="1" x14ac:dyDescent="0.2">
      <c r="A311" s="7">
        <v>30</v>
      </c>
      <c r="B311" s="8">
        <f>IF(Data_Mentah!B311="Male",1,0)</f>
        <v>1</v>
      </c>
      <c r="C311" s="8">
        <f>IF(Data_Mentah!C311="Yes",1,0)</f>
        <v>0</v>
      </c>
      <c r="D311" s="8">
        <f>IF(Data_Mentah!D311="Yes",1,0)</f>
        <v>0</v>
      </c>
      <c r="E311" s="8">
        <f>IF(Data_Mentah!E311="Yes",1,0)</f>
        <v>0</v>
      </c>
      <c r="F311" s="8">
        <f>IF(Data_Mentah!F311="Yes",1,0)</f>
        <v>0</v>
      </c>
      <c r="G311" s="8">
        <f>IF(Data_Mentah!G311="Yes",1,0)</f>
        <v>0</v>
      </c>
      <c r="H311" s="8">
        <f>IF(Data_Mentah!H311="Yes",1,0)</f>
        <v>0</v>
      </c>
      <c r="I311" s="8">
        <f>IF(Data_Mentah!I311="Yes",1,0)</f>
        <v>0</v>
      </c>
      <c r="J311" s="8">
        <f>IF(Data_Mentah!J311="Yes",1,0)</f>
        <v>0</v>
      </c>
      <c r="K311" s="8">
        <f>IF(Data_Mentah!K311="Yes",1,0)</f>
        <v>0</v>
      </c>
      <c r="L311" s="8">
        <f>IF(Data_Mentah!L311="Yes",1,0)</f>
        <v>0</v>
      </c>
      <c r="M311" s="8">
        <f>IF(Data_Mentah!M311="Yes",1,0)</f>
        <v>0</v>
      </c>
      <c r="N311" s="8">
        <f>IF(Data_Mentah!N311="Yes",1,0)</f>
        <v>0</v>
      </c>
      <c r="O311" s="8">
        <f>IF(Data_Mentah!O311="Yes",1,0)</f>
        <v>0</v>
      </c>
      <c r="P311" s="8">
        <f>IF(Data_Mentah!P311="Yes",1,0)</f>
        <v>0</v>
      </c>
      <c r="Q311" s="9">
        <f>IF(Data_Mentah!Q311="Positive",1,0)</f>
        <v>0</v>
      </c>
      <c r="T311">
        <f t="shared" si="24"/>
        <v>0</v>
      </c>
      <c r="U311">
        <f t="shared" si="25"/>
        <v>0</v>
      </c>
      <c r="V311">
        <f t="shared" si="26"/>
        <v>0</v>
      </c>
      <c r="W311">
        <f t="shared" si="27"/>
        <v>0</v>
      </c>
      <c r="X311">
        <f t="shared" si="28"/>
        <v>0</v>
      </c>
      <c r="Y311">
        <f>IF((Prediksi_Testing!T311 + Prediksi_Testing!U311 + Prediksi_Testing!V311 + Prediksi_Testing!W311 + Prediksi_Testing!X311) &gt;= 3, 1, 0)</f>
        <v>0</v>
      </c>
      <c r="Z311">
        <f>Label_Encoding!Q311</f>
        <v>0</v>
      </c>
      <c r="AA311" t="str">
        <f t="shared" si="29"/>
        <v>Benar</v>
      </c>
    </row>
    <row r="312" spans="1:27" ht="15.75" customHeight="1" x14ac:dyDescent="0.2">
      <c r="A312" s="4">
        <v>67</v>
      </c>
      <c r="B312" s="5">
        <f>IF(Data_Mentah!B312="Male",1,0)</f>
        <v>1</v>
      </c>
      <c r="C312" s="5">
        <f>IF(Data_Mentah!C312="Yes",1,0)</f>
        <v>1</v>
      </c>
      <c r="D312" s="5">
        <f>IF(Data_Mentah!D312="Yes",1,0)</f>
        <v>0</v>
      </c>
      <c r="E312" s="5">
        <f>IF(Data_Mentah!E312="Yes",1,0)</f>
        <v>0</v>
      </c>
      <c r="F312" s="5">
        <f>IF(Data_Mentah!F312="Yes",1,0)</f>
        <v>1</v>
      </c>
      <c r="G312" s="5">
        <f>IF(Data_Mentah!G312="Yes",1,0)</f>
        <v>1</v>
      </c>
      <c r="H312" s="5">
        <f>IF(Data_Mentah!H312="Yes",1,0)</f>
        <v>0</v>
      </c>
      <c r="I312" s="5">
        <f>IF(Data_Mentah!I312="Yes",1,0)</f>
        <v>1</v>
      </c>
      <c r="J312" s="5">
        <f>IF(Data_Mentah!J312="Yes",1,0)</f>
        <v>1</v>
      </c>
      <c r="K312" s="5">
        <f>IF(Data_Mentah!K312="Yes",1,0)</f>
        <v>1</v>
      </c>
      <c r="L312" s="5">
        <f>IF(Data_Mentah!L312="Yes",1,0)</f>
        <v>1</v>
      </c>
      <c r="M312" s="5">
        <f>IF(Data_Mentah!M312="Yes",1,0)</f>
        <v>0</v>
      </c>
      <c r="N312" s="5">
        <f>IF(Data_Mentah!N312="Yes",1,0)</f>
        <v>1</v>
      </c>
      <c r="O312" s="5">
        <f>IF(Data_Mentah!O312="Yes",1,0)</f>
        <v>1</v>
      </c>
      <c r="P312" s="5">
        <f>IF(Data_Mentah!P312="Yes",1,0)</f>
        <v>1</v>
      </c>
      <c r="Q312" s="6">
        <f>IF(Data_Mentah!Q312="Positive",1,0)</f>
        <v>0</v>
      </c>
      <c r="T312">
        <f t="shared" si="24"/>
        <v>1</v>
      </c>
      <c r="U312">
        <f t="shared" si="25"/>
        <v>1</v>
      </c>
      <c r="V312">
        <f t="shared" si="26"/>
        <v>1</v>
      </c>
      <c r="W312">
        <f t="shared" si="27"/>
        <v>0</v>
      </c>
      <c r="X312">
        <f t="shared" si="28"/>
        <v>1</v>
      </c>
      <c r="Y312">
        <f>IF((Prediksi_Testing!T312 + Prediksi_Testing!U312 + Prediksi_Testing!V312 + Prediksi_Testing!W312 + Prediksi_Testing!X312) &gt;= 3, 1, 0)</f>
        <v>1</v>
      </c>
      <c r="Z312">
        <f>Label_Encoding!Q312</f>
        <v>0</v>
      </c>
      <c r="AA312" t="str">
        <f t="shared" si="29"/>
        <v>Salah</v>
      </c>
    </row>
    <row r="313" spans="1:27" ht="15.75" customHeight="1" x14ac:dyDescent="0.2">
      <c r="A313" s="7">
        <v>60</v>
      </c>
      <c r="B313" s="8">
        <f>IF(Data_Mentah!B313="Male",1,0)</f>
        <v>1</v>
      </c>
      <c r="C313" s="8">
        <f>IF(Data_Mentah!C313="Yes",1,0)</f>
        <v>0</v>
      </c>
      <c r="D313" s="8">
        <f>IF(Data_Mentah!D313="Yes",1,0)</f>
        <v>0</v>
      </c>
      <c r="E313" s="8">
        <f>IF(Data_Mentah!E313="Yes",1,0)</f>
        <v>0</v>
      </c>
      <c r="F313" s="8">
        <f>IF(Data_Mentah!F313="Yes",1,0)</f>
        <v>1</v>
      </c>
      <c r="G313" s="8">
        <f>IF(Data_Mentah!G313="Yes",1,0)</f>
        <v>0</v>
      </c>
      <c r="H313" s="8">
        <f>IF(Data_Mentah!H313="Yes",1,0)</f>
        <v>0</v>
      </c>
      <c r="I313" s="8">
        <f>IF(Data_Mentah!I313="Yes",1,0)</f>
        <v>0</v>
      </c>
      <c r="J313" s="8">
        <f>IF(Data_Mentah!J313="Yes",1,0)</f>
        <v>0</v>
      </c>
      <c r="K313" s="8">
        <f>IF(Data_Mentah!K313="Yes",1,0)</f>
        <v>0</v>
      </c>
      <c r="L313" s="8">
        <f>IF(Data_Mentah!L313="Yes",1,0)</f>
        <v>0</v>
      </c>
      <c r="M313" s="8">
        <f>IF(Data_Mentah!M313="Yes",1,0)</f>
        <v>1</v>
      </c>
      <c r="N313" s="8">
        <f>IF(Data_Mentah!N313="Yes",1,0)</f>
        <v>1</v>
      </c>
      <c r="O313" s="8">
        <f>IF(Data_Mentah!O313="Yes",1,0)</f>
        <v>0</v>
      </c>
      <c r="P313" s="8">
        <f>IF(Data_Mentah!P313="Yes",1,0)</f>
        <v>0</v>
      </c>
      <c r="Q313" s="9">
        <f>IF(Data_Mentah!Q313="Positive",1,0)</f>
        <v>0</v>
      </c>
      <c r="T313">
        <f t="shared" si="24"/>
        <v>0</v>
      </c>
      <c r="U313">
        <f t="shared" si="25"/>
        <v>0</v>
      </c>
      <c r="V313">
        <f t="shared" si="26"/>
        <v>0</v>
      </c>
      <c r="W313">
        <f t="shared" si="27"/>
        <v>0</v>
      </c>
      <c r="X313">
        <f t="shared" si="28"/>
        <v>0</v>
      </c>
      <c r="Y313">
        <f>IF((Prediksi_Testing!T313 + Prediksi_Testing!U313 + Prediksi_Testing!V313 + Prediksi_Testing!W313 + Prediksi_Testing!X313) &gt;= 3, 1, 0)</f>
        <v>0</v>
      </c>
      <c r="Z313">
        <f>Label_Encoding!Q313</f>
        <v>0</v>
      </c>
      <c r="AA313" t="str">
        <f t="shared" si="29"/>
        <v>Benar</v>
      </c>
    </row>
    <row r="314" spans="1:27" ht="15.75" customHeight="1" x14ac:dyDescent="0.2">
      <c r="A314" s="4">
        <v>58</v>
      </c>
      <c r="B314" s="5">
        <f>IF(Data_Mentah!B314="Male",1,0)</f>
        <v>1</v>
      </c>
      <c r="C314" s="5">
        <f>IF(Data_Mentah!C314="Yes",1,0)</f>
        <v>0</v>
      </c>
      <c r="D314" s="5">
        <f>IF(Data_Mentah!D314="Yes",1,0)</f>
        <v>0</v>
      </c>
      <c r="E314" s="5">
        <f>IF(Data_Mentah!E314="Yes",1,0)</f>
        <v>0</v>
      </c>
      <c r="F314" s="5">
        <f>IF(Data_Mentah!F314="Yes",1,0)</f>
        <v>0</v>
      </c>
      <c r="G314" s="5">
        <f>IF(Data_Mentah!G314="Yes",1,0)</f>
        <v>1</v>
      </c>
      <c r="H314" s="5">
        <f>IF(Data_Mentah!H314="Yes",1,0)</f>
        <v>0</v>
      </c>
      <c r="I314" s="5">
        <f>IF(Data_Mentah!I314="Yes",1,0)</f>
        <v>0</v>
      </c>
      <c r="J314" s="5">
        <f>IF(Data_Mentah!J314="Yes",1,0)</f>
        <v>1</v>
      </c>
      <c r="K314" s="5">
        <f>IF(Data_Mentah!K314="Yes",1,0)</f>
        <v>0</v>
      </c>
      <c r="L314" s="5">
        <f>IF(Data_Mentah!L314="Yes",1,0)</f>
        <v>1</v>
      </c>
      <c r="M314" s="5">
        <f>IF(Data_Mentah!M314="Yes",1,0)</f>
        <v>0</v>
      </c>
      <c r="N314" s="5">
        <f>IF(Data_Mentah!N314="Yes",1,0)</f>
        <v>0</v>
      </c>
      <c r="O314" s="5">
        <f>IF(Data_Mentah!O314="Yes",1,0)</f>
        <v>1</v>
      </c>
      <c r="P314" s="5">
        <f>IF(Data_Mentah!P314="Yes",1,0)</f>
        <v>1</v>
      </c>
      <c r="Q314" s="6">
        <f>IF(Data_Mentah!Q314="Positive",1,0)</f>
        <v>0</v>
      </c>
      <c r="T314">
        <f t="shared" si="24"/>
        <v>0</v>
      </c>
      <c r="U314">
        <f t="shared" si="25"/>
        <v>1</v>
      </c>
      <c r="V314">
        <f t="shared" si="26"/>
        <v>0</v>
      </c>
      <c r="W314">
        <f t="shared" si="27"/>
        <v>0</v>
      </c>
      <c r="X314">
        <f t="shared" si="28"/>
        <v>0</v>
      </c>
      <c r="Y314">
        <f>IF((Prediksi_Testing!T314 + Prediksi_Testing!U314 + Prediksi_Testing!V314 + Prediksi_Testing!W314 + Prediksi_Testing!X314) &gt;= 3, 1, 0)</f>
        <v>0</v>
      </c>
      <c r="Z314">
        <f>Label_Encoding!Q314</f>
        <v>0</v>
      </c>
      <c r="AA314" t="str">
        <f t="shared" si="29"/>
        <v>Benar</v>
      </c>
    </row>
    <row r="315" spans="1:27" ht="15.75" customHeight="1" x14ac:dyDescent="0.2">
      <c r="A315" s="7">
        <v>54</v>
      </c>
      <c r="B315" s="8">
        <f>IF(Data_Mentah!B315="Male",1,0)</f>
        <v>1</v>
      </c>
      <c r="C315" s="8">
        <f>IF(Data_Mentah!C315="Yes",1,0)</f>
        <v>0</v>
      </c>
      <c r="D315" s="8">
        <f>IF(Data_Mentah!D315="Yes",1,0)</f>
        <v>0</v>
      </c>
      <c r="E315" s="8">
        <f>IF(Data_Mentah!E315="Yes",1,0)</f>
        <v>1</v>
      </c>
      <c r="F315" s="8">
        <f>IF(Data_Mentah!F315="Yes",1,0)</f>
        <v>1</v>
      </c>
      <c r="G315" s="8">
        <f>IF(Data_Mentah!G315="Yes",1,0)</f>
        <v>0</v>
      </c>
      <c r="H315" s="8">
        <f>IF(Data_Mentah!H315="Yes",1,0)</f>
        <v>1</v>
      </c>
      <c r="I315" s="8">
        <f>IF(Data_Mentah!I315="Yes",1,0)</f>
        <v>0</v>
      </c>
      <c r="J315" s="8">
        <f>IF(Data_Mentah!J315="Yes",1,0)</f>
        <v>0</v>
      </c>
      <c r="K315" s="8">
        <f>IF(Data_Mentah!K315="Yes",1,0)</f>
        <v>0</v>
      </c>
      <c r="L315" s="8">
        <f>IF(Data_Mentah!L315="Yes",1,0)</f>
        <v>1</v>
      </c>
      <c r="M315" s="8">
        <f>IF(Data_Mentah!M315="Yes",1,0)</f>
        <v>0</v>
      </c>
      <c r="N315" s="8">
        <f>IF(Data_Mentah!N315="Yes",1,0)</f>
        <v>0</v>
      </c>
      <c r="O315" s="8">
        <f>IF(Data_Mentah!O315="Yes",1,0)</f>
        <v>1</v>
      </c>
      <c r="P315" s="8">
        <f>IF(Data_Mentah!P315="Yes",1,0)</f>
        <v>0</v>
      </c>
      <c r="Q315" s="9">
        <f>IF(Data_Mentah!Q315="Positive",1,0)</f>
        <v>0</v>
      </c>
      <c r="T315">
        <f t="shared" si="24"/>
        <v>1</v>
      </c>
      <c r="U315">
        <f t="shared" si="25"/>
        <v>0</v>
      </c>
      <c r="V315">
        <f t="shared" si="26"/>
        <v>0</v>
      </c>
      <c r="W315">
        <f t="shared" si="27"/>
        <v>0</v>
      </c>
      <c r="X315">
        <f t="shared" si="28"/>
        <v>0</v>
      </c>
      <c r="Y315">
        <f>IF((Prediksi_Testing!T315 + Prediksi_Testing!U315 + Prediksi_Testing!V315 + Prediksi_Testing!W315 + Prediksi_Testing!X315) &gt;= 3, 1, 0)</f>
        <v>0</v>
      </c>
      <c r="Z315">
        <f>Label_Encoding!Q315</f>
        <v>0</v>
      </c>
      <c r="AA315" t="str">
        <f t="shared" si="29"/>
        <v>Benar</v>
      </c>
    </row>
    <row r="316" spans="1:27" ht="15.75" customHeight="1" x14ac:dyDescent="0.2">
      <c r="A316" s="4">
        <v>43</v>
      </c>
      <c r="B316" s="5">
        <f>IF(Data_Mentah!B316="Male",1,0)</f>
        <v>1</v>
      </c>
      <c r="C316" s="5">
        <f>IF(Data_Mentah!C316="Yes",1,0)</f>
        <v>0</v>
      </c>
      <c r="D316" s="5">
        <f>IF(Data_Mentah!D316="Yes",1,0)</f>
        <v>0</v>
      </c>
      <c r="E316" s="5">
        <f>IF(Data_Mentah!E316="Yes",1,0)</f>
        <v>1</v>
      </c>
      <c r="F316" s="5">
        <f>IF(Data_Mentah!F316="Yes",1,0)</f>
        <v>0</v>
      </c>
      <c r="G316" s="5">
        <f>IF(Data_Mentah!G316="Yes",1,0)</f>
        <v>0</v>
      </c>
      <c r="H316" s="5">
        <f>IF(Data_Mentah!H316="Yes",1,0)</f>
        <v>1</v>
      </c>
      <c r="I316" s="5">
        <f>IF(Data_Mentah!I316="Yes",1,0)</f>
        <v>0</v>
      </c>
      <c r="J316" s="5">
        <f>IF(Data_Mentah!J316="Yes",1,0)</f>
        <v>0</v>
      </c>
      <c r="K316" s="5">
        <f>IF(Data_Mentah!K316="Yes",1,0)</f>
        <v>0</v>
      </c>
      <c r="L316" s="5">
        <f>IF(Data_Mentah!L316="Yes",1,0)</f>
        <v>1</v>
      </c>
      <c r="M316" s="5">
        <f>IF(Data_Mentah!M316="Yes",1,0)</f>
        <v>0</v>
      </c>
      <c r="N316" s="5">
        <f>IF(Data_Mentah!N316="Yes",1,0)</f>
        <v>0</v>
      </c>
      <c r="O316" s="5">
        <f>IF(Data_Mentah!O316="Yes",1,0)</f>
        <v>1</v>
      </c>
      <c r="P316" s="5">
        <f>IF(Data_Mentah!P316="Yes",1,0)</f>
        <v>0</v>
      </c>
      <c r="Q316" s="6">
        <f>IF(Data_Mentah!Q316="Positive",1,0)</f>
        <v>0</v>
      </c>
      <c r="T316">
        <f t="shared" si="24"/>
        <v>0</v>
      </c>
      <c r="U316">
        <f t="shared" si="25"/>
        <v>0</v>
      </c>
      <c r="V316">
        <f t="shared" si="26"/>
        <v>0</v>
      </c>
      <c r="W316">
        <f t="shared" si="27"/>
        <v>0</v>
      </c>
      <c r="X316">
        <f t="shared" si="28"/>
        <v>0</v>
      </c>
      <c r="Y316">
        <f>IF((Prediksi_Testing!T316 + Prediksi_Testing!U316 + Prediksi_Testing!V316 + Prediksi_Testing!W316 + Prediksi_Testing!X316) &gt;= 3, 1, 0)</f>
        <v>0</v>
      </c>
      <c r="Z316">
        <f>Label_Encoding!Q316</f>
        <v>0</v>
      </c>
      <c r="AA316" t="str">
        <f t="shared" si="29"/>
        <v>Benar</v>
      </c>
    </row>
    <row r="317" spans="1:27" ht="15.75" customHeight="1" x14ac:dyDescent="0.2">
      <c r="A317" s="7">
        <v>33</v>
      </c>
      <c r="B317" s="8">
        <f>IF(Data_Mentah!B317="Male",1,0)</f>
        <v>0</v>
      </c>
      <c r="C317" s="8">
        <f>IF(Data_Mentah!C317="Yes",1,0)</f>
        <v>0</v>
      </c>
      <c r="D317" s="8">
        <f>IF(Data_Mentah!D317="Yes",1,0)</f>
        <v>0</v>
      </c>
      <c r="E317" s="8">
        <f>IF(Data_Mentah!E317="Yes",1,0)</f>
        <v>0</v>
      </c>
      <c r="F317" s="8">
        <f>IF(Data_Mentah!F317="Yes",1,0)</f>
        <v>0</v>
      </c>
      <c r="G317" s="8">
        <f>IF(Data_Mentah!G317="Yes",1,0)</f>
        <v>0</v>
      </c>
      <c r="H317" s="8">
        <f>IF(Data_Mentah!H317="Yes",1,0)</f>
        <v>0</v>
      </c>
      <c r="I317" s="8">
        <f>IF(Data_Mentah!I317="Yes",1,0)</f>
        <v>0</v>
      </c>
      <c r="J317" s="8">
        <f>IF(Data_Mentah!J317="Yes",1,0)</f>
        <v>0</v>
      </c>
      <c r="K317" s="8">
        <f>IF(Data_Mentah!K317="Yes",1,0)</f>
        <v>0</v>
      </c>
      <c r="L317" s="8">
        <f>IF(Data_Mentah!L317="Yes",1,0)</f>
        <v>0</v>
      </c>
      <c r="M317" s="8">
        <f>IF(Data_Mentah!M317="Yes",1,0)</f>
        <v>0</v>
      </c>
      <c r="N317" s="8">
        <f>IF(Data_Mentah!N317="Yes",1,0)</f>
        <v>0</v>
      </c>
      <c r="O317" s="8">
        <f>IF(Data_Mentah!O317="Yes",1,0)</f>
        <v>0</v>
      </c>
      <c r="P317" s="8">
        <f>IF(Data_Mentah!P317="Yes",1,0)</f>
        <v>0</v>
      </c>
      <c r="Q317" s="9">
        <f>IF(Data_Mentah!Q317="Positive",1,0)</f>
        <v>0</v>
      </c>
      <c r="T317">
        <f t="shared" si="24"/>
        <v>0</v>
      </c>
      <c r="U317">
        <f t="shared" si="25"/>
        <v>0</v>
      </c>
      <c r="V317">
        <f t="shared" si="26"/>
        <v>0</v>
      </c>
      <c r="W317">
        <f t="shared" si="27"/>
        <v>0</v>
      </c>
      <c r="X317">
        <f t="shared" si="28"/>
        <v>0</v>
      </c>
      <c r="Y317">
        <f>IF((Prediksi_Testing!T317 + Prediksi_Testing!U317 + Prediksi_Testing!V317 + Prediksi_Testing!W317 + Prediksi_Testing!X317) &gt;= 3, 1, 0)</f>
        <v>0</v>
      </c>
      <c r="Z317">
        <f>Label_Encoding!Q317</f>
        <v>0</v>
      </c>
      <c r="AA317" t="str">
        <f t="shared" si="29"/>
        <v>Benar</v>
      </c>
    </row>
    <row r="318" spans="1:27" ht="15.75" customHeight="1" x14ac:dyDescent="0.2">
      <c r="A318" s="4">
        <v>55</v>
      </c>
      <c r="B318" s="5">
        <f>IF(Data_Mentah!B318="Male",1,0)</f>
        <v>0</v>
      </c>
      <c r="C318" s="5">
        <f>IF(Data_Mentah!C318="Yes",1,0)</f>
        <v>0</v>
      </c>
      <c r="D318" s="5">
        <f>IF(Data_Mentah!D318="Yes",1,0)</f>
        <v>0</v>
      </c>
      <c r="E318" s="5">
        <f>IF(Data_Mentah!E318="Yes",1,0)</f>
        <v>0</v>
      </c>
      <c r="F318" s="5">
        <f>IF(Data_Mentah!F318="Yes",1,0)</f>
        <v>1</v>
      </c>
      <c r="G318" s="5">
        <f>IF(Data_Mentah!G318="Yes",1,0)</f>
        <v>0</v>
      </c>
      <c r="H318" s="5">
        <f>IF(Data_Mentah!H318="Yes",1,0)</f>
        <v>1</v>
      </c>
      <c r="I318" s="5">
        <f>IF(Data_Mentah!I318="Yes",1,0)</f>
        <v>0</v>
      </c>
      <c r="J318" s="5">
        <f>IF(Data_Mentah!J318="Yes",1,0)</f>
        <v>1</v>
      </c>
      <c r="K318" s="5">
        <f>IF(Data_Mentah!K318="Yes",1,0)</f>
        <v>0</v>
      </c>
      <c r="L318" s="5">
        <f>IF(Data_Mentah!L318="Yes",1,0)</f>
        <v>1</v>
      </c>
      <c r="M318" s="5">
        <f>IF(Data_Mentah!M318="Yes",1,0)</f>
        <v>1</v>
      </c>
      <c r="N318" s="5">
        <f>IF(Data_Mentah!N318="Yes",1,0)</f>
        <v>0</v>
      </c>
      <c r="O318" s="5">
        <f>IF(Data_Mentah!O318="Yes",1,0)</f>
        <v>1</v>
      </c>
      <c r="P318" s="5">
        <f>IF(Data_Mentah!P318="Yes",1,0)</f>
        <v>0</v>
      </c>
      <c r="Q318" s="6">
        <f>IF(Data_Mentah!Q318="Positive",1,0)</f>
        <v>0</v>
      </c>
      <c r="T318">
        <f t="shared" si="24"/>
        <v>1</v>
      </c>
      <c r="U318">
        <f t="shared" si="25"/>
        <v>0</v>
      </c>
      <c r="V318">
        <f t="shared" si="26"/>
        <v>1</v>
      </c>
      <c r="W318">
        <f t="shared" si="27"/>
        <v>0</v>
      </c>
      <c r="X318">
        <f t="shared" si="28"/>
        <v>1</v>
      </c>
      <c r="Y318">
        <f>IF((Prediksi_Testing!T318 + Prediksi_Testing!U318 + Prediksi_Testing!V318 + Prediksi_Testing!W318 + Prediksi_Testing!X318) &gt;= 3, 1, 0)</f>
        <v>1</v>
      </c>
      <c r="Z318">
        <f>Label_Encoding!Q318</f>
        <v>0</v>
      </c>
      <c r="AA318" t="str">
        <f t="shared" si="29"/>
        <v>Salah</v>
      </c>
    </row>
    <row r="319" spans="1:27" ht="15.75" customHeight="1" x14ac:dyDescent="0.2">
      <c r="A319" s="7">
        <v>36</v>
      </c>
      <c r="B319" s="8">
        <f>IF(Data_Mentah!B319="Male",1,0)</f>
        <v>0</v>
      </c>
      <c r="C319" s="8">
        <f>IF(Data_Mentah!C319="Yes",1,0)</f>
        <v>0</v>
      </c>
      <c r="D319" s="8">
        <f>IF(Data_Mentah!D319="Yes",1,0)</f>
        <v>0</v>
      </c>
      <c r="E319" s="8">
        <f>IF(Data_Mentah!E319="Yes",1,0)</f>
        <v>0</v>
      </c>
      <c r="F319" s="8">
        <f>IF(Data_Mentah!F319="Yes",1,0)</f>
        <v>1</v>
      </c>
      <c r="G319" s="8">
        <f>IF(Data_Mentah!G319="Yes",1,0)</f>
        <v>0</v>
      </c>
      <c r="H319" s="8">
        <f>IF(Data_Mentah!H319="Yes",1,0)</f>
        <v>0</v>
      </c>
      <c r="I319" s="8">
        <f>IF(Data_Mentah!I319="Yes",1,0)</f>
        <v>0</v>
      </c>
      <c r="J319" s="8">
        <f>IF(Data_Mentah!J319="Yes",1,0)</f>
        <v>0</v>
      </c>
      <c r="K319" s="8">
        <f>IF(Data_Mentah!K319="Yes",1,0)</f>
        <v>1</v>
      </c>
      <c r="L319" s="8">
        <f>IF(Data_Mentah!L319="Yes",1,0)</f>
        <v>0</v>
      </c>
      <c r="M319" s="8">
        <f>IF(Data_Mentah!M319="Yes",1,0)</f>
        <v>0</v>
      </c>
      <c r="N319" s="8">
        <f>IF(Data_Mentah!N319="Yes",1,0)</f>
        <v>0</v>
      </c>
      <c r="O319" s="8">
        <f>IF(Data_Mentah!O319="Yes",1,0)</f>
        <v>0</v>
      </c>
      <c r="P319" s="8">
        <f>IF(Data_Mentah!P319="Yes",1,0)</f>
        <v>0</v>
      </c>
      <c r="Q319" s="9">
        <f>IF(Data_Mentah!Q319="Positive",1,0)</f>
        <v>0</v>
      </c>
      <c r="T319">
        <f t="shared" si="24"/>
        <v>0</v>
      </c>
      <c r="U319">
        <f t="shared" si="25"/>
        <v>0</v>
      </c>
      <c r="V319">
        <f t="shared" si="26"/>
        <v>0</v>
      </c>
      <c r="W319">
        <f t="shared" si="27"/>
        <v>0</v>
      </c>
      <c r="X319">
        <f t="shared" si="28"/>
        <v>0</v>
      </c>
      <c r="Y319">
        <f>IF((Prediksi_Testing!T319 + Prediksi_Testing!U319 + Prediksi_Testing!V319 + Prediksi_Testing!W319 + Prediksi_Testing!X319) &gt;= 3, 1, 0)</f>
        <v>0</v>
      </c>
      <c r="Z319">
        <f>Label_Encoding!Q319</f>
        <v>0</v>
      </c>
      <c r="AA319" t="str">
        <f t="shared" si="29"/>
        <v>Benar</v>
      </c>
    </row>
    <row r="320" spans="1:27" ht="15.75" customHeight="1" x14ac:dyDescent="0.2">
      <c r="A320" s="4">
        <v>28</v>
      </c>
      <c r="B320" s="5">
        <f>IF(Data_Mentah!B320="Male",1,0)</f>
        <v>0</v>
      </c>
      <c r="C320" s="5">
        <f>IF(Data_Mentah!C320="Yes",1,0)</f>
        <v>0</v>
      </c>
      <c r="D320" s="5">
        <f>IF(Data_Mentah!D320="Yes",1,0)</f>
        <v>0</v>
      </c>
      <c r="E320" s="5">
        <f>IF(Data_Mentah!E320="Yes",1,0)</f>
        <v>0</v>
      </c>
      <c r="F320" s="5">
        <f>IF(Data_Mentah!F320="Yes",1,0)</f>
        <v>0</v>
      </c>
      <c r="G320" s="5">
        <f>IF(Data_Mentah!G320="Yes",1,0)</f>
        <v>1</v>
      </c>
      <c r="H320" s="5">
        <f>IF(Data_Mentah!H320="Yes",1,0)</f>
        <v>0</v>
      </c>
      <c r="I320" s="5">
        <f>IF(Data_Mentah!I320="Yes",1,0)</f>
        <v>0</v>
      </c>
      <c r="J320" s="5">
        <f>IF(Data_Mentah!J320="Yes",1,0)</f>
        <v>0</v>
      </c>
      <c r="K320" s="5">
        <f>IF(Data_Mentah!K320="Yes",1,0)</f>
        <v>0</v>
      </c>
      <c r="L320" s="5">
        <f>IF(Data_Mentah!L320="Yes",1,0)</f>
        <v>0</v>
      </c>
      <c r="M320" s="5">
        <f>IF(Data_Mentah!M320="Yes",1,0)</f>
        <v>1</v>
      </c>
      <c r="N320" s="5">
        <f>IF(Data_Mentah!N320="Yes",1,0)</f>
        <v>0</v>
      </c>
      <c r="O320" s="5">
        <f>IF(Data_Mentah!O320="Yes",1,0)</f>
        <v>0</v>
      </c>
      <c r="P320" s="5">
        <f>IF(Data_Mentah!P320="Yes",1,0)</f>
        <v>0</v>
      </c>
      <c r="Q320" s="6">
        <f>IF(Data_Mentah!Q320="Positive",1,0)</f>
        <v>0</v>
      </c>
      <c r="T320">
        <f t="shared" si="24"/>
        <v>0</v>
      </c>
      <c r="U320">
        <f t="shared" si="25"/>
        <v>0</v>
      </c>
      <c r="V320">
        <f t="shared" si="26"/>
        <v>0</v>
      </c>
      <c r="W320">
        <f t="shared" si="27"/>
        <v>0</v>
      </c>
      <c r="X320">
        <f t="shared" si="28"/>
        <v>0</v>
      </c>
      <c r="Y320">
        <f>IF((Prediksi_Testing!T320 + Prediksi_Testing!U320 + Prediksi_Testing!V320 + Prediksi_Testing!W320 + Prediksi_Testing!X320) &gt;= 3, 1, 0)</f>
        <v>0</v>
      </c>
      <c r="Z320">
        <f>Label_Encoding!Q320</f>
        <v>0</v>
      </c>
      <c r="AA320" t="str">
        <f t="shared" si="29"/>
        <v>Benar</v>
      </c>
    </row>
    <row r="321" spans="1:27" ht="15.75" customHeight="1" x14ac:dyDescent="0.2">
      <c r="A321" s="7">
        <v>34</v>
      </c>
      <c r="B321" s="8">
        <f>IF(Data_Mentah!B321="Male",1,0)</f>
        <v>0</v>
      </c>
      <c r="C321" s="8">
        <f>IF(Data_Mentah!C321="Yes",1,0)</f>
        <v>0</v>
      </c>
      <c r="D321" s="8">
        <f>IF(Data_Mentah!D321="Yes",1,0)</f>
        <v>0</v>
      </c>
      <c r="E321" s="8">
        <f>IF(Data_Mentah!E321="Yes",1,0)</f>
        <v>1</v>
      </c>
      <c r="F321" s="8">
        <f>IF(Data_Mentah!F321="Yes",1,0)</f>
        <v>0</v>
      </c>
      <c r="G321" s="8">
        <f>IF(Data_Mentah!G321="Yes",1,0)</f>
        <v>0</v>
      </c>
      <c r="H321" s="8">
        <f>IF(Data_Mentah!H321="Yes",1,0)</f>
        <v>0</v>
      </c>
      <c r="I321" s="8">
        <f>IF(Data_Mentah!I321="Yes",1,0)</f>
        <v>0</v>
      </c>
      <c r="J321" s="8">
        <f>IF(Data_Mentah!J321="Yes",1,0)</f>
        <v>0</v>
      </c>
      <c r="K321" s="8">
        <f>IF(Data_Mentah!K321="Yes",1,0)</f>
        <v>0</v>
      </c>
      <c r="L321" s="8">
        <f>IF(Data_Mentah!L321="Yes",1,0)</f>
        <v>0</v>
      </c>
      <c r="M321" s="8">
        <f>IF(Data_Mentah!M321="Yes",1,0)</f>
        <v>0</v>
      </c>
      <c r="N321" s="8">
        <f>IF(Data_Mentah!N321="Yes",1,0)</f>
        <v>0</v>
      </c>
      <c r="O321" s="8">
        <f>IF(Data_Mentah!O321="Yes",1,0)</f>
        <v>0</v>
      </c>
      <c r="P321" s="8">
        <f>IF(Data_Mentah!P321="Yes",1,0)</f>
        <v>0</v>
      </c>
      <c r="Q321" s="9">
        <f>IF(Data_Mentah!Q321="Positive",1,0)</f>
        <v>0</v>
      </c>
      <c r="T321">
        <f t="shared" si="24"/>
        <v>0</v>
      </c>
      <c r="U321">
        <f t="shared" si="25"/>
        <v>0</v>
      </c>
      <c r="V321">
        <f t="shared" si="26"/>
        <v>0</v>
      </c>
      <c r="W321">
        <f t="shared" si="27"/>
        <v>0</v>
      </c>
      <c r="X321">
        <f t="shared" si="28"/>
        <v>0</v>
      </c>
      <c r="Y321">
        <f>IF((Prediksi_Testing!T321 + Prediksi_Testing!U321 + Prediksi_Testing!V321 + Prediksi_Testing!W321 + Prediksi_Testing!X321) &gt;= 3, 1, 0)</f>
        <v>0</v>
      </c>
      <c r="Z321">
        <f>Label_Encoding!Q321</f>
        <v>0</v>
      </c>
      <c r="AA321" t="str">
        <f t="shared" si="29"/>
        <v>Benar</v>
      </c>
    </row>
    <row r="322" spans="1:27" ht="15.75" customHeight="1" x14ac:dyDescent="0.2">
      <c r="A322" s="4">
        <v>65</v>
      </c>
      <c r="B322" s="5">
        <f>IF(Data_Mentah!B322="Male",1,0)</f>
        <v>0</v>
      </c>
      <c r="C322" s="5">
        <f>IF(Data_Mentah!C322="Yes",1,0)</f>
        <v>0</v>
      </c>
      <c r="D322" s="5">
        <f>IF(Data_Mentah!D322="Yes",1,0)</f>
        <v>0</v>
      </c>
      <c r="E322" s="5">
        <f>IF(Data_Mentah!E322="Yes",1,0)</f>
        <v>0</v>
      </c>
      <c r="F322" s="5">
        <f>IF(Data_Mentah!F322="Yes",1,0)</f>
        <v>1</v>
      </c>
      <c r="G322" s="5">
        <f>IF(Data_Mentah!G322="Yes",1,0)</f>
        <v>0</v>
      </c>
      <c r="H322" s="5">
        <f>IF(Data_Mentah!H322="Yes",1,0)</f>
        <v>0</v>
      </c>
      <c r="I322" s="5">
        <f>IF(Data_Mentah!I322="Yes",1,0)</f>
        <v>0</v>
      </c>
      <c r="J322" s="5">
        <f>IF(Data_Mentah!J322="Yes",1,0)</f>
        <v>1</v>
      </c>
      <c r="K322" s="5">
        <f>IF(Data_Mentah!K322="Yes",1,0)</f>
        <v>0</v>
      </c>
      <c r="L322" s="5">
        <f>IF(Data_Mentah!L322="Yes",1,0)</f>
        <v>1</v>
      </c>
      <c r="M322" s="5">
        <f>IF(Data_Mentah!M322="Yes",1,0)</f>
        <v>0</v>
      </c>
      <c r="N322" s="5">
        <f>IF(Data_Mentah!N322="Yes",1,0)</f>
        <v>0</v>
      </c>
      <c r="O322" s="5">
        <f>IF(Data_Mentah!O322="Yes",1,0)</f>
        <v>1</v>
      </c>
      <c r="P322" s="5">
        <f>IF(Data_Mentah!P322="Yes",1,0)</f>
        <v>0</v>
      </c>
      <c r="Q322" s="6">
        <f>IF(Data_Mentah!Q322="Positive",1,0)</f>
        <v>0</v>
      </c>
      <c r="T322">
        <f t="shared" si="24"/>
        <v>0</v>
      </c>
      <c r="U322">
        <f t="shared" si="25"/>
        <v>0</v>
      </c>
      <c r="V322">
        <f t="shared" si="26"/>
        <v>1</v>
      </c>
      <c r="W322">
        <f t="shared" si="27"/>
        <v>0</v>
      </c>
      <c r="X322">
        <f t="shared" si="28"/>
        <v>0</v>
      </c>
      <c r="Y322">
        <f>IF((Prediksi_Testing!T322 + Prediksi_Testing!U322 + Prediksi_Testing!V322 + Prediksi_Testing!W322 + Prediksi_Testing!X322) &gt;= 3, 1, 0)</f>
        <v>0</v>
      </c>
      <c r="Z322">
        <f>Label_Encoding!Q322</f>
        <v>0</v>
      </c>
      <c r="AA322" t="str">
        <f t="shared" si="29"/>
        <v>Benar</v>
      </c>
    </row>
    <row r="323" spans="1:27" ht="15.75" customHeight="1" x14ac:dyDescent="0.2">
      <c r="A323" s="7">
        <v>34</v>
      </c>
      <c r="B323" s="8">
        <f>IF(Data_Mentah!B323="Male",1,0)</f>
        <v>0</v>
      </c>
      <c r="C323" s="8">
        <f>IF(Data_Mentah!C323="Yes",1,0)</f>
        <v>0</v>
      </c>
      <c r="D323" s="8">
        <f>IF(Data_Mentah!D323="Yes",1,0)</f>
        <v>0</v>
      </c>
      <c r="E323" s="8">
        <f>IF(Data_Mentah!E323="Yes",1,0)</f>
        <v>0</v>
      </c>
      <c r="F323" s="8">
        <f>IF(Data_Mentah!F323="Yes",1,0)</f>
        <v>0</v>
      </c>
      <c r="G323" s="8">
        <f>IF(Data_Mentah!G323="Yes",1,0)</f>
        <v>0</v>
      </c>
      <c r="H323" s="8">
        <f>IF(Data_Mentah!H323="Yes",1,0)</f>
        <v>0</v>
      </c>
      <c r="I323" s="8">
        <f>IF(Data_Mentah!I323="Yes",1,0)</f>
        <v>0</v>
      </c>
      <c r="J323" s="8">
        <f>IF(Data_Mentah!J323="Yes",1,0)</f>
        <v>0</v>
      </c>
      <c r="K323" s="8">
        <f>IF(Data_Mentah!K323="Yes",1,0)</f>
        <v>0</v>
      </c>
      <c r="L323" s="8">
        <f>IF(Data_Mentah!L323="Yes",1,0)</f>
        <v>0</v>
      </c>
      <c r="M323" s="8">
        <f>IF(Data_Mentah!M323="Yes",1,0)</f>
        <v>0</v>
      </c>
      <c r="N323" s="8">
        <f>IF(Data_Mentah!N323="Yes",1,0)</f>
        <v>0</v>
      </c>
      <c r="O323" s="8">
        <f>IF(Data_Mentah!O323="Yes",1,0)</f>
        <v>0</v>
      </c>
      <c r="P323" s="8">
        <f>IF(Data_Mentah!P323="Yes",1,0)</f>
        <v>0</v>
      </c>
      <c r="Q323" s="9">
        <f>IF(Data_Mentah!Q323="Positive",1,0)</f>
        <v>0</v>
      </c>
      <c r="T323">
        <f t="shared" ref="T323:T386" si="30">IF((H323 + N323 + E323 + F323 + J323) &gt;= 3, 1, 0)</f>
        <v>0</v>
      </c>
      <c r="U323">
        <f t="shared" ref="U323:U386" si="31">IF((P323 + J323 + G323 + M323 + D323) &gt;= 3, 1, 0)</f>
        <v>0</v>
      </c>
      <c r="V323">
        <f t="shared" ref="V323:V386" si="32">IF((R323 + J323 + I323 + F323 + L323) &gt;= 3, 1, 0)</f>
        <v>0</v>
      </c>
      <c r="W323">
        <f t="shared" ref="W323:W386" si="33">IF((S323 + K323 + R323 + P323 + M323) &gt;= 3, 1, 0)</f>
        <v>0</v>
      </c>
      <c r="X323">
        <f t="shared" ref="X323:X386" si="34">IF((T323 + O323 + I323 + M323 + P323) &gt;= 3, 1, 0)</f>
        <v>0</v>
      </c>
      <c r="Y323">
        <f>IF((Prediksi_Testing!T323 + Prediksi_Testing!U323 + Prediksi_Testing!V323 + Prediksi_Testing!W323 + Prediksi_Testing!X323) &gt;= 3, 1, 0)</f>
        <v>0</v>
      </c>
      <c r="Z323">
        <f>Label_Encoding!Q323</f>
        <v>0</v>
      </c>
      <c r="AA323" t="str">
        <f t="shared" ref="AA323:AA386" si="35">IF(Y323=Z323,"Benar","Salah")</f>
        <v>Benar</v>
      </c>
    </row>
    <row r="324" spans="1:27" ht="15.75" customHeight="1" x14ac:dyDescent="0.2">
      <c r="A324" s="4">
        <v>64</v>
      </c>
      <c r="B324" s="5">
        <f>IF(Data_Mentah!B324="Male",1,0)</f>
        <v>1</v>
      </c>
      <c r="C324" s="5">
        <f>IF(Data_Mentah!C324="Yes",1,0)</f>
        <v>0</v>
      </c>
      <c r="D324" s="5">
        <f>IF(Data_Mentah!D324="Yes",1,0)</f>
        <v>0</v>
      </c>
      <c r="E324" s="5">
        <f>IF(Data_Mentah!E324="Yes",1,0)</f>
        <v>0</v>
      </c>
      <c r="F324" s="5">
        <f>IF(Data_Mentah!F324="Yes",1,0)</f>
        <v>1</v>
      </c>
      <c r="G324" s="5">
        <f>IF(Data_Mentah!G324="Yes",1,0)</f>
        <v>1</v>
      </c>
      <c r="H324" s="5">
        <f>IF(Data_Mentah!H324="Yes",1,0)</f>
        <v>0</v>
      </c>
      <c r="I324" s="5">
        <f>IF(Data_Mentah!I324="Yes",1,0)</f>
        <v>1</v>
      </c>
      <c r="J324" s="5">
        <f>IF(Data_Mentah!J324="Yes",1,0)</f>
        <v>1</v>
      </c>
      <c r="K324" s="5">
        <f>IF(Data_Mentah!K324="Yes",1,0)</f>
        <v>1</v>
      </c>
      <c r="L324" s="5">
        <f>IF(Data_Mentah!L324="Yes",1,0)</f>
        <v>1</v>
      </c>
      <c r="M324" s="5">
        <f>IF(Data_Mentah!M324="Yes",1,0)</f>
        <v>0</v>
      </c>
      <c r="N324" s="5">
        <f>IF(Data_Mentah!N324="Yes",1,0)</f>
        <v>1</v>
      </c>
      <c r="O324" s="5">
        <f>IF(Data_Mentah!O324="Yes",1,0)</f>
        <v>1</v>
      </c>
      <c r="P324" s="5">
        <f>IF(Data_Mentah!P324="Yes",1,0)</f>
        <v>0</v>
      </c>
      <c r="Q324" s="6">
        <f>IF(Data_Mentah!Q324="Positive",1,0)</f>
        <v>0</v>
      </c>
      <c r="T324">
        <f t="shared" si="30"/>
        <v>1</v>
      </c>
      <c r="U324">
        <f t="shared" si="31"/>
        <v>0</v>
      </c>
      <c r="V324">
        <f t="shared" si="32"/>
        <v>1</v>
      </c>
      <c r="W324">
        <f t="shared" si="33"/>
        <v>0</v>
      </c>
      <c r="X324">
        <f t="shared" si="34"/>
        <v>1</v>
      </c>
      <c r="Y324">
        <f>IF((Prediksi_Testing!T324 + Prediksi_Testing!U324 + Prediksi_Testing!V324 + Prediksi_Testing!W324 + Prediksi_Testing!X324) &gt;= 3, 1, 0)</f>
        <v>1</v>
      </c>
      <c r="Z324">
        <f>Label_Encoding!Q324</f>
        <v>0</v>
      </c>
      <c r="AA324" t="str">
        <f t="shared" si="35"/>
        <v>Salah</v>
      </c>
    </row>
    <row r="325" spans="1:27" ht="15.75" customHeight="1" x14ac:dyDescent="0.2">
      <c r="A325" s="7">
        <v>44</v>
      </c>
      <c r="B325" s="8">
        <f>IF(Data_Mentah!B325="Male",1,0)</f>
        <v>1</v>
      </c>
      <c r="C325" s="8">
        <f>IF(Data_Mentah!C325="Yes",1,0)</f>
        <v>1</v>
      </c>
      <c r="D325" s="8">
        <f>IF(Data_Mentah!D325="Yes",1,0)</f>
        <v>0</v>
      </c>
      <c r="E325" s="8">
        <f>IF(Data_Mentah!E325="Yes",1,0)</f>
        <v>1</v>
      </c>
      <c r="F325" s="8">
        <f>IF(Data_Mentah!F325="Yes",1,0)</f>
        <v>1</v>
      </c>
      <c r="G325" s="8">
        <f>IF(Data_Mentah!G325="Yes",1,0)</f>
        <v>0</v>
      </c>
      <c r="H325" s="8">
        <f>IF(Data_Mentah!H325="Yes",1,0)</f>
        <v>1</v>
      </c>
      <c r="I325" s="8">
        <f>IF(Data_Mentah!I325="Yes",1,0)</f>
        <v>0</v>
      </c>
      <c r="J325" s="8">
        <f>IF(Data_Mentah!J325="Yes",1,0)</f>
        <v>1</v>
      </c>
      <c r="K325" s="8">
        <f>IF(Data_Mentah!K325="Yes",1,0)</f>
        <v>0</v>
      </c>
      <c r="L325" s="8">
        <f>IF(Data_Mentah!L325="Yes",1,0)</f>
        <v>1</v>
      </c>
      <c r="M325" s="8">
        <f>IF(Data_Mentah!M325="Yes",1,0)</f>
        <v>0</v>
      </c>
      <c r="N325" s="8">
        <f>IF(Data_Mentah!N325="Yes",1,0)</f>
        <v>0</v>
      </c>
      <c r="O325" s="8">
        <f>IF(Data_Mentah!O325="Yes",1,0)</f>
        <v>1</v>
      </c>
      <c r="P325" s="8">
        <f>IF(Data_Mentah!P325="Yes",1,0)</f>
        <v>1</v>
      </c>
      <c r="Q325" s="9">
        <f>IF(Data_Mentah!Q325="Positive",1,0)</f>
        <v>0</v>
      </c>
      <c r="T325">
        <f t="shared" si="30"/>
        <v>1</v>
      </c>
      <c r="U325">
        <f t="shared" si="31"/>
        <v>0</v>
      </c>
      <c r="V325">
        <f t="shared" si="32"/>
        <v>1</v>
      </c>
      <c r="W325">
        <f t="shared" si="33"/>
        <v>0</v>
      </c>
      <c r="X325">
        <f t="shared" si="34"/>
        <v>1</v>
      </c>
      <c r="Y325">
        <f>IF((Prediksi_Testing!T325 + Prediksi_Testing!U325 + Prediksi_Testing!V325 + Prediksi_Testing!W325 + Prediksi_Testing!X325) &gt;= 3, 1, 0)</f>
        <v>1</v>
      </c>
      <c r="Z325">
        <f>Label_Encoding!Q325</f>
        <v>0</v>
      </c>
      <c r="AA325" t="str">
        <f t="shared" si="35"/>
        <v>Salah</v>
      </c>
    </row>
    <row r="326" spans="1:27" ht="15.75" customHeight="1" x14ac:dyDescent="0.2">
      <c r="A326" s="4">
        <v>36</v>
      </c>
      <c r="B326" s="5">
        <f>IF(Data_Mentah!B326="Male",1,0)</f>
        <v>1</v>
      </c>
      <c r="C326" s="5">
        <f>IF(Data_Mentah!C326="Yes",1,0)</f>
        <v>0</v>
      </c>
      <c r="D326" s="5">
        <f>IF(Data_Mentah!D326="Yes",1,0)</f>
        <v>0</v>
      </c>
      <c r="E326" s="5">
        <f>IF(Data_Mentah!E326="Yes",1,0)</f>
        <v>0</v>
      </c>
      <c r="F326" s="5">
        <f>IF(Data_Mentah!F326="Yes",1,0)</f>
        <v>0</v>
      </c>
      <c r="G326" s="5">
        <f>IF(Data_Mentah!G326="Yes",1,0)</f>
        <v>0</v>
      </c>
      <c r="H326" s="5">
        <f>IF(Data_Mentah!H326="Yes",1,0)</f>
        <v>0</v>
      </c>
      <c r="I326" s="5">
        <f>IF(Data_Mentah!I326="Yes",1,0)</f>
        <v>0</v>
      </c>
      <c r="J326" s="5">
        <f>IF(Data_Mentah!J326="Yes",1,0)</f>
        <v>0</v>
      </c>
      <c r="K326" s="5">
        <f>IF(Data_Mentah!K326="Yes",1,0)</f>
        <v>0</v>
      </c>
      <c r="L326" s="5">
        <f>IF(Data_Mentah!L326="Yes",1,0)</f>
        <v>0</v>
      </c>
      <c r="M326" s="5">
        <f>IF(Data_Mentah!M326="Yes",1,0)</f>
        <v>0</v>
      </c>
      <c r="N326" s="5">
        <f>IF(Data_Mentah!N326="Yes",1,0)</f>
        <v>0</v>
      </c>
      <c r="O326" s="5">
        <f>IF(Data_Mentah!O326="Yes",1,0)</f>
        <v>0</v>
      </c>
      <c r="P326" s="5">
        <f>IF(Data_Mentah!P326="Yes",1,0)</f>
        <v>0</v>
      </c>
      <c r="Q326" s="6">
        <f>IF(Data_Mentah!Q326="Positive",1,0)</f>
        <v>0</v>
      </c>
      <c r="T326">
        <f t="shared" si="30"/>
        <v>0</v>
      </c>
      <c r="U326">
        <f t="shared" si="31"/>
        <v>0</v>
      </c>
      <c r="V326">
        <f t="shared" si="32"/>
        <v>0</v>
      </c>
      <c r="W326">
        <f t="shared" si="33"/>
        <v>0</v>
      </c>
      <c r="X326">
        <f t="shared" si="34"/>
        <v>0</v>
      </c>
      <c r="Y326">
        <f>IF((Prediksi_Testing!T326 + Prediksi_Testing!U326 + Prediksi_Testing!V326 + Prediksi_Testing!W326 + Prediksi_Testing!X326) &gt;= 3, 1, 0)</f>
        <v>0</v>
      </c>
      <c r="Z326">
        <f>Label_Encoding!Q326</f>
        <v>0</v>
      </c>
      <c r="AA326" t="str">
        <f t="shared" si="35"/>
        <v>Benar</v>
      </c>
    </row>
    <row r="327" spans="1:27" ht="15.75" customHeight="1" x14ac:dyDescent="0.2">
      <c r="A327" s="7">
        <v>43</v>
      </c>
      <c r="B327" s="8">
        <f>IF(Data_Mentah!B327="Male",1,0)</f>
        <v>1</v>
      </c>
      <c r="C327" s="8">
        <f>IF(Data_Mentah!C327="Yes",1,0)</f>
        <v>0</v>
      </c>
      <c r="D327" s="8">
        <f>IF(Data_Mentah!D327="Yes",1,0)</f>
        <v>0</v>
      </c>
      <c r="E327" s="8">
        <f>IF(Data_Mentah!E327="Yes",1,0)</f>
        <v>0</v>
      </c>
      <c r="F327" s="8">
        <f>IF(Data_Mentah!F327="Yes",1,0)</f>
        <v>1</v>
      </c>
      <c r="G327" s="8">
        <f>IF(Data_Mentah!G327="Yes",1,0)</f>
        <v>0</v>
      </c>
      <c r="H327" s="8">
        <f>IF(Data_Mentah!H327="Yes",1,0)</f>
        <v>1</v>
      </c>
      <c r="I327" s="8">
        <f>IF(Data_Mentah!I327="Yes",1,0)</f>
        <v>0</v>
      </c>
      <c r="J327" s="8">
        <f>IF(Data_Mentah!J327="Yes",1,0)</f>
        <v>1</v>
      </c>
      <c r="K327" s="8">
        <f>IF(Data_Mentah!K327="Yes",1,0)</f>
        <v>0</v>
      </c>
      <c r="L327" s="8">
        <f>IF(Data_Mentah!L327="Yes",1,0)</f>
        <v>0</v>
      </c>
      <c r="M327" s="8">
        <f>IF(Data_Mentah!M327="Yes",1,0)</f>
        <v>0</v>
      </c>
      <c r="N327" s="8">
        <f>IF(Data_Mentah!N327="Yes",1,0)</f>
        <v>0</v>
      </c>
      <c r="O327" s="8">
        <f>IF(Data_Mentah!O327="Yes",1,0)</f>
        <v>1</v>
      </c>
      <c r="P327" s="8">
        <f>IF(Data_Mentah!P327="Yes",1,0)</f>
        <v>0</v>
      </c>
      <c r="Q327" s="9">
        <f>IF(Data_Mentah!Q327="Positive",1,0)</f>
        <v>0</v>
      </c>
      <c r="T327">
        <f t="shared" si="30"/>
        <v>1</v>
      </c>
      <c r="U327">
        <f t="shared" si="31"/>
        <v>0</v>
      </c>
      <c r="V327">
        <f t="shared" si="32"/>
        <v>0</v>
      </c>
      <c r="W327">
        <f t="shared" si="33"/>
        <v>0</v>
      </c>
      <c r="X327">
        <f t="shared" si="34"/>
        <v>0</v>
      </c>
      <c r="Y327">
        <f>IF((Prediksi_Testing!T327 + Prediksi_Testing!U327 + Prediksi_Testing!V327 + Prediksi_Testing!W327 + Prediksi_Testing!X327) &gt;= 3, 1, 0)</f>
        <v>0</v>
      </c>
      <c r="Z327">
        <f>Label_Encoding!Q327</f>
        <v>0</v>
      </c>
      <c r="AA327" t="str">
        <f t="shared" si="35"/>
        <v>Benar</v>
      </c>
    </row>
    <row r="328" spans="1:27" ht="15.75" customHeight="1" x14ac:dyDescent="0.2">
      <c r="A328" s="4">
        <v>53</v>
      </c>
      <c r="B328" s="5">
        <f>IF(Data_Mentah!B328="Male",1,0)</f>
        <v>1</v>
      </c>
      <c r="C328" s="5">
        <f>IF(Data_Mentah!C328="Yes",1,0)</f>
        <v>0</v>
      </c>
      <c r="D328" s="5">
        <f>IF(Data_Mentah!D328="Yes",1,0)</f>
        <v>0</v>
      </c>
      <c r="E328" s="5">
        <f>IF(Data_Mentah!E328="Yes",1,0)</f>
        <v>0</v>
      </c>
      <c r="F328" s="5">
        <f>IF(Data_Mentah!F328="Yes",1,0)</f>
        <v>1</v>
      </c>
      <c r="G328" s="5">
        <f>IF(Data_Mentah!G328="Yes",1,0)</f>
        <v>0</v>
      </c>
      <c r="H328" s="5">
        <f>IF(Data_Mentah!H328="Yes",1,0)</f>
        <v>0</v>
      </c>
      <c r="I328" s="5">
        <f>IF(Data_Mentah!I328="Yes",1,0)</f>
        <v>1</v>
      </c>
      <c r="J328" s="5">
        <f>IF(Data_Mentah!J328="Yes",1,0)</f>
        <v>1</v>
      </c>
      <c r="K328" s="5">
        <f>IF(Data_Mentah!K328="Yes",1,0)</f>
        <v>0</v>
      </c>
      <c r="L328" s="5">
        <f>IF(Data_Mentah!L328="Yes",1,0)</f>
        <v>1</v>
      </c>
      <c r="M328" s="5">
        <f>IF(Data_Mentah!M328="Yes",1,0)</f>
        <v>0</v>
      </c>
      <c r="N328" s="5">
        <f>IF(Data_Mentah!N328="Yes",1,0)</f>
        <v>1</v>
      </c>
      <c r="O328" s="5">
        <f>IF(Data_Mentah!O328="Yes",1,0)</f>
        <v>1</v>
      </c>
      <c r="P328" s="5">
        <f>IF(Data_Mentah!P328="Yes",1,0)</f>
        <v>0</v>
      </c>
      <c r="Q328" s="6">
        <f>IF(Data_Mentah!Q328="Positive",1,0)</f>
        <v>0</v>
      </c>
      <c r="T328">
        <f t="shared" si="30"/>
        <v>1</v>
      </c>
      <c r="U328">
        <f t="shared" si="31"/>
        <v>0</v>
      </c>
      <c r="V328">
        <f t="shared" si="32"/>
        <v>1</v>
      </c>
      <c r="W328">
        <f t="shared" si="33"/>
        <v>0</v>
      </c>
      <c r="X328">
        <f t="shared" si="34"/>
        <v>1</v>
      </c>
      <c r="Y328">
        <f>IF((Prediksi_Testing!T328 + Prediksi_Testing!U328 + Prediksi_Testing!V328 + Prediksi_Testing!W328 + Prediksi_Testing!X328) &gt;= 3, 1, 0)</f>
        <v>1</v>
      </c>
      <c r="Z328">
        <f>Label_Encoding!Q328</f>
        <v>0</v>
      </c>
      <c r="AA328" t="str">
        <f t="shared" si="35"/>
        <v>Salah</v>
      </c>
    </row>
    <row r="329" spans="1:27" ht="15.75" customHeight="1" x14ac:dyDescent="0.2">
      <c r="A329" s="7">
        <v>47</v>
      </c>
      <c r="B329" s="8">
        <f>IF(Data_Mentah!B329="Male",1,0)</f>
        <v>1</v>
      </c>
      <c r="C329" s="8">
        <f>IF(Data_Mentah!C329="Yes",1,0)</f>
        <v>0</v>
      </c>
      <c r="D329" s="8">
        <f>IF(Data_Mentah!D329="Yes",1,0)</f>
        <v>0</v>
      </c>
      <c r="E329" s="8">
        <f>IF(Data_Mentah!E329="Yes",1,0)</f>
        <v>0</v>
      </c>
      <c r="F329" s="8">
        <f>IF(Data_Mentah!F329="Yes",1,0)</f>
        <v>0</v>
      </c>
      <c r="G329" s="8">
        <f>IF(Data_Mentah!G329="Yes",1,0)</f>
        <v>0</v>
      </c>
      <c r="H329" s="8">
        <f>IF(Data_Mentah!H329="Yes",1,0)</f>
        <v>0</v>
      </c>
      <c r="I329" s="8">
        <f>IF(Data_Mentah!I329="Yes",1,0)</f>
        <v>0</v>
      </c>
      <c r="J329" s="8">
        <f>IF(Data_Mentah!J329="Yes",1,0)</f>
        <v>0</v>
      </c>
      <c r="K329" s="8">
        <f>IF(Data_Mentah!K329="Yes",1,0)</f>
        <v>1</v>
      </c>
      <c r="L329" s="8">
        <f>IF(Data_Mentah!L329="Yes",1,0)</f>
        <v>0</v>
      </c>
      <c r="M329" s="8">
        <f>IF(Data_Mentah!M329="Yes",1,0)</f>
        <v>1</v>
      </c>
      <c r="N329" s="8">
        <f>IF(Data_Mentah!N329="Yes",1,0)</f>
        <v>0</v>
      </c>
      <c r="O329" s="8">
        <f>IF(Data_Mentah!O329="Yes",1,0)</f>
        <v>0</v>
      </c>
      <c r="P329" s="8">
        <f>IF(Data_Mentah!P329="Yes",1,0)</f>
        <v>1</v>
      </c>
      <c r="Q329" s="9">
        <f>IF(Data_Mentah!Q329="Positive",1,0)</f>
        <v>0</v>
      </c>
      <c r="T329">
        <f t="shared" si="30"/>
        <v>0</v>
      </c>
      <c r="U329">
        <f t="shared" si="31"/>
        <v>0</v>
      </c>
      <c r="V329">
        <f t="shared" si="32"/>
        <v>0</v>
      </c>
      <c r="W329">
        <f t="shared" si="33"/>
        <v>1</v>
      </c>
      <c r="X329">
        <f t="shared" si="34"/>
        <v>0</v>
      </c>
      <c r="Y329">
        <f>IF((Prediksi_Testing!T329 + Prediksi_Testing!U329 + Prediksi_Testing!V329 + Prediksi_Testing!W329 + Prediksi_Testing!X329) &gt;= 3, 1, 0)</f>
        <v>0</v>
      </c>
      <c r="Z329">
        <f>Label_Encoding!Q329</f>
        <v>0</v>
      </c>
      <c r="AA329" t="str">
        <f t="shared" si="35"/>
        <v>Benar</v>
      </c>
    </row>
    <row r="330" spans="1:27" ht="15.75" customHeight="1" x14ac:dyDescent="0.2">
      <c r="A330" s="4">
        <v>58</v>
      </c>
      <c r="B330" s="5">
        <f>IF(Data_Mentah!B330="Male",1,0)</f>
        <v>1</v>
      </c>
      <c r="C330" s="5">
        <f>IF(Data_Mentah!C330="Yes",1,0)</f>
        <v>0</v>
      </c>
      <c r="D330" s="5">
        <f>IF(Data_Mentah!D330="Yes",1,0)</f>
        <v>1</v>
      </c>
      <c r="E330" s="5">
        <f>IF(Data_Mentah!E330="Yes",1,0)</f>
        <v>0</v>
      </c>
      <c r="F330" s="5">
        <f>IF(Data_Mentah!F330="Yes",1,0)</f>
        <v>0</v>
      </c>
      <c r="G330" s="5">
        <f>IF(Data_Mentah!G330="Yes",1,0)</f>
        <v>0</v>
      </c>
      <c r="H330" s="5">
        <f>IF(Data_Mentah!H330="Yes",1,0)</f>
        <v>0</v>
      </c>
      <c r="I330" s="5">
        <f>IF(Data_Mentah!I330="Yes",1,0)</f>
        <v>1</v>
      </c>
      <c r="J330" s="5">
        <f>IF(Data_Mentah!J330="Yes",1,0)</f>
        <v>1</v>
      </c>
      <c r="K330" s="5">
        <f>IF(Data_Mentah!K330="Yes",1,0)</f>
        <v>0</v>
      </c>
      <c r="L330" s="5">
        <f>IF(Data_Mentah!L330="Yes",1,0)</f>
        <v>0</v>
      </c>
      <c r="M330" s="5">
        <f>IF(Data_Mentah!M330="Yes",1,0)</f>
        <v>0</v>
      </c>
      <c r="N330" s="5">
        <f>IF(Data_Mentah!N330="Yes",1,0)</f>
        <v>1</v>
      </c>
      <c r="O330" s="5">
        <f>IF(Data_Mentah!O330="Yes",1,0)</f>
        <v>0</v>
      </c>
      <c r="P330" s="5">
        <f>IF(Data_Mentah!P330="Yes",1,0)</f>
        <v>0</v>
      </c>
      <c r="Q330" s="6">
        <f>IF(Data_Mentah!Q330="Positive",1,0)</f>
        <v>0</v>
      </c>
      <c r="T330">
        <f t="shared" si="30"/>
        <v>0</v>
      </c>
      <c r="U330">
        <f t="shared" si="31"/>
        <v>0</v>
      </c>
      <c r="V330">
        <f t="shared" si="32"/>
        <v>0</v>
      </c>
      <c r="W330">
        <f t="shared" si="33"/>
        <v>0</v>
      </c>
      <c r="X330">
        <f t="shared" si="34"/>
        <v>0</v>
      </c>
      <c r="Y330">
        <f>IF((Prediksi_Testing!T330 + Prediksi_Testing!U330 + Prediksi_Testing!V330 + Prediksi_Testing!W330 + Prediksi_Testing!X330) &gt;= 3, 1, 0)</f>
        <v>0</v>
      </c>
      <c r="Z330">
        <f>Label_Encoding!Q330</f>
        <v>0</v>
      </c>
      <c r="AA330" t="str">
        <f t="shared" si="35"/>
        <v>Benar</v>
      </c>
    </row>
    <row r="331" spans="1:27" ht="15.75" customHeight="1" x14ac:dyDescent="0.2">
      <c r="A331" s="7">
        <v>56</v>
      </c>
      <c r="B331" s="8">
        <f>IF(Data_Mentah!B331="Male",1,0)</f>
        <v>1</v>
      </c>
      <c r="C331" s="8">
        <f>IF(Data_Mentah!C331="Yes",1,0)</f>
        <v>0</v>
      </c>
      <c r="D331" s="8">
        <f>IF(Data_Mentah!D331="Yes",1,0)</f>
        <v>0</v>
      </c>
      <c r="E331" s="8">
        <f>IF(Data_Mentah!E331="Yes",1,0)</f>
        <v>1</v>
      </c>
      <c r="F331" s="8">
        <f>IF(Data_Mentah!F331="Yes",1,0)</f>
        <v>1</v>
      </c>
      <c r="G331" s="8">
        <f>IF(Data_Mentah!G331="Yes",1,0)</f>
        <v>1</v>
      </c>
      <c r="H331" s="8">
        <f>IF(Data_Mentah!H331="Yes",1,0)</f>
        <v>0</v>
      </c>
      <c r="I331" s="8">
        <f>IF(Data_Mentah!I331="Yes",1,0)</f>
        <v>1</v>
      </c>
      <c r="J331" s="8">
        <f>IF(Data_Mentah!J331="Yes",1,0)</f>
        <v>1</v>
      </c>
      <c r="K331" s="8">
        <f>IF(Data_Mentah!K331="Yes",1,0)</f>
        <v>0</v>
      </c>
      <c r="L331" s="8">
        <f>IF(Data_Mentah!L331="Yes",1,0)</f>
        <v>1</v>
      </c>
      <c r="M331" s="8">
        <f>IF(Data_Mentah!M331="Yes",1,0)</f>
        <v>0</v>
      </c>
      <c r="N331" s="8">
        <f>IF(Data_Mentah!N331="Yes",1,0)</f>
        <v>1</v>
      </c>
      <c r="O331" s="8">
        <f>IF(Data_Mentah!O331="Yes",1,0)</f>
        <v>1</v>
      </c>
      <c r="P331" s="8">
        <f>IF(Data_Mentah!P331="Yes",1,0)</f>
        <v>0</v>
      </c>
      <c r="Q331" s="9">
        <f>IF(Data_Mentah!Q331="Positive",1,0)</f>
        <v>0</v>
      </c>
      <c r="T331">
        <f t="shared" si="30"/>
        <v>1</v>
      </c>
      <c r="U331">
        <f t="shared" si="31"/>
        <v>0</v>
      </c>
      <c r="V331">
        <f t="shared" si="32"/>
        <v>1</v>
      </c>
      <c r="W331">
        <f t="shared" si="33"/>
        <v>0</v>
      </c>
      <c r="X331">
        <f t="shared" si="34"/>
        <v>1</v>
      </c>
      <c r="Y331">
        <f>IF((Prediksi_Testing!T331 + Prediksi_Testing!U331 + Prediksi_Testing!V331 + Prediksi_Testing!W331 + Prediksi_Testing!X331) &gt;= 3, 1, 0)</f>
        <v>1</v>
      </c>
      <c r="Z331">
        <f>Label_Encoding!Q331</f>
        <v>0</v>
      </c>
      <c r="AA331" t="str">
        <f t="shared" si="35"/>
        <v>Salah</v>
      </c>
    </row>
    <row r="332" spans="1:27" ht="15.75" customHeight="1" x14ac:dyDescent="0.2">
      <c r="A332" s="4">
        <v>51</v>
      </c>
      <c r="B332" s="5">
        <f>IF(Data_Mentah!B332="Male",1,0)</f>
        <v>0</v>
      </c>
      <c r="C332" s="5">
        <f>IF(Data_Mentah!C332="Yes",1,0)</f>
        <v>0</v>
      </c>
      <c r="D332" s="5">
        <f>IF(Data_Mentah!D332="Yes",1,0)</f>
        <v>0</v>
      </c>
      <c r="E332" s="5">
        <f>IF(Data_Mentah!E332="Yes",1,0)</f>
        <v>0</v>
      </c>
      <c r="F332" s="5">
        <f>IF(Data_Mentah!F332="Yes",1,0)</f>
        <v>0</v>
      </c>
      <c r="G332" s="5">
        <f>IF(Data_Mentah!G332="Yes",1,0)</f>
        <v>0</v>
      </c>
      <c r="H332" s="5">
        <f>IF(Data_Mentah!H332="Yes",1,0)</f>
        <v>1</v>
      </c>
      <c r="I332" s="5">
        <f>IF(Data_Mentah!I332="Yes",1,0)</f>
        <v>0</v>
      </c>
      <c r="J332" s="5">
        <f>IF(Data_Mentah!J332="Yes",1,0)</f>
        <v>1</v>
      </c>
      <c r="K332" s="5">
        <f>IF(Data_Mentah!K332="Yes",1,0)</f>
        <v>0</v>
      </c>
      <c r="L332" s="5">
        <f>IF(Data_Mentah!L332="Yes",1,0)</f>
        <v>1</v>
      </c>
      <c r="M332" s="5">
        <f>IF(Data_Mentah!M332="Yes",1,0)</f>
        <v>0</v>
      </c>
      <c r="N332" s="5">
        <f>IF(Data_Mentah!N332="Yes",1,0)</f>
        <v>0</v>
      </c>
      <c r="O332" s="5">
        <f>IF(Data_Mentah!O332="Yes",1,0)</f>
        <v>1</v>
      </c>
      <c r="P332" s="5">
        <f>IF(Data_Mentah!P332="Yes",1,0)</f>
        <v>0</v>
      </c>
      <c r="Q332" s="6">
        <f>IF(Data_Mentah!Q332="Positive",1,0)</f>
        <v>0</v>
      </c>
      <c r="T332">
        <f t="shared" si="30"/>
        <v>0</v>
      </c>
      <c r="U332">
        <f t="shared" si="31"/>
        <v>0</v>
      </c>
      <c r="V332">
        <f t="shared" si="32"/>
        <v>0</v>
      </c>
      <c r="W332">
        <f t="shared" si="33"/>
        <v>0</v>
      </c>
      <c r="X332">
        <f t="shared" si="34"/>
        <v>0</v>
      </c>
      <c r="Y332">
        <f>IF((Prediksi_Testing!T332 + Prediksi_Testing!U332 + Prediksi_Testing!V332 + Prediksi_Testing!W332 + Prediksi_Testing!X332) &gt;= 3, 1, 0)</f>
        <v>0</v>
      </c>
      <c r="Z332">
        <f>Label_Encoding!Q332</f>
        <v>0</v>
      </c>
      <c r="AA332" t="str">
        <f t="shared" si="35"/>
        <v>Benar</v>
      </c>
    </row>
    <row r="333" spans="1:27" ht="15.75" customHeight="1" x14ac:dyDescent="0.2">
      <c r="A333" s="7">
        <v>59</v>
      </c>
      <c r="B333" s="8">
        <f>IF(Data_Mentah!B333="Male",1,0)</f>
        <v>0</v>
      </c>
      <c r="C333" s="8">
        <f>IF(Data_Mentah!C333="Yes",1,0)</f>
        <v>0</v>
      </c>
      <c r="D333" s="8">
        <f>IF(Data_Mentah!D333="Yes",1,0)</f>
        <v>0</v>
      </c>
      <c r="E333" s="8">
        <f>IF(Data_Mentah!E333="Yes",1,0)</f>
        <v>0</v>
      </c>
      <c r="F333" s="8">
        <f>IF(Data_Mentah!F333="Yes",1,0)</f>
        <v>1</v>
      </c>
      <c r="G333" s="8">
        <f>IF(Data_Mentah!G333="Yes",1,0)</f>
        <v>0</v>
      </c>
      <c r="H333" s="8">
        <f>IF(Data_Mentah!H333="Yes",1,0)</f>
        <v>0</v>
      </c>
      <c r="I333" s="8">
        <f>IF(Data_Mentah!I333="Yes",1,0)</f>
        <v>1</v>
      </c>
      <c r="J333" s="8">
        <f>IF(Data_Mentah!J333="Yes",1,0)</f>
        <v>1</v>
      </c>
      <c r="K333" s="8">
        <f>IF(Data_Mentah!K333="Yes",1,0)</f>
        <v>0</v>
      </c>
      <c r="L333" s="8">
        <f>IF(Data_Mentah!L333="Yes",1,0)</f>
        <v>1</v>
      </c>
      <c r="M333" s="8">
        <f>IF(Data_Mentah!M333="Yes",1,0)</f>
        <v>0</v>
      </c>
      <c r="N333" s="8">
        <f>IF(Data_Mentah!N333="Yes",1,0)</f>
        <v>1</v>
      </c>
      <c r="O333" s="8">
        <f>IF(Data_Mentah!O333="Yes",1,0)</f>
        <v>1</v>
      </c>
      <c r="P333" s="8">
        <f>IF(Data_Mentah!P333="Yes",1,0)</f>
        <v>1</v>
      </c>
      <c r="Q333" s="9">
        <f>IF(Data_Mentah!Q333="Positive",1,0)</f>
        <v>0</v>
      </c>
      <c r="T333">
        <f t="shared" si="30"/>
        <v>1</v>
      </c>
      <c r="U333">
        <f t="shared" si="31"/>
        <v>0</v>
      </c>
      <c r="V333">
        <f t="shared" si="32"/>
        <v>1</v>
      </c>
      <c r="W333">
        <f t="shared" si="33"/>
        <v>0</v>
      </c>
      <c r="X333">
        <f t="shared" si="34"/>
        <v>1</v>
      </c>
      <c r="Y333">
        <f>IF((Prediksi_Testing!T333 + Prediksi_Testing!U333 + Prediksi_Testing!V333 + Prediksi_Testing!W333 + Prediksi_Testing!X333) &gt;= 3, 1, 0)</f>
        <v>1</v>
      </c>
      <c r="Z333">
        <f>Label_Encoding!Q333</f>
        <v>0</v>
      </c>
      <c r="AA333" t="str">
        <f t="shared" si="35"/>
        <v>Salah</v>
      </c>
    </row>
    <row r="334" spans="1:27" ht="15.75" customHeight="1" x14ac:dyDescent="0.2">
      <c r="A334" s="4">
        <v>50</v>
      </c>
      <c r="B334" s="5">
        <f>IF(Data_Mentah!B334="Male",1,0)</f>
        <v>0</v>
      </c>
      <c r="C334" s="5">
        <f>IF(Data_Mentah!C334="Yes",1,0)</f>
        <v>0</v>
      </c>
      <c r="D334" s="5">
        <f>IF(Data_Mentah!D334="Yes",1,0)</f>
        <v>0</v>
      </c>
      <c r="E334" s="5">
        <f>IF(Data_Mentah!E334="Yes",1,0)</f>
        <v>0</v>
      </c>
      <c r="F334" s="5">
        <f>IF(Data_Mentah!F334="Yes",1,0)</f>
        <v>1</v>
      </c>
      <c r="G334" s="5">
        <f>IF(Data_Mentah!G334="Yes",1,0)</f>
        <v>0</v>
      </c>
      <c r="H334" s="5">
        <f>IF(Data_Mentah!H334="Yes",1,0)</f>
        <v>0</v>
      </c>
      <c r="I334" s="5">
        <f>IF(Data_Mentah!I334="Yes",1,0)</f>
        <v>1</v>
      </c>
      <c r="J334" s="5">
        <f>IF(Data_Mentah!J334="Yes",1,0)</f>
        <v>1</v>
      </c>
      <c r="K334" s="5">
        <f>IF(Data_Mentah!K334="Yes",1,0)</f>
        <v>0</v>
      </c>
      <c r="L334" s="5">
        <f>IF(Data_Mentah!L334="Yes",1,0)</f>
        <v>1</v>
      </c>
      <c r="M334" s="5">
        <f>IF(Data_Mentah!M334="Yes",1,0)</f>
        <v>0</v>
      </c>
      <c r="N334" s="5">
        <f>IF(Data_Mentah!N334="Yes",1,0)</f>
        <v>0</v>
      </c>
      <c r="O334" s="5">
        <f>IF(Data_Mentah!O334="Yes",1,0)</f>
        <v>1</v>
      </c>
      <c r="P334" s="5">
        <f>IF(Data_Mentah!P334="Yes",1,0)</f>
        <v>0</v>
      </c>
      <c r="Q334" s="6">
        <f>IF(Data_Mentah!Q334="Positive",1,0)</f>
        <v>0</v>
      </c>
      <c r="T334">
        <f t="shared" si="30"/>
        <v>0</v>
      </c>
      <c r="U334">
        <f t="shared" si="31"/>
        <v>0</v>
      </c>
      <c r="V334">
        <f t="shared" si="32"/>
        <v>1</v>
      </c>
      <c r="W334">
        <f t="shared" si="33"/>
        <v>0</v>
      </c>
      <c r="X334">
        <f t="shared" si="34"/>
        <v>0</v>
      </c>
      <c r="Y334">
        <f>IF((Prediksi_Testing!T334 + Prediksi_Testing!U334 + Prediksi_Testing!V334 + Prediksi_Testing!W334 + Prediksi_Testing!X334) &gt;= 3, 1, 0)</f>
        <v>0</v>
      </c>
      <c r="Z334">
        <f>Label_Encoding!Q334</f>
        <v>0</v>
      </c>
      <c r="AA334" t="str">
        <f t="shared" si="35"/>
        <v>Benar</v>
      </c>
    </row>
    <row r="335" spans="1:27" ht="15.75" customHeight="1" x14ac:dyDescent="0.2">
      <c r="A335" s="7">
        <v>30</v>
      </c>
      <c r="B335" s="8">
        <f>IF(Data_Mentah!B335="Male",1,0)</f>
        <v>1</v>
      </c>
      <c r="C335" s="8">
        <f>IF(Data_Mentah!C335="Yes",1,0)</f>
        <v>0</v>
      </c>
      <c r="D335" s="8">
        <f>IF(Data_Mentah!D335="Yes",1,0)</f>
        <v>0</v>
      </c>
      <c r="E335" s="8">
        <f>IF(Data_Mentah!E335="Yes",1,0)</f>
        <v>0</v>
      </c>
      <c r="F335" s="8">
        <f>IF(Data_Mentah!F335="Yes",1,0)</f>
        <v>0</v>
      </c>
      <c r="G335" s="8">
        <f>IF(Data_Mentah!G335="Yes",1,0)</f>
        <v>0</v>
      </c>
      <c r="H335" s="8">
        <f>IF(Data_Mentah!H335="Yes",1,0)</f>
        <v>0</v>
      </c>
      <c r="I335" s="8">
        <f>IF(Data_Mentah!I335="Yes",1,0)</f>
        <v>0</v>
      </c>
      <c r="J335" s="8">
        <f>IF(Data_Mentah!J335="Yes",1,0)</f>
        <v>0</v>
      </c>
      <c r="K335" s="8">
        <f>IF(Data_Mentah!K335="Yes",1,0)</f>
        <v>0</v>
      </c>
      <c r="L335" s="8">
        <f>IF(Data_Mentah!L335="Yes",1,0)</f>
        <v>0</v>
      </c>
      <c r="M335" s="8">
        <f>IF(Data_Mentah!M335="Yes",1,0)</f>
        <v>0</v>
      </c>
      <c r="N335" s="8">
        <f>IF(Data_Mentah!N335="Yes",1,0)</f>
        <v>0</v>
      </c>
      <c r="O335" s="8">
        <f>IF(Data_Mentah!O335="Yes",1,0)</f>
        <v>0</v>
      </c>
      <c r="P335" s="8">
        <f>IF(Data_Mentah!P335="Yes",1,0)</f>
        <v>0</v>
      </c>
      <c r="Q335" s="9">
        <f>IF(Data_Mentah!Q335="Positive",1,0)</f>
        <v>0</v>
      </c>
      <c r="T335">
        <f t="shared" si="30"/>
        <v>0</v>
      </c>
      <c r="U335">
        <f t="shared" si="31"/>
        <v>0</v>
      </c>
      <c r="V335">
        <f t="shared" si="32"/>
        <v>0</v>
      </c>
      <c r="W335">
        <f t="shared" si="33"/>
        <v>0</v>
      </c>
      <c r="X335">
        <f t="shared" si="34"/>
        <v>0</v>
      </c>
      <c r="Y335">
        <f>IF((Prediksi_Testing!T335 + Prediksi_Testing!U335 + Prediksi_Testing!V335 + Prediksi_Testing!W335 + Prediksi_Testing!X335) &gt;= 3, 1, 0)</f>
        <v>0</v>
      </c>
      <c r="Z335">
        <f>Label_Encoding!Q335</f>
        <v>0</v>
      </c>
      <c r="AA335" t="str">
        <f t="shared" si="35"/>
        <v>Benar</v>
      </c>
    </row>
    <row r="336" spans="1:27" ht="15.75" customHeight="1" x14ac:dyDescent="0.2">
      <c r="A336" s="4">
        <v>46</v>
      </c>
      <c r="B336" s="5">
        <f>IF(Data_Mentah!B336="Male",1,0)</f>
        <v>1</v>
      </c>
      <c r="C336" s="5">
        <f>IF(Data_Mentah!C336="Yes",1,0)</f>
        <v>0</v>
      </c>
      <c r="D336" s="5">
        <f>IF(Data_Mentah!D336="Yes",1,0)</f>
        <v>0</v>
      </c>
      <c r="E336" s="5">
        <f>IF(Data_Mentah!E336="Yes",1,0)</f>
        <v>0</v>
      </c>
      <c r="F336" s="5">
        <f>IF(Data_Mentah!F336="Yes",1,0)</f>
        <v>1</v>
      </c>
      <c r="G336" s="5">
        <f>IF(Data_Mentah!G336="Yes",1,0)</f>
        <v>0</v>
      </c>
      <c r="H336" s="5">
        <f>IF(Data_Mentah!H336="Yes",1,0)</f>
        <v>0</v>
      </c>
      <c r="I336" s="5">
        <f>IF(Data_Mentah!I336="Yes",1,0)</f>
        <v>0</v>
      </c>
      <c r="J336" s="5">
        <f>IF(Data_Mentah!J336="Yes",1,0)</f>
        <v>1</v>
      </c>
      <c r="K336" s="5">
        <f>IF(Data_Mentah!K336="Yes",1,0)</f>
        <v>0</v>
      </c>
      <c r="L336" s="5">
        <f>IF(Data_Mentah!L336="Yes",1,0)</f>
        <v>1</v>
      </c>
      <c r="M336" s="5">
        <f>IF(Data_Mentah!M336="Yes",1,0)</f>
        <v>0</v>
      </c>
      <c r="N336" s="5">
        <f>IF(Data_Mentah!N336="Yes",1,0)</f>
        <v>0</v>
      </c>
      <c r="O336" s="5">
        <f>IF(Data_Mentah!O336="Yes",1,0)</f>
        <v>1</v>
      </c>
      <c r="P336" s="5">
        <f>IF(Data_Mentah!P336="Yes",1,0)</f>
        <v>0</v>
      </c>
      <c r="Q336" s="6">
        <f>IF(Data_Mentah!Q336="Positive",1,0)</f>
        <v>0</v>
      </c>
      <c r="T336">
        <f t="shared" si="30"/>
        <v>0</v>
      </c>
      <c r="U336">
        <f t="shared" si="31"/>
        <v>0</v>
      </c>
      <c r="V336">
        <f t="shared" si="32"/>
        <v>1</v>
      </c>
      <c r="W336">
        <f t="shared" si="33"/>
        <v>0</v>
      </c>
      <c r="X336">
        <f t="shared" si="34"/>
        <v>0</v>
      </c>
      <c r="Y336">
        <f>IF((Prediksi_Testing!T336 + Prediksi_Testing!U336 + Prediksi_Testing!V336 + Prediksi_Testing!W336 + Prediksi_Testing!X336) &gt;= 3, 1, 0)</f>
        <v>0</v>
      </c>
      <c r="Z336">
        <f>Label_Encoding!Q336</f>
        <v>0</v>
      </c>
      <c r="AA336" t="str">
        <f t="shared" si="35"/>
        <v>Benar</v>
      </c>
    </row>
    <row r="337" spans="1:27" ht="15.75" customHeight="1" x14ac:dyDescent="0.2">
      <c r="A337" s="7">
        <v>53</v>
      </c>
      <c r="B337" s="8">
        <f>IF(Data_Mentah!B337="Male",1,0)</f>
        <v>1</v>
      </c>
      <c r="C337" s="8">
        <f>IF(Data_Mentah!C337="Yes",1,0)</f>
        <v>0</v>
      </c>
      <c r="D337" s="8">
        <f>IF(Data_Mentah!D337="Yes",1,0)</f>
        <v>0</v>
      </c>
      <c r="E337" s="8">
        <f>IF(Data_Mentah!E337="Yes",1,0)</f>
        <v>0</v>
      </c>
      <c r="F337" s="8">
        <f>IF(Data_Mentah!F337="Yes",1,0)</f>
        <v>1</v>
      </c>
      <c r="G337" s="8">
        <f>IF(Data_Mentah!G337="Yes",1,0)</f>
        <v>1</v>
      </c>
      <c r="H337" s="8">
        <f>IF(Data_Mentah!H337="Yes",1,0)</f>
        <v>0</v>
      </c>
      <c r="I337" s="8">
        <f>IF(Data_Mentah!I337="Yes",1,0)</f>
        <v>1</v>
      </c>
      <c r="J337" s="8">
        <f>IF(Data_Mentah!J337="Yes",1,0)</f>
        <v>1</v>
      </c>
      <c r="K337" s="8">
        <f>IF(Data_Mentah!K337="Yes",1,0)</f>
        <v>0</v>
      </c>
      <c r="L337" s="8">
        <f>IF(Data_Mentah!L337="Yes",1,0)</f>
        <v>1</v>
      </c>
      <c r="M337" s="8">
        <f>IF(Data_Mentah!M337="Yes",1,0)</f>
        <v>1</v>
      </c>
      <c r="N337" s="8">
        <f>IF(Data_Mentah!N337="Yes",1,0)</f>
        <v>1</v>
      </c>
      <c r="O337" s="8">
        <f>IF(Data_Mentah!O337="Yes",1,0)</f>
        <v>1</v>
      </c>
      <c r="P337" s="8">
        <f>IF(Data_Mentah!P337="Yes",1,0)</f>
        <v>0</v>
      </c>
      <c r="Q337" s="9">
        <f>IF(Data_Mentah!Q337="Positive",1,0)</f>
        <v>0</v>
      </c>
      <c r="T337">
        <f t="shared" si="30"/>
        <v>1</v>
      </c>
      <c r="U337">
        <f t="shared" si="31"/>
        <v>1</v>
      </c>
      <c r="V337">
        <f t="shared" si="32"/>
        <v>1</v>
      </c>
      <c r="W337">
        <f t="shared" si="33"/>
        <v>0</v>
      </c>
      <c r="X337">
        <f t="shared" si="34"/>
        <v>1</v>
      </c>
      <c r="Y337">
        <f>IF((Prediksi_Testing!T337 + Prediksi_Testing!U337 + Prediksi_Testing!V337 + Prediksi_Testing!W337 + Prediksi_Testing!X337) &gt;= 3, 1, 0)</f>
        <v>1</v>
      </c>
      <c r="Z337">
        <f>Label_Encoding!Q337</f>
        <v>0</v>
      </c>
      <c r="AA337" t="str">
        <f t="shared" si="35"/>
        <v>Salah</v>
      </c>
    </row>
    <row r="338" spans="1:27" ht="15.75" customHeight="1" x14ac:dyDescent="0.2">
      <c r="A338" s="4">
        <v>42</v>
      </c>
      <c r="B338" s="5">
        <f>IF(Data_Mentah!B338="Male",1,0)</f>
        <v>1</v>
      </c>
      <c r="C338" s="5">
        <f>IF(Data_Mentah!C338="Yes",1,0)</f>
        <v>0</v>
      </c>
      <c r="D338" s="5">
        <f>IF(Data_Mentah!D338="Yes",1,0)</f>
        <v>0</v>
      </c>
      <c r="E338" s="5">
        <f>IF(Data_Mentah!E338="Yes",1,0)</f>
        <v>0</v>
      </c>
      <c r="F338" s="5">
        <f>IF(Data_Mentah!F338="Yes",1,0)</f>
        <v>0</v>
      </c>
      <c r="G338" s="5">
        <f>IF(Data_Mentah!G338="Yes",1,0)</f>
        <v>0</v>
      </c>
      <c r="H338" s="5">
        <f>IF(Data_Mentah!H338="Yes",1,0)</f>
        <v>0</v>
      </c>
      <c r="I338" s="5">
        <f>IF(Data_Mentah!I338="Yes",1,0)</f>
        <v>0</v>
      </c>
      <c r="J338" s="5">
        <f>IF(Data_Mentah!J338="Yes",1,0)</f>
        <v>0</v>
      </c>
      <c r="K338" s="5">
        <f>IF(Data_Mentah!K338="Yes",1,0)</f>
        <v>0</v>
      </c>
      <c r="L338" s="5">
        <f>IF(Data_Mentah!L338="Yes",1,0)</f>
        <v>0</v>
      </c>
      <c r="M338" s="5">
        <f>IF(Data_Mentah!M338="Yes",1,0)</f>
        <v>0</v>
      </c>
      <c r="N338" s="5">
        <f>IF(Data_Mentah!N338="Yes",1,0)</f>
        <v>0</v>
      </c>
      <c r="O338" s="5">
        <f>IF(Data_Mentah!O338="Yes",1,0)</f>
        <v>1</v>
      </c>
      <c r="P338" s="5">
        <f>IF(Data_Mentah!P338="Yes",1,0)</f>
        <v>0</v>
      </c>
      <c r="Q338" s="6">
        <f>IF(Data_Mentah!Q338="Positive",1,0)</f>
        <v>0</v>
      </c>
      <c r="T338">
        <f t="shared" si="30"/>
        <v>0</v>
      </c>
      <c r="U338">
        <f t="shared" si="31"/>
        <v>0</v>
      </c>
      <c r="V338">
        <f t="shared" si="32"/>
        <v>0</v>
      </c>
      <c r="W338">
        <f t="shared" si="33"/>
        <v>0</v>
      </c>
      <c r="X338">
        <f t="shared" si="34"/>
        <v>0</v>
      </c>
      <c r="Y338">
        <f>IF((Prediksi_Testing!T338 + Prediksi_Testing!U338 + Prediksi_Testing!V338 + Prediksi_Testing!W338 + Prediksi_Testing!X338) &gt;= 3, 1, 0)</f>
        <v>0</v>
      </c>
      <c r="Z338">
        <f>Label_Encoding!Q338</f>
        <v>0</v>
      </c>
      <c r="AA338" t="str">
        <f t="shared" si="35"/>
        <v>Benar</v>
      </c>
    </row>
    <row r="339" spans="1:27" ht="15.75" customHeight="1" x14ac:dyDescent="0.2">
      <c r="A339" s="7">
        <v>55</v>
      </c>
      <c r="B339" s="8">
        <f>IF(Data_Mentah!B339="Male",1,0)</f>
        <v>0</v>
      </c>
      <c r="C339" s="8">
        <f>IF(Data_Mentah!C339="Yes",1,0)</f>
        <v>1</v>
      </c>
      <c r="D339" s="8">
        <f>IF(Data_Mentah!D339="Yes",1,0)</f>
        <v>1</v>
      </c>
      <c r="E339" s="8">
        <f>IF(Data_Mentah!E339="Yes",1,0)</f>
        <v>1</v>
      </c>
      <c r="F339" s="8">
        <f>IF(Data_Mentah!F339="Yes",1,0)</f>
        <v>1</v>
      </c>
      <c r="G339" s="8">
        <f>IF(Data_Mentah!G339="Yes",1,0)</f>
        <v>0</v>
      </c>
      <c r="H339" s="8">
        <f>IF(Data_Mentah!H339="Yes",1,0)</f>
        <v>0</v>
      </c>
      <c r="I339" s="8">
        <f>IF(Data_Mentah!I339="Yes",1,0)</f>
        <v>1</v>
      </c>
      <c r="J339" s="8">
        <f>IF(Data_Mentah!J339="Yes",1,0)</f>
        <v>0</v>
      </c>
      <c r="K339" s="8">
        <f>IF(Data_Mentah!K339="Yes",1,0)</f>
        <v>0</v>
      </c>
      <c r="L339" s="8">
        <f>IF(Data_Mentah!L339="Yes",1,0)</f>
        <v>0</v>
      </c>
      <c r="M339" s="8">
        <f>IF(Data_Mentah!M339="Yes",1,0)</f>
        <v>1</v>
      </c>
      <c r="N339" s="8">
        <f>IF(Data_Mentah!N339="Yes",1,0)</f>
        <v>0</v>
      </c>
      <c r="O339" s="8">
        <f>IF(Data_Mentah!O339="Yes",1,0)</f>
        <v>0</v>
      </c>
      <c r="P339" s="8">
        <f>IF(Data_Mentah!P339="Yes",1,0)</f>
        <v>1</v>
      </c>
      <c r="Q339" s="9">
        <f>IF(Data_Mentah!Q339="Positive",1,0)</f>
        <v>1</v>
      </c>
      <c r="T339">
        <f t="shared" si="30"/>
        <v>0</v>
      </c>
      <c r="U339">
        <f t="shared" si="31"/>
        <v>1</v>
      </c>
      <c r="V339">
        <f t="shared" si="32"/>
        <v>0</v>
      </c>
      <c r="W339">
        <f t="shared" si="33"/>
        <v>0</v>
      </c>
      <c r="X339">
        <f t="shared" si="34"/>
        <v>1</v>
      </c>
      <c r="Y339">
        <f>IF((Prediksi_Testing!T339 + Prediksi_Testing!U339 + Prediksi_Testing!V339 + Prediksi_Testing!W339 + Prediksi_Testing!X339) &gt;= 3, 1, 0)</f>
        <v>0</v>
      </c>
      <c r="Z339">
        <f>Label_Encoding!Q339</f>
        <v>1</v>
      </c>
      <c r="AA339" t="str">
        <f t="shared" si="35"/>
        <v>Salah</v>
      </c>
    </row>
    <row r="340" spans="1:27" ht="15.75" customHeight="1" x14ac:dyDescent="0.2">
      <c r="A340" s="4">
        <v>48</v>
      </c>
      <c r="B340" s="5">
        <f>IF(Data_Mentah!B340="Male",1,0)</f>
        <v>0</v>
      </c>
      <c r="C340" s="5">
        <f>IF(Data_Mentah!C340="Yes",1,0)</f>
        <v>1</v>
      </c>
      <c r="D340" s="5">
        <f>IF(Data_Mentah!D340="Yes",1,0)</f>
        <v>1</v>
      </c>
      <c r="E340" s="5">
        <f>IF(Data_Mentah!E340="Yes",1,0)</f>
        <v>1</v>
      </c>
      <c r="F340" s="5">
        <f>IF(Data_Mentah!F340="Yes",1,0)</f>
        <v>1</v>
      </c>
      <c r="G340" s="5">
        <f>IF(Data_Mentah!G340="Yes",1,0)</f>
        <v>1</v>
      </c>
      <c r="H340" s="5">
        <f>IF(Data_Mentah!H340="Yes",1,0)</f>
        <v>0</v>
      </c>
      <c r="I340" s="5">
        <f>IF(Data_Mentah!I340="Yes",1,0)</f>
        <v>0</v>
      </c>
      <c r="J340" s="5">
        <f>IF(Data_Mentah!J340="Yes",1,0)</f>
        <v>0</v>
      </c>
      <c r="K340" s="5">
        <f>IF(Data_Mentah!K340="Yes",1,0)</f>
        <v>0</v>
      </c>
      <c r="L340" s="5">
        <f>IF(Data_Mentah!L340="Yes",1,0)</f>
        <v>0</v>
      </c>
      <c r="M340" s="5">
        <f>IF(Data_Mentah!M340="Yes",1,0)</f>
        <v>1</v>
      </c>
      <c r="N340" s="5">
        <f>IF(Data_Mentah!N340="Yes",1,0)</f>
        <v>0</v>
      </c>
      <c r="O340" s="5">
        <f>IF(Data_Mentah!O340="Yes",1,0)</f>
        <v>0</v>
      </c>
      <c r="P340" s="5">
        <f>IF(Data_Mentah!P340="Yes",1,0)</f>
        <v>0</v>
      </c>
      <c r="Q340" s="6">
        <f>IF(Data_Mentah!Q340="Positive",1,0)</f>
        <v>1</v>
      </c>
      <c r="T340">
        <f t="shared" si="30"/>
        <v>0</v>
      </c>
      <c r="U340">
        <f t="shared" si="31"/>
        <v>1</v>
      </c>
      <c r="V340">
        <f t="shared" si="32"/>
        <v>0</v>
      </c>
      <c r="W340">
        <f t="shared" si="33"/>
        <v>0</v>
      </c>
      <c r="X340">
        <f t="shared" si="34"/>
        <v>0</v>
      </c>
      <c r="Y340">
        <f>IF((Prediksi_Testing!T340 + Prediksi_Testing!U340 + Prediksi_Testing!V340 + Prediksi_Testing!W340 + Prediksi_Testing!X340) &gt;= 3, 1, 0)</f>
        <v>0</v>
      </c>
      <c r="Z340">
        <f>Label_Encoding!Q340</f>
        <v>1</v>
      </c>
      <c r="AA340" t="str">
        <f t="shared" si="35"/>
        <v>Salah</v>
      </c>
    </row>
    <row r="341" spans="1:27" ht="15.75" customHeight="1" x14ac:dyDescent="0.2">
      <c r="A341" s="7">
        <v>55</v>
      </c>
      <c r="B341" s="8">
        <f>IF(Data_Mentah!B341="Male",1,0)</f>
        <v>0</v>
      </c>
      <c r="C341" s="8">
        <f>IF(Data_Mentah!C341="Yes",1,0)</f>
        <v>1</v>
      </c>
      <c r="D341" s="8">
        <f>IF(Data_Mentah!D341="Yes",1,0)</f>
        <v>1</v>
      </c>
      <c r="E341" s="8">
        <f>IF(Data_Mentah!E341="Yes",1,0)</f>
        <v>1</v>
      </c>
      <c r="F341" s="8">
        <f>IF(Data_Mentah!F341="Yes",1,0)</f>
        <v>0</v>
      </c>
      <c r="G341" s="8">
        <f>IF(Data_Mentah!G341="Yes",1,0)</f>
        <v>1</v>
      </c>
      <c r="H341" s="8">
        <f>IF(Data_Mentah!H341="Yes",1,0)</f>
        <v>0</v>
      </c>
      <c r="I341" s="8">
        <f>IF(Data_Mentah!I341="Yes",1,0)</f>
        <v>0</v>
      </c>
      <c r="J341" s="8">
        <f>IF(Data_Mentah!J341="Yes",1,0)</f>
        <v>1</v>
      </c>
      <c r="K341" s="8">
        <f>IF(Data_Mentah!K341="Yes",1,0)</f>
        <v>0</v>
      </c>
      <c r="L341" s="8">
        <f>IF(Data_Mentah!L341="Yes",1,0)</f>
        <v>1</v>
      </c>
      <c r="M341" s="8">
        <f>IF(Data_Mentah!M341="Yes",1,0)</f>
        <v>1</v>
      </c>
      <c r="N341" s="8">
        <f>IF(Data_Mentah!N341="Yes",1,0)</f>
        <v>0</v>
      </c>
      <c r="O341" s="8">
        <f>IF(Data_Mentah!O341="Yes",1,0)</f>
        <v>0</v>
      </c>
      <c r="P341" s="8">
        <f>IF(Data_Mentah!P341="Yes",1,0)</f>
        <v>0</v>
      </c>
      <c r="Q341" s="9">
        <f>IF(Data_Mentah!Q341="Positive",1,0)</f>
        <v>1</v>
      </c>
      <c r="T341">
        <f t="shared" si="30"/>
        <v>0</v>
      </c>
      <c r="U341">
        <f t="shared" si="31"/>
        <v>1</v>
      </c>
      <c r="V341">
        <f t="shared" si="32"/>
        <v>0</v>
      </c>
      <c r="W341">
        <f t="shared" si="33"/>
        <v>0</v>
      </c>
      <c r="X341">
        <f t="shared" si="34"/>
        <v>0</v>
      </c>
      <c r="Y341">
        <f>IF((Prediksi_Testing!T341 + Prediksi_Testing!U341 + Prediksi_Testing!V341 + Prediksi_Testing!W341 + Prediksi_Testing!X341) &gt;= 3, 1, 0)</f>
        <v>0</v>
      </c>
      <c r="Z341">
        <f>Label_Encoding!Q341</f>
        <v>1</v>
      </c>
      <c r="AA341" t="str">
        <f t="shared" si="35"/>
        <v>Salah</v>
      </c>
    </row>
    <row r="342" spans="1:27" ht="15.75" customHeight="1" x14ac:dyDescent="0.2">
      <c r="A342" s="4">
        <v>39</v>
      </c>
      <c r="B342" s="5">
        <f>IF(Data_Mentah!B342="Male",1,0)</f>
        <v>0</v>
      </c>
      <c r="C342" s="5">
        <f>IF(Data_Mentah!C342="Yes",1,0)</f>
        <v>1</v>
      </c>
      <c r="D342" s="5">
        <f>IF(Data_Mentah!D342="Yes",1,0)</f>
        <v>1</v>
      </c>
      <c r="E342" s="5">
        <f>IF(Data_Mentah!E342="Yes",1,0)</f>
        <v>1</v>
      </c>
      <c r="F342" s="5">
        <f>IF(Data_Mentah!F342="Yes",1,0)</f>
        <v>1</v>
      </c>
      <c r="G342" s="5">
        <f>IF(Data_Mentah!G342="Yes",1,0)</f>
        <v>1</v>
      </c>
      <c r="H342" s="5">
        <f>IF(Data_Mentah!H342="Yes",1,0)</f>
        <v>0</v>
      </c>
      <c r="I342" s="5">
        <f>IF(Data_Mentah!I342="Yes",1,0)</f>
        <v>0</v>
      </c>
      <c r="J342" s="5">
        <f>IF(Data_Mentah!J342="Yes",1,0)</f>
        <v>1</v>
      </c>
      <c r="K342" s="5">
        <f>IF(Data_Mentah!K342="Yes",1,0)</f>
        <v>1</v>
      </c>
      <c r="L342" s="5">
        <f>IF(Data_Mentah!L342="Yes",1,0)</f>
        <v>1</v>
      </c>
      <c r="M342" s="5">
        <f>IF(Data_Mentah!M342="Yes",1,0)</f>
        <v>1</v>
      </c>
      <c r="N342" s="5">
        <f>IF(Data_Mentah!N342="Yes",1,0)</f>
        <v>0</v>
      </c>
      <c r="O342" s="5">
        <f>IF(Data_Mentah!O342="Yes",1,0)</f>
        <v>0</v>
      </c>
      <c r="P342" s="5">
        <f>IF(Data_Mentah!P342="Yes",1,0)</f>
        <v>0</v>
      </c>
      <c r="Q342" s="6">
        <f>IF(Data_Mentah!Q342="Positive",1,0)</f>
        <v>1</v>
      </c>
      <c r="T342">
        <f t="shared" si="30"/>
        <v>1</v>
      </c>
      <c r="U342">
        <f t="shared" si="31"/>
        <v>1</v>
      </c>
      <c r="V342">
        <f t="shared" si="32"/>
        <v>1</v>
      </c>
      <c r="W342">
        <f t="shared" si="33"/>
        <v>0</v>
      </c>
      <c r="X342">
        <f t="shared" si="34"/>
        <v>0</v>
      </c>
      <c r="Y342">
        <f>IF((Prediksi_Testing!T342 + Prediksi_Testing!U342 + Prediksi_Testing!V342 + Prediksi_Testing!W342 + Prediksi_Testing!X342) &gt;= 3, 1, 0)</f>
        <v>1</v>
      </c>
      <c r="Z342">
        <f>Label_Encoding!Q342</f>
        <v>1</v>
      </c>
      <c r="AA342" t="str">
        <f t="shared" si="35"/>
        <v>Benar</v>
      </c>
    </row>
    <row r="343" spans="1:27" ht="15.75" customHeight="1" x14ac:dyDescent="0.2">
      <c r="A343" s="7">
        <v>43</v>
      </c>
      <c r="B343" s="8">
        <f>IF(Data_Mentah!B343="Male",1,0)</f>
        <v>0</v>
      </c>
      <c r="C343" s="8">
        <f>IF(Data_Mentah!C343="Yes",1,0)</f>
        <v>1</v>
      </c>
      <c r="D343" s="8">
        <f>IF(Data_Mentah!D343="Yes",1,0)</f>
        <v>1</v>
      </c>
      <c r="E343" s="8">
        <f>IF(Data_Mentah!E343="Yes",1,0)</f>
        <v>1</v>
      </c>
      <c r="F343" s="8">
        <f>IF(Data_Mentah!F343="Yes",1,0)</f>
        <v>1</v>
      </c>
      <c r="G343" s="8">
        <f>IF(Data_Mentah!G343="Yes",1,0)</f>
        <v>1</v>
      </c>
      <c r="H343" s="8">
        <f>IF(Data_Mentah!H343="Yes",1,0)</f>
        <v>0</v>
      </c>
      <c r="I343" s="8">
        <f>IF(Data_Mentah!I343="Yes",1,0)</f>
        <v>1</v>
      </c>
      <c r="J343" s="8">
        <f>IF(Data_Mentah!J343="Yes",1,0)</f>
        <v>0</v>
      </c>
      <c r="K343" s="8">
        <f>IF(Data_Mentah!K343="Yes",1,0)</f>
        <v>0</v>
      </c>
      <c r="L343" s="8">
        <f>IF(Data_Mentah!L343="Yes",1,0)</f>
        <v>0</v>
      </c>
      <c r="M343" s="8">
        <f>IF(Data_Mentah!M343="Yes",1,0)</f>
        <v>1</v>
      </c>
      <c r="N343" s="8">
        <f>IF(Data_Mentah!N343="Yes",1,0)</f>
        <v>1</v>
      </c>
      <c r="O343" s="8">
        <f>IF(Data_Mentah!O343="Yes",1,0)</f>
        <v>0</v>
      </c>
      <c r="P343" s="8">
        <f>IF(Data_Mentah!P343="Yes",1,0)</f>
        <v>1</v>
      </c>
      <c r="Q343" s="9">
        <f>IF(Data_Mentah!Q343="Positive",1,0)</f>
        <v>1</v>
      </c>
      <c r="T343">
        <f t="shared" si="30"/>
        <v>1</v>
      </c>
      <c r="U343">
        <f t="shared" si="31"/>
        <v>1</v>
      </c>
      <c r="V343">
        <f t="shared" si="32"/>
        <v>0</v>
      </c>
      <c r="W343">
        <f t="shared" si="33"/>
        <v>0</v>
      </c>
      <c r="X343">
        <f t="shared" si="34"/>
        <v>1</v>
      </c>
      <c r="Y343">
        <f>IF((Prediksi_Testing!T343 + Prediksi_Testing!U343 + Prediksi_Testing!V343 + Prediksi_Testing!W343 + Prediksi_Testing!X343) &gt;= 3, 1, 0)</f>
        <v>1</v>
      </c>
      <c r="Z343">
        <f>Label_Encoding!Q343</f>
        <v>1</v>
      </c>
      <c r="AA343" t="str">
        <f t="shared" si="35"/>
        <v>Benar</v>
      </c>
    </row>
    <row r="344" spans="1:27" ht="15.75" customHeight="1" x14ac:dyDescent="0.2">
      <c r="A344" s="4">
        <v>35</v>
      </c>
      <c r="B344" s="5">
        <f>IF(Data_Mentah!B344="Male",1,0)</f>
        <v>0</v>
      </c>
      <c r="C344" s="5">
        <f>IF(Data_Mentah!C344="Yes",1,0)</f>
        <v>1</v>
      </c>
      <c r="D344" s="5">
        <f>IF(Data_Mentah!D344="Yes",1,0)</f>
        <v>1</v>
      </c>
      <c r="E344" s="5">
        <f>IF(Data_Mentah!E344="Yes",1,0)</f>
        <v>0</v>
      </c>
      <c r="F344" s="5">
        <f>IF(Data_Mentah!F344="Yes",1,0)</f>
        <v>1</v>
      </c>
      <c r="G344" s="5">
        <f>IF(Data_Mentah!G344="Yes",1,0)</f>
        <v>0</v>
      </c>
      <c r="H344" s="5">
        <f>IF(Data_Mentah!H344="Yes",1,0)</f>
        <v>0</v>
      </c>
      <c r="I344" s="5">
        <f>IF(Data_Mentah!I344="Yes",1,0)</f>
        <v>1</v>
      </c>
      <c r="J344" s="5">
        <f>IF(Data_Mentah!J344="Yes",1,0)</f>
        <v>0</v>
      </c>
      <c r="K344" s="5">
        <f>IF(Data_Mentah!K344="Yes",1,0)</f>
        <v>0</v>
      </c>
      <c r="L344" s="5">
        <f>IF(Data_Mentah!L344="Yes",1,0)</f>
        <v>0</v>
      </c>
      <c r="M344" s="5">
        <f>IF(Data_Mentah!M344="Yes",1,0)</f>
        <v>0</v>
      </c>
      <c r="N344" s="5">
        <f>IF(Data_Mentah!N344="Yes",1,0)</f>
        <v>0</v>
      </c>
      <c r="O344" s="5">
        <f>IF(Data_Mentah!O344="Yes",1,0)</f>
        <v>0</v>
      </c>
      <c r="P344" s="5">
        <f>IF(Data_Mentah!P344="Yes",1,0)</f>
        <v>0</v>
      </c>
      <c r="Q344" s="6">
        <f>IF(Data_Mentah!Q344="Positive",1,0)</f>
        <v>1</v>
      </c>
      <c r="T344">
        <f t="shared" si="30"/>
        <v>0</v>
      </c>
      <c r="U344">
        <f t="shared" si="31"/>
        <v>0</v>
      </c>
      <c r="V344">
        <f t="shared" si="32"/>
        <v>0</v>
      </c>
      <c r="W344">
        <f t="shared" si="33"/>
        <v>0</v>
      </c>
      <c r="X344">
        <f t="shared" si="34"/>
        <v>0</v>
      </c>
      <c r="Y344">
        <f>IF((Prediksi_Testing!T344 + Prediksi_Testing!U344 + Prediksi_Testing!V344 + Prediksi_Testing!W344 + Prediksi_Testing!X344) &gt;= 3, 1, 0)</f>
        <v>0</v>
      </c>
      <c r="Z344">
        <f>Label_Encoding!Q344</f>
        <v>1</v>
      </c>
      <c r="AA344" t="str">
        <f t="shared" si="35"/>
        <v>Salah</v>
      </c>
    </row>
    <row r="345" spans="1:27" ht="15.75" customHeight="1" x14ac:dyDescent="0.2">
      <c r="A345" s="7">
        <v>47</v>
      </c>
      <c r="B345" s="8">
        <f>IF(Data_Mentah!B345="Male",1,0)</f>
        <v>0</v>
      </c>
      <c r="C345" s="8">
        <f>IF(Data_Mentah!C345="Yes",1,0)</f>
        <v>0</v>
      </c>
      <c r="D345" s="8">
        <f>IF(Data_Mentah!D345="Yes",1,0)</f>
        <v>0</v>
      </c>
      <c r="E345" s="8">
        <f>IF(Data_Mentah!E345="Yes",1,0)</f>
        <v>1</v>
      </c>
      <c r="F345" s="8">
        <f>IF(Data_Mentah!F345="Yes",1,0)</f>
        <v>1</v>
      </c>
      <c r="G345" s="8">
        <f>IF(Data_Mentah!G345="Yes",1,0)</f>
        <v>1</v>
      </c>
      <c r="H345" s="8">
        <f>IF(Data_Mentah!H345="Yes",1,0)</f>
        <v>0</v>
      </c>
      <c r="I345" s="8">
        <f>IF(Data_Mentah!I345="Yes",1,0)</f>
        <v>0</v>
      </c>
      <c r="J345" s="8">
        <f>IF(Data_Mentah!J345="Yes",1,0)</f>
        <v>0</v>
      </c>
      <c r="K345" s="8">
        <f>IF(Data_Mentah!K345="Yes",1,0)</f>
        <v>0</v>
      </c>
      <c r="L345" s="8">
        <f>IF(Data_Mentah!L345="Yes",1,0)</f>
        <v>0</v>
      </c>
      <c r="M345" s="8">
        <f>IF(Data_Mentah!M345="Yes",1,0)</f>
        <v>0</v>
      </c>
      <c r="N345" s="8">
        <f>IF(Data_Mentah!N345="Yes",1,0)</f>
        <v>1</v>
      </c>
      <c r="O345" s="8">
        <f>IF(Data_Mentah!O345="Yes",1,0)</f>
        <v>0</v>
      </c>
      <c r="P345" s="8">
        <f>IF(Data_Mentah!P345="Yes",1,0)</f>
        <v>0</v>
      </c>
      <c r="Q345" s="9">
        <f>IF(Data_Mentah!Q345="Positive",1,0)</f>
        <v>1</v>
      </c>
      <c r="T345">
        <f t="shared" si="30"/>
        <v>1</v>
      </c>
      <c r="U345">
        <f t="shared" si="31"/>
        <v>0</v>
      </c>
      <c r="V345">
        <f t="shared" si="32"/>
        <v>0</v>
      </c>
      <c r="W345">
        <f t="shared" si="33"/>
        <v>0</v>
      </c>
      <c r="X345">
        <f t="shared" si="34"/>
        <v>0</v>
      </c>
      <c r="Y345">
        <f>IF((Prediksi_Testing!T345 + Prediksi_Testing!U345 + Prediksi_Testing!V345 + Prediksi_Testing!W345 + Prediksi_Testing!X345) &gt;= 3, 1, 0)</f>
        <v>0</v>
      </c>
      <c r="Z345">
        <f>Label_Encoding!Q345</f>
        <v>1</v>
      </c>
      <c r="AA345" t="str">
        <f t="shared" si="35"/>
        <v>Salah</v>
      </c>
    </row>
    <row r="346" spans="1:27" ht="15.75" customHeight="1" x14ac:dyDescent="0.2">
      <c r="A346" s="4">
        <v>61</v>
      </c>
      <c r="B346" s="5">
        <f>IF(Data_Mentah!B346="Male",1,0)</f>
        <v>0</v>
      </c>
      <c r="C346" s="5">
        <f>IF(Data_Mentah!C346="Yes",1,0)</f>
        <v>1</v>
      </c>
      <c r="D346" s="5">
        <f>IF(Data_Mentah!D346="Yes",1,0)</f>
        <v>0</v>
      </c>
      <c r="E346" s="5">
        <f>IF(Data_Mentah!E346="Yes",1,0)</f>
        <v>0</v>
      </c>
      <c r="F346" s="5">
        <f>IF(Data_Mentah!F346="Yes",1,0)</f>
        <v>0</v>
      </c>
      <c r="G346" s="5">
        <f>IF(Data_Mentah!G346="Yes",1,0)</f>
        <v>1</v>
      </c>
      <c r="H346" s="5">
        <f>IF(Data_Mentah!H346="Yes",1,0)</f>
        <v>0</v>
      </c>
      <c r="I346" s="5">
        <f>IF(Data_Mentah!I346="Yes",1,0)</f>
        <v>0</v>
      </c>
      <c r="J346" s="5">
        <f>IF(Data_Mentah!J346="Yes",1,0)</f>
        <v>0</v>
      </c>
      <c r="K346" s="5">
        <f>IF(Data_Mentah!K346="Yes",1,0)</f>
        <v>1</v>
      </c>
      <c r="L346" s="5">
        <f>IF(Data_Mentah!L346="Yes",1,0)</f>
        <v>0</v>
      </c>
      <c r="M346" s="5">
        <f>IF(Data_Mentah!M346="Yes",1,0)</f>
        <v>0</v>
      </c>
      <c r="N346" s="5">
        <f>IF(Data_Mentah!N346="Yes",1,0)</f>
        <v>0</v>
      </c>
      <c r="O346" s="5">
        <f>IF(Data_Mentah!O346="Yes",1,0)</f>
        <v>1</v>
      </c>
      <c r="P346" s="5">
        <f>IF(Data_Mentah!P346="Yes",1,0)</f>
        <v>0</v>
      </c>
      <c r="Q346" s="6">
        <f>IF(Data_Mentah!Q346="Positive",1,0)</f>
        <v>1</v>
      </c>
      <c r="T346">
        <f t="shared" si="30"/>
        <v>0</v>
      </c>
      <c r="U346">
        <f t="shared" si="31"/>
        <v>0</v>
      </c>
      <c r="V346">
        <f t="shared" si="32"/>
        <v>0</v>
      </c>
      <c r="W346">
        <f t="shared" si="33"/>
        <v>0</v>
      </c>
      <c r="X346">
        <f t="shared" si="34"/>
        <v>0</v>
      </c>
      <c r="Y346">
        <f>IF((Prediksi_Testing!T346 + Prediksi_Testing!U346 + Prediksi_Testing!V346 + Prediksi_Testing!W346 + Prediksi_Testing!X346) &gt;= 3, 1, 0)</f>
        <v>0</v>
      </c>
      <c r="Z346">
        <f>Label_Encoding!Q346</f>
        <v>1</v>
      </c>
      <c r="AA346" t="str">
        <f t="shared" si="35"/>
        <v>Salah</v>
      </c>
    </row>
    <row r="347" spans="1:27" ht="15.75" customHeight="1" x14ac:dyDescent="0.2">
      <c r="A347" s="7">
        <v>58</v>
      </c>
      <c r="B347" s="8">
        <f>IF(Data_Mentah!B347="Male",1,0)</f>
        <v>0</v>
      </c>
      <c r="C347" s="8">
        <f>IF(Data_Mentah!C347="Yes",1,0)</f>
        <v>1</v>
      </c>
      <c r="D347" s="8">
        <f>IF(Data_Mentah!D347="Yes",1,0)</f>
        <v>0</v>
      </c>
      <c r="E347" s="8">
        <f>IF(Data_Mentah!E347="Yes",1,0)</f>
        <v>1</v>
      </c>
      <c r="F347" s="8">
        <f>IF(Data_Mentah!F347="Yes",1,0)</f>
        <v>0</v>
      </c>
      <c r="G347" s="8">
        <f>IF(Data_Mentah!G347="Yes",1,0)</f>
        <v>1</v>
      </c>
      <c r="H347" s="8">
        <f>IF(Data_Mentah!H347="Yes",1,0)</f>
        <v>0</v>
      </c>
      <c r="I347" s="8">
        <f>IF(Data_Mentah!I347="Yes",1,0)</f>
        <v>0</v>
      </c>
      <c r="J347" s="8">
        <f>IF(Data_Mentah!J347="Yes",1,0)</f>
        <v>0</v>
      </c>
      <c r="K347" s="8">
        <f>IF(Data_Mentah!K347="Yes",1,0)</f>
        <v>1</v>
      </c>
      <c r="L347" s="8">
        <f>IF(Data_Mentah!L347="Yes",1,0)</f>
        <v>0</v>
      </c>
      <c r="M347" s="8">
        <f>IF(Data_Mentah!M347="Yes",1,0)</f>
        <v>0</v>
      </c>
      <c r="N347" s="8">
        <f>IF(Data_Mentah!N347="Yes",1,0)</f>
        <v>1</v>
      </c>
      <c r="O347" s="8">
        <f>IF(Data_Mentah!O347="Yes",1,0)</f>
        <v>0</v>
      </c>
      <c r="P347" s="8">
        <f>IF(Data_Mentah!P347="Yes",1,0)</f>
        <v>1</v>
      </c>
      <c r="Q347" s="9">
        <f>IF(Data_Mentah!Q347="Positive",1,0)</f>
        <v>1</v>
      </c>
      <c r="T347">
        <f t="shared" si="30"/>
        <v>0</v>
      </c>
      <c r="U347">
        <f t="shared" si="31"/>
        <v>0</v>
      </c>
      <c r="V347">
        <f t="shared" si="32"/>
        <v>0</v>
      </c>
      <c r="W347">
        <f t="shared" si="33"/>
        <v>0</v>
      </c>
      <c r="X347">
        <f t="shared" si="34"/>
        <v>0</v>
      </c>
      <c r="Y347">
        <f>IF((Prediksi_Testing!T347 + Prediksi_Testing!U347 + Prediksi_Testing!V347 + Prediksi_Testing!W347 + Prediksi_Testing!X347) &gt;= 3, 1, 0)</f>
        <v>0</v>
      </c>
      <c r="Z347">
        <f>Label_Encoding!Q347</f>
        <v>1</v>
      </c>
      <c r="AA347" t="str">
        <f t="shared" si="35"/>
        <v>Salah</v>
      </c>
    </row>
    <row r="348" spans="1:27" ht="15.75" customHeight="1" x14ac:dyDescent="0.2">
      <c r="A348" s="4">
        <v>69</v>
      </c>
      <c r="B348" s="5">
        <f>IF(Data_Mentah!B348="Male",1,0)</f>
        <v>0</v>
      </c>
      <c r="C348" s="5">
        <f>IF(Data_Mentah!C348="Yes",1,0)</f>
        <v>1</v>
      </c>
      <c r="D348" s="5">
        <f>IF(Data_Mentah!D348="Yes",1,0)</f>
        <v>1</v>
      </c>
      <c r="E348" s="5">
        <f>IF(Data_Mentah!E348="Yes",1,0)</f>
        <v>1</v>
      </c>
      <c r="F348" s="5">
        <f>IF(Data_Mentah!F348="Yes",1,0)</f>
        <v>1</v>
      </c>
      <c r="G348" s="5">
        <f>IF(Data_Mentah!G348="Yes",1,0)</f>
        <v>0</v>
      </c>
      <c r="H348" s="5">
        <f>IF(Data_Mentah!H348="Yes",1,0)</f>
        <v>0</v>
      </c>
      <c r="I348" s="5">
        <f>IF(Data_Mentah!I348="Yes",1,0)</f>
        <v>1</v>
      </c>
      <c r="J348" s="5">
        <f>IF(Data_Mentah!J348="Yes",1,0)</f>
        <v>1</v>
      </c>
      <c r="K348" s="5">
        <f>IF(Data_Mentah!K348="Yes",1,0)</f>
        <v>1</v>
      </c>
      <c r="L348" s="5">
        <f>IF(Data_Mentah!L348="Yes",1,0)</f>
        <v>0</v>
      </c>
      <c r="M348" s="5">
        <f>IF(Data_Mentah!M348="Yes",1,0)</f>
        <v>0</v>
      </c>
      <c r="N348" s="5">
        <f>IF(Data_Mentah!N348="Yes",1,0)</f>
        <v>1</v>
      </c>
      <c r="O348" s="5">
        <f>IF(Data_Mentah!O348="Yes",1,0)</f>
        <v>0</v>
      </c>
      <c r="P348" s="5">
        <f>IF(Data_Mentah!P348="Yes",1,0)</f>
        <v>1</v>
      </c>
      <c r="Q348" s="6">
        <f>IF(Data_Mentah!Q348="Positive",1,0)</f>
        <v>1</v>
      </c>
      <c r="T348">
        <f t="shared" si="30"/>
        <v>1</v>
      </c>
      <c r="U348">
        <f t="shared" si="31"/>
        <v>1</v>
      </c>
      <c r="V348">
        <f t="shared" si="32"/>
        <v>1</v>
      </c>
      <c r="W348">
        <f t="shared" si="33"/>
        <v>0</v>
      </c>
      <c r="X348">
        <f t="shared" si="34"/>
        <v>1</v>
      </c>
      <c r="Y348">
        <f>IF((Prediksi_Testing!T348 + Prediksi_Testing!U348 + Prediksi_Testing!V348 + Prediksi_Testing!W348 + Prediksi_Testing!X348) &gt;= 3, 1, 0)</f>
        <v>1</v>
      </c>
      <c r="Z348">
        <f>Label_Encoding!Q348</f>
        <v>1</v>
      </c>
      <c r="AA348" t="str">
        <f t="shared" si="35"/>
        <v>Benar</v>
      </c>
    </row>
    <row r="349" spans="1:27" ht="15.75" customHeight="1" x14ac:dyDescent="0.2">
      <c r="A349" s="7">
        <v>40</v>
      </c>
      <c r="B349" s="8">
        <f>IF(Data_Mentah!B349="Male",1,0)</f>
        <v>1</v>
      </c>
      <c r="C349" s="8">
        <f>IF(Data_Mentah!C349="Yes",1,0)</f>
        <v>0</v>
      </c>
      <c r="D349" s="8">
        <f>IF(Data_Mentah!D349="Yes",1,0)</f>
        <v>1</v>
      </c>
      <c r="E349" s="8">
        <f>IF(Data_Mentah!E349="Yes",1,0)</f>
        <v>1</v>
      </c>
      <c r="F349" s="8">
        <f>IF(Data_Mentah!F349="Yes",1,0)</f>
        <v>1</v>
      </c>
      <c r="G349" s="8">
        <f>IF(Data_Mentah!G349="Yes",1,0)</f>
        <v>0</v>
      </c>
      <c r="H349" s="8">
        <f>IF(Data_Mentah!H349="Yes",1,0)</f>
        <v>0</v>
      </c>
      <c r="I349" s="8">
        <f>IF(Data_Mentah!I349="Yes",1,0)</f>
        <v>1</v>
      </c>
      <c r="J349" s="8">
        <f>IF(Data_Mentah!J349="Yes",1,0)</f>
        <v>1</v>
      </c>
      <c r="K349" s="8">
        <f>IF(Data_Mentah!K349="Yes",1,0)</f>
        <v>0</v>
      </c>
      <c r="L349" s="8">
        <f>IF(Data_Mentah!L349="Yes",1,0)</f>
        <v>0</v>
      </c>
      <c r="M349" s="8">
        <f>IF(Data_Mentah!M349="Yes",1,0)</f>
        <v>1</v>
      </c>
      <c r="N349" s="8">
        <f>IF(Data_Mentah!N349="Yes",1,0)</f>
        <v>1</v>
      </c>
      <c r="O349" s="8">
        <f>IF(Data_Mentah!O349="Yes",1,0)</f>
        <v>0</v>
      </c>
      <c r="P349" s="8">
        <f>IF(Data_Mentah!P349="Yes",1,0)</f>
        <v>0</v>
      </c>
      <c r="Q349" s="9">
        <f>IF(Data_Mentah!Q349="Positive",1,0)</f>
        <v>0</v>
      </c>
      <c r="T349">
        <f t="shared" si="30"/>
        <v>1</v>
      </c>
      <c r="U349">
        <f t="shared" si="31"/>
        <v>1</v>
      </c>
      <c r="V349">
        <f t="shared" si="32"/>
        <v>1</v>
      </c>
      <c r="W349">
        <f t="shared" si="33"/>
        <v>0</v>
      </c>
      <c r="X349">
        <f t="shared" si="34"/>
        <v>1</v>
      </c>
      <c r="Y349">
        <f>IF((Prediksi_Testing!T349 + Prediksi_Testing!U349 + Prediksi_Testing!V349 + Prediksi_Testing!W349 + Prediksi_Testing!X349) &gt;= 3, 1, 0)</f>
        <v>1</v>
      </c>
      <c r="Z349">
        <f>Label_Encoding!Q349</f>
        <v>0</v>
      </c>
      <c r="AA349" t="str">
        <f t="shared" si="35"/>
        <v>Salah</v>
      </c>
    </row>
    <row r="350" spans="1:27" ht="15.75" customHeight="1" x14ac:dyDescent="0.2">
      <c r="A350" s="4">
        <v>28</v>
      </c>
      <c r="B350" s="5">
        <f>IF(Data_Mentah!B350="Male",1,0)</f>
        <v>1</v>
      </c>
      <c r="C350" s="5">
        <f>IF(Data_Mentah!C350="Yes",1,0)</f>
        <v>0</v>
      </c>
      <c r="D350" s="5">
        <f>IF(Data_Mentah!D350="Yes",1,0)</f>
        <v>0</v>
      </c>
      <c r="E350" s="5">
        <f>IF(Data_Mentah!E350="Yes",1,0)</f>
        <v>1</v>
      </c>
      <c r="F350" s="5">
        <f>IF(Data_Mentah!F350="Yes",1,0)</f>
        <v>0</v>
      </c>
      <c r="G350" s="5">
        <f>IF(Data_Mentah!G350="Yes",1,0)</f>
        <v>0</v>
      </c>
      <c r="H350" s="5">
        <f>IF(Data_Mentah!H350="Yes",1,0)</f>
        <v>0</v>
      </c>
      <c r="I350" s="5">
        <f>IF(Data_Mentah!I350="Yes",1,0)</f>
        <v>0</v>
      </c>
      <c r="J350" s="5">
        <f>IF(Data_Mentah!J350="Yes",1,0)</f>
        <v>0</v>
      </c>
      <c r="K350" s="5">
        <f>IF(Data_Mentah!K350="Yes",1,0)</f>
        <v>0</v>
      </c>
      <c r="L350" s="5">
        <f>IF(Data_Mentah!L350="Yes",1,0)</f>
        <v>0</v>
      </c>
      <c r="M350" s="5">
        <f>IF(Data_Mentah!M350="Yes",1,0)</f>
        <v>0</v>
      </c>
      <c r="N350" s="5">
        <f>IF(Data_Mentah!N350="Yes",1,0)</f>
        <v>0</v>
      </c>
      <c r="O350" s="5">
        <f>IF(Data_Mentah!O350="Yes",1,0)</f>
        <v>0</v>
      </c>
      <c r="P350" s="5">
        <f>IF(Data_Mentah!P350="Yes",1,0)</f>
        <v>0</v>
      </c>
      <c r="Q350" s="6">
        <f>IF(Data_Mentah!Q350="Positive",1,0)</f>
        <v>0</v>
      </c>
      <c r="T350">
        <f t="shared" si="30"/>
        <v>0</v>
      </c>
      <c r="U350">
        <f t="shared" si="31"/>
        <v>0</v>
      </c>
      <c r="V350">
        <f t="shared" si="32"/>
        <v>0</v>
      </c>
      <c r="W350">
        <f t="shared" si="33"/>
        <v>0</v>
      </c>
      <c r="X350">
        <f t="shared" si="34"/>
        <v>0</v>
      </c>
      <c r="Y350">
        <f>IF((Prediksi_Testing!T350 + Prediksi_Testing!U350 + Prediksi_Testing!V350 + Prediksi_Testing!W350 + Prediksi_Testing!X350) &gt;= 3, 1, 0)</f>
        <v>0</v>
      </c>
      <c r="Z350">
        <f>Label_Encoding!Q350</f>
        <v>0</v>
      </c>
      <c r="AA350" t="str">
        <f t="shared" si="35"/>
        <v>Benar</v>
      </c>
    </row>
    <row r="351" spans="1:27" ht="15.75" customHeight="1" x14ac:dyDescent="0.2">
      <c r="A351" s="7">
        <v>37</v>
      </c>
      <c r="B351" s="8">
        <f>IF(Data_Mentah!B351="Male",1,0)</f>
        <v>1</v>
      </c>
      <c r="C351" s="8">
        <f>IF(Data_Mentah!C351="Yes",1,0)</f>
        <v>0</v>
      </c>
      <c r="D351" s="8">
        <f>IF(Data_Mentah!D351="Yes",1,0)</f>
        <v>0</v>
      </c>
      <c r="E351" s="8">
        <f>IF(Data_Mentah!E351="Yes",1,0)</f>
        <v>0</v>
      </c>
      <c r="F351" s="8">
        <f>IF(Data_Mentah!F351="Yes",1,0)</f>
        <v>0</v>
      </c>
      <c r="G351" s="8">
        <f>IF(Data_Mentah!G351="Yes",1,0)</f>
        <v>0</v>
      </c>
      <c r="H351" s="8">
        <f>IF(Data_Mentah!H351="Yes",1,0)</f>
        <v>0</v>
      </c>
      <c r="I351" s="8">
        <f>IF(Data_Mentah!I351="Yes",1,0)</f>
        <v>0</v>
      </c>
      <c r="J351" s="8">
        <f>IF(Data_Mentah!J351="Yes",1,0)</f>
        <v>0</v>
      </c>
      <c r="K351" s="8">
        <f>IF(Data_Mentah!K351="Yes",1,0)</f>
        <v>0</v>
      </c>
      <c r="L351" s="8">
        <f>IF(Data_Mentah!L351="Yes",1,0)</f>
        <v>0</v>
      </c>
      <c r="M351" s="8">
        <f>IF(Data_Mentah!M351="Yes",1,0)</f>
        <v>0</v>
      </c>
      <c r="N351" s="8">
        <f>IF(Data_Mentah!N351="Yes",1,0)</f>
        <v>0</v>
      </c>
      <c r="O351" s="8">
        <f>IF(Data_Mentah!O351="Yes",1,0)</f>
        <v>0</v>
      </c>
      <c r="P351" s="8">
        <f>IF(Data_Mentah!P351="Yes",1,0)</f>
        <v>0</v>
      </c>
      <c r="Q351" s="9">
        <f>IF(Data_Mentah!Q351="Positive",1,0)</f>
        <v>0</v>
      </c>
      <c r="T351">
        <f t="shared" si="30"/>
        <v>0</v>
      </c>
      <c r="U351">
        <f t="shared" si="31"/>
        <v>0</v>
      </c>
      <c r="V351">
        <f t="shared" si="32"/>
        <v>0</v>
      </c>
      <c r="W351">
        <f t="shared" si="33"/>
        <v>0</v>
      </c>
      <c r="X351">
        <f t="shared" si="34"/>
        <v>0</v>
      </c>
      <c r="Y351">
        <f>IF((Prediksi_Testing!T351 + Prediksi_Testing!U351 + Prediksi_Testing!V351 + Prediksi_Testing!W351 + Prediksi_Testing!X351) &gt;= 3, 1, 0)</f>
        <v>0</v>
      </c>
      <c r="Z351">
        <f>Label_Encoding!Q351</f>
        <v>0</v>
      </c>
      <c r="AA351" t="str">
        <f t="shared" si="35"/>
        <v>Benar</v>
      </c>
    </row>
    <row r="352" spans="1:27" ht="15.75" customHeight="1" x14ac:dyDescent="0.2">
      <c r="A352" s="4">
        <v>34</v>
      </c>
      <c r="B352" s="5">
        <f>IF(Data_Mentah!B352="Male",1,0)</f>
        <v>1</v>
      </c>
      <c r="C352" s="5">
        <f>IF(Data_Mentah!C352="Yes",1,0)</f>
        <v>0</v>
      </c>
      <c r="D352" s="5">
        <f>IF(Data_Mentah!D352="Yes",1,0)</f>
        <v>0</v>
      </c>
      <c r="E352" s="5">
        <f>IF(Data_Mentah!E352="Yes",1,0)</f>
        <v>0</v>
      </c>
      <c r="F352" s="5">
        <f>IF(Data_Mentah!F352="Yes",1,0)</f>
        <v>0</v>
      </c>
      <c r="G352" s="5">
        <f>IF(Data_Mentah!G352="Yes",1,0)</f>
        <v>0</v>
      </c>
      <c r="H352" s="5">
        <f>IF(Data_Mentah!H352="Yes",1,0)</f>
        <v>0</v>
      </c>
      <c r="I352" s="5">
        <f>IF(Data_Mentah!I352="Yes",1,0)</f>
        <v>0</v>
      </c>
      <c r="J352" s="5">
        <f>IF(Data_Mentah!J352="Yes",1,0)</f>
        <v>0</v>
      </c>
      <c r="K352" s="5">
        <f>IF(Data_Mentah!K352="Yes",1,0)</f>
        <v>0</v>
      </c>
      <c r="L352" s="5">
        <f>IF(Data_Mentah!L352="Yes",1,0)</f>
        <v>0</v>
      </c>
      <c r="M352" s="5">
        <f>IF(Data_Mentah!M352="Yes",1,0)</f>
        <v>0</v>
      </c>
      <c r="N352" s="5">
        <f>IF(Data_Mentah!N352="Yes",1,0)</f>
        <v>0</v>
      </c>
      <c r="O352" s="5">
        <f>IF(Data_Mentah!O352="Yes",1,0)</f>
        <v>0</v>
      </c>
      <c r="P352" s="5">
        <f>IF(Data_Mentah!P352="Yes",1,0)</f>
        <v>0</v>
      </c>
      <c r="Q352" s="6">
        <f>IF(Data_Mentah!Q352="Positive",1,0)</f>
        <v>0</v>
      </c>
      <c r="T352">
        <f t="shared" si="30"/>
        <v>0</v>
      </c>
      <c r="U352">
        <f t="shared" si="31"/>
        <v>0</v>
      </c>
      <c r="V352">
        <f t="shared" si="32"/>
        <v>0</v>
      </c>
      <c r="W352">
        <f t="shared" si="33"/>
        <v>0</v>
      </c>
      <c r="X352">
        <f t="shared" si="34"/>
        <v>0</v>
      </c>
      <c r="Y352">
        <f>IF((Prediksi_Testing!T352 + Prediksi_Testing!U352 + Prediksi_Testing!V352 + Prediksi_Testing!W352 + Prediksi_Testing!X352) &gt;= 3, 1, 0)</f>
        <v>0</v>
      </c>
      <c r="Z352">
        <f>Label_Encoding!Q352</f>
        <v>0</v>
      </c>
      <c r="AA352" t="str">
        <f t="shared" si="35"/>
        <v>Benar</v>
      </c>
    </row>
    <row r="353" spans="1:27" ht="15.75" customHeight="1" x14ac:dyDescent="0.2">
      <c r="A353" s="7">
        <v>30</v>
      </c>
      <c r="B353" s="8">
        <f>IF(Data_Mentah!B353="Male",1,0)</f>
        <v>1</v>
      </c>
      <c r="C353" s="8">
        <f>IF(Data_Mentah!C353="Yes",1,0)</f>
        <v>0</v>
      </c>
      <c r="D353" s="8">
        <f>IF(Data_Mentah!D353="Yes",1,0)</f>
        <v>0</v>
      </c>
      <c r="E353" s="8">
        <f>IF(Data_Mentah!E353="Yes",1,0)</f>
        <v>0</v>
      </c>
      <c r="F353" s="8">
        <f>IF(Data_Mentah!F353="Yes",1,0)</f>
        <v>0</v>
      </c>
      <c r="G353" s="8">
        <f>IF(Data_Mentah!G353="Yes",1,0)</f>
        <v>0</v>
      </c>
      <c r="H353" s="8">
        <f>IF(Data_Mentah!H353="Yes",1,0)</f>
        <v>0</v>
      </c>
      <c r="I353" s="8">
        <f>IF(Data_Mentah!I353="Yes",1,0)</f>
        <v>0</v>
      </c>
      <c r="J353" s="8">
        <f>IF(Data_Mentah!J353="Yes",1,0)</f>
        <v>0</v>
      </c>
      <c r="K353" s="8">
        <f>IF(Data_Mentah!K353="Yes",1,0)</f>
        <v>0</v>
      </c>
      <c r="L353" s="8">
        <f>IF(Data_Mentah!L353="Yes",1,0)</f>
        <v>0</v>
      </c>
      <c r="M353" s="8">
        <f>IF(Data_Mentah!M353="Yes",1,0)</f>
        <v>0</v>
      </c>
      <c r="N353" s="8">
        <f>IF(Data_Mentah!N353="Yes",1,0)</f>
        <v>0</v>
      </c>
      <c r="O353" s="8">
        <f>IF(Data_Mentah!O353="Yes",1,0)</f>
        <v>0</v>
      </c>
      <c r="P353" s="8">
        <f>IF(Data_Mentah!P353="Yes",1,0)</f>
        <v>0</v>
      </c>
      <c r="Q353" s="9">
        <f>IF(Data_Mentah!Q353="Positive",1,0)</f>
        <v>0</v>
      </c>
      <c r="T353">
        <f t="shared" si="30"/>
        <v>0</v>
      </c>
      <c r="U353">
        <f t="shared" si="31"/>
        <v>0</v>
      </c>
      <c r="V353">
        <f t="shared" si="32"/>
        <v>0</v>
      </c>
      <c r="W353">
        <f t="shared" si="33"/>
        <v>0</v>
      </c>
      <c r="X353">
        <f t="shared" si="34"/>
        <v>0</v>
      </c>
      <c r="Y353">
        <f>IF((Prediksi_Testing!T353 + Prediksi_Testing!U353 + Prediksi_Testing!V353 + Prediksi_Testing!W353 + Prediksi_Testing!X353) &gt;= 3, 1, 0)</f>
        <v>0</v>
      </c>
      <c r="Z353">
        <f>Label_Encoding!Q353</f>
        <v>0</v>
      </c>
      <c r="AA353" t="str">
        <f t="shared" si="35"/>
        <v>Benar</v>
      </c>
    </row>
    <row r="354" spans="1:27" ht="15.75" customHeight="1" x14ac:dyDescent="0.2">
      <c r="A354" s="4">
        <v>67</v>
      </c>
      <c r="B354" s="5">
        <f>IF(Data_Mentah!B354="Male",1,0)</f>
        <v>1</v>
      </c>
      <c r="C354" s="5">
        <f>IF(Data_Mentah!C354="Yes",1,0)</f>
        <v>1</v>
      </c>
      <c r="D354" s="5">
        <f>IF(Data_Mentah!D354="Yes",1,0)</f>
        <v>0</v>
      </c>
      <c r="E354" s="5">
        <f>IF(Data_Mentah!E354="Yes",1,0)</f>
        <v>0</v>
      </c>
      <c r="F354" s="5">
        <f>IF(Data_Mentah!F354="Yes",1,0)</f>
        <v>1</v>
      </c>
      <c r="G354" s="5">
        <f>IF(Data_Mentah!G354="Yes",1,0)</f>
        <v>1</v>
      </c>
      <c r="H354" s="5">
        <f>IF(Data_Mentah!H354="Yes",1,0)</f>
        <v>0</v>
      </c>
      <c r="I354" s="5">
        <f>IF(Data_Mentah!I354="Yes",1,0)</f>
        <v>1</v>
      </c>
      <c r="J354" s="5">
        <f>IF(Data_Mentah!J354="Yes",1,0)</f>
        <v>1</v>
      </c>
      <c r="K354" s="5">
        <f>IF(Data_Mentah!K354="Yes",1,0)</f>
        <v>1</v>
      </c>
      <c r="L354" s="5">
        <f>IF(Data_Mentah!L354="Yes",1,0)</f>
        <v>1</v>
      </c>
      <c r="M354" s="5">
        <f>IF(Data_Mentah!M354="Yes",1,0)</f>
        <v>0</v>
      </c>
      <c r="N354" s="5">
        <f>IF(Data_Mentah!N354="Yes",1,0)</f>
        <v>1</v>
      </c>
      <c r="O354" s="5">
        <f>IF(Data_Mentah!O354="Yes",1,0)</f>
        <v>1</v>
      </c>
      <c r="P354" s="5">
        <f>IF(Data_Mentah!P354="Yes",1,0)</f>
        <v>1</v>
      </c>
      <c r="Q354" s="6">
        <f>IF(Data_Mentah!Q354="Positive",1,0)</f>
        <v>0</v>
      </c>
      <c r="T354">
        <f t="shared" si="30"/>
        <v>1</v>
      </c>
      <c r="U354">
        <f t="shared" si="31"/>
        <v>1</v>
      </c>
      <c r="V354">
        <f t="shared" si="32"/>
        <v>1</v>
      </c>
      <c r="W354">
        <f t="shared" si="33"/>
        <v>0</v>
      </c>
      <c r="X354">
        <f t="shared" si="34"/>
        <v>1</v>
      </c>
      <c r="Y354">
        <f>IF((Prediksi_Testing!T354 + Prediksi_Testing!U354 + Prediksi_Testing!V354 + Prediksi_Testing!W354 + Prediksi_Testing!X354) &gt;= 3, 1, 0)</f>
        <v>1</v>
      </c>
      <c r="Z354">
        <f>Label_Encoding!Q354</f>
        <v>0</v>
      </c>
      <c r="AA354" t="str">
        <f t="shared" si="35"/>
        <v>Salah</v>
      </c>
    </row>
    <row r="355" spans="1:27" ht="15.75" customHeight="1" x14ac:dyDescent="0.2">
      <c r="A355" s="7">
        <v>60</v>
      </c>
      <c r="B355" s="8">
        <f>IF(Data_Mentah!B355="Male",1,0)</f>
        <v>1</v>
      </c>
      <c r="C355" s="8">
        <f>IF(Data_Mentah!C355="Yes",1,0)</f>
        <v>0</v>
      </c>
      <c r="D355" s="8">
        <f>IF(Data_Mentah!D355="Yes",1,0)</f>
        <v>0</v>
      </c>
      <c r="E355" s="8">
        <f>IF(Data_Mentah!E355="Yes",1,0)</f>
        <v>0</v>
      </c>
      <c r="F355" s="8">
        <f>IF(Data_Mentah!F355="Yes",1,0)</f>
        <v>1</v>
      </c>
      <c r="G355" s="8">
        <f>IF(Data_Mentah!G355="Yes",1,0)</f>
        <v>0</v>
      </c>
      <c r="H355" s="8">
        <f>IF(Data_Mentah!H355="Yes",1,0)</f>
        <v>0</v>
      </c>
      <c r="I355" s="8">
        <f>IF(Data_Mentah!I355="Yes",1,0)</f>
        <v>0</v>
      </c>
      <c r="J355" s="8">
        <f>IF(Data_Mentah!J355="Yes",1,0)</f>
        <v>0</v>
      </c>
      <c r="K355" s="8">
        <f>IF(Data_Mentah!K355="Yes",1,0)</f>
        <v>0</v>
      </c>
      <c r="L355" s="8">
        <f>IF(Data_Mentah!L355="Yes",1,0)</f>
        <v>0</v>
      </c>
      <c r="M355" s="8">
        <f>IF(Data_Mentah!M355="Yes",1,0)</f>
        <v>1</v>
      </c>
      <c r="N355" s="8">
        <f>IF(Data_Mentah!N355="Yes",1,0)</f>
        <v>1</v>
      </c>
      <c r="O355" s="8">
        <f>IF(Data_Mentah!O355="Yes",1,0)</f>
        <v>0</v>
      </c>
      <c r="P355" s="8">
        <f>IF(Data_Mentah!P355="Yes",1,0)</f>
        <v>0</v>
      </c>
      <c r="Q355" s="9">
        <f>IF(Data_Mentah!Q355="Positive",1,0)</f>
        <v>0</v>
      </c>
      <c r="T355">
        <f t="shared" si="30"/>
        <v>0</v>
      </c>
      <c r="U355">
        <f t="shared" si="31"/>
        <v>0</v>
      </c>
      <c r="V355">
        <f t="shared" si="32"/>
        <v>0</v>
      </c>
      <c r="W355">
        <f t="shared" si="33"/>
        <v>0</v>
      </c>
      <c r="X355">
        <f t="shared" si="34"/>
        <v>0</v>
      </c>
      <c r="Y355">
        <f>IF((Prediksi_Testing!T355 + Prediksi_Testing!U355 + Prediksi_Testing!V355 + Prediksi_Testing!W355 + Prediksi_Testing!X355) &gt;= 3, 1, 0)</f>
        <v>0</v>
      </c>
      <c r="Z355">
        <f>Label_Encoding!Q355</f>
        <v>0</v>
      </c>
      <c r="AA355" t="str">
        <f t="shared" si="35"/>
        <v>Benar</v>
      </c>
    </row>
    <row r="356" spans="1:27" ht="15.75" customHeight="1" x14ac:dyDescent="0.2">
      <c r="A356" s="4">
        <v>58</v>
      </c>
      <c r="B356" s="5">
        <f>IF(Data_Mentah!B356="Male",1,0)</f>
        <v>1</v>
      </c>
      <c r="C356" s="5">
        <f>IF(Data_Mentah!C356="Yes",1,0)</f>
        <v>0</v>
      </c>
      <c r="D356" s="5">
        <f>IF(Data_Mentah!D356="Yes",1,0)</f>
        <v>0</v>
      </c>
      <c r="E356" s="5">
        <f>IF(Data_Mentah!E356="Yes",1,0)</f>
        <v>0</v>
      </c>
      <c r="F356" s="5">
        <f>IF(Data_Mentah!F356="Yes",1,0)</f>
        <v>0</v>
      </c>
      <c r="G356" s="5">
        <f>IF(Data_Mentah!G356="Yes",1,0)</f>
        <v>1</v>
      </c>
      <c r="H356" s="5">
        <f>IF(Data_Mentah!H356="Yes",1,0)</f>
        <v>0</v>
      </c>
      <c r="I356" s="5">
        <f>IF(Data_Mentah!I356="Yes",1,0)</f>
        <v>0</v>
      </c>
      <c r="J356" s="5">
        <f>IF(Data_Mentah!J356="Yes",1,0)</f>
        <v>1</v>
      </c>
      <c r="K356" s="5">
        <f>IF(Data_Mentah!K356="Yes",1,0)</f>
        <v>0</v>
      </c>
      <c r="L356" s="5">
        <f>IF(Data_Mentah!L356="Yes",1,0)</f>
        <v>1</v>
      </c>
      <c r="M356" s="5">
        <f>IF(Data_Mentah!M356="Yes",1,0)</f>
        <v>0</v>
      </c>
      <c r="N356" s="5">
        <f>IF(Data_Mentah!N356="Yes",1,0)</f>
        <v>0</v>
      </c>
      <c r="O356" s="5">
        <f>IF(Data_Mentah!O356="Yes",1,0)</f>
        <v>1</v>
      </c>
      <c r="P356" s="5">
        <f>IF(Data_Mentah!P356="Yes",1,0)</f>
        <v>1</v>
      </c>
      <c r="Q356" s="6">
        <f>IF(Data_Mentah!Q356="Positive",1,0)</f>
        <v>0</v>
      </c>
      <c r="T356">
        <f t="shared" si="30"/>
        <v>0</v>
      </c>
      <c r="U356">
        <f t="shared" si="31"/>
        <v>1</v>
      </c>
      <c r="V356">
        <f t="shared" si="32"/>
        <v>0</v>
      </c>
      <c r="W356">
        <f t="shared" si="33"/>
        <v>0</v>
      </c>
      <c r="X356">
        <f t="shared" si="34"/>
        <v>0</v>
      </c>
      <c r="Y356">
        <f>IF((Prediksi_Testing!T356 + Prediksi_Testing!U356 + Prediksi_Testing!V356 + Prediksi_Testing!W356 + Prediksi_Testing!X356) &gt;= 3, 1, 0)</f>
        <v>0</v>
      </c>
      <c r="Z356">
        <f>Label_Encoding!Q356</f>
        <v>0</v>
      </c>
      <c r="AA356" t="str">
        <f t="shared" si="35"/>
        <v>Benar</v>
      </c>
    </row>
    <row r="357" spans="1:27" ht="15.75" customHeight="1" x14ac:dyDescent="0.2">
      <c r="A357" s="7">
        <v>54</v>
      </c>
      <c r="B357" s="8">
        <f>IF(Data_Mentah!B357="Male",1,0)</f>
        <v>1</v>
      </c>
      <c r="C357" s="8">
        <f>IF(Data_Mentah!C357="Yes",1,0)</f>
        <v>0</v>
      </c>
      <c r="D357" s="8">
        <f>IF(Data_Mentah!D357="Yes",1,0)</f>
        <v>0</v>
      </c>
      <c r="E357" s="8">
        <f>IF(Data_Mentah!E357="Yes",1,0)</f>
        <v>1</v>
      </c>
      <c r="F357" s="8">
        <f>IF(Data_Mentah!F357="Yes",1,0)</f>
        <v>1</v>
      </c>
      <c r="G357" s="8">
        <f>IF(Data_Mentah!G357="Yes",1,0)</f>
        <v>0</v>
      </c>
      <c r="H357" s="8">
        <f>IF(Data_Mentah!H357="Yes",1,0)</f>
        <v>1</v>
      </c>
      <c r="I357" s="8">
        <f>IF(Data_Mentah!I357="Yes",1,0)</f>
        <v>0</v>
      </c>
      <c r="J357" s="8">
        <f>IF(Data_Mentah!J357="Yes",1,0)</f>
        <v>0</v>
      </c>
      <c r="K357" s="8">
        <f>IF(Data_Mentah!K357="Yes",1,0)</f>
        <v>0</v>
      </c>
      <c r="L357" s="8">
        <f>IF(Data_Mentah!L357="Yes",1,0)</f>
        <v>1</v>
      </c>
      <c r="M357" s="8">
        <f>IF(Data_Mentah!M357="Yes",1,0)</f>
        <v>0</v>
      </c>
      <c r="N357" s="8">
        <f>IF(Data_Mentah!N357="Yes",1,0)</f>
        <v>0</v>
      </c>
      <c r="O357" s="8">
        <f>IF(Data_Mentah!O357="Yes",1,0)</f>
        <v>1</v>
      </c>
      <c r="P357" s="8">
        <f>IF(Data_Mentah!P357="Yes",1,0)</f>
        <v>0</v>
      </c>
      <c r="Q357" s="9">
        <f>IF(Data_Mentah!Q357="Positive",1,0)</f>
        <v>0</v>
      </c>
      <c r="T357">
        <f t="shared" si="30"/>
        <v>1</v>
      </c>
      <c r="U357">
        <f t="shared" si="31"/>
        <v>0</v>
      </c>
      <c r="V357">
        <f t="shared" si="32"/>
        <v>0</v>
      </c>
      <c r="W357">
        <f t="shared" si="33"/>
        <v>0</v>
      </c>
      <c r="X357">
        <f t="shared" si="34"/>
        <v>0</v>
      </c>
      <c r="Y357">
        <f>IF((Prediksi_Testing!T357 + Prediksi_Testing!U357 + Prediksi_Testing!V357 + Prediksi_Testing!W357 + Prediksi_Testing!X357) &gt;= 3, 1, 0)</f>
        <v>0</v>
      </c>
      <c r="Z357">
        <f>Label_Encoding!Q357</f>
        <v>0</v>
      </c>
      <c r="AA357" t="str">
        <f t="shared" si="35"/>
        <v>Benar</v>
      </c>
    </row>
    <row r="358" spans="1:27" ht="15.75" customHeight="1" x14ac:dyDescent="0.2">
      <c r="A358" s="4">
        <v>43</v>
      </c>
      <c r="B358" s="5">
        <f>IF(Data_Mentah!B358="Male",1,0)</f>
        <v>1</v>
      </c>
      <c r="C358" s="5">
        <f>IF(Data_Mentah!C358="Yes",1,0)</f>
        <v>0</v>
      </c>
      <c r="D358" s="5">
        <f>IF(Data_Mentah!D358="Yes",1,0)</f>
        <v>0</v>
      </c>
      <c r="E358" s="5">
        <f>IF(Data_Mentah!E358="Yes",1,0)</f>
        <v>1</v>
      </c>
      <c r="F358" s="5">
        <f>IF(Data_Mentah!F358="Yes",1,0)</f>
        <v>0</v>
      </c>
      <c r="G358" s="5">
        <f>IF(Data_Mentah!G358="Yes",1,0)</f>
        <v>0</v>
      </c>
      <c r="H358" s="5">
        <f>IF(Data_Mentah!H358="Yes",1,0)</f>
        <v>1</v>
      </c>
      <c r="I358" s="5">
        <f>IF(Data_Mentah!I358="Yes",1,0)</f>
        <v>0</v>
      </c>
      <c r="J358" s="5">
        <f>IF(Data_Mentah!J358="Yes",1,0)</f>
        <v>0</v>
      </c>
      <c r="K358" s="5">
        <f>IF(Data_Mentah!K358="Yes",1,0)</f>
        <v>0</v>
      </c>
      <c r="L358" s="5">
        <f>IF(Data_Mentah!L358="Yes",1,0)</f>
        <v>1</v>
      </c>
      <c r="M358" s="5">
        <f>IF(Data_Mentah!M358="Yes",1,0)</f>
        <v>0</v>
      </c>
      <c r="N358" s="5">
        <f>IF(Data_Mentah!N358="Yes",1,0)</f>
        <v>0</v>
      </c>
      <c r="O358" s="5">
        <f>IF(Data_Mentah!O358="Yes",1,0)</f>
        <v>1</v>
      </c>
      <c r="P358" s="5">
        <f>IF(Data_Mentah!P358="Yes",1,0)</f>
        <v>0</v>
      </c>
      <c r="Q358" s="6">
        <f>IF(Data_Mentah!Q358="Positive",1,0)</f>
        <v>0</v>
      </c>
      <c r="T358">
        <f t="shared" si="30"/>
        <v>0</v>
      </c>
      <c r="U358">
        <f t="shared" si="31"/>
        <v>0</v>
      </c>
      <c r="V358">
        <f t="shared" si="32"/>
        <v>0</v>
      </c>
      <c r="W358">
        <f t="shared" si="33"/>
        <v>0</v>
      </c>
      <c r="X358">
        <f t="shared" si="34"/>
        <v>0</v>
      </c>
      <c r="Y358">
        <f>IF((Prediksi_Testing!T358 + Prediksi_Testing!U358 + Prediksi_Testing!V358 + Prediksi_Testing!W358 + Prediksi_Testing!X358) &gt;= 3, 1, 0)</f>
        <v>0</v>
      </c>
      <c r="Z358">
        <f>Label_Encoding!Q358</f>
        <v>0</v>
      </c>
      <c r="AA358" t="str">
        <f t="shared" si="35"/>
        <v>Benar</v>
      </c>
    </row>
    <row r="359" spans="1:27" ht="15.75" customHeight="1" x14ac:dyDescent="0.2">
      <c r="A359" s="7">
        <v>33</v>
      </c>
      <c r="B359" s="8">
        <f>IF(Data_Mentah!B359="Male",1,0)</f>
        <v>0</v>
      </c>
      <c r="C359" s="8">
        <f>IF(Data_Mentah!C359="Yes",1,0)</f>
        <v>0</v>
      </c>
      <c r="D359" s="8">
        <f>IF(Data_Mentah!D359="Yes",1,0)</f>
        <v>0</v>
      </c>
      <c r="E359" s="8">
        <f>IF(Data_Mentah!E359="Yes",1,0)</f>
        <v>0</v>
      </c>
      <c r="F359" s="8">
        <f>IF(Data_Mentah!F359="Yes",1,0)</f>
        <v>0</v>
      </c>
      <c r="G359" s="8">
        <f>IF(Data_Mentah!G359="Yes",1,0)</f>
        <v>0</v>
      </c>
      <c r="H359" s="8">
        <f>IF(Data_Mentah!H359="Yes",1,0)</f>
        <v>0</v>
      </c>
      <c r="I359" s="8">
        <f>IF(Data_Mentah!I359="Yes",1,0)</f>
        <v>0</v>
      </c>
      <c r="J359" s="8">
        <f>IF(Data_Mentah!J359="Yes",1,0)</f>
        <v>0</v>
      </c>
      <c r="K359" s="8">
        <f>IF(Data_Mentah!K359="Yes",1,0)</f>
        <v>0</v>
      </c>
      <c r="L359" s="8">
        <f>IF(Data_Mentah!L359="Yes",1,0)</f>
        <v>0</v>
      </c>
      <c r="M359" s="8">
        <f>IF(Data_Mentah!M359="Yes",1,0)</f>
        <v>0</v>
      </c>
      <c r="N359" s="8">
        <f>IF(Data_Mentah!N359="Yes",1,0)</f>
        <v>0</v>
      </c>
      <c r="O359" s="8">
        <f>IF(Data_Mentah!O359="Yes",1,0)</f>
        <v>0</v>
      </c>
      <c r="P359" s="8">
        <f>IF(Data_Mentah!P359="Yes",1,0)</f>
        <v>0</v>
      </c>
      <c r="Q359" s="9">
        <f>IF(Data_Mentah!Q359="Positive",1,0)</f>
        <v>0</v>
      </c>
      <c r="T359">
        <f t="shared" si="30"/>
        <v>0</v>
      </c>
      <c r="U359">
        <f t="shared" si="31"/>
        <v>0</v>
      </c>
      <c r="V359">
        <f t="shared" si="32"/>
        <v>0</v>
      </c>
      <c r="W359">
        <f t="shared" si="33"/>
        <v>0</v>
      </c>
      <c r="X359">
        <f t="shared" si="34"/>
        <v>0</v>
      </c>
      <c r="Y359">
        <f>IF((Prediksi_Testing!T359 + Prediksi_Testing!U359 + Prediksi_Testing!V359 + Prediksi_Testing!W359 + Prediksi_Testing!X359) &gt;= 3, 1, 0)</f>
        <v>0</v>
      </c>
      <c r="Z359">
        <f>Label_Encoding!Q359</f>
        <v>0</v>
      </c>
      <c r="AA359" t="str">
        <f t="shared" si="35"/>
        <v>Benar</v>
      </c>
    </row>
    <row r="360" spans="1:27" ht="15.75" customHeight="1" x14ac:dyDescent="0.2">
      <c r="A360" s="4">
        <v>55</v>
      </c>
      <c r="B360" s="5">
        <f>IF(Data_Mentah!B360="Male",1,0)</f>
        <v>1</v>
      </c>
      <c r="C360" s="5">
        <f>IF(Data_Mentah!C360="Yes",1,0)</f>
        <v>1</v>
      </c>
      <c r="D360" s="5">
        <f>IF(Data_Mentah!D360="Yes",1,0)</f>
        <v>1</v>
      </c>
      <c r="E360" s="5">
        <f>IF(Data_Mentah!E360="Yes",1,0)</f>
        <v>1</v>
      </c>
      <c r="F360" s="5">
        <f>IF(Data_Mentah!F360="Yes",1,0)</f>
        <v>1</v>
      </c>
      <c r="G360" s="5">
        <f>IF(Data_Mentah!G360="Yes",1,0)</f>
        <v>0</v>
      </c>
      <c r="H360" s="5">
        <f>IF(Data_Mentah!H360="Yes",1,0)</f>
        <v>1</v>
      </c>
      <c r="I360" s="5">
        <f>IF(Data_Mentah!I360="Yes",1,0)</f>
        <v>0</v>
      </c>
      <c r="J360" s="5">
        <f>IF(Data_Mentah!J360="Yes",1,0)</f>
        <v>0</v>
      </c>
      <c r="K360" s="5">
        <f>IF(Data_Mentah!K360="Yes",1,0)</f>
        <v>1</v>
      </c>
      <c r="L360" s="5">
        <f>IF(Data_Mentah!L360="Yes",1,0)</f>
        <v>0</v>
      </c>
      <c r="M360" s="5">
        <f>IF(Data_Mentah!M360="Yes",1,0)</f>
        <v>1</v>
      </c>
      <c r="N360" s="5">
        <f>IF(Data_Mentah!N360="Yes",1,0)</f>
        <v>0</v>
      </c>
      <c r="O360" s="5">
        <f>IF(Data_Mentah!O360="Yes",1,0)</f>
        <v>0</v>
      </c>
      <c r="P360" s="5">
        <f>IF(Data_Mentah!P360="Yes",1,0)</f>
        <v>0</v>
      </c>
      <c r="Q360" s="6">
        <f>IF(Data_Mentah!Q360="Positive",1,0)</f>
        <v>1</v>
      </c>
      <c r="T360">
        <f t="shared" si="30"/>
        <v>1</v>
      </c>
      <c r="U360">
        <f t="shared" si="31"/>
        <v>0</v>
      </c>
      <c r="V360">
        <f t="shared" si="32"/>
        <v>0</v>
      </c>
      <c r="W360">
        <f t="shared" si="33"/>
        <v>0</v>
      </c>
      <c r="X360">
        <f t="shared" si="34"/>
        <v>0</v>
      </c>
      <c r="Y360">
        <f>IF((Prediksi_Testing!T360 + Prediksi_Testing!U360 + Prediksi_Testing!V360 + Prediksi_Testing!W360 + Prediksi_Testing!X360) &gt;= 3, 1, 0)</f>
        <v>0</v>
      </c>
      <c r="Z360">
        <f>Label_Encoding!Q360</f>
        <v>1</v>
      </c>
      <c r="AA360" t="str">
        <f t="shared" si="35"/>
        <v>Salah</v>
      </c>
    </row>
    <row r="361" spans="1:27" ht="15.75" customHeight="1" x14ac:dyDescent="0.2">
      <c r="A361" s="7">
        <v>48</v>
      </c>
      <c r="B361" s="8">
        <f>IF(Data_Mentah!B361="Male",1,0)</f>
        <v>1</v>
      </c>
      <c r="C361" s="8">
        <f>IF(Data_Mentah!C361="Yes",1,0)</f>
        <v>1</v>
      </c>
      <c r="D361" s="8">
        <f>IF(Data_Mentah!D361="Yes",1,0)</f>
        <v>1</v>
      </c>
      <c r="E361" s="8">
        <f>IF(Data_Mentah!E361="Yes",1,0)</f>
        <v>1</v>
      </c>
      <c r="F361" s="8">
        <f>IF(Data_Mentah!F361="Yes",1,0)</f>
        <v>0</v>
      </c>
      <c r="G361" s="8">
        <f>IF(Data_Mentah!G361="Yes",1,0)</f>
        <v>1</v>
      </c>
      <c r="H361" s="8">
        <f>IF(Data_Mentah!H361="Yes",1,0)</f>
        <v>1</v>
      </c>
      <c r="I361" s="8">
        <f>IF(Data_Mentah!I361="Yes",1,0)</f>
        <v>0</v>
      </c>
      <c r="J361" s="8">
        <f>IF(Data_Mentah!J361="Yes",1,0)</f>
        <v>0</v>
      </c>
      <c r="K361" s="8">
        <f>IF(Data_Mentah!K361="Yes",1,0)</f>
        <v>0</v>
      </c>
      <c r="L361" s="8">
        <f>IF(Data_Mentah!L361="Yes",1,0)</f>
        <v>1</v>
      </c>
      <c r="M361" s="8">
        <f>IF(Data_Mentah!M361="Yes",1,0)</f>
        <v>0</v>
      </c>
      <c r="N361" s="8">
        <f>IF(Data_Mentah!N361="Yes",1,0)</f>
        <v>0</v>
      </c>
      <c r="O361" s="8">
        <f>IF(Data_Mentah!O361="Yes",1,0)</f>
        <v>0</v>
      </c>
      <c r="P361" s="8">
        <f>IF(Data_Mentah!P361="Yes",1,0)</f>
        <v>0</v>
      </c>
      <c r="Q361" s="9">
        <f>IF(Data_Mentah!Q361="Positive",1,0)</f>
        <v>1</v>
      </c>
      <c r="T361">
        <f t="shared" si="30"/>
        <v>0</v>
      </c>
      <c r="U361">
        <f t="shared" si="31"/>
        <v>0</v>
      </c>
      <c r="V361">
        <f t="shared" si="32"/>
        <v>0</v>
      </c>
      <c r="W361">
        <f t="shared" si="33"/>
        <v>0</v>
      </c>
      <c r="X361">
        <f t="shared" si="34"/>
        <v>0</v>
      </c>
      <c r="Y361">
        <f>IF((Prediksi_Testing!T361 + Prediksi_Testing!U361 + Prediksi_Testing!V361 + Prediksi_Testing!W361 + Prediksi_Testing!X361) &gt;= 3, 1, 0)</f>
        <v>0</v>
      </c>
      <c r="Z361">
        <f>Label_Encoding!Q361</f>
        <v>1</v>
      </c>
      <c r="AA361" t="str">
        <f t="shared" si="35"/>
        <v>Salah</v>
      </c>
    </row>
    <row r="362" spans="1:27" ht="15.75" customHeight="1" x14ac:dyDescent="0.2">
      <c r="A362" s="4">
        <v>56</v>
      </c>
      <c r="B362" s="5">
        <f>IF(Data_Mentah!B362="Male",1,0)</f>
        <v>1</v>
      </c>
      <c r="C362" s="5">
        <f>IF(Data_Mentah!C362="Yes",1,0)</f>
        <v>1</v>
      </c>
      <c r="D362" s="5">
        <f>IF(Data_Mentah!D362="Yes",1,0)</f>
        <v>0</v>
      </c>
      <c r="E362" s="5">
        <f>IF(Data_Mentah!E362="Yes",1,0)</f>
        <v>1</v>
      </c>
      <c r="F362" s="5">
        <f>IF(Data_Mentah!F362="Yes",1,0)</f>
        <v>1</v>
      </c>
      <c r="G362" s="5">
        <f>IF(Data_Mentah!G362="Yes",1,0)</f>
        <v>0</v>
      </c>
      <c r="H362" s="5">
        <f>IF(Data_Mentah!H362="Yes",1,0)</f>
        <v>1</v>
      </c>
      <c r="I362" s="5">
        <f>IF(Data_Mentah!I362="Yes",1,0)</f>
        <v>0</v>
      </c>
      <c r="J362" s="5">
        <f>IF(Data_Mentah!J362="Yes",1,0)</f>
        <v>1</v>
      </c>
      <c r="K362" s="5">
        <f>IF(Data_Mentah!K362="Yes",1,0)</f>
        <v>1</v>
      </c>
      <c r="L362" s="5">
        <f>IF(Data_Mentah!L362="Yes",1,0)</f>
        <v>0</v>
      </c>
      <c r="M362" s="5">
        <f>IF(Data_Mentah!M362="Yes",1,0)</f>
        <v>0</v>
      </c>
      <c r="N362" s="5">
        <f>IF(Data_Mentah!N362="Yes",1,0)</f>
        <v>0</v>
      </c>
      <c r="O362" s="5">
        <f>IF(Data_Mentah!O362="Yes",1,0)</f>
        <v>1</v>
      </c>
      <c r="P362" s="5">
        <f>IF(Data_Mentah!P362="Yes",1,0)</f>
        <v>0</v>
      </c>
      <c r="Q362" s="6">
        <f>IF(Data_Mentah!Q362="Positive",1,0)</f>
        <v>1</v>
      </c>
      <c r="T362">
        <f t="shared" si="30"/>
        <v>1</v>
      </c>
      <c r="U362">
        <f t="shared" si="31"/>
        <v>0</v>
      </c>
      <c r="V362">
        <f t="shared" si="32"/>
        <v>0</v>
      </c>
      <c r="W362">
        <f t="shared" si="33"/>
        <v>0</v>
      </c>
      <c r="X362">
        <f t="shared" si="34"/>
        <v>0</v>
      </c>
      <c r="Y362">
        <f>IF((Prediksi_Testing!T362 + Prediksi_Testing!U362 + Prediksi_Testing!V362 + Prediksi_Testing!W362 + Prediksi_Testing!X362) &gt;= 3, 1, 0)</f>
        <v>0</v>
      </c>
      <c r="Z362">
        <f>Label_Encoding!Q362</f>
        <v>1</v>
      </c>
      <c r="AA362" t="str">
        <f t="shared" si="35"/>
        <v>Salah</v>
      </c>
    </row>
    <row r="363" spans="1:27" ht="15.75" customHeight="1" x14ac:dyDescent="0.2">
      <c r="A363" s="7">
        <v>38</v>
      </c>
      <c r="B363" s="8">
        <f>IF(Data_Mentah!B363="Male",1,0)</f>
        <v>0</v>
      </c>
      <c r="C363" s="8">
        <f>IF(Data_Mentah!C363="Yes",1,0)</f>
        <v>1</v>
      </c>
      <c r="D363" s="8">
        <f>IF(Data_Mentah!D363="Yes",1,0)</f>
        <v>1</v>
      </c>
      <c r="E363" s="8">
        <f>IF(Data_Mentah!E363="Yes",1,0)</f>
        <v>1</v>
      </c>
      <c r="F363" s="8">
        <f>IF(Data_Mentah!F363="Yes",1,0)</f>
        <v>1</v>
      </c>
      <c r="G363" s="8">
        <f>IF(Data_Mentah!G363="Yes",1,0)</f>
        <v>1</v>
      </c>
      <c r="H363" s="8">
        <f>IF(Data_Mentah!H363="Yes",1,0)</f>
        <v>0</v>
      </c>
      <c r="I363" s="8">
        <f>IF(Data_Mentah!I363="Yes",1,0)</f>
        <v>1</v>
      </c>
      <c r="J363" s="8">
        <f>IF(Data_Mentah!J363="Yes",1,0)</f>
        <v>1</v>
      </c>
      <c r="K363" s="8">
        <f>IF(Data_Mentah!K363="Yes",1,0)</f>
        <v>1</v>
      </c>
      <c r="L363" s="8">
        <f>IF(Data_Mentah!L363="Yes",1,0)</f>
        <v>1</v>
      </c>
      <c r="M363" s="8">
        <f>IF(Data_Mentah!M363="Yes",1,0)</f>
        <v>1</v>
      </c>
      <c r="N363" s="8">
        <f>IF(Data_Mentah!N363="Yes",1,0)</f>
        <v>1</v>
      </c>
      <c r="O363" s="8">
        <f>IF(Data_Mentah!O363="Yes",1,0)</f>
        <v>0</v>
      </c>
      <c r="P363" s="8">
        <f>IF(Data_Mentah!P363="Yes",1,0)</f>
        <v>0</v>
      </c>
      <c r="Q363" s="9">
        <f>IF(Data_Mentah!Q363="Positive",1,0)</f>
        <v>1</v>
      </c>
      <c r="T363">
        <f t="shared" si="30"/>
        <v>1</v>
      </c>
      <c r="U363">
        <f t="shared" si="31"/>
        <v>1</v>
      </c>
      <c r="V363">
        <f t="shared" si="32"/>
        <v>1</v>
      </c>
      <c r="W363">
        <f t="shared" si="33"/>
        <v>0</v>
      </c>
      <c r="X363">
        <f t="shared" si="34"/>
        <v>1</v>
      </c>
      <c r="Y363">
        <f>IF((Prediksi_Testing!T363 + Prediksi_Testing!U363 + Prediksi_Testing!V363 + Prediksi_Testing!W363 + Prediksi_Testing!X363) &gt;= 3, 1, 0)</f>
        <v>1</v>
      </c>
      <c r="Z363">
        <f>Label_Encoding!Q363</f>
        <v>1</v>
      </c>
      <c r="AA363" t="str">
        <f t="shared" si="35"/>
        <v>Benar</v>
      </c>
    </row>
    <row r="364" spans="1:27" ht="15.75" customHeight="1" x14ac:dyDescent="0.2">
      <c r="A364" s="4">
        <v>28</v>
      </c>
      <c r="B364" s="5">
        <f>IF(Data_Mentah!B364="Male",1,0)</f>
        <v>0</v>
      </c>
      <c r="C364" s="5">
        <f>IF(Data_Mentah!C364="Yes",1,0)</f>
        <v>0</v>
      </c>
      <c r="D364" s="5">
        <f>IF(Data_Mentah!D364="Yes",1,0)</f>
        <v>0</v>
      </c>
      <c r="E364" s="5">
        <f>IF(Data_Mentah!E364="Yes",1,0)</f>
        <v>0</v>
      </c>
      <c r="F364" s="5">
        <f>IF(Data_Mentah!F364="Yes",1,0)</f>
        <v>0</v>
      </c>
      <c r="G364" s="5">
        <f>IF(Data_Mentah!G364="Yes",1,0)</f>
        <v>0</v>
      </c>
      <c r="H364" s="5">
        <f>IF(Data_Mentah!H364="Yes",1,0)</f>
        <v>0</v>
      </c>
      <c r="I364" s="5">
        <f>IF(Data_Mentah!I364="Yes",1,0)</f>
        <v>1</v>
      </c>
      <c r="J364" s="5">
        <f>IF(Data_Mentah!J364="Yes",1,0)</f>
        <v>0</v>
      </c>
      <c r="K364" s="5">
        <f>IF(Data_Mentah!K364="Yes",1,0)</f>
        <v>0</v>
      </c>
      <c r="L364" s="5">
        <f>IF(Data_Mentah!L364="Yes",1,0)</f>
        <v>0</v>
      </c>
      <c r="M364" s="5">
        <f>IF(Data_Mentah!M364="Yes",1,0)</f>
        <v>1</v>
      </c>
      <c r="N364" s="5">
        <f>IF(Data_Mentah!N364="Yes",1,0)</f>
        <v>1</v>
      </c>
      <c r="O364" s="5">
        <f>IF(Data_Mentah!O364="Yes",1,0)</f>
        <v>0</v>
      </c>
      <c r="P364" s="5">
        <f>IF(Data_Mentah!P364="Yes",1,0)</f>
        <v>0</v>
      </c>
      <c r="Q364" s="6">
        <f>IF(Data_Mentah!Q364="Positive",1,0)</f>
        <v>1</v>
      </c>
      <c r="T364">
        <f t="shared" si="30"/>
        <v>0</v>
      </c>
      <c r="U364">
        <f t="shared" si="31"/>
        <v>0</v>
      </c>
      <c r="V364">
        <f t="shared" si="32"/>
        <v>0</v>
      </c>
      <c r="W364">
        <f t="shared" si="33"/>
        <v>0</v>
      </c>
      <c r="X364">
        <f t="shared" si="34"/>
        <v>0</v>
      </c>
      <c r="Y364">
        <f>IF((Prediksi_Testing!T364 + Prediksi_Testing!U364 + Prediksi_Testing!V364 + Prediksi_Testing!W364 + Prediksi_Testing!X364) &gt;= 3, 1, 0)</f>
        <v>0</v>
      </c>
      <c r="Z364">
        <f>Label_Encoding!Q364</f>
        <v>1</v>
      </c>
      <c r="AA364" t="str">
        <f t="shared" si="35"/>
        <v>Salah</v>
      </c>
    </row>
    <row r="365" spans="1:27" ht="15.75" customHeight="1" x14ac:dyDescent="0.2">
      <c r="A365" s="7">
        <v>68</v>
      </c>
      <c r="B365" s="8">
        <f>IF(Data_Mentah!B365="Male",1,0)</f>
        <v>0</v>
      </c>
      <c r="C365" s="8">
        <f>IF(Data_Mentah!C365="Yes",1,0)</f>
        <v>1</v>
      </c>
      <c r="D365" s="8">
        <f>IF(Data_Mentah!D365="Yes",1,0)</f>
        <v>1</v>
      </c>
      <c r="E365" s="8">
        <f>IF(Data_Mentah!E365="Yes",1,0)</f>
        <v>0</v>
      </c>
      <c r="F365" s="8">
        <f>IF(Data_Mentah!F365="Yes",1,0)</f>
        <v>1</v>
      </c>
      <c r="G365" s="8">
        <f>IF(Data_Mentah!G365="Yes",1,0)</f>
        <v>1</v>
      </c>
      <c r="H365" s="8">
        <f>IF(Data_Mentah!H365="Yes",1,0)</f>
        <v>0</v>
      </c>
      <c r="I365" s="8">
        <f>IF(Data_Mentah!I365="Yes",1,0)</f>
        <v>1</v>
      </c>
      <c r="J365" s="8">
        <f>IF(Data_Mentah!J365="Yes",1,0)</f>
        <v>1</v>
      </c>
      <c r="K365" s="8">
        <f>IF(Data_Mentah!K365="Yes",1,0)</f>
        <v>0</v>
      </c>
      <c r="L365" s="8">
        <f>IF(Data_Mentah!L365="Yes",1,0)</f>
        <v>1</v>
      </c>
      <c r="M365" s="8">
        <f>IF(Data_Mentah!M365="Yes",1,0)</f>
        <v>1</v>
      </c>
      <c r="N365" s="8">
        <f>IF(Data_Mentah!N365="Yes",1,0)</f>
        <v>0</v>
      </c>
      <c r="O365" s="8">
        <f>IF(Data_Mentah!O365="Yes",1,0)</f>
        <v>0</v>
      </c>
      <c r="P365" s="8">
        <f>IF(Data_Mentah!P365="Yes",1,0)</f>
        <v>0</v>
      </c>
      <c r="Q365" s="9">
        <f>IF(Data_Mentah!Q365="Positive",1,0)</f>
        <v>1</v>
      </c>
      <c r="T365">
        <f t="shared" si="30"/>
        <v>0</v>
      </c>
      <c r="U365">
        <f t="shared" si="31"/>
        <v>1</v>
      </c>
      <c r="V365">
        <f t="shared" si="32"/>
        <v>1</v>
      </c>
      <c r="W365">
        <f t="shared" si="33"/>
        <v>0</v>
      </c>
      <c r="X365">
        <f t="shared" si="34"/>
        <v>0</v>
      </c>
      <c r="Y365">
        <f>IF((Prediksi_Testing!T365 + Prediksi_Testing!U365 + Prediksi_Testing!V365 + Prediksi_Testing!W365 + Prediksi_Testing!X365) &gt;= 3, 1, 0)</f>
        <v>0</v>
      </c>
      <c r="Z365">
        <f>Label_Encoding!Q365</f>
        <v>1</v>
      </c>
      <c r="AA365" t="str">
        <f t="shared" si="35"/>
        <v>Salah</v>
      </c>
    </row>
    <row r="366" spans="1:27" ht="15.75" customHeight="1" x14ac:dyDescent="0.2">
      <c r="A366" s="4">
        <v>35</v>
      </c>
      <c r="B366" s="5">
        <f>IF(Data_Mentah!B366="Male",1,0)</f>
        <v>0</v>
      </c>
      <c r="C366" s="5">
        <f>IF(Data_Mentah!C366="Yes",1,0)</f>
        <v>0</v>
      </c>
      <c r="D366" s="5">
        <f>IF(Data_Mentah!D366="Yes",1,0)</f>
        <v>0</v>
      </c>
      <c r="E366" s="5">
        <f>IF(Data_Mentah!E366="Yes",1,0)</f>
        <v>0</v>
      </c>
      <c r="F366" s="5">
        <f>IF(Data_Mentah!F366="Yes",1,0)</f>
        <v>0</v>
      </c>
      <c r="G366" s="5">
        <f>IF(Data_Mentah!G366="Yes",1,0)</f>
        <v>0</v>
      </c>
      <c r="H366" s="5">
        <f>IF(Data_Mentah!H366="Yes",1,0)</f>
        <v>0</v>
      </c>
      <c r="I366" s="5">
        <f>IF(Data_Mentah!I366="Yes",1,0)</f>
        <v>0</v>
      </c>
      <c r="J366" s="5">
        <f>IF(Data_Mentah!J366="Yes",1,0)</f>
        <v>0</v>
      </c>
      <c r="K366" s="5">
        <f>IF(Data_Mentah!K366="Yes",1,0)</f>
        <v>0</v>
      </c>
      <c r="L366" s="5">
        <f>IF(Data_Mentah!L366="Yes",1,0)</f>
        <v>0</v>
      </c>
      <c r="M366" s="5">
        <f>IF(Data_Mentah!M366="Yes",1,0)</f>
        <v>0</v>
      </c>
      <c r="N366" s="5">
        <f>IF(Data_Mentah!N366="Yes",1,0)</f>
        <v>0</v>
      </c>
      <c r="O366" s="5">
        <f>IF(Data_Mentah!O366="Yes",1,0)</f>
        <v>0</v>
      </c>
      <c r="P366" s="5">
        <f>IF(Data_Mentah!P366="Yes",1,0)</f>
        <v>0</v>
      </c>
      <c r="Q366" s="6">
        <f>IF(Data_Mentah!Q366="Positive",1,0)</f>
        <v>1</v>
      </c>
      <c r="T366">
        <f t="shared" si="30"/>
        <v>0</v>
      </c>
      <c r="U366">
        <f t="shared" si="31"/>
        <v>0</v>
      </c>
      <c r="V366">
        <f t="shared" si="32"/>
        <v>0</v>
      </c>
      <c r="W366">
        <f t="shared" si="33"/>
        <v>0</v>
      </c>
      <c r="X366">
        <f t="shared" si="34"/>
        <v>0</v>
      </c>
      <c r="Y366">
        <f>IF((Prediksi_Testing!T366 + Prediksi_Testing!U366 + Prediksi_Testing!V366 + Prediksi_Testing!W366 + Prediksi_Testing!X366) &gt;= 3, 1, 0)</f>
        <v>0</v>
      </c>
      <c r="Z366">
        <f>Label_Encoding!Q366</f>
        <v>1</v>
      </c>
      <c r="AA366" t="str">
        <f t="shared" si="35"/>
        <v>Salah</v>
      </c>
    </row>
    <row r="367" spans="1:27" ht="15.75" customHeight="1" x14ac:dyDescent="0.2">
      <c r="A367" s="7">
        <v>45</v>
      </c>
      <c r="B367" s="8">
        <f>IF(Data_Mentah!B367="Male",1,0)</f>
        <v>0</v>
      </c>
      <c r="C367" s="8">
        <f>IF(Data_Mentah!C367="Yes",1,0)</f>
        <v>0</v>
      </c>
      <c r="D367" s="8">
        <f>IF(Data_Mentah!D367="Yes",1,0)</f>
        <v>0</v>
      </c>
      <c r="E367" s="8">
        <f>IF(Data_Mentah!E367="Yes",1,0)</f>
        <v>0</v>
      </c>
      <c r="F367" s="8">
        <f>IF(Data_Mentah!F367="Yes",1,0)</f>
        <v>0</v>
      </c>
      <c r="G367" s="8">
        <f>IF(Data_Mentah!G367="Yes",1,0)</f>
        <v>1</v>
      </c>
      <c r="H367" s="8">
        <f>IF(Data_Mentah!H367="Yes",1,0)</f>
        <v>0</v>
      </c>
      <c r="I367" s="8">
        <f>IF(Data_Mentah!I367="Yes",1,0)</f>
        <v>1</v>
      </c>
      <c r="J367" s="8">
        <f>IF(Data_Mentah!J367="Yes",1,0)</f>
        <v>1</v>
      </c>
      <c r="K367" s="8">
        <f>IF(Data_Mentah!K367="Yes",1,0)</f>
        <v>0</v>
      </c>
      <c r="L367" s="8">
        <f>IF(Data_Mentah!L367="Yes",1,0)</f>
        <v>0</v>
      </c>
      <c r="M367" s="8">
        <f>IF(Data_Mentah!M367="Yes",1,0)</f>
        <v>1</v>
      </c>
      <c r="N367" s="8">
        <f>IF(Data_Mentah!N367="Yes",1,0)</f>
        <v>0</v>
      </c>
      <c r="O367" s="8">
        <f>IF(Data_Mentah!O367="Yes",1,0)</f>
        <v>0</v>
      </c>
      <c r="P367" s="8">
        <f>IF(Data_Mentah!P367="Yes",1,0)</f>
        <v>0</v>
      </c>
      <c r="Q367" s="9">
        <f>IF(Data_Mentah!Q367="Positive",1,0)</f>
        <v>1</v>
      </c>
      <c r="T367">
        <f t="shared" si="30"/>
        <v>0</v>
      </c>
      <c r="U367">
        <f t="shared" si="31"/>
        <v>1</v>
      </c>
      <c r="V367">
        <f t="shared" si="32"/>
        <v>0</v>
      </c>
      <c r="W367">
        <f t="shared" si="33"/>
        <v>0</v>
      </c>
      <c r="X367">
        <f t="shared" si="34"/>
        <v>0</v>
      </c>
      <c r="Y367">
        <f>IF((Prediksi_Testing!T367 + Prediksi_Testing!U367 + Prediksi_Testing!V367 + Prediksi_Testing!W367 + Prediksi_Testing!X367) &gt;= 3, 1, 0)</f>
        <v>0</v>
      </c>
      <c r="Z367">
        <f>Label_Encoding!Q367</f>
        <v>1</v>
      </c>
      <c r="AA367" t="str">
        <f t="shared" si="35"/>
        <v>Salah</v>
      </c>
    </row>
    <row r="368" spans="1:27" ht="15.75" customHeight="1" x14ac:dyDescent="0.2">
      <c r="A368" s="4">
        <v>48</v>
      </c>
      <c r="B368" s="5">
        <f>IF(Data_Mentah!B368="Male",1,0)</f>
        <v>0</v>
      </c>
      <c r="C368" s="5">
        <f>IF(Data_Mentah!C368="Yes",1,0)</f>
        <v>1</v>
      </c>
      <c r="D368" s="5">
        <f>IF(Data_Mentah!D368="Yes",1,0)</f>
        <v>1</v>
      </c>
      <c r="E368" s="5">
        <f>IF(Data_Mentah!E368="Yes",1,0)</f>
        <v>1</v>
      </c>
      <c r="F368" s="5">
        <f>IF(Data_Mentah!F368="Yes",1,0)</f>
        <v>1</v>
      </c>
      <c r="G368" s="5">
        <f>IF(Data_Mentah!G368="Yes",1,0)</f>
        <v>1</v>
      </c>
      <c r="H368" s="5">
        <f>IF(Data_Mentah!H368="Yes",1,0)</f>
        <v>0</v>
      </c>
      <c r="I368" s="5">
        <f>IF(Data_Mentah!I368="Yes",1,0)</f>
        <v>1</v>
      </c>
      <c r="J368" s="5">
        <f>IF(Data_Mentah!J368="Yes",1,0)</f>
        <v>1</v>
      </c>
      <c r="K368" s="5">
        <f>IF(Data_Mentah!K368="Yes",1,0)</f>
        <v>1</v>
      </c>
      <c r="L368" s="5">
        <f>IF(Data_Mentah!L368="Yes",1,0)</f>
        <v>1</v>
      </c>
      <c r="M368" s="5">
        <f>IF(Data_Mentah!M368="Yes",1,0)</f>
        <v>1</v>
      </c>
      <c r="N368" s="5">
        <f>IF(Data_Mentah!N368="Yes",1,0)</f>
        <v>1</v>
      </c>
      <c r="O368" s="5">
        <f>IF(Data_Mentah!O368="Yes",1,0)</f>
        <v>0</v>
      </c>
      <c r="P368" s="5">
        <f>IF(Data_Mentah!P368="Yes",1,0)</f>
        <v>0</v>
      </c>
      <c r="Q368" s="6">
        <f>IF(Data_Mentah!Q368="Positive",1,0)</f>
        <v>1</v>
      </c>
      <c r="T368">
        <f t="shared" si="30"/>
        <v>1</v>
      </c>
      <c r="U368">
        <f t="shared" si="31"/>
        <v>1</v>
      </c>
      <c r="V368">
        <f t="shared" si="32"/>
        <v>1</v>
      </c>
      <c r="W368">
        <f t="shared" si="33"/>
        <v>0</v>
      </c>
      <c r="X368">
        <f t="shared" si="34"/>
        <v>1</v>
      </c>
      <c r="Y368">
        <f>IF((Prediksi_Testing!T368 + Prediksi_Testing!U368 + Prediksi_Testing!V368 + Prediksi_Testing!W368 + Prediksi_Testing!X368) &gt;= 3, 1, 0)</f>
        <v>1</v>
      </c>
      <c r="Z368">
        <f>Label_Encoding!Q368</f>
        <v>1</v>
      </c>
      <c r="AA368" t="str">
        <f t="shared" si="35"/>
        <v>Benar</v>
      </c>
    </row>
    <row r="369" spans="1:27" ht="15.75" customHeight="1" x14ac:dyDescent="0.2">
      <c r="A369" s="7">
        <v>40</v>
      </c>
      <c r="B369" s="8">
        <f>IF(Data_Mentah!B369="Male",1,0)</f>
        <v>0</v>
      </c>
      <c r="C369" s="8">
        <f>IF(Data_Mentah!C369="Yes",1,0)</f>
        <v>1</v>
      </c>
      <c r="D369" s="8">
        <f>IF(Data_Mentah!D369="Yes",1,0)</f>
        <v>1</v>
      </c>
      <c r="E369" s="8">
        <f>IF(Data_Mentah!E369="Yes",1,0)</f>
        <v>1</v>
      </c>
      <c r="F369" s="8">
        <f>IF(Data_Mentah!F369="Yes",1,0)</f>
        <v>1</v>
      </c>
      <c r="G369" s="8">
        <f>IF(Data_Mentah!G369="Yes",1,0)</f>
        <v>0</v>
      </c>
      <c r="H369" s="8">
        <f>IF(Data_Mentah!H369="Yes",1,0)</f>
        <v>0</v>
      </c>
      <c r="I369" s="8">
        <f>IF(Data_Mentah!I369="Yes",1,0)</f>
        <v>1</v>
      </c>
      <c r="J369" s="8">
        <f>IF(Data_Mentah!J369="Yes",1,0)</f>
        <v>0</v>
      </c>
      <c r="K369" s="8">
        <f>IF(Data_Mentah!K369="Yes",1,0)</f>
        <v>0</v>
      </c>
      <c r="L369" s="8">
        <f>IF(Data_Mentah!L369="Yes",1,0)</f>
        <v>1</v>
      </c>
      <c r="M369" s="8">
        <f>IF(Data_Mentah!M369="Yes",1,0)</f>
        <v>1</v>
      </c>
      <c r="N369" s="8">
        <f>IF(Data_Mentah!N369="Yes",1,0)</f>
        <v>1</v>
      </c>
      <c r="O369" s="8">
        <f>IF(Data_Mentah!O369="Yes",1,0)</f>
        <v>0</v>
      </c>
      <c r="P369" s="8">
        <f>IF(Data_Mentah!P369="Yes",1,0)</f>
        <v>0</v>
      </c>
      <c r="Q369" s="9">
        <f>IF(Data_Mentah!Q369="Positive",1,0)</f>
        <v>1</v>
      </c>
      <c r="T369">
        <f t="shared" si="30"/>
        <v>1</v>
      </c>
      <c r="U369">
        <f t="shared" si="31"/>
        <v>0</v>
      </c>
      <c r="V369">
        <f t="shared" si="32"/>
        <v>1</v>
      </c>
      <c r="W369">
        <f t="shared" si="33"/>
        <v>0</v>
      </c>
      <c r="X369">
        <f t="shared" si="34"/>
        <v>1</v>
      </c>
      <c r="Y369">
        <f>IF((Prediksi_Testing!T369 + Prediksi_Testing!U369 + Prediksi_Testing!V369 + Prediksi_Testing!W369 + Prediksi_Testing!X369) &gt;= 3, 1, 0)</f>
        <v>1</v>
      </c>
      <c r="Z369">
        <f>Label_Encoding!Q369</f>
        <v>1</v>
      </c>
      <c r="AA369" t="str">
        <f t="shared" si="35"/>
        <v>Benar</v>
      </c>
    </row>
    <row r="370" spans="1:27" ht="15.75" customHeight="1" x14ac:dyDescent="0.2">
      <c r="A370" s="4">
        <v>57</v>
      </c>
      <c r="B370" s="5">
        <f>IF(Data_Mentah!B370="Male",1,0)</f>
        <v>1</v>
      </c>
      <c r="C370" s="5">
        <f>IF(Data_Mentah!C370="Yes",1,0)</f>
        <v>1</v>
      </c>
      <c r="D370" s="5">
        <f>IF(Data_Mentah!D370="Yes",1,0)</f>
        <v>1</v>
      </c>
      <c r="E370" s="5">
        <f>IF(Data_Mentah!E370="Yes",1,0)</f>
        <v>1</v>
      </c>
      <c r="F370" s="5">
        <f>IF(Data_Mentah!F370="Yes",1,0)</f>
        <v>1</v>
      </c>
      <c r="G370" s="5">
        <f>IF(Data_Mentah!G370="Yes",1,0)</f>
        <v>1</v>
      </c>
      <c r="H370" s="5">
        <f>IF(Data_Mentah!H370="Yes",1,0)</f>
        <v>0</v>
      </c>
      <c r="I370" s="5">
        <f>IF(Data_Mentah!I370="Yes",1,0)</f>
        <v>1</v>
      </c>
      <c r="J370" s="5">
        <f>IF(Data_Mentah!J370="Yes",1,0)</f>
        <v>0</v>
      </c>
      <c r="K370" s="5">
        <f>IF(Data_Mentah!K370="Yes",1,0)</f>
        <v>0</v>
      </c>
      <c r="L370" s="5">
        <f>IF(Data_Mentah!L370="Yes",1,0)</f>
        <v>0</v>
      </c>
      <c r="M370" s="5">
        <f>IF(Data_Mentah!M370="Yes",1,0)</f>
        <v>1</v>
      </c>
      <c r="N370" s="5">
        <f>IF(Data_Mentah!N370="Yes",1,0)</f>
        <v>0</v>
      </c>
      <c r="O370" s="5">
        <f>IF(Data_Mentah!O370="Yes",1,0)</f>
        <v>0</v>
      </c>
      <c r="P370" s="5">
        <f>IF(Data_Mentah!P370="Yes",1,0)</f>
        <v>0</v>
      </c>
      <c r="Q370" s="6">
        <f>IF(Data_Mentah!Q370="Positive",1,0)</f>
        <v>1</v>
      </c>
      <c r="T370">
        <f t="shared" si="30"/>
        <v>0</v>
      </c>
      <c r="U370">
        <f t="shared" si="31"/>
        <v>1</v>
      </c>
      <c r="V370">
        <f t="shared" si="32"/>
        <v>0</v>
      </c>
      <c r="W370">
        <f t="shared" si="33"/>
        <v>0</v>
      </c>
      <c r="X370">
        <f t="shared" si="34"/>
        <v>0</v>
      </c>
      <c r="Y370">
        <f>IF((Prediksi_Testing!T370 + Prediksi_Testing!U370 + Prediksi_Testing!V370 + Prediksi_Testing!W370 + Prediksi_Testing!X370) &gt;= 3, 1, 0)</f>
        <v>0</v>
      </c>
      <c r="Z370">
        <f>Label_Encoding!Q370</f>
        <v>1</v>
      </c>
      <c r="AA370" t="str">
        <f t="shared" si="35"/>
        <v>Salah</v>
      </c>
    </row>
    <row r="371" spans="1:27" ht="15.75" customHeight="1" x14ac:dyDescent="0.2">
      <c r="A371" s="7">
        <v>47</v>
      </c>
      <c r="B371" s="8">
        <f>IF(Data_Mentah!B371="Male",1,0)</f>
        <v>1</v>
      </c>
      <c r="C371" s="8">
        <f>IF(Data_Mentah!C371="Yes",1,0)</f>
        <v>0</v>
      </c>
      <c r="D371" s="8">
        <f>IF(Data_Mentah!D371="Yes",1,0)</f>
        <v>0</v>
      </c>
      <c r="E371" s="8">
        <f>IF(Data_Mentah!E371="Yes",1,0)</f>
        <v>0</v>
      </c>
      <c r="F371" s="8">
        <f>IF(Data_Mentah!F371="Yes",1,0)</f>
        <v>0</v>
      </c>
      <c r="G371" s="8">
        <f>IF(Data_Mentah!G371="Yes",1,0)</f>
        <v>0</v>
      </c>
      <c r="H371" s="8">
        <f>IF(Data_Mentah!H371="Yes",1,0)</f>
        <v>0</v>
      </c>
      <c r="I371" s="8">
        <f>IF(Data_Mentah!I371="Yes",1,0)</f>
        <v>0</v>
      </c>
      <c r="J371" s="8">
        <f>IF(Data_Mentah!J371="Yes",1,0)</f>
        <v>1</v>
      </c>
      <c r="K371" s="8">
        <f>IF(Data_Mentah!K371="Yes",1,0)</f>
        <v>0</v>
      </c>
      <c r="L371" s="8">
        <f>IF(Data_Mentah!L371="Yes",1,0)</f>
        <v>0</v>
      </c>
      <c r="M371" s="8">
        <f>IF(Data_Mentah!M371="Yes",1,0)</f>
        <v>0</v>
      </c>
      <c r="N371" s="8">
        <f>IF(Data_Mentah!N371="Yes",1,0)</f>
        <v>0</v>
      </c>
      <c r="O371" s="8">
        <f>IF(Data_Mentah!O371="Yes",1,0)</f>
        <v>1</v>
      </c>
      <c r="P371" s="8">
        <f>IF(Data_Mentah!P371="Yes",1,0)</f>
        <v>0</v>
      </c>
      <c r="Q371" s="9">
        <f>IF(Data_Mentah!Q371="Positive",1,0)</f>
        <v>0</v>
      </c>
      <c r="T371">
        <f t="shared" si="30"/>
        <v>0</v>
      </c>
      <c r="U371">
        <f t="shared" si="31"/>
        <v>0</v>
      </c>
      <c r="V371">
        <f t="shared" si="32"/>
        <v>0</v>
      </c>
      <c r="W371">
        <f t="shared" si="33"/>
        <v>0</v>
      </c>
      <c r="X371">
        <f t="shared" si="34"/>
        <v>0</v>
      </c>
      <c r="Y371">
        <f>IF((Prediksi_Testing!T371 + Prediksi_Testing!U371 + Prediksi_Testing!V371 + Prediksi_Testing!W371 + Prediksi_Testing!X371) &gt;= 3, 1, 0)</f>
        <v>0</v>
      </c>
      <c r="Z371">
        <f>Label_Encoding!Q371</f>
        <v>0</v>
      </c>
      <c r="AA371" t="str">
        <f t="shared" si="35"/>
        <v>Benar</v>
      </c>
    </row>
    <row r="372" spans="1:27" ht="15.75" customHeight="1" x14ac:dyDescent="0.2">
      <c r="A372" s="4">
        <v>45</v>
      </c>
      <c r="B372" s="5">
        <f>IF(Data_Mentah!B372="Male",1,0)</f>
        <v>1</v>
      </c>
      <c r="C372" s="5">
        <f>IF(Data_Mentah!C372="Yes",1,0)</f>
        <v>0</v>
      </c>
      <c r="D372" s="5">
        <f>IF(Data_Mentah!D372="Yes",1,0)</f>
        <v>0</v>
      </c>
      <c r="E372" s="5">
        <f>IF(Data_Mentah!E372="Yes",1,0)</f>
        <v>0</v>
      </c>
      <c r="F372" s="5">
        <f>IF(Data_Mentah!F372="Yes",1,0)</f>
        <v>0</v>
      </c>
      <c r="G372" s="5">
        <f>IF(Data_Mentah!G372="Yes",1,0)</f>
        <v>1</v>
      </c>
      <c r="H372" s="5">
        <f>IF(Data_Mentah!H372="Yes",1,0)</f>
        <v>1</v>
      </c>
      <c r="I372" s="5">
        <f>IF(Data_Mentah!I372="Yes",1,0)</f>
        <v>0</v>
      </c>
      <c r="J372" s="5">
        <f>IF(Data_Mentah!J372="Yes",1,0)</f>
        <v>0</v>
      </c>
      <c r="K372" s="5">
        <f>IF(Data_Mentah!K372="Yes",1,0)</f>
        <v>0</v>
      </c>
      <c r="L372" s="5">
        <f>IF(Data_Mentah!L372="Yes",1,0)</f>
        <v>0</v>
      </c>
      <c r="M372" s="5">
        <f>IF(Data_Mentah!M372="Yes",1,0)</f>
        <v>0</v>
      </c>
      <c r="N372" s="5">
        <f>IF(Data_Mentah!N372="Yes",1,0)</f>
        <v>0</v>
      </c>
      <c r="O372" s="5">
        <f>IF(Data_Mentah!O372="Yes",1,0)</f>
        <v>0</v>
      </c>
      <c r="P372" s="5">
        <f>IF(Data_Mentah!P372="Yes",1,0)</f>
        <v>0</v>
      </c>
      <c r="Q372" s="6">
        <f>IF(Data_Mentah!Q372="Positive",1,0)</f>
        <v>0</v>
      </c>
      <c r="T372">
        <f t="shared" si="30"/>
        <v>0</v>
      </c>
      <c r="U372">
        <f t="shared" si="31"/>
        <v>0</v>
      </c>
      <c r="V372">
        <f t="shared" si="32"/>
        <v>0</v>
      </c>
      <c r="W372">
        <f t="shared" si="33"/>
        <v>0</v>
      </c>
      <c r="X372">
        <f t="shared" si="34"/>
        <v>0</v>
      </c>
      <c r="Y372">
        <f>IF((Prediksi_Testing!T372 + Prediksi_Testing!U372 + Prediksi_Testing!V372 + Prediksi_Testing!W372 + Prediksi_Testing!X372) &gt;= 3, 1, 0)</f>
        <v>0</v>
      </c>
      <c r="Z372">
        <f>Label_Encoding!Q372</f>
        <v>0</v>
      </c>
      <c r="AA372" t="str">
        <f t="shared" si="35"/>
        <v>Benar</v>
      </c>
    </row>
    <row r="373" spans="1:27" ht="15.75" customHeight="1" x14ac:dyDescent="0.2">
      <c r="A373" s="7">
        <v>57</v>
      </c>
      <c r="B373" s="8">
        <f>IF(Data_Mentah!B373="Male",1,0)</f>
        <v>1</v>
      </c>
      <c r="C373" s="8">
        <f>IF(Data_Mentah!C373="Yes",1,0)</f>
        <v>0</v>
      </c>
      <c r="D373" s="8">
        <f>IF(Data_Mentah!D373="Yes",1,0)</f>
        <v>0</v>
      </c>
      <c r="E373" s="8">
        <f>IF(Data_Mentah!E373="Yes",1,0)</f>
        <v>0</v>
      </c>
      <c r="F373" s="8">
        <f>IF(Data_Mentah!F373="Yes",1,0)</f>
        <v>0</v>
      </c>
      <c r="G373" s="8">
        <f>IF(Data_Mentah!G373="Yes",1,0)</f>
        <v>1</v>
      </c>
      <c r="H373" s="8">
        <f>IF(Data_Mentah!H373="Yes",1,0)</f>
        <v>0</v>
      </c>
      <c r="I373" s="8">
        <f>IF(Data_Mentah!I373="Yes",1,0)</f>
        <v>1</v>
      </c>
      <c r="J373" s="8">
        <f>IF(Data_Mentah!J373="Yes",1,0)</f>
        <v>0</v>
      </c>
      <c r="K373" s="8">
        <f>IF(Data_Mentah!K373="Yes",1,0)</f>
        <v>0</v>
      </c>
      <c r="L373" s="8">
        <f>IF(Data_Mentah!L373="Yes",1,0)</f>
        <v>0</v>
      </c>
      <c r="M373" s="8">
        <f>IF(Data_Mentah!M373="Yes",1,0)</f>
        <v>0</v>
      </c>
      <c r="N373" s="8">
        <f>IF(Data_Mentah!N373="Yes",1,0)</f>
        <v>1</v>
      </c>
      <c r="O373" s="8">
        <f>IF(Data_Mentah!O373="Yes",1,0)</f>
        <v>0</v>
      </c>
      <c r="P373" s="8">
        <f>IF(Data_Mentah!P373="Yes",1,0)</f>
        <v>0</v>
      </c>
      <c r="Q373" s="9">
        <f>IF(Data_Mentah!Q373="Positive",1,0)</f>
        <v>0</v>
      </c>
      <c r="T373">
        <f t="shared" si="30"/>
        <v>0</v>
      </c>
      <c r="U373">
        <f t="shared" si="31"/>
        <v>0</v>
      </c>
      <c r="V373">
        <f t="shared" si="32"/>
        <v>0</v>
      </c>
      <c r="W373">
        <f t="shared" si="33"/>
        <v>0</v>
      </c>
      <c r="X373">
        <f t="shared" si="34"/>
        <v>0</v>
      </c>
      <c r="Y373">
        <f>IF((Prediksi_Testing!T373 + Prediksi_Testing!U373 + Prediksi_Testing!V373 + Prediksi_Testing!W373 + Prediksi_Testing!X373) &gt;= 3, 1, 0)</f>
        <v>0</v>
      </c>
      <c r="Z373">
        <f>Label_Encoding!Q373</f>
        <v>0</v>
      </c>
      <c r="AA373" t="str">
        <f t="shared" si="35"/>
        <v>Benar</v>
      </c>
    </row>
    <row r="374" spans="1:27" ht="15.75" customHeight="1" x14ac:dyDescent="0.2">
      <c r="A374" s="4">
        <v>72</v>
      </c>
      <c r="B374" s="5">
        <f>IF(Data_Mentah!B374="Male",1,0)</f>
        <v>1</v>
      </c>
      <c r="C374" s="5">
        <f>IF(Data_Mentah!C374="Yes",1,0)</f>
        <v>1</v>
      </c>
      <c r="D374" s="5">
        <f>IF(Data_Mentah!D374="Yes",1,0)</f>
        <v>0</v>
      </c>
      <c r="E374" s="5">
        <f>IF(Data_Mentah!E374="Yes",1,0)</f>
        <v>0</v>
      </c>
      <c r="F374" s="5">
        <f>IF(Data_Mentah!F374="Yes",1,0)</f>
        <v>0</v>
      </c>
      <c r="G374" s="5">
        <f>IF(Data_Mentah!G374="Yes",1,0)</f>
        <v>1</v>
      </c>
      <c r="H374" s="5">
        <f>IF(Data_Mentah!H374="Yes",1,0)</f>
        <v>0</v>
      </c>
      <c r="I374" s="5">
        <f>IF(Data_Mentah!I374="Yes",1,0)</f>
        <v>1</v>
      </c>
      <c r="J374" s="5">
        <f>IF(Data_Mentah!J374="Yes",1,0)</f>
        <v>1</v>
      </c>
      <c r="K374" s="5">
        <f>IF(Data_Mentah!K374="Yes",1,0)</f>
        <v>0</v>
      </c>
      <c r="L374" s="5">
        <f>IF(Data_Mentah!L374="Yes",1,0)</f>
        <v>1</v>
      </c>
      <c r="M374" s="5">
        <f>IF(Data_Mentah!M374="Yes",1,0)</f>
        <v>1</v>
      </c>
      <c r="N374" s="5">
        <f>IF(Data_Mentah!N374="Yes",1,0)</f>
        <v>1</v>
      </c>
      <c r="O374" s="5">
        <f>IF(Data_Mentah!O374="Yes",1,0)</f>
        <v>1</v>
      </c>
      <c r="P374" s="5">
        <f>IF(Data_Mentah!P374="Yes",1,0)</f>
        <v>0</v>
      </c>
      <c r="Q374" s="6">
        <f>IF(Data_Mentah!Q374="Positive",1,0)</f>
        <v>0</v>
      </c>
      <c r="T374">
        <f t="shared" si="30"/>
        <v>0</v>
      </c>
      <c r="U374">
        <f t="shared" si="31"/>
        <v>1</v>
      </c>
      <c r="V374">
        <f t="shared" si="32"/>
        <v>1</v>
      </c>
      <c r="W374">
        <f t="shared" si="33"/>
        <v>0</v>
      </c>
      <c r="X374">
        <f t="shared" si="34"/>
        <v>1</v>
      </c>
      <c r="Y374">
        <f>IF((Prediksi_Testing!T374 + Prediksi_Testing!U374 + Prediksi_Testing!V374 + Prediksi_Testing!W374 + Prediksi_Testing!X374) &gt;= 3, 1, 0)</f>
        <v>1</v>
      </c>
      <c r="Z374">
        <f>Label_Encoding!Q374</f>
        <v>0</v>
      </c>
      <c r="AA374" t="str">
        <f t="shared" si="35"/>
        <v>Salah</v>
      </c>
    </row>
    <row r="375" spans="1:27" ht="15.75" customHeight="1" x14ac:dyDescent="0.2">
      <c r="A375" s="7">
        <v>30</v>
      </c>
      <c r="B375" s="8">
        <f>IF(Data_Mentah!B375="Male",1,0)</f>
        <v>1</v>
      </c>
      <c r="C375" s="8">
        <f>IF(Data_Mentah!C375="Yes",1,0)</f>
        <v>0</v>
      </c>
      <c r="D375" s="8">
        <f>IF(Data_Mentah!D375="Yes",1,0)</f>
        <v>0</v>
      </c>
      <c r="E375" s="8">
        <f>IF(Data_Mentah!E375="Yes",1,0)</f>
        <v>0</v>
      </c>
      <c r="F375" s="8">
        <f>IF(Data_Mentah!F375="Yes",1,0)</f>
        <v>0</v>
      </c>
      <c r="G375" s="8">
        <f>IF(Data_Mentah!G375="Yes",1,0)</f>
        <v>0</v>
      </c>
      <c r="H375" s="8">
        <f>IF(Data_Mentah!H375="Yes",1,0)</f>
        <v>0</v>
      </c>
      <c r="I375" s="8">
        <f>IF(Data_Mentah!I375="Yes",1,0)</f>
        <v>0</v>
      </c>
      <c r="J375" s="8">
        <f>IF(Data_Mentah!J375="Yes",1,0)</f>
        <v>0</v>
      </c>
      <c r="K375" s="8">
        <f>IF(Data_Mentah!K375="Yes",1,0)</f>
        <v>0</v>
      </c>
      <c r="L375" s="8">
        <f>IF(Data_Mentah!L375="Yes",1,0)</f>
        <v>0</v>
      </c>
      <c r="M375" s="8">
        <f>IF(Data_Mentah!M375="Yes",1,0)</f>
        <v>0</v>
      </c>
      <c r="N375" s="8">
        <f>IF(Data_Mentah!N375="Yes",1,0)</f>
        <v>0</v>
      </c>
      <c r="O375" s="8">
        <f>IF(Data_Mentah!O375="Yes",1,0)</f>
        <v>0</v>
      </c>
      <c r="P375" s="8">
        <f>IF(Data_Mentah!P375="Yes",1,0)</f>
        <v>0</v>
      </c>
      <c r="Q375" s="9">
        <f>IF(Data_Mentah!Q375="Positive",1,0)</f>
        <v>0</v>
      </c>
      <c r="T375">
        <f t="shared" si="30"/>
        <v>0</v>
      </c>
      <c r="U375">
        <f t="shared" si="31"/>
        <v>0</v>
      </c>
      <c r="V375">
        <f t="shared" si="32"/>
        <v>0</v>
      </c>
      <c r="W375">
        <f t="shared" si="33"/>
        <v>0</v>
      </c>
      <c r="X375">
        <f t="shared" si="34"/>
        <v>0</v>
      </c>
      <c r="Y375">
        <f>IF((Prediksi_Testing!T375 + Prediksi_Testing!U375 + Prediksi_Testing!V375 + Prediksi_Testing!W375 + Prediksi_Testing!X375) &gt;= 3, 1, 0)</f>
        <v>0</v>
      </c>
      <c r="Z375">
        <f>Label_Encoding!Q375</f>
        <v>0</v>
      </c>
      <c r="AA375" t="str">
        <f t="shared" si="35"/>
        <v>Benar</v>
      </c>
    </row>
    <row r="376" spans="1:27" ht="15.75" customHeight="1" x14ac:dyDescent="0.2">
      <c r="A376" s="4">
        <v>27</v>
      </c>
      <c r="B376" s="5">
        <f>IF(Data_Mentah!B376="Male",1,0)</f>
        <v>1</v>
      </c>
      <c r="C376" s="5">
        <f>IF(Data_Mentah!C376="Yes",1,0)</f>
        <v>0</v>
      </c>
      <c r="D376" s="5">
        <f>IF(Data_Mentah!D376="Yes",1,0)</f>
        <v>0</v>
      </c>
      <c r="E376" s="5">
        <f>IF(Data_Mentah!E376="Yes",1,0)</f>
        <v>0</v>
      </c>
      <c r="F376" s="5">
        <f>IF(Data_Mentah!F376="Yes",1,0)</f>
        <v>0</v>
      </c>
      <c r="G376" s="5">
        <f>IF(Data_Mentah!G376="Yes",1,0)</f>
        <v>0</v>
      </c>
      <c r="H376" s="5">
        <f>IF(Data_Mentah!H376="Yes",1,0)</f>
        <v>0</v>
      </c>
      <c r="I376" s="5">
        <f>IF(Data_Mentah!I376="Yes",1,0)</f>
        <v>0</v>
      </c>
      <c r="J376" s="5">
        <f>IF(Data_Mentah!J376="Yes",1,0)</f>
        <v>0</v>
      </c>
      <c r="K376" s="5">
        <f>IF(Data_Mentah!K376="Yes",1,0)</f>
        <v>0</v>
      </c>
      <c r="L376" s="5">
        <f>IF(Data_Mentah!L376="Yes",1,0)</f>
        <v>0</v>
      </c>
      <c r="M376" s="5">
        <f>IF(Data_Mentah!M376="Yes",1,0)</f>
        <v>0</v>
      </c>
      <c r="N376" s="5">
        <f>IF(Data_Mentah!N376="Yes",1,0)</f>
        <v>0</v>
      </c>
      <c r="O376" s="5">
        <f>IF(Data_Mentah!O376="Yes",1,0)</f>
        <v>0</v>
      </c>
      <c r="P376" s="5">
        <f>IF(Data_Mentah!P376="Yes",1,0)</f>
        <v>0</v>
      </c>
      <c r="Q376" s="6">
        <f>IF(Data_Mentah!Q376="Positive",1,0)</f>
        <v>0</v>
      </c>
      <c r="T376">
        <f t="shared" si="30"/>
        <v>0</v>
      </c>
      <c r="U376">
        <f t="shared" si="31"/>
        <v>0</v>
      </c>
      <c r="V376">
        <f t="shared" si="32"/>
        <v>0</v>
      </c>
      <c r="W376">
        <f t="shared" si="33"/>
        <v>0</v>
      </c>
      <c r="X376">
        <f t="shared" si="34"/>
        <v>0</v>
      </c>
      <c r="Y376">
        <f>IF((Prediksi_Testing!T376 + Prediksi_Testing!U376 + Prediksi_Testing!V376 + Prediksi_Testing!W376 + Prediksi_Testing!X376) &gt;= 3, 1, 0)</f>
        <v>0</v>
      </c>
      <c r="Z376">
        <f>Label_Encoding!Q376</f>
        <v>0</v>
      </c>
      <c r="AA376" t="str">
        <f t="shared" si="35"/>
        <v>Benar</v>
      </c>
    </row>
    <row r="377" spans="1:27" ht="15.75" customHeight="1" x14ac:dyDescent="0.2">
      <c r="A377" s="7">
        <v>38</v>
      </c>
      <c r="B377" s="8">
        <f>IF(Data_Mentah!B377="Male",1,0)</f>
        <v>1</v>
      </c>
      <c r="C377" s="8">
        <f>IF(Data_Mentah!C377="Yes",1,0)</f>
        <v>0</v>
      </c>
      <c r="D377" s="8">
        <f>IF(Data_Mentah!D377="Yes",1,0)</f>
        <v>0</v>
      </c>
      <c r="E377" s="8">
        <f>IF(Data_Mentah!E377="Yes",1,0)</f>
        <v>0</v>
      </c>
      <c r="F377" s="8">
        <f>IF(Data_Mentah!F377="Yes",1,0)</f>
        <v>0</v>
      </c>
      <c r="G377" s="8">
        <f>IF(Data_Mentah!G377="Yes",1,0)</f>
        <v>0</v>
      </c>
      <c r="H377" s="8">
        <f>IF(Data_Mentah!H377="Yes",1,0)</f>
        <v>0</v>
      </c>
      <c r="I377" s="8">
        <f>IF(Data_Mentah!I377="Yes",1,0)</f>
        <v>0</v>
      </c>
      <c r="J377" s="8">
        <f>IF(Data_Mentah!J377="Yes",1,0)</f>
        <v>0</v>
      </c>
      <c r="K377" s="8">
        <f>IF(Data_Mentah!K377="Yes",1,0)</f>
        <v>0</v>
      </c>
      <c r="L377" s="8">
        <f>IF(Data_Mentah!L377="Yes",1,0)</f>
        <v>0</v>
      </c>
      <c r="M377" s="8">
        <f>IF(Data_Mentah!M377="Yes",1,0)</f>
        <v>0</v>
      </c>
      <c r="N377" s="8">
        <f>IF(Data_Mentah!N377="Yes",1,0)</f>
        <v>0</v>
      </c>
      <c r="O377" s="8">
        <f>IF(Data_Mentah!O377="Yes",1,0)</f>
        <v>0</v>
      </c>
      <c r="P377" s="8">
        <f>IF(Data_Mentah!P377="Yes",1,0)</f>
        <v>0</v>
      </c>
      <c r="Q377" s="9">
        <f>IF(Data_Mentah!Q377="Positive",1,0)</f>
        <v>0</v>
      </c>
      <c r="T377">
        <f t="shared" si="30"/>
        <v>0</v>
      </c>
      <c r="U377">
        <f t="shared" si="31"/>
        <v>0</v>
      </c>
      <c r="V377">
        <f t="shared" si="32"/>
        <v>0</v>
      </c>
      <c r="W377">
        <f t="shared" si="33"/>
        <v>0</v>
      </c>
      <c r="X377">
        <f t="shared" si="34"/>
        <v>0</v>
      </c>
      <c r="Y377">
        <f>IF((Prediksi_Testing!T377 + Prediksi_Testing!U377 + Prediksi_Testing!V377 + Prediksi_Testing!W377 + Prediksi_Testing!X377) &gt;= 3, 1, 0)</f>
        <v>0</v>
      </c>
      <c r="Z377">
        <f>Label_Encoding!Q377</f>
        <v>0</v>
      </c>
      <c r="AA377" t="str">
        <f t="shared" si="35"/>
        <v>Benar</v>
      </c>
    </row>
    <row r="378" spans="1:27" ht="15.75" customHeight="1" x14ac:dyDescent="0.2">
      <c r="A378" s="4">
        <v>43</v>
      </c>
      <c r="B378" s="5">
        <f>IF(Data_Mentah!B378="Male",1,0)</f>
        <v>1</v>
      </c>
      <c r="C378" s="5">
        <f>IF(Data_Mentah!C378="Yes",1,0)</f>
        <v>0</v>
      </c>
      <c r="D378" s="5">
        <f>IF(Data_Mentah!D378="Yes",1,0)</f>
        <v>0</v>
      </c>
      <c r="E378" s="5">
        <f>IF(Data_Mentah!E378="Yes",1,0)</f>
        <v>0</v>
      </c>
      <c r="F378" s="5">
        <f>IF(Data_Mentah!F378="Yes",1,0)</f>
        <v>1</v>
      </c>
      <c r="G378" s="5">
        <f>IF(Data_Mentah!G378="Yes",1,0)</f>
        <v>0</v>
      </c>
      <c r="H378" s="5">
        <f>IF(Data_Mentah!H378="Yes",1,0)</f>
        <v>1</v>
      </c>
      <c r="I378" s="5">
        <f>IF(Data_Mentah!I378="Yes",1,0)</f>
        <v>0</v>
      </c>
      <c r="J378" s="5">
        <f>IF(Data_Mentah!J378="Yes",1,0)</f>
        <v>1</v>
      </c>
      <c r="K378" s="5">
        <f>IF(Data_Mentah!K378="Yes",1,0)</f>
        <v>0</v>
      </c>
      <c r="L378" s="5">
        <f>IF(Data_Mentah!L378="Yes",1,0)</f>
        <v>1</v>
      </c>
      <c r="M378" s="5">
        <f>IF(Data_Mentah!M378="Yes",1,0)</f>
        <v>0</v>
      </c>
      <c r="N378" s="5">
        <f>IF(Data_Mentah!N378="Yes",1,0)</f>
        <v>0</v>
      </c>
      <c r="O378" s="5">
        <f>IF(Data_Mentah!O378="Yes",1,0)</f>
        <v>1</v>
      </c>
      <c r="P378" s="5">
        <f>IF(Data_Mentah!P378="Yes",1,0)</f>
        <v>0</v>
      </c>
      <c r="Q378" s="6">
        <f>IF(Data_Mentah!Q378="Positive",1,0)</f>
        <v>0</v>
      </c>
      <c r="T378">
        <f t="shared" si="30"/>
        <v>1</v>
      </c>
      <c r="U378">
        <f t="shared" si="31"/>
        <v>0</v>
      </c>
      <c r="V378">
        <f t="shared" si="32"/>
        <v>1</v>
      </c>
      <c r="W378">
        <f t="shared" si="33"/>
        <v>0</v>
      </c>
      <c r="X378">
        <f t="shared" si="34"/>
        <v>0</v>
      </c>
      <c r="Y378">
        <f>IF((Prediksi_Testing!T378 + Prediksi_Testing!U378 + Prediksi_Testing!V378 + Prediksi_Testing!W378 + Prediksi_Testing!X378) &gt;= 3, 1, 0)</f>
        <v>0</v>
      </c>
      <c r="Z378">
        <f>Label_Encoding!Q378</f>
        <v>0</v>
      </c>
      <c r="AA378" t="str">
        <f t="shared" si="35"/>
        <v>Benar</v>
      </c>
    </row>
    <row r="379" spans="1:27" ht="15.75" customHeight="1" x14ac:dyDescent="0.2">
      <c r="A379" s="7">
        <v>40</v>
      </c>
      <c r="B379" s="8">
        <f>IF(Data_Mentah!B379="Male",1,0)</f>
        <v>1</v>
      </c>
      <c r="C379" s="8">
        <f>IF(Data_Mentah!C379="Yes",1,0)</f>
        <v>0</v>
      </c>
      <c r="D379" s="8">
        <f>IF(Data_Mentah!D379="Yes",1,0)</f>
        <v>0</v>
      </c>
      <c r="E379" s="8">
        <f>IF(Data_Mentah!E379="Yes",1,0)</f>
        <v>1</v>
      </c>
      <c r="F379" s="8">
        <f>IF(Data_Mentah!F379="Yes",1,0)</f>
        <v>0</v>
      </c>
      <c r="G379" s="8">
        <f>IF(Data_Mentah!G379="Yes",1,0)</f>
        <v>0</v>
      </c>
      <c r="H379" s="8">
        <f>IF(Data_Mentah!H379="Yes",1,0)</f>
        <v>0</v>
      </c>
      <c r="I379" s="8">
        <f>IF(Data_Mentah!I379="Yes",1,0)</f>
        <v>0</v>
      </c>
      <c r="J379" s="8">
        <f>IF(Data_Mentah!J379="Yes",1,0)</f>
        <v>0</v>
      </c>
      <c r="K379" s="8">
        <f>IF(Data_Mentah!K379="Yes",1,0)</f>
        <v>0</v>
      </c>
      <c r="L379" s="8">
        <f>IF(Data_Mentah!L379="Yes",1,0)</f>
        <v>0</v>
      </c>
      <c r="M379" s="8">
        <f>IF(Data_Mentah!M379="Yes",1,0)</f>
        <v>0</v>
      </c>
      <c r="N379" s="8">
        <f>IF(Data_Mentah!N379="Yes",1,0)</f>
        <v>0</v>
      </c>
      <c r="O379" s="8">
        <f>IF(Data_Mentah!O379="Yes",1,0)</f>
        <v>0</v>
      </c>
      <c r="P379" s="8">
        <f>IF(Data_Mentah!P379="Yes",1,0)</f>
        <v>1</v>
      </c>
      <c r="Q379" s="9">
        <f>IF(Data_Mentah!Q379="Positive",1,0)</f>
        <v>0</v>
      </c>
      <c r="T379">
        <f t="shared" si="30"/>
        <v>0</v>
      </c>
      <c r="U379">
        <f t="shared" si="31"/>
        <v>0</v>
      </c>
      <c r="V379">
        <f t="shared" si="32"/>
        <v>0</v>
      </c>
      <c r="W379">
        <f t="shared" si="33"/>
        <v>0</v>
      </c>
      <c r="X379">
        <f t="shared" si="34"/>
        <v>0</v>
      </c>
      <c r="Y379">
        <f>IF((Prediksi_Testing!T379 + Prediksi_Testing!U379 + Prediksi_Testing!V379 + Prediksi_Testing!W379 + Prediksi_Testing!X379) &gt;= 3, 1, 0)</f>
        <v>0</v>
      </c>
      <c r="Z379">
        <f>Label_Encoding!Q379</f>
        <v>0</v>
      </c>
      <c r="AA379" t="str">
        <f t="shared" si="35"/>
        <v>Benar</v>
      </c>
    </row>
    <row r="380" spans="1:27" ht="15.75" customHeight="1" x14ac:dyDescent="0.2">
      <c r="A380" s="4">
        <v>47</v>
      </c>
      <c r="B380" s="5">
        <f>IF(Data_Mentah!B380="Male",1,0)</f>
        <v>1</v>
      </c>
      <c r="C380" s="5">
        <f>IF(Data_Mentah!C380="Yes",1,0)</f>
        <v>1</v>
      </c>
      <c r="D380" s="5">
        <f>IF(Data_Mentah!D380="Yes",1,0)</f>
        <v>1</v>
      </c>
      <c r="E380" s="5">
        <f>IF(Data_Mentah!E380="Yes",1,0)</f>
        <v>0</v>
      </c>
      <c r="F380" s="5">
        <f>IF(Data_Mentah!F380="Yes",1,0)</f>
        <v>0</v>
      </c>
      <c r="G380" s="5">
        <f>IF(Data_Mentah!G380="Yes",1,0)</f>
        <v>0</v>
      </c>
      <c r="H380" s="5">
        <f>IF(Data_Mentah!H380="Yes",1,0)</f>
        <v>0</v>
      </c>
      <c r="I380" s="5">
        <f>IF(Data_Mentah!I380="Yes",1,0)</f>
        <v>0</v>
      </c>
      <c r="J380" s="5">
        <f>IF(Data_Mentah!J380="Yes",1,0)</f>
        <v>0</v>
      </c>
      <c r="K380" s="5">
        <f>IF(Data_Mentah!K380="Yes",1,0)</f>
        <v>0</v>
      </c>
      <c r="L380" s="5">
        <f>IF(Data_Mentah!L380="Yes",1,0)</f>
        <v>0</v>
      </c>
      <c r="M380" s="5">
        <f>IF(Data_Mentah!M380="Yes",1,0)</f>
        <v>0</v>
      </c>
      <c r="N380" s="5">
        <f>IF(Data_Mentah!N380="Yes",1,0)</f>
        <v>1</v>
      </c>
      <c r="O380" s="5">
        <f>IF(Data_Mentah!O380="Yes",1,0)</f>
        <v>0</v>
      </c>
      <c r="P380" s="5">
        <f>IF(Data_Mentah!P380="Yes",1,0)</f>
        <v>0</v>
      </c>
      <c r="Q380" s="6">
        <f>IF(Data_Mentah!Q380="Positive",1,0)</f>
        <v>1</v>
      </c>
      <c r="T380">
        <f t="shared" si="30"/>
        <v>0</v>
      </c>
      <c r="U380">
        <f t="shared" si="31"/>
        <v>0</v>
      </c>
      <c r="V380">
        <f t="shared" si="32"/>
        <v>0</v>
      </c>
      <c r="W380">
        <f t="shared" si="33"/>
        <v>0</v>
      </c>
      <c r="X380">
        <f t="shared" si="34"/>
        <v>0</v>
      </c>
      <c r="Y380">
        <f>IF((Prediksi_Testing!T380 + Prediksi_Testing!U380 + Prediksi_Testing!V380 + Prediksi_Testing!W380 + Prediksi_Testing!X380) &gt;= 3, 1, 0)</f>
        <v>0</v>
      </c>
      <c r="Z380">
        <f>Label_Encoding!Q380</f>
        <v>1</v>
      </c>
      <c r="AA380" t="str">
        <f t="shared" si="35"/>
        <v>Salah</v>
      </c>
    </row>
    <row r="381" spans="1:27" ht="15.75" customHeight="1" x14ac:dyDescent="0.2">
      <c r="A381" s="7">
        <v>62</v>
      </c>
      <c r="B381" s="8">
        <f>IF(Data_Mentah!B381="Male",1,0)</f>
        <v>1</v>
      </c>
      <c r="C381" s="8">
        <f>IF(Data_Mentah!C381="Yes",1,0)</f>
        <v>1</v>
      </c>
      <c r="D381" s="8">
        <f>IF(Data_Mentah!D381="Yes",1,0)</f>
        <v>1</v>
      </c>
      <c r="E381" s="8">
        <f>IF(Data_Mentah!E381="Yes",1,0)</f>
        <v>0</v>
      </c>
      <c r="F381" s="8">
        <f>IF(Data_Mentah!F381="Yes",1,0)</f>
        <v>0</v>
      </c>
      <c r="G381" s="8">
        <f>IF(Data_Mentah!G381="Yes",1,0)</f>
        <v>1</v>
      </c>
      <c r="H381" s="8">
        <f>IF(Data_Mentah!H381="Yes",1,0)</f>
        <v>0</v>
      </c>
      <c r="I381" s="8">
        <f>IF(Data_Mentah!I381="Yes",1,0)</f>
        <v>1</v>
      </c>
      <c r="J381" s="8">
        <f>IF(Data_Mentah!J381="Yes",1,0)</f>
        <v>0</v>
      </c>
      <c r="K381" s="8">
        <f>IF(Data_Mentah!K381="Yes",1,0)</f>
        <v>1</v>
      </c>
      <c r="L381" s="8">
        <f>IF(Data_Mentah!L381="Yes",1,0)</f>
        <v>1</v>
      </c>
      <c r="M381" s="8">
        <f>IF(Data_Mentah!M381="Yes",1,0)</f>
        <v>1</v>
      </c>
      <c r="N381" s="8">
        <f>IF(Data_Mentah!N381="Yes",1,0)</f>
        <v>0</v>
      </c>
      <c r="O381" s="8">
        <f>IF(Data_Mentah!O381="Yes",1,0)</f>
        <v>1</v>
      </c>
      <c r="P381" s="8">
        <f>IF(Data_Mentah!P381="Yes",1,0)</f>
        <v>0</v>
      </c>
      <c r="Q381" s="9">
        <f>IF(Data_Mentah!Q381="Positive",1,0)</f>
        <v>1</v>
      </c>
      <c r="T381">
        <f t="shared" si="30"/>
        <v>0</v>
      </c>
      <c r="U381">
        <f t="shared" si="31"/>
        <v>1</v>
      </c>
      <c r="V381">
        <f t="shared" si="32"/>
        <v>0</v>
      </c>
      <c r="W381">
        <f t="shared" si="33"/>
        <v>0</v>
      </c>
      <c r="X381">
        <f t="shared" si="34"/>
        <v>1</v>
      </c>
      <c r="Y381">
        <f>IF((Prediksi_Testing!T381 + Prediksi_Testing!U381 + Prediksi_Testing!V381 + Prediksi_Testing!W381 + Prediksi_Testing!X381) &gt;= 3, 1, 0)</f>
        <v>0</v>
      </c>
      <c r="Z381">
        <f>Label_Encoding!Q381</f>
        <v>1</v>
      </c>
      <c r="AA381" t="str">
        <f t="shared" si="35"/>
        <v>Salah</v>
      </c>
    </row>
    <row r="382" spans="1:27" ht="15.75" customHeight="1" x14ac:dyDescent="0.2">
      <c r="A382" s="4">
        <v>49</v>
      </c>
      <c r="B382" s="5">
        <f>IF(Data_Mentah!B382="Male",1,0)</f>
        <v>1</v>
      </c>
      <c r="C382" s="5">
        <f>IF(Data_Mentah!C382="Yes",1,0)</f>
        <v>1</v>
      </c>
      <c r="D382" s="5">
        <f>IF(Data_Mentah!D382="Yes",1,0)</f>
        <v>1</v>
      </c>
      <c r="E382" s="5">
        <f>IF(Data_Mentah!E382="Yes",1,0)</f>
        <v>1</v>
      </c>
      <c r="F382" s="5">
        <f>IF(Data_Mentah!F382="Yes",1,0)</f>
        <v>0</v>
      </c>
      <c r="G382" s="5">
        <f>IF(Data_Mentah!G382="Yes",1,0)</f>
        <v>0</v>
      </c>
      <c r="H382" s="5">
        <f>IF(Data_Mentah!H382="Yes",1,0)</f>
        <v>0</v>
      </c>
      <c r="I382" s="5">
        <f>IF(Data_Mentah!I382="Yes",1,0)</f>
        <v>0</v>
      </c>
      <c r="J382" s="5">
        <f>IF(Data_Mentah!J382="Yes",1,0)</f>
        <v>1</v>
      </c>
      <c r="K382" s="5">
        <f>IF(Data_Mentah!K382="Yes",1,0)</f>
        <v>0</v>
      </c>
      <c r="L382" s="5">
        <f>IF(Data_Mentah!L382="Yes",1,0)</f>
        <v>0</v>
      </c>
      <c r="M382" s="5">
        <f>IF(Data_Mentah!M382="Yes",1,0)</f>
        <v>0</v>
      </c>
      <c r="N382" s="5">
        <f>IF(Data_Mentah!N382="Yes",1,0)</f>
        <v>0</v>
      </c>
      <c r="O382" s="5">
        <f>IF(Data_Mentah!O382="Yes",1,0)</f>
        <v>0</v>
      </c>
      <c r="P382" s="5">
        <f>IF(Data_Mentah!P382="Yes",1,0)</f>
        <v>0</v>
      </c>
      <c r="Q382" s="6">
        <f>IF(Data_Mentah!Q382="Positive",1,0)</f>
        <v>1</v>
      </c>
      <c r="T382">
        <f t="shared" si="30"/>
        <v>0</v>
      </c>
      <c r="U382">
        <f t="shared" si="31"/>
        <v>0</v>
      </c>
      <c r="V382">
        <f t="shared" si="32"/>
        <v>0</v>
      </c>
      <c r="W382">
        <f t="shared" si="33"/>
        <v>0</v>
      </c>
      <c r="X382">
        <f t="shared" si="34"/>
        <v>0</v>
      </c>
      <c r="Y382">
        <f>IF((Prediksi_Testing!T382 + Prediksi_Testing!U382 + Prediksi_Testing!V382 + Prediksi_Testing!W382 + Prediksi_Testing!X382) &gt;= 3, 1, 0)</f>
        <v>0</v>
      </c>
      <c r="Z382">
        <f>Label_Encoding!Q382</f>
        <v>1</v>
      </c>
      <c r="AA382" t="str">
        <f t="shared" si="35"/>
        <v>Salah</v>
      </c>
    </row>
    <row r="383" spans="1:27" ht="15.75" customHeight="1" x14ac:dyDescent="0.2">
      <c r="A383" s="7">
        <v>53</v>
      </c>
      <c r="B383" s="8">
        <f>IF(Data_Mentah!B383="Male",1,0)</f>
        <v>1</v>
      </c>
      <c r="C383" s="8">
        <f>IF(Data_Mentah!C383="Yes",1,0)</f>
        <v>1</v>
      </c>
      <c r="D383" s="8">
        <f>IF(Data_Mentah!D383="Yes",1,0)</f>
        <v>0</v>
      </c>
      <c r="E383" s="8">
        <f>IF(Data_Mentah!E383="Yes",1,0)</f>
        <v>1</v>
      </c>
      <c r="F383" s="8">
        <f>IF(Data_Mentah!F383="Yes",1,0)</f>
        <v>0</v>
      </c>
      <c r="G383" s="8">
        <f>IF(Data_Mentah!G383="Yes",1,0)</f>
        <v>0</v>
      </c>
      <c r="H383" s="8">
        <f>IF(Data_Mentah!H383="Yes",1,0)</f>
        <v>0</v>
      </c>
      <c r="I383" s="8">
        <f>IF(Data_Mentah!I383="Yes",1,0)</f>
        <v>0</v>
      </c>
      <c r="J383" s="8">
        <f>IF(Data_Mentah!J383="Yes",1,0)</f>
        <v>0</v>
      </c>
      <c r="K383" s="8">
        <f>IF(Data_Mentah!K383="Yes",1,0)</f>
        <v>0</v>
      </c>
      <c r="L383" s="8">
        <f>IF(Data_Mentah!L383="Yes",1,0)</f>
        <v>1</v>
      </c>
      <c r="M383" s="8">
        <f>IF(Data_Mentah!M383="Yes",1,0)</f>
        <v>1</v>
      </c>
      <c r="N383" s="8">
        <f>IF(Data_Mentah!N383="Yes",1,0)</f>
        <v>0</v>
      </c>
      <c r="O383" s="8">
        <f>IF(Data_Mentah!O383="Yes",1,0)</f>
        <v>0</v>
      </c>
      <c r="P383" s="8">
        <f>IF(Data_Mentah!P383="Yes",1,0)</f>
        <v>0</v>
      </c>
      <c r="Q383" s="9">
        <f>IF(Data_Mentah!Q383="Positive",1,0)</f>
        <v>1</v>
      </c>
      <c r="T383">
        <f t="shared" si="30"/>
        <v>0</v>
      </c>
      <c r="U383">
        <f t="shared" si="31"/>
        <v>0</v>
      </c>
      <c r="V383">
        <f t="shared" si="32"/>
        <v>0</v>
      </c>
      <c r="W383">
        <f t="shared" si="33"/>
        <v>0</v>
      </c>
      <c r="X383">
        <f t="shared" si="34"/>
        <v>0</v>
      </c>
      <c r="Y383">
        <f>IF((Prediksi_Testing!T383 + Prediksi_Testing!U383 + Prediksi_Testing!V383 + Prediksi_Testing!W383 + Prediksi_Testing!X383) &gt;= 3, 1, 0)</f>
        <v>0</v>
      </c>
      <c r="Z383">
        <f>Label_Encoding!Q383</f>
        <v>1</v>
      </c>
      <c r="AA383" t="str">
        <f t="shared" si="35"/>
        <v>Salah</v>
      </c>
    </row>
    <row r="384" spans="1:27" ht="15.75" customHeight="1" x14ac:dyDescent="0.2">
      <c r="A384" s="4">
        <v>68</v>
      </c>
      <c r="B384" s="5">
        <f>IF(Data_Mentah!B384="Male",1,0)</f>
        <v>1</v>
      </c>
      <c r="C384" s="5">
        <f>IF(Data_Mentah!C384="Yes",1,0)</f>
        <v>1</v>
      </c>
      <c r="D384" s="5">
        <f>IF(Data_Mentah!D384="Yes",1,0)</f>
        <v>1</v>
      </c>
      <c r="E384" s="5">
        <f>IF(Data_Mentah!E384="Yes",1,0)</f>
        <v>0</v>
      </c>
      <c r="F384" s="5">
        <f>IF(Data_Mentah!F384="Yes",1,0)</f>
        <v>0</v>
      </c>
      <c r="G384" s="5">
        <f>IF(Data_Mentah!G384="Yes",1,0)</f>
        <v>1</v>
      </c>
      <c r="H384" s="5">
        <f>IF(Data_Mentah!H384="Yes",1,0)</f>
        <v>0</v>
      </c>
      <c r="I384" s="5">
        <f>IF(Data_Mentah!I384="Yes",1,0)</f>
        <v>1</v>
      </c>
      <c r="J384" s="5">
        <f>IF(Data_Mentah!J384="Yes",1,0)</f>
        <v>1</v>
      </c>
      <c r="K384" s="5">
        <f>IF(Data_Mentah!K384="Yes",1,0)</f>
        <v>1</v>
      </c>
      <c r="L384" s="5">
        <f>IF(Data_Mentah!L384="Yes",1,0)</f>
        <v>0</v>
      </c>
      <c r="M384" s="5">
        <f>IF(Data_Mentah!M384="Yes",1,0)</f>
        <v>1</v>
      </c>
      <c r="N384" s="5">
        <f>IF(Data_Mentah!N384="Yes",1,0)</f>
        <v>0</v>
      </c>
      <c r="O384" s="5">
        <f>IF(Data_Mentah!O384="Yes",1,0)</f>
        <v>0</v>
      </c>
      <c r="P384" s="5">
        <f>IF(Data_Mentah!P384="Yes",1,0)</f>
        <v>0</v>
      </c>
      <c r="Q384" s="6">
        <f>IF(Data_Mentah!Q384="Positive",1,0)</f>
        <v>1</v>
      </c>
      <c r="T384">
        <f t="shared" si="30"/>
        <v>0</v>
      </c>
      <c r="U384">
        <f t="shared" si="31"/>
        <v>1</v>
      </c>
      <c r="V384">
        <f t="shared" si="32"/>
        <v>0</v>
      </c>
      <c r="W384">
        <f t="shared" si="33"/>
        <v>0</v>
      </c>
      <c r="X384">
        <f t="shared" si="34"/>
        <v>0</v>
      </c>
      <c r="Y384">
        <f>IF((Prediksi_Testing!T384 + Prediksi_Testing!U384 + Prediksi_Testing!V384 + Prediksi_Testing!W384 + Prediksi_Testing!X384) &gt;= 3, 1, 0)</f>
        <v>0</v>
      </c>
      <c r="Z384">
        <f>Label_Encoding!Q384</f>
        <v>1</v>
      </c>
      <c r="AA384" t="str">
        <f t="shared" si="35"/>
        <v>Salah</v>
      </c>
    </row>
    <row r="385" spans="1:27" ht="15.75" customHeight="1" x14ac:dyDescent="0.2">
      <c r="A385" s="7">
        <v>61</v>
      </c>
      <c r="B385" s="8">
        <f>IF(Data_Mentah!B385="Male",1,0)</f>
        <v>1</v>
      </c>
      <c r="C385" s="8">
        <f>IF(Data_Mentah!C385="Yes",1,0)</f>
        <v>1</v>
      </c>
      <c r="D385" s="8">
        <f>IF(Data_Mentah!D385="Yes",1,0)</f>
        <v>0</v>
      </c>
      <c r="E385" s="8">
        <f>IF(Data_Mentah!E385="Yes",1,0)</f>
        <v>0</v>
      </c>
      <c r="F385" s="8">
        <f>IF(Data_Mentah!F385="Yes",1,0)</f>
        <v>1</v>
      </c>
      <c r="G385" s="8">
        <f>IF(Data_Mentah!G385="Yes",1,0)</f>
        <v>1</v>
      </c>
      <c r="H385" s="8">
        <f>IF(Data_Mentah!H385="Yes",1,0)</f>
        <v>1</v>
      </c>
      <c r="I385" s="8">
        <f>IF(Data_Mentah!I385="Yes",1,0)</f>
        <v>1</v>
      </c>
      <c r="J385" s="8">
        <f>IF(Data_Mentah!J385="Yes",1,0)</f>
        <v>1</v>
      </c>
      <c r="K385" s="8">
        <f>IF(Data_Mentah!K385="Yes",1,0)</f>
        <v>1</v>
      </c>
      <c r="L385" s="8">
        <f>IF(Data_Mentah!L385="Yes",1,0)</f>
        <v>1</v>
      </c>
      <c r="M385" s="8">
        <f>IF(Data_Mentah!M385="Yes",1,0)</f>
        <v>1</v>
      </c>
      <c r="N385" s="8">
        <f>IF(Data_Mentah!N385="Yes",1,0)</f>
        <v>0</v>
      </c>
      <c r="O385" s="8">
        <f>IF(Data_Mentah!O385="Yes",1,0)</f>
        <v>0</v>
      </c>
      <c r="P385" s="8">
        <f>IF(Data_Mentah!P385="Yes",1,0)</f>
        <v>0</v>
      </c>
      <c r="Q385" s="9">
        <f>IF(Data_Mentah!Q385="Positive",1,0)</f>
        <v>1</v>
      </c>
      <c r="T385">
        <f t="shared" si="30"/>
        <v>1</v>
      </c>
      <c r="U385">
        <f t="shared" si="31"/>
        <v>1</v>
      </c>
      <c r="V385">
        <f t="shared" si="32"/>
        <v>1</v>
      </c>
      <c r="W385">
        <f t="shared" si="33"/>
        <v>0</v>
      </c>
      <c r="X385">
        <f t="shared" si="34"/>
        <v>1</v>
      </c>
      <c r="Y385">
        <f>IF((Prediksi_Testing!T385 + Prediksi_Testing!U385 + Prediksi_Testing!V385 + Prediksi_Testing!W385 + Prediksi_Testing!X385) &gt;= 3, 1, 0)</f>
        <v>1</v>
      </c>
      <c r="Z385">
        <f>Label_Encoding!Q385</f>
        <v>1</v>
      </c>
      <c r="AA385" t="str">
        <f t="shared" si="35"/>
        <v>Benar</v>
      </c>
    </row>
    <row r="386" spans="1:27" ht="15.75" customHeight="1" x14ac:dyDescent="0.2">
      <c r="A386" s="4">
        <v>39</v>
      </c>
      <c r="B386" s="5">
        <f>IF(Data_Mentah!B386="Male",1,0)</f>
        <v>1</v>
      </c>
      <c r="C386" s="5">
        <f>IF(Data_Mentah!C386="Yes",1,0)</f>
        <v>1</v>
      </c>
      <c r="D386" s="5">
        <f>IF(Data_Mentah!D386="Yes",1,0)</f>
        <v>1</v>
      </c>
      <c r="E386" s="5">
        <f>IF(Data_Mentah!E386="Yes",1,0)</f>
        <v>0</v>
      </c>
      <c r="F386" s="5">
        <f>IF(Data_Mentah!F386="Yes",1,0)</f>
        <v>0</v>
      </c>
      <c r="G386" s="5">
        <f>IF(Data_Mentah!G386="Yes",1,0)</f>
        <v>0</v>
      </c>
      <c r="H386" s="5">
        <f>IF(Data_Mentah!H386="Yes",1,0)</f>
        <v>1</v>
      </c>
      <c r="I386" s="5">
        <f>IF(Data_Mentah!I386="Yes",1,0)</f>
        <v>0</v>
      </c>
      <c r="J386" s="5">
        <f>IF(Data_Mentah!J386="Yes",1,0)</f>
        <v>1</v>
      </c>
      <c r="K386" s="5">
        <f>IF(Data_Mentah!K386="Yes",1,0)</f>
        <v>0</v>
      </c>
      <c r="L386" s="5">
        <f>IF(Data_Mentah!L386="Yes",1,0)</f>
        <v>0</v>
      </c>
      <c r="M386" s="5">
        <f>IF(Data_Mentah!M386="Yes",1,0)</f>
        <v>0</v>
      </c>
      <c r="N386" s="5">
        <f>IF(Data_Mentah!N386="Yes",1,0)</f>
        <v>1</v>
      </c>
      <c r="O386" s="5">
        <f>IF(Data_Mentah!O386="Yes",1,0)</f>
        <v>0</v>
      </c>
      <c r="P386" s="5">
        <f>IF(Data_Mentah!P386="Yes",1,0)</f>
        <v>1</v>
      </c>
      <c r="Q386" s="6">
        <f>IF(Data_Mentah!Q386="Positive",1,0)</f>
        <v>1</v>
      </c>
      <c r="T386">
        <f t="shared" si="30"/>
        <v>1</v>
      </c>
      <c r="U386">
        <f t="shared" si="31"/>
        <v>1</v>
      </c>
      <c r="V386">
        <f t="shared" si="32"/>
        <v>0</v>
      </c>
      <c r="W386">
        <f t="shared" si="33"/>
        <v>0</v>
      </c>
      <c r="X386">
        <f t="shared" si="34"/>
        <v>0</v>
      </c>
      <c r="Y386">
        <f>IF((Prediksi_Testing!T386 + Prediksi_Testing!U386 + Prediksi_Testing!V386 + Prediksi_Testing!W386 + Prediksi_Testing!X386) &gt;= 3, 1, 0)</f>
        <v>0</v>
      </c>
      <c r="Z386">
        <f>Label_Encoding!Q386</f>
        <v>1</v>
      </c>
      <c r="AA386" t="str">
        <f t="shared" si="35"/>
        <v>Salah</v>
      </c>
    </row>
    <row r="387" spans="1:27" ht="15.75" customHeight="1" x14ac:dyDescent="0.2">
      <c r="A387" s="7">
        <v>38</v>
      </c>
      <c r="B387" s="8">
        <f>IF(Data_Mentah!B387="Male",1,0)</f>
        <v>1</v>
      </c>
      <c r="C387" s="8">
        <f>IF(Data_Mentah!C387="Yes",1,0)</f>
        <v>1</v>
      </c>
      <c r="D387" s="8">
        <f>IF(Data_Mentah!D387="Yes",1,0)</f>
        <v>0</v>
      </c>
      <c r="E387" s="8">
        <f>IF(Data_Mentah!E387="Yes",1,0)</f>
        <v>0</v>
      </c>
      <c r="F387" s="8">
        <f>IF(Data_Mentah!F387="Yes",1,0)</f>
        <v>0</v>
      </c>
      <c r="G387" s="8">
        <f>IF(Data_Mentah!G387="Yes",1,0)</f>
        <v>0</v>
      </c>
      <c r="H387" s="8">
        <f>IF(Data_Mentah!H387="Yes",1,0)</f>
        <v>1</v>
      </c>
      <c r="I387" s="8">
        <f>IF(Data_Mentah!I387="Yes",1,0)</f>
        <v>0</v>
      </c>
      <c r="J387" s="8">
        <f>IF(Data_Mentah!J387="Yes",1,0)</f>
        <v>1</v>
      </c>
      <c r="K387" s="8">
        <f>IF(Data_Mentah!K387="Yes",1,0)</f>
        <v>0</v>
      </c>
      <c r="L387" s="8">
        <f>IF(Data_Mentah!L387="Yes",1,0)</f>
        <v>0</v>
      </c>
      <c r="M387" s="8">
        <f>IF(Data_Mentah!M387="Yes",1,0)</f>
        <v>0</v>
      </c>
      <c r="N387" s="8">
        <f>IF(Data_Mentah!N387="Yes",1,0)</f>
        <v>1</v>
      </c>
      <c r="O387" s="8">
        <f>IF(Data_Mentah!O387="Yes",1,0)</f>
        <v>0</v>
      </c>
      <c r="P387" s="8">
        <f>IF(Data_Mentah!P387="Yes",1,0)</f>
        <v>1</v>
      </c>
      <c r="Q387" s="9">
        <f>IF(Data_Mentah!Q387="Positive",1,0)</f>
        <v>1</v>
      </c>
      <c r="T387">
        <f t="shared" ref="T387:T450" si="36">IF((H387 + N387 + E387 + F387 + J387) &gt;= 3, 1, 0)</f>
        <v>1</v>
      </c>
      <c r="U387">
        <f t="shared" ref="U387:U450" si="37">IF((P387 + J387 + G387 + M387 + D387) &gt;= 3, 1, 0)</f>
        <v>0</v>
      </c>
      <c r="V387">
        <f t="shared" ref="V387:V450" si="38">IF((R387 + J387 + I387 + F387 + L387) &gt;= 3, 1, 0)</f>
        <v>0</v>
      </c>
      <c r="W387">
        <f t="shared" ref="W387:W450" si="39">IF((S387 + K387 + R387 + P387 + M387) &gt;= 3, 1, 0)</f>
        <v>0</v>
      </c>
      <c r="X387">
        <f t="shared" ref="X387:X450" si="40">IF((T387 + O387 + I387 + M387 + P387) &gt;= 3, 1, 0)</f>
        <v>0</v>
      </c>
      <c r="Y387">
        <f>IF((Prediksi_Testing!T387 + Prediksi_Testing!U387 + Prediksi_Testing!V387 + Prediksi_Testing!W387 + Prediksi_Testing!X387) &gt;= 3, 1, 0)</f>
        <v>0</v>
      </c>
      <c r="Z387">
        <f>Label_Encoding!Q387</f>
        <v>1</v>
      </c>
      <c r="AA387" t="str">
        <f t="shared" ref="AA387:AA450" si="41">IF(Y387=Z387,"Benar","Salah")</f>
        <v>Salah</v>
      </c>
    </row>
    <row r="388" spans="1:27" ht="15.75" customHeight="1" x14ac:dyDescent="0.2">
      <c r="A388" s="4">
        <v>44</v>
      </c>
      <c r="B388" s="5">
        <f>IF(Data_Mentah!B388="Male",1,0)</f>
        <v>1</v>
      </c>
      <c r="C388" s="5">
        <f>IF(Data_Mentah!C388="Yes",1,0)</f>
        <v>1</v>
      </c>
      <c r="D388" s="5">
        <f>IF(Data_Mentah!D388="Yes",1,0)</f>
        <v>0</v>
      </c>
      <c r="E388" s="5">
        <f>IF(Data_Mentah!E388="Yes",1,0)</f>
        <v>1</v>
      </c>
      <c r="F388" s="5">
        <f>IF(Data_Mentah!F388="Yes",1,0)</f>
        <v>1</v>
      </c>
      <c r="G388" s="5">
        <f>IF(Data_Mentah!G388="Yes",1,0)</f>
        <v>0</v>
      </c>
      <c r="H388" s="5">
        <f>IF(Data_Mentah!H388="Yes",1,0)</f>
        <v>1</v>
      </c>
      <c r="I388" s="5">
        <f>IF(Data_Mentah!I388="Yes",1,0)</f>
        <v>0</v>
      </c>
      <c r="J388" s="5">
        <f>IF(Data_Mentah!J388="Yes",1,0)</f>
        <v>1</v>
      </c>
      <c r="K388" s="5">
        <f>IF(Data_Mentah!K388="Yes",1,0)</f>
        <v>0</v>
      </c>
      <c r="L388" s="5">
        <f>IF(Data_Mentah!L388="Yes",1,0)</f>
        <v>1</v>
      </c>
      <c r="M388" s="5">
        <f>IF(Data_Mentah!M388="Yes",1,0)</f>
        <v>0</v>
      </c>
      <c r="N388" s="5">
        <f>IF(Data_Mentah!N388="Yes",1,0)</f>
        <v>0</v>
      </c>
      <c r="O388" s="5">
        <f>IF(Data_Mentah!O388="Yes",1,0)</f>
        <v>1</v>
      </c>
      <c r="P388" s="5">
        <f>IF(Data_Mentah!P388="Yes",1,0)</f>
        <v>1</v>
      </c>
      <c r="Q388" s="6">
        <f>IF(Data_Mentah!Q388="Positive",1,0)</f>
        <v>0</v>
      </c>
      <c r="T388">
        <f t="shared" si="36"/>
        <v>1</v>
      </c>
      <c r="U388">
        <f t="shared" si="37"/>
        <v>0</v>
      </c>
      <c r="V388">
        <f t="shared" si="38"/>
        <v>1</v>
      </c>
      <c r="W388">
        <f t="shared" si="39"/>
        <v>0</v>
      </c>
      <c r="X388">
        <f t="shared" si="40"/>
        <v>1</v>
      </c>
      <c r="Y388">
        <f>IF((Prediksi_Testing!T388 + Prediksi_Testing!U388 + Prediksi_Testing!V388 + Prediksi_Testing!W388 + Prediksi_Testing!X388) &gt;= 3, 1, 0)</f>
        <v>1</v>
      </c>
      <c r="Z388">
        <f>Label_Encoding!Q388</f>
        <v>0</v>
      </c>
      <c r="AA388" t="str">
        <f t="shared" si="41"/>
        <v>Salah</v>
      </c>
    </row>
    <row r="389" spans="1:27" ht="15.75" customHeight="1" x14ac:dyDescent="0.2">
      <c r="A389" s="7">
        <v>36</v>
      </c>
      <c r="B389" s="8">
        <f>IF(Data_Mentah!B389="Male",1,0)</f>
        <v>1</v>
      </c>
      <c r="C389" s="8">
        <f>IF(Data_Mentah!C389="Yes",1,0)</f>
        <v>0</v>
      </c>
      <c r="D389" s="8">
        <f>IF(Data_Mentah!D389="Yes",1,0)</f>
        <v>0</v>
      </c>
      <c r="E389" s="8">
        <f>IF(Data_Mentah!E389="Yes",1,0)</f>
        <v>0</v>
      </c>
      <c r="F389" s="8">
        <f>IF(Data_Mentah!F389="Yes",1,0)</f>
        <v>0</v>
      </c>
      <c r="G389" s="8">
        <f>IF(Data_Mentah!G389="Yes",1,0)</f>
        <v>0</v>
      </c>
      <c r="H389" s="8">
        <f>IF(Data_Mentah!H389="Yes",1,0)</f>
        <v>0</v>
      </c>
      <c r="I389" s="8">
        <f>IF(Data_Mentah!I389="Yes",1,0)</f>
        <v>0</v>
      </c>
      <c r="J389" s="8">
        <f>IF(Data_Mentah!J389="Yes",1,0)</f>
        <v>0</v>
      </c>
      <c r="K389" s="8">
        <f>IF(Data_Mentah!K389="Yes",1,0)</f>
        <v>0</v>
      </c>
      <c r="L389" s="8">
        <f>IF(Data_Mentah!L389="Yes",1,0)</f>
        <v>0</v>
      </c>
      <c r="M389" s="8">
        <f>IF(Data_Mentah!M389="Yes",1,0)</f>
        <v>0</v>
      </c>
      <c r="N389" s="8">
        <f>IF(Data_Mentah!N389="Yes",1,0)</f>
        <v>0</v>
      </c>
      <c r="O389" s="8">
        <f>IF(Data_Mentah!O389="Yes",1,0)</f>
        <v>0</v>
      </c>
      <c r="P389" s="8">
        <f>IF(Data_Mentah!P389="Yes",1,0)</f>
        <v>0</v>
      </c>
      <c r="Q389" s="9">
        <f>IF(Data_Mentah!Q389="Positive",1,0)</f>
        <v>0</v>
      </c>
      <c r="T389">
        <f t="shared" si="36"/>
        <v>0</v>
      </c>
      <c r="U389">
        <f t="shared" si="37"/>
        <v>0</v>
      </c>
      <c r="V389">
        <f t="shared" si="38"/>
        <v>0</v>
      </c>
      <c r="W389">
        <f t="shared" si="39"/>
        <v>0</v>
      </c>
      <c r="X389">
        <f t="shared" si="40"/>
        <v>0</v>
      </c>
      <c r="Y389">
        <f>IF((Prediksi_Testing!T389 + Prediksi_Testing!U389 + Prediksi_Testing!V389 + Prediksi_Testing!W389 + Prediksi_Testing!X389) &gt;= 3, 1, 0)</f>
        <v>0</v>
      </c>
      <c r="Z389">
        <f>Label_Encoding!Q389</f>
        <v>0</v>
      </c>
      <c r="AA389" t="str">
        <f t="shared" si="41"/>
        <v>Benar</v>
      </c>
    </row>
    <row r="390" spans="1:27" ht="15.75" customHeight="1" x14ac:dyDescent="0.2">
      <c r="A390" s="4">
        <v>43</v>
      </c>
      <c r="B390" s="5">
        <f>IF(Data_Mentah!B390="Male",1,0)</f>
        <v>1</v>
      </c>
      <c r="C390" s="5">
        <f>IF(Data_Mentah!C390="Yes",1,0)</f>
        <v>0</v>
      </c>
      <c r="D390" s="5">
        <f>IF(Data_Mentah!D390="Yes",1,0)</f>
        <v>0</v>
      </c>
      <c r="E390" s="5">
        <f>IF(Data_Mentah!E390="Yes",1,0)</f>
        <v>0</v>
      </c>
      <c r="F390" s="5">
        <f>IF(Data_Mentah!F390="Yes",1,0)</f>
        <v>1</v>
      </c>
      <c r="G390" s="5">
        <f>IF(Data_Mentah!G390="Yes",1,0)</f>
        <v>0</v>
      </c>
      <c r="H390" s="5">
        <f>IF(Data_Mentah!H390="Yes",1,0)</f>
        <v>1</v>
      </c>
      <c r="I390" s="5">
        <f>IF(Data_Mentah!I390="Yes",1,0)</f>
        <v>0</v>
      </c>
      <c r="J390" s="5">
        <f>IF(Data_Mentah!J390="Yes",1,0)</f>
        <v>1</v>
      </c>
      <c r="K390" s="5">
        <f>IF(Data_Mentah!K390="Yes",1,0)</f>
        <v>0</v>
      </c>
      <c r="L390" s="5">
        <f>IF(Data_Mentah!L390="Yes",1,0)</f>
        <v>0</v>
      </c>
      <c r="M390" s="5">
        <f>IF(Data_Mentah!M390="Yes",1,0)</f>
        <v>0</v>
      </c>
      <c r="N390" s="5">
        <f>IF(Data_Mentah!N390="Yes",1,0)</f>
        <v>0</v>
      </c>
      <c r="O390" s="5">
        <f>IF(Data_Mentah!O390="Yes",1,0)</f>
        <v>1</v>
      </c>
      <c r="P390" s="5">
        <f>IF(Data_Mentah!P390="Yes",1,0)</f>
        <v>0</v>
      </c>
      <c r="Q390" s="6">
        <f>IF(Data_Mentah!Q390="Positive",1,0)</f>
        <v>0</v>
      </c>
      <c r="T390">
        <f t="shared" si="36"/>
        <v>1</v>
      </c>
      <c r="U390">
        <f t="shared" si="37"/>
        <v>0</v>
      </c>
      <c r="V390">
        <f t="shared" si="38"/>
        <v>0</v>
      </c>
      <c r="W390">
        <f t="shared" si="39"/>
        <v>0</v>
      </c>
      <c r="X390">
        <f t="shared" si="40"/>
        <v>0</v>
      </c>
      <c r="Y390">
        <f>IF((Prediksi_Testing!T390 + Prediksi_Testing!U390 + Prediksi_Testing!V390 + Prediksi_Testing!W390 + Prediksi_Testing!X390) &gt;= 3, 1, 0)</f>
        <v>0</v>
      </c>
      <c r="Z390">
        <f>Label_Encoding!Q390</f>
        <v>0</v>
      </c>
      <c r="AA390" t="str">
        <f t="shared" si="41"/>
        <v>Benar</v>
      </c>
    </row>
    <row r="391" spans="1:27" ht="15.75" customHeight="1" x14ac:dyDescent="0.2">
      <c r="A391" s="7">
        <v>53</v>
      </c>
      <c r="B391" s="8">
        <f>IF(Data_Mentah!B391="Male",1,0)</f>
        <v>1</v>
      </c>
      <c r="C391" s="8">
        <f>IF(Data_Mentah!C391="Yes",1,0)</f>
        <v>0</v>
      </c>
      <c r="D391" s="8">
        <f>IF(Data_Mentah!D391="Yes",1,0)</f>
        <v>0</v>
      </c>
      <c r="E391" s="8">
        <f>IF(Data_Mentah!E391="Yes",1,0)</f>
        <v>0</v>
      </c>
      <c r="F391" s="8">
        <f>IF(Data_Mentah!F391="Yes",1,0)</f>
        <v>1</v>
      </c>
      <c r="G391" s="8">
        <f>IF(Data_Mentah!G391="Yes",1,0)</f>
        <v>0</v>
      </c>
      <c r="H391" s="8">
        <f>IF(Data_Mentah!H391="Yes",1,0)</f>
        <v>0</v>
      </c>
      <c r="I391" s="8">
        <f>IF(Data_Mentah!I391="Yes",1,0)</f>
        <v>1</v>
      </c>
      <c r="J391" s="8">
        <f>IF(Data_Mentah!J391="Yes",1,0)</f>
        <v>1</v>
      </c>
      <c r="K391" s="8">
        <f>IF(Data_Mentah!K391="Yes",1,0)</f>
        <v>0</v>
      </c>
      <c r="L391" s="8">
        <f>IF(Data_Mentah!L391="Yes",1,0)</f>
        <v>1</v>
      </c>
      <c r="M391" s="8">
        <f>IF(Data_Mentah!M391="Yes",1,0)</f>
        <v>0</v>
      </c>
      <c r="N391" s="8">
        <f>IF(Data_Mentah!N391="Yes",1,0)</f>
        <v>1</v>
      </c>
      <c r="O391" s="8">
        <f>IF(Data_Mentah!O391="Yes",1,0)</f>
        <v>1</v>
      </c>
      <c r="P391" s="8">
        <f>IF(Data_Mentah!P391="Yes",1,0)</f>
        <v>0</v>
      </c>
      <c r="Q391" s="9">
        <f>IF(Data_Mentah!Q391="Positive",1,0)</f>
        <v>0</v>
      </c>
      <c r="T391">
        <f t="shared" si="36"/>
        <v>1</v>
      </c>
      <c r="U391">
        <f t="shared" si="37"/>
        <v>0</v>
      </c>
      <c r="V391">
        <f t="shared" si="38"/>
        <v>1</v>
      </c>
      <c r="W391">
        <f t="shared" si="39"/>
        <v>0</v>
      </c>
      <c r="X391">
        <f t="shared" si="40"/>
        <v>1</v>
      </c>
      <c r="Y391">
        <f>IF((Prediksi_Testing!T391 + Prediksi_Testing!U391 + Prediksi_Testing!V391 + Prediksi_Testing!W391 + Prediksi_Testing!X391) &gt;= 3, 1, 0)</f>
        <v>1</v>
      </c>
      <c r="Z391">
        <f>Label_Encoding!Q391</f>
        <v>0</v>
      </c>
      <c r="AA391" t="str">
        <f t="shared" si="41"/>
        <v>Salah</v>
      </c>
    </row>
    <row r="392" spans="1:27" ht="15.75" customHeight="1" x14ac:dyDescent="0.2">
      <c r="A392" s="4">
        <v>47</v>
      </c>
      <c r="B392" s="5">
        <f>IF(Data_Mentah!B392="Male",1,0)</f>
        <v>1</v>
      </c>
      <c r="C392" s="5">
        <f>IF(Data_Mentah!C392="Yes",1,0)</f>
        <v>0</v>
      </c>
      <c r="D392" s="5">
        <f>IF(Data_Mentah!D392="Yes",1,0)</f>
        <v>0</v>
      </c>
      <c r="E392" s="5">
        <f>IF(Data_Mentah!E392="Yes",1,0)</f>
        <v>0</v>
      </c>
      <c r="F392" s="5">
        <f>IF(Data_Mentah!F392="Yes",1,0)</f>
        <v>0</v>
      </c>
      <c r="G392" s="5">
        <f>IF(Data_Mentah!G392="Yes",1,0)</f>
        <v>0</v>
      </c>
      <c r="H392" s="5">
        <f>IF(Data_Mentah!H392="Yes",1,0)</f>
        <v>0</v>
      </c>
      <c r="I392" s="5">
        <f>IF(Data_Mentah!I392="Yes",1,0)</f>
        <v>0</v>
      </c>
      <c r="J392" s="5">
        <f>IF(Data_Mentah!J392="Yes",1,0)</f>
        <v>0</v>
      </c>
      <c r="K392" s="5">
        <f>IF(Data_Mentah!K392="Yes",1,0)</f>
        <v>1</v>
      </c>
      <c r="L392" s="5">
        <f>IF(Data_Mentah!L392="Yes",1,0)</f>
        <v>0</v>
      </c>
      <c r="M392" s="5">
        <f>IF(Data_Mentah!M392="Yes",1,0)</f>
        <v>1</v>
      </c>
      <c r="N392" s="5">
        <f>IF(Data_Mentah!N392="Yes",1,0)</f>
        <v>0</v>
      </c>
      <c r="O392" s="5">
        <f>IF(Data_Mentah!O392="Yes",1,0)</f>
        <v>0</v>
      </c>
      <c r="P392" s="5">
        <f>IF(Data_Mentah!P392="Yes",1,0)</f>
        <v>1</v>
      </c>
      <c r="Q392" s="6">
        <f>IF(Data_Mentah!Q392="Positive",1,0)</f>
        <v>0</v>
      </c>
      <c r="T392">
        <f t="shared" si="36"/>
        <v>0</v>
      </c>
      <c r="U392">
        <f t="shared" si="37"/>
        <v>0</v>
      </c>
      <c r="V392">
        <f t="shared" si="38"/>
        <v>0</v>
      </c>
      <c r="W392">
        <f t="shared" si="39"/>
        <v>1</v>
      </c>
      <c r="X392">
        <f t="shared" si="40"/>
        <v>0</v>
      </c>
      <c r="Y392">
        <f>IF((Prediksi_Testing!T392 + Prediksi_Testing!U392 + Prediksi_Testing!V392 + Prediksi_Testing!W392 + Prediksi_Testing!X392) &gt;= 3, 1, 0)</f>
        <v>0</v>
      </c>
      <c r="Z392">
        <f>Label_Encoding!Q392</f>
        <v>0</v>
      </c>
      <c r="AA392" t="str">
        <f t="shared" si="41"/>
        <v>Benar</v>
      </c>
    </row>
    <row r="393" spans="1:27" ht="15.75" customHeight="1" x14ac:dyDescent="0.2">
      <c r="A393" s="7">
        <v>58</v>
      </c>
      <c r="B393" s="8">
        <f>IF(Data_Mentah!B393="Male",1,0)</f>
        <v>1</v>
      </c>
      <c r="C393" s="8">
        <f>IF(Data_Mentah!C393="Yes",1,0)</f>
        <v>0</v>
      </c>
      <c r="D393" s="8">
        <f>IF(Data_Mentah!D393="Yes",1,0)</f>
        <v>1</v>
      </c>
      <c r="E393" s="8">
        <f>IF(Data_Mentah!E393="Yes",1,0)</f>
        <v>0</v>
      </c>
      <c r="F393" s="8">
        <f>IF(Data_Mentah!F393="Yes",1,0)</f>
        <v>0</v>
      </c>
      <c r="G393" s="8">
        <f>IF(Data_Mentah!G393="Yes",1,0)</f>
        <v>0</v>
      </c>
      <c r="H393" s="8">
        <f>IF(Data_Mentah!H393="Yes",1,0)</f>
        <v>0</v>
      </c>
      <c r="I393" s="8">
        <f>IF(Data_Mentah!I393="Yes",1,0)</f>
        <v>1</v>
      </c>
      <c r="J393" s="8">
        <f>IF(Data_Mentah!J393="Yes",1,0)</f>
        <v>1</v>
      </c>
      <c r="K393" s="8">
        <f>IF(Data_Mentah!K393="Yes",1,0)</f>
        <v>0</v>
      </c>
      <c r="L393" s="8">
        <f>IF(Data_Mentah!L393="Yes",1,0)</f>
        <v>0</v>
      </c>
      <c r="M393" s="8">
        <f>IF(Data_Mentah!M393="Yes",1,0)</f>
        <v>0</v>
      </c>
      <c r="N393" s="8">
        <f>IF(Data_Mentah!N393="Yes",1,0)</f>
        <v>1</v>
      </c>
      <c r="O393" s="8">
        <f>IF(Data_Mentah!O393="Yes",1,0)</f>
        <v>0</v>
      </c>
      <c r="P393" s="8">
        <f>IF(Data_Mentah!P393="Yes",1,0)</f>
        <v>0</v>
      </c>
      <c r="Q393" s="9">
        <f>IF(Data_Mentah!Q393="Positive",1,0)</f>
        <v>0</v>
      </c>
      <c r="T393">
        <f t="shared" si="36"/>
        <v>0</v>
      </c>
      <c r="U393">
        <f t="shared" si="37"/>
        <v>0</v>
      </c>
      <c r="V393">
        <f t="shared" si="38"/>
        <v>0</v>
      </c>
      <c r="W393">
        <f t="shared" si="39"/>
        <v>0</v>
      </c>
      <c r="X393">
        <f t="shared" si="40"/>
        <v>0</v>
      </c>
      <c r="Y393">
        <f>IF((Prediksi_Testing!T393 + Prediksi_Testing!U393 + Prediksi_Testing!V393 + Prediksi_Testing!W393 + Prediksi_Testing!X393) &gt;= 3, 1, 0)</f>
        <v>0</v>
      </c>
      <c r="Z393">
        <f>Label_Encoding!Q393</f>
        <v>0</v>
      </c>
      <c r="AA393" t="str">
        <f t="shared" si="41"/>
        <v>Benar</v>
      </c>
    </row>
    <row r="394" spans="1:27" ht="15.75" customHeight="1" x14ac:dyDescent="0.2">
      <c r="A394" s="4">
        <v>56</v>
      </c>
      <c r="B394" s="5">
        <f>IF(Data_Mentah!B394="Male",1,0)</f>
        <v>1</v>
      </c>
      <c r="C394" s="5">
        <f>IF(Data_Mentah!C394="Yes",1,0)</f>
        <v>0</v>
      </c>
      <c r="D394" s="5">
        <f>IF(Data_Mentah!D394="Yes",1,0)</f>
        <v>0</v>
      </c>
      <c r="E394" s="5">
        <f>IF(Data_Mentah!E394="Yes",1,0)</f>
        <v>1</v>
      </c>
      <c r="F394" s="5">
        <f>IF(Data_Mentah!F394="Yes",1,0)</f>
        <v>1</v>
      </c>
      <c r="G394" s="5">
        <f>IF(Data_Mentah!G394="Yes",1,0)</f>
        <v>1</v>
      </c>
      <c r="H394" s="5">
        <f>IF(Data_Mentah!H394="Yes",1,0)</f>
        <v>0</v>
      </c>
      <c r="I394" s="5">
        <f>IF(Data_Mentah!I394="Yes",1,0)</f>
        <v>1</v>
      </c>
      <c r="J394" s="5">
        <f>IF(Data_Mentah!J394="Yes",1,0)</f>
        <v>1</v>
      </c>
      <c r="K394" s="5">
        <f>IF(Data_Mentah!K394="Yes",1,0)</f>
        <v>0</v>
      </c>
      <c r="L394" s="5">
        <f>IF(Data_Mentah!L394="Yes",1,0)</f>
        <v>1</v>
      </c>
      <c r="M394" s="5">
        <f>IF(Data_Mentah!M394="Yes",1,0)</f>
        <v>0</v>
      </c>
      <c r="N394" s="5">
        <f>IF(Data_Mentah!N394="Yes",1,0)</f>
        <v>1</v>
      </c>
      <c r="O394" s="5">
        <f>IF(Data_Mentah!O394="Yes",1,0)</f>
        <v>1</v>
      </c>
      <c r="P394" s="5">
        <f>IF(Data_Mentah!P394="Yes",1,0)</f>
        <v>0</v>
      </c>
      <c r="Q394" s="6">
        <f>IF(Data_Mentah!Q394="Positive",1,0)</f>
        <v>0</v>
      </c>
      <c r="T394">
        <f t="shared" si="36"/>
        <v>1</v>
      </c>
      <c r="U394">
        <f t="shared" si="37"/>
        <v>0</v>
      </c>
      <c r="V394">
        <f t="shared" si="38"/>
        <v>1</v>
      </c>
      <c r="W394">
        <f t="shared" si="39"/>
        <v>0</v>
      </c>
      <c r="X394">
        <f t="shared" si="40"/>
        <v>1</v>
      </c>
      <c r="Y394">
        <f>IF((Prediksi_Testing!T394 + Prediksi_Testing!U394 + Prediksi_Testing!V394 + Prediksi_Testing!W394 + Prediksi_Testing!X394) &gt;= 3, 1, 0)</f>
        <v>1</v>
      </c>
      <c r="Z394">
        <f>Label_Encoding!Q394</f>
        <v>0</v>
      </c>
      <c r="AA394" t="str">
        <f t="shared" si="41"/>
        <v>Salah</v>
      </c>
    </row>
    <row r="395" spans="1:27" ht="15.75" customHeight="1" x14ac:dyDescent="0.2">
      <c r="A395" s="7">
        <v>51</v>
      </c>
      <c r="B395" s="8">
        <f>IF(Data_Mentah!B395="Male",1,0)</f>
        <v>0</v>
      </c>
      <c r="C395" s="8">
        <f>IF(Data_Mentah!C395="Yes",1,0)</f>
        <v>0</v>
      </c>
      <c r="D395" s="8">
        <f>IF(Data_Mentah!D395="Yes",1,0)</f>
        <v>0</v>
      </c>
      <c r="E395" s="8">
        <f>IF(Data_Mentah!E395="Yes",1,0)</f>
        <v>0</v>
      </c>
      <c r="F395" s="8">
        <f>IF(Data_Mentah!F395="Yes",1,0)</f>
        <v>0</v>
      </c>
      <c r="G395" s="8">
        <f>IF(Data_Mentah!G395="Yes",1,0)</f>
        <v>0</v>
      </c>
      <c r="H395" s="8">
        <f>IF(Data_Mentah!H395="Yes",1,0)</f>
        <v>1</v>
      </c>
      <c r="I395" s="8">
        <f>IF(Data_Mentah!I395="Yes",1,0)</f>
        <v>0</v>
      </c>
      <c r="J395" s="8">
        <f>IF(Data_Mentah!J395="Yes",1,0)</f>
        <v>1</v>
      </c>
      <c r="K395" s="8">
        <f>IF(Data_Mentah!K395="Yes",1,0)</f>
        <v>0</v>
      </c>
      <c r="L395" s="8">
        <f>IF(Data_Mentah!L395="Yes",1,0)</f>
        <v>1</v>
      </c>
      <c r="M395" s="8">
        <f>IF(Data_Mentah!M395="Yes",1,0)</f>
        <v>0</v>
      </c>
      <c r="N395" s="8">
        <f>IF(Data_Mentah!N395="Yes",1,0)</f>
        <v>0</v>
      </c>
      <c r="O395" s="8">
        <f>IF(Data_Mentah!O395="Yes",1,0)</f>
        <v>1</v>
      </c>
      <c r="P395" s="8">
        <f>IF(Data_Mentah!P395="Yes",1,0)</f>
        <v>0</v>
      </c>
      <c r="Q395" s="9">
        <f>IF(Data_Mentah!Q395="Positive",1,0)</f>
        <v>0</v>
      </c>
      <c r="T395">
        <f t="shared" si="36"/>
        <v>0</v>
      </c>
      <c r="U395">
        <f t="shared" si="37"/>
        <v>0</v>
      </c>
      <c r="V395">
        <f t="shared" si="38"/>
        <v>0</v>
      </c>
      <c r="W395">
        <f t="shared" si="39"/>
        <v>0</v>
      </c>
      <c r="X395">
        <f t="shared" si="40"/>
        <v>0</v>
      </c>
      <c r="Y395">
        <f>IF((Prediksi_Testing!T395 + Prediksi_Testing!U395 + Prediksi_Testing!V395 + Prediksi_Testing!W395 + Prediksi_Testing!X395) &gt;= 3, 1, 0)</f>
        <v>0</v>
      </c>
      <c r="Z395">
        <f>Label_Encoding!Q395</f>
        <v>0</v>
      </c>
      <c r="AA395" t="str">
        <f t="shared" si="41"/>
        <v>Benar</v>
      </c>
    </row>
    <row r="396" spans="1:27" ht="15.75" customHeight="1" x14ac:dyDescent="0.2">
      <c r="A396" s="4">
        <v>59</v>
      </c>
      <c r="B396" s="5">
        <f>IF(Data_Mentah!B396="Male",1,0)</f>
        <v>0</v>
      </c>
      <c r="C396" s="5">
        <f>IF(Data_Mentah!C396="Yes",1,0)</f>
        <v>0</v>
      </c>
      <c r="D396" s="5">
        <f>IF(Data_Mentah!D396="Yes",1,0)</f>
        <v>0</v>
      </c>
      <c r="E396" s="5">
        <f>IF(Data_Mentah!E396="Yes",1,0)</f>
        <v>0</v>
      </c>
      <c r="F396" s="5">
        <f>IF(Data_Mentah!F396="Yes",1,0)</f>
        <v>1</v>
      </c>
      <c r="G396" s="5">
        <f>IF(Data_Mentah!G396="Yes",1,0)</f>
        <v>0</v>
      </c>
      <c r="H396" s="5">
        <f>IF(Data_Mentah!H396="Yes",1,0)</f>
        <v>0</v>
      </c>
      <c r="I396" s="5">
        <f>IF(Data_Mentah!I396="Yes",1,0)</f>
        <v>1</v>
      </c>
      <c r="J396" s="5">
        <f>IF(Data_Mentah!J396="Yes",1,0)</f>
        <v>1</v>
      </c>
      <c r="K396" s="5">
        <f>IF(Data_Mentah!K396="Yes",1,0)</f>
        <v>0</v>
      </c>
      <c r="L396" s="5">
        <f>IF(Data_Mentah!L396="Yes",1,0)</f>
        <v>1</v>
      </c>
      <c r="M396" s="5">
        <f>IF(Data_Mentah!M396="Yes",1,0)</f>
        <v>0</v>
      </c>
      <c r="N396" s="5">
        <f>IF(Data_Mentah!N396="Yes",1,0)</f>
        <v>1</v>
      </c>
      <c r="O396" s="5">
        <f>IF(Data_Mentah!O396="Yes",1,0)</f>
        <v>1</v>
      </c>
      <c r="P396" s="5">
        <f>IF(Data_Mentah!P396="Yes",1,0)</f>
        <v>1</v>
      </c>
      <c r="Q396" s="6">
        <f>IF(Data_Mentah!Q396="Positive",1,0)</f>
        <v>0</v>
      </c>
      <c r="T396">
        <f t="shared" si="36"/>
        <v>1</v>
      </c>
      <c r="U396">
        <f t="shared" si="37"/>
        <v>0</v>
      </c>
      <c r="V396">
        <f t="shared" si="38"/>
        <v>1</v>
      </c>
      <c r="W396">
        <f t="shared" si="39"/>
        <v>0</v>
      </c>
      <c r="X396">
        <f t="shared" si="40"/>
        <v>1</v>
      </c>
      <c r="Y396">
        <f>IF((Prediksi_Testing!T396 + Prediksi_Testing!U396 + Prediksi_Testing!V396 + Prediksi_Testing!W396 + Prediksi_Testing!X396) &gt;= 3, 1, 0)</f>
        <v>1</v>
      </c>
      <c r="Z396">
        <f>Label_Encoding!Q396</f>
        <v>0</v>
      </c>
      <c r="AA396" t="str">
        <f t="shared" si="41"/>
        <v>Salah</v>
      </c>
    </row>
    <row r="397" spans="1:27" ht="15.75" customHeight="1" x14ac:dyDescent="0.2">
      <c r="A397" s="7">
        <v>50</v>
      </c>
      <c r="B397" s="8">
        <f>IF(Data_Mentah!B397="Male",1,0)</f>
        <v>0</v>
      </c>
      <c r="C397" s="8">
        <f>IF(Data_Mentah!C397="Yes",1,0)</f>
        <v>0</v>
      </c>
      <c r="D397" s="8">
        <f>IF(Data_Mentah!D397="Yes",1,0)</f>
        <v>0</v>
      </c>
      <c r="E397" s="8">
        <f>IF(Data_Mentah!E397="Yes",1,0)</f>
        <v>0</v>
      </c>
      <c r="F397" s="8">
        <f>IF(Data_Mentah!F397="Yes",1,0)</f>
        <v>1</v>
      </c>
      <c r="G397" s="8">
        <f>IF(Data_Mentah!G397="Yes",1,0)</f>
        <v>0</v>
      </c>
      <c r="H397" s="8">
        <f>IF(Data_Mentah!H397="Yes",1,0)</f>
        <v>0</v>
      </c>
      <c r="I397" s="8">
        <f>IF(Data_Mentah!I397="Yes",1,0)</f>
        <v>1</v>
      </c>
      <c r="J397" s="8">
        <f>IF(Data_Mentah!J397="Yes",1,0)</f>
        <v>1</v>
      </c>
      <c r="K397" s="8">
        <f>IF(Data_Mentah!K397="Yes",1,0)</f>
        <v>0</v>
      </c>
      <c r="L397" s="8">
        <f>IF(Data_Mentah!L397="Yes",1,0)</f>
        <v>1</v>
      </c>
      <c r="M397" s="8">
        <f>IF(Data_Mentah!M397="Yes",1,0)</f>
        <v>0</v>
      </c>
      <c r="N397" s="8">
        <f>IF(Data_Mentah!N397="Yes",1,0)</f>
        <v>0</v>
      </c>
      <c r="O397" s="8">
        <f>IF(Data_Mentah!O397="Yes",1,0)</f>
        <v>1</v>
      </c>
      <c r="P397" s="8">
        <f>IF(Data_Mentah!P397="Yes",1,0)</f>
        <v>0</v>
      </c>
      <c r="Q397" s="9">
        <f>IF(Data_Mentah!Q397="Positive",1,0)</f>
        <v>0</v>
      </c>
      <c r="T397">
        <f t="shared" si="36"/>
        <v>0</v>
      </c>
      <c r="U397">
        <f t="shared" si="37"/>
        <v>0</v>
      </c>
      <c r="V397">
        <f t="shared" si="38"/>
        <v>1</v>
      </c>
      <c r="W397">
        <f t="shared" si="39"/>
        <v>0</v>
      </c>
      <c r="X397">
        <f t="shared" si="40"/>
        <v>0</v>
      </c>
      <c r="Y397">
        <f>IF((Prediksi_Testing!T397 + Prediksi_Testing!U397 + Prediksi_Testing!V397 + Prediksi_Testing!W397 + Prediksi_Testing!X397) &gt;= 3, 1, 0)</f>
        <v>0</v>
      </c>
      <c r="Z397">
        <f>Label_Encoding!Q397</f>
        <v>0</v>
      </c>
      <c r="AA397" t="str">
        <f t="shared" si="41"/>
        <v>Benar</v>
      </c>
    </row>
    <row r="398" spans="1:27" ht="15.75" customHeight="1" x14ac:dyDescent="0.2">
      <c r="A398" s="4">
        <v>30</v>
      </c>
      <c r="B398" s="5">
        <f>IF(Data_Mentah!B398="Male",1,0)</f>
        <v>1</v>
      </c>
      <c r="C398" s="5">
        <f>IF(Data_Mentah!C398="Yes",1,0)</f>
        <v>0</v>
      </c>
      <c r="D398" s="5">
        <f>IF(Data_Mentah!D398="Yes",1,0)</f>
        <v>0</v>
      </c>
      <c r="E398" s="5">
        <f>IF(Data_Mentah!E398="Yes",1,0)</f>
        <v>0</v>
      </c>
      <c r="F398" s="5">
        <f>IF(Data_Mentah!F398="Yes",1,0)</f>
        <v>0</v>
      </c>
      <c r="G398" s="5">
        <f>IF(Data_Mentah!G398="Yes",1,0)</f>
        <v>0</v>
      </c>
      <c r="H398" s="5">
        <f>IF(Data_Mentah!H398="Yes",1,0)</f>
        <v>0</v>
      </c>
      <c r="I398" s="5">
        <f>IF(Data_Mentah!I398="Yes",1,0)</f>
        <v>0</v>
      </c>
      <c r="J398" s="5">
        <f>IF(Data_Mentah!J398="Yes",1,0)</f>
        <v>0</v>
      </c>
      <c r="K398" s="5">
        <f>IF(Data_Mentah!K398="Yes",1,0)</f>
        <v>0</v>
      </c>
      <c r="L398" s="5">
        <f>IF(Data_Mentah!L398="Yes",1,0)</f>
        <v>0</v>
      </c>
      <c r="M398" s="5">
        <f>IF(Data_Mentah!M398="Yes",1,0)</f>
        <v>0</v>
      </c>
      <c r="N398" s="5">
        <f>IF(Data_Mentah!N398="Yes",1,0)</f>
        <v>0</v>
      </c>
      <c r="O398" s="5">
        <f>IF(Data_Mentah!O398="Yes",1,0)</f>
        <v>0</v>
      </c>
      <c r="P398" s="5">
        <f>IF(Data_Mentah!P398="Yes",1,0)</f>
        <v>0</v>
      </c>
      <c r="Q398" s="6">
        <f>IF(Data_Mentah!Q398="Positive",1,0)</f>
        <v>0</v>
      </c>
      <c r="T398">
        <f t="shared" si="36"/>
        <v>0</v>
      </c>
      <c r="U398">
        <f t="shared" si="37"/>
        <v>0</v>
      </c>
      <c r="V398">
        <f t="shared" si="38"/>
        <v>0</v>
      </c>
      <c r="W398">
        <f t="shared" si="39"/>
        <v>0</v>
      </c>
      <c r="X398">
        <f t="shared" si="40"/>
        <v>0</v>
      </c>
      <c r="Y398">
        <f>IF((Prediksi_Testing!T398 + Prediksi_Testing!U398 + Prediksi_Testing!V398 + Prediksi_Testing!W398 + Prediksi_Testing!X398) &gt;= 3, 1, 0)</f>
        <v>0</v>
      </c>
      <c r="Z398">
        <f>Label_Encoding!Q398</f>
        <v>0</v>
      </c>
      <c r="AA398" t="str">
        <f t="shared" si="41"/>
        <v>Benar</v>
      </c>
    </row>
    <row r="399" spans="1:27" ht="15.75" customHeight="1" x14ac:dyDescent="0.2">
      <c r="A399" s="7">
        <v>46</v>
      </c>
      <c r="B399" s="8">
        <f>IF(Data_Mentah!B399="Male",1,0)</f>
        <v>1</v>
      </c>
      <c r="C399" s="8">
        <f>IF(Data_Mentah!C399="Yes",1,0)</f>
        <v>0</v>
      </c>
      <c r="D399" s="8">
        <f>IF(Data_Mentah!D399="Yes",1,0)</f>
        <v>0</v>
      </c>
      <c r="E399" s="8">
        <f>IF(Data_Mentah!E399="Yes",1,0)</f>
        <v>0</v>
      </c>
      <c r="F399" s="8">
        <f>IF(Data_Mentah!F399="Yes",1,0)</f>
        <v>1</v>
      </c>
      <c r="G399" s="8">
        <f>IF(Data_Mentah!G399="Yes",1,0)</f>
        <v>0</v>
      </c>
      <c r="H399" s="8">
        <f>IF(Data_Mentah!H399="Yes",1,0)</f>
        <v>0</v>
      </c>
      <c r="I399" s="8">
        <f>IF(Data_Mentah!I399="Yes",1,0)</f>
        <v>0</v>
      </c>
      <c r="J399" s="8">
        <f>IF(Data_Mentah!J399="Yes",1,0)</f>
        <v>1</v>
      </c>
      <c r="K399" s="8">
        <f>IF(Data_Mentah!K399="Yes",1,0)</f>
        <v>0</v>
      </c>
      <c r="L399" s="8">
        <f>IF(Data_Mentah!L399="Yes",1,0)</f>
        <v>1</v>
      </c>
      <c r="M399" s="8">
        <f>IF(Data_Mentah!M399="Yes",1,0)</f>
        <v>0</v>
      </c>
      <c r="N399" s="8">
        <f>IF(Data_Mentah!N399="Yes",1,0)</f>
        <v>0</v>
      </c>
      <c r="O399" s="8">
        <f>IF(Data_Mentah!O399="Yes",1,0)</f>
        <v>1</v>
      </c>
      <c r="P399" s="8">
        <f>IF(Data_Mentah!P399="Yes",1,0)</f>
        <v>0</v>
      </c>
      <c r="Q399" s="9">
        <f>IF(Data_Mentah!Q399="Positive",1,0)</f>
        <v>0</v>
      </c>
      <c r="T399">
        <f t="shared" si="36"/>
        <v>0</v>
      </c>
      <c r="U399">
        <f t="shared" si="37"/>
        <v>0</v>
      </c>
      <c r="V399">
        <f t="shared" si="38"/>
        <v>1</v>
      </c>
      <c r="W399">
        <f t="shared" si="39"/>
        <v>0</v>
      </c>
      <c r="X399">
        <f t="shared" si="40"/>
        <v>0</v>
      </c>
      <c r="Y399">
        <f>IF((Prediksi_Testing!T399 + Prediksi_Testing!U399 + Prediksi_Testing!V399 + Prediksi_Testing!W399 + Prediksi_Testing!X399) &gt;= 3, 1, 0)</f>
        <v>0</v>
      </c>
      <c r="Z399">
        <f>Label_Encoding!Q399</f>
        <v>0</v>
      </c>
      <c r="AA399" t="str">
        <f t="shared" si="41"/>
        <v>Benar</v>
      </c>
    </row>
    <row r="400" spans="1:27" ht="15.75" customHeight="1" x14ac:dyDescent="0.2">
      <c r="A400" s="4">
        <v>53</v>
      </c>
      <c r="B400" s="5">
        <f>IF(Data_Mentah!B400="Male",1,0)</f>
        <v>1</v>
      </c>
      <c r="C400" s="5">
        <f>IF(Data_Mentah!C400="Yes",1,0)</f>
        <v>0</v>
      </c>
      <c r="D400" s="5">
        <f>IF(Data_Mentah!D400="Yes",1,0)</f>
        <v>0</v>
      </c>
      <c r="E400" s="5">
        <f>IF(Data_Mentah!E400="Yes",1,0)</f>
        <v>0</v>
      </c>
      <c r="F400" s="5">
        <f>IF(Data_Mentah!F400="Yes",1,0)</f>
        <v>1</v>
      </c>
      <c r="G400" s="5">
        <f>IF(Data_Mentah!G400="Yes",1,0)</f>
        <v>1</v>
      </c>
      <c r="H400" s="5">
        <f>IF(Data_Mentah!H400="Yes",1,0)</f>
        <v>0</v>
      </c>
      <c r="I400" s="5">
        <f>IF(Data_Mentah!I400="Yes",1,0)</f>
        <v>1</v>
      </c>
      <c r="J400" s="5">
        <f>IF(Data_Mentah!J400="Yes",1,0)</f>
        <v>1</v>
      </c>
      <c r="K400" s="5">
        <f>IF(Data_Mentah!K400="Yes",1,0)</f>
        <v>0</v>
      </c>
      <c r="L400" s="5">
        <f>IF(Data_Mentah!L400="Yes",1,0)</f>
        <v>1</v>
      </c>
      <c r="M400" s="5">
        <f>IF(Data_Mentah!M400="Yes",1,0)</f>
        <v>1</v>
      </c>
      <c r="N400" s="5">
        <f>IF(Data_Mentah!N400="Yes",1,0)</f>
        <v>1</v>
      </c>
      <c r="O400" s="5">
        <f>IF(Data_Mentah!O400="Yes",1,0)</f>
        <v>1</v>
      </c>
      <c r="P400" s="5">
        <f>IF(Data_Mentah!P400="Yes",1,0)</f>
        <v>0</v>
      </c>
      <c r="Q400" s="6">
        <f>IF(Data_Mentah!Q400="Positive",1,0)</f>
        <v>0</v>
      </c>
      <c r="T400">
        <f t="shared" si="36"/>
        <v>1</v>
      </c>
      <c r="U400">
        <f t="shared" si="37"/>
        <v>1</v>
      </c>
      <c r="V400">
        <f t="shared" si="38"/>
        <v>1</v>
      </c>
      <c r="W400">
        <f t="shared" si="39"/>
        <v>0</v>
      </c>
      <c r="X400">
        <f t="shared" si="40"/>
        <v>1</v>
      </c>
      <c r="Y400">
        <f>IF((Prediksi_Testing!T400 + Prediksi_Testing!U400 + Prediksi_Testing!V400 + Prediksi_Testing!W400 + Prediksi_Testing!X400) &gt;= 3, 1, 0)</f>
        <v>1</v>
      </c>
      <c r="Z400">
        <f>Label_Encoding!Q400</f>
        <v>0</v>
      </c>
      <c r="AA400" t="str">
        <f t="shared" si="41"/>
        <v>Salah</v>
      </c>
    </row>
    <row r="401" spans="1:27" ht="15.75" customHeight="1" x14ac:dyDescent="0.2">
      <c r="A401" s="7">
        <v>64</v>
      </c>
      <c r="B401" s="8">
        <f>IF(Data_Mentah!B401="Male",1,0)</f>
        <v>1</v>
      </c>
      <c r="C401" s="8">
        <f>IF(Data_Mentah!C401="Yes",1,0)</f>
        <v>0</v>
      </c>
      <c r="D401" s="8">
        <f>IF(Data_Mentah!D401="Yes",1,0)</f>
        <v>0</v>
      </c>
      <c r="E401" s="8">
        <f>IF(Data_Mentah!E401="Yes",1,0)</f>
        <v>0</v>
      </c>
      <c r="F401" s="8">
        <f>IF(Data_Mentah!F401="Yes",1,0)</f>
        <v>1</v>
      </c>
      <c r="G401" s="8">
        <f>IF(Data_Mentah!G401="Yes",1,0)</f>
        <v>1</v>
      </c>
      <c r="H401" s="8">
        <f>IF(Data_Mentah!H401="Yes",1,0)</f>
        <v>0</v>
      </c>
      <c r="I401" s="8">
        <f>IF(Data_Mentah!I401="Yes",1,0)</f>
        <v>1</v>
      </c>
      <c r="J401" s="8">
        <f>IF(Data_Mentah!J401="Yes",1,0)</f>
        <v>1</v>
      </c>
      <c r="K401" s="8">
        <f>IF(Data_Mentah!K401="Yes",1,0)</f>
        <v>1</v>
      </c>
      <c r="L401" s="8">
        <f>IF(Data_Mentah!L401="Yes",1,0)</f>
        <v>1</v>
      </c>
      <c r="M401" s="8">
        <f>IF(Data_Mentah!M401="Yes",1,0)</f>
        <v>0</v>
      </c>
      <c r="N401" s="8">
        <f>IF(Data_Mentah!N401="Yes",1,0)</f>
        <v>1</v>
      </c>
      <c r="O401" s="8">
        <f>IF(Data_Mentah!O401="Yes",1,0)</f>
        <v>1</v>
      </c>
      <c r="P401" s="8">
        <f>IF(Data_Mentah!P401="Yes",1,0)</f>
        <v>0</v>
      </c>
      <c r="Q401" s="9">
        <f>IF(Data_Mentah!Q401="Positive",1,0)</f>
        <v>0</v>
      </c>
      <c r="T401">
        <f t="shared" si="36"/>
        <v>1</v>
      </c>
      <c r="U401">
        <f t="shared" si="37"/>
        <v>0</v>
      </c>
      <c r="V401">
        <f t="shared" si="38"/>
        <v>1</v>
      </c>
      <c r="W401">
        <f t="shared" si="39"/>
        <v>0</v>
      </c>
      <c r="X401">
        <f t="shared" si="40"/>
        <v>1</v>
      </c>
      <c r="Y401">
        <f>IF((Prediksi_Testing!T401 + Prediksi_Testing!U401 + Prediksi_Testing!V401 + Prediksi_Testing!W401 + Prediksi_Testing!X401) &gt;= 3, 1, 0)</f>
        <v>1</v>
      </c>
      <c r="Z401">
        <f>Label_Encoding!Q401</f>
        <v>0</v>
      </c>
      <c r="AA401" t="str">
        <f t="shared" si="41"/>
        <v>Salah</v>
      </c>
    </row>
    <row r="402" spans="1:27" ht="15.75" customHeight="1" x14ac:dyDescent="0.2">
      <c r="A402" s="4">
        <v>44</v>
      </c>
      <c r="B402" s="5">
        <f>IF(Data_Mentah!B402="Male",1,0)</f>
        <v>1</v>
      </c>
      <c r="C402" s="5">
        <f>IF(Data_Mentah!C402="Yes",1,0)</f>
        <v>1</v>
      </c>
      <c r="D402" s="5">
        <f>IF(Data_Mentah!D402="Yes",1,0)</f>
        <v>0</v>
      </c>
      <c r="E402" s="5">
        <f>IF(Data_Mentah!E402="Yes",1,0)</f>
        <v>1</v>
      </c>
      <c r="F402" s="5">
        <f>IF(Data_Mentah!F402="Yes",1,0)</f>
        <v>1</v>
      </c>
      <c r="G402" s="5">
        <f>IF(Data_Mentah!G402="Yes",1,0)</f>
        <v>0</v>
      </c>
      <c r="H402" s="5">
        <f>IF(Data_Mentah!H402="Yes",1,0)</f>
        <v>1</v>
      </c>
      <c r="I402" s="5">
        <f>IF(Data_Mentah!I402="Yes",1,0)</f>
        <v>0</v>
      </c>
      <c r="J402" s="5">
        <f>IF(Data_Mentah!J402="Yes",1,0)</f>
        <v>1</v>
      </c>
      <c r="K402" s="5">
        <f>IF(Data_Mentah!K402="Yes",1,0)</f>
        <v>0</v>
      </c>
      <c r="L402" s="5">
        <f>IF(Data_Mentah!L402="Yes",1,0)</f>
        <v>1</v>
      </c>
      <c r="M402" s="5">
        <f>IF(Data_Mentah!M402="Yes",1,0)</f>
        <v>0</v>
      </c>
      <c r="N402" s="5">
        <f>IF(Data_Mentah!N402="Yes",1,0)</f>
        <v>0</v>
      </c>
      <c r="O402" s="5">
        <f>IF(Data_Mentah!O402="Yes",1,0)</f>
        <v>1</v>
      </c>
      <c r="P402" s="5">
        <f>IF(Data_Mentah!P402="Yes",1,0)</f>
        <v>1</v>
      </c>
      <c r="Q402" s="6">
        <f>IF(Data_Mentah!Q402="Positive",1,0)</f>
        <v>0</v>
      </c>
      <c r="T402">
        <f t="shared" si="36"/>
        <v>1</v>
      </c>
      <c r="U402">
        <f t="shared" si="37"/>
        <v>0</v>
      </c>
      <c r="V402">
        <f t="shared" si="38"/>
        <v>1</v>
      </c>
      <c r="W402">
        <f t="shared" si="39"/>
        <v>0</v>
      </c>
      <c r="X402">
        <f t="shared" si="40"/>
        <v>1</v>
      </c>
      <c r="Y402">
        <f>IF((Prediksi_Testing!T402 + Prediksi_Testing!U402 + Prediksi_Testing!V402 + Prediksi_Testing!W402 + Prediksi_Testing!X402) &gt;= 3, 1, 0)</f>
        <v>1</v>
      </c>
      <c r="Z402">
        <f>Label_Encoding!Q402</f>
        <v>0</v>
      </c>
      <c r="AA402" t="str">
        <f t="shared" si="41"/>
        <v>Salah</v>
      </c>
    </row>
    <row r="403" spans="1:27" ht="15.75" customHeight="1" x14ac:dyDescent="0.2">
      <c r="A403" s="7">
        <v>36</v>
      </c>
      <c r="B403" s="8">
        <f>IF(Data_Mentah!B403="Male",1,0)</f>
        <v>1</v>
      </c>
      <c r="C403" s="8">
        <f>IF(Data_Mentah!C403="Yes",1,0)</f>
        <v>0</v>
      </c>
      <c r="D403" s="8">
        <f>IF(Data_Mentah!D403="Yes",1,0)</f>
        <v>0</v>
      </c>
      <c r="E403" s="8">
        <f>IF(Data_Mentah!E403="Yes",1,0)</f>
        <v>0</v>
      </c>
      <c r="F403" s="8">
        <f>IF(Data_Mentah!F403="Yes",1,0)</f>
        <v>0</v>
      </c>
      <c r="G403" s="8">
        <f>IF(Data_Mentah!G403="Yes",1,0)</f>
        <v>0</v>
      </c>
      <c r="H403" s="8">
        <f>IF(Data_Mentah!H403="Yes",1,0)</f>
        <v>0</v>
      </c>
      <c r="I403" s="8">
        <f>IF(Data_Mentah!I403="Yes",1,0)</f>
        <v>0</v>
      </c>
      <c r="J403" s="8">
        <f>IF(Data_Mentah!J403="Yes",1,0)</f>
        <v>0</v>
      </c>
      <c r="K403" s="8">
        <f>IF(Data_Mentah!K403="Yes",1,0)</f>
        <v>0</v>
      </c>
      <c r="L403" s="8">
        <f>IF(Data_Mentah!L403="Yes",1,0)</f>
        <v>0</v>
      </c>
      <c r="M403" s="8">
        <f>IF(Data_Mentah!M403="Yes",1,0)</f>
        <v>0</v>
      </c>
      <c r="N403" s="8">
        <f>IF(Data_Mentah!N403="Yes",1,0)</f>
        <v>0</v>
      </c>
      <c r="O403" s="8">
        <f>IF(Data_Mentah!O403="Yes",1,0)</f>
        <v>0</v>
      </c>
      <c r="P403" s="8">
        <f>IF(Data_Mentah!P403="Yes",1,0)</f>
        <v>0</v>
      </c>
      <c r="Q403" s="9">
        <f>IF(Data_Mentah!Q403="Positive",1,0)</f>
        <v>0</v>
      </c>
      <c r="T403">
        <f t="shared" si="36"/>
        <v>0</v>
      </c>
      <c r="U403">
        <f t="shared" si="37"/>
        <v>0</v>
      </c>
      <c r="V403">
        <f t="shared" si="38"/>
        <v>0</v>
      </c>
      <c r="W403">
        <f t="shared" si="39"/>
        <v>0</v>
      </c>
      <c r="X403">
        <f t="shared" si="40"/>
        <v>0</v>
      </c>
      <c r="Y403">
        <f>IF((Prediksi_Testing!T403 + Prediksi_Testing!U403 + Prediksi_Testing!V403 + Prediksi_Testing!W403 + Prediksi_Testing!X403) &gt;= 3, 1, 0)</f>
        <v>0</v>
      </c>
      <c r="Z403">
        <f>Label_Encoding!Q403</f>
        <v>0</v>
      </c>
      <c r="AA403" t="str">
        <f t="shared" si="41"/>
        <v>Benar</v>
      </c>
    </row>
    <row r="404" spans="1:27" ht="15.75" customHeight="1" x14ac:dyDescent="0.2">
      <c r="A404" s="4">
        <v>43</v>
      </c>
      <c r="B404" s="5">
        <f>IF(Data_Mentah!B404="Male",1,0)</f>
        <v>1</v>
      </c>
      <c r="C404" s="5">
        <f>IF(Data_Mentah!C404="Yes",1,0)</f>
        <v>0</v>
      </c>
      <c r="D404" s="5">
        <f>IF(Data_Mentah!D404="Yes",1,0)</f>
        <v>0</v>
      </c>
      <c r="E404" s="5">
        <f>IF(Data_Mentah!E404="Yes",1,0)</f>
        <v>0</v>
      </c>
      <c r="F404" s="5">
        <f>IF(Data_Mentah!F404="Yes",1,0)</f>
        <v>1</v>
      </c>
      <c r="G404" s="5">
        <f>IF(Data_Mentah!G404="Yes",1,0)</f>
        <v>0</v>
      </c>
      <c r="H404" s="5">
        <f>IF(Data_Mentah!H404="Yes",1,0)</f>
        <v>1</v>
      </c>
      <c r="I404" s="5">
        <f>IF(Data_Mentah!I404="Yes",1,0)</f>
        <v>0</v>
      </c>
      <c r="J404" s="5">
        <f>IF(Data_Mentah!J404="Yes",1,0)</f>
        <v>1</v>
      </c>
      <c r="K404" s="5">
        <f>IF(Data_Mentah!K404="Yes",1,0)</f>
        <v>0</v>
      </c>
      <c r="L404" s="5">
        <f>IF(Data_Mentah!L404="Yes",1,0)</f>
        <v>0</v>
      </c>
      <c r="M404" s="5">
        <f>IF(Data_Mentah!M404="Yes",1,0)</f>
        <v>0</v>
      </c>
      <c r="N404" s="5">
        <f>IF(Data_Mentah!N404="Yes",1,0)</f>
        <v>0</v>
      </c>
      <c r="O404" s="5">
        <f>IF(Data_Mentah!O404="Yes",1,0)</f>
        <v>1</v>
      </c>
      <c r="P404" s="5">
        <f>IF(Data_Mentah!P404="Yes",1,0)</f>
        <v>0</v>
      </c>
      <c r="Q404" s="6">
        <f>IF(Data_Mentah!Q404="Positive",1,0)</f>
        <v>0</v>
      </c>
      <c r="T404">
        <f t="shared" si="36"/>
        <v>1</v>
      </c>
      <c r="U404">
        <f t="shared" si="37"/>
        <v>0</v>
      </c>
      <c r="V404">
        <f t="shared" si="38"/>
        <v>0</v>
      </c>
      <c r="W404">
        <f t="shared" si="39"/>
        <v>0</v>
      </c>
      <c r="X404">
        <f t="shared" si="40"/>
        <v>0</v>
      </c>
      <c r="Y404">
        <f>IF((Prediksi_Testing!T404 + Prediksi_Testing!U404 + Prediksi_Testing!V404 + Prediksi_Testing!W404 + Prediksi_Testing!X404) &gt;= 3, 1, 0)</f>
        <v>0</v>
      </c>
      <c r="Z404">
        <f>Label_Encoding!Q404</f>
        <v>0</v>
      </c>
      <c r="AA404" t="str">
        <f t="shared" si="41"/>
        <v>Benar</v>
      </c>
    </row>
    <row r="405" spans="1:27" ht="15.75" customHeight="1" x14ac:dyDescent="0.2">
      <c r="A405" s="7">
        <v>53</v>
      </c>
      <c r="B405" s="8">
        <f>IF(Data_Mentah!B405="Male",1,0)</f>
        <v>1</v>
      </c>
      <c r="C405" s="8">
        <f>IF(Data_Mentah!C405="Yes",1,0)</f>
        <v>0</v>
      </c>
      <c r="D405" s="8">
        <f>IF(Data_Mentah!D405="Yes",1,0)</f>
        <v>0</v>
      </c>
      <c r="E405" s="8">
        <f>IF(Data_Mentah!E405="Yes",1,0)</f>
        <v>0</v>
      </c>
      <c r="F405" s="8">
        <f>IF(Data_Mentah!F405="Yes",1,0)</f>
        <v>1</v>
      </c>
      <c r="G405" s="8">
        <f>IF(Data_Mentah!G405="Yes",1,0)</f>
        <v>0</v>
      </c>
      <c r="H405" s="8">
        <f>IF(Data_Mentah!H405="Yes",1,0)</f>
        <v>0</v>
      </c>
      <c r="I405" s="8">
        <f>IF(Data_Mentah!I405="Yes",1,0)</f>
        <v>1</v>
      </c>
      <c r="J405" s="8">
        <f>IF(Data_Mentah!J405="Yes",1,0)</f>
        <v>1</v>
      </c>
      <c r="K405" s="8">
        <f>IF(Data_Mentah!K405="Yes",1,0)</f>
        <v>0</v>
      </c>
      <c r="L405" s="8">
        <f>IF(Data_Mentah!L405="Yes",1,0)</f>
        <v>1</v>
      </c>
      <c r="M405" s="8">
        <f>IF(Data_Mentah!M405="Yes",1,0)</f>
        <v>0</v>
      </c>
      <c r="N405" s="8">
        <f>IF(Data_Mentah!N405="Yes",1,0)</f>
        <v>1</v>
      </c>
      <c r="O405" s="8">
        <f>IF(Data_Mentah!O405="Yes",1,0)</f>
        <v>1</v>
      </c>
      <c r="P405" s="8">
        <f>IF(Data_Mentah!P405="Yes",1,0)</f>
        <v>0</v>
      </c>
      <c r="Q405" s="9">
        <f>IF(Data_Mentah!Q405="Positive",1,0)</f>
        <v>0</v>
      </c>
      <c r="T405">
        <f t="shared" si="36"/>
        <v>1</v>
      </c>
      <c r="U405">
        <f t="shared" si="37"/>
        <v>0</v>
      </c>
      <c r="V405">
        <f t="shared" si="38"/>
        <v>1</v>
      </c>
      <c r="W405">
        <f t="shared" si="39"/>
        <v>0</v>
      </c>
      <c r="X405">
        <f t="shared" si="40"/>
        <v>1</v>
      </c>
      <c r="Y405">
        <f>IF((Prediksi_Testing!T405 + Prediksi_Testing!U405 + Prediksi_Testing!V405 + Prediksi_Testing!W405 + Prediksi_Testing!X405) &gt;= 3, 1, 0)</f>
        <v>1</v>
      </c>
      <c r="Z405">
        <f>Label_Encoding!Q405</f>
        <v>0</v>
      </c>
      <c r="AA405" t="str">
        <f t="shared" si="41"/>
        <v>Salah</v>
      </c>
    </row>
    <row r="406" spans="1:27" ht="15.75" customHeight="1" x14ac:dyDescent="0.2">
      <c r="A406" s="4">
        <v>47</v>
      </c>
      <c r="B406" s="5">
        <f>IF(Data_Mentah!B406="Male",1,0)</f>
        <v>1</v>
      </c>
      <c r="C406" s="5">
        <f>IF(Data_Mentah!C406="Yes",1,0)</f>
        <v>0</v>
      </c>
      <c r="D406" s="5">
        <f>IF(Data_Mentah!D406="Yes",1,0)</f>
        <v>0</v>
      </c>
      <c r="E406" s="5">
        <f>IF(Data_Mentah!E406="Yes",1,0)</f>
        <v>0</v>
      </c>
      <c r="F406" s="5">
        <f>IF(Data_Mentah!F406="Yes",1,0)</f>
        <v>0</v>
      </c>
      <c r="G406" s="5">
        <f>IF(Data_Mentah!G406="Yes",1,0)</f>
        <v>0</v>
      </c>
      <c r="H406" s="5">
        <f>IF(Data_Mentah!H406="Yes",1,0)</f>
        <v>0</v>
      </c>
      <c r="I406" s="5">
        <f>IF(Data_Mentah!I406="Yes",1,0)</f>
        <v>0</v>
      </c>
      <c r="J406" s="5">
        <f>IF(Data_Mentah!J406="Yes",1,0)</f>
        <v>0</v>
      </c>
      <c r="K406" s="5">
        <f>IF(Data_Mentah!K406="Yes",1,0)</f>
        <v>1</v>
      </c>
      <c r="L406" s="5">
        <f>IF(Data_Mentah!L406="Yes",1,0)</f>
        <v>0</v>
      </c>
      <c r="M406" s="5">
        <f>IF(Data_Mentah!M406="Yes",1,0)</f>
        <v>1</v>
      </c>
      <c r="N406" s="5">
        <f>IF(Data_Mentah!N406="Yes",1,0)</f>
        <v>0</v>
      </c>
      <c r="O406" s="5">
        <f>IF(Data_Mentah!O406="Yes",1,0)</f>
        <v>0</v>
      </c>
      <c r="P406" s="5">
        <f>IF(Data_Mentah!P406="Yes",1,0)</f>
        <v>1</v>
      </c>
      <c r="Q406" s="6">
        <f>IF(Data_Mentah!Q406="Positive",1,0)</f>
        <v>0</v>
      </c>
      <c r="T406">
        <f t="shared" si="36"/>
        <v>0</v>
      </c>
      <c r="U406">
        <f t="shared" si="37"/>
        <v>0</v>
      </c>
      <c r="V406">
        <f t="shared" si="38"/>
        <v>0</v>
      </c>
      <c r="W406">
        <f t="shared" si="39"/>
        <v>1</v>
      </c>
      <c r="X406">
        <f t="shared" si="40"/>
        <v>0</v>
      </c>
      <c r="Y406">
        <f>IF((Prediksi_Testing!T406 + Prediksi_Testing!U406 + Prediksi_Testing!V406 + Prediksi_Testing!W406 + Prediksi_Testing!X406) &gt;= 3, 1, 0)</f>
        <v>0</v>
      </c>
      <c r="Z406">
        <f>Label_Encoding!Q406</f>
        <v>0</v>
      </c>
      <c r="AA406" t="str">
        <f t="shared" si="41"/>
        <v>Benar</v>
      </c>
    </row>
    <row r="407" spans="1:27" ht="15.75" customHeight="1" x14ac:dyDescent="0.2">
      <c r="A407" s="7">
        <v>58</v>
      </c>
      <c r="B407" s="8">
        <f>IF(Data_Mentah!B407="Male",1,0)</f>
        <v>1</v>
      </c>
      <c r="C407" s="8">
        <f>IF(Data_Mentah!C407="Yes",1,0)</f>
        <v>0</v>
      </c>
      <c r="D407" s="8">
        <f>IF(Data_Mentah!D407="Yes",1,0)</f>
        <v>1</v>
      </c>
      <c r="E407" s="8">
        <f>IF(Data_Mentah!E407="Yes",1,0)</f>
        <v>0</v>
      </c>
      <c r="F407" s="8">
        <f>IF(Data_Mentah!F407="Yes",1,0)</f>
        <v>0</v>
      </c>
      <c r="G407" s="8">
        <f>IF(Data_Mentah!G407="Yes",1,0)</f>
        <v>0</v>
      </c>
      <c r="H407" s="8">
        <f>IF(Data_Mentah!H407="Yes",1,0)</f>
        <v>0</v>
      </c>
      <c r="I407" s="8">
        <f>IF(Data_Mentah!I407="Yes",1,0)</f>
        <v>1</v>
      </c>
      <c r="J407" s="8">
        <f>IF(Data_Mentah!J407="Yes",1,0)</f>
        <v>1</v>
      </c>
      <c r="K407" s="8">
        <f>IF(Data_Mentah!K407="Yes",1,0)</f>
        <v>0</v>
      </c>
      <c r="L407" s="8">
        <f>IF(Data_Mentah!L407="Yes",1,0)</f>
        <v>0</v>
      </c>
      <c r="M407" s="8">
        <f>IF(Data_Mentah!M407="Yes",1,0)</f>
        <v>0</v>
      </c>
      <c r="N407" s="8">
        <f>IF(Data_Mentah!N407="Yes",1,0)</f>
        <v>1</v>
      </c>
      <c r="O407" s="8">
        <f>IF(Data_Mentah!O407="Yes",1,0)</f>
        <v>0</v>
      </c>
      <c r="P407" s="8">
        <f>IF(Data_Mentah!P407="Yes",1,0)</f>
        <v>0</v>
      </c>
      <c r="Q407" s="9">
        <f>IF(Data_Mentah!Q407="Positive",1,0)</f>
        <v>0</v>
      </c>
      <c r="T407">
        <f t="shared" si="36"/>
        <v>0</v>
      </c>
      <c r="U407">
        <f t="shared" si="37"/>
        <v>0</v>
      </c>
      <c r="V407">
        <f t="shared" si="38"/>
        <v>0</v>
      </c>
      <c r="W407">
        <f t="shared" si="39"/>
        <v>0</v>
      </c>
      <c r="X407">
        <f t="shared" si="40"/>
        <v>0</v>
      </c>
      <c r="Y407">
        <f>IF((Prediksi_Testing!T407 + Prediksi_Testing!U407 + Prediksi_Testing!V407 + Prediksi_Testing!W407 + Prediksi_Testing!X407) &gt;= 3, 1, 0)</f>
        <v>0</v>
      </c>
      <c r="Z407">
        <f>Label_Encoding!Q407</f>
        <v>0</v>
      </c>
      <c r="AA407" t="str">
        <f t="shared" si="41"/>
        <v>Benar</v>
      </c>
    </row>
    <row r="408" spans="1:27" ht="15.75" customHeight="1" x14ac:dyDescent="0.2">
      <c r="A408" s="4">
        <v>56</v>
      </c>
      <c r="B408" s="5">
        <f>IF(Data_Mentah!B408="Male",1,0)</f>
        <v>1</v>
      </c>
      <c r="C408" s="5">
        <f>IF(Data_Mentah!C408="Yes",1,0)</f>
        <v>0</v>
      </c>
      <c r="D408" s="5">
        <f>IF(Data_Mentah!D408="Yes",1,0)</f>
        <v>0</v>
      </c>
      <c r="E408" s="5">
        <f>IF(Data_Mentah!E408="Yes",1,0)</f>
        <v>1</v>
      </c>
      <c r="F408" s="5">
        <f>IF(Data_Mentah!F408="Yes",1,0)</f>
        <v>1</v>
      </c>
      <c r="G408" s="5">
        <f>IF(Data_Mentah!G408="Yes",1,0)</f>
        <v>1</v>
      </c>
      <c r="H408" s="5">
        <f>IF(Data_Mentah!H408="Yes",1,0)</f>
        <v>0</v>
      </c>
      <c r="I408" s="5">
        <f>IF(Data_Mentah!I408="Yes",1,0)</f>
        <v>1</v>
      </c>
      <c r="J408" s="5">
        <f>IF(Data_Mentah!J408="Yes",1,0)</f>
        <v>1</v>
      </c>
      <c r="K408" s="5">
        <f>IF(Data_Mentah!K408="Yes",1,0)</f>
        <v>0</v>
      </c>
      <c r="L408" s="5">
        <f>IF(Data_Mentah!L408="Yes",1,0)</f>
        <v>1</v>
      </c>
      <c r="M408" s="5">
        <f>IF(Data_Mentah!M408="Yes",1,0)</f>
        <v>0</v>
      </c>
      <c r="N408" s="5">
        <f>IF(Data_Mentah!N408="Yes",1,0)</f>
        <v>1</v>
      </c>
      <c r="O408" s="5">
        <f>IF(Data_Mentah!O408="Yes",1,0)</f>
        <v>1</v>
      </c>
      <c r="P408" s="5">
        <f>IF(Data_Mentah!P408="Yes",1,0)</f>
        <v>0</v>
      </c>
      <c r="Q408" s="6">
        <f>IF(Data_Mentah!Q408="Positive",1,0)</f>
        <v>0</v>
      </c>
      <c r="T408">
        <f t="shared" si="36"/>
        <v>1</v>
      </c>
      <c r="U408">
        <f t="shared" si="37"/>
        <v>0</v>
      </c>
      <c r="V408">
        <f t="shared" si="38"/>
        <v>1</v>
      </c>
      <c r="W408">
        <f t="shared" si="39"/>
        <v>0</v>
      </c>
      <c r="X408">
        <f t="shared" si="40"/>
        <v>1</v>
      </c>
      <c r="Y408">
        <f>IF((Prediksi_Testing!T408 + Prediksi_Testing!U408 + Prediksi_Testing!V408 + Prediksi_Testing!W408 + Prediksi_Testing!X408) &gt;= 3, 1, 0)</f>
        <v>1</v>
      </c>
      <c r="Z408">
        <f>Label_Encoding!Q408</f>
        <v>0</v>
      </c>
      <c r="AA408" t="str">
        <f t="shared" si="41"/>
        <v>Salah</v>
      </c>
    </row>
    <row r="409" spans="1:27" ht="15.75" customHeight="1" x14ac:dyDescent="0.2">
      <c r="A409" s="7">
        <v>51</v>
      </c>
      <c r="B409" s="8">
        <f>IF(Data_Mentah!B409="Male",1,0)</f>
        <v>0</v>
      </c>
      <c r="C409" s="8">
        <f>IF(Data_Mentah!C409="Yes",1,0)</f>
        <v>0</v>
      </c>
      <c r="D409" s="8">
        <f>IF(Data_Mentah!D409="Yes",1,0)</f>
        <v>0</v>
      </c>
      <c r="E409" s="8">
        <f>IF(Data_Mentah!E409="Yes",1,0)</f>
        <v>0</v>
      </c>
      <c r="F409" s="8">
        <f>IF(Data_Mentah!F409="Yes",1,0)</f>
        <v>0</v>
      </c>
      <c r="G409" s="8">
        <f>IF(Data_Mentah!G409="Yes",1,0)</f>
        <v>0</v>
      </c>
      <c r="H409" s="8">
        <f>IF(Data_Mentah!H409="Yes",1,0)</f>
        <v>1</v>
      </c>
      <c r="I409" s="8">
        <f>IF(Data_Mentah!I409="Yes",1,0)</f>
        <v>0</v>
      </c>
      <c r="J409" s="8">
        <f>IF(Data_Mentah!J409="Yes",1,0)</f>
        <v>1</v>
      </c>
      <c r="K409" s="8">
        <f>IF(Data_Mentah!K409="Yes",1,0)</f>
        <v>0</v>
      </c>
      <c r="L409" s="8">
        <f>IF(Data_Mentah!L409="Yes",1,0)</f>
        <v>1</v>
      </c>
      <c r="M409" s="8">
        <f>IF(Data_Mentah!M409="Yes",1,0)</f>
        <v>0</v>
      </c>
      <c r="N409" s="8">
        <f>IF(Data_Mentah!N409="Yes",1,0)</f>
        <v>0</v>
      </c>
      <c r="O409" s="8">
        <f>IF(Data_Mentah!O409="Yes",1,0)</f>
        <v>1</v>
      </c>
      <c r="P409" s="8">
        <f>IF(Data_Mentah!P409="Yes",1,0)</f>
        <v>0</v>
      </c>
      <c r="Q409" s="9">
        <f>IF(Data_Mentah!Q409="Positive",1,0)</f>
        <v>0</v>
      </c>
      <c r="T409">
        <f t="shared" si="36"/>
        <v>0</v>
      </c>
      <c r="U409">
        <f t="shared" si="37"/>
        <v>0</v>
      </c>
      <c r="V409">
        <f t="shared" si="38"/>
        <v>0</v>
      </c>
      <c r="W409">
        <f t="shared" si="39"/>
        <v>0</v>
      </c>
      <c r="X409">
        <f t="shared" si="40"/>
        <v>0</v>
      </c>
      <c r="Y409">
        <f>IF((Prediksi_Testing!T409 + Prediksi_Testing!U409 + Prediksi_Testing!V409 + Prediksi_Testing!W409 + Prediksi_Testing!X409) &gt;= 3, 1, 0)</f>
        <v>0</v>
      </c>
      <c r="Z409">
        <f>Label_Encoding!Q409</f>
        <v>0</v>
      </c>
      <c r="AA409" t="str">
        <f t="shared" si="41"/>
        <v>Benar</v>
      </c>
    </row>
    <row r="410" spans="1:27" ht="15.75" customHeight="1" x14ac:dyDescent="0.2">
      <c r="A410" s="4">
        <v>59</v>
      </c>
      <c r="B410" s="5">
        <f>IF(Data_Mentah!B410="Male",1,0)</f>
        <v>0</v>
      </c>
      <c r="C410" s="5">
        <f>IF(Data_Mentah!C410="Yes",1,0)</f>
        <v>0</v>
      </c>
      <c r="D410" s="5">
        <f>IF(Data_Mentah!D410="Yes",1,0)</f>
        <v>0</v>
      </c>
      <c r="E410" s="5">
        <f>IF(Data_Mentah!E410="Yes",1,0)</f>
        <v>0</v>
      </c>
      <c r="F410" s="5">
        <f>IF(Data_Mentah!F410="Yes",1,0)</f>
        <v>1</v>
      </c>
      <c r="G410" s="5">
        <f>IF(Data_Mentah!G410="Yes",1,0)</f>
        <v>0</v>
      </c>
      <c r="H410" s="5">
        <f>IF(Data_Mentah!H410="Yes",1,0)</f>
        <v>0</v>
      </c>
      <c r="I410" s="5">
        <f>IF(Data_Mentah!I410="Yes",1,0)</f>
        <v>1</v>
      </c>
      <c r="J410" s="5">
        <f>IF(Data_Mentah!J410="Yes",1,0)</f>
        <v>1</v>
      </c>
      <c r="K410" s="5">
        <f>IF(Data_Mentah!K410="Yes",1,0)</f>
        <v>0</v>
      </c>
      <c r="L410" s="5">
        <f>IF(Data_Mentah!L410="Yes",1,0)</f>
        <v>1</v>
      </c>
      <c r="M410" s="5">
        <f>IF(Data_Mentah!M410="Yes",1,0)</f>
        <v>0</v>
      </c>
      <c r="N410" s="5">
        <f>IF(Data_Mentah!N410="Yes",1,0)</f>
        <v>1</v>
      </c>
      <c r="O410" s="5">
        <f>IF(Data_Mentah!O410="Yes",1,0)</f>
        <v>1</v>
      </c>
      <c r="P410" s="5">
        <f>IF(Data_Mentah!P410="Yes",1,0)</f>
        <v>1</v>
      </c>
      <c r="Q410" s="6">
        <f>IF(Data_Mentah!Q410="Positive",1,0)</f>
        <v>0</v>
      </c>
      <c r="T410">
        <f t="shared" si="36"/>
        <v>1</v>
      </c>
      <c r="U410">
        <f t="shared" si="37"/>
        <v>0</v>
      </c>
      <c r="V410">
        <f t="shared" si="38"/>
        <v>1</v>
      </c>
      <c r="W410">
        <f t="shared" si="39"/>
        <v>0</v>
      </c>
      <c r="X410">
        <f t="shared" si="40"/>
        <v>1</v>
      </c>
      <c r="Y410">
        <f>IF((Prediksi_Testing!T410 + Prediksi_Testing!U410 + Prediksi_Testing!V410 + Prediksi_Testing!W410 + Prediksi_Testing!X410) &gt;= 3, 1, 0)</f>
        <v>1</v>
      </c>
      <c r="Z410">
        <f>Label_Encoding!Q410</f>
        <v>0</v>
      </c>
      <c r="AA410" t="str">
        <f t="shared" si="41"/>
        <v>Salah</v>
      </c>
    </row>
    <row r="411" spans="1:27" ht="15.75" customHeight="1" x14ac:dyDescent="0.2">
      <c r="A411" s="7">
        <v>50</v>
      </c>
      <c r="B411" s="8">
        <f>IF(Data_Mentah!B411="Male",1,0)</f>
        <v>0</v>
      </c>
      <c r="C411" s="8">
        <f>IF(Data_Mentah!C411="Yes",1,0)</f>
        <v>0</v>
      </c>
      <c r="D411" s="8">
        <f>IF(Data_Mentah!D411="Yes",1,0)</f>
        <v>0</v>
      </c>
      <c r="E411" s="8">
        <f>IF(Data_Mentah!E411="Yes",1,0)</f>
        <v>0</v>
      </c>
      <c r="F411" s="8">
        <f>IF(Data_Mentah!F411="Yes",1,0)</f>
        <v>1</v>
      </c>
      <c r="G411" s="8">
        <f>IF(Data_Mentah!G411="Yes",1,0)</f>
        <v>0</v>
      </c>
      <c r="H411" s="8">
        <f>IF(Data_Mentah!H411="Yes",1,0)</f>
        <v>0</v>
      </c>
      <c r="I411" s="8">
        <f>IF(Data_Mentah!I411="Yes",1,0)</f>
        <v>1</v>
      </c>
      <c r="J411" s="8">
        <f>IF(Data_Mentah!J411="Yes",1,0)</f>
        <v>1</v>
      </c>
      <c r="K411" s="8">
        <f>IF(Data_Mentah!K411="Yes",1,0)</f>
        <v>0</v>
      </c>
      <c r="L411" s="8">
        <f>IF(Data_Mentah!L411="Yes",1,0)</f>
        <v>1</v>
      </c>
      <c r="M411" s="8">
        <f>IF(Data_Mentah!M411="Yes",1,0)</f>
        <v>0</v>
      </c>
      <c r="N411" s="8">
        <f>IF(Data_Mentah!N411="Yes",1,0)</f>
        <v>0</v>
      </c>
      <c r="O411" s="8">
        <f>IF(Data_Mentah!O411="Yes",1,0)</f>
        <v>1</v>
      </c>
      <c r="P411" s="8">
        <f>IF(Data_Mentah!P411="Yes",1,0)</f>
        <v>0</v>
      </c>
      <c r="Q411" s="9">
        <f>IF(Data_Mentah!Q411="Positive",1,0)</f>
        <v>0</v>
      </c>
      <c r="T411">
        <f t="shared" si="36"/>
        <v>0</v>
      </c>
      <c r="U411">
        <f t="shared" si="37"/>
        <v>0</v>
      </c>
      <c r="V411">
        <f t="shared" si="38"/>
        <v>1</v>
      </c>
      <c r="W411">
        <f t="shared" si="39"/>
        <v>0</v>
      </c>
      <c r="X411">
        <f t="shared" si="40"/>
        <v>0</v>
      </c>
      <c r="Y411">
        <f>IF((Prediksi_Testing!T411 + Prediksi_Testing!U411 + Prediksi_Testing!V411 + Prediksi_Testing!W411 + Prediksi_Testing!X411) &gt;= 3, 1, 0)</f>
        <v>0</v>
      </c>
      <c r="Z411">
        <f>Label_Encoding!Q411</f>
        <v>0</v>
      </c>
      <c r="AA411" t="str">
        <f t="shared" si="41"/>
        <v>Benar</v>
      </c>
    </row>
    <row r="412" spans="1:27" ht="15.75" customHeight="1" x14ac:dyDescent="0.2">
      <c r="A412" s="4">
        <v>30</v>
      </c>
      <c r="B412" s="5">
        <f>IF(Data_Mentah!B412="Male",1,0)</f>
        <v>1</v>
      </c>
      <c r="C412" s="5">
        <f>IF(Data_Mentah!C412="Yes",1,0)</f>
        <v>0</v>
      </c>
      <c r="D412" s="5">
        <f>IF(Data_Mentah!D412="Yes",1,0)</f>
        <v>0</v>
      </c>
      <c r="E412" s="5">
        <f>IF(Data_Mentah!E412="Yes",1,0)</f>
        <v>0</v>
      </c>
      <c r="F412" s="5">
        <f>IF(Data_Mentah!F412="Yes",1,0)</f>
        <v>0</v>
      </c>
      <c r="G412" s="5">
        <f>IF(Data_Mentah!G412="Yes",1,0)</f>
        <v>0</v>
      </c>
      <c r="H412" s="5">
        <f>IF(Data_Mentah!H412="Yes",1,0)</f>
        <v>0</v>
      </c>
      <c r="I412" s="5">
        <f>IF(Data_Mentah!I412="Yes",1,0)</f>
        <v>0</v>
      </c>
      <c r="J412" s="5">
        <f>IF(Data_Mentah!J412="Yes",1,0)</f>
        <v>0</v>
      </c>
      <c r="K412" s="5">
        <f>IF(Data_Mentah!K412="Yes",1,0)</f>
        <v>0</v>
      </c>
      <c r="L412" s="5">
        <f>IF(Data_Mentah!L412="Yes",1,0)</f>
        <v>0</v>
      </c>
      <c r="M412" s="5">
        <f>IF(Data_Mentah!M412="Yes",1,0)</f>
        <v>0</v>
      </c>
      <c r="N412" s="5">
        <f>IF(Data_Mentah!N412="Yes",1,0)</f>
        <v>0</v>
      </c>
      <c r="O412" s="5">
        <f>IF(Data_Mentah!O412="Yes",1,0)</f>
        <v>0</v>
      </c>
      <c r="P412" s="5">
        <f>IF(Data_Mentah!P412="Yes",1,0)</f>
        <v>0</v>
      </c>
      <c r="Q412" s="6">
        <f>IF(Data_Mentah!Q412="Positive",1,0)</f>
        <v>0</v>
      </c>
      <c r="T412">
        <f t="shared" si="36"/>
        <v>0</v>
      </c>
      <c r="U412">
        <f t="shared" si="37"/>
        <v>0</v>
      </c>
      <c r="V412">
        <f t="shared" si="38"/>
        <v>0</v>
      </c>
      <c r="W412">
        <f t="shared" si="39"/>
        <v>0</v>
      </c>
      <c r="X412">
        <f t="shared" si="40"/>
        <v>0</v>
      </c>
      <c r="Y412">
        <f>IF((Prediksi_Testing!T412 + Prediksi_Testing!U412 + Prediksi_Testing!V412 + Prediksi_Testing!W412 + Prediksi_Testing!X412) &gt;= 3, 1, 0)</f>
        <v>0</v>
      </c>
      <c r="Z412">
        <f>Label_Encoding!Q412</f>
        <v>0</v>
      </c>
      <c r="AA412" t="str">
        <f t="shared" si="41"/>
        <v>Benar</v>
      </c>
    </row>
    <row r="413" spans="1:27" ht="15.75" customHeight="1" x14ac:dyDescent="0.2">
      <c r="A413" s="7">
        <v>46</v>
      </c>
      <c r="B413" s="8">
        <f>IF(Data_Mentah!B413="Male",1,0)</f>
        <v>1</v>
      </c>
      <c r="C413" s="8">
        <f>IF(Data_Mentah!C413="Yes",1,0)</f>
        <v>0</v>
      </c>
      <c r="D413" s="8">
        <f>IF(Data_Mentah!D413="Yes",1,0)</f>
        <v>0</v>
      </c>
      <c r="E413" s="8">
        <f>IF(Data_Mentah!E413="Yes",1,0)</f>
        <v>0</v>
      </c>
      <c r="F413" s="8">
        <f>IF(Data_Mentah!F413="Yes",1,0)</f>
        <v>1</v>
      </c>
      <c r="G413" s="8">
        <f>IF(Data_Mentah!G413="Yes",1,0)</f>
        <v>0</v>
      </c>
      <c r="H413" s="8">
        <f>IF(Data_Mentah!H413="Yes",1,0)</f>
        <v>0</v>
      </c>
      <c r="I413" s="8">
        <f>IF(Data_Mentah!I413="Yes",1,0)</f>
        <v>0</v>
      </c>
      <c r="J413" s="8">
        <f>IF(Data_Mentah!J413="Yes",1,0)</f>
        <v>1</v>
      </c>
      <c r="K413" s="8">
        <f>IF(Data_Mentah!K413="Yes",1,0)</f>
        <v>0</v>
      </c>
      <c r="L413" s="8">
        <f>IF(Data_Mentah!L413="Yes",1,0)</f>
        <v>1</v>
      </c>
      <c r="M413" s="8">
        <f>IF(Data_Mentah!M413="Yes",1,0)</f>
        <v>0</v>
      </c>
      <c r="N413" s="8">
        <f>IF(Data_Mentah!N413="Yes",1,0)</f>
        <v>0</v>
      </c>
      <c r="O413" s="8">
        <f>IF(Data_Mentah!O413="Yes",1,0)</f>
        <v>1</v>
      </c>
      <c r="P413" s="8">
        <f>IF(Data_Mentah!P413="Yes",1,0)</f>
        <v>0</v>
      </c>
      <c r="Q413" s="9">
        <f>IF(Data_Mentah!Q413="Positive",1,0)</f>
        <v>0</v>
      </c>
      <c r="T413">
        <f t="shared" si="36"/>
        <v>0</v>
      </c>
      <c r="U413">
        <f t="shared" si="37"/>
        <v>0</v>
      </c>
      <c r="V413">
        <f t="shared" si="38"/>
        <v>1</v>
      </c>
      <c r="W413">
        <f t="shared" si="39"/>
        <v>0</v>
      </c>
      <c r="X413">
        <f t="shared" si="40"/>
        <v>0</v>
      </c>
      <c r="Y413">
        <f>IF((Prediksi_Testing!T413 + Prediksi_Testing!U413 + Prediksi_Testing!V413 + Prediksi_Testing!W413 + Prediksi_Testing!X413) &gt;= 3, 1, 0)</f>
        <v>0</v>
      </c>
      <c r="Z413">
        <f>Label_Encoding!Q413</f>
        <v>0</v>
      </c>
      <c r="AA413" t="str">
        <f t="shared" si="41"/>
        <v>Benar</v>
      </c>
    </row>
    <row r="414" spans="1:27" ht="15.75" customHeight="1" x14ac:dyDescent="0.2">
      <c r="A414" s="4">
        <v>53</v>
      </c>
      <c r="B414" s="5">
        <f>IF(Data_Mentah!B414="Male",1,0)</f>
        <v>1</v>
      </c>
      <c r="C414" s="5">
        <f>IF(Data_Mentah!C414="Yes",1,0)</f>
        <v>0</v>
      </c>
      <c r="D414" s="5">
        <f>IF(Data_Mentah!D414="Yes",1,0)</f>
        <v>0</v>
      </c>
      <c r="E414" s="5">
        <f>IF(Data_Mentah!E414="Yes",1,0)</f>
        <v>0</v>
      </c>
      <c r="F414" s="5">
        <f>IF(Data_Mentah!F414="Yes",1,0)</f>
        <v>1</v>
      </c>
      <c r="G414" s="5">
        <f>IF(Data_Mentah!G414="Yes",1,0)</f>
        <v>1</v>
      </c>
      <c r="H414" s="5">
        <f>IF(Data_Mentah!H414="Yes",1,0)</f>
        <v>0</v>
      </c>
      <c r="I414" s="5">
        <f>IF(Data_Mentah!I414="Yes",1,0)</f>
        <v>1</v>
      </c>
      <c r="J414" s="5">
        <f>IF(Data_Mentah!J414="Yes",1,0)</f>
        <v>1</v>
      </c>
      <c r="K414" s="5">
        <f>IF(Data_Mentah!K414="Yes",1,0)</f>
        <v>0</v>
      </c>
      <c r="L414" s="5">
        <f>IF(Data_Mentah!L414="Yes",1,0)</f>
        <v>1</v>
      </c>
      <c r="M414" s="5">
        <f>IF(Data_Mentah!M414="Yes",1,0)</f>
        <v>1</v>
      </c>
      <c r="N414" s="5">
        <f>IF(Data_Mentah!N414="Yes",1,0)</f>
        <v>1</v>
      </c>
      <c r="O414" s="5">
        <f>IF(Data_Mentah!O414="Yes",1,0)</f>
        <v>1</v>
      </c>
      <c r="P414" s="5">
        <f>IF(Data_Mentah!P414="Yes",1,0)</f>
        <v>0</v>
      </c>
      <c r="Q414" s="6">
        <f>IF(Data_Mentah!Q414="Positive",1,0)</f>
        <v>0</v>
      </c>
      <c r="T414">
        <f t="shared" si="36"/>
        <v>1</v>
      </c>
      <c r="U414">
        <f t="shared" si="37"/>
        <v>1</v>
      </c>
      <c r="V414">
        <f t="shared" si="38"/>
        <v>1</v>
      </c>
      <c r="W414">
        <f t="shared" si="39"/>
        <v>0</v>
      </c>
      <c r="X414">
        <f t="shared" si="40"/>
        <v>1</v>
      </c>
      <c r="Y414">
        <f>IF((Prediksi_Testing!T414 + Prediksi_Testing!U414 + Prediksi_Testing!V414 + Prediksi_Testing!W414 + Prediksi_Testing!X414) &gt;= 3, 1, 0)</f>
        <v>1</v>
      </c>
      <c r="Z414">
        <f>Label_Encoding!Q414</f>
        <v>0</v>
      </c>
      <c r="AA414" t="str">
        <f t="shared" si="41"/>
        <v>Salah</v>
      </c>
    </row>
    <row r="415" spans="1:27" ht="15.75" customHeight="1" x14ac:dyDescent="0.2">
      <c r="A415" s="7">
        <v>42</v>
      </c>
      <c r="B415" s="8">
        <f>IF(Data_Mentah!B415="Male",1,0)</f>
        <v>1</v>
      </c>
      <c r="C415" s="8">
        <f>IF(Data_Mentah!C415="Yes",1,0)</f>
        <v>0</v>
      </c>
      <c r="D415" s="8">
        <f>IF(Data_Mentah!D415="Yes",1,0)</f>
        <v>0</v>
      </c>
      <c r="E415" s="8">
        <f>IF(Data_Mentah!E415="Yes",1,0)</f>
        <v>0</v>
      </c>
      <c r="F415" s="8">
        <f>IF(Data_Mentah!F415="Yes",1,0)</f>
        <v>0</v>
      </c>
      <c r="G415" s="8">
        <f>IF(Data_Mentah!G415="Yes",1,0)</f>
        <v>0</v>
      </c>
      <c r="H415" s="8">
        <f>IF(Data_Mentah!H415="Yes",1,0)</f>
        <v>0</v>
      </c>
      <c r="I415" s="8">
        <f>IF(Data_Mentah!I415="Yes",1,0)</f>
        <v>0</v>
      </c>
      <c r="J415" s="8">
        <f>IF(Data_Mentah!J415="Yes",1,0)</f>
        <v>0</v>
      </c>
      <c r="K415" s="8">
        <f>IF(Data_Mentah!K415="Yes",1,0)</f>
        <v>0</v>
      </c>
      <c r="L415" s="8">
        <f>IF(Data_Mentah!L415="Yes",1,0)</f>
        <v>0</v>
      </c>
      <c r="M415" s="8">
        <f>IF(Data_Mentah!M415="Yes",1,0)</f>
        <v>0</v>
      </c>
      <c r="N415" s="8">
        <f>IF(Data_Mentah!N415="Yes",1,0)</f>
        <v>0</v>
      </c>
      <c r="O415" s="8">
        <f>IF(Data_Mentah!O415="Yes",1,0)</f>
        <v>1</v>
      </c>
      <c r="P415" s="8">
        <f>IF(Data_Mentah!P415="Yes",1,0)</f>
        <v>0</v>
      </c>
      <c r="Q415" s="9">
        <f>IF(Data_Mentah!Q415="Positive",1,0)</f>
        <v>0</v>
      </c>
      <c r="T415">
        <f t="shared" si="36"/>
        <v>0</v>
      </c>
      <c r="U415">
        <f t="shared" si="37"/>
        <v>0</v>
      </c>
      <c r="V415">
        <f t="shared" si="38"/>
        <v>0</v>
      </c>
      <c r="W415">
        <f t="shared" si="39"/>
        <v>0</v>
      </c>
      <c r="X415">
        <f t="shared" si="40"/>
        <v>0</v>
      </c>
      <c r="Y415">
        <f>IF((Prediksi_Testing!T415 + Prediksi_Testing!U415 + Prediksi_Testing!V415 + Prediksi_Testing!W415 + Prediksi_Testing!X415) &gt;= 3, 1, 0)</f>
        <v>0</v>
      </c>
      <c r="Z415">
        <f>Label_Encoding!Q415</f>
        <v>0</v>
      </c>
      <c r="AA415" t="str">
        <f t="shared" si="41"/>
        <v>Benar</v>
      </c>
    </row>
    <row r="416" spans="1:27" ht="15.75" customHeight="1" x14ac:dyDescent="0.2">
      <c r="A416" s="4">
        <v>55</v>
      </c>
      <c r="B416" s="5">
        <f>IF(Data_Mentah!B416="Male",1,0)</f>
        <v>0</v>
      </c>
      <c r="C416" s="5">
        <f>IF(Data_Mentah!C416="Yes",1,0)</f>
        <v>1</v>
      </c>
      <c r="D416" s="5">
        <f>IF(Data_Mentah!D416="Yes",1,0)</f>
        <v>1</v>
      </c>
      <c r="E416" s="5">
        <f>IF(Data_Mentah!E416="Yes",1,0)</f>
        <v>1</v>
      </c>
      <c r="F416" s="5">
        <f>IF(Data_Mentah!F416="Yes",1,0)</f>
        <v>1</v>
      </c>
      <c r="G416" s="5">
        <f>IF(Data_Mentah!G416="Yes",1,0)</f>
        <v>0</v>
      </c>
      <c r="H416" s="5">
        <f>IF(Data_Mentah!H416="Yes",1,0)</f>
        <v>0</v>
      </c>
      <c r="I416" s="5">
        <f>IF(Data_Mentah!I416="Yes",1,0)</f>
        <v>1</v>
      </c>
      <c r="J416" s="5">
        <f>IF(Data_Mentah!J416="Yes",1,0)</f>
        <v>0</v>
      </c>
      <c r="K416" s="5">
        <f>IF(Data_Mentah!K416="Yes",1,0)</f>
        <v>0</v>
      </c>
      <c r="L416" s="5">
        <f>IF(Data_Mentah!L416="Yes",1,0)</f>
        <v>0</v>
      </c>
      <c r="M416" s="5">
        <f>IF(Data_Mentah!M416="Yes",1,0)</f>
        <v>1</v>
      </c>
      <c r="N416" s="5">
        <f>IF(Data_Mentah!N416="Yes",1,0)</f>
        <v>0</v>
      </c>
      <c r="O416" s="5">
        <f>IF(Data_Mentah!O416="Yes",1,0)</f>
        <v>0</v>
      </c>
      <c r="P416" s="5">
        <f>IF(Data_Mentah!P416="Yes",1,0)</f>
        <v>1</v>
      </c>
      <c r="Q416" s="6">
        <f>IF(Data_Mentah!Q416="Positive",1,0)</f>
        <v>1</v>
      </c>
      <c r="T416">
        <f t="shared" si="36"/>
        <v>0</v>
      </c>
      <c r="U416">
        <f t="shared" si="37"/>
        <v>1</v>
      </c>
      <c r="V416">
        <f t="shared" si="38"/>
        <v>0</v>
      </c>
      <c r="W416">
        <f t="shared" si="39"/>
        <v>0</v>
      </c>
      <c r="X416">
        <f t="shared" si="40"/>
        <v>1</v>
      </c>
      <c r="Y416">
        <f>IF((Prediksi_Testing!T416 + Prediksi_Testing!U416 + Prediksi_Testing!V416 + Prediksi_Testing!W416 + Prediksi_Testing!X416) &gt;= 3, 1, 0)</f>
        <v>0</v>
      </c>
      <c r="Z416">
        <f>Label_Encoding!Q416</f>
        <v>1</v>
      </c>
      <c r="AA416" t="str">
        <f t="shared" si="41"/>
        <v>Salah</v>
      </c>
    </row>
    <row r="417" spans="1:27" ht="15.75" customHeight="1" x14ac:dyDescent="0.2">
      <c r="A417" s="7">
        <v>48</v>
      </c>
      <c r="B417" s="8">
        <f>IF(Data_Mentah!B417="Male",1,0)</f>
        <v>0</v>
      </c>
      <c r="C417" s="8">
        <f>IF(Data_Mentah!C417="Yes",1,0)</f>
        <v>1</v>
      </c>
      <c r="D417" s="8">
        <f>IF(Data_Mentah!D417="Yes",1,0)</f>
        <v>1</v>
      </c>
      <c r="E417" s="8">
        <f>IF(Data_Mentah!E417="Yes",1,0)</f>
        <v>1</v>
      </c>
      <c r="F417" s="8">
        <f>IF(Data_Mentah!F417="Yes",1,0)</f>
        <v>1</v>
      </c>
      <c r="G417" s="8">
        <f>IF(Data_Mentah!G417="Yes",1,0)</f>
        <v>1</v>
      </c>
      <c r="H417" s="8">
        <f>IF(Data_Mentah!H417="Yes",1,0)</f>
        <v>0</v>
      </c>
      <c r="I417" s="8">
        <f>IF(Data_Mentah!I417="Yes",1,0)</f>
        <v>0</v>
      </c>
      <c r="J417" s="8">
        <f>IF(Data_Mentah!J417="Yes",1,0)</f>
        <v>0</v>
      </c>
      <c r="K417" s="8">
        <f>IF(Data_Mentah!K417="Yes",1,0)</f>
        <v>0</v>
      </c>
      <c r="L417" s="8">
        <f>IF(Data_Mentah!L417="Yes",1,0)</f>
        <v>0</v>
      </c>
      <c r="M417" s="8">
        <f>IF(Data_Mentah!M417="Yes",1,0)</f>
        <v>1</v>
      </c>
      <c r="N417" s="8">
        <f>IF(Data_Mentah!N417="Yes",1,0)</f>
        <v>0</v>
      </c>
      <c r="O417" s="8">
        <f>IF(Data_Mentah!O417="Yes",1,0)</f>
        <v>0</v>
      </c>
      <c r="P417" s="8">
        <f>IF(Data_Mentah!P417="Yes",1,0)</f>
        <v>0</v>
      </c>
      <c r="Q417" s="9">
        <f>IF(Data_Mentah!Q417="Positive",1,0)</f>
        <v>1</v>
      </c>
      <c r="T417">
        <f t="shared" si="36"/>
        <v>0</v>
      </c>
      <c r="U417">
        <f t="shared" si="37"/>
        <v>1</v>
      </c>
      <c r="V417">
        <f t="shared" si="38"/>
        <v>0</v>
      </c>
      <c r="W417">
        <f t="shared" si="39"/>
        <v>0</v>
      </c>
      <c r="X417">
        <f t="shared" si="40"/>
        <v>0</v>
      </c>
      <c r="Y417">
        <f>IF((Prediksi_Testing!T417 + Prediksi_Testing!U417 + Prediksi_Testing!V417 + Prediksi_Testing!W417 + Prediksi_Testing!X417) &gt;= 3, 1, 0)</f>
        <v>0</v>
      </c>
      <c r="Z417">
        <f>Label_Encoding!Q417</f>
        <v>1</v>
      </c>
      <c r="AA417" t="str">
        <f t="shared" si="41"/>
        <v>Salah</v>
      </c>
    </row>
    <row r="418" spans="1:27" ht="15.75" customHeight="1" x14ac:dyDescent="0.2">
      <c r="A418" s="4">
        <v>55</v>
      </c>
      <c r="B418" s="5">
        <f>IF(Data_Mentah!B418="Male",1,0)</f>
        <v>0</v>
      </c>
      <c r="C418" s="5">
        <f>IF(Data_Mentah!C418="Yes",1,0)</f>
        <v>1</v>
      </c>
      <c r="D418" s="5">
        <f>IF(Data_Mentah!D418="Yes",1,0)</f>
        <v>1</v>
      </c>
      <c r="E418" s="5">
        <f>IF(Data_Mentah!E418="Yes",1,0)</f>
        <v>1</v>
      </c>
      <c r="F418" s="5">
        <f>IF(Data_Mentah!F418="Yes",1,0)</f>
        <v>0</v>
      </c>
      <c r="G418" s="5">
        <f>IF(Data_Mentah!G418="Yes",1,0)</f>
        <v>1</v>
      </c>
      <c r="H418" s="5">
        <f>IF(Data_Mentah!H418="Yes",1,0)</f>
        <v>0</v>
      </c>
      <c r="I418" s="5">
        <f>IF(Data_Mentah!I418="Yes",1,0)</f>
        <v>0</v>
      </c>
      <c r="J418" s="5">
        <f>IF(Data_Mentah!J418="Yes",1,0)</f>
        <v>1</v>
      </c>
      <c r="K418" s="5">
        <f>IF(Data_Mentah!K418="Yes",1,0)</f>
        <v>0</v>
      </c>
      <c r="L418" s="5">
        <f>IF(Data_Mentah!L418="Yes",1,0)</f>
        <v>1</v>
      </c>
      <c r="M418" s="5">
        <f>IF(Data_Mentah!M418="Yes",1,0)</f>
        <v>1</v>
      </c>
      <c r="N418" s="5">
        <f>IF(Data_Mentah!N418="Yes",1,0)</f>
        <v>0</v>
      </c>
      <c r="O418" s="5">
        <f>IF(Data_Mentah!O418="Yes",1,0)</f>
        <v>0</v>
      </c>
      <c r="P418" s="5">
        <f>IF(Data_Mentah!P418="Yes",1,0)</f>
        <v>0</v>
      </c>
      <c r="Q418" s="6">
        <f>IF(Data_Mentah!Q418="Positive",1,0)</f>
        <v>1</v>
      </c>
      <c r="T418">
        <f t="shared" si="36"/>
        <v>0</v>
      </c>
      <c r="U418">
        <f t="shared" si="37"/>
        <v>1</v>
      </c>
      <c r="V418">
        <f t="shared" si="38"/>
        <v>0</v>
      </c>
      <c r="W418">
        <f t="shared" si="39"/>
        <v>0</v>
      </c>
      <c r="X418">
        <f t="shared" si="40"/>
        <v>0</v>
      </c>
      <c r="Y418">
        <f>IF((Prediksi_Testing!T418 + Prediksi_Testing!U418 + Prediksi_Testing!V418 + Prediksi_Testing!W418 + Prediksi_Testing!X418) &gt;= 3, 1, 0)</f>
        <v>0</v>
      </c>
      <c r="Z418">
        <f>Label_Encoding!Q418</f>
        <v>1</v>
      </c>
      <c r="AA418" t="str">
        <f t="shared" si="41"/>
        <v>Salah</v>
      </c>
    </row>
    <row r="419" spans="1:27" ht="15.75" customHeight="1" x14ac:dyDescent="0.2">
      <c r="A419" s="7">
        <v>39</v>
      </c>
      <c r="B419" s="8">
        <f>IF(Data_Mentah!B419="Male",1,0)</f>
        <v>0</v>
      </c>
      <c r="C419" s="8">
        <f>IF(Data_Mentah!C419="Yes",1,0)</f>
        <v>1</v>
      </c>
      <c r="D419" s="8">
        <f>IF(Data_Mentah!D419="Yes",1,0)</f>
        <v>1</v>
      </c>
      <c r="E419" s="8">
        <f>IF(Data_Mentah!E419="Yes",1,0)</f>
        <v>1</v>
      </c>
      <c r="F419" s="8">
        <f>IF(Data_Mentah!F419="Yes",1,0)</f>
        <v>1</v>
      </c>
      <c r="G419" s="8">
        <f>IF(Data_Mentah!G419="Yes",1,0)</f>
        <v>1</v>
      </c>
      <c r="H419" s="8">
        <f>IF(Data_Mentah!H419="Yes",1,0)</f>
        <v>0</v>
      </c>
      <c r="I419" s="8">
        <f>IF(Data_Mentah!I419="Yes",1,0)</f>
        <v>0</v>
      </c>
      <c r="J419" s="8">
        <f>IF(Data_Mentah!J419="Yes",1,0)</f>
        <v>1</v>
      </c>
      <c r="K419" s="8">
        <f>IF(Data_Mentah!K419="Yes",1,0)</f>
        <v>1</v>
      </c>
      <c r="L419" s="8">
        <f>IF(Data_Mentah!L419="Yes",1,0)</f>
        <v>1</v>
      </c>
      <c r="M419" s="8">
        <f>IF(Data_Mentah!M419="Yes",1,0)</f>
        <v>1</v>
      </c>
      <c r="N419" s="8">
        <f>IF(Data_Mentah!N419="Yes",1,0)</f>
        <v>0</v>
      </c>
      <c r="O419" s="8">
        <f>IF(Data_Mentah!O419="Yes",1,0)</f>
        <v>0</v>
      </c>
      <c r="P419" s="8">
        <f>IF(Data_Mentah!P419="Yes",1,0)</f>
        <v>0</v>
      </c>
      <c r="Q419" s="9">
        <f>IF(Data_Mentah!Q419="Positive",1,0)</f>
        <v>1</v>
      </c>
      <c r="T419">
        <f t="shared" si="36"/>
        <v>1</v>
      </c>
      <c r="U419">
        <f t="shared" si="37"/>
        <v>1</v>
      </c>
      <c r="V419">
        <f t="shared" si="38"/>
        <v>1</v>
      </c>
      <c r="W419">
        <f t="shared" si="39"/>
        <v>0</v>
      </c>
      <c r="X419">
        <f t="shared" si="40"/>
        <v>0</v>
      </c>
      <c r="Y419">
        <f>IF((Prediksi_Testing!T419 + Prediksi_Testing!U419 + Prediksi_Testing!V419 + Prediksi_Testing!W419 + Prediksi_Testing!X419) &gt;= 3, 1, 0)</f>
        <v>1</v>
      </c>
      <c r="Z419">
        <f>Label_Encoding!Q419</f>
        <v>1</v>
      </c>
      <c r="AA419" t="str">
        <f t="shared" si="41"/>
        <v>Benar</v>
      </c>
    </row>
    <row r="420" spans="1:27" ht="15.75" customHeight="1" x14ac:dyDescent="0.2">
      <c r="A420" s="4">
        <v>43</v>
      </c>
      <c r="B420" s="5">
        <f>IF(Data_Mentah!B420="Male",1,0)</f>
        <v>0</v>
      </c>
      <c r="C420" s="5">
        <f>IF(Data_Mentah!C420="Yes",1,0)</f>
        <v>1</v>
      </c>
      <c r="D420" s="5">
        <f>IF(Data_Mentah!D420="Yes",1,0)</f>
        <v>1</v>
      </c>
      <c r="E420" s="5">
        <f>IF(Data_Mentah!E420="Yes",1,0)</f>
        <v>1</v>
      </c>
      <c r="F420" s="5">
        <f>IF(Data_Mentah!F420="Yes",1,0)</f>
        <v>1</v>
      </c>
      <c r="G420" s="5">
        <f>IF(Data_Mentah!G420="Yes",1,0)</f>
        <v>1</v>
      </c>
      <c r="H420" s="5">
        <f>IF(Data_Mentah!H420="Yes",1,0)</f>
        <v>0</v>
      </c>
      <c r="I420" s="5">
        <f>IF(Data_Mentah!I420="Yes",1,0)</f>
        <v>1</v>
      </c>
      <c r="J420" s="5">
        <f>IF(Data_Mentah!J420="Yes",1,0)</f>
        <v>0</v>
      </c>
      <c r="K420" s="5">
        <f>IF(Data_Mentah!K420="Yes",1,0)</f>
        <v>0</v>
      </c>
      <c r="L420" s="5">
        <f>IF(Data_Mentah!L420="Yes",1,0)</f>
        <v>0</v>
      </c>
      <c r="M420" s="5">
        <f>IF(Data_Mentah!M420="Yes",1,0)</f>
        <v>1</v>
      </c>
      <c r="N420" s="5">
        <f>IF(Data_Mentah!N420="Yes",1,0)</f>
        <v>1</v>
      </c>
      <c r="O420" s="5">
        <f>IF(Data_Mentah!O420="Yes",1,0)</f>
        <v>0</v>
      </c>
      <c r="P420" s="5">
        <f>IF(Data_Mentah!P420="Yes",1,0)</f>
        <v>1</v>
      </c>
      <c r="Q420" s="6">
        <f>IF(Data_Mentah!Q420="Positive",1,0)</f>
        <v>1</v>
      </c>
      <c r="T420">
        <f t="shared" si="36"/>
        <v>1</v>
      </c>
      <c r="U420">
        <f t="shared" si="37"/>
        <v>1</v>
      </c>
      <c r="V420">
        <f t="shared" si="38"/>
        <v>0</v>
      </c>
      <c r="W420">
        <f t="shared" si="39"/>
        <v>0</v>
      </c>
      <c r="X420">
        <f t="shared" si="40"/>
        <v>1</v>
      </c>
      <c r="Y420">
        <f>IF((Prediksi_Testing!T420 + Prediksi_Testing!U420 + Prediksi_Testing!V420 + Prediksi_Testing!W420 + Prediksi_Testing!X420) &gt;= 3, 1, 0)</f>
        <v>1</v>
      </c>
      <c r="Z420">
        <f>Label_Encoding!Q420</f>
        <v>1</v>
      </c>
      <c r="AA420" t="str">
        <f t="shared" si="41"/>
        <v>Benar</v>
      </c>
    </row>
    <row r="421" spans="1:27" ht="15.75" customHeight="1" x14ac:dyDescent="0.2">
      <c r="A421" s="7">
        <v>35</v>
      </c>
      <c r="B421" s="8">
        <f>IF(Data_Mentah!B421="Male",1,0)</f>
        <v>0</v>
      </c>
      <c r="C421" s="8">
        <f>IF(Data_Mentah!C421="Yes",1,0)</f>
        <v>1</v>
      </c>
      <c r="D421" s="8">
        <f>IF(Data_Mentah!D421="Yes",1,0)</f>
        <v>1</v>
      </c>
      <c r="E421" s="8">
        <f>IF(Data_Mentah!E421="Yes",1,0)</f>
        <v>0</v>
      </c>
      <c r="F421" s="8">
        <f>IF(Data_Mentah!F421="Yes",1,0)</f>
        <v>1</v>
      </c>
      <c r="G421" s="8">
        <f>IF(Data_Mentah!G421="Yes",1,0)</f>
        <v>0</v>
      </c>
      <c r="H421" s="8">
        <f>IF(Data_Mentah!H421="Yes",1,0)</f>
        <v>0</v>
      </c>
      <c r="I421" s="8">
        <f>IF(Data_Mentah!I421="Yes",1,0)</f>
        <v>1</v>
      </c>
      <c r="J421" s="8">
        <f>IF(Data_Mentah!J421="Yes",1,0)</f>
        <v>0</v>
      </c>
      <c r="K421" s="8">
        <f>IF(Data_Mentah!K421="Yes",1,0)</f>
        <v>0</v>
      </c>
      <c r="L421" s="8">
        <f>IF(Data_Mentah!L421="Yes",1,0)</f>
        <v>0</v>
      </c>
      <c r="M421" s="8">
        <f>IF(Data_Mentah!M421="Yes",1,0)</f>
        <v>0</v>
      </c>
      <c r="N421" s="8">
        <f>IF(Data_Mentah!N421="Yes",1,0)</f>
        <v>0</v>
      </c>
      <c r="O421" s="8">
        <f>IF(Data_Mentah!O421="Yes",1,0)</f>
        <v>0</v>
      </c>
      <c r="P421" s="8">
        <f>IF(Data_Mentah!P421="Yes",1,0)</f>
        <v>0</v>
      </c>
      <c r="Q421" s="9">
        <f>IF(Data_Mentah!Q421="Positive",1,0)</f>
        <v>1</v>
      </c>
      <c r="T421">
        <f t="shared" si="36"/>
        <v>0</v>
      </c>
      <c r="U421">
        <f t="shared" si="37"/>
        <v>0</v>
      </c>
      <c r="V421">
        <f t="shared" si="38"/>
        <v>0</v>
      </c>
      <c r="W421">
        <f t="shared" si="39"/>
        <v>0</v>
      </c>
      <c r="X421">
        <f t="shared" si="40"/>
        <v>0</v>
      </c>
      <c r="Y421">
        <f>IF((Prediksi_Testing!T421 + Prediksi_Testing!U421 + Prediksi_Testing!V421 + Prediksi_Testing!W421 + Prediksi_Testing!X421) &gt;= 3, 1, 0)</f>
        <v>0</v>
      </c>
      <c r="Z421">
        <f>Label_Encoding!Q421</f>
        <v>1</v>
      </c>
      <c r="AA421" t="str">
        <f t="shared" si="41"/>
        <v>Salah</v>
      </c>
    </row>
    <row r="422" spans="1:27" ht="15.75" customHeight="1" x14ac:dyDescent="0.2">
      <c r="A422" s="4">
        <v>47</v>
      </c>
      <c r="B422" s="5">
        <f>IF(Data_Mentah!B422="Male",1,0)</f>
        <v>0</v>
      </c>
      <c r="C422" s="5">
        <f>IF(Data_Mentah!C422="Yes",1,0)</f>
        <v>0</v>
      </c>
      <c r="D422" s="5">
        <f>IF(Data_Mentah!D422="Yes",1,0)</f>
        <v>0</v>
      </c>
      <c r="E422" s="5">
        <f>IF(Data_Mentah!E422="Yes",1,0)</f>
        <v>1</v>
      </c>
      <c r="F422" s="5">
        <f>IF(Data_Mentah!F422="Yes",1,0)</f>
        <v>1</v>
      </c>
      <c r="G422" s="5">
        <f>IF(Data_Mentah!G422="Yes",1,0)</f>
        <v>1</v>
      </c>
      <c r="H422" s="5">
        <f>IF(Data_Mentah!H422="Yes",1,0)</f>
        <v>0</v>
      </c>
      <c r="I422" s="5">
        <f>IF(Data_Mentah!I422="Yes",1,0)</f>
        <v>0</v>
      </c>
      <c r="J422" s="5">
        <f>IF(Data_Mentah!J422="Yes",1,0)</f>
        <v>0</v>
      </c>
      <c r="K422" s="5">
        <f>IF(Data_Mentah!K422="Yes",1,0)</f>
        <v>0</v>
      </c>
      <c r="L422" s="5">
        <f>IF(Data_Mentah!L422="Yes",1,0)</f>
        <v>0</v>
      </c>
      <c r="M422" s="5">
        <f>IF(Data_Mentah!M422="Yes",1,0)</f>
        <v>0</v>
      </c>
      <c r="N422" s="5">
        <f>IF(Data_Mentah!N422="Yes",1,0)</f>
        <v>1</v>
      </c>
      <c r="O422" s="5">
        <f>IF(Data_Mentah!O422="Yes",1,0)</f>
        <v>0</v>
      </c>
      <c r="P422" s="5">
        <f>IF(Data_Mentah!P422="Yes",1,0)</f>
        <v>0</v>
      </c>
      <c r="Q422" s="6">
        <f>IF(Data_Mentah!Q422="Positive",1,0)</f>
        <v>1</v>
      </c>
      <c r="T422">
        <f t="shared" si="36"/>
        <v>1</v>
      </c>
      <c r="U422">
        <f t="shared" si="37"/>
        <v>0</v>
      </c>
      <c r="V422">
        <f t="shared" si="38"/>
        <v>0</v>
      </c>
      <c r="W422">
        <f t="shared" si="39"/>
        <v>0</v>
      </c>
      <c r="X422">
        <f t="shared" si="40"/>
        <v>0</v>
      </c>
      <c r="Y422">
        <f>IF((Prediksi_Testing!T422 + Prediksi_Testing!U422 + Prediksi_Testing!V422 + Prediksi_Testing!W422 + Prediksi_Testing!X422) &gt;= 3, 1, 0)</f>
        <v>0</v>
      </c>
      <c r="Z422">
        <f>Label_Encoding!Q422</f>
        <v>1</v>
      </c>
      <c r="AA422" t="str">
        <f t="shared" si="41"/>
        <v>Salah</v>
      </c>
    </row>
    <row r="423" spans="1:27" ht="15.75" customHeight="1" x14ac:dyDescent="0.2">
      <c r="A423" s="7">
        <v>61</v>
      </c>
      <c r="B423" s="8">
        <f>IF(Data_Mentah!B423="Male",1,0)</f>
        <v>0</v>
      </c>
      <c r="C423" s="8">
        <f>IF(Data_Mentah!C423="Yes",1,0)</f>
        <v>1</v>
      </c>
      <c r="D423" s="8">
        <f>IF(Data_Mentah!D423="Yes",1,0)</f>
        <v>0</v>
      </c>
      <c r="E423" s="8">
        <f>IF(Data_Mentah!E423="Yes",1,0)</f>
        <v>0</v>
      </c>
      <c r="F423" s="8">
        <f>IF(Data_Mentah!F423="Yes",1,0)</f>
        <v>0</v>
      </c>
      <c r="G423" s="8">
        <f>IF(Data_Mentah!G423="Yes",1,0)</f>
        <v>1</v>
      </c>
      <c r="H423" s="8">
        <f>IF(Data_Mentah!H423="Yes",1,0)</f>
        <v>0</v>
      </c>
      <c r="I423" s="8">
        <f>IF(Data_Mentah!I423="Yes",1,0)</f>
        <v>0</v>
      </c>
      <c r="J423" s="8">
        <f>IF(Data_Mentah!J423="Yes",1,0)</f>
        <v>0</v>
      </c>
      <c r="K423" s="8">
        <f>IF(Data_Mentah!K423="Yes",1,0)</f>
        <v>1</v>
      </c>
      <c r="L423" s="8">
        <f>IF(Data_Mentah!L423="Yes",1,0)</f>
        <v>0</v>
      </c>
      <c r="M423" s="8">
        <f>IF(Data_Mentah!M423="Yes",1,0)</f>
        <v>0</v>
      </c>
      <c r="N423" s="8">
        <f>IF(Data_Mentah!N423="Yes",1,0)</f>
        <v>0</v>
      </c>
      <c r="O423" s="8">
        <f>IF(Data_Mentah!O423="Yes",1,0)</f>
        <v>1</v>
      </c>
      <c r="P423" s="8">
        <f>IF(Data_Mentah!P423="Yes",1,0)</f>
        <v>0</v>
      </c>
      <c r="Q423" s="9">
        <f>IF(Data_Mentah!Q423="Positive",1,0)</f>
        <v>1</v>
      </c>
      <c r="T423">
        <f t="shared" si="36"/>
        <v>0</v>
      </c>
      <c r="U423">
        <f t="shared" si="37"/>
        <v>0</v>
      </c>
      <c r="V423">
        <f t="shared" si="38"/>
        <v>0</v>
      </c>
      <c r="W423">
        <f t="shared" si="39"/>
        <v>0</v>
      </c>
      <c r="X423">
        <f t="shared" si="40"/>
        <v>0</v>
      </c>
      <c r="Y423">
        <f>IF((Prediksi_Testing!T423 + Prediksi_Testing!U423 + Prediksi_Testing!V423 + Prediksi_Testing!W423 + Prediksi_Testing!X423) &gt;= 3, 1, 0)</f>
        <v>0</v>
      </c>
      <c r="Z423">
        <f>Label_Encoding!Q423</f>
        <v>1</v>
      </c>
      <c r="AA423" t="str">
        <f t="shared" si="41"/>
        <v>Salah</v>
      </c>
    </row>
    <row r="424" spans="1:27" ht="15.75" customHeight="1" x14ac:dyDescent="0.2">
      <c r="A424" s="4">
        <v>67</v>
      </c>
      <c r="B424" s="5">
        <f>IF(Data_Mentah!B424="Male",1,0)</f>
        <v>1</v>
      </c>
      <c r="C424" s="5">
        <f>IF(Data_Mentah!C424="Yes",1,0)</f>
        <v>0</v>
      </c>
      <c r="D424" s="5">
        <f>IF(Data_Mentah!D424="Yes",1,0)</f>
        <v>1</v>
      </c>
      <c r="E424" s="5">
        <f>IF(Data_Mentah!E424="Yes",1,0)</f>
        <v>0</v>
      </c>
      <c r="F424" s="5">
        <f>IF(Data_Mentah!F424="Yes",1,0)</f>
        <v>1</v>
      </c>
      <c r="G424" s="5">
        <f>IF(Data_Mentah!G424="Yes",1,0)</f>
        <v>1</v>
      </c>
      <c r="H424" s="5">
        <f>IF(Data_Mentah!H424="Yes",1,0)</f>
        <v>0</v>
      </c>
      <c r="I424" s="5">
        <f>IF(Data_Mentah!I424="Yes",1,0)</f>
        <v>1</v>
      </c>
      <c r="J424" s="5">
        <f>IF(Data_Mentah!J424="Yes",1,0)</f>
        <v>0</v>
      </c>
      <c r="K424" s="5">
        <f>IF(Data_Mentah!K424="Yes",1,0)</f>
        <v>1</v>
      </c>
      <c r="L424" s="5">
        <f>IF(Data_Mentah!L424="Yes",1,0)</f>
        <v>1</v>
      </c>
      <c r="M424" s="5">
        <f>IF(Data_Mentah!M424="Yes",1,0)</f>
        <v>1</v>
      </c>
      <c r="N424" s="5">
        <f>IF(Data_Mentah!N424="Yes",1,0)</f>
        <v>1</v>
      </c>
      <c r="O424" s="5">
        <f>IF(Data_Mentah!O424="Yes",1,0)</f>
        <v>1</v>
      </c>
      <c r="P424" s="5">
        <f>IF(Data_Mentah!P424="Yes",1,0)</f>
        <v>1</v>
      </c>
      <c r="Q424" s="6">
        <f>IF(Data_Mentah!Q424="Positive",1,0)</f>
        <v>1</v>
      </c>
      <c r="T424">
        <f t="shared" si="36"/>
        <v>0</v>
      </c>
      <c r="U424">
        <f t="shared" si="37"/>
        <v>1</v>
      </c>
      <c r="V424">
        <f t="shared" si="38"/>
        <v>1</v>
      </c>
      <c r="W424">
        <f t="shared" si="39"/>
        <v>1</v>
      </c>
      <c r="X424">
        <f t="shared" si="40"/>
        <v>1</v>
      </c>
      <c r="Y424">
        <f>IF((Prediksi_Testing!T424 + Prediksi_Testing!U424 + Prediksi_Testing!V424 + Prediksi_Testing!W424 + Prediksi_Testing!X424) &gt;= 3, 1, 0)</f>
        <v>1</v>
      </c>
      <c r="Z424">
        <f>Label_Encoding!Q424</f>
        <v>1</v>
      </c>
      <c r="AA424" t="str">
        <f t="shared" si="41"/>
        <v>Benar</v>
      </c>
    </row>
    <row r="425" spans="1:27" ht="15.75" customHeight="1" x14ac:dyDescent="0.2">
      <c r="A425" s="7">
        <v>66</v>
      </c>
      <c r="B425" s="8">
        <f>IF(Data_Mentah!B425="Male",1,0)</f>
        <v>1</v>
      </c>
      <c r="C425" s="8">
        <f>IF(Data_Mentah!C425="Yes",1,0)</f>
        <v>1</v>
      </c>
      <c r="D425" s="8">
        <f>IF(Data_Mentah!D425="Yes",1,0)</f>
        <v>1</v>
      </c>
      <c r="E425" s="8">
        <f>IF(Data_Mentah!E425="Yes",1,0)</f>
        <v>0</v>
      </c>
      <c r="F425" s="8">
        <f>IF(Data_Mentah!F425="Yes",1,0)</f>
        <v>1</v>
      </c>
      <c r="G425" s="8">
        <f>IF(Data_Mentah!G425="Yes",1,0)</f>
        <v>1</v>
      </c>
      <c r="H425" s="8">
        <f>IF(Data_Mentah!H425="Yes",1,0)</f>
        <v>0</v>
      </c>
      <c r="I425" s="8">
        <f>IF(Data_Mentah!I425="Yes",1,0)</f>
        <v>1</v>
      </c>
      <c r="J425" s="8">
        <f>IF(Data_Mentah!J425="Yes",1,0)</f>
        <v>0</v>
      </c>
      <c r="K425" s="8">
        <f>IF(Data_Mentah!K425="Yes",1,0)</f>
        <v>0</v>
      </c>
      <c r="L425" s="8">
        <f>IF(Data_Mentah!L425="Yes",1,0)</f>
        <v>0</v>
      </c>
      <c r="M425" s="8">
        <f>IF(Data_Mentah!M425="Yes",1,0)</f>
        <v>1</v>
      </c>
      <c r="N425" s="8">
        <f>IF(Data_Mentah!N425="Yes",1,0)</f>
        <v>1</v>
      </c>
      <c r="O425" s="8">
        <f>IF(Data_Mentah!O425="Yes",1,0)</f>
        <v>0</v>
      </c>
      <c r="P425" s="8">
        <f>IF(Data_Mentah!P425="Yes",1,0)</f>
        <v>0</v>
      </c>
      <c r="Q425" s="9">
        <f>IF(Data_Mentah!Q425="Positive",1,0)</f>
        <v>1</v>
      </c>
      <c r="T425">
        <f t="shared" si="36"/>
        <v>0</v>
      </c>
      <c r="U425">
        <f t="shared" si="37"/>
        <v>1</v>
      </c>
      <c r="V425">
        <f t="shared" si="38"/>
        <v>0</v>
      </c>
      <c r="W425">
        <f t="shared" si="39"/>
        <v>0</v>
      </c>
      <c r="X425">
        <f t="shared" si="40"/>
        <v>0</v>
      </c>
      <c r="Y425">
        <f>IF((Prediksi_Testing!T425 + Prediksi_Testing!U425 + Prediksi_Testing!V425 + Prediksi_Testing!W425 + Prediksi_Testing!X425) &gt;= 3, 1, 0)</f>
        <v>0</v>
      </c>
      <c r="Z425">
        <f>Label_Encoding!Q425</f>
        <v>1</v>
      </c>
      <c r="AA425" t="str">
        <f t="shared" si="41"/>
        <v>Salah</v>
      </c>
    </row>
    <row r="426" spans="1:27" ht="15.75" customHeight="1" x14ac:dyDescent="0.2">
      <c r="A426" s="4">
        <v>43</v>
      </c>
      <c r="B426" s="5">
        <f>IF(Data_Mentah!B426="Male",1,0)</f>
        <v>1</v>
      </c>
      <c r="C426" s="5">
        <f>IF(Data_Mentah!C426="Yes",1,0)</f>
        <v>1</v>
      </c>
      <c r="D426" s="5">
        <f>IF(Data_Mentah!D426="Yes",1,0)</f>
        <v>1</v>
      </c>
      <c r="E426" s="5">
        <f>IF(Data_Mentah!E426="Yes",1,0)</f>
        <v>1</v>
      </c>
      <c r="F426" s="5">
        <f>IF(Data_Mentah!F426="Yes",1,0)</f>
        <v>1</v>
      </c>
      <c r="G426" s="5">
        <f>IF(Data_Mentah!G426="Yes",1,0)</f>
        <v>0</v>
      </c>
      <c r="H426" s="5">
        <f>IF(Data_Mentah!H426="Yes",1,0)</f>
        <v>1</v>
      </c>
      <c r="I426" s="5">
        <f>IF(Data_Mentah!I426="Yes",1,0)</f>
        <v>0</v>
      </c>
      <c r="J426" s="5">
        <f>IF(Data_Mentah!J426="Yes",1,0)</f>
        <v>0</v>
      </c>
      <c r="K426" s="5">
        <f>IF(Data_Mentah!K426="Yes",1,0)</f>
        <v>0</v>
      </c>
      <c r="L426" s="5">
        <f>IF(Data_Mentah!L426="Yes",1,0)</f>
        <v>0</v>
      </c>
      <c r="M426" s="5">
        <f>IF(Data_Mentah!M426="Yes",1,0)</f>
        <v>0</v>
      </c>
      <c r="N426" s="5">
        <f>IF(Data_Mentah!N426="Yes",1,0)</f>
        <v>0</v>
      </c>
      <c r="O426" s="5">
        <f>IF(Data_Mentah!O426="Yes",1,0)</f>
        <v>0</v>
      </c>
      <c r="P426" s="5">
        <f>IF(Data_Mentah!P426="Yes",1,0)</f>
        <v>0</v>
      </c>
      <c r="Q426" s="6">
        <f>IF(Data_Mentah!Q426="Positive",1,0)</f>
        <v>1</v>
      </c>
      <c r="T426">
        <f t="shared" si="36"/>
        <v>1</v>
      </c>
      <c r="U426">
        <f t="shared" si="37"/>
        <v>0</v>
      </c>
      <c r="V426">
        <f t="shared" si="38"/>
        <v>0</v>
      </c>
      <c r="W426">
        <f t="shared" si="39"/>
        <v>0</v>
      </c>
      <c r="X426">
        <f t="shared" si="40"/>
        <v>0</v>
      </c>
      <c r="Y426">
        <f>IF((Prediksi_Testing!T426 + Prediksi_Testing!U426 + Prediksi_Testing!V426 + Prediksi_Testing!W426 + Prediksi_Testing!X426) &gt;= 3, 1, 0)</f>
        <v>0</v>
      </c>
      <c r="Z426">
        <f>Label_Encoding!Q426</f>
        <v>1</v>
      </c>
      <c r="AA426" t="str">
        <f t="shared" si="41"/>
        <v>Salah</v>
      </c>
    </row>
    <row r="427" spans="1:27" ht="15.75" customHeight="1" x14ac:dyDescent="0.2">
      <c r="A427" s="7">
        <v>62</v>
      </c>
      <c r="B427" s="8">
        <f>IF(Data_Mentah!B427="Male",1,0)</f>
        <v>1</v>
      </c>
      <c r="C427" s="8">
        <f>IF(Data_Mentah!C427="Yes",1,0)</f>
        <v>1</v>
      </c>
      <c r="D427" s="8">
        <f>IF(Data_Mentah!D427="Yes",1,0)</f>
        <v>1</v>
      </c>
      <c r="E427" s="8">
        <f>IF(Data_Mentah!E427="Yes",1,0)</f>
        <v>0</v>
      </c>
      <c r="F427" s="8">
        <f>IF(Data_Mentah!F427="Yes",1,0)</f>
        <v>1</v>
      </c>
      <c r="G427" s="8">
        <f>IF(Data_Mentah!G427="Yes",1,0)</f>
        <v>1</v>
      </c>
      <c r="H427" s="8">
        <f>IF(Data_Mentah!H427="Yes",1,0)</f>
        <v>0</v>
      </c>
      <c r="I427" s="8">
        <f>IF(Data_Mentah!I427="Yes",1,0)</f>
        <v>1</v>
      </c>
      <c r="J427" s="8">
        <f>IF(Data_Mentah!J427="Yes",1,0)</f>
        <v>0</v>
      </c>
      <c r="K427" s="8">
        <f>IF(Data_Mentah!K427="Yes",1,0)</f>
        <v>1</v>
      </c>
      <c r="L427" s="8">
        <f>IF(Data_Mentah!L427="Yes",1,0)</f>
        <v>0</v>
      </c>
      <c r="M427" s="8">
        <f>IF(Data_Mentah!M427="Yes",1,0)</f>
        <v>1</v>
      </c>
      <c r="N427" s="8">
        <f>IF(Data_Mentah!N427="Yes",1,0)</f>
        <v>1</v>
      </c>
      <c r="O427" s="8">
        <f>IF(Data_Mentah!O427="Yes",1,0)</f>
        <v>0</v>
      </c>
      <c r="P427" s="8">
        <f>IF(Data_Mentah!P427="Yes",1,0)</f>
        <v>0</v>
      </c>
      <c r="Q427" s="9">
        <f>IF(Data_Mentah!Q427="Positive",1,0)</f>
        <v>1</v>
      </c>
      <c r="T427">
        <f t="shared" si="36"/>
        <v>0</v>
      </c>
      <c r="U427">
        <f t="shared" si="37"/>
        <v>1</v>
      </c>
      <c r="V427">
        <f t="shared" si="38"/>
        <v>0</v>
      </c>
      <c r="W427">
        <f t="shared" si="39"/>
        <v>0</v>
      </c>
      <c r="X427">
        <f t="shared" si="40"/>
        <v>0</v>
      </c>
      <c r="Y427">
        <f>IF((Prediksi_Testing!T427 + Prediksi_Testing!U427 + Prediksi_Testing!V427 + Prediksi_Testing!W427 + Prediksi_Testing!X427) &gt;= 3, 1, 0)</f>
        <v>0</v>
      </c>
      <c r="Z427">
        <f>Label_Encoding!Q427</f>
        <v>1</v>
      </c>
      <c r="AA427" t="str">
        <f t="shared" si="41"/>
        <v>Salah</v>
      </c>
    </row>
    <row r="428" spans="1:27" ht="15.75" customHeight="1" x14ac:dyDescent="0.2">
      <c r="A428" s="4">
        <v>54</v>
      </c>
      <c r="B428" s="5">
        <f>IF(Data_Mentah!B428="Male",1,0)</f>
        <v>1</v>
      </c>
      <c r="C428" s="5">
        <f>IF(Data_Mentah!C428="Yes",1,0)</f>
        <v>1</v>
      </c>
      <c r="D428" s="5">
        <f>IF(Data_Mentah!D428="Yes",1,0)</f>
        <v>1</v>
      </c>
      <c r="E428" s="5">
        <f>IF(Data_Mentah!E428="Yes",1,0)</f>
        <v>1</v>
      </c>
      <c r="F428" s="5">
        <f>IF(Data_Mentah!F428="Yes",1,0)</f>
        <v>1</v>
      </c>
      <c r="G428" s="5">
        <f>IF(Data_Mentah!G428="Yes",1,0)</f>
        <v>1</v>
      </c>
      <c r="H428" s="5">
        <f>IF(Data_Mentah!H428="Yes",1,0)</f>
        <v>1</v>
      </c>
      <c r="I428" s="5">
        <f>IF(Data_Mentah!I428="Yes",1,0)</f>
        <v>1</v>
      </c>
      <c r="J428" s="5">
        <f>IF(Data_Mentah!J428="Yes",1,0)</f>
        <v>1</v>
      </c>
      <c r="K428" s="5">
        <f>IF(Data_Mentah!K428="Yes",1,0)</f>
        <v>0</v>
      </c>
      <c r="L428" s="5">
        <f>IF(Data_Mentah!L428="Yes",1,0)</f>
        <v>1</v>
      </c>
      <c r="M428" s="5">
        <f>IF(Data_Mentah!M428="Yes",1,0)</f>
        <v>0</v>
      </c>
      <c r="N428" s="5">
        <f>IF(Data_Mentah!N428="Yes",1,0)</f>
        <v>1</v>
      </c>
      <c r="O428" s="5">
        <f>IF(Data_Mentah!O428="Yes",1,0)</f>
        <v>1</v>
      </c>
      <c r="P428" s="5">
        <f>IF(Data_Mentah!P428="Yes",1,0)</f>
        <v>0</v>
      </c>
      <c r="Q428" s="6">
        <f>IF(Data_Mentah!Q428="Positive",1,0)</f>
        <v>1</v>
      </c>
      <c r="T428">
        <f t="shared" si="36"/>
        <v>1</v>
      </c>
      <c r="U428">
        <f t="shared" si="37"/>
        <v>1</v>
      </c>
      <c r="V428">
        <f t="shared" si="38"/>
        <v>1</v>
      </c>
      <c r="W428">
        <f t="shared" si="39"/>
        <v>0</v>
      </c>
      <c r="X428">
        <f t="shared" si="40"/>
        <v>1</v>
      </c>
      <c r="Y428">
        <f>IF((Prediksi_Testing!T428 + Prediksi_Testing!U428 + Prediksi_Testing!V428 + Prediksi_Testing!W428 + Prediksi_Testing!X428) &gt;= 3, 1, 0)</f>
        <v>1</v>
      </c>
      <c r="Z428">
        <f>Label_Encoding!Q428</f>
        <v>1</v>
      </c>
      <c r="AA428" t="str">
        <f t="shared" si="41"/>
        <v>Benar</v>
      </c>
    </row>
    <row r="429" spans="1:27" ht="15.75" customHeight="1" x14ac:dyDescent="0.2">
      <c r="A429" s="7">
        <v>39</v>
      </c>
      <c r="B429" s="8">
        <f>IF(Data_Mentah!B429="Male",1,0)</f>
        <v>1</v>
      </c>
      <c r="C429" s="8">
        <f>IF(Data_Mentah!C429="Yes",1,0)</f>
        <v>1</v>
      </c>
      <c r="D429" s="8">
        <f>IF(Data_Mentah!D429="Yes",1,0)</f>
        <v>0</v>
      </c>
      <c r="E429" s="8">
        <f>IF(Data_Mentah!E429="Yes",1,0)</f>
        <v>1</v>
      </c>
      <c r="F429" s="8">
        <f>IF(Data_Mentah!F429="Yes",1,0)</f>
        <v>0</v>
      </c>
      <c r="G429" s="8">
        <f>IF(Data_Mentah!G429="Yes",1,0)</f>
        <v>0</v>
      </c>
      <c r="H429" s="8">
        <f>IF(Data_Mentah!H429="Yes",1,0)</f>
        <v>1</v>
      </c>
      <c r="I429" s="8">
        <f>IF(Data_Mentah!I429="Yes",1,0)</f>
        <v>0</v>
      </c>
      <c r="J429" s="8">
        <f>IF(Data_Mentah!J429="Yes",1,0)</f>
        <v>1</v>
      </c>
      <c r="K429" s="8">
        <f>IF(Data_Mentah!K429="Yes",1,0)</f>
        <v>1</v>
      </c>
      <c r="L429" s="8">
        <f>IF(Data_Mentah!L429="Yes",1,0)</f>
        <v>0</v>
      </c>
      <c r="M429" s="8">
        <f>IF(Data_Mentah!M429="Yes",1,0)</f>
        <v>0</v>
      </c>
      <c r="N429" s="8">
        <f>IF(Data_Mentah!N429="Yes",1,0)</f>
        <v>0</v>
      </c>
      <c r="O429" s="8">
        <f>IF(Data_Mentah!O429="Yes",1,0)</f>
        <v>1</v>
      </c>
      <c r="P429" s="8">
        <f>IF(Data_Mentah!P429="Yes",1,0)</f>
        <v>0</v>
      </c>
      <c r="Q429" s="9">
        <f>IF(Data_Mentah!Q429="Positive",1,0)</f>
        <v>1</v>
      </c>
      <c r="T429">
        <f t="shared" si="36"/>
        <v>1</v>
      </c>
      <c r="U429">
        <f t="shared" si="37"/>
        <v>0</v>
      </c>
      <c r="V429">
        <f t="shared" si="38"/>
        <v>0</v>
      </c>
      <c r="W429">
        <f t="shared" si="39"/>
        <v>0</v>
      </c>
      <c r="X429">
        <f t="shared" si="40"/>
        <v>0</v>
      </c>
      <c r="Y429">
        <f>IF((Prediksi_Testing!T429 + Prediksi_Testing!U429 + Prediksi_Testing!V429 + Prediksi_Testing!W429 + Prediksi_Testing!X429) &gt;= 3, 1, 0)</f>
        <v>0</v>
      </c>
      <c r="Z429">
        <f>Label_Encoding!Q429</f>
        <v>1</v>
      </c>
      <c r="AA429" t="str">
        <f t="shared" si="41"/>
        <v>Salah</v>
      </c>
    </row>
    <row r="430" spans="1:27" ht="15.75" customHeight="1" x14ac:dyDescent="0.2">
      <c r="A430" s="4">
        <v>48</v>
      </c>
      <c r="B430" s="5">
        <f>IF(Data_Mentah!B430="Male",1,0)</f>
        <v>1</v>
      </c>
      <c r="C430" s="5">
        <f>IF(Data_Mentah!C430="Yes",1,0)</f>
        <v>0</v>
      </c>
      <c r="D430" s="5">
        <f>IF(Data_Mentah!D430="Yes",1,0)</f>
        <v>1</v>
      </c>
      <c r="E430" s="5">
        <f>IF(Data_Mentah!E430="Yes",1,0)</f>
        <v>1</v>
      </c>
      <c r="F430" s="5">
        <f>IF(Data_Mentah!F430="Yes",1,0)</f>
        <v>1</v>
      </c>
      <c r="G430" s="5">
        <f>IF(Data_Mentah!G430="Yes",1,0)</f>
        <v>0</v>
      </c>
      <c r="H430" s="5">
        <f>IF(Data_Mentah!H430="Yes",1,0)</f>
        <v>0</v>
      </c>
      <c r="I430" s="5">
        <f>IF(Data_Mentah!I430="Yes",1,0)</f>
        <v>1</v>
      </c>
      <c r="J430" s="5">
        <f>IF(Data_Mentah!J430="Yes",1,0)</f>
        <v>1</v>
      </c>
      <c r="K430" s="5">
        <f>IF(Data_Mentah!K430="Yes",1,0)</f>
        <v>1</v>
      </c>
      <c r="L430" s="5">
        <f>IF(Data_Mentah!L430="Yes",1,0)</f>
        <v>1</v>
      </c>
      <c r="M430" s="5">
        <f>IF(Data_Mentah!M430="Yes",1,0)</f>
        <v>0</v>
      </c>
      <c r="N430" s="5">
        <f>IF(Data_Mentah!N430="Yes",1,0)</f>
        <v>0</v>
      </c>
      <c r="O430" s="5">
        <f>IF(Data_Mentah!O430="Yes",1,0)</f>
        <v>0</v>
      </c>
      <c r="P430" s="5">
        <f>IF(Data_Mentah!P430="Yes",1,0)</f>
        <v>0</v>
      </c>
      <c r="Q430" s="6">
        <f>IF(Data_Mentah!Q430="Positive",1,0)</f>
        <v>1</v>
      </c>
      <c r="T430">
        <f t="shared" si="36"/>
        <v>1</v>
      </c>
      <c r="U430">
        <f t="shared" si="37"/>
        <v>0</v>
      </c>
      <c r="V430">
        <f t="shared" si="38"/>
        <v>1</v>
      </c>
      <c r="W430">
        <f t="shared" si="39"/>
        <v>0</v>
      </c>
      <c r="X430">
        <f t="shared" si="40"/>
        <v>0</v>
      </c>
      <c r="Y430">
        <f>IF((Prediksi_Testing!T430 + Prediksi_Testing!U430 + Prediksi_Testing!V430 + Prediksi_Testing!W430 + Prediksi_Testing!X430) &gt;= 3, 1, 0)</f>
        <v>0</v>
      </c>
      <c r="Z430">
        <f>Label_Encoding!Q430</f>
        <v>1</v>
      </c>
      <c r="AA430" t="str">
        <f t="shared" si="41"/>
        <v>Salah</v>
      </c>
    </row>
    <row r="431" spans="1:27" ht="15.75" customHeight="1" x14ac:dyDescent="0.2">
      <c r="A431" s="7">
        <v>58</v>
      </c>
      <c r="B431" s="8">
        <f>IF(Data_Mentah!B431="Male",1,0)</f>
        <v>1</v>
      </c>
      <c r="C431" s="8">
        <f>IF(Data_Mentah!C431="Yes",1,0)</f>
        <v>1</v>
      </c>
      <c r="D431" s="8">
        <f>IF(Data_Mentah!D431="Yes",1,0)</f>
        <v>1</v>
      </c>
      <c r="E431" s="8">
        <f>IF(Data_Mentah!E431="Yes",1,0)</f>
        <v>1</v>
      </c>
      <c r="F431" s="8">
        <f>IF(Data_Mentah!F431="Yes",1,0)</f>
        <v>1</v>
      </c>
      <c r="G431" s="8">
        <f>IF(Data_Mentah!G431="Yes",1,0)</f>
        <v>1</v>
      </c>
      <c r="H431" s="8">
        <f>IF(Data_Mentah!H431="Yes",1,0)</f>
        <v>0</v>
      </c>
      <c r="I431" s="8">
        <f>IF(Data_Mentah!I431="Yes",1,0)</f>
        <v>1</v>
      </c>
      <c r="J431" s="8">
        <f>IF(Data_Mentah!J431="Yes",1,0)</f>
        <v>0</v>
      </c>
      <c r="K431" s="8">
        <f>IF(Data_Mentah!K431="Yes",1,0)</f>
        <v>0</v>
      </c>
      <c r="L431" s="8">
        <f>IF(Data_Mentah!L431="Yes",1,0)</f>
        <v>1</v>
      </c>
      <c r="M431" s="8">
        <f>IF(Data_Mentah!M431="Yes",1,0)</f>
        <v>1</v>
      </c>
      <c r="N431" s="8">
        <f>IF(Data_Mentah!N431="Yes",1,0)</f>
        <v>1</v>
      </c>
      <c r="O431" s="8">
        <f>IF(Data_Mentah!O431="Yes",1,0)</f>
        <v>0</v>
      </c>
      <c r="P431" s="8">
        <f>IF(Data_Mentah!P431="Yes",1,0)</f>
        <v>1</v>
      </c>
      <c r="Q431" s="9">
        <f>IF(Data_Mentah!Q431="Positive",1,0)</f>
        <v>1</v>
      </c>
      <c r="T431">
        <f t="shared" si="36"/>
        <v>1</v>
      </c>
      <c r="U431">
        <f t="shared" si="37"/>
        <v>1</v>
      </c>
      <c r="V431">
        <f t="shared" si="38"/>
        <v>1</v>
      </c>
      <c r="W431">
        <f t="shared" si="39"/>
        <v>0</v>
      </c>
      <c r="X431">
        <f t="shared" si="40"/>
        <v>1</v>
      </c>
      <c r="Y431">
        <f>IF((Prediksi_Testing!T431 + Prediksi_Testing!U431 + Prediksi_Testing!V431 + Prediksi_Testing!W431 + Prediksi_Testing!X431) &gt;= 3, 1, 0)</f>
        <v>1</v>
      </c>
      <c r="Z431">
        <f>Label_Encoding!Q431</f>
        <v>1</v>
      </c>
      <c r="AA431" t="str">
        <f t="shared" si="41"/>
        <v>Benar</v>
      </c>
    </row>
    <row r="432" spans="1:27" ht="15.75" customHeight="1" x14ac:dyDescent="0.2">
      <c r="A432" s="4">
        <v>32</v>
      </c>
      <c r="B432" s="5">
        <f>IF(Data_Mentah!B432="Male",1,0)</f>
        <v>1</v>
      </c>
      <c r="C432" s="5">
        <f>IF(Data_Mentah!C432="Yes",1,0)</f>
        <v>0</v>
      </c>
      <c r="D432" s="5">
        <f>IF(Data_Mentah!D432="Yes",1,0)</f>
        <v>0</v>
      </c>
      <c r="E432" s="5">
        <f>IF(Data_Mentah!E432="Yes",1,0)</f>
        <v>0</v>
      </c>
      <c r="F432" s="5">
        <f>IF(Data_Mentah!F432="Yes",1,0)</f>
        <v>0</v>
      </c>
      <c r="G432" s="5">
        <f>IF(Data_Mentah!G432="Yes",1,0)</f>
        <v>0</v>
      </c>
      <c r="H432" s="5">
        <f>IF(Data_Mentah!H432="Yes",1,0)</f>
        <v>1</v>
      </c>
      <c r="I432" s="5">
        <f>IF(Data_Mentah!I432="Yes",1,0)</f>
        <v>0</v>
      </c>
      <c r="J432" s="5">
        <f>IF(Data_Mentah!J432="Yes",1,0)</f>
        <v>0</v>
      </c>
      <c r="K432" s="5">
        <f>IF(Data_Mentah!K432="Yes",1,0)</f>
        <v>1</v>
      </c>
      <c r="L432" s="5">
        <f>IF(Data_Mentah!L432="Yes",1,0)</f>
        <v>1</v>
      </c>
      <c r="M432" s="5">
        <f>IF(Data_Mentah!M432="Yes",1,0)</f>
        <v>0</v>
      </c>
      <c r="N432" s="5">
        <f>IF(Data_Mentah!N432="Yes",1,0)</f>
        <v>0</v>
      </c>
      <c r="O432" s="5">
        <f>IF(Data_Mentah!O432="Yes",1,0)</f>
        <v>0</v>
      </c>
      <c r="P432" s="5">
        <f>IF(Data_Mentah!P432="Yes",1,0)</f>
        <v>1</v>
      </c>
      <c r="Q432" s="6">
        <f>IF(Data_Mentah!Q432="Positive",1,0)</f>
        <v>1</v>
      </c>
      <c r="T432">
        <f t="shared" si="36"/>
        <v>0</v>
      </c>
      <c r="U432">
        <f t="shared" si="37"/>
        <v>0</v>
      </c>
      <c r="V432">
        <f t="shared" si="38"/>
        <v>0</v>
      </c>
      <c r="W432">
        <f t="shared" si="39"/>
        <v>0</v>
      </c>
      <c r="X432">
        <f t="shared" si="40"/>
        <v>0</v>
      </c>
      <c r="Y432">
        <f>IF((Prediksi_Testing!T432 + Prediksi_Testing!U432 + Prediksi_Testing!V432 + Prediksi_Testing!W432 + Prediksi_Testing!X432) &gt;= 3, 1, 0)</f>
        <v>0</v>
      </c>
      <c r="Z432">
        <f>Label_Encoding!Q432</f>
        <v>1</v>
      </c>
      <c r="AA432" t="str">
        <f t="shared" si="41"/>
        <v>Salah</v>
      </c>
    </row>
    <row r="433" spans="1:27" ht="15.75" customHeight="1" x14ac:dyDescent="0.2">
      <c r="A433" s="7">
        <v>42</v>
      </c>
      <c r="B433" s="8">
        <f>IF(Data_Mentah!B433="Male",1,0)</f>
        <v>1</v>
      </c>
      <c r="C433" s="8">
        <f>IF(Data_Mentah!C433="Yes",1,0)</f>
        <v>0</v>
      </c>
      <c r="D433" s="8">
        <f>IF(Data_Mentah!D433="Yes",1,0)</f>
        <v>0</v>
      </c>
      <c r="E433" s="8">
        <f>IF(Data_Mentah!E433="Yes",1,0)</f>
        <v>0</v>
      </c>
      <c r="F433" s="8">
        <f>IF(Data_Mentah!F433="Yes",1,0)</f>
        <v>1</v>
      </c>
      <c r="G433" s="8">
        <f>IF(Data_Mentah!G433="Yes",1,0)</f>
        <v>1</v>
      </c>
      <c r="H433" s="8">
        <f>IF(Data_Mentah!H433="Yes",1,0)</f>
        <v>0</v>
      </c>
      <c r="I433" s="8">
        <f>IF(Data_Mentah!I433="Yes",1,0)</f>
        <v>0</v>
      </c>
      <c r="J433" s="8">
        <f>IF(Data_Mentah!J433="Yes",1,0)</f>
        <v>0</v>
      </c>
      <c r="K433" s="8">
        <f>IF(Data_Mentah!K433="Yes",1,0)</f>
        <v>1</v>
      </c>
      <c r="L433" s="8">
        <f>IF(Data_Mentah!L433="Yes",1,0)</f>
        <v>0</v>
      </c>
      <c r="M433" s="8">
        <f>IF(Data_Mentah!M433="Yes",1,0)</f>
        <v>0</v>
      </c>
      <c r="N433" s="8">
        <f>IF(Data_Mentah!N433="Yes",1,0)</f>
        <v>1</v>
      </c>
      <c r="O433" s="8">
        <f>IF(Data_Mentah!O433="Yes",1,0)</f>
        <v>0</v>
      </c>
      <c r="P433" s="8">
        <f>IF(Data_Mentah!P433="Yes",1,0)</f>
        <v>0</v>
      </c>
      <c r="Q433" s="9">
        <f>IF(Data_Mentah!Q433="Positive",1,0)</f>
        <v>1</v>
      </c>
      <c r="T433">
        <f t="shared" si="36"/>
        <v>0</v>
      </c>
      <c r="U433">
        <f t="shared" si="37"/>
        <v>0</v>
      </c>
      <c r="V433">
        <f t="shared" si="38"/>
        <v>0</v>
      </c>
      <c r="W433">
        <f t="shared" si="39"/>
        <v>0</v>
      </c>
      <c r="X433">
        <f t="shared" si="40"/>
        <v>0</v>
      </c>
      <c r="Y433">
        <f>IF((Prediksi_Testing!T433 + Prediksi_Testing!U433 + Prediksi_Testing!V433 + Prediksi_Testing!W433 + Prediksi_Testing!X433) &gt;= 3, 1, 0)</f>
        <v>0</v>
      </c>
      <c r="Z433">
        <f>Label_Encoding!Q433</f>
        <v>1</v>
      </c>
      <c r="AA433" t="str">
        <f t="shared" si="41"/>
        <v>Salah</v>
      </c>
    </row>
    <row r="434" spans="1:27" ht="15.75" customHeight="1" x14ac:dyDescent="0.2">
      <c r="A434" s="4">
        <v>52</v>
      </c>
      <c r="B434" s="5">
        <f>IF(Data_Mentah!B434="Male",1,0)</f>
        <v>1</v>
      </c>
      <c r="C434" s="5">
        <f>IF(Data_Mentah!C434="Yes",1,0)</f>
        <v>1</v>
      </c>
      <c r="D434" s="5">
        <f>IF(Data_Mentah!D434="Yes",1,0)</f>
        <v>1</v>
      </c>
      <c r="E434" s="5">
        <f>IF(Data_Mentah!E434="Yes",1,0)</f>
        <v>1</v>
      </c>
      <c r="F434" s="5">
        <f>IF(Data_Mentah!F434="Yes",1,0)</f>
        <v>1</v>
      </c>
      <c r="G434" s="5">
        <f>IF(Data_Mentah!G434="Yes",1,0)</f>
        <v>1</v>
      </c>
      <c r="H434" s="5">
        <f>IF(Data_Mentah!H434="Yes",1,0)</f>
        <v>0</v>
      </c>
      <c r="I434" s="5">
        <f>IF(Data_Mentah!I434="Yes",1,0)</f>
        <v>1</v>
      </c>
      <c r="J434" s="5">
        <f>IF(Data_Mentah!J434="Yes",1,0)</f>
        <v>1</v>
      </c>
      <c r="K434" s="5">
        <f>IF(Data_Mentah!K434="Yes",1,0)</f>
        <v>0</v>
      </c>
      <c r="L434" s="5">
        <f>IF(Data_Mentah!L434="Yes",1,0)</f>
        <v>1</v>
      </c>
      <c r="M434" s="5">
        <f>IF(Data_Mentah!M434="Yes",1,0)</f>
        <v>1</v>
      </c>
      <c r="N434" s="5">
        <f>IF(Data_Mentah!N434="Yes",1,0)</f>
        <v>1</v>
      </c>
      <c r="O434" s="5">
        <f>IF(Data_Mentah!O434="Yes",1,0)</f>
        <v>0</v>
      </c>
      <c r="P434" s="5">
        <f>IF(Data_Mentah!P434="Yes",1,0)</f>
        <v>0</v>
      </c>
      <c r="Q434" s="6">
        <f>IF(Data_Mentah!Q434="Positive",1,0)</f>
        <v>1</v>
      </c>
      <c r="T434">
        <f t="shared" si="36"/>
        <v>1</v>
      </c>
      <c r="U434">
        <f t="shared" si="37"/>
        <v>1</v>
      </c>
      <c r="V434">
        <f t="shared" si="38"/>
        <v>1</v>
      </c>
      <c r="W434">
        <f t="shared" si="39"/>
        <v>0</v>
      </c>
      <c r="X434">
        <f t="shared" si="40"/>
        <v>1</v>
      </c>
      <c r="Y434">
        <f>IF((Prediksi_Testing!T434 + Prediksi_Testing!U434 + Prediksi_Testing!V434 + Prediksi_Testing!W434 + Prediksi_Testing!X434) &gt;= 3, 1, 0)</f>
        <v>1</v>
      </c>
      <c r="Z434">
        <f>Label_Encoding!Q434</f>
        <v>1</v>
      </c>
      <c r="AA434" t="str">
        <f t="shared" si="41"/>
        <v>Benar</v>
      </c>
    </row>
    <row r="435" spans="1:27" ht="15.75" customHeight="1" x14ac:dyDescent="0.2">
      <c r="A435" s="7">
        <v>38</v>
      </c>
      <c r="B435" s="8">
        <f>IF(Data_Mentah!B435="Male",1,0)</f>
        <v>1</v>
      </c>
      <c r="C435" s="8">
        <f>IF(Data_Mentah!C435="Yes",1,0)</f>
        <v>0</v>
      </c>
      <c r="D435" s="8">
        <f>IF(Data_Mentah!D435="Yes",1,0)</f>
        <v>1</v>
      </c>
      <c r="E435" s="8">
        <f>IF(Data_Mentah!E435="Yes",1,0)</f>
        <v>0</v>
      </c>
      <c r="F435" s="8">
        <f>IF(Data_Mentah!F435="Yes",1,0)</f>
        <v>0</v>
      </c>
      <c r="G435" s="8">
        <f>IF(Data_Mentah!G435="Yes",1,0)</f>
        <v>0</v>
      </c>
      <c r="H435" s="8">
        <f>IF(Data_Mentah!H435="Yes",1,0)</f>
        <v>1</v>
      </c>
      <c r="I435" s="8">
        <f>IF(Data_Mentah!I435="Yes",1,0)</f>
        <v>0</v>
      </c>
      <c r="J435" s="8">
        <f>IF(Data_Mentah!J435="Yes",1,0)</f>
        <v>0</v>
      </c>
      <c r="K435" s="8">
        <f>IF(Data_Mentah!K435="Yes",1,0)</f>
        <v>0</v>
      </c>
      <c r="L435" s="8">
        <f>IF(Data_Mentah!L435="Yes",1,0)</f>
        <v>0</v>
      </c>
      <c r="M435" s="8">
        <f>IF(Data_Mentah!M435="Yes",1,0)</f>
        <v>0</v>
      </c>
      <c r="N435" s="8">
        <f>IF(Data_Mentah!N435="Yes",1,0)</f>
        <v>0</v>
      </c>
      <c r="O435" s="8">
        <f>IF(Data_Mentah!O435="Yes",1,0)</f>
        <v>1</v>
      </c>
      <c r="P435" s="8">
        <f>IF(Data_Mentah!P435="Yes",1,0)</f>
        <v>0</v>
      </c>
      <c r="Q435" s="9">
        <f>IF(Data_Mentah!Q435="Positive",1,0)</f>
        <v>1</v>
      </c>
      <c r="T435">
        <f t="shared" si="36"/>
        <v>0</v>
      </c>
      <c r="U435">
        <f t="shared" si="37"/>
        <v>0</v>
      </c>
      <c r="V435">
        <f t="shared" si="38"/>
        <v>0</v>
      </c>
      <c r="W435">
        <f t="shared" si="39"/>
        <v>0</v>
      </c>
      <c r="X435">
        <f t="shared" si="40"/>
        <v>0</v>
      </c>
      <c r="Y435">
        <f>IF((Prediksi_Testing!T435 + Prediksi_Testing!U435 + Prediksi_Testing!V435 + Prediksi_Testing!W435 + Prediksi_Testing!X435) &gt;= 3, 1, 0)</f>
        <v>0</v>
      </c>
      <c r="Z435">
        <f>Label_Encoding!Q435</f>
        <v>1</v>
      </c>
      <c r="AA435" t="str">
        <f t="shared" si="41"/>
        <v>Salah</v>
      </c>
    </row>
    <row r="436" spans="1:27" ht="15.75" customHeight="1" x14ac:dyDescent="0.2">
      <c r="A436" s="4">
        <v>53</v>
      </c>
      <c r="B436" s="5">
        <f>IF(Data_Mentah!B436="Male",1,0)</f>
        <v>1</v>
      </c>
      <c r="C436" s="5">
        <f>IF(Data_Mentah!C436="Yes",1,0)</f>
        <v>1</v>
      </c>
      <c r="D436" s="5">
        <f>IF(Data_Mentah!D436="Yes",1,0)</f>
        <v>1</v>
      </c>
      <c r="E436" s="5">
        <f>IF(Data_Mentah!E436="Yes",1,0)</f>
        <v>1</v>
      </c>
      <c r="F436" s="5">
        <f>IF(Data_Mentah!F436="Yes",1,0)</f>
        <v>1</v>
      </c>
      <c r="G436" s="5">
        <f>IF(Data_Mentah!G436="Yes",1,0)</f>
        <v>1</v>
      </c>
      <c r="H436" s="5">
        <f>IF(Data_Mentah!H436="Yes",1,0)</f>
        <v>0</v>
      </c>
      <c r="I436" s="5">
        <f>IF(Data_Mentah!I436="Yes",1,0)</f>
        <v>1</v>
      </c>
      <c r="J436" s="5">
        <f>IF(Data_Mentah!J436="Yes",1,0)</f>
        <v>0</v>
      </c>
      <c r="K436" s="5">
        <f>IF(Data_Mentah!K436="Yes",1,0)</f>
        <v>1</v>
      </c>
      <c r="L436" s="5">
        <f>IF(Data_Mentah!L436="Yes",1,0)</f>
        <v>0</v>
      </c>
      <c r="M436" s="5">
        <f>IF(Data_Mentah!M436="Yes",1,0)</f>
        <v>1</v>
      </c>
      <c r="N436" s="5">
        <f>IF(Data_Mentah!N436="Yes",1,0)</f>
        <v>0</v>
      </c>
      <c r="O436" s="5">
        <f>IF(Data_Mentah!O436="Yes",1,0)</f>
        <v>1</v>
      </c>
      <c r="P436" s="5">
        <f>IF(Data_Mentah!P436="Yes",1,0)</f>
        <v>0</v>
      </c>
      <c r="Q436" s="6">
        <f>IF(Data_Mentah!Q436="Positive",1,0)</f>
        <v>1</v>
      </c>
      <c r="T436">
        <f t="shared" si="36"/>
        <v>0</v>
      </c>
      <c r="U436">
        <f t="shared" si="37"/>
        <v>1</v>
      </c>
      <c r="V436">
        <f t="shared" si="38"/>
        <v>0</v>
      </c>
      <c r="W436">
        <f t="shared" si="39"/>
        <v>0</v>
      </c>
      <c r="X436">
        <f t="shared" si="40"/>
        <v>1</v>
      </c>
      <c r="Y436">
        <f>IF((Prediksi_Testing!T436 + Prediksi_Testing!U436 + Prediksi_Testing!V436 + Prediksi_Testing!W436 + Prediksi_Testing!X436) &gt;= 3, 1, 0)</f>
        <v>0</v>
      </c>
      <c r="Z436">
        <f>Label_Encoding!Q436</f>
        <v>1</v>
      </c>
      <c r="AA436" t="str">
        <f t="shared" si="41"/>
        <v>Salah</v>
      </c>
    </row>
    <row r="437" spans="1:27" ht="15.75" customHeight="1" x14ac:dyDescent="0.2">
      <c r="A437" s="7">
        <v>57</v>
      </c>
      <c r="B437" s="8">
        <f>IF(Data_Mentah!B437="Male",1,0)</f>
        <v>1</v>
      </c>
      <c r="C437" s="8">
        <f>IF(Data_Mentah!C437="Yes",1,0)</f>
        <v>1</v>
      </c>
      <c r="D437" s="8">
        <f>IF(Data_Mentah!D437="Yes",1,0)</f>
        <v>1</v>
      </c>
      <c r="E437" s="8">
        <f>IF(Data_Mentah!E437="Yes",1,0)</f>
        <v>1</v>
      </c>
      <c r="F437" s="8">
        <f>IF(Data_Mentah!F437="Yes",1,0)</f>
        <v>1</v>
      </c>
      <c r="G437" s="8">
        <f>IF(Data_Mentah!G437="Yes",1,0)</f>
        <v>1</v>
      </c>
      <c r="H437" s="8">
        <f>IF(Data_Mentah!H437="Yes",1,0)</f>
        <v>0</v>
      </c>
      <c r="I437" s="8">
        <f>IF(Data_Mentah!I437="Yes",1,0)</f>
        <v>1</v>
      </c>
      <c r="J437" s="8">
        <f>IF(Data_Mentah!J437="Yes",1,0)</f>
        <v>0</v>
      </c>
      <c r="K437" s="8">
        <f>IF(Data_Mentah!K437="Yes",1,0)</f>
        <v>0</v>
      </c>
      <c r="L437" s="8">
        <f>IF(Data_Mentah!L437="Yes",1,0)</f>
        <v>0</v>
      </c>
      <c r="M437" s="8">
        <f>IF(Data_Mentah!M437="Yes",1,0)</f>
        <v>1</v>
      </c>
      <c r="N437" s="8">
        <f>IF(Data_Mentah!N437="Yes",1,0)</f>
        <v>0</v>
      </c>
      <c r="O437" s="8">
        <f>IF(Data_Mentah!O437="Yes",1,0)</f>
        <v>0</v>
      </c>
      <c r="P437" s="8">
        <f>IF(Data_Mentah!P437="Yes",1,0)</f>
        <v>0</v>
      </c>
      <c r="Q437" s="9">
        <f>IF(Data_Mentah!Q437="Positive",1,0)</f>
        <v>1</v>
      </c>
      <c r="T437">
        <f t="shared" si="36"/>
        <v>0</v>
      </c>
      <c r="U437">
        <f t="shared" si="37"/>
        <v>1</v>
      </c>
      <c r="V437">
        <f t="shared" si="38"/>
        <v>0</v>
      </c>
      <c r="W437">
        <f t="shared" si="39"/>
        <v>0</v>
      </c>
      <c r="X437">
        <f t="shared" si="40"/>
        <v>0</v>
      </c>
      <c r="Y437">
        <f>IF((Prediksi_Testing!T437 + Prediksi_Testing!U437 + Prediksi_Testing!V437 + Prediksi_Testing!W437 + Prediksi_Testing!X437) &gt;= 3, 1, 0)</f>
        <v>0</v>
      </c>
      <c r="Z437">
        <f>Label_Encoding!Q437</f>
        <v>1</v>
      </c>
      <c r="AA437" t="str">
        <f t="shared" si="41"/>
        <v>Salah</v>
      </c>
    </row>
    <row r="438" spans="1:27" ht="15.75" customHeight="1" x14ac:dyDescent="0.2">
      <c r="A438" s="4">
        <v>41</v>
      </c>
      <c r="B438" s="5">
        <f>IF(Data_Mentah!B438="Male",1,0)</f>
        <v>1</v>
      </c>
      <c r="C438" s="5">
        <f>IF(Data_Mentah!C438="Yes",1,0)</f>
        <v>1</v>
      </c>
      <c r="D438" s="5">
        <f>IF(Data_Mentah!D438="Yes",1,0)</f>
        <v>1</v>
      </c>
      <c r="E438" s="5">
        <f>IF(Data_Mentah!E438="Yes",1,0)</f>
        <v>1</v>
      </c>
      <c r="F438" s="5">
        <f>IF(Data_Mentah!F438="Yes",1,0)</f>
        <v>1</v>
      </c>
      <c r="G438" s="5">
        <f>IF(Data_Mentah!G438="Yes",1,0)</f>
        <v>1</v>
      </c>
      <c r="H438" s="5">
        <f>IF(Data_Mentah!H438="Yes",1,0)</f>
        <v>1</v>
      </c>
      <c r="I438" s="5">
        <f>IF(Data_Mentah!I438="Yes",1,0)</f>
        <v>1</v>
      </c>
      <c r="J438" s="5">
        <f>IF(Data_Mentah!J438="Yes",1,0)</f>
        <v>1</v>
      </c>
      <c r="K438" s="5">
        <f>IF(Data_Mentah!K438="Yes",1,0)</f>
        <v>1</v>
      </c>
      <c r="L438" s="5">
        <f>IF(Data_Mentah!L438="Yes",1,0)</f>
        <v>0</v>
      </c>
      <c r="M438" s="5">
        <f>IF(Data_Mentah!M438="Yes",1,0)</f>
        <v>0</v>
      </c>
      <c r="N438" s="5">
        <f>IF(Data_Mentah!N438="Yes",1,0)</f>
        <v>0</v>
      </c>
      <c r="O438" s="5">
        <f>IF(Data_Mentah!O438="Yes",1,0)</f>
        <v>0</v>
      </c>
      <c r="P438" s="5">
        <f>IF(Data_Mentah!P438="Yes",1,0)</f>
        <v>1</v>
      </c>
      <c r="Q438" s="6">
        <f>IF(Data_Mentah!Q438="Positive",1,0)</f>
        <v>1</v>
      </c>
      <c r="T438">
        <f t="shared" si="36"/>
        <v>1</v>
      </c>
      <c r="U438">
        <f t="shared" si="37"/>
        <v>1</v>
      </c>
      <c r="V438">
        <f t="shared" si="38"/>
        <v>1</v>
      </c>
      <c r="W438">
        <f t="shared" si="39"/>
        <v>0</v>
      </c>
      <c r="X438">
        <f t="shared" si="40"/>
        <v>1</v>
      </c>
      <c r="Y438">
        <f>IF((Prediksi_Testing!T438 + Prediksi_Testing!U438 + Prediksi_Testing!V438 + Prediksi_Testing!W438 + Prediksi_Testing!X438) &gt;= 3, 1, 0)</f>
        <v>1</v>
      </c>
      <c r="Z438">
        <f>Label_Encoding!Q438</f>
        <v>1</v>
      </c>
      <c r="AA438" t="str">
        <f t="shared" si="41"/>
        <v>Benar</v>
      </c>
    </row>
    <row r="439" spans="1:27" ht="15.75" customHeight="1" x14ac:dyDescent="0.2">
      <c r="A439" s="7">
        <v>37</v>
      </c>
      <c r="B439" s="8">
        <f>IF(Data_Mentah!B439="Male",1,0)</f>
        <v>1</v>
      </c>
      <c r="C439" s="8">
        <f>IF(Data_Mentah!C439="Yes",1,0)</f>
        <v>0</v>
      </c>
      <c r="D439" s="8">
        <f>IF(Data_Mentah!D439="Yes",1,0)</f>
        <v>0</v>
      </c>
      <c r="E439" s="8">
        <f>IF(Data_Mentah!E439="Yes",1,0)</f>
        <v>0</v>
      </c>
      <c r="F439" s="8">
        <f>IF(Data_Mentah!F439="Yes",1,0)</f>
        <v>1</v>
      </c>
      <c r="G439" s="8">
        <f>IF(Data_Mentah!G439="Yes",1,0)</f>
        <v>0</v>
      </c>
      <c r="H439" s="8">
        <f>IF(Data_Mentah!H439="Yes",1,0)</f>
        <v>0</v>
      </c>
      <c r="I439" s="8">
        <f>IF(Data_Mentah!I439="Yes",1,0)</f>
        <v>0</v>
      </c>
      <c r="J439" s="8">
        <f>IF(Data_Mentah!J439="Yes",1,0)</f>
        <v>0</v>
      </c>
      <c r="K439" s="8">
        <f>IF(Data_Mentah!K439="Yes",1,0)</f>
        <v>0</v>
      </c>
      <c r="L439" s="8">
        <f>IF(Data_Mentah!L439="Yes",1,0)</f>
        <v>1</v>
      </c>
      <c r="M439" s="8">
        <f>IF(Data_Mentah!M439="Yes",1,0)</f>
        <v>0</v>
      </c>
      <c r="N439" s="8">
        <f>IF(Data_Mentah!N439="Yes",1,0)</f>
        <v>0</v>
      </c>
      <c r="O439" s="8">
        <f>IF(Data_Mentah!O439="Yes",1,0)</f>
        <v>1</v>
      </c>
      <c r="P439" s="8">
        <f>IF(Data_Mentah!P439="Yes",1,0)</f>
        <v>0</v>
      </c>
      <c r="Q439" s="9">
        <f>IF(Data_Mentah!Q439="Positive",1,0)</f>
        <v>1</v>
      </c>
      <c r="T439">
        <f t="shared" si="36"/>
        <v>0</v>
      </c>
      <c r="U439">
        <f t="shared" si="37"/>
        <v>0</v>
      </c>
      <c r="V439">
        <f t="shared" si="38"/>
        <v>0</v>
      </c>
      <c r="W439">
        <f t="shared" si="39"/>
        <v>0</v>
      </c>
      <c r="X439">
        <f t="shared" si="40"/>
        <v>0</v>
      </c>
      <c r="Y439">
        <f>IF((Prediksi_Testing!T439 + Prediksi_Testing!U439 + Prediksi_Testing!V439 + Prediksi_Testing!W439 + Prediksi_Testing!X439) &gt;= 3, 1, 0)</f>
        <v>0</v>
      </c>
      <c r="Z439">
        <f>Label_Encoding!Q439</f>
        <v>1</v>
      </c>
      <c r="AA439" t="str">
        <f t="shared" si="41"/>
        <v>Salah</v>
      </c>
    </row>
    <row r="440" spans="1:27" ht="15.75" customHeight="1" x14ac:dyDescent="0.2">
      <c r="A440" s="4">
        <v>54</v>
      </c>
      <c r="B440" s="5">
        <f>IF(Data_Mentah!B440="Male",1,0)</f>
        <v>1</v>
      </c>
      <c r="C440" s="5">
        <f>IF(Data_Mentah!C440="Yes",1,0)</f>
        <v>1</v>
      </c>
      <c r="D440" s="5">
        <f>IF(Data_Mentah!D440="Yes",1,0)</f>
        <v>1</v>
      </c>
      <c r="E440" s="5">
        <f>IF(Data_Mentah!E440="Yes",1,0)</f>
        <v>1</v>
      </c>
      <c r="F440" s="5">
        <f>IF(Data_Mentah!F440="Yes",1,0)</f>
        <v>1</v>
      </c>
      <c r="G440" s="5">
        <f>IF(Data_Mentah!G440="Yes",1,0)</f>
        <v>0</v>
      </c>
      <c r="H440" s="5">
        <f>IF(Data_Mentah!H440="Yes",1,0)</f>
        <v>0</v>
      </c>
      <c r="I440" s="5">
        <f>IF(Data_Mentah!I440="Yes",1,0)</f>
        <v>1</v>
      </c>
      <c r="J440" s="5">
        <f>IF(Data_Mentah!J440="Yes",1,0)</f>
        <v>1</v>
      </c>
      <c r="K440" s="5">
        <f>IF(Data_Mentah!K440="Yes",1,0)</f>
        <v>1</v>
      </c>
      <c r="L440" s="5">
        <f>IF(Data_Mentah!L440="Yes",1,0)</f>
        <v>1</v>
      </c>
      <c r="M440" s="5">
        <f>IF(Data_Mentah!M440="Yes",1,0)</f>
        <v>1</v>
      </c>
      <c r="N440" s="5">
        <f>IF(Data_Mentah!N440="Yes",1,0)</f>
        <v>1</v>
      </c>
      <c r="O440" s="5">
        <f>IF(Data_Mentah!O440="Yes",1,0)</f>
        <v>0</v>
      </c>
      <c r="P440" s="5">
        <f>IF(Data_Mentah!P440="Yes",1,0)</f>
        <v>0</v>
      </c>
      <c r="Q440" s="6">
        <f>IF(Data_Mentah!Q440="Positive",1,0)</f>
        <v>1</v>
      </c>
      <c r="T440">
        <f t="shared" si="36"/>
        <v>1</v>
      </c>
      <c r="U440">
        <f t="shared" si="37"/>
        <v>1</v>
      </c>
      <c r="V440">
        <f t="shared" si="38"/>
        <v>1</v>
      </c>
      <c r="W440">
        <f t="shared" si="39"/>
        <v>0</v>
      </c>
      <c r="X440">
        <f t="shared" si="40"/>
        <v>1</v>
      </c>
      <c r="Y440">
        <f>IF((Prediksi_Testing!T440 + Prediksi_Testing!U440 + Prediksi_Testing!V440 + Prediksi_Testing!W440 + Prediksi_Testing!X440) &gt;= 3, 1, 0)</f>
        <v>1</v>
      </c>
      <c r="Z440">
        <f>Label_Encoding!Q440</f>
        <v>1</v>
      </c>
      <c r="AA440" t="str">
        <f t="shared" si="41"/>
        <v>Benar</v>
      </c>
    </row>
    <row r="441" spans="1:27" ht="15.75" customHeight="1" x14ac:dyDescent="0.2">
      <c r="A441" s="7">
        <v>49</v>
      </c>
      <c r="B441" s="8">
        <f>IF(Data_Mentah!B441="Male",1,0)</f>
        <v>1</v>
      </c>
      <c r="C441" s="8">
        <f>IF(Data_Mentah!C441="Yes",1,0)</f>
        <v>1</v>
      </c>
      <c r="D441" s="8">
        <f>IF(Data_Mentah!D441="Yes",1,0)</f>
        <v>1</v>
      </c>
      <c r="E441" s="8">
        <f>IF(Data_Mentah!E441="Yes",1,0)</f>
        <v>0</v>
      </c>
      <c r="F441" s="8">
        <f>IF(Data_Mentah!F441="Yes",1,0)</f>
        <v>1</v>
      </c>
      <c r="G441" s="8">
        <f>IF(Data_Mentah!G441="Yes",1,0)</f>
        <v>0</v>
      </c>
      <c r="H441" s="8">
        <f>IF(Data_Mentah!H441="Yes",1,0)</f>
        <v>0</v>
      </c>
      <c r="I441" s="8">
        <f>IF(Data_Mentah!I441="Yes",1,0)</f>
        <v>1</v>
      </c>
      <c r="J441" s="8">
        <f>IF(Data_Mentah!J441="Yes",1,0)</f>
        <v>1</v>
      </c>
      <c r="K441" s="8">
        <f>IF(Data_Mentah!K441="Yes",1,0)</f>
        <v>0</v>
      </c>
      <c r="L441" s="8">
        <f>IF(Data_Mentah!L441="Yes",1,0)</f>
        <v>0</v>
      </c>
      <c r="M441" s="8">
        <f>IF(Data_Mentah!M441="Yes",1,0)</f>
        <v>0</v>
      </c>
      <c r="N441" s="8">
        <f>IF(Data_Mentah!N441="Yes",1,0)</f>
        <v>0</v>
      </c>
      <c r="O441" s="8">
        <f>IF(Data_Mentah!O441="Yes",1,0)</f>
        <v>0</v>
      </c>
      <c r="P441" s="8">
        <f>IF(Data_Mentah!P441="Yes",1,0)</f>
        <v>0</v>
      </c>
      <c r="Q441" s="9">
        <f>IF(Data_Mentah!Q441="Positive",1,0)</f>
        <v>1</v>
      </c>
      <c r="T441">
        <f t="shared" si="36"/>
        <v>0</v>
      </c>
      <c r="U441">
        <f t="shared" si="37"/>
        <v>0</v>
      </c>
      <c r="V441">
        <f t="shared" si="38"/>
        <v>1</v>
      </c>
      <c r="W441">
        <f t="shared" si="39"/>
        <v>0</v>
      </c>
      <c r="X441">
        <f t="shared" si="40"/>
        <v>0</v>
      </c>
      <c r="Y441">
        <f>IF((Prediksi_Testing!T441 + Prediksi_Testing!U441 + Prediksi_Testing!V441 + Prediksi_Testing!W441 + Prediksi_Testing!X441) &gt;= 3, 1, 0)</f>
        <v>0</v>
      </c>
      <c r="Z441">
        <f>Label_Encoding!Q441</f>
        <v>1</v>
      </c>
      <c r="AA441" t="str">
        <f t="shared" si="41"/>
        <v>Salah</v>
      </c>
    </row>
    <row r="442" spans="1:27" ht="15.75" customHeight="1" x14ac:dyDescent="0.2">
      <c r="A442" s="4">
        <v>48</v>
      </c>
      <c r="B442" s="5">
        <f>IF(Data_Mentah!B442="Male",1,0)</f>
        <v>1</v>
      </c>
      <c r="C442" s="5">
        <f>IF(Data_Mentah!C442="Yes",1,0)</f>
        <v>1</v>
      </c>
      <c r="D442" s="5">
        <f>IF(Data_Mentah!D442="Yes",1,0)</f>
        <v>1</v>
      </c>
      <c r="E442" s="5">
        <f>IF(Data_Mentah!E442="Yes",1,0)</f>
        <v>0</v>
      </c>
      <c r="F442" s="5">
        <f>IF(Data_Mentah!F442="Yes",1,0)</f>
        <v>1</v>
      </c>
      <c r="G442" s="5">
        <f>IF(Data_Mentah!G442="Yes",1,0)</f>
        <v>0</v>
      </c>
      <c r="H442" s="5">
        <f>IF(Data_Mentah!H442="Yes",1,0)</f>
        <v>1</v>
      </c>
      <c r="I442" s="5">
        <f>IF(Data_Mentah!I442="Yes",1,0)</f>
        <v>1</v>
      </c>
      <c r="J442" s="5">
        <f>IF(Data_Mentah!J442="Yes",1,0)</f>
        <v>1</v>
      </c>
      <c r="K442" s="5">
        <f>IF(Data_Mentah!K442="Yes",1,0)</f>
        <v>0</v>
      </c>
      <c r="L442" s="5">
        <f>IF(Data_Mentah!L442="Yes",1,0)</f>
        <v>0</v>
      </c>
      <c r="M442" s="5">
        <f>IF(Data_Mentah!M442="Yes",1,0)</f>
        <v>0</v>
      </c>
      <c r="N442" s="5">
        <f>IF(Data_Mentah!N442="Yes",1,0)</f>
        <v>0</v>
      </c>
      <c r="O442" s="5">
        <f>IF(Data_Mentah!O442="Yes",1,0)</f>
        <v>0</v>
      </c>
      <c r="P442" s="5">
        <f>IF(Data_Mentah!P442="Yes",1,0)</f>
        <v>0</v>
      </c>
      <c r="Q442" s="6">
        <f>IF(Data_Mentah!Q442="Positive",1,0)</f>
        <v>1</v>
      </c>
      <c r="T442">
        <f t="shared" si="36"/>
        <v>1</v>
      </c>
      <c r="U442">
        <f t="shared" si="37"/>
        <v>0</v>
      </c>
      <c r="V442">
        <f t="shared" si="38"/>
        <v>1</v>
      </c>
      <c r="W442">
        <f t="shared" si="39"/>
        <v>0</v>
      </c>
      <c r="X442">
        <f t="shared" si="40"/>
        <v>0</v>
      </c>
      <c r="Y442">
        <f>IF((Prediksi_Testing!T442 + Prediksi_Testing!U442 + Prediksi_Testing!V442 + Prediksi_Testing!W442 + Prediksi_Testing!X442) &gt;= 3, 1, 0)</f>
        <v>0</v>
      </c>
      <c r="Z442">
        <f>Label_Encoding!Q442</f>
        <v>1</v>
      </c>
      <c r="AA442" t="str">
        <f t="shared" si="41"/>
        <v>Salah</v>
      </c>
    </row>
    <row r="443" spans="1:27" ht="15.75" customHeight="1" x14ac:dyDescent="0.2">
      <c r="A443" s="7">
        <v>60</v>
      </c>
      <c r="B443" s="8">
        <f>IF(Data_Mentah!B443="Male",1,0)</f>
        <v>1</v>
      </c>
      <c r="C443" s="8">
        <f>IF(Data_Mentah!C443="Yes",1,0)</f>
        <v>1</v>
      </c>
      <c r="D443" s="8">
        <f>IF(Data_Mentah!D443="Yes",1,0)</f>
        <v>0</v>
      </c>
      <c r="E443" s="8">
        <f>IF(Data_Mentah!E443="Yes",1,0)</f>
        <v>0</v>
      </c>
      <c r="F443" s="8">
        <f>IF(Data_Mentah!F443="Yes",1,0)</f>
        <v>0</v>
      </c>
      <c r="G443" s="8">
        <f>IF(Data_Mentah!G443="Yes",1,0)</f>
        <v>0</v>
      </c>
      <c r="H443" s="8">
        <f>IF(Data_Mentah!H443="Yes",1,0)</f>
        <v>0</v>
      </c>
      <c r="I443" s="8">
        <f>IF(Data_Mentah!I443="Yes",1,0)</f>
        <v>1</v>
      </c>
      <c r="J443" s="8">
        <f>IF(Data_Mentah!J443="Yes",1,0)</f>
        <v>0</v>
      </c>
      <c r="K443" s="8">
        <f>IF(Data_Mentah!K443="Yes",1,0)</f>
        <v>0</v>
      </c>
      <c r="L443" s="8">
        <f>IF(Data_Mentah!L443="Yes",1,0)</f>
        <v>0</v>
      </c>
      <c r="M443" s="8">
        <f>IF(Data_Mentah!M443="Yes",1,0)</f>
        <v>1</v>
      </c>
      <c r="N443" s="8">
        <f>IF(Data_Mentah!N443="Yes",1,0)</f>
        <v>0</v>
      </c>
      <c r="O443" s="8">
        <f>IF(Data_Mentah!O443="Yes",1,0)</f>
        <v>1</v>
      </c>
      <c r="P443" s="8">
        <f>IF(Data_Mentah!P443="Yes",1,0)</f>
        <v>0</v>
      </c>
      <c r="Q443" s="9">
        <f>IF(Data_Mentah!Q443="Positive",1,0)</f>
        <v>1</v>
      </c>
      <c r="T443">
        <f t="shared" si="36"/>
        <v>0</v>
      </c>
      <c r="U443">
        <f t="shared" si="37"/>
        <v>0</v>
      </c>
      <c r="V443">
        <f t="shared" si="38"/>
        <v>0</v>
      </c>
      <c r="W443">
        <f t="shared" si="39"/>
        <v>0</v>
      </c>
      <c r="X443">
        <f t="shared" si="40"/>
        <v>1</v>
      </c>
      <c r="Y443">
        <f>IF((Prediksi_Testing!T443 + Prediksi_Testing!U443 + Prediksi_Testing!V443 + Prediksi_Testing!W443 + Prediksi_Testing!X443) &gt;= 3, 1, 0)</f>
        <v>0</v>
      </c>
      <c r="Z443">
        <f>Label_Encoding!Q443</f>
        <v>1</v>
      </c>
      <c r="AA443" t="str">
        <f t="shared" si="41"/>
        <v>Salah</v>
      </c>
    </row>
    <row r="444" spans="1:27" ht="15.75" customHeight="1" x14ac:dyDescent="0.2">
      <c r="A444" s="4">
        <v>63</v>
      </c>
      <c r="B444" s="5">
        <f>IF(Data_Mentah!B444="Male",1,0)</f>
        <v>1</v>
      </c>
      <c r="C444" s="5">
        <f>IF(Data_Mentah!C444="Yes",1,0)</f>
        <v>1</v>
      </c>
      <c r="D444" s="5">
        <f>IF(Data_Mentah!D444="Yes",1,0)</f>
        <v>1</v>
      </c>
      <c r="E444" s="5">
        <f>IF(Data_Mentah!E444="Yes",1,0)</f>
        <v>1</v>
      </c>
      <c r="F444" s="5">
        <f>IF(Data_Mentah!F444="Yes",1,0)</f>
        <v>1</v>
      </c>
      <c r="G444" s="5">
        <f>IF(Data_Mentah!G444="Yes",1,0)</f>
        <v>1</v>
      </c>
      <c r="H444" s="5">
        <f>IF(Data_Mentah!H444="Yes",1,0)</f>
        <v>0</v>
      </c>
      <c r="I444" s="5">
        <f>IF(Data_Mentah!I444="Yes",1,0)</f>
        <v>1</v>
      </c>
      <c r="J444" s="5">
        <f>IF(Data_Mentah!J444="Yes",1,0)</f>
        <v>0</v>
      </c>
      <c r="K444" s="5">
        <f>IF(Data_Mentah!K444="Yes",1,0)</f>
        <v>0</v>
      </c>
      <c r="L444" s="5">
        <f>IF(Data_Mentah!L444="Yes",1,0)</f>
        <v>0</v>
      </c>
      <c r="M444" s="5">
        <f>IF(Data_Mentah!M444="Yes",1,0)</f>
        <v>0</v>
      </c>
      <c r="N444" s="5">
        <f>IF(Data_Mentah!N444="Yes",1,0)</f>
        <v>1</v>
      </c>
      <c r="O444" s="5">
        <f>IF(Data_Mentah!O444="Yes",1,0)</f>
        <v>1</v>
      </c>
      <c r="P444" s="5">
        <f>IF(Data_Mentah!P444="Yes",1,0)</f>
        <v>1</v>
      </c>
      <c r="Q444" s="6">
        <f>IF(Data_Mentah!Q444="Positive",1,0)</f>
        <v>1</v>
      </c>
      <c r="T444">
        <f t="shared" si="36"/>
        <v>1</v>
      </c>
      <c r="U444">
        <f t="shared" si="37"/>
        <v>1</v>
      </c>
      <c r="V444">
        <f t="shared" si="38"/>
        <v>0</v>
      </c>
      <c r="W444">
        <f t="shared" si="39"/>
        <v>0</v>
      </c>
      <c r="X444">
        <f t="shared" si="40"/>
        <v>1</v>
      </c>
      <c r="Y444">
        <f>IF((Prediksi_Testing!T444 + Prediksi_Testing!U444 + Prediksi_Testing!V444 + Prediksi_Testing!W444 + Prediksi_Testing!X444) &gt;= 3, 1, 0)</f>
        <v>1</v>
      </c>
      <c r="Z444">
        <f>Label_Encoding!Q444</f>
        <v>1</v>
      </c>
      <c r="AA444" t="str">
        <f t="shared" si="41"/>
        <v>Benar</v>
      </c>
    </row>
    <row r="445" spans="1:27" ht="15.75" customHeight="1" x14ac:dyDescent="0.2">
      <c r="A445" s="7">
        <v>35</v>
      </c>
      <c r="B445" s="8">
        <f>IF(Data_Mentah!B445="Male",1,0)</f>
        <v>1</v>
      </c>
      <c r="C445" s="8">
        <f>IF(Data_Mentah!C445="Yes",1,0)</f>
        <v>1</v>
      </c>
      <c r="D445" s="8">
        <f>IF(Data_Mentah!D445="Yes",1,0)</f>
        <v>0</v>
      </c>
      <c r="E445" s="8">
        <f>IF(Data_Mentah!E445="Yes",1,0)</f>
        <v>1</v>
      </c>
      <c r="F445" s="8">
        <f>IF(Data_Mentah!F445="Yes",1,0)</f>
        <v>0</v>
      </c>
      <c r="G445" s="8">
        <f>IF(Data_Mentah!G445="Yes",1,0)</f>
        <v>0</v>
      </c>
      <c r="H445" s="8">
        <f>IF(Data_Mentah!H445="Yes",1,0)</f>
        <v>0</v>
      </c>
      <c r="I445" s="8">
        <f>IF(Data_Mentah!I445="Yes",1,0)</f>
        <v>0</v>
      </c>
      <c r="J445" s="8">
        <f>IF(Data_Mentah!J445="Yes",1,0)</f>
        <v>0</v>
      </c>
      <c r="K445" s="8">
        <f>IF(Data_Mentah!K445="Yes",1,0)</f>
        <v>0</v>
      </c>
      <c r="L445" s="8">
        <f>IF(Data_Mentah!L445="Yes",1,0)</f>
        <v>0</v>
      </c>
      <c r="M445" s="8">
        <f>IF(Data_Mentah!M445="Yes",1,0)</f>
        <v>1</v>
      </c>
      <c r="N445" s="8">
        <f>IF(Data_Mentah!N445="Yes",1,0)</f>
        <v>0</v>
      </c>
      <c r="O445" s="8">
        <f>IF(Data_Mentah!O445="Yes",1,0)</f>
        <v>1</v>
      </c>
      <c r="P445" s="8">
        <f>IF(Data_Mentah!P445="Yes",1,0)</f>
        <v>0</v>
      </c>
      <c r="Q445" s="9">
        <f>IF(Data_Mentah!Q445="Positive",1,0)</f>
        <v>1</v>
      </c>
      <c r="T445">
        <f t="shared" si="36"/>
        <v>0</v>
      </c>
      <c r="U445">
        <f t="shared" si="37"/>
        <v>0</v>
      </c>
      <c r="V445">
        <f t="shared" si="38"/>
        <v>0</v>
      </c>
      <c r="W445">
        <f t="shared" si="39"/>
        <v>0</v>
      </c>
      <c r="X445">
        <f t="shared" si="40"/>
        <v>0</v>
      </c>
      <c r="Y445">
        <f>IF((Prediksi_Testing!T445 + Prediksi_Testing!U445 + Prediksi_Testing!V445 + Prediksi_Testing!W445 + Prediksi_Testing!X445) &gt;= 3, 1, 0)</f>
        <v>0</v>
      </c>
      <c r="Z445">
        <f>Label_Encoding!Q445</f>
        <v>1</v>
      </c>
      <c r="AA445" t="str">
        <f t="shared" si="41"/>
        <v>Salah</v>
      </c>
    </row>
    <row r="446" spans="1:27" ht="15.75" customHeight="1" x14ac:dyDescent="0.2">
      <c r="A446" s="4">
        <v>30</v>
      </c>
      <c r="B446" s="5">
        <f>IF(Data_Mentah!B446="Male",1,0)</f>
        <v>0</v>
      </c>
      <c r="C446" s="5">
        <f>IF(Data_Mentah!C446="Yes",1,0)</f>
        <v>1</v>
      </c>
      <c r="D446" s="5">
        <f>IF(Data_Mentah!D446="Yes",1,0)</f>
        <v>0</v>
      </c>
      <c r="E446" s="5">
        <f>IF(Data_Mentah!E446="Yes",1,0)</f>
        <v>1</v>
      </c>
      <c r="F446" s="5">
        <f>IF(Data_Mentah!F446="Yes",1,0)</f>
        <v>1</v>
      </c>
      <c r="G446" s="5">
        <f>IF(Data_Mentah!G446="Yes",1,0)</f>
        <v>1</v>
      </c>
      <c r="H446" s="5">
        <f>IF(Data_Mentah!H446="Yes",1,0)</f>
        <v>0</v>
      </c>
      <c r="I446" s="5">
        <f>IF(Data_Mentah!I446="Yes",1,0)</f>
        <v>0</v>
      </c>
      <c r="J446" s="5">
        <f>IF(Data_Mentah!J446="Yes",1,0)</f>
        <v>0</v>
      </c>
      <c r="K446" s="5">
        <f>IF(Data_Mentah!K446="Yes",1,0)</f>
        <v>0</v>
      </c>
      <c r="L446" s="5">
        <f>IF(Data_Mentah!L446="Yes",1,0)</f>
        <v>1</v>
      </c>
      <c r="M446" s="5">
        <f>IF(Data_Mentah!M446="Yes",1,0)</f>
        <v>0</v>
      </c>
      <c r="N446" s="5">
        <f>IF(Data_Mentah!N446="Yes",1,0)</f>
        <v>0</v>
      </c>
      <c r="O446" s="5">
        <f>IF(Data_Mentah!O446="Yes",1,0)</f>
        <v>0</v>
      </c>
      <c r="P446" s="5">
        <f>IF(Data_Mentah!P446="Yes",1,0)</f>
        <v>0</v>
      </c>
      <c r="Q446" s="6">
        <f>IF(Data_Mentah!Q446="Positive",1,0)</f>
        <v>1</v>
      </c>
      <c r="T446">
        <f t="shared" si="36"/>
        <v>0</v>
      </c>
      <c r="U446">
        <f t="shared" si="37"/>
        <v>0</v>
      </c>
      <c r="V446">
        <f t="shared" si="38"/>
        <v>0</v>
      </c>
      <c r="W446">
        <f t="shared" si="39"/>
        <v>0</v>
      </c>
      <c r="X446">
        <f t="shared" si="40"/>
        <v>0</v>
      </c>
      <c r="Y446">
        <f>IF((Prediksi_Testing!T446 + Prediksi_Testing!U446 + Prediksi_Testing!V446 + Prediksi_Testing!W446 + Prediksi_Testing!X446) &gt;= 3, 1, 0)</f>
        <v>0</v>
      </c>
      <c r="Z446">
        <f>Label_Encoding!Q446</f>
        <v>1</v>
      </c>
      <c r="AA446" t="str">
        <f t="shared" si="41"/>
        <v>Salah</v>
      </c>
    </row>
    <row r="447" spans="1:27" ht="15.75" customHeight="1" x14ac:dyDescent="0.2">
      <c r="A447" s="7">
        <v>53</v>
      </c>
      <c r="B447" s="8">
        <f>IF(Data_Mentah!B447="Male",1,0)</f>
        <v>0</v>
      </c>
      <c r="C447" s="8">
        <f>IF(Data_Mentah!C447="Yes",1,0)</f>
        <v>0</v>
      </c>
      <c r="D447" s="8">
        <f>IF(Data_Mentah!D447="Yes",1,0)</f>
        <v>1</v>
      </c>
      <c r="E447" s="8">
        <f>IF(Data_Mentah!E447="Yes",1,0)</f>
        <v>1</v>
      </c>
      <c r="F447" s="8">
        <f>IF(Data_Mentah!F447="Yes",1,0)</f>
        <v>0</v>
      </c>
      <c r="G447" s="8">
        <f>IF(Data_Mentah!G447="Yes",1,0)</f>
        <v>1</v>
      </c>
      <c r="H447" s="8">
        <f>IF(Data_Mentah!H447="Yes",1,0)</f>
        <v>1</v>
      </c>
      <c r="I447" s="8">
        <f>IF(Data_Mentah!I447="Yes",1,0)</f>
        <v>1</v>
      </c>
      <c r="J447" s="8">
        <f>IF(Data_Mentah!J447="Yes",1,0)</f>
        <v>1</v>
      </c>
      <c r="K447" s="8">
        <f>IF(Data_Mentah!K447="Yes",1,0)</f>
        <v>1</v>
      </c>
      <c r="L447" s="8">
        <f>IF(Data_Mentah!L447="Yes",1,0)</f>
        <v>1</v>
      </c>
      <c r="M447" s="8">
        <f>IF(Data_Mentah!M447="Yes",1,0)</f>
        <v>0</v>
      </c>
      <c r="N447" s="8">
        <f>IF(Data_Mentah!N447="Yes",1,0)</f>
        <v>1</v>
      </c>
      <c r="O447" s="8">
        <f>IF(Data_Mentah!O447="Yes",1,0)</f>
        <v>0</v>
      </c>
      <c r="P447" s="8">
        <f>IF(Data_Mentah!P447="Yes",1,0)</f>
        <v>0</v>
      </c>
      <c r="Q447" s="9">
        <f>IF(Data_Mentah!Q447="Positive",1,0)</f>
        <v>1</v>
      </c>
      <c r="T447">
        <f t="shared" si="36"/>
        <v>1</v>
      </c>
      <c r="U447">
        <f t="shared" si="37"/>
        <v>1</v>
      </c>
      <c r="V447">
        <f t="shared" si="38"/>
        <v>1</v>
      </c>
      <c r="W447">
        <f t="shared" si="39"/>
        <v>0</v>
      </c>
      <c r="X447">
        <f t="shared" si="40"/>
        <v>0</v>
      </c>
      <c r="Y447">
        <f>IF((Prediksi_Testing!T447 + Prediksi_Testing!U447 + Prediksi_Testing!V447 + Prediksi_Testing!W447 + Prediksi_Testing!X447) &gt;= 3, 1, 0)</f>
        <v>1</v>
      </c>
      <c r="Z447">
        <f>Label_Encoding!Q447</f>
        <v>1</v>
      </c>
      <c r="AA447" t="str">
        <f t="shared" si="41"/>
        <v>Benar</v>
      </c>
    </row>
    <row r="448" spans="1:27" ht="15.75" customHeight="1" x14ac:dyDescent="0.2">
      <c r="A448" s="4">
        <v>50</v>
      </c>
      <c r="B448" s="5">
        <f>IF(Data_Mentah!B448="Male",1,0)</f>
        <v>0</v>
      </c>
      <c r="C448" s="5">
        <f>IF(Data_Mentah!C448="Yes",1,0)</f>
        <v>1</v>
      </c>
      <c r="D448" s="5">
        <f>IF(Data_Mentah!D448="Yes",1,0)</f>
        <v>1</v>
      </c>
      <c r="E448" s="5">
        <f>IF(Data_Mentah!E448="Yes",1,0)</f>
        <v>1</v>
      </c>
      <c r="F448" s="5">
        <f>IF(Data_Mentah!F448="Yes",1,0)</f>
        <v>0</v>
      </c>
      <c r="G448" s="5">
        <f>IF(Data_Mentah!G448="Yes",1,0)</f>
        <v>1</v>
      </c>
      <c r="H448" s="5">
        <f>IF(Data_Mentah!H448="Yes",1,0)</f>
        <v>0</v>
      </c>
      <c r="I448" s="5">
        <f>IF(Data_Mentah!I448="Yes",1,0)</f>
        <v>0</v>
      </c>
      <c r="J448" s="5">
        <f>IF(Data_Mentah!J448="Yes",1,0)</f>
        <v>0</v>
      </c>
      <c r="K448" s="5">
        <f>IF(Data_Mentah!K448="Yes",1,0)</f>
        <v>0</v>
      </c>
      <c r="L448" s="5">
        <f>IF(Data_Mentah!L448="Yes",1,0)</f>
        <v>1</v>
      </c>
      <c r="M448" s="5">
        <f>IF(Data_Mentah!M448="Yes",1,0)</f>
        <v>1</v>
      </c>
      <c r="N448" s="5">
        <f>IF(Data_Mentah!N448="Yes",1,0)</f>
        <v>0</v>
      </c>
      <c r="O448" s="5">
        <f>IF(Data_Mentah!O448="Yes",1,0)</f>
        <v>0</v>
      </c>
      <c r="P448" s="5">
        <f>IF(Data_Mentah!P448="Yes",1,0)</f>
        <v>0</v>
      </c>
      <c r="Q448" s="6">
        <f>IF(Data_Mentah!Q448="Positive",1,0)</f>
        <v>1</v>
      </c>
      <c r="T448">
        <f t="shared" si="36"/>
        <v>0</v>
      </c>
      <c r="U448">
        <f t="shared" si="37"/>
        <v>1</v>
      </c>
      <c r="V448">
        <f t="shared" si="38"/>
        <v>0</v>
      </c>
      <c r="W448">
        <f t="shared" si="39"/>
        <v>0</v>
      </c>
      <c r="X448">
        <f t="shared" si="40"/>
        <v>0</v>
      </c>
      <c r="Y448">
        <f>IF((Prediksi_Testing!T448 + Prediksi_Testing!U448 + Prediksi_Testing!V448 + Prediksi_Testing!W448 + Prediksi_Testing!X448) &gt;= 3, 1, 0)</f>
        <v>0</v>
      </c>
      <c r="Z448">
        <f>Label_Encoding!Q448</f>
        <v>1</v>
      </c>
      <c r="AA448" t="str">
        <f t="shared" si="41"/>
        <v>Salah</v>
      </c>
    </row>
    <row r="449" spans="1:27" ht="15.75" customHeight="1" x14ac:dyDescent="0.2">
      <c r="A449" s="7">
        <v>50</v>
      </c>
      <c r="B449" s="8">
        <f>IF(Data_Mentah!B449="Male",1,0)</f>
        <v>0</v>
      </c>
      <c r="C449" s="8">
        <f>IF(Data_Mentah!C449="Yes",1,0)</f>
        <v>0</v>
      </c>
      <c r="D449" s="8">
        <f>IF(Data_Mentah!D449="Yes",1,0)</f>
        <v>1</v>
      </c>
      <c r="E449" s="8">
        <f>IF(Data_Mentah!E449="Yes",1,0)</f>
        <v>0</v>
      </c>
      <c r="F449" s="8">
        <f>IF(Data_Mentah!F449="Yes",1,0)</f>
        <v>1</v>
      </c>
      <c r="G449" s="8">
        <f>IF(Data_Mentah!G449="Yes",1,0)</f>
        <v>1</v>
      </c>
      <c r="H449" s="8">
        <f>IF(Data_Mentah!H449="Yes",1,0)</f>
        <v>0</v>
      </c>
      <c r="I449" s="8">
        <f>IF(Data_Mentah!I449="Yes",1,0)</f>
        <v>1</v>
      </c>
      <c r="J449" s="8">
        <f>IF(Data_Mentah!J449="Yes",1,0)</f>
        <v>1</v>
      </c>
      <c r="K449" s="8">
        <f>IF(Data_Mentah!K449="Yes",1,0)</f>
        <v>1</v>
      </c>
      <c r="L449" s="8">
        <f>IF(Data_Mentah!L449="Yes",1,0)</f>
        <v>1</v>
      </c>
      <c r="M449" s="8">
        <f>IF(Data_Mentah!M449="Yes",1,0)</f>
        <v>1</v>
      </c>
      <c r="N449" s="8">
        <f>IF(Data_Mentah!N449="Yes",1,0)</f>
        <v>1</v>
      </c>
      <c r="O449" s="8">
        <f>IF(Data_Mentah!O449="Yes",1,0)</f>
        <v>0</v>
      </c>
      <c r="P449" s="8">
        <f>IF(Data_Mentah!P449="Yes",1,0)</f>
        <v>0</v>
      </c>
      <c r="Q449" s="9">
        <f>IF(Data_Mentah!Q449="Positive",1,0)</f>
        <v>1</v>
      </c>
      <c r="T449">
        <f t="shared" si="36"/>
        <v>1</v>
      </c>
      <c r="U449">
        <f t="shared" si="37"/>
        <v>1</v>
      </c>
      <c r="V449">
        <f t="shared" si="38"/>
        <v>1</v>
      </c>
      <c r="W449">
        <f t="shared" si="39"/>
        <v>0</v>
      </c>
      <c r="X449">
        <f t="shared" si="40"/>
        <v>1</v>
      </c>
      <c r="Y449">
        <f>IF((Prediksi_Testing!T449 + Prediksi_Testing!U449 + Prediksi_Testing!V449 + Prediksi_Testing!W449 + Prediksi_Testing!X449) &gt;= 3, 1, 0)</f>
        <v>1</v>
      </c>
      <c r="Z449">
        <f>Label_Encoding!Q449</f>
        <v>1</v>
      </c>
      <c r="AA449" t="str">
        <f t="shared" si="41"/>
        <v>Benar</v>
      </c>
    </row>
    <row r="450" spans="1:27" ht="15.75" customHeight="1" x14ac:dyDescent="0.2">
      <c r="A450" s="4">
        <v>35</v>
      </c>
      <c r="B450" s="5">
        <f>IF(Data_Mentah!B450="Male",1,0)</f>
        <v>0</v>
      </c>
      <c r="C450" s="5">
        <f>IF(Data_Mentah!C450="Yes",1,0)</f>
        <v>1</v>
      </c>
      <c r="D450" s="5">
        <f>IF(Data_Mentah!D450="Yes",1,0)</f>
        <v>1</v>
      </c>
      <c r="E450" s="5">
        <f>IF(Data_Mentah!E450="Yes",1,0)</f>
        <v>1</v>
      </c>
      <c r="F450" s="5">
        <f>IF(Data_Mentah!F450="Yes",1,0)</f>
        <v>1</v>
      </c>
      <c r="G450" s="5">
        <f>IF(Data_Mentah!G450="Yes",1,0)</f>
        <v>1</v>
      </c>
      <c r="H450" s="5">
        <f>IF(Data_Mentah!H450="Yes",1,0)</f>
        <v>0</v>
      </c>
      <c r="I450" s="5">
        <f>IF(Data_Mentah!I450="Yes",1,0)</f>
        <v>0</v>
      </c>
      <c r="J450" s="5">
        <f>IF(Data_Mentah!J450="Yes",1,0)</f>
        <v>1</v>
      </c>
      <c r="K450" s="5">
        <f>IF(Data_Mentah!K450="Yes",1,0)</f>
        <v>0</v>
      </c>
      <c r="L450" s="5">
        <f>IF(Data_Mentah!L450="Yes",1,0)</f>
        <v>1</v>
      </c>
      <c r="M450" s="5">
        <f>IF(Data_Mentah!M450="Yes",1,0)</f>
        <v>1</v>
      </c>
      <c r="N450" s="5">
        <f>IF(Data_Mentah!N450="Yes",1,0)</f>
        <v>1</v>
      </c>
      <c r="O450" s="5">
        <f>IF(Data_Mentah!O450="Yes",1,0)</f>
        <v>0</v>
      </c>
      <c r="P450" s="5">
        <f>IF(Data_Mentah!P450="Yes",1,0)</f>
        <v>0</v>
      </c>
      <c r="Q450" s="6">
        <f>IF(Data_Mentah!Q450="Positive",1,0)</f>
        <v>1</v>
      </c>
      <c r="T450">
        <f t="shared" si="36"/>
        <v>1</v>
      </c>
      <c r="U450">
        <f t="shared" si="37"/>
        <v>1</v>
      </c>
      <c r="V450">
        <f t="shared" si="38"/>
        <v>1</v>
      </c>
      <c r="W450">
        <f t="shared" si="39"/>
        <v>0</v>
      </c>
      <c r="X450">
        <f t="shared" si="40"/>
        <v>0</v>
      </c>
      <c r="Y450">
        <f>IF((Prediksi_Testing!T450 + Prediksi_Testing!U450 + Prediksi_Testing!V450 + Prediksi_Testing!W450 + Prediksi_Testing!X450) &gt;= 3, 1, 0)</f>
        <v>1</v>
      </c>
      <c r="Z450">
        <f>Label_Encoding!Q450</f>
        <v>1</v>
      </c>
      <c r="AA450" t="str">
        <f t="shared" si="41"/>
        <v>Benar</v>
      </c>
    </row>
    <row r="451" spans="1:27" ht="15.75" customHeight="1" x14ac:dyDescent="0.2">
      <c r="A451" s="7">
        <v>40</v>
      </c>
      <c r="B451" s="8">
        <f>IF(Data_Mentah!B451="Male",1,0)</f>
        <v>0</v>
      </c>
      <c r="C451" s="8">
        <f>IF(Data_Mentah!C451="Yes",1,0)</f>
        <v>1</v>
      </c>
      <c r="D451" s="8">
        <f>IF(Data_Mentah!D451="Yes",1,0)</f>
        <v>1</v>
      </c>
      <c r="E451" s="8">
        <f>IF(Data_Mentah!E451="Yes",1,0)</f>
        <v>1</v>
      </c>
      <c r="F451" s="8">
        <f>IF(Data_Mentah!F451="Yes",1,0)</f>
        <v>1</v>
      </c>
      <c r="G451" s="8">
        <f>IF(Data_Mentah!G451="Yes",1,0)</f>
        <v>0</v>
      </c>
      <c r="H451" s="8">
        <f>IF(Data_Mentah!H451="Yes",1,0)</f>
        <v>0</v>
      </c>
      <c r="I451" s="8">
        <f>IF(Data_Mentah!I451="Yes",1,0)</f>
        <v>1</v>
      </c>
      <c r="J451" s="8">
        <f>IF(Data_Mentah!J451="Yes",1,0)</f>
        <v>1</v>
      </c>
      <c r="K451" s="8">
        <f>IF(Data_Mentah!K451="Yes",1,0)</f>
        <v>0</v>
      </c>
      <c r="L451" s="8">
        <f>IF(Data_Mentah!L451="Yes",1,0)</f>
        <v>0</v>
      </c>
      <c r="M451" s="8">
        <f>IF(Data_Mentah!M451="Yes",1,0)</f>
        <v>1</v>
      </c>
      <c r="N451" s="8">
        <f>IF(Data_Mentah!N451="Yes",1,0)</f>
        <v>1</v>
      </c>
      <c r="O451" s="8">
        <f>IF(Data_Mentah!O451="Yes",1,0)</f>
        <v>0</v>
      </c>
      <c r="P451" s="8">
        <f>IF(Data_Mentah!P451="Yes",1,0)</f>
        <v>0</v>
      </c>
      <c r="Q451" s="9">
        <f>IF(Data_Mentah!Q451="Positive",1,0)</f>
        <v>1</v>
      </c>
      <c r="T451">
        <f t="shared" ref="T451:T514" si="42">IF((H451 + N451 + E451 + F451 + J451) &gt;= 3, 1, 0)</f>
        <v>1</v>
      </c>
      <c r="U451">
        <f t="shared" ref="U451:U514" si="43">IF((P451 + J451 + G451 + M451 + D451) &gt;= 3, 1, 0)</f>
        <v>1</v>
      </c>
      <c r="V451">
        <f t="shared" ref="V451:V514" si="44">IF((R451 + J451 + I451 + F451 + L451) &gt;= 3, 1, 0)</f>
        <v>1</v>
      </c>
      <c r="W451">
        <f t="shared" ref="W451:W514" si="45">IF((S451 + K451 + R451 + P451 + M451) &gt;= 3, 1, 0)</f>
        <v>0</v>
      </c>
      <c r="X451">
        <f t="shared" ref="X451:X514" si="46">IF((T451 + O451 + I451 + M451 + P451) &gt;= 3, 1, 0)</f>
        <v>1</v>
      </c>
      <c r="Y451">
        <f>IF((Prediksi_Testing!T451 + Prediksi_Testing!U451 + Prediksi_Testing!V451 + Prediksi_Testing!W451 + Prediksi_Testing!X451) &gt;= 3, 1, 0)</f>
        <v>1</v>
      </c>
      <c r="Z451">
        <f>Label_Encoding!Q451</f>
        <v>1</v>
      </c>
      <c r="AA451" t="str">
        <f t="shared" ref="AA451:AA514" si="47">IF(Y451=Z451,"Benar","Salah")</f>
        <v>Benar</v>
      </c>
    </row>
    <row r="452" spans="1:27" ht="15.75" customHeight="1" x14ac:dyDescent="0.2">
      <c r="A452" s="4">
        <v>48</v>
      </c>
      <c r="B452" s="5">
        <f>IF(Data_Mentah!B452="Male",1,0)</f>
        <v>0</v>
      </c>
      <c r="C452" s="5">
        <f>IF(Data_Mentah!C452="Yes",1,0)</f>
        <v>0</v>
      </c>
      <c r="D452" s="5">
        <f>IF(Data_Mentah!D452="Yes",1,0)</f>
        <v>0</v>
      </c>
      <c r="E452" s="5">
        <f>IF(Data_Mentah!E452="Yes",1,0)</f>
        <v>1</v>
      </c>
      <c r="F452" s="5">
        <f>IF(Data_Mentah!F452="Yes",1,0)</f>
        <v>1</v>
      </c>
      <c r="G452" s="5">
        <f>IF(Data_Mentah!G452="Yes",1,0)</f>
        <v>0</v>
      </c>
      <c r="H452" s="5">
        <f>IF(Data_Mentah!H452="Yes",1,0)</f>
        <v>0</v>
      </c>
      <c r="I452" s="5">
        <f>IF(Data_Mentah!I452="Yes",1,0)</f>
        <v>1</v>
      </c>
      <c r="J452" s="5">
        <f>IF(Data_Mentah!J452="Yes",1,0)</f>
        <v>1</v>
      </c>
      <c r="K452" s="5">
        <f>IF(Data_Mentah!K452="Yes",1,0)</f>
        <v>0</v>
      </c>
      <c r="L452" s="5">
        <f>IF(Data_Mentah!L452="Yes",1,0)</f>
        <v>1</v>
      </c>
      <c r="M452" s="5">
        <f>IF(Data_Mentah!M452="Yes",1,0)</f>
        <v>1</v>
      </c>
      <c r="N452" s="5">
        <f>IF(Data_Mentah!N452="Yes",1,0)</f>
        <v>0</v>
      </c>
      <c r="O452" s="5">
        <f>IF(Data_Mentah!O452="Yes",1,0)</f>
        <v>0</v>
      </c>
      <c r="P452" s="5">
        <f>IF(Data_Mentah!P452="Yes",1,0)</f>
        <v>0</v>
      </c>
      <c r="Q452" s="6">
        <f>IF(Data_Mentah!Q452="Positive",1,0)</f>
        <v>1</v>
      </c>
      <c r="T452">
        <f t="shared" si="42"/>
        <v>1</v>
      </c>
      <c r="U452">
        <f t="shared" si="43"/>
        <v>0</v>
      </c>
      <c r="V452">
        <f t="shared" si="44"/>
        <v>1</v>
      </c>
      <c r="W452">
        <f t="shared" si="45"/>
        <v>0</v>
      </c>
      <c r="X452">
        <f t="shared" si="46"/>
        <v>1</v>
      </c>
      <c r="Y452">
        <f>IF((Prediksi_Testing!T452 + Prediksi_Testing!U452 + Prediksi_Testing!V452 + Prediksi_Testing!W452 + Prediksi_Testing!X452) &gt;= 3, 1, 0)</f>
        <v>1</v>
      </c>
      <c r="Z452">
        <f>Label_Encoding!Q452</f>
        <v>1</v>
      </c>
      <c r="AA452" t="str">
        <f t="shared" si="47"/>
        <v>Benar</v>
      </c>
    </row>
    <row r="453" spans="1:27" ht="15.75" customHeight="1" x14ac:dyDescent="0.2">
      <c r="A453" s="7">
        <v>60</v>
      </c>
      <c r="B453" s="8">
        <f>IF(Data_Mentah!B453="Male",1,0)</f>
        <v>0</v>
      </c>
      <c r="C453" s="8">
        <f>IF(Data_Mentah!C453="Yes",1,0)</f>
        <v>1</v>
      </c>
      <c r="D453" s="8">
        <f>IF(Data_Mentah!D453="Yes",1,0)</f>
        <v>1</v>
      </c>
      <c r="E453" s="8">
        <f>IF(Data_Mentah!E453="Yes",1,0)</f>
        <v>1</v>
      </c>
      <c r="F453" s="8">
        <f>IF(Data_Mentah!F453="Yes",1,0)</f>
        <v>1</v>
      </c>
      <c r="G453" s="8">
        <f>IF(Data_Mentah!G453="Yes",1,0)</f>
        <v>1</v>
      </c>
      <c r="H453" s="8">
        <f>IF(Data_Mentah!H453="Yes",1,0)</f>
        <v>0</v>
      </c>
      <c r="I453" s="8">
        <f>IF(Data_Mentah!I453="Yes",1,0)</f>
        <v>1</v>
      </c>
      <c r="J453" s="8">
        <f>IF(Data_Mentah!J453="Yes",1,0)</f>
        <v>1</v>
      </c>
      <c r="K453" s="8">
        <f>IF(Data_Mentah!K453="Yes",1,0)</f>
        <v>0</v>
      </c>
      <c r="L453" s="8">
        <f>IF(Data_Mentah!L453="Yes",1,0)</f>
        <v>1</v>
      </c>
      <c r="M453" s="8">
        <f>IF(Data_Mentah!M453="Yes",1,0)</f>
        <v>1</v>
      </c>
      <c r="N453" s="8">
        <f>IF(Data_Mentah!N453="Yes",1,0)</f>
        <v>1</v>
      </c>
      <c r="O453" s="8">
        <f>IF(Data_Mentah!O453="Yes",1,0)</f>
        <v>0</v>
      </c>
      <c r="P453" s="8">
        <f>IF(Data_Mentah!P453="Yes",1,0)</f>
        <v>1</v>
      </c>
      <c r="Q453" s="9">
        <f>IF(Data_Mentah!Q453="Positive",1,0)</f>
        <v>1</v>
      </c>
      <c r="T453">
        <f t="shared" si="42"/>
        <v>1</v>
      </c>
      <c r="U453">
        <f t="shared" si="43"/>
        <v>1</v>
      </c>
      <c r="V453">
        <f t="shared" si="44"/>
        <v>1</v>
      </c>
      <c r="W453">
        <f t="shared" si="45"/>
        <v>0</v>
      </c>
      <c r="X453">
        <f t="shared" si="46"/>
        <v>1</v>
      </c>
      <c r="Y453">
        <f>IF((Prediksi_Testing!T453 + Prediksi_Testing!U453 + Prediksi_Testing!V453 + Prediksi_Testing!W453 + Prediksi_Testing!X453) &gt;= 3, 1, 0)</f>
        <v>1</v>
      </c>
      <c r="Z453">
        <f>Label_Encoding!Q453</f>
        <v>1</v>
      </c>
      <c r="AA453" t="str">
        <f t="shared" si="47"/>
        <v>Benar</v>
      </c>
    </row>
    <row r="454" spans="1:27" ht="15.75" customHeight="1" x14ac:dyDescent="0.2">
      <c r="A454" s="4">
        <v>38</v>
      </c>
      <c r="B454" s="5">
        <f>IF(Data_Mentah!B454="Male",1,0)</f>
        <v>0</v>
      </c>
      <c r="C454" s="5">
        <f>IF(Data_Mentah!C454="Yes",1,0)</f>
        <v>1</v>
      </c>
      <c r="D454" s="5">
        <f>IF(Data_Mentah!D454="Yes",1,0)</f>
        <v>1</v>
      </c>
      <c r="E454" s="5">
        <f>IF(Data_Mentah!E454="Yes",1,0)</f>
        <v>1</v>
      </c>
      <c r="F454" s="5">
        <f>IF(Data_Mentah!F454="Yes",1,0)</f>
        <v>1</v>
      </c>
      <c r="G454" s="5">
        <f>IF(Data_Mentah!G454="Yes",1,0)</f>
        <v>1</v>
      </c>
      <c r="H454" s="5">
        <f>IF(Data_Mentah!H454="Yes",1,0)</f>
        <v>0</v>
      </c>
      <c r="I454" s="5">
        <f>IF(Data_Mentah!I454="Yes",1,0)</f>
        <v>1</v>
      </c>
      <c r="J454" s="5">
        <f>IF(Data_Mentah!J454="Yes",1,0)</f>
        <v>1</v>
      </c>
      <c r="K454" s="5">
        <f>IF(Data_Mentah!K454="Yes",1,0)</f>
        <v>1</v>
      </c>
      <c r="L454" s="5">
        <f>IF(Data_Mentah!L454="Yes",1,0)</f>
        <v>1</v>
      </c>
      <c r="M454" s="5">
        <f>IF(Data_Mentah!M454="Yes",1,0)</f>
        <v>1</v>
      </c>
      <c r="N454" s="5">
        <f>IF(Data_Mentah!N454="Yes",1,0)</f>
        <v>1</v>
      </c>
      <c r="O454" s="5">
        <f>IF(Data_Mentah!O454="Yes",1,0)</f>
        <v>0</v>
      </c>
      <c r="P454" s="5">
        <f>IF(Data_Mentah!P454="Yes",1,0)</f>
        <v>0</v>
      </c>
      <c r="Q454" s="6">
        <f>IF(Data_Mentah!Q454="Positive",1,0)</f>
        <v>1</v>
      </c>
      <c r="T454">
        <f t="shared" si="42"/>
        <v>1</v>
      </c>
      <c r="U454">
        <f t="shared" si="43"/>
        <v>1</v>
      </c>
      <c r="V454">
        <f t="shared" si="44"/>
        <v>1</v>
      </c>
      <c r="W454">
        <f t="shared" si="45"/>
        <v>0</v>
      </c>
      <c r="X454">
        <f t="shared" si="46"/>
        <v>1</v>
      </c>
      <c r="Y454">
        <f>IF((Prediksi_Testing!T454 + Prediksi_Testing!U454 + Prediksi_Testing!V454 + Prediksi_Testing!W454 + Prediksi_Testing!X454) &gt;= 3, 1, 0)</f>
        <v>1</v>
      </c>
      <c r="Z454">
        <f>Label_Encoding!Q454</f>
        <v>1</v>
      </c>
      <c r="AA454" t="str">
        <f t="shared" si="47"/>
        <v>Benar</v>
      </c>
    </row>
    <row r="455" spans="1:27" ht="15.75" customHeight="1" x14ac:dyDescent="0.2">
      <c r="A455" s="7">
        <v>28</v>
      </c>
      <c r="B455" s="8">
        <f>IF(Data_Mentah!B455="Male",1,0)</f>
        <v>0</v>
      </c>
      <c r="C455" s="8">
        <f>IF(Data_Mentah!C455="Yes",1,0)</f>
        <v>0</v>
      </c>
      <c r="D455" s="8">
        <f>IF(Data_Mentah!D455="Yes",1,0)</f>
        <v>0</v>
      </c>
      <c r="E455" s="8">
        <f>IF(Data_Mentah!E455="Yes",1,0)</f>
        <v>0</v>
      </c>
      <c r="F455" s="8">
        <f>IF(Data_Mentah!F455="Yes",1,0)</f>
        <v>0</v>
      </c>
      <c r="G455" s="8">
        <f>IF(Data_Mentah!G455="Yes",1,0)</f>
        <v>0</v>
      </c>
      <c r="H455" s="8">
        <f>IF(Data_Mentah!H455="Yes",1,0)</f>
        <v>0</v>
      </c>
      <c r="I455" s="8">
        <f>IF(Data_Mentah!I455="Yes",1,0)</f>
        <v>1</v>
      </c>
      <c r="J455" s="8">
        <f>IF(Data_Mentah!J455="Yes",1,0)</f>
        <v>0</v>
      </c>
      <c r="K455" s="8">
        <f>IF(Data_Mentah!K455="Yes",1,0)</f>
        <v>0</v>
      </c>
      <c r="L455" s="8">
        <f>IF(Data_Mentah!L455="Yes",1,0)</f>
        <v>0</v>
      </c>
      <c r="M455" s="8">
        <f>IF(Data_Mentah!M455="Yes",1,0)</f>
        <v>1</v>
      </c>
      <c r="N455" s="8">
        <f>IF(Data_Mentah!N455="Yes",1,0)</f>
        <v>1</v>
      </c>
      <c r="O455" s="8">
        <f>IF(Data_Mentah!O455="Yes",1,0)</f>
        <v>0</v>
      </c>
      <c r="P455" s="8">
        <f>IF(Data_Mentah!P455="Yes",1,0)</f>
        <v>0</v>
      </c>
      <c r="Q455" s="9">
        <f>IF(Data_Mentah!Q455="Positive",1,0)</f>
        <v>1</v>
      </c>
      <c r="T455">
        <f t="shared" si="42"/>
        <v>0</v>
      </c>
      <c r="U455">
        <f t="shared" si="43"/>
        <v>0</v>
      </c>
      <c r="V455">
        <f t="shared" si="44"/>
        <v>0</v>
      </c>
      <c r="W455">
        <f t="shared" si="45"/>
        <v>0</v>
      </c>
      <c r="X455">
        <f t="shared" si="46"/>
        <v>0</v>
      </c>
      <c r="Y455">
        <f>IF((Prediksi_Testing!T455 + Prediksi_Testing!U455 + Prediksi_Testing!V455 + Prediksi_Testing!W455 + Prediksi_Testing!X455) &gt;= 3, 1, 0)</f>
        <v>0</v>
      </c>
      <c r="Z455">
        <f>Label_Encoding!Q455</f>
        <v>1</v>
      </c>
      <c r="AA455" t="str">
        <f t="shared" si="47"/>
        <v>Salah</v>
      </c>
    </row>
    <row r="456" spans="1:27" ht="15.75" customHeight="1" x14ac:dyDescent="0.2">
      <c r="A456" s="4">
        <v>68</v>
      </c>
      <c r="B456" s="5">
        <f>IF(Data_Mentah!B456="Male",1,0)</f>
        <v>0</v>
      </c>
      <c r="C456" s="5">
        <f>IF(Data_Mentah!C456="Yes",1,0)</f>
        <v>1</v>
      </c>
      <c r="D456" s="5">
        <f>IF(Data_Mentah!D456="Yes",1,0)</f>
        <v>1</v>
      </c>
      <c r="E456" s="5">
        <f>IF(Data_Mentah!E456="Yes",1,0)</f>
        <v>0</v>
      </c>
      <c r="F456" s="5">
        <f>IF(Data_Mentah!F456="Yes",1,0)</f>
        <v>1</v>
      </c>
      <c r="G456" s="5">
        <f>IF(Data_Mentah!G456="Yes",1,0)</f>
        <v>1</v>
      </c>
      <c r="H456" s="5">
        <f>IF(Data_Mentah!H456="Yes",1,0)</f>
        <v>0</v>
      </c>
      <c r="I456" s="5">
        <f>IF(Data_Mentah!I456="Yes",1,0)</f>
        <v>1</v>
      </c>
      <c r="J456" s="5">
        <f>IF(Data_Mentah!J456="Yes",1,0)</f>
        <v>1</v>
      </c>
      <c r="K456" s="5">
        <f>IF(Data_Mentah!K456="Yes",1,0)</f>
        <v>0</v>
      </c>
      <c r="L456" s="5">
        <f>IF(Data_Mentah!L456="Yes",1,0)</f>
        <v>1</v>
      </c>
      <c r="M456" s="5">
        <f>IF(Data_Mentah!M456="Yes",1,0)</f>
        <v>1</v>
      </c>
      <c r="N456" s="5">
        <f>IF(Data_Mentah!N456="Yes",1,0)</f>
        <v>0</v>
      </c>
      <c r="O456" s="5">
        <f>IF(Data_Mentah!O456="Yes",1,0)</f>
        <v>0</v>
      </c>
      <c r="P456" s="5">
        <f>IF(Data_Mentah!P456="Yes",1,0)</f>
        <v>0</v>
      </c>
      <c r="Q456" s="6">
        <f>IF(Data_Mentah!Q456="Positive",1,0)</f>
        <v>1</v>
      </c>
      <c r="T456">
        <f t="shared" si="42"/>
        <v>0</v>
      </c>
      <c r="U456">
        <f t="shared" si="43"/>
        <v>1</v>
      </c>
      <c r="V456">
        <f t="shared" si="44"/>
        <v>1</v>
      </c>
      <c r="W456">
        <f t="shared" si="45"/>
        <v>0</v>
      </c>
      <c r="X456">
        <f t="shared" si="46"/>
        <v>0</v>
      </c>
      <c r="Y456">
        <f>IF((Prediksi_Testing!T456 + Prediksi_Testing!U456 + Prediksi_Testing!V456 + Prediksi_Testing!W456 + Prediksi_Testing!X456) &gt;= 3, 1, 0)</f>
        <v>0</v>
      </c>
      <c r="Z456">
        <f>Label_Encoding!Q456</f>
        <v>1</v>
      </c>
      <c r="AA456" t="str">
        <f t="shared" si="47"/>
        <v>Salah</v>
      </c>
    </row>
    <row r="457" spans="1:27" ht="15.75" customHeight="1" x14ac:dyDescent="0.2">
      <c r="A457" s="7">
        <v>35</v>
      </c>
      <c r="B457" s="8">
        <f>IF(Data_Mentah!B457="Male",1,0)</f>
        <v>0</v>
      </c>
      <c r="C457" s="8">
        <f>IF(Data_Mentah!C457="Yes",1,0)</f>
        <v>0</v>
      </c>
      <c r="D457" s="8">
        <f>IF(Data_Mentah!D457="Yes",1,0)</f>
        <v>0</v>
      </c>
      <c r="E457" s="8">
        <f>IF(Data_Mentah!E457="Yes",1,0)</f>
        <v>0</v>
      </c>
      <c r="F457" s="8">
        <f>IF(Data_Mentah!F457="Yes",1,0)</f>
        <v>0</v>
      </c>
      <c r="G457" s="8">
        <f>IF(Data_Mentah!G457="Yes",1,0)</f>
        <v>0</v>
      </c>
      <c r="H457" s="8">
        <f>IF(Data_Mentah!H457="Yes",1,0)</f>
        <v>0</v>
      </c>
      <c r="I457" s="8">
        <f>IF(Data_Mentah!I457="Yes",1,0)</f>
        <v>0</v>
      </c>
      <c r="J457" s="8">
        <f>IF(Data_Mentah!J457="Yes",1,0)</f>
        <v>0</v>
      </c>
      <c r="K457" s="8">
        <f>IF(Data_Mentah!K457="Yes",1,0)</f>
        <v>0</v>
      </c>
      <c r="L457" s="8">
        <f>IF(Data_Mentah!L457="Yes",1,0)</f>
        <v>0</v>
      </c>
      <c r="M457" s="8">
        <f>IF(Data_Mentah!M457="Yes",1,0)</f>
        <v>0</v>
      </c>
      <c r="N457" s="8">
        <f>IF(Data_Mentah!N457="Yes",1,0)</f>
        <v>0</v>
      </c>
      <c r="O457" s="8">
        <f>IF(Data_Mentah!O457="Yes",1,0)</f>
        <v>0</v>
      </c>
      <c r="P457" s="8">
        <f>IF(Data_Mentah!P457="Yes",1,0)</f>
        <v>0</v>
      </c>
      <c r="Q457" s="9">
        <f>IF(Data_Mentah!Q457="Positive",1,0)</f>
        <v>1</v>
      </c>
      <c r="T457">
        <f t="shared" si="42"/>
        <v>0</v>
      </c>
      <c r="U457">
        <f t="shared" si="43"/>
        <v>0</v>
      </c>
      <c r="V457">
        <f t="shared" si="44"/>
        <v>0</v>
      </c>
      <c r="W457">
        <f t="shared" si="45"/>
        <v>0</v>
      </c>
      <c r="X457">
        <f t="shared" si="46"/>
        <v>0</v>
      </c>
      <c r="Y457">
        <f>IF((Prediksi_Testing!T457 + Prediksi_Testing!U457 + Prediksi_Testing!V457 + Prediksi_Testing!W457 + Prediksi_Testing!X457) &gt;= 3, 1, 0)</f>
        <v>0</v>
      </c>
      <c r="Z457">
        <f>Label_Encoding!Q457</f>
        <v>1</v>
      </c>
      <c r="AA457" t="str">
        <f t="shared" si="47"/>
        <v>Salah</v>
      </c>
    </row>
    <row r="458" spans="1:27" ht="15.75" customHeight="1" x14ac:dyDescent="0.2">
      <c r="A458" s="4">
        <v>45</v>
      </c>
      <c r="B458" s="5">
        <f>IF(Data_Mentah!B458="Male",1,0)</f>
        <v>0</v>
      </c>
      <c r="C458" s="5">
        <f>IF(Data_Mentah!C458="Yes",1,0)</f>
        <v>0</v>
      </c>
      <c r="D458" s="5">
        <f>IF(Data_Mentah!D458="Yes",1,0)</f>
        <v>0</v>
      </c>
      <c r="E458" s="5">
        <f>IF(Data_Mentah!E458="Yes",1,0)</f>
        <v>0</v>
      </c>
      <c r="F458" s="5">
        <f>IF(Data_Mentah!F458="Yes",1,0)</f>
        <v>0</v>
      </c>
      <c r="G458" s="5">
        <f>IF(Data_Mentah!G458="Yes",1,0)</f>
        <v>1</v>
      </c>
      <c r="H458" s="5">
        <f>IF(Data_Mentah!H458="Yes",1,0)</f>
        <v>0</v>
      </c>
      <c r="I458" s="5">
        <f>IF(Data_Mentah!I458="Yes",1,0)</f>
        <v>1</v>
      </c>
      <c r="J458" s="5">
        <f>IF(Data_Mentah!J458="Yes",1,0)</f>
        <v>1</v>
      </c>
      <c r="K458" s="5">
        <f>IF(Data_Mentah!K458="Yes",1,0)</f>
        <v>0</v>
      </c>
      <c r="L458" s="5">
        <f>IF(Data_Mentah!L458="Yes",1,0)</f>
        <v>0</v>
      </c>
      <c r="M458" s="5">
        <f>IF(Data_Mentah!M458="Yes",1,0)</f>
        <v>1</v>
      </c>
      <c r="N458" s="5">
        <f>IF(Data_Mentah!N458="Yes",1,0)</f>
        <v>0</v>
      </c>
      <c r="O458" s="5">
        <f>IF(Data_Mentah!O458="Yes",1,0)</f>
        <v>0</v>
      </c>
      <c r="P458" s="5">
        <f>IF(Data_Mentah!P458="Yes",1,0)</f>
        <v>0</v>
      </c>
      <c r="Q458" s="6">
        <f>IF(Data_Mentah!Q458="Positive",1,0)</f>
        <v>1</v>
      </c>
      <c r="T458">
        <f t="shared" si="42"/>
        <v>0</v>
      </c>
      <c r="U458">
        <f t="shared" si="43"/>
        <v>1</v>
      </c>
      <c r="V458">
        <f t="shared" si="44"/>
        <v>0</v>
      </c>
      <c r="W458">
        <f t="shared" si="45"/>
        <v>0</v>
      </c>
      <c r="X458">
        <f t="shared" si="46"/>
        <v>0</v>
      </c>
      <c r="Y458">
        <f>IF((Prediksi_Testing!T458 + Prediksi_Testing!U458 + Prediksi_Testing!V458 + Prediksi_Testing!W458 + Prediksi_Testing!X458) &gt;= 3, 1, 0)</f>
        <v>0</v>
      </c>
      <c r="Z458">
        <f>Label_Encoding!Q458</f>
        <v>1</v>
      </c>
      <c r="AA458" t="str">
        <f t="shared" si="47"/>
        <v>Salah</v>
      </c>
    </row>
    <row r="459" spans="1:27" ht="15.75" customHeight="1" x14ac:dyDescent="0.2">
      <c r="A459" s="7">
        <v>48</v>
      </c>
      <c r="B459" s="8">
        <f>IF(Data_Mentah!B459="Male",1,0)</f>
        <v>0</v>
      </c>
      <c r="C459" s="8">
        <f>IF(Data_Mentah!C459="Yes",1,0)</f>
        <v>1</v>
      </c>
      <c r="D459" s="8">
        <f>IF(Data_Mentah!D459="Yes",1,0)</f>
        <v>1</v>
      </c>
      <c r="E459" s="8">
        <f>IF(Data_Mentah!E459="Yes",1,0)</f>
        <v>1</v>
      </c>
      <c r="F459" s="8">
        <f>IF(Data_Mentah!F459="Yes",1,0)</f>
        <v>1</v>
      </c>
      <c r="G459" s="8">
        <f>IF(Data_Mentah!G459="Yes",1,0)</f>
        <v>1</v>
      </c>
      <c r="H459" s="8">
        <f>IF(Data_Mentah!H459="Yes",1,0)</f>
        <v>0</v>
      </c>
      <c r="I459" s="8">
        <f>IF(Data_Mentah!I459="Yes",1,0)</f>
        <v>1</v>
      </c>
      <c r="J459" s="8">
        <f>IF(Data_Mentah!J459="Yes",1,0)</f>
        <v>1</v>
      </c>
      <c r="K459" s="8">
        <f>IF(Data_Mentah!K459="Yes",1,0)</f>
        <v>1</v>
      </c>
      <c r="L459" s="8">
        <f>IF(Data_Mentah!L459="Yes",1,0)</f>
        <v>1</v>
      </c>
      <c r="M459" s="8">
        <f>IF(Data_Mentah!M459="Yes",1,0)</f>
        <v>1</v>
      </c>
      <c r="N459" s="8">
        <f>IF(Data_Mentah!N459="Yes",1,0)</f>
        <v>1</v>
      </c>
      <c r="O459" s="8">
        <f>IF(Data_Mentah!O459="Yes",1,0)</f>
        <v>0</v>
      </c>
      <c r="P459" s="8">
        <f>IF(Data_Mentah!P459="Yes",1,0)</f>
        <v>0</v>
      </c>
      <c r="Q459" s="9">
        <f>IF(Data_Mentah!Q459="Positive",1,0)</f>
        <v>1</v>
      </c>
      <c r="T459">
        <f t="shared" si="42"/>
        <v>1</v>
      </c>
      <c r="U459">
        <f t="shared" si="43"/>
        <v>1</v>
      </c>
      <c r="V459">
        <f t="shared" si="44"/>
        <v>1</v>
      </c>
      <c r="W459">
        <f t="shared" si="45"/>
        <v>0</v>
      </c>
      <c r="X459">
        <f t="shared" si="46"/>
        <v>1</v>
      </c>
      <c r="Y459">
        <f>IF((Prediksi_Testing!T459 + Prediksi_Testing!U459 + Prediksi_Testing!V459 + Prediksi_Testing!W459 + Prediksi_Testing!X459) &gt;= 3, 1, 0)</f>
        <v>1</v>
      </c>
      <c r="Z459">
        <f>Label_Encoding!Q459</f>
        <v>1</v>
      </c>
      <c r="AA459" t="str">
        <f t="shared" si="47"/>
        <v>Benar</v>
      </c>
    </row>
    <row r="460" spans="1:27" ht="15.75" customHeight="1" x14ac:dyDescent="0.2">
      <c r="A460" s="4">
        <v>40</v>
      </c>
      <c r="B460" s="5">
        <f>IF(Data_Mentah!B460="Male",1,0)</f>
        <v>0</v>
      </c>
      <c r="C460" s="5">
        <f>IF(Data_Mentah!C460="Yes",1,0)</f>
        <v>1</v>
      </c>
      <c r="D460" s="5">
        <f>IF(Data_Mentah!D460="Yes",1,0)</f>
        <v>1</v>
      </c>
      <c r="E460" s="5">
        <f>IF(Data_Mentah!E460="Yes",1,0)</f>
        <v>1</v>
      </c>
      <c r="F460" s="5">
        <f>IF(Data_Mentah!F460="Yes",1,0)</f>
        <v>1</v>
      </c>
      <c r="G460" s="5">
        <f>IF(Data_Mentah!G460="Yes",1,0)</f>
        <v>0</v>
      </c>
      <c r="H460" s="5">
        <f>IF(Data_Mentah!H460="Yes",1,0)</f>
        <v>0</v>
      </c>
      <c r="I460" s="5">
        <f>IF(Data_Mentah!I460="Yes",1,0)</f>
        <v>1</v>
      </c>
      <c r="J460" s="5">
        <f>IF(Data_Mentah!J460="Yes",1,0)</f>
        <v>0</v>
      </c>
      <c r="K460" s="5">
        <f>IF(Data_Mentah!K460="Yes",1,0)</f>
        <v>0</v>
      </c>
      <c r="L460" s="5">
        <f>IF(Data_Mentah!L460="Yes",1,0)</f>
        <v>1</v>
      </c>
      <c r="M460" s="5">
        <f>IF(Data_Mentah!M460="Yes",1,0)</f>
        <v>1</v>
      </c>
      <c r="N460" s="5">
        <f>IF(Data_Mentah!N460="Yes",1,0)</f>
        <v>1</v>
      </c>
      <c r="O460" s="5">
        <f>IF(Data_Mentah!O460="Yes",1,0)</f>
        <v>0</v>
      </c>
      <c r="P460" s="5">
        <f>IF(Data_Mentah!P460="Yes",1,0)</f>
        <v>0</v>
      </c>
      <c r="Q460" s="6">
        <f>IF(Data_Mentah!Q460="Positive",1,0)</f>
        <v>1</v>
      </c>
      <c r="T460">
        <f t="shared" si="42"/>
        <v>1</v>
      </c>
      <c r="U460">
        <f t="shared" si="43"/>
        <v>0</v>
      </c>
      <c r="V460">
        <f t="shared" si="44"/>
        <v>1</v>
      </c>
      <c r="W460">
        <f t="shared" si="45"/>
        <v>0</v>
      </c>
      <c r="X460">
        <f t="shared" si="46"/>
        <v>1</v>
      </c>
      <c r="Y460">
        <f>IF((Prediksi_Testing!T460 + Prediksi_Testing!U460 + Prediksi_Testing!V460 + Prediksi_Testing!W460 + Prediksi_Testing!X460) &gt;= 3, 1, 0)</f>
        <v>1</v>
      </c>
      <c r="Z460">
        <f>Label_Encoding!Q460</f>
        <v>1</v>
      </c>
      <c r="AA460" t="str">
        <f t="shared" si="47"/>
        <v>Benar</v>
      </c>
    </row>
    <row r="461" spans="1:27" ht="15.75" customHeight="1" x14ac:dyDescent="0.2">
      <c r="A461" s="7">
        <v>57</v>
      </c>
      <c r="B461" s="8">
        <f>IF(Data_Mentah!B461="Male",1,0)</f>
        <v>1</v>
      </c>
      <c r="C461" s="8">
        <f>IF(Data_Mentah!C461="Yes",1,0)</f>
        <v>1</v>
      </c>
      <c r="D461" s="8">
        <f>IF(Data_Mentah!D461="Yes",1,0)</f>
        <v>1</v>
      </c>
      <c r="E461" s="8">
        <f>IF(Data_Mentah!E461="Yes",1,0)</f>
        <v>1</v>
      </c>
      <c r="F461" s="8">
        <f>IF(Data_Mentah!F461="Yes",1,0)</f>
        <v>1</v>
      </c>
      <c r="G461" s="8">
        <f>IF(Data_Mentah!G461="Yes",1,0)</f>
        <v>1</v>
      </c>
      <c r="H461" s="8">
        <f>IF(Data_Mentah!H461="Yes",1,0)</f>
        <v>0</v>
      </c>
      <c r="I461" s="8">
        <f>IF(Data_Mentah!I461="Yes",1,0)</f>
        <v>1</v>
      </c>
      <c r="J461" s="8">
        <f>IF(Data_Mentah!J461="Yes",1,0)</f>
        <v>0</v>
      </c>
      <c r="K461" s="8">
        <f>IF(Data_Mentah!K461="Yes",1,0)</f>
        <v>0</v>
      </c>
      <c r="L461" s="8">
        <f>IF(Data_Mentah!L461="Yes",1,0)</f>
        <v>0</v>
      </c>
      <c r="M461" s="8">
        <f>IF(Data_Mentah!M461="Yes",1,0)</f>
        <v>1</v>
      </c>
      <c r="N461" s="8">
        <f>IF(Data_Mentah!N461="Yes",1,0)</f>
        <v>0</v>
      </c>
      <c r="O461" s="8">
        <f>IF(Data_Mentah!O461="Yes",1,0)</f>
        <v>0</v>
      </c>
      <c r="P461" s="8">
        <f>IF(Data_Mentah!P461="Yes",1,0)</f>
        <v>0</v>
      </c>
      <c r="Q461" s="9">
        <f>IF(Data_Mentah!Q461="Positive",1,0)</f>
        <v>1</v>
      </c>
      <c r="T461">
        <f t="shared" si="42"/>
        <v>0</v>
      </c>
      <c r="U461">
        <f t="shared" si="43"/>
        <v>1</v>
      </c>
      <c r="V461">
        <f t="shared" si="44"/>
        <v>0</v>
      </c>
      <c r="W461">
        <f t="shared" si="45"/>
        <v>0</v>
      </c>
      <c r="X461">
        <f t="shared" si="46"/>
        <v>0</v>
      </c>
      <c r="Y461">
        <f>IF((Prediksi_Testing!T461 + Prediksi_Testing!U461 + Prediksi_Testing!V461 + Prediksi_Testing!W461 + Prediksi_Testing!X461) &gt;= 3, 1, 0)</f>
        <v>0</v>
      </c>
      <c r="Z461">
        <f>Label_Encoding!Q461</f>
        <v>1</v>
      </c>
      <c r="AA461" t="str">
        <f t="shared" si="47"/>
        <v>Salah</v>
      </c>
    </row>
    <row r="462" spans="1:27" ht="15.75" customHeight="1" x14ac:dyDescent="0.2">
      <c r="A462" s="4">
        <v>47</v>
      </c>
      <c r="B462" s="5">
        <f>IF(Data_Mentah!B462="Male",1,0)</f>
        <v>1</v>
      </c>
      <c r="C462" s="5">
        <f>IF(Data_Mentah!C462="Yes",1,0)</f>
        <v>0</v>
      </c>
      <c r="D462" s="5">
        <f>IF(Data_Mentah!D462="Yes",1,0)</f>
        <v>0</v>
      </c>
      <c r="E462" s="5">
        <f>IF(Data_Mentah!E462="Yes",1,0)</f>
        <v>0</v>
      </c>
      <c r="F462" s="5">
        <f>IF(Data_Mentah!F462="Yes",1,0)</f>
        <v>0</v>
      </c>
      <c r="G462" s="5">
        <f>IF(Data_Mentah!G462="Yes",1,0)</f>
        <v>0</v>
      </c>
      <c r="H462" s="5">
        <f>IF(Data_Mentah!H462="Yes",1,0)</f>
        <v>0</v>
      </c>
      <c r="I462" s="5">
        <f>IF(Data_Mentah!I462="Yes",1,0)</f>
        <v>0</v>
      </c>
      <c r="J462" s="5">
        <f>IF(Data_Mentah!J462="Yes",1,0)</f>
        <v>1</v>
      </c>
      <c r="K462" s="5">
        <f>IF(Data_Mentah!K462="Yes",1,0)</f>
        <v>0</v>
      </c>
      <c r="L462" s="5">
        <f>IF(Data_Mentah!L462="Yes",1,0)</f>
        <v>0</v>
      </c>
      <c r="M462" s="5">
        <f>IF(Data_Mentah!M462="Yes",1,0)</f>
        <v>0</v>
      </c>
      <c r="N462" s="5">
        <f>IF(Data_Mentah!N462="Yes",1,0)</f>
        <v>0</v>
      </c>
      <c r="O462" s="5">
        <f>IF(Data_Mentah!O462="Yes",1,0)</f>
        <v>1</v>
      </c>
      <c r="P462" s="5">
        <f>IF(Data_Mentah!P462="Yes",1,0)</f>
        <v>0</v>
      </c>
      <c r="Q462" s="6">
        <f>IF(Data_Mentah!Q462="Positive",1,0)</f>
        <v>0</v>
      </c>
      <c r="T462">
        <f t="shared" si="42"/>
        <v>0</v>
      </c>
      <c r="U462">
        <f t="shared" si="43"/>
        <v>0</v>
      </c>
      <c r="V462">
        <f t="shared" si="44"/>
        <v>0</v>
      </c>
      <c r="W462">
        <f t="shared" si="45"/>
        <v>0</v>
      </c>
      <c r="X462">
        <f t="shared" si="46"/>
        <v>0</v>
      </c>
      <c r="Y462">
        <f>IF((Prediksi_Testing!T462 + Prediksi_Testing!U462 + Prediksi_Testing!V462 + Prediksi_Testing!W462 + Prediksi_Testing!X462) &gt;= 3, 1, 0)</f>
        <v>0</v>
      </c>
      <c r="Z462">
        <f>Label_Encoding!Q462</f>
        <v>0</v>
      </c>
      <c r="AA462" t="str">
        <f t="shared" si="47"/>
        <v>Benar</v>
      </c>
    </row>
    <row r="463" spans="1:27" ht="15.75" customHeight="1" x14ac:dyDescent="0.2">
      <c r="A463" s="7">
        <v>45</v>
      </c>
      <c r="B463" s="8">
        <f>IF(Data_Mentah!B463="Male",1,0)</f>
        <v>1</v>
      </c>
      <c r="C463" s="8">
        <f>IF(Data_Mentah!C463="Yes",1,0)</f>
        <v>0</v>
      </c>
      <c r="D463" s="8">
        <f>IF(Data_Mentah!D463="Yes",1,0)</f>
        <v>0</v>
      </c>
      <c r="E463" s="8">
        <f>IF(Data_Mentah!E463="Yes",1,0)</f>
        <v>0</v>
      </c>
      <c r="F463" s="8">
        <f>IF(Data_Mentah!F463="Yes",1,0)</f>
        <v>0</v>
      </c>
      <c r="G463" s="8">
        <f>IF(Data_Mentah!G463="Yes",1,0)</f>
        <v>1</v>
      </c>
      <c r="H463" s="8">
        <f>IF(Data_Mentah!H463="Yes",1,0)</f>
        <v>1</v>
      </c>
      <c r="I463" s="8">
        <f>IF(Data_Mentah!I463="Yes",1,0)</f>
        <v>0</v>
      </c>
      <c r="J463" s="8">
        <f>IF(Data_Mentah!J463="Yes",1,0)</f>
        <v>0</v>
      </c>
      <c r="K463" s="8">
        <f>IF(Data_Mentah!K463="Yes",1,0)</f>
        <v>0</v>
      </c>
      <c r="L463" s="8">
        <f>IF(Data_Mentah!L463="Yes",1,0)</f>
        <v>0</v>
      </c>
      <c r="M463" s="8">
        <f>IF(Data_Mentah!M463="Yes",1,0)</f>
        <v>0</v>
      </c>
      <c r="N463" s="8">
        <f>IF(Data_Mentah!N463="Yes",1,0)</f>
        <v>0</v>
      </c>
      <c r="O463" s="8">
        <f>IF(Data_Mentah!O463="Yes",1,0)</f>
        <v>0</v>
      </c>
      <c r="P463" s="8">
        <f>IF(Data_Mentah!P463="Yes",1,0)</f>
        <v>0</v>
      </c>
      <c r="Q463" s="9">
        <f>IF(Data_Mentah!Q463="Positive",1,0)</f>
        <v>0</v>
      </c>
      <c r="T463">
        <f t="shared" si="42"/>
        <v>0</v>
      </c>
      <c r="U463">
        <f t="shared" si="43"/>
        <v>0</v>
      </c>
      <c r="V463">
        <f t="shared" si="44"/>
        <v>0</v>
      </c>
      <c r="W463">
        <f t="shared" si="45"/>
        <v>0</v>
      </c>
      <c r="X463">
        <f t="shared" si="46"/>
        <v>0</v>
      </c>
      <c r="Y463">
        <f>IF((Prediksi_Testing!T463 + Prediksi_Testing!U463 + Prediksi_Testing!V463 + Prediksi_Testing!W463 + Prediksi_Testing!X463) &gt;= 3, 1, 0)</f>
        <v>0</v>
      </c>
      <c r="Z463">
        <f>Label_Encoding!Q463</f>
        <v>0</v>
      </c>
      <c r="AA463" t="str">
        <f t="shared" si="47"/>
        <v>Benar</v>
      </c>
    </row>
    <row r="464" spans="1:27" ht="15.75" customHeight="1" x14ac:dyDescent="0.2">
      <c r="A464" s="4">
        <v>57</v>
      </c>
      <c r="B464" s="5">
        <f>IF(Data_Mentah!B464="Male",1,0)</f>
        <v>1</v>
      </c>
      <c r="C464" s="5">
        <f>IF(Data_Mentah!C464="Yes",1,0)</f>
        <v>0</v>
      </c>
      <c r="D464" s="5">
        <f>IF(Data_Mentah!D464="Yes",1,0)</f>
        <v>0</v>
      </c>
      <c r="E464" s="5">
        <f>IF(Data_Mentah!E464="Yes",1,0)</f>
        <v>0</v>
      </c>
      <c r="F464" s="5">
        <f>IF(Data_Mentah!F464="Yes",1,0)</f>
        <v>0</v>
      </c>
      <c r="G464" s="5">
        <f>IF(Data_Mentah!G464="Yes",1,0)</f>
        <v>1</v>
      </c>
      <c r="H464" s="5">
        <f>IF(Data_Mentah!H464="Yes",1,0)</f>
        <v>0</v>
      </c>
      <c r="I464" s="5">
        <f>IF(Data_Mentah!I464="Yes",1,0)</f>
        <v>1</v>
      </c>
      <c r="J464" s="5">
        <f>IF(Data_Mentah!J464="Yes",1,0)</f>
        <v>0</v>
      </c>
      <c r="K464" s="5">
        <f>IF(Data_Mentah!K464="Yes",1,0)</f>
        <v>0</v>
      </c>
      <c r="L464" s="5">
        <f>IF(Data_Mentah!L464="Yes",1,0)</f>
        <v>0</v>
      </c>
      <c r="M464" s="5">
        <f>IF(Data_Mentah!M464="Yes",1,0)</f>
        <v>0</v>
      </c>
      <c r="N464" s="5">
        <f>IF(Data_Mentah!N464="Yes",1,0)</f>
        <v>1</v>
      </c>
      <c r="O464" s="5">
        <f>IF(Data_Mentah!O464="Yes",1,0)</f>
        <v>0</v>
      </c>
      <c r="P464" s="5">
        <f>IF(Data_Mentah!P464="Yes",1,0)</f>
        <v>0</v>
      </c>
      <c r="Q464" s="6">
        <f>IF(Data_Mentah!Q464="Positive",1,0)</f>
        <v>0</v>
      </c>
      <c r="T464">
        <f t="shared" si="42"/>
        <v>0</v>
      </c>
      <c r="U464">
        <f t="shared" si="43"/>
        <v>0</v>
      </c>
      <c r="V464">
        <f t="shared" si="44"/>
        <v>0</v>
      </c>
      <c r="W464">
        <f t="shared" si="45"/>
        <v>0</v>
      </c>
      <c r="X464">
        <f t="shared" si="46"/>
        <v>0</v>
      </c>
      <c r="Y464">
        <f>IF((Prediksi_Testing!T464 + Prediksi_Testing!U464 + Prediksi_Testing!V464 + Prediksi_Testing!W464 + Prediksi_Testing!X464) &gt;= 3, 1, 0)</f>
        <v>0</v>
      </c>
      <c r="Z464">
        <f>Label_Encoding!Q464</f>
        <v>0</v>
      </c>
      <c r="AA464" t="str">
        <f t="shared" si="47"/>
        <v>Benar</v>
      </c>
    </row>
    <row r="465" spans="1:27" ht="15.75" customHeight="1" x14ac:dyDescent="0.2">
      <c r="A465" s="7">
        <v>72</v>
      </c>
      <c r="B465" s="8">
        <f>IF(Data_Mentah!B465="Male",1,0)</f>
        <v>1</v>
      </c>
      <c r="C465" s="8">
        <f>IF(Data_Mentah!C465="Yes",1,0)</f>
        <v>1</v>
      </c>
      <c r="D465" s="8">
        <f>IF(Data_Mentah!D465="Yes",1,0)</f>
        <v>0</v>
      </c>
      <c r="E465" s="8">
        <f>IF(Data_Mentah!E465="Yes",1,0)</f>
        <v>0</v>
      </c>
      <c r="F465" s="8">
        <f>IF(Data_Mentah!F465="Yes",1,0)</f>
        <v>0</v>
      </c>
      <c r="G465" s="8">
        <f>IF(Data_Mentah!G465="Yes",1,0)</f>
        <v>1</v>
      </c>
      <c r="H465" s="8">
        <f>IF(Data_Mentah!H465="Yes",1,0)</f>
        <v>0</v>
      </c>
      <c r="I465" s="8">
        <f>IF(Data_Mentah!I465="Yes",1,0)</f>
        <v>1</v>
      </c>
      <c r="J465" s="8">
        <f>IF(Data_Mentah!J465="Yes",1,0)</f>
        <v>1</v>
      </c>
      <c r="K465" s="8">
        <f>IF(Data_Mentah!K465="Yes",1,0)</f>
        <v>0</v>
      </c>
      <c r="L465" s="8">
        <f>IF(Data_Mentah!L465="Yes",1,0)</f>
        <v>1</v>
      </c>
      <c r="M465" s="8">
        <f>IF(Data_Mentah!M465="Yes",1,0)</f>
        <v>1</v>
      </c>
      <c r="N465" s="8">
        <f>IF(Data_Mentah!N465="Yes",1,0)</f>
        <v>1</v>
      </c>
      <c r="O465" s="8">
        <f>IF(Data_Mentah!O465="Yes",1,0)</f>
        <v>1</v>
      </c>
      <c r="P465" s="8">
        <f>IF(Data_Mentah!P465="Yes",1,0)</f>
        <v>0</v>
      </c>
      <c r="Q465" s="9">
        <f>IF(Data_Mentah!Q465="Positive",1,0)</f>
        <v>0</v>
      </c>
      <c r="T465">
        <f t="shared" si="42"/>
        <v>0</v>
      </c>
      <c r="U465">
        <f t="shared" si="43"/>
        <v>1</v>
      </c>
      <c r="V465">
        <f t="shared" si="44"/>
        <v>1</v>
      </c>
      <c r="W465">
        <f t="shared" si="45"/>
        <v>0</v>
      </c>
      <c r="X465">
        <f t="shared" si="46"/>
        <v>1</v>
      </c>
      <c r="Y465">
        <f>IF((Prediksi_Testing!T465 + Prediksi_Testing!U465 + Prediksi_Testing!V465 + Prediksi_Testing!W465 + Prediksi_Testing!X465) &gt;= 3, 1, 0)</f>
        <v>1</v>
      </c>
      <c r="Z465">
        <f>Label_Encoding!Q465</f>
        <v>0</v>
      </c>
      <c r="AA465" t="str">
        <f t="shared" si="47"/>
        <v>Salah</v>
      </c>
    </row>
    <row r="466" spans="1:27" ht="15.75" customHeight="1" x14ac:dyDescent="0.2">
      <c r="A466" s="4">
        <v>30</v>
      </c>
      <c r="B466" s="5">
        <f>IF(Data_Mentah!B466="Male",1,0)</f>
        <v>1</v>
      </c>
      <c r="C466" s="5">
        <f>IF(Data_Mentah!C466="Yes",1,0)</f>
        <v>0</v>
      </c>
      <c r="D466" s="5">
        <f>IF(Data_Mentah!D466="Yes",1,0)</f>
        <v>0</v>
      </c>
      <c r="E466" s="5">
        <f>IF(Data_Mentah!E466="Yes",1,0)</f>
        <v>0</v>
      </c>
      <c r="F466" s="5">
        <f>IF(Data_Mentah!F466="Yes",1,0)</f>
        <v>0</v>
      </c>
      <c r="G466" s="5">
        <f>IF(Data_Mentah!G466="Yes",1,0)</f>
        <v>0</v>
      </c>
      <c r="H466" s="5">
        <f>IF(Data_Mentah!H466="Yes",1,0)</f>
        <v>0</v>
      </c>
      <c r="I466" s="5">
        <f>IF(Data_Mentah!I466="Yes",1,0)</f>
        <v>0</v>
      </c>
      <c r="J466" s="5">
        <f>IF(Data_Mentah!J466="Yes",1,0)</f>
        <v>0</v>
      </c>
      <c r="K466" s="5">
        <f>IF(Data_Mentah!K466="Yes",1,0)</f>
        <v>0</v>
      </c>
      <c r="L466" s="5">
        <f>IF(Data_Mentah!L466="Yes",1,0)</f>
        <v>0</v>
      </c>
      <c r="M466" s="5">
        <f>IF(Data_Mentah!M466="Yes",1,0)</f>
        <v>0</v>
      </c>
      <c r="N466" s="5">
        <f>IF(Data_Mentah!N466="Yes",1,0)</f>
        <v>0</v>
      </c>
      <c r="O466" s="5">
        <f>IF(Data_Mentah!O466="Yes",1,0)</f>
        <v>0</v>
      </c>
      <c r="P466" s="5">
        <f>IF(Data_Mentah!P466="Yes",1,0)</f>
        <v>0</v>
      </c>
      <c r="Q466" s="6">
        <f>IF(Data_Mentah!Q466="Positive",1,0)</f>
        <v>0</v>
      </c>
      <c r="T466">
        <f t="shared" si="42"/>
        <v>0</v>
      </c>
      <c r="U466">
        <f t="shared" si="43"/>
        <v>0</v>
      </c>
      <c r="V466">
        <f t="shared" si="44"/>
        <v>0</v>
      </c>
      <c r="W466">
        <f t="shared" si="45"/>
        <v>0</v>
      </c>
      <c r="X466">
        <f t="shared" si="46"/>
        <v>0</v>
      </c>
      <c r="Y466">
        <f>IF((Prediksi_Testing!T466 + Prediksi_Testing!U466 + Prediksi_Testing!V466 + Prediksi_Testing!W466 + Prediksi_Testing!X466) &gt;= 3, 1, 0)</f>
        <v>0</v>
      </c>
      <c r="Z466">
        <f>Label_Encoding!Q466</f>
        <v>0</v>
      </c>
      <c r="AA466" t="str">
        <f t="shared" si="47"/>
        <v>Benar</v>
      </c>
    </row>
    <row r="467" spans="1:27" ht="15.75" customHeight="1" x14ac:dyDescent="0.2">
      <c r="A467" s="7">
        <v>27</v>
      </c>
      <c r="B467" s="8">
        <f>IF(Data_Mentah!B467="Male",1,0)</f>
        <v>1</v>
      </c>
      <c r="C467" s="8">
        <f>IF(Data_Mentah!C467="Yes",1,0)</f>
        <v>0</v>
      </c>
      <c r="D467" s="8">
        <f>IF(Data_Mentah!D467="Yes",1,0)</f>
        <v>0</v>
      </c>
      <c r="E467" s="8">
        <f>IF(Data_Mentah!E467="Yes",1,0)</f>
        <v>0</v>
      </c>
      <c r="F467" s="8">
        <f>IF(Data_Mentah!F467="Yes",1,0)</f>
        <v>0</v>
      </c>
      <c r="G467" s="8">
        <f>IF(Data_Mentah!G467="Yes",1,0)</f>
        <v>0</v>
      </c>
      <c r="H467" s="8">
        <f>IF(Data_Mentah!H467="Yes",1,0)</f>
        <v>0</v>
      </c>
      <c r="I467" s="8">
        <f>IF(Data_Mentah!I467="Yes",1,0)</f>
        <v>0</v>
      </c>
      <c r="J467" s="8">
        <f>IF(Data_Mentah!J467="Yes",1,0)</f>
        <v>0</v>
      </c>
      <c r="K467" s="8">
        <f>IF(Data_Mentah!K467="Yes",1,0)</f>
        <v>0</v>
      </c>
      <c r="L467" s="8">
        <f>IF(Data_Mentah!L467="Yes",1,0)</f>
        <v>0</v>
      </c>
      <c r="M467" s="8">
        <f>IF(Data_Mentah!M467="Yes",1,0)</f>
        <v>0</v>
      </c>
      <c r="N467" s="8">
        <f>IF(Data_Mentah!N467="Yes",1,0)</f>
        <v>0</v>
      </c>
      <c r="O467" s="8">
        <f>IF(Data_Mentah!O467="Yes",1,0)</f>
        <v>0</v>
      </c>
      <c r="P467" s="8">
        <f>IF(Data_Mentah!P467="Yes",1,0)</f>
        <v>0</v>
      </c>
      <c r="Q467" s="9">
        <f>IF(Data_Mentah!Q467="Positive",1,0)</f>
        <v>0</v>
      </c>
      <c r="T467">
        <f t="shared" si="42"/>
        <v>0</v>
      </c>
      <c r="U467">
        <f t="shared" si="43"/>
        <v>0</v>
      </c>
      <c r="V467">
        <f t="shared" si="44"/>
        <v>0</v>
      </c>
      <c r="W467">
        <f t="shared" si="45"/>
        <v>0</v>
      </c>
      <c r="X467">
        <f t="shared" si="46"/>
        <v>0</v>
      </c>
      <c r="Y467">
        <f>IF((Prediksi_Testing!T467 + Prediksi_Testing!U467 + Prediksi_Testing!V467 + Prediksi_Testing!W467 + Prediksi_Testing!X467) &gt;= 3, 1, 0)</f>
        <v>0</v>
      </c>
      <c r="Z467">
        <f>Label_Encoding!Q467</f>
        <v>0</v>
      </c>
      <c r="AA467" t="str">
        <f t="shared" si="47"/>
        <v>Benar</v>
      </c>
    </row>
    <row r="468" spans="1:27" ht="15.75" customHeight="1" x14ac:dyDescent="0.2">
      <c r="A468" s="4">
        <v>38</v>
      </c>
      <c r="B468" s="5">
        <f>IF(Data_Mentah!B468="Male",1,0)</f>
        <v>1</v>
      </c>
      <c r="C468" s="5">
        <f>IF(Data_Mentah!C468="Yes",1,0)</f>
        <v>0</v>
      </c>
      <c r="D468" s="5">
        <f>IF(Data_Mentah!D468="Yes",1,0)</f>
        <v>0</v>
      </c>
      <c r="E468" s="5">
        <f>IF(Data_Mentah!E468="Yes",1,0)</f>
        <v>0</v>
      </c>
      <c r="F468" s="5">
        <f>IF(Data_Mentah!F468="Yes",1,0)</f>
        <v>0</v>
      </c>
      <c r="G468" s="5">
        <f>IF(Data_Mentah!G468="Yes",1,0)</f>
        <v>0</v>
      </c>
      <c r="H468" s="5">
        <f>IF(Data_Mentah!H468="Yes",1,0)</f>
        <v>0</v>
      </c>
      <c r="I468" s="5">
        <f>IF(Data_Mentah!I468="Yes",1,0)</f>
        <v>0</v>
      </c>
      <c r="J468" s="5">
        <f>IF(Data_Mentah!J468="Yes",1,0)</f>
        <v>0</v>
      </c>
      <c r="K468" s="5">
        <f>IF(Data_Mentah!K468="Yes",1,0)</f>
        <v>0</v>
      </c>
      <c r="L468" s="5">
        <f>IF(Data_Mentah!L468="Yes",1,0)</f>
        <v>0</v>
      </c>
      <c r="M468" s="5">
        <f>IF(Data_Mentah!M468="Yes",1,0)</f>
        <v>0</v>
      </c>
      <c r="N468" s="5">
        <f>IF(Data_Mentah!N468="Yes",1,0)</f>
        <v>0</v>
      </c>
      <c r="O468" s="5">
        <f>IF(Data_Mentah!O468="Yes",1,0)</f>
        <v>0</v>
      </c>
      <c r="P468" s="5">
        <f>IF(Data_Mentah!P468="Yes",1,0)</f>
        <v>0</v>
      </c>
      <c r="Q468" s="6">
        <f>IF(Data_Mentah!Q468="Positive",1,0)</f>
        <v>0</v>
      </c>
      <c r="T468">
        <f t="shared" si="42"/>
        <v>0</v>
      </c>
      <c r="U468">
        <f t="shared" si="43"/>
        <v>0</v>
      </c>
      <c r="V468">
        <f t="shared" si="44"/>
        <v>0</v>
      </c>
      <c r="W468">
        <f t="shared" si="45"/>
        <v>0</v>
      </c>
      <c r="X468">
        <f t="shared" si="46"/>
        <v>0</v>
      </c>
      <c r="Y468">
        <f>IF((Prediksi_Testing!T468 + Prediksi_Testing!U468 + Prediksi_Testing!V468 + Prediksi_Testing!W468 + Prediksi_Testing!X468) &gt;= 3, 1, 0)</f>
        <v>0</v>
      </c>
      <c r="Z468">
        <f>Label_Encoding!Q468</f>
        <v>0</v>
      </c>
      <c r="AA468" t="str">
        <f t="shared" si="47"/>
        <v>Benar</v>
      </c>
    </row>
    <row r="469" spans="1:27" ht="15.75" customHeight="1" x14ac:dyDescent="0.2">
      <c r="A469" s="7">
        <v>43</v>
      </c>
      <c r="B469" s="8">
        <f>IF(Data_Mentah!B469="Male",1,0)</f>
        <v>1</v>
      </c>
      <c r="C469" s="8">
        <f>IF(Data_Mentah!C469="Yes",1,0)</f>
        <v>0</v>
      </c>
      <c r="D469" s="8">
        <f>IF(Data_Mentah!D469="Yes",1,0)</f>
        <v>0</v>
      </c>
      <c r="E469" s="8">
        <f>IF(Data_Mentah!E469="Yes",1,0)</f>
        <v>0</v>
      </c>
      <c r="F469" s="8">
        <f>IF(Data_Mentah!F469="Yes",1,0)</f>
        <v>1</v>
      </c>
      <c r="G469" s="8">
        <f>IF(Data_Mentah!G469="Yes",1,0)</f>
        <v>0</v>
      </c>
      <c r="H469" s="8">
        <f>IF(Data_Mentah!H469="Yes",1,0)</f>
        <v>1</v>
      </c>
      <c r="I469" s="8">
        <f>IF(Data_Mentah!I469="Yes",1,0)</f>
        <v>0</v>
      </c>
      <c r="J469" s="8">
        <f>IF(Data_Mentah!J469="Yes",1,0)</f>
        <v>1</v>
      </c>
      <c r="K469" s="8">
        <f>IF(Data_Mentah!K469="Yes",1,0)</f>
        <v>0</v>
      </c>
      <c r="L469" s="8">
        <f>IF(Data_Mentah!L469="Yes",1,0)</f>
        <v>1</v>
      </c>
      <c r="M469" s="8">
        <f>IF(Data_Mentah!M469="Yes",1,0)</f>
        <v>0</v>
      </c>
      <c r="N469" s="8">
        <f>IF(Data_Mentah!N469="Yes",1,0)</f>
        <v>0</v>
      </c>
      <c r="O469" s="8">
        <f>IF(Data_Mentah!O469="Yes",1,0)</f>
        <v>1</v>
      </c>
      <c r="P469" s="8">
        <f>IF(Data_Mentah!P469="Yes",1,0)</f>
        <v>0</v>
      </c>
      <c r="Q469" s="9">
        <f>IF(Data_Mentah!Q469="Positive",1,0)</f>
        <v>0</v>
      </c>
      <c r="T469">
        <f t="shared" si="42"/>
        <v>1</v>
      </c>
      <c r="U469">
        <f t="shared" si="43"/>
        <v>0</v>
      </c>
      <c r="V469">
        <f t="shared" si="44"/>
        <v>1</v>
      </c>
      <c r="W469">
        <f t="shared" si="45"/>
        <v>0</v>
      </c>
      <c r="X469">
        <f t="shared" si="46"/>
        <v>0</v>
      </c>
      <c r="Y469">
        <f>IF((Prediksi_Testing!T469 + Prediksi_Testing!U469 + Prediksi_Testing!V469 + Prediksi_Testing!W469 + Prediksi_Testing!X469) &gt;= 3, 1, 0)</f>
        <v>0</v>
      </c>
      <c r="Z469">
        <f>Label_Encoding!Q469</f>
        <v>0</v>
      </c>
      <c r="AA469" t="str">
        <f t="shared" si="47"/>
        <v>Benar</v>
      </c>
    </row>
    <row r="470" spans="1:27" ht="15.75" customHeight="1" x14ac:dyDescent="0.2">
      <c r="A470" s="4">
        <v>40</v>
      </c>
      <c r="B470" s="5">
        <f>IF(Data_Mentah!B470="Male",1,0)</f>
        <v>1</v>
      </c>
      <c r="C470" s="5">
        <f>IF(Data_Mentah!C470="Yes",1,0)</f>
        <v>0</v>
      </c>
      <c r="D470" s="5">
        <f>IF(Data_Mentah!D470="Yes",1,0)</f>
        <v>0</v>
      </c>
      <c r="E470" s="5">
        <f>IF(Data_Mentah!E470="Yes",1,0)</f>
        <v>1</v>
      </c>
      <c r="F470" s="5">
        <f>IF(Data_Mentah!F470="Yes",1,0)</f>
        <v>0</v>
      </c>
      <c r="G470" s="5">
        <f>IF(Data_Mentah!G470="Yes",1,0)</f>
        <v>0</v>
      </c>
      <c r="H470" s="5">
        <f>IF(Data_Mentah!H470="Yes",1,0)</f>
        <v>0</v>
      </c>
      <c r="I470" s="5">
        <f>IF(Data_Mentah!I470="Yes",1,0)</f>
        <v>0</v>
      </c>
      <c r="J470" s="5">
        <f>IF(Data_Mentah!J470="Yes",1,0)</f>
        <v>0</v>
      </c>
      <c r="K470" s="5">
        <f>IF(Data_Mentah!K470="Yes",1,0)</f>
        <v>0</v>
      </c>
      <c r="L470" s="5">
        <f>IF(Data_Mentah!L470="Yes",1,0)</f>
        <v>0</v>
      </c>
      <c r="M470" s="5">
        <f>IF(Data_Mentah!M470="Yes",1,0)</f>
        <v>0</v>
      </c>
      <c r="N470" s="5">
        <f>IF(Data_Mentah!N470="Yes",1,0)</f>
        <v>0</v>
      </c>
      <c r="O470" s="5">
        <f>IF(Data_Mentah!O470="Yes",1,0)</f>
        <v>0</v>
      </c>
      <c r="P470" s="5">
        <f>IF(Data_Mentah!P470="Yes",1,0)</f>
        <v>1</v>
      </c>
      <c r="Q470" s="6">
        <f>IF(Data_Mentah!Q470="Positive",1,0)</f>
        <v>0</v>
      </c>
      <c r="T470">
        <f t="shared" si="42"/>
        <v>0</v>
      </c>
      <c r="U470">
        <f t="shared" si="43"/>
        <v>0</v>
      </c>
      <c r="V470">
        <f t="shared" si="44"/>
        <v>0</v>
      </c>
      <c r="W470">
        <f t="shared" si="45"/>
        <v>0</v>
      </c>
      <c r="X470">
        <f t="shared" si="46"/>
        <v>0</v>
      </c>
      <c r="Y470">
        <f>IF((Prediksi_Testing!T470 + Prediksi_Testing!U470 + Prediksi_Testing!V470 + Prediksi_Testing!W470 + Prediksi_Testing!X470) &gt;= 3, 1, 0)</f>
        <v>0</v>
      </c>
      <c r="Z470">
        <f>Label_Encoding!Q470</f>
        <v>0</v>
      </c>
      <c r="AA470" t="str">
        <f t="shared" si="47"/>
        <v>Benar</v>
      </c>
    </row>
    <row r="471" spans="1:27" ht="15.75" customHeight="1" x14ac:dyDescent="0.2">
      <c r="A471" s="7">
        <v>47</v>
      </c>
      <c r="B471" s="8">
        <f>IF(Data_Mentah!B471="Male",1,0)</f>
        <v>1</v>
      </c>
      <c r="C471" s="8">
        <f>IF(Data_Mentah!C471="Yes",1,0)</f>
        <v>0</v>
      </c>
      <c r="D471" s="8">
        <f>IF(Data_Mentah!D471="Yes",1,0)</f>
        <v>0</v>
      </c>
      <c r="E471" s="8">
        <f>IF(Data_Mentah!E471="Yes",1,0)</f>
        <v>0</v>
      </c>
      <c r="F471" s="8">
        <f>IF(Data_Mentah!F471="Yes",1,0)</f>
        <v>0</v>
      </c>
      <c r="G471" s="8">
        <f>IF(Data_Mentah!G471="Yes",1,0)</f>
        <v>0</v>
      </c>
      <c r="H471" s="8">
        <f>IF(Data_Mentah!H471="Yes",1,0)</f>
        <v>0</v>
      </c>
      <c r="I471" s="8">
        <f>IF(Data_Mentah!I471="Yes",1,0)</f>
        <v>0</v>
      </c>
      <c r="J471" s="8">
        <f>IF(Data_Mentah!J471="Yes",1,0)</f>
        <v>1</v>
      </c>
      <c r="K471" s="8">
        <f>IF(Data_Mentah!K471="Yes",1,0)</f>
        <v>0</v>
      </c>
      <c r="L471" s="8">
        <f>IF(Data_Mentah!L471="Yes",1,0)</f>
        <v>0</v>
      </c>
      <c r="M471" s="8">
        <f>IF(Data_Mentah!M471="Yes",1,0)</f>
        <v>0</v>
      </c>
      <c r="N471" s="8">
        <f>IF(Data_Mentah!N471="Yes",1,0)</f>
        <v>0</v>
      </c>
      <c r="O471" s="8">
        <f>IF(Data_Mentah!O471="Yes",1,0)</f>
        <v>1</v>
      </c>
      <c r="P471" s="8">
        <f>IF(Data_Mentah!P471="Yes",1,0)</f>
        <v>0</v>
      </c>
      <c r="Q471" s="9">
        <f>IF(Data_Mentah!Q471="Positive",1,0)</f>
        <v>0</v>
      </c>
      <c r="T471">
        <f t="shared" si="42"/>
        <v>0</v>
      </c>
      <c r="U471">
        <f t="shared" si="43"/>
        <v>0</v>
      </c>
      <c r="V471">
        <f t="shared" si="44"/>
        <v>0</v>
      </c>
      <c r="W471">
        <f t="shared" si="45"/>
        <v>0</v>
      </c>
      <c r="X471">
        <f t="shared" si="46"/>
        <v>0</v>
      </c>
      <c r="Y471">
        <f>IF((Prediksi_Testing!T471 + Prediksi_Testing!U471 + Prediksi_Testing!V471 + Prediksi_Testing!W471 + Prediksi_Testing!X471) &gt;= 3, 1, 0)</f>
        <v>0</v>
      </c>
      <c r="Z471">
        <f>Label_Encoding!Q471</f>
        <v>0</v>
      </c>
      <c r="AA471" t="str">
        <f t="shared" si="47"/>
        <v>Benar</v>
      </c>
    </row>
    <row r="472" spans="1:27" ht="15.75" customHeight="1" x14ac:dyDescent="0.2">
      <c r="A472" s="4">
        <v>45</v>
      </c>
      <c r="B472" s="5">
        <f>IF(Data_Mentah!B472="Male",1,0)</f>
        <v>1</v>
      </c>
      <c r="C472" s="5">
        <f>IF(Data_Mentah!C472="Yes",1,0)</f>
        <v>0</v>
      </c>
      <c r="D472" s="5">
        <f>IF(Data_Mentah!D472="Yes",1,0)</f>
        <v>0</v>
      </c>
      <c r="E472" s="5">
        <f>IF(Data_Mentah!E472="Yes",1,0)</f>
        <v>0</v>
      </c>
      <c r="F472" s="5">
        <f>IF(Data_Mentah!F472="Yes",1,0)</f>
        <v>0</v>
      </c>
      <c r="G472" s="5">
        <f>IF(Data_Mentah!G472="Yes",1,0)</f>
        <v>1</v>
      </c>
      <c r="H472" s="5">
        <f>IF(Data_Mentah!H472="Yes",1,0)</f>
        <v>1</v>
      </c>
      <c r="I472" s="5">
        <f>IF(Data_Mentah!I472="Yes",1,0)</f>
        <v>0</v>
      </c>
      <c r="J472" s="5">
        <f>IF(Data_Mentah!J472="Yes",1,0)</f>
        <v>0</v>
      </c>
      <c r="K472" s="5">
        <f>IF(Data_Mentah!K472="Yes",1,0)</f>
        <v>0</v>
      </c>
      <c r="L472" s="5">
        <f>IF(Data_Mentah!L472="Yes",1,0)</f>
        <v>0</v>
      </c>
      <c r="M472" s="5">
        <f>IF(Data_Mentah!M472="Yes",1,0)</f>
        <v>0</v>
      </c>
      <c r="N472" s="5">
        <f>IF(Data_Mentah!N472="Yes",1,0)</f>
        <v>0</v>
      </c>
      <c r="O472" s="5">
        <f>IF(Data_Mentah!O472="Yes",1,0)</f>
        <v>0</v>
      </c>
      <c r="P472" s="5">
        <f>IF(Data_Mentah!P472="Yes",1,0)</f>
        <v>0</v>
      </c>
      <c r="Q472" s="6">
        <f>IF(Data_Mentah!Q472="Positive",1,0)</f>
        <v>0</v>
      </c>
      <c r="T472">
        <f t="shared" si="42"/>
        <v>0</v>
      </c>
      <c r="U472">
        <f t="shared" si="43"/>
        <v>0</v>
      </c>
      <c r="V472">
        <f t="shared" si="44"/>
        <v>0</v>
      </c>
      <c r="W472">
        <f t="shared" si="45"/>
        <v>0</v>
      </c>
      <c r="X472">
        <f t="shared" si="46"/>
        <v>0</v>
      </c>
      <c r="Y472">
        <f>IF((Prediksi_Testing!T472 + Prediksi_Testing!U472 + Prediksi_Testing!V472 + Prediksi_Testing!W472 + Prediksi_Testing!X472) &gt;= 3, 1, 0)</f>
        <v>0</v>
      </c>
      <c r="Z472">
        <f>Label_Encoding!Q472</f>
        <v>0</v>
      </c>
      <c r="AA472" t="str">
        <f t="shared" si="47"/>
        <v>Benar</v>
      </c>
    </row>
    <row r="473" spans="1:27" ht="15.75" customHeight="1" x14ac:dyDescent="0.2">
      <c r="A473" s="7">
        <v>57</v>
      </c>
      <c r="B473" s="8">
        <f>IF(Data_Mentah!B473="Male",1,0)</f>
        <v>1</v>
      </c>
      <c r="C473" s="8">
        <f>IF(Data_Mentah!C473="Yes",1,0)</f>
        <v>0</v>
      </c>
      <c r="D473" s="8">
        <f>IF(Data_Mentah!D473="Yes",1,0)</f>
        <v>0</v>
      </c>
      <c r="E473" s="8">
        <f>IF(Data_Mentah!E473="Yes",1,0)</f>
        <v>0</v>
      </c>
      <c r="F473" s="8">
        <f>IF(Data_Mentah!F473="Yes",1,0)</f>
        <v>0</v>
      </c>
      <c r="G473" s="8">
        <f>IF(Data_Mentah!G473="Yes",1,0)</f>
        <v>1</v>
      </c>
      <c r="H473" s="8">
        <f>IF(Data_Mentah!H473="Yes",1,0)</f>
        <v>0</v>
      </c>
      <c r="I473" s="8">
        <f>IF(Data_Mentah!I473="Yes",1,0)</f>
        <v>1</v>
      </c>
      <c r="J473" s="8">
        <f>IF(Data_Mentah!J473="Yes",1,0)</f>
        <v>0</v>
      </c>
      <c r="K473" s="8">
        <f>IF(Data_Mentah!K473="Yes",1,0)</f>
        <v>0</v>
      </c>
      <c r="L473" s="8">
        <f>IF(Data_Mentah!L473="Yes",1,0)</f>
        <v>0</v>
      </c>
      <c r="M473" s="8">
        <f>IF(Data_Mentah!M473="Yes",1,0)</f>
        <v>0</v>
      </c>
      <c r="N473" s="8">
        <f>IF(Data_Mentah!N473="Yes",1,0)</f>
        <v>1</v>
      </c>
      <c r="O473" s="8">
        <f>IF(Data_Mentah!O473="Yes",1,0)</f>
        <v>0</v>
      </c>
      <c r="P473" s="8">
        <f>IF(Data_Mentah!P473="Yes",1,0)</f>
        <v>0</v>
      </c>
      <c r="Q473" s="9">
        <f>IF(Data_Mentah!Q473="Positive",1,0)</f>
        <v>0</v>
      </c>
      <c r="T473">
        <f t="shared" si="42"/>
        <v>0</v>
      </c>
      <c r="U473">
        <f t="shared" si="43"/>
        <v>0</v>
      </c>
      <c r="V473">
        <f t="shared" si="44"/>
        <v>0</v>
      </c>
      <c r="W473">
        <f t="shared" si="45"/>
        <v>0</v>
      </c>
      <c r="X473">
        <f t="shared" si="46"/>
        <v>0</v>
      </c>
      <c r="Y473">
        <f>IF((Prediksi_Testing!T473 + Prediksi_Testing!U473 + Prediksi_Testing!V473 + Prediksi_Testing!W473 + Prediksi_Testing!X473) &gt;= 3, 1, 0)</f>
        <v>0</v>
      </c>
      <c r="Z473">
        <f>Label_Encoding!Q473</f>
        <v>0</v>
      </c>
      <c r="AA473" t="str">
        <f t="shared" si="47"/>
        <v>Benar</v>
      </c>
    </row>
    <row r="474" spans="1:27" ht="15.75" customHeight="1" x14ac:dyDescent="0.2">
      <c r="A474" s="4">
        <v>72</v>
      </c>
      <c r="B474" s="5">
        <f>IF(Data_Mentah!B474="Male",1,0)</f>
        <v>1</v>
      </c>
      <c r="C474" s="5">
        <f>IF(Data_Mentah!C474="Yes",1,0)</f>
        <v>1</v>
      </c>
      <c r="D474" s="5">
        <f>IF(Data_Mentah!D474="Yes",1,0)</f>
        <v>0</v>
      </c>
      <c r="E474" s="5">
        <f>IF(Data_Mentah!E474="Yes",1,0)</f>
        <v>0</v>
      </c>
      <c r="F474" s="5">
        <f>IF(Data_Mentah!F474="Yes",1,0)</f>
        <v>0</v>
      </c>
      <c r="G474" s="5">
        <f>IF(Data_Mentah!G474="Yes",1,0)</f>
        <v>1</v>
      </c>
      <c r="H474" s="5">
        <f>IF(Data_Mentah!H474="Yes",1,0)</f>
        <v>0</v>
      </c>
      <c r="I474" s="5">
        <f>IF(Data_Mentah!I474="Yes",1,0)</f>
        <v>1</v>
      </c>
      <c r="J474" s="5">
        <f>IF(Data_Mentah!J474="Yes",1,0)</f>
        <v>1</v>
      </c>
      <c r="K474" s="5">
        <f>IF(Data_Mentah!K474="Yes",1,0)</f>
        <v>0</v>
      </c>
      <c r="L474" s="5">
        <f>IF(Data_Mentah!L474="Yes",1,0)</f>
        <v>1</v>
      </c>
      <c r="M474" s="5">
        <f>IF(Data_Mentah!M474="Yes",1,0)</f>
        <v>1</v>
      </c>
      <c r="N474" s="5">
        <f>IF(Data_Mentah!N474="Yes",1,0)</f>
        <v>1</v>
      </c>
      <c r="O474" s="5">
        <f>IF(Data_Mentah!O474="Yes",1,0)</f>
        <v>1</v>
      </c>
      <c r="P474" s="5">
        <f>IF(Data_Mentah!P474="Yes",1,0)</f>
        <v>0</v>
      </c>
      <c r="Q474" s="6">
        <f>IF(Data_Mentah!Q474="Positive",1,0)</f>
        <v>0</v>
      </c>
      <c r="T474">
        <f t="shared" si="42"/>
        <v>0</v>
      </c>
      <c r="U474">
        <f t="shared" si="43"/>
        <v>1</v>
      </c>
      <c r="V474">
        <f t="shared" si="44"/>
        <v>1</v>
      </c>
      <c r="W474">
        <f t="shared" si="45"/>
        <v>0</v>
      </c>
      <c r="X474">
        <f t="shared" si="46"/>
        <v>1</v>
      </c>
      <c r="Y474">
        <f>IF((Prediksi_Testing!T474 + Prediksi_Testing!U474 + Prediksi_Testing!V474 + Prediksi_Testing!W474 + Prediksi_Testing!X474) &gt;= 3, 1, 0)</f>
        <v>1</v>
      </c>
      <c r="Z474">
        <f>Label_Encoding!Q474</f>
        <v>0</v>
      </c>
      <c r="AA474" t="str">
        <f t="shared" si="47"/>
        <v>Salah</v>
      </c>
    </row>
    <row r="475" spans="1:27" ht="15.75" customHeight="1" x14ac:dyDescent="0.2">
      <c r="A475" s="7">
        <v>30</v>
      </c>
      <c r="B475" s="8">
        <f>IF(Data_Mentah!B475="Male",1,0)</f>
        <v>1</v>
      </c>
      <c r="C475" s="8">
        <f>IF(Data_Mentah!C475="Yes",1,0)</f>
        <v>0</v>
      </c>
      <c r="D475" s="8">
        <f>IF(Data_Mentah!D475="Yes",1,0)</f>
        <v>0</v>
      </c>
      <c r="E475" s="8">
        <f>IF(Data_Mentah!E475="Yes",1,0)</f>
        <v>0</v>
      </c>
      <c r="F475" s="8">
        <f>IF(Data_Mentah!F475="Yes",1,0)</f>
        <v>0</v>
      </c>
      <c r="G475" s="8">
        <f>IF(Data_Mentah!G475="Yes",1,0)</f>
        <v>0</v>
      </c>
      <c r="H475" s="8">
        <f>IF(Data_Mentah!H475="Yes",1,0)</f>
        <v>0</v>
      </c>
      <c r="I475" s="8">
        <f>IF(Data_Mentah!I475="Yes",1,0)</f>
        <v>0</v>
      </c>
      <c r="J475" s="8">
        <f>IF(Data_Mentah!J475="Yes",1,0)</f>
        <v>0</v>
      </c>
      <c r="K475" s="8">
        <f>IF(Data_Mentah!K475="Yes",1,0)</f>
        <v>0</v>
      </c>
      <c r="L475" s="8">
        <f>IF(Data_Mentah!L475="Yes",1,0)</f>
        <v>0</v>
      </c>
      <c r="M475" s="8">
        <f>IF(Data_Mentah!M475="Yes",1,0)</f>
        <v>0</v>
      </c>
      <c r="N475" s="8">
        <f>IF(Data_Mentah!N475="Yes",1,0)</f>
        <v>0</v>
      </c>
      <c r="O475" s="8">
        <f>IF(Data_Mentah!O475="Yes",1,0)</f>
        <v>0</v>
      </c>
      <c r="P475" s="8">
        <f>IF(Data_Mentah!P475="Yes",1,0)</f>
        <v>0</v>
      </c>
      <c r="Q475" s="9">
        <f>IF(Data_Mentah!Q475="Positive",1,0)</f>
        <v>0</v>
      </c>
      <c r="T475">
        <f t="shared" si="42"/>
        <v>0</v>
      </c>
      <c r="U475">
        <f t="shared" si="43"/>
        <v>0</v>
      </c>
      <c r="V475">
        <f t="shared" si="44"/>
        <v>0</v>
      </c>
      <c r="W475">
        <f t="shared" si="45"/>
        <v>0</v>
      </c>
      <c r="X475">
        <f t="shared" si="46"/>
        <v>0</v>
      </c>
      <c r="Y475">
        <f>IF((Prediksi_Testing!T475 + Prediksi_Testing!U475 + Prediksi_Testing!V475 + Prediksi_Testing!W475 + Prediksi_Testing!X475) &gt;= 3, 1, 0)</f>
        <v>0</v>
      </c>
      <c r="Z475">
        <f>Label_Encoding!Q475</f>
        <v>0</v>
      </c>
      <c r="AA475" t="str">
        <f t="shared" si="47"/>
        <v>Benar</v>
      </c>
    </row>
    <row r="476" spans="1:27" ht="15.75" customHeight="1" x14ac:dyDescent="0.2">
      <c r="A476" s="4">
        <v>27</v>
      </c>
      <c r="B476" s="5">
        <f>IF(Data_Mentah!B476="Male",1,0)</f>
        <v>1</v>
      </c>
      <c r="C476" s="5">
        <f>IF(Data_Mentah!C476="Yes",1,0)</f>
        <v>0</v>
      </c>
      <c r="D476" s="5">
        <f>IF(Data_Mentah!D476="Yes",1,0)</f>
        <v>0</v>
      </c>
      <c r="E476" s="5">
        <f>IF(Data_Mentah!E476="Yes",1,0)</f>
        <v>0</v>
      </c>
      <c r="F476" s="5">
        <f>IF(Data_Mentah!F476="Yes",1,0)</f>
        <v>0</v>
      </c>
      <c r="G476" s="5">
        <f>IF(Data_Mentah!G476="Yes",1,0)</f>
        <v>0</v>
      </c>
      <c r="H476" s="5">
        <f>IF(Data_Mentah!H476="Yes",1,0)</f>
        <v>0</v>
      </c>
      <c r="I476" s="5">
        <f>IF(Data_Mentah!I476="Yes",1,0)</f>
        <v>0</v>
      </c>
      <c r="J476" s="5">
        <f>IF(Data_Mentah!J476="Yes",1,0)</f>
        <v>0</v>
      </c>
      <c r="K476" s="5">
        <f>IF(Data_Mentah!K476="Yes",1,0)</f>
        <v>0</v>
      </c>
      <c r="L476" s="5">
        <f>IF(Data_Mentah!L476="Yes",1,0)</f>
        <v>0</v>
      </c>
      <c r="M476" s="5">
        <f>IF(Data_Mentah!M476="Yes",1,0)</f>
        <v>0</v>
      </c>
      <c r="N476" s="5">
        <f>IF(Data_Mentah!N476="Yes",1,0)</f>
        <v>0</v>
      </c>
      <c r="O476" s="5">
        <f>IF(Data_Mentah!O476="Yes",1,0)</f>
        <v>0</v>
      </c>
      <c r="P476" s="5">
        <f>IF(Data_Mentah!P476="Yes",1,0)</f>
        <v>0</v>
      </c>
      <c r="Q476" s="6">
        <f>IF(Data_Mentah!Q476="Positive",1,0)</f>
        <v>0</v>
      </c>
      <c r="T476">
        <f t="shared" si="42"/>
        <v>0</v>
      </c>
      <c r="U476">
        <f t="shared" si="43"/>
        <v>0</v>
      </c>
      <c r="V476">
        <f t="shared" si="44"/>
        <v>0</v>
      </c>
      <c r="W476">
        <f t="shared" si="45"/>
        <v>0</v>
      </c>
      <c r="X476">
        <f t="shared" si="46"/>
        <v>0</v>
      </c>
      <c r="Y476">
        <f>IF((Prediksi_Testing!T476 + Prediksi_Testing!U476 + Prediksi_Testing!V476 + Prediksi_Testing!W476 + Prediksi_Testing!X476) &gt;= 3, 1, 0)</f>
        <v>0</v>
      </c>
      <c r="Z476">
        <f>Label_Encoding!Q476</f>
        <v>0</v>
      </c>
      <c r="AA476" t="str">
        <f t="shared" si="47"/>
        <v>Benar</v>
      </c>
    </row>
    <row r="477" spans="1:27" ht="15.75" customHeight="1" x14ac:dyDescent="0.2">
      <c r="A477" s="7">
        <v>38</v>
      </c>
      <c r="B477" s="8">
        <f>IF(Data_Mentah!B477="Male",1,0)</f>
        <v>1</v>
      </c>
      <c r="C477" s="8">
        <f>IF(Data_Mentah!C477="Yes",1,0)</f>
        <v>0</v>
      </c>
      <c r="D477" s="8">
        <f>IF(Data_Mentah!D477="Yes",1,0)</f>
        <v>0</v>
      </c>
      <c r="E477" s="8">
        <f>IF(Data_Mentah!E477="Yes",1,0)</f>
        <v>0</v>
      </c>
      <c r="F477" s="8">
        <f>IF(Data_Mentah!F477="Yes",1,0)</f>
        <v>0</v>
      </c>
      <c r="G477" s="8">
        <f>IF(Data_Mentah!G477="Yes",1,0)</f>
        <v>0</v>
      </c>
      <c r="H477" s="8">
        <f>IF(Data_Mentah!H477="Yes",1,0)</f>
        <v>0</v>
      </c>
      <c r="I477" s="8">
        <f>IF(Data_Mentah!I477="Yes",1,0)</f>
        <v>0</v>
      </c>
      <c r="J477" s="8">
        <f>IF(Data_Mentah!J477="Yes",1,0)</f>
        <v>0</v>
      </c>
      <c r="K477" s="8">
        <f>IF(Data_Mentah!K477="Yes",1,0)</f>
        <v>0</v>
      </c>
      <c r="L477" s="8">
        <f>IF(Data_Mentah!L477="Yes",1,0)</f>
        <v>0</v>
      </c>
      <c r="M477" s="8">
        <f>IF(Data_Mentah!M477="Yes",1,0)</f>
        <v>0</v>
      </c>
      <c r="N477" s="8">
        <f>IF(Data_Mentah!N477="Yes",1,0)</f>
        <v>0</v>
      </c>
      <c r="O477" s="8">
        <f>IF(Data_Mentah!O477="Yes",1,0)</f>
        <v>0</v>
      </c>
      <c r="P477" s="8">
        <f>IF(Data_Mentah!P477="Yes",1,0)</f>
        <v>0</v>
      </c>
      <c r="Q477" s="9">
        <f>IF(Data_Mentah!Q477="Positive",1,0)</f>
        <v>0</v>
      </c>
      <c r="T477">
        <f t="shared" si="42"/>
        <v>0</v>
      </c>
      <c r="U477">
        <f t="shared" si="43"/>
        <v>0</v>
      </c>
      <c r="V477">
        <f t="shared" si="44"/>
        <v>0</v>
      </c>
      <c r="W477">
        <f t="shared" si="45"/>
        <v>0</v>
      </c>
      <c r="X477">
        <f t="shared" si="46"/>
        <v>0</v>
      </c>
      <c r="Y477">
        <f>IF((Prediksi_Testing!T477 + Prediksi_Testing!U477 + Prediksi_Testing!V477 + Prediksi_Testing!W477 + Prediksi_Testing!X477) &gt;= 3, 1, 0)</f>
        <v>0</v>
      </c>
      <c r="Z477">
        <f>Label_Encoding!Q477</f>
        <v>0</v>
      </c>
      <c r="AA477" t="str">
        <f t="shared" si="47"/>
        <v>Benar</v>
      </c>
    </row>
    <row r="478" spans="1:27" ht="15.75" customHeight="1" x14ac:dyDescent="0.2">
      <c r="A478" s="4">
        <v>43</v>
      </c>
      <c r="B478" s="5">
        <f>IF(Data_Mentah!B478="Male",1,0)</f>
        <v>1</v>
      </c>
      <c r="C478" s="5">
        <f>IF(Data_Mentah!C478="Yes",1,0)</f>
        <v>0</v>
      </c>
      <c r="D478" s="5">
        <f>IF(Data_Mentah!D478="Yes",1,0)</f>
        <v>0</v>
      </c>
      <c r="E478" s="5">
        <f>IF(Data_Mentah!E478="Yes",1,0)</f>
        <v>0</v>
      </c>
      <c r="F478" s="5">
        <f>IF(Data_Mentah!F478="Yes",1,0)</f>
        <v>1</v>
      </c>
      <c r="G478" s="5">
        <f>IF(Data_Mentah!G478="Yes",1,0)</f>
        <v>0</v>
      </c>
      <c r="H478" s="5">
        <f>IF(Data_Mentah!H478="Yes",1,0)</f>
        <v>1</v>
      </c>
      <c r="I478" s="5">
        <f>IF(Data_Mentah!I478="Yes",1,0)</f>
        <v>0</v>
      </c>
      <c r="J478" s="5">
        <f>IF(Data_Mentah!J478="Yes",1,0)</f>
        <v>1</v>
      </c>
      <c r="K478" s="5">
        <f>IF(Data_Mentah!K478="Yes",1,0)</f>
        <v>0</v>
      </c>
      <c r="L478" s="5">
        <f>IF(Data_Mentah!L478="Yes",1,0)</f>
        <v>1</v>
      </c>
      <c r="M478" s="5">
        <f>IF(Data_Mentah!M478="Yes",1,0)</f>
        <v>0</v>
      </c>
      <c r="N478" s="5">
        <f>IF(Data_Mentah!N478="Yes",1,0)</f>
        <v>0</v>
      </c>
      <c r="O478" s="5">
        <f>IF(Data_Mentah!O478="Yes",1,0)</f>
        <v>1</v>
      </c>
      <c r="P478" s="5">
        <f>IF(Data_Mentah!P478="Yes",1,0)</f>
        <v>0</v>
      </c>
      <c r="Q478" s="6">
        <f>IF(Data_Mentah!Q478="Positive",1,0)</f>
        <v>0</v>
      </c>
      <c r="T478">
        <f t="shared" si="42"/>
        <v>1</v>
      </c>
      <c r="U478">
        <f t="shared" si="43"/>
        <v>0</v>
      </c>
      <c r="V478">
        <f t="shared" si="44"/>
        <v>1</v>
      </c>
      <c r="W478">
        <f t="shared" si="45"/>
        <v>0</v>
      </c>
      <c r="X478">
        <f t="shared" si="46"/>
        <v>0</v>
      </c>
      <c r="Y478">
        <f>IF((Prediksi_Testing!T478 + Prediksi_Testing!U478 + Prediksi_Testing!V478 + Prediksi_Testing!W478 + Prediksi_Testing!X478) &gt;= 3, 1, 0)</f>
        <v>0</v>
      </c>
      <c r="Z478">
        <f>Label_Encoding!Q478</f>
        <v>0</v>
      </c>
      <c r="AA478" t="str">
        <f t="shared" si="47"/>
        <v>Benar</v>
      </c>
    </row>
    <row r="479" spans="1:27" ht="15.75" customHeight="1" x14ac:dyDescent="0.2">
      <c r="A479" s="7">
        <v>40</v>
      </c>
      <c r="B479" s="8">
        <f>IF(Data_Mentah!B479="Male",1,0)</f>
        <v>1</v>
      </c>
      <c r="C479" s="8">
        <f>IF(Data_Mentah!C479="Yes",1,0)</f>
        <v>0</v>
      </c>
      <c r="D479" s="8">
        <f>IF(Data_Mentah!D479="Yes",1,0)</f>
        <v>0</v>
      </c>
      <c r="E479" s="8">
        <f>IF(Data_Mentah!E479="Yes",1,0)</f>
        <v>1</v>
      </c>
      <c r="F479" s="8">
        <f>IF(Data_Mentah!F479="Yes",1,0)</f>
        <v>0</v>
      </c>
      <c r="G479" s="8">
        <f>IF(Data_Mentah!G479="Yes",1,0)</f>
        <v>0</v>
      </c>
      <c r="H479" s="8">
        <f>IF(Data_Mentah!H479="Yes",1,0)</f>
        <v>0</v>
      </c>
      <c r="I479" s="8">
        <f>IF(Data_Mentah!I479="Yes",1,0)</f>
        <v>0</v>
      </c>
      <c r="J479" s="8">
        <f>IF(Data_Mentah!J479="Yes",1,0)</f>
        <v>0</v>
      </c>
      <c r="K479" s="8">
        <f>IF(Data_Mentah!K479="Yes",1,0)</f>
        <v>0</v>
      </c>
      <c r="L479" s="8">
        <f>IF(Data_Mentah!L479="Yes",1,0)</f>
        <v>0</v>
      </c>
      <c r="M479" s="8">
        <f>IF(Data_Mentah!M479="Yes",1,0)</f>
        <v>0</v>
      </c>
      <c r="N479" s="8">
        <f>IF(Data_Mentah!N479="Yes",1,0)</f>
        <v>0</v>
      </c>
      <c r="O479" s="8">
        <f>IF(Data_Mentah!O479="Yes",1,0)</f>
        <v>0</v>
      </c>
      <c r="P479" s="8">
        <f>IF(Data_Mentah!P479="Yes",1,0)</f>
        <v>1</v>
      </c>
      <c r="Q479" s="9">
        <f>IF(Data_Mentah!Q479="Positive",1,0)</f>
        <v>0</v>
      </c>
      <c r="T479">
        <f t="shared" si="42"/>
        <v>0</v>
      </c>
      <c r="U479">
        <f t="shared" si="43"/>
        <v>0</v>
      </c>
      <c r="V479">
        <f t="shared" si="44"/>
        <v>0</v>
      </c>
      <c r="W479">
        <f t="shared" si="45"/>
        <v>0</v>
      </c>
      <c r="X479">
        <f t="shared" si="46"/>
        <v>0</v>
      </c>
      <c r="Y479">
        <f>IF((Prediksi_Testing!T479 + Prediksi_Testing!U479 + Prediksi_Testing!V479 + Prediksi_Testing!W479 + Prediksi_Testing!X479) &gt;= 3, 1, 0)</f>
        <v>0</v>
      </c>
      <c r="Z479">
        <f>Label_Encoding!Q479</f>
        <v>0</v>
      </c>
      <c r="AA479" t="str">
        <f t="shared" si="47"/>
        <v>Benar</v>
      </c>
    </row>
    <row r="480" spans="1:27" ht="15.75" customHeight="1" x14ac:dyDescent="0.2">
      <c r="A480" s="4">
        <v>54</v>
      </c>
      <c r="B480" s="5">
        <f>IF(Data_Mentah!B480="Male",1,0)</f>
        <v>1</v>
      </c>
      <c r="C480" s="5">
        <f>IF(Data_Mentah!C480="Yes",1,0)</f>
        <v>0</v>
      </c>
      <c r="D480" s="5">
        <f>IF(Data_Mentah!D480="Yes",1,0)</f>
        <v>0</v>
      </c>
      <c r="E480" s="5">
        <f>IF(Data_Mentah!E480="Yes",1,0)</f>
        <v>0</v>
      </c>
      <c r="F480" s="5">
        <f>IF(Data_Mentah!F480="Yes",1,0)</f>
        <v>1</v>
      </c>
      <c r="G480" s="5">
        <f>IF(Data_Mentah!G480="Yes",1,0)</f>
        <v>0</v>
      </c>
      <c r="H480" s="5">
        <f>IF(Data_Mentah!H480="Yes",1,0)</f>
        <v>0</v>
      </c>
      <c r="I480" s="5">
        <f>IF(Data_Mentah!I480="Yes",1,0)</f>
        <v>0</v>
      </c>
      <c r="J480" s="5">
        <f>IF(Data_Mentah!J480="Yes",1,0)</f>
        <v>1</v>
      </c>
      <c r="K480" s="5">
        <f>IF(Data_Mentah!K480="Yes",1,0)</f>
        <v>0</v>
      </c>
      <c r="L480" s="5">
        <f>IF(Data_Mentah!L480="Yes",1,0)</f>
        <v>1</v>
      </c>
      <c r="M480" s="5">
        <f>IF(Data_Mentah!M480="Yes",1,0)</f>
        <v>0</v>
      </c>
      <c r="N480" s="5">
        <f>IF(Data_Mentah!N480="Yes",1,0)</f>
        <v>1</v>
      </c>
      <c r="O480" s="5">
        <f>IF(Data_Mentah!O480="Yes",1,0)</f>
        <v>1</v>
      </c>
      <c r="P480" s="5">
        <f>IF(Data_Mentah!P480="Yes",1,0)</f>
        <v>0</v>
      </c>
      <c r="Q480" s="6">
        <f>IF(Data_Mentah!Q480="Positive",1,0)</f>
        <v>0</v>
      </c>
      <c r="T480">
        <f t="shared" si="42"/>
        <v>1</v>
      </c>
      <c r="U480">
        <f t="shared" si="43"/>
        <v>0</v>
      </c>
      <c r="V480">
        <f t="shared" si="44"/>
        <v>1</v>
      </c>
      <c r="W480">
        <f t="shared" si="45"/>
        <v>0</v>
      </c>
      <c r="X480">
        <f t="shared" si="46"/>
        <v>0</v>
      </c>
      <c r="Y480">
        <f>IF((Prediksi_Testing!T480 + Prediksi_Testing!U480 + Prediksi_Testing!V480 + Prediksi_Testing!W480 + Prediksi_Testing!X480) &gt;= 3, 1, 0)</f>
        <v>0</v>
      </c>
      <c r="Z480">
        <f>Label_Encoding!Q480</f>
        <v>0</v>
      </c>
      <c r="AA480" t="str">
        <f t="shared" si="47"/>
        <v>Benar</v>
      </c>
    </row>
    <row r="481" spans="1:27" ht="15.75" customHeight="1" x14ac:dyDescent="0.2">
      <c r="A481" s="7">
        <v>30</v>
      </c>
      <c r="B481" s="8">
        <f>IF(Data_Mentah!B481="Male",1,0)</f>
        <v>1</v>
      </c>
      <c r="C481" s="8">
        <f>IF(Data_Mentah!C481="Yes",1,0)</f>
        <v>0</v>
      </c>
      <c r="D481" s="8">
        <f>IF(Data_Mentah!D481="Yes",1,0)</f>
        <v>0</v>
      </c>
      <c r="E481" s="8">
        <f>IF(Data_Mentah!E481="Yes",1,0)</f>
        <v>0</v>
      </c>
      <c r="F481" s="8">
        <f>IF(Data_Mentah!F481="Yes",1,0)</f>
        <v>0</v>
      </c>
      <c r="G481" s="8">
        <f>IF(Data_Mentah!G481="Yes",1,0)</f>
        <v>0</v>
      </c>
      <c r="H481" s="8">
        <f>IF(Data_Mentah!H481="Yes",1,0)</f>
        <v>0</v>
      </c>
      <c r="I481" s="8">
        <f>IF(Data_Mentah!I481="Yes",1,0)</f>
        <v>0</v>
      </c>
      <c r="J481" s="8">
        <f>IF(Data_Mentah!J481="Yes",1,0)</f>
        <v>0</v>
      </c>
      <c r="K481" s="8">
        <f>IF(Data_Mentah!K481="Yes",1,0)</f>
        <v>0</v>
      </c>
      <c r="L481" s="8">
        <f>IF(Data_Mentah!L481="Yes",1,0)</f>
        <v>0</v>
      </c>
      <c r="M481" s="8">
        <f>IF(Data_Mentah!M481="Yes",1,0)</f>
        <v>0</v>
      </c>
      <c r="N481" s="8">
        <f>IF(Data_Mentah!N481="Yes",1,0)</f>
        <v>0</v>
      </c>
      <c r="O481" s="8">
        <f>IF(Data_Mentah!O481="Yes",1,0)</f>
        <v>0</v>
      </c>
      <c r="P481" s="8">
        <f>IF(Data_Mentah!P481="Yes",1,0)</f>
        <v>0</v>
      </c>
      <c r="Q481" s="9">
        <f>IF(Data_Mentah!Q481="Positive",1,0)</f>
        <v>0</v>
      </c>
      <c r="T481">
        <f t="shared" si="42"/>
        <v>0</v>
      </c>
      <c r="U481">
        <f t="shared" si="43"/>
        <v>0</v>
      </c>
      <c r="V481">
        <f t="shared" si="44"/>
        <v>0</v>
      </c>
      <c r="W481">
        <f t="shared" si="45"/>
        <v>0</v>
      </c>
      <c r="X481">
        <f t="shared" si="46"/>
        <v>0</v>
      </c>
      <c r="Y481">
        <f>IF((Prediksi_Testing!T481 + Prediksi_Testing!U481 + Prediksi_Testing!V481 + Prediksi_Testing!W481 + Prediksi_Testing!X481) &gt;= 3, 1, 0)</f>
        <v>0</v>
      </c>
      <c r="Z481">
        <f>Label_Encoding!Q481</f>
        <v>0</v>
      </c>
      <c r="AA481" t="str">
        <f t="shared" si="47"/>
        <v>Benar</v>
      </c>
    </row>
    <row r="482" spans="1:27" ht="15.75" customHeight="1" x14ac:dyDescent="0.2">
      <c r="A482" s="4">
        <v>46</v>
      </c>
      <c r="B482" s="5">
        <f>IF(Data_Mentah!B482="Male",1,0)</f>
        <v>1</v>
      </c>
      <c r="C482" s="5">
        <f>IF(Data_Mentah!C482="Yes",1,0)</f>
        <v>0</v>
      </c>
      <c r="D482" s="5">
        <f>IF(Data_Mentah!D482="Yes",1,0)</f>
        <v>0</v>
      </c>
      <c r="E482" s="5">
        <f>IF(Data_Mentah!E482="Yes",1,0)</f>
        <v>0</v>
      </c>
      <c r="F482" s="5">
        <f>IF(Data_Mentah!F482="Yes",1,0)</f>
        <v>1</v>
      </c>
      <c r="G482" s="5">
        <f>IF(Data_Mentah!G482="Yes",1,0)</f>
        <v>0</v>
      </c>
      <c r="H482" s="5">
        <f>IF(Data_Mentah!H482="Yes",1,0)</f>
        <v>0</v>
      </c>
      <c r="I482" s="5">
        <f>IF(Data_Mentah!I482="Yes",1,0)</f>
        <v>0</v>
      </c>
      <c r="J482" s="5">
        <f>IF(Data_Mentah!J482="Yes",1,0)</f>
        <v>1</v>
      </c>
      <c r="K482" s="5">
        <f>IF(Data_Mentah!K482="Yes",1,0)</f>
        <v>0</v>
      </c>
      <c r="L482" s="5">
        <f>IF(Data_Mentah!L482="Yes",1,0)</f>
        <v>1</v>
      </c>
      <c r="M482" s="5">
        <f>IF(Data_Mentah!M482="Yes",1,0)</f>
        <v>0</v>
      </c>
      <c r="N482" s="5">
        <f>IF(Data_Mentah!N482="Yes",1,0)</f>
        <v>0</v>
      </c>
      <c r="O482" s="5">
        <f>IF(Data_Mentah!O482="Yes",1,0)</f>
        <v>1</v>
      </c>
      <c r="P482" s="5">
        <f>IF(Data_Mentah!P482="Yes",1,0)</f>
        <v>0</v>
      </c>
      <c r="Q482" s="6">
        <f>IF(Data_Mentah!Q482="Positive",1,0)</f>
        <v>0</v>
      </c>
      <c r="T482">
        <f t="shared" si="42"/>
        <v>0</v>
      </c>
      <c r="U482">
        <f t="shared" si="43"/>
        <v>0</v>
      </c>
      <c r="V482">
        <f t="shared" si="44"/>
        <v>1</v>
      </c>
      <c r="W482">
        <f t="shared" si="45"/>
        <v>0</v>
      </c>
      <c r="X482">
        <f t="shared" si="46"/>
        <v>0</v>
      </c>
      <c r="Y482">
        <f>IF((Prediksi_Testing!T482 + Prediksi_Testing!U482 + Prediksi_Testing!V482 + Prediksi_Testing!W482 + Prediksi_Testing!X482) &gt;= 3, 1, 0)</f>
        <v>0</v>
      </c>
      <c r="Z482">
        <f>Label_Encoding!Q482</f>
        <v>0</v>
      </c>
      <c r="AA482" t="str">
        <f t="shared" si="47"/>
        <v>Benar</v>
      </c>
    </row>
    <row r="483" spans="1:27" ht="15.75" customHeight="1" x14ac:dyDescent="0.2">
      <c r="A483" s="7">
        <v>53</v>
      </c>
      <c r="B483" s="8">
        <f>IF(Data_Mentah!B483="Male",1,0)</f>
        <v>1</v>
      </c>
      <c r="C483" s="8">
        <f>IF(Data_Mentah!C483="Yes",1,0)</f>
        <v>0</v>
      </c>
      <c r="D483" s="8">
        <f>IF(Data_Mentah!D483="Yes",1,0)</f>
        <v>0</v>
      </c>
      <c r="E483" s="8">
        <f>IF(Data_Mentah!E483="Yes",1,0)</f>
        <v>0</v>
      </c>
      <c r="F483" s="8">
        <f>IF(Data_Mentah!F483="Yes",1,0)</f>
        <v>1</v>
      </c>
      <c r="G483" s="8">
        <f>IF(Data_Mentah!G483="Yes",1,0)</f>
        <v>1</v>
      </c>
      <c r="H483" s="8">
        <f>IF(Data_Mentah!H483="Yes",1,0)</f>
        <v>0</v>
      </c>
      <c r="I483" s="8">
        <f>IF(Data_Mentah!I483="Yes",1,0)</f>
        <v>1</v>
      </c>
      <c r="J483" s="8">
        <f>IF(Data_Mentah!J483="Yes",1,0)</f>
        <v>1</v>
      </c>
      <c r="K483" s="8">
        <f>IF(Data_Mentah!K483="Yes",1,0)</f>
        <v>0</v>
      </c>
      <c r="L483" s="8">
        <f>IF(Data_Mentah!L483="Yes",1,0)</f>
        <v>1</v>
      </c>
      <c r="M483" s="8">
        <f>IF(Data_Mentah!M483="Yes",1,0)</f>
        <v>1</v>
      </c>
      <c r="N483" s="8">
        <f>IF(Data_Mentah!N483="Yes",1,0)</f>
        <v>1</v>
      </c>
      <c r="O483" s="8">
        <f>IF(Data_Mentah!O483="Yes",1,0)</f>
        <v>1</v>
      </c>
      <c r="P483" s="8">
        <f>IF(Data_Mentah!P483="Yes",1,0)</f>
        <v>0</v>
      </c>
      <c r="Q483" s="9">
        <f>IF(Data_Mentah!Q483="Positive",1,0)</f>
        <v>0</v>
      </c>
      <c r="T483">
        <f t="shared" si="42"/>
        <v>1</v>
      </c>
      <c r="U483">
        <f t="shared" si="43"/>
        <v>1</v>
      </c>
      <c r="V483">
        <f t="shared" si="44"/>
        <v>1</v>
      </c>
      <c r="W483">
        <f t="shared" si="45"/>
        <v>0</v>
      </c>
      <c r="X483">
        <f t="shared" si="46"/>
        <v>1</v>
      </c>
      <c r="Y483">
        <f>IF((Prediksi_Testing!T483 + Prediksi_Testing!U483 + Prediksi_Testing!V483 + Prediksi_Testing!W483 + Prediksi_Testing!X483) &gt;= 3, 1, 0)</f>
        <v>1</v>
      </c>
      <c r="Z483">
        <f>Label_Encoding!Q483</f>
        <v>0</v>
      </c>
      <c r="AA483" t="str">
        <f t="shared" si="47"/>
        <v>Salah</v>
      </c>
    </row>
    <row r="484" spans="1:27" ht="15.75" customHeight="1" x14ac:dyDescent="0.2">
      <c r="A484" s="4">
        <v>42</v>
      </c>
      <c r="B484" s="5">
        <f>IF(Data_Mentah!B484="Male",1,0)</f>
        <v>1</v>
      </c>
      <c r="C484" s="5">
        <f>IF(Data_Mentah!C484="Yes",1,0)</f>
        <v>0</v>
      </c>
      <c r="D484" s="5">
        <f>IF(Data_Mentah!D484="Yes",1,0)</f>
        <v>0</v>
      </c>
      <c r="E484" s="5">
        <f>IF(Data_Mentah!E484="Yes",1,0)</f>
        <v>0</v>
      </c>
      <c r="F484" s="5">
        <f>IF(Data_Mentah!F484="Yes",1,0)</f>
        <v>0</v>
      </c>
      <c r="G484" s="5">
        <f>IF(Data_Mentah!G484="Yes",1,0)</f>
        <v>0</v>
      </c>
      <c r="H484" s="5">
        <f>IF(Data_Mentah!H484="Yes",1,0)</f>
        <v>0</v>
      </c>
      <c r="I484" s="5">
        <f>IF(Data_Mentah!I484="Yes",1,0)</f>
        <v>0</v>
      </c>
      <c r="J484" s="5">
        <f>IF(Data_Mentah!J484="Yes",1,0)</f>
        <v>0</v>
      </c>
      <c r="K484" s="5">
        <f>IF(Data_Mentah!K484="Yes",1,0)</f>
        <v>0</v>
      </c>
      <c r="L484" s="5">
        <f>IF(Data_Mentah!L484="Yes",1,0)</f>
        <v>0</v>
      </c>
      <c r="M484" s="5">
        <f>IF(Data_Mentah!M484="Yes",1,0)</f>
        <v>0</v>
      </c>
      <c r="N484" s="5">
        <f>IF(Data_Mentah!N484="Yes",1,0)</f>
        <v>0</v>
      </c>
      <c r="O484" s="5">
        <f>IF(Data_Mentah!O484="Yes",1,0)</f>
        <v>1</v>
      </c>
      <c r="P484" s="5">
        <f>IF(Data_Mentah!P484="Yes",1,0)</f>
        <v>0</v>
      </c>
      <c r="Q484" s="6">
        <f>IF(Data_Mentah!Q484="Positive",1,0)</f>
        <v>0</v>
      </c>
      <c r="T484">
        <f t="shared" si="42"/>
        <v>0</v>
      </c>
      <c r="U484">
        <f t="shared" si="43"/>
        <v>0</v>
      </c>
      <c r="V484">
        <f t="shared" si="44"/>
        <v>0</v>
      </c>
      <c r="W484">
        <f t="shared" si="45"/>
        <v>0</v>
      </c>
      <c r="X484">
        <f t="shared" si="46"/>
        <v>0</v>
      </c>
      <c r="Y484">
        <f>IF((Prediksi_Testing!T484 + Prediksi_Testing!U484 + Prediksi_Testing!V484 + Prediksi_Testing!W484 + Prediksi_Testing!X484) &gt;= 3, 1, 0)</f>
        <v>0</v>
      </c>
      <c r="Z484">
        <f>Label_Encoding!Q484</f>
        <v>0</v>
      </c>
      <c r="AA484" t="str">
        <f t="shared" si="47"/>
        <v>Benar</v>
      </c>
    </row>
    <row r="485" spans="1:27" ht="15.75" customHeight="1" x14ac:dyDescent="0.2">
      <c r="A485" s="7">
        <v>55</v>
      </c>
      <c r="B485" s="8">
        <f>IF(Data_Mentah!B485="Male",1,0)</f>
        <v>0</v>
      </c>
      <c r="C485" s="8">
        <f>IF(Data_Mentah!C485="Yes",1,0)</f>
        <v>1</v>
      </c>
      <c r="D485" s="8">
        <f>IF(Data_Mentah!D485="Yes",1,0)</f>
        <v>1</v>
      </c>
      <c r="E485" s="8">
        <f>IF(Data_Mentah!E485="Yes",1,0)</f>
        <v>1</v>
      </c>
      <c r="F485" s="8">
        <f>IF(Data_Mentah!F485="Yes",1,0)</f>
        <v>1</v>
      </c>
      <c r="G485" s="8">
        <f>IF(Data_Mentah!G485="Yes",1,0)</f>
        <v>0</v>
      </c>
      <c r="H485" s="8">
        <f>IF(Data_Mentah!H485="Yes",1,0)</f>
        <v>0</v>
      </c>
      <c r="I485" s="8">
        <f>IF(Data_Mentah!I485="Yes",1,0)</f>
        <v>1</v>
      </c>
      <c r="J485" s="8">
        <f>IF(Data_Mentah!J485="Yes",1,0)</f>
        <v>0</v>
      </c>
      <c r="K485" s="8">
        <f>IF(Data_Mentah!K485="Yes",1,0)</f>
        <v>0</v>
      </c>
      <c r="L485" s="8">
        <f>IF(Data_Mentah!L485="Yes",1,0)</f>
        <v>0</v>
      </c>
      <c r="M485" s="8">
        <f>IF(Data_Mentah!M485="Yes",1,0)</f>
        <v>1</v>
      </c>
      <c r="N485" s="8">
        <f>IF(Data_Mentah!N485="Yes",1,0)</f>
        <v>0</v>
      </c>
      <c r="O485" s="8">
        <f>IF(Data_Mentah!O485="Yes",1,0)</f>
        <v>0</v>
      </c>
      <c r="P485" s="8">
        <f>IF(Data_Mentah!P485="Yes",1,0)</f>
        <v>1</v>
      </c>
      <c r="Q485" s="9">
        <f>IF(Data_Mentah!Q485="Positive",1,0)</f>
        <v>1</v>
      </c>
      <c r="T485">
        <f t="shared" si="42"/>
        <v>0</v>
      </c>
      <c r="U485">
        <f t="shared" si="43"/>
        <v>1</v>
      </c>
      <c r="V485">
        <f t="shared" si="44"/>
        <v>0</v>
      </c>
      <c r="W485">
        <f t="shared" si="45"/>
        <v>0</v>
      </c>
      <c r="X485">
        <f t="shared" si="46"/>
        <v>1</v>
      </c>
      <c r="Y485">
        <f>IF((Prediksi_Testing!T485 + Prediksi_Testing!U485 + Prediksi_Testing!V485 + Prediksi_Testing!W485 + Prediksi_Testing!X485) &gt;= 3, 1, 0)</f>
        <v>0</v>
      </c>
      <c r="Z485">
        <f>Label_Encoding!Q485</f>
        <v>1</v>
      </c>
      <c r="AA485" t="str">
        <f t="shared" si="47"/>
        <v>Salah</v>
      </c>
    </row>
    <row r="486" spans="1:27" ht="15.75" customHeight="1" x14ac:dyDescent="0.2">
      <c r="A486" s="4">
        <v>48</v>
      </c>
      <c r="B486" s="5">
        <f>IF(Data_Mentah!B486="Male",1,0)</f>
        <v>0</v>
      </c>
      <c r="C486" s="5">
        <f>IF(Data_Mentah!C486="Yes",1,0)</f>
        <v>1</v>
      </c>
      <c r="D486" s="5">
        <f>IF(Data_Mentah!D486="Yes",1,0)</f>
        <v>1</v>
      </c>
      <c r="E486" s="5">
        <f>IF(Data_Mentah!E486="Yes",1,0)</f>
        <v>1</v>
      </c>
      <c r="F486" s="5">
        <f>IF(Data_Mentah!F486="Yes",1,0)</f>
        <v>1</v>
      </c>
      <c r="G486" s="5">
        <f>IF(Data_Mentah!G486="Yes",1,0)</f>
        <v>1</v>
      </c>
      <c r="H486" s="5">
        <f>IF(Data_Mentah!H486="Yes",1,0)</f>
        <v>0</v>
      </c>
      <c r="I486" s="5">
        <f>IF(Data_Mentah!I486="Yes",1,0)</f>
        <v>0</v>
      </c>
      <c r="J486" s="5">
        <f>IF(Data_Mentah!J486="Yes",1,0)</f>
        <v>0</v>
      </c>
      <c r="K486" s="5">
        <f>IF(Data_Mentah!K486="Yes",1,0)</f>
        <v>0</v>
      </c>
      <c r="L486" s="5">
        <f>IF(Data_Mentah!L486="Yes",1,0)</f>
        <v>0</v>
      </c>
      <c r="M486" s="5">
        <f>IF(Data_Mentah!M486="Yes",1,0)</f>
        <v>1</v>
      </c>
      <c r="N486" s="5">
        <f>IF(Data_Mentah!N486="Yes",1,0)</f>
        <v>0</v>
      </c>
      <c r="O486" s="5">
        <f>IF(Data_Mentah!O486="Yes",1,0)</f>
        <v>0</v>
      </c>
      <c r="P486" s="5">
        <f>IF(Data_Mentah!P486="Yes",1,0)</f>
        <v>0</v>
      </c>
      <c r="Q486" s="6">
        <f>IF(Data_Mentah!Q486="Positive",1,0)</f>
        <v>1</v>
      </c>
      <c r="T486">
        <f t="shared" si="42"/>
        <v>0</v>
      </c>
      <c r="U486">
        <f t="shared" si="43"/>
        <v>1</v>
      </c>
      <c r="V486">
        <f t="shared" si="44"/>
        <v>0</v>
      </c>
      <c r="W486">
        <f t="shared" si="45"/>
        <v>0</v>
      </c>
      <c r="X486">
        <f t="shared" si="46"/>
        <v>0</v>
      </c>
      <c r="Y486">
        <f>IF((Prediksi_Testing!T486 + Prediksi_Testing!U486 + Prediksi_Testing!V486 + Prediksi_Testing!W486 + Prediksi_Testing!X486) &gt;= 3, 1, 0)</f>
        <v>0</v>
      </c>
      <c r="Z486">
        <f>Label_Encoding!Q486</f>
        <v>1</v>
      </c>
      <c r="AA486" t="str">
        <f t="shared" si="47"/>
        <v>Salah</v>
      </c>
    </row>
    <row r="487" spans="1:27" ht="15.75" customHeight="1" x14ac:dyDescent="0.2">
      <c r="A487" s="7">
        <v>55</v>
      </c>
      <c r="B487" s="8">
        <f>IF(Data_Mentah!B487="Male",1,0)</f>
        <v>0</v>
      </c>
      <c r="C487" s="8">
        <f>IF(Data_Mentah!C487="Yes",1,0)</f>
        <v>1</v>
      </c>
      <c r="D487" s="8">
        <f>IF(Data_Mentah!D487="Yes",1,0)</f>
        <v>1</v>
      </c>
      <c r="E487" s="8">
        <f>IF(Data_Mentah!E487="Yes",1,0)</f>
        <v>1</v>
      </c>
      <c r="F487" s="8">
        <f>IF(Data_Mentah!F487="Yes",1,0)</f>
        <v>0</v>
      </c>
      <c r="G487" s="8">
        <f>IF(Data_Mentah!G487="Yes",1,0)</f>
        <v>1</v>
      </c>
      <c r="H487" s="8">
        <f>IF(Data_Mentah!H487="Yes",1,0)</f>
        <v>0</v>
      </c>
      <c r="I487" s="8">
        <f>IF(Data_Mentah!I487="Yes",1,0)</f>
        <v>0</v>
      </c>
      <c r="J487" s="8">
        <f>IF(Data_Mentah!J487="Yes",1,0)</f>
        <v>1</v>
      </c>
      <c r="K487" s="8">
        <f>IF(Data_Mentah!K487="Yes",1,0)</f>
        <v>0</v>
      </c>
      <c r="L487" s="8">
        <f>IF(Data_Mentah!L487="Yes",1,0)</f>
        <v>1</v>
      </c>
      <c r="M487" s="8">
        <f>IF(Data_Mentah!M487="Yes",1,0)</f>
        <v>1</v>
      </c>
      <c r="N487" s="8">
        <f>IF(Data_Mentah!N487="Yes",1,0)</f>
        <v>0</v>
      </c>
      <c r="O487" s="8">
        <f>IF(Data_Mentah!O487="Yes",1,0)</f>
        <v>0</v>
      </c>
      <c r="P487" s="8">
        <f>IF(Data_Mentah!P487="Yes",1,0)</f>
        <v>0</v>
      </c>
      <c r="Q487" s="9">
        <f>IF(Data_Mentah!Q487="Positive",1,0)</f>
        <v>1</v>
      </c>
      <c r="T487">
        <f t="shared" si="42"/>
        <v>0</v>
      </c>
      <c r="U487">
        <f t="shared" si="43"/>
        <v>1</v>
      </c>
      <c r="V487">
        <f t="shared" si="44"/>
        <v>0</v>
      </c>
      <c r="W487">
        <f t="shared" si="45"/>
        <v>0</v>
      </c>
      <c r="X487">
        <f t="shared" si="46"/>
        <v>0</v>
      </c>
      <c r="Y487">
        <f>IF((Prediksi_Testing!T487 + Prediksi_Testing!U487 + Prediksi_Testing!V487 + Prediksi_Testing!W487 + Prediksi_Testing!X487) &gt;= 3, 1, 0)</f>
        <v>0</v>
      </c>
      <c r="Z487">
        <f>Label_Encoding!Q487</f>
        <v>1</v>
      </c>
      <c r="AA487" t="str">
        <f t="shared" si="47"/>
        <v>Salah</v>
      </c>
    </row>
    <row r="488" spans="1:27" ht="15.75" customHeight="1" x14ac:dyDescent="0.2">
      <c r="A488" s="4">
        <v>39</v>
      </c>
      <c r="B488" s="5">
        <f>IF(Data_Mentah!B488="Male",1,0)</f>
        <v>0</v>
      </c>
      <c r="C488" s="5">
        <f>IF(Data_Mentah!C488="Yes",1,0)</f>
        <v>1</v>
      </c>
      <c r="D488" s="5">
        <f>IF(Data_Mentah!D488="Yes",1,0)</f>
        <v>1</v>
      </c>
      <c r="E488" s="5">
        <f>IF(Data_Mentah!E488="Yes",1,0)</f>
        <v>1</v>
      </c>
      <c r="F488" s="5">
        <f>IF(Data_Mentah!F488="Yes",1,0)</f>
        <v>1</v>
      </c>
      <c r="G488" s="5">
        <f>IF(Data_Mentah!G488="Yes",1,0)</f>
        <v>1</v>
      </c>
      <c r="H488" s="5">
        <f>IF(Data_Mentah!H488="Yes",1,0)</f>
        <v>0</v>
      </c>
      <c r="I488" s="5">
        <f>IF(Data_Mentah!I488="Yes",1,0)</f>
        <v>0</v>
      </c>
      <c r="J488" s="5">
        <f>IF(Data_Mentah!J488="Yes",1,0)</f>
        <v>1</v>
      </c>
      <c r="K488" s="5">
        <f>IF(Data_Mentah!K488="Yes",1,0)</f>
        <v>1</v>
      </c>
      <c r="L488" s="5">
        <f>IF(Data_Mentah!L488="Yes",1,0)</f>
        <v>1</v>
      </c>
      <c r="M488" s="5">
        <f>IF(Data_Mentah!M488="Yes",1,0)</f>
        <v>1</v>
      </c>
      <c r="N488" s="5">
        <f>IF(Data_Mentah!N488="Yes",1,0)</f>
        <v>0</v>
      </c>
      <c r="O488" s="5">
        <f>IF(Data_Mentah!O488="Yes",1,0)</f>
        <v>0</v>
      </c>
      <c r="P488" s="5">
        <f>IF(Data_Mentah!P488="Yes",1,0)</f>
        <v>0</v>
      </c>
      <c r="Q488" s="6">
        <f>IF(Data_Mentah!Q488="Positive",1,0)</f>
        <v>1</v>
      </c>
      <c r="T488">
        <f t="shared" si="42"/>
        <v>1</v>
      </c>
      <c r="U488">
        <f t="shared" si="43"/>
        <v>1</v>
      </c>
      <c r="V488">
        <f t="shared" si="44"/>
        <v>1</v>
      </c>
      <c r="W488">
        <f t="shared" si="45"/>
        <v>0</v>
      </c>
      <c r="X488">
        <f t="shared" si="46"/>
        <v>0</v>
      </c>
      <c r="Y488">
        <f>IF((Prediksi_Testing!T488 + Prediksi_Testing!U488 + Prediksi_Testing!V488 + Prediksi_Testing!W488 + Prediksi_Testing!X488) &gt;= 3, 1, 0)</f>
        <v>1</v>
      </c>
      <c r="Z488">
        <f>Label_Encoding!Q488</f>
        <v>1</v>
      </c>
      <c r="AA488" t="str">
        <f t="shared" si="47"/>
        <v>Benar</v>
      </c>
    </row>
    <row r="489" spans="1:27" ht="15.75" customHeight="1" x14ac:dyDescent="0.2">
      <c r="A489" s="7">
        <v>43</v>
      </c>
      <c r="B489" s="8">
        <f>IF(Data_Mentah!B489="Male",1,0)</f>
        <v>0</v>
      </c>
      <c r="C489" s="8">
        <f>IF(Data_Mentah!C489="Yes",1,0)</f>
        <v>1</v>
      </c>
      <c r="D489" s="8">
        <f>IF(Data_Mentah!D489="Yes",1,0)</f>
        <v>1</v>
      </c>
      <c r="E489" s="8">
        <f>IF(Data_Mentah!E489="Yes",1,0)</f>
        <v>1</v>
      </c>
      <c r="F489" s="8">
        <f>IF(Data_Mentah!F489="Yes",1,0)</f>
        <v>1</v>
      </c>
      <c r="G489" s="8">
        <f>IF(Data_Mentah!G489="Yes",1,0)</f>
        <v>1</v>
      </c>
      <c r="H489" s="8">
        <f>IF(Data_Mentah!H489="Yes",1,0)</f>
        <v>0</v>
      </c>
      <c r="I489" s="8">
        <f>IF(Data_Mentah!I489="Yes",1,0)</f>
        <v>1</v>
      </c>
      <c r="J489" s="8">
        <f>IF(Data_Mentah!J489="Yes",1,0)</f>
        <v>0</v>
      </c>
      <c r="K489" s="8">
        <f>IF(Data_Mentah!K489="Yes",1,0)</f>
        <v>0</v>
      </c>
      <c r="L489" s="8">
        <f>IF(Data_Mentah!L489="Yes",1,0)</f>
        <v>0</v>
      </c>
      <c r="M489" s="8">
        <f>IF(Data_Mentah!M489="Yes",1,0)</f>
        <v>1</v>
      </c>
      <c r="N489" s="8">
        <f>IF(Data_Mentah!N489="Yes",1,0)</f>
        <v>1</v>
      </c>
      <c r="O489" s="8">
        <f>IF(Data_Mentah!O489="Yes",1,0)</f>
        <v>0</v>
      </c>
      <c r="P489" s="8">
        <f>IF(Data_Mentah!P489="Yes",1,0)</f>
        <v>1</v>
      </c>
      <c r="Q489" s="9">
        <f>IF(Data_Mentah!Q489="Positive",1,0)</f>
        <v>1</v>
      </c>
      <c r="T489">
        <f t="shared" si="42"/>
        <v>1</v>
      </c>
      <c r="U489">
        <f t="shared" si="43"/>
        <v>1</v>
      </c>
      <c r="V489">
        <f t="shared" si="44"/>
        <v>0</v>
      </c>
      <c r="W489">
        <f t="shared" si="45"/>
        <v>0</v>
      </c>
      <c r="X489">
        <f t="shared" si="46"/>
        <v>1</v>
      </c>
      <c r="Y489">
        <f>IF((Prediksi_Testing!T489 + Prediksi_Testing!U489 + Prediksi_Testing!V489 + Prediksi_Testing!W489 + Prediksi_Testing!X489) &gt;= 3, 1, 0)</f>
        <v>1</v>
      </c>
      <c r="Z489">
        <f>Label_Encoding!Q489</f>
        <v>1</v>
      </c>
      <c r="AA489" t="str">
        <f t="shared" si="47"/>
        <v>Benar</v>
      </c>
    </row>
    <row r="490" spans="1:27" ht="15.75" customHeight="1" x14ac:dyDescent="0.2">
      <c r="A490" s="4">
        <v>50</v>
      </c>
      <c r="B490" s="5">
        <f>IF(Data_Mentah!B490="Male",1,0)</f>
        <v>0</v>
      </c>
      <c r="C490" s="5">
        <f>IF(Data_Mentah!C490="Yes",1,0)</f>
        <v>0</v>
      </c>
      <c r="D490" s="5">
        <f>IF(Data_Mentah!D490="Yes",1,0)</f>
        <v>0</v>
      </c>
      <c r="E490" s="5">
        <f>IF(Data_Mentah!E490="Yes",1,0)</f>
        <v>0</v>
      </c>
      <c r="F490" s="5">
        <f>IF(Data_Mentah!F490="Yes",1,0)</f>
        <v>1</v>
      </c>
      <c r="G490" s="5">
        <f>IF(Data_Mentah!G490="Yes",1,0)</f>
        <v>0</v>
      </c>
      <c r="H490" s="5">
        <f>IF(Data_Mentah!H490="Yes",1,0)</f>
        <v>0</v>
      </c>
      <c r="I490" s="5">
        <f>IF(Data_Mentah!I490="Yes",1,0)</f>
        <v>1</v>
      </c>
      <c r="J490" s="5">
        <f>IF(Data_Mentah!J490="Yes",1,0)</f>
        <v>1</v>
      </c>
      <c r="K490" s="5">
        <f>IF(Data_Mentah!K490="Yes",1,0)</f>
        <v>0</v>
      </c>
      <c r="L490" s="5">
        <f>IF(Data_Mentah!L490="Yes",1,0)</f>
        <v>1</v>
      </c>
      <c r="M490" s="5">
        <f>IF(Data_Mentah!M490="Yes",1,0)</f>
        <v>0</v>
      </c>
      <c r="N490" s="5">
        <f>IF(Data_Mentah!N490="Yes",1,0)</f>
        <v>0</v>
      </c>
      <c r="O490" s="5">
        <f>IF(Data_Mentah!O490="Yes",1,0)</f>
        <v>1</v>
      </c>
      <c r="P490" s="5">
        <f>IF(Data_Mentah!P490="Yes",1,0)</f>
        <v>0</v>
      </c>
      <c r="Q490" s="6">
        <f>IF(Data_Mentah!Q490="Positive",1,0)</f>
        <v>0</v>
      </c>
      <c r="T490">
        <f t="shared" si="42"/>
        <v>0</v>
      </c>
      <c r="U490">
        <f t="shared" si="43"/>
        <v>0</v>
      </c>
      <c r="V490">
        <f t="shared" si="44"/>
        <v>1</v>
      </c>
      <c r="W490">
        <f t="shared" si="45"/>
        <v>0</v>
      </c>
      <c r="X490">
        <f t="shared" si="46"/>
        <v>0</v>
      </c>
      <c r="Y490">
        <f>IF((Prediksi_Testing!T490 + Prediksi_Testing!U490 + Prediksi_Testing!V490 + Prediksi_Testing!W490 + Prediksi_Testing!X490) &gt;= 3, 1, 0)</f>
        <v>0</v>
      </c>
      <c r="Z490">
        <f>Label_Encoding!Q490</f>
        <v>0</v>
      </c>
      <c r="AA490" t="str">
        <f t="shared" si="47"/>
        <v>Benar</v>
      </c>
    </row>
    <row r="491" spans="1:27" ht="15.75" customHeight="1" x14ac:dyDescent="0.2">
      <c r="A491" s="7">
        <v>30</v>
      </c>
      <c r="B491" s="8">
        <f>IF(Data_Mentah!B491="Male",1,0)</f>
        <v>1</v>
      </c>
      <c r="C491" s="8">
        <f>IF(Data_Mentah!C491="Yes",1,0)</f>
        <v>0</v>
      </c>
      <c r="D491" s="8">
        <f>IF(Data_Mentah!D491="Yes",1,0)</f>
        <v>0</v>
      </c>
      <c r="E491" s="8">
        <f>IF(Data_Mentah!E491="Yes",1,0)</f>
        <v>0</v>
      </c>
      <c r="F491" s="8">
        <f>IF(Data_Mentah!F491="Yes",1,0)</f>
        <v>0</v>
      </c>
      <c r="G491" s="8">
        <f>IF(Data_Mentah!G491="Yes",1,0)</f>
        <v>0</v>
      </c>
      <c r="H491" s="8">
        <f>IF(Data_Mentah!H491="Yes",1,0)</f>
        <v>0</v>
      </c>
      <c r="I491" s="8">
        <f>IF(Data_Mentah!I491="Yes",1,0)</f>
        <v>0</v>
      </c>
      <c r="J491" s="8">
        <f>IF(Data_Mentah!J491="Yes",1,0)</f>
        <v>0</v>
      </c>
      <c r="K491" s="8">
        <f>IF(Data_Mentah!K491="Yes",1,0)</f>
        <v>0</v>
      </c>
      <c r="L491" s="8">
        <f>IF(Data_Mentah!L491="Yes",1,0)</f>
        <v>0</v>
      </c>
      <c r="M491" s="8">
        <f>IF(Data_Mentah!M491="Yes",1,0)</f>
        <v>0</v>
      </c>
      <c r="N491" s="8">
        <f>IF(Data_Mentah!N491="Yes",1,0)</f>
        <v>0</v>
      </c>
      <c r="O491" s="8">
        <f>IF(Data_Mentah!O491="Yes",1,0)</f>
        <v>0</v>
      </c>
      <c r="P491" s="8">
        <f>IF(Data_Mentah!P491="Yes",1,0)</f>
        <v>0</v>
      </c>
      <c r="Q491" s="9">
        <f>IF(Data_Mentah!Q491="Positive",1,0)</f>
        <v>0</v>
      </c>
      <c r="T491">
        <f t="shared" si="42"/>
        <v>0</v>
      </c>
      <c r="U491">
        <f t="shared" si="43"/>
        <v>0</v>
      </c>
      <c r="V491">
        <f t="shared" si="44"/>
        <v>0</v>
      </c>
      <c r="W491">
        <f t="shared" si="45"/>
        <v>0</v>
      </c>
      <c r="X491">
        <f t="shared" si="46"/>
        <v>0</v>
      </c>
      <c r="Y491">
        <f>IF((Prediksi_Testing!T491 + Prediksi_Testing!U491 + Prediksi_Testing!V491 + Prediksi_Testing!W491 + Prediksi_Testing!X491) &gt;= 3, 1, 0)</f>
        <v>0</v>
      </c>
      <c r="Z491">
        <f>Label_Encoding!Q491</f>
        <v>0</v>
      </c>
      <c r="AA491" t="str">
        <f t="shared" si="47"/>
        <v>Benar</v>
      </c>
    </row>
    <row r="492" spans="1:27" ht="15.75" customHeight="1" x14ac:dyDescent="0.2">
      <c r="A492" s="4">
        <v>46</v>
      </c>
      <c r="B492" s="5">
        <f>IF(Data_Mentah!B492="Male",1,0)</f>
        <v>1</v>
      </c>
      <c r="C492" s="5">
        <f>IF(Data_Mentah!C492="Yes",1,0)</f>
        <v>0</v>
      </c>
      <c r="D492" s="5">
        <f>IF(Data_Mentah!D492="Yes",1,0)</f>
        <v>0</v>
      </c>
      <c r="E492" s="5">
        <f>IF(Data_Mentah!E492="Yes",1,0)</f>
        <v>0</v>
      </c>
      <c r="F492" s="5">
        <f>IF(Data_Mentah!F492="Yes",1,0)</f>
        <v>1</v>
      </c>
      <c r="G492" s="5">
        <f>IF(Data_Mentah!G492="Yes",1,0)</f>
        <v>0</v>
      </c>
      <c r="H492" s="5">
        <f>IF(Data_Mentah!H492="Yes",1,0)</f>
        <v>0</v>
      </c>
      <c r="I492" s="5">
        <f>IF(Data_Mentah!I492="Yes",1,0)</f>
        <v>0</v>
      </c>
      <c r="J492" s="5">
        <f>IF(Data_Mentah!J492="Yes",1,0)</f>
        <v>1</v>
      </c>
      <c r="K492" s="5">
        <f>IF(Data_Mentah!K492="Yes",1,0)</f>
        <v>0</v>
      </c>
      <c r="L492" s="5">
        <f>IF(Data_Mentah!L492="Yes",1,0)</f>
        <v>1</v>
      </c>
      <c r="M492" s="5">
        <f>IF(Data_Mentah!M492="Yes",1,0)</f>
        <v>0</v>
      </c>
      <c r="N492" s="5">
        <f>IF(Data_Mentah!N492="Yes",1,0)</f>
        <v>0</v>
      </c>
      <c r="O492" s="5">
        <f>IF(Data_Mentah!O492="Yes",1,0)</f>
        <v>1</v>
      </c>
      <c r="P492" s="5">
        <f>IF(Data_Mentah!P492="Yes",1,0)</f>
        <v>0</v>
      </c>
      <c r="Q492" s="6">
        <f>IF(Data_Mentah!Q492="Positive",1,0)</f>
        <v>0</v>
      </c>
      <c r="T492">
        <f t="shared" si="42"/>
        <v>0</v>
      </c>
      <c r="U492">
        <f t="shared" si="43"/>
        <v>0</v>
      </c>
      <c r="V492">
        <f t="shared" si="44"/>
        <v>1</v>
      </c>
      <c r="W492">
        <f t="shared" si="45"/>
        <v>0</v>
      </c>
      <c r="X492">
        <f t="shared" si="46"/>
        <v>0</v>
      </c>
      <c r="Y492">
        <f>IF((Prediksi_Testing!T492 + Prediksi_Testing!U492 + Prediksi_Testing!V492 + Prediksi_Testing!W492 + Prediksi_Testing!X492) &gt;= 3, 1, 0)</f>
        <v>0</v>
      </c>
      <c r="Z492">
        <f>Label_Encoding!Q492</f>
        <v>0</v>
      </c>
      <c r="AA492" t="str">
        <f t="shared" si="47"/>
        <v>Benar</v>
      </c>
    </row>
    <row r="493" spans="1:27" ht="15.75" customHeight="1" x14ac:dyDescent="0.2">
      <c r="A493" s="7">
        <v>53</v>
      </c>
      <c r="B493" s="8">
        <f>IF(Data_Mentah!B493="Male",1,0)</f>
        <v>1</v>
      </c>
      <c r="C493" s="8">
        <f>IF(Data_Mentah!C493="Yes",1,0)</f>
        <v>0</v>
      </c>
      <c r="D493" s="8">
        <f>IF(Data_Mentah!D493="Yes",1,0)</f>
        <v>0</v>
      </c>
      <c r="E493" s="8">
        <f>IF(Data_Mentah!E493="Yes",1,0)</f>
        <v>0</v>
      </c>
      <c r="F493" s="8">
        <f>IF(Data_Mentah!F493="Yes",1,0)</f>
        <v>1</v>
      </c>
      <c r="G493" s="8">
        <f>IF(Data_Mentah!G493="Yes",1,0)</f>
        <v>1</v>
      </c>
      <c r="H493" s="8">
        <f>IF(Data_Mentah!H493="Yes",1,0)</f>
        <v>0</v>
      </c>
      <c r="I493" s="8">
        <f>IF(Data_Mentah!I493="Yes",1,0)</f>
        <v>1</v>
      </c>
      <c r="J493" s="8">
        <f>IF(Data_Mentah!J493="Yes",1,0)</f>
        <v>1</v>
      </c>
      <c r="K493" s="8">
        <f>IF(Data_Mentah!K493="Yes",1,0)</f>
        <v>0</v>
      </c>
      <c r="L493" s="8">
        <f>IF(Data_Mentah!L493="Yes",1,0)</f>
        <v>1</v>
      </c>
      <c r="M493" s="8">
        <f>IF(Data_Mentah!M493="Yes",1,0)</f>
        <v>1</v>
      </c>
      <c r="N493" s="8">
        <f>IF(Data_Mentah!N493="Yes",1,0)</f>
        <v>1</v>
      </c>
      <c r="O493" s="8">
        <f>IF(Data_Mentah!O493="Yes",1,0)</f>
        <v>1</v>
      </c>
      <c r="P493" s="8">
        <f>IF(Data_Mentah!P493="Yes",1,0)</f>
        <v>0</v>
      </c>
      <c r="Q493" s="9">
        <f>IF(Data_Mentah!Q493="Positive",1,0)</f>
        <v>0</v>
      </c>
      <c r="T493">
        <f t="shared" si="42"/>
        <v>1</v>
      </c>
      <c r="U493">
        <f t="shared" si="43"/>
        <v>1</v>
      </c>
      <c r="V493">
        <f t="shared" si="44"/>
        <v>1</v>
      </c>
      <c r="W493">
        <f t="shared" si="45"/>
        <v>0</v>
      </c>
      <c r="X493">
        <f t="shared" si="46"/>
        <v>1</v>
      </c>
      <c r="Y493">
        <f>IF((Prediksi_Testing!T493 + Prediksi_Testing!U493 + Prediksi_Testing!V493 + Prediksi_Testing!W493 + Prediksi_Testing!X493) &gt;= 3, 1, 0)</f>
        <v>1</v>
      </c>
      <c r="Z493">
        <f>Label_Encoding!Q493</f>
        <v>0</v>
      </c>
      <c r="AA493" t="str">
        <f t="shared" si="47"/>
        <v>Salah</v>
      </c>
    </row>
    <row r="494" spans="1:27" ht="15.75" customHeight="1" x14ac:dyDescent="0.2">
      <c r="A494" s="4">
        <v>64</v>
      </c>
      <c r="B494" s="5">
        <f>IF(Data_Mentah!B494="Male",1,0)</f>
        <v>1</v>
      </c>
      <c r="C494" s="5">
        <f>IF(Data_Mentah!C494="Yes",1,0)</f>
        <v>0</v>
      </c>
      <c r="D494" s="5">
        <f>IF(Data_Mentah!D494="Yes",1,0)</f>
        <v>0</v>
      </c>
      <c r="E494" s="5">
        <f>IF(Data_Mentah!E494="Yes",1,0)</f>
        <v>0</v>
      </c>
      <c r="F494" s="5">
        <f>IF(Data_Mentah!F494="Yes",1,0)</f>
        <v>1</v>
      </c>
      <c r="G494" s="5">
        <f>IF(Data_Mentah!G494="Yes",1,0)</f>
        <v>1</v>
      </c>
      <c r="H494" s="5">
        <f>IF(Data_Mentah!H494="Yes",1,0)</f>
        <v>0</v>
      </c>
      <c r="I494" s="5">
        <f>IF(Data_Mentah!I494="Yes",1,0)</f>
        <v>1</v>
      </c>
      <c r="J494" s="5">
        <f>IF(Data_Mentah!J494="Yes",1,0)</f>
        <v>1</v>
      </c>
      <c r="K494" s="5">
        <f>IF(Data_Mentah!K494="Yes",1,0)</f>
        <v>1</v>
      </c>
      <c r="L494" s="5">
        <f>IF(Data_Mentah!L494="Yes",1,0)</f>
        <v>1</v>
      </c>
      <c r="M494" s="5">
        <f>IF(Data_Mentah!M494="Yes",1,0)</f>
        <v>0</v>
      </c>
      <c r="N494" s="5">
        <f>IF(Data_Mentah!N494="Yes",1,0)</f>
        <v>1</v>
      </c>
      <c r="O494" s="5">
        <f>IF(Data_Mentah!O494="Yes",1,0)</f>
        <v>1</v>
      </c>
      <c r="P494" s="5">
        <f>IF(Data_Mentah!P494="Yes",1,0)</f>
        <v>0</v>
      </c>
      <c r="Q494" s="6">
        <f>IF(Data_Mentah!Q494="Positive",1,0)</f>
        <v>0</v>
      </c>
      <c r="T494">
        <f t="shared" si="42"/>
        <v>1</v>
      </c>
      <c r="U494">
        <f t="shared" si="43"/>
        <v>0</v>
      </c>
      <c r="V494">
        <f t="shared" si="44"/>
        <v>1</v>
      </c>
      <c r="W494">
        <f t="shared" si="45"/>
        <v>0</v>
      </c>
      <c r="X494">
        <f t="shared" si="46"/>
        <v>1</v>
      </c>
      <c r="Y494">
        <f>IF((Prediksi_Testing!T494 + Prediksi_Testing!U494 + Prediksi_Testing!V494 + Prediksi_Testing!W494 + Prediksi_Testing!X494) &gt;= 3, 1, 0)</f>
        <v>1</v>
      </c>
      <c r="Z494">
        <f>Label_Encoding!Q494</f>
        <v>0</v>
      </c>
      <c r="AA494" t="str">
        <f t="shared" si="47"/>
        <v>Salah</v>
      </c>
    </row>
    <row r="495" spans="1:27" ht="15.75" customHeight="1" x14ac:dyDescent="0.2">
      <c r="A495" s="7">
        <v>44</v>
      </c>
      <c r="B495" s="8">
        <f>IF(Data_Mentah!B495="Male",1,0)</f>
        <v>1</v>
      </c>
      <c r="C495" s="8">
        <f>IF(Data_Mentah!C495="Yes",1,0)</f>
        <v>1</v>
      </c>
      <c r="D495" s="8">
        <f>IF(Data_Mentah!D495="Yes",1,0)</f>
        <v>0</v>
      </c>
      <c r="E495" s="8">
        <f>IF(Data_Mentah!E495="Yes",1,0)</f>
        <v>1</v>
      </c>
      <c r="F495" s="8">
        <f>IF(Data_Mentah!F495="Yes",1,0)</f>
        <v>1</v>
      </c>
      <c r="G495" s="8">
        <f>IF(Data_Mentah!G495="Yes",1,0)</f>
        <v>0</v>
      </c>
      <c r="H495" s="8">
        <f>IF(Data_Mentah!H495="Yes",1,0)</f>
        <v>1</v>
      </c>
      <c r="I495" s="8">
        <f>IF(Data_Mentah!I495="Yes",1,0)</f>
        <v>0</v>
      </c>
      <c r="J495" s="8">
        <f>IF(Data_Mentah!J495="Yes",1,0)</f>
        <v>1</v>
      </c>
      <c r="K495" s="8">
        <f>IF(Data_Mentah!K495="Yes",1,0)</f>
        <v>0</v>
      </c>
      <c r="L495" s="8">
        <f>IF(Data_Mentah!L495="Yes",1,0)</f>
        <v>1</v>
      </c>
      <c r="M495" s="8">
        <f>IF(Data_Mentah!M495="Yes",1,0)</f>
        <v>0</v>
      </c>
      <c r="N495" s="8">
        <f>IF(Data_Mentah!N495="Yes",1,0)</f>
        <v>0</v>
      </c>
      <c r="O495" s="8">
        <f>IF(Data_Mentah!O495="Yes",1,0)</f>
        <v>1</v>
      </c>
      <c r="P495" s="8">
        <f>IF(Data_Mentah!P495="Yes",1,0)</f>
        <v>1</v>
      </c>
      <c r="Q495" s="9">
        <f>IF(Data_Mentah!Q495="Positive",1,0)</f>
        <v>0</v>
      </c>
      <c r="T495">
        <f t="shared" si="42"/>
        <v>1</v>
      </c>
      <c r="U495">
        <f t="shared" si="43"/>
        <v>0</v>
      </c>
      <c r="V495">
        <f t="shared" si="44"/>
        <v>1</v>
      </c>
      <c r="W495">
        <f t="shared" si="45"/>
        <v>0</v>
      </c>
      <c r="X495">
        <f t="shared" si="46"/>
        <v>1</v>
      </c>
      <c r="Y495">
        <f>IF((Prediksi_Testing!T495 + Prediksi_Testing!U495 + Prediksi_Testing!V495 + Prediksi_Testing!W495 + Prediksi_Testing!X495) &gt;= 3, 1, 0)</f>
        <v>1</v>
      </c>
      <c r="Z495">
        <f>Label_Encoding!Q495</f>
        <v>0</v>
      </c>
      <c r="AA495" t="str">
        <f t="shared" si="47"/>
        <v>Salah</v>
      </c>
    </row>
    <row r="496" spans="1:27" ht="15.75" customHeight="1" x14ac:dyDescent="0.2">
      <c r="A496" s="4">
        <v>36</v>
      </c>
      <c r="B496" s="5">
        <f>IF(Data_Mentah!B496="Male",1,0)</f>
        <v>1</v>
      </c>
      <c r="C496" s="5">
        <f>IF(Data_Mentah!C496="Yes",1,0)</f>
        <v>0</v>
      </c>
      <c r="D496" s="5">
        <f>IF(Data_Mentah!D496="Yes",1,0)</f>
        <v>0</v>
      </c>
      <c r="E496" s="5">
        <f>IF(Data_Mentah!E496="Yes",1,0)</f>
        <v>0</v>
      </c>
      <c r="F496" s="5">
        <f>IF(Data_Mentah!F496="Yes",1,0)</f>
        <v>0</v>
      </c>
      <c r="G496" s="5">
        <f>IF(Data_Mentah!G496="Yes",1,0)</f>
        <v>0</v>
      </c>
      <c r="H496" s="5">
        <f>IF(Data_Mentah!H496="Yes",1,0)</f>
        <v>0</v>
      </c>
      <c r="I496" s="5">
        <f>IF(Data_Mentah!I496="Yes",1,0)</f>
        <v>0</v>
      </c>
      <c r="J496" s="5">
        <f>IF(Data_Mentah!J496="Yes",1,0)</f>
        <v>0</v>
      </c>
      <c r="K496" s="5">
        <f>IF(Data_Mentah!K496="Yes",1,0)</f>
        <v>0</v>
      </c>
      <c r="L496" s="5">
        <f>IF(Data_Mentah!L496="Yes",1,0)</f>
        <v>0</v>
      </c>
      <c r="M496" s="5">
        <f>IF(Data_Mentah!M496="Yes",1,0)</f>
        <v>0</v>
      </c>
      <c r="N496" s="5">
        <f>IF(Data_Mentah!N496="Yes",1,0)</f>
        <v>0</v>
      </c>
      <c r="O496" s="5">
        <f>IF(Data_Mentah!O496="Yes",1,0)</f>
        <v>0</v>
      </c>
      <c r="P496" s="5">
        <f>IF(Data_Mentah!P496="Yes",1,0)</f>
        <v>0</v>
      </c>
      <c r="Q496" s="6">
        <f>IF(Data_Mentah!Q496="Positive",1,0)</f>
        <v>0</v>
      </c>
      <c r="T496">
        <f t="shared" si="42"/>
        <v>0</v>
      </c>
      <c r="U496">
        <f t="shared" si="43"/>
        <v>0</v>
      </c>
      <c r="V496">
        <f t="shared" si="44"/>
        <v>0</v>
      </c>
      <c r="W496">
        <f t="shared" si="45"/>
        <v>0</v>
      </c>
      <c r="X496">
        <f t="shared" si="46"/>
        <v>0</v>
      </c>
      <c r="Y496">
        <f>IF((Prediksi_Testing!T496 + Prediksi_Testing!U496 + Prediksi_Testing!V496 + Prediksi_Testing!W496 + Prediksi_Testing!X496) &gt;= 3, 1, 0)</f>
        <v>0</v>
      </c>
      <c r="Z496">
        <f>Label_Encoding!Q496</f>
        <v>0</v>
      </c>
      <c r="AA496" t="str">
        <f t="shared" si="47"/>
        <v>Benar</v>
      </c>
    </row>
    <row r="497" spans="1:27" ht="15.75" customHeight="1" x14ac:dyDescent="0.2">
      <c r="A497" s="7">
        <v>43</v>
      </c>
      <c r="B497" s="8">
        <f>IF(Data_Mentah!B497="Male",1,0)</f>
        <v>1</v>
      </c>
      <c r="C497" s="8">
        <f>IF(Data_Mentah!C497="Yes",1,0)</f>
        <v>0</v>
      </c>
      <c r="D497" s="8">
        <f>IF(Data_Mentah!D497="Yes",1,0)</f>
        <v>0</v>
      </c>
      <c r="E497" s="8">
        <f>IF(Data_Mentah!E497="Yes",1,0)</f>
        <v>0</v>
      </c>
      <c r="F497" s="8">
        <f>IF(Data_Mentah!F497="Yes",1,0)</f>
        <v>1</v>
      </c>
      <c r="G497" s="8">
        <f>IF(Data_Mentah!G497="Yes",1,0)</f>
        <v>0</v>
      </c>
      <c r="H497" s="8">
        <f>IF(Data_Mentah!H497="Yes",1,0)</f>
        <v>1</v>
      </c>
      <c r="I497" s="8">
        <f>IF(Data_Mentah!I497="Yes",1,0)</f>
        <v>0</v>
      </c>
      <c r="J497" s="8">
        <f>IF(Data_Mentah!J497="Yes",1,0)</f>
        <v>1</v>
      </c>
      <c r="K497" s="8">
        <f>IF(Data_Mentah!K497="Yes",1,0)</f>
        <v>0</v>
      </c>
      <c r="L497" s="8">
        <f>IF(Data_Mentah!L497="Yes",1,0)</f>
        <v>0</v>
      </c>
      <c r="M497" s="8">
        <f>IF(Data_Mentah!M497="Yes",1,0)</f>
        <v>0</v>
      </c>
      <c r="N497" s="8">
        <f>IF(Data_Mentah!N497="Yes",1,0)</f>
        <v>0</v>
      </c>
      <c r="O497" s="8">
        <f>IF(Data_Mentah!O497="Yes",1,0)</f>
        <v>1</v>
      </c>
      <c r="P497" s="8">
        <f>IF(Data_Mentah!P497="Yes",1,0)</f>
        <v>0</v>
      </c>
      <c r="Q497" s="9">
        <f>IF(Data_Mentah!Q497="Positive",1,0)</f>
        <v>0</v>
      </c>
      <c r="T497">
        <f t="shared" si="42"/>
        <v>1</v>
      </c>
      <c r="U497">
        <f t="shared" si="43"/>
        <v>0</v>
      </c>
      <c r="V497">
        <f t="shared" si="44"/>
        <v>0</v>
      </c>
      <c r="W497">
        <f t="shared" si="45"/>
        <v>0</v>
      </c>
      <c r="X497">
        <f t="shared" si="46"/>
        <v>0</v>
      </c>
      <c r="Y497">
        <f>IF((Prediksi_Testing!T497 + Prediksi_Testing!U497 + Prediksi_Testing!V497 + Prediksi_Testing!W497 + Prediksi_Testing!X497) &gt;= 3, 1, 0)</f>
        <v>0</v>
      </c>
      <c r="Z497">
        <f>Label_Encoding!Q497</f>
        <v>0</v>
      </c>
      <c r="AA497" t="str">
        <f t="shared" si="47"/>
        <v>Benar</v>
      </c>
    </row>
    <row r="498" spans="1:27" ht="15.75" customHeight="1" x14ac:dyDescent="0.2">
      <c r="A498" s="4">
        <v>53</v>
      </c>
      <c r="B498" s="5">
        <f>IF(Data_Mentah!B498="Male",1,0)</f>
        <v>1</v>
      </c>
      <c r="C498" s="5">
        <f>IF(Data_Mentah!C498="Yes",1,0)</f>
        <v>0</v>
      </c>
      <c r="D498" s="5">
        <f>IF(Data_Mentah!D498="Yes",1,0)</f>
        <v>0</v>
      </c>
      <c r="E498" s="5">
        <f>IF(Data_Mentah!E498="Yes",1,0)</f>
        <v>0</v>
      </c>
      <c r="F498" s="5">
        <f>IF(Data_Mentah!F498="Yes",1,0)</f>
        <v>1</v>
      </c>
      <c r="G498" s="5">
        <f>IF(Data_Mentah!G498="Yes",1,0)</f>
        <v>0</v>
      </c>
      <c r="H498" s="5">
        <f>IF(Data_Mentah!H498="Yes",1,0)</f>
        <v>0</v>
      </c>
      <c r="I498" s="5">
        <f>IF(Data_Mentah!I498="Yes",1,0)</f>
        <v>1</v>
      </c>
      <c r="J498" s="5">
        <f>IF(Data_Mentah!J498="Yes",1,0)</f>
        <v>1</v>
      </c>
      <c r="K498" s="5">
        <f>IF(Data_Mentah!K498="Yes",1,0)</f>
        <v>0</v>
      </c>
      <c r="L498" s="5">
        <f>IF(Data_Mentah!L498="Yes",1,0)</f>
        <v>1</v>
      </c>
      <c r="M498" s="5">
        <f>IF(Data_Mentah!M498="Yes",1,0)</f>
        <v>0</v>
      </c>
      <c r="N498" s="5">
        <f>IF(Data_Mentah!N498="Yes",1,0)</f>
        <v>1</v>
      </c>
      <c r="O498" s="5">
        <f>IF(Data_Mentah!O498="Yes",1,0)</f>
        <v>1</v>
      </c>
      <c r="P498" s="5">
        <f>IF(Data_Mentah!P498="Yes",1,0)</f>
        <v>0</v>
      </c>
      <c r="Q498" s="6">
        <f>IF(Data_Mentah!Q498="Positive",1,0)</f>
        <v>0</v>
      </c>
      <c r="T498">
        <f t="shared" si="42"/>
        <v>1</v>
      </c>
      <c r="U498">
        <f t="shared" si="43"/>
        <v>0</v>
      </c>
      <c r="V498">
        <f t="shared" si="44"/>
        <v>1</v>
      </c>
      <c r="W498">
        <f t="shared" si="45"/>
        <v>0</v>
      </c>
      <c r="X498">
        <f t="shared" si="46"/>
        <v>1</v>
      </c>
      <c r="Y498">
        <f>IF((Prediksi_Testing!T498 + Prediksi_Testing!U498 + Prediksi_Testing!V498 + Prediksi_Testing!W498 + Prediksi_Testing!X498) &gt;= 3, 1, 0)</f>
        <v>1</v>
      </c>
      <c r="Z498">
        <f>Label_Encoding!Q498</f>
        <v>0</v>
      </c>
      <c r="AA498" t="str">
        <f t="shared" si="47"/>
        <v>Salah</v>
      </c>
    </row>
    <row r="499" spans="1:27" ht="15.75" customHeight="1" x14ac:dyDescent="0.2">
      <c r="A499" s="7">
        <v>47</v>
      </c>
      <c r="B499" s="8">
        <f>IF(Data_Mentah!B499="Male",1,0)</f>
        <v>1</v>
      </c>
      <c r="C499" s="8">
        <f>IF(Data_Mentah!C499="Yes",1,0)</f>
        <v>0</v>
      </c>
      <c r="D499" s="8">
        <f>IF(Data_Mentah!D499="Yes",1,0)</f>
        <v>0</v>
      </c>
      <c r="E499" s="8">
        <f>IF(Data_Mentah!E499="Yes",1,0)</f>
        <v>0</v>
      </c>
      <c r="F499" s="8">
        <f>IF(Data_Mentah!F499="Yes",1,0)</f>
        <v>0</v>
      </c>
      <c r="G499" s="8">
        <f>IF(Data_Mentah!G499="Yes",1,0)</f>
        <v>0</v>
      </c>
      <c r="H499" s="8">
        <f>IF(Data_Mentah!H499="Yes",1,0)</f>
        <v>0</v>
      </c>
      <c r="I499" s="8">
        <f>IF(Data_Mentah!I499="Yes",1,0)</f>
        <v>0</v>
      </c>
      <c r="J499" s="8">
        <f>IF(Data_Mentah!J499="Yes",1,0)</f>
        <v>0</v>
      </c>
      <c r="K499" s="8">
        <f>IF(Data_Mentah!K499="Yes",1,0)</f>
        <v>1</v>
      </c>
      <c r="L499" s="8">
        <f>IF(Data_Mentah!L499="Yes",1,0)</f>
        <v>0</v>
      </c>
      <c r="M499" s="8">
        <f>IF(Data_Mentah!M499="Yes",1,0)</f>
        <v>1</v>
      </c>
      <c r="N499" s="8">
        <f>IF(Data_Mentah!N499="Yes",1,0)</f>
        <v>0</v>
      </c>
      <c r="O499" s="8">
        <f>IF(Data_Mentah!O499="Yes",1,0)</f>
        <v>0</v>
      </c>
      <c r="P499" s="8">
        <f>IF(Data_Mentah!P499="Yes",1,0)</f>
        <v>1</v>
      </c>
      <c r="Q499" s="9">
        <f>IF(Data_Mentah!Q499="Positive",1,0)</f>
        <v>0</v>
      </c>
      <c r="T499">
        <f t="shared" si="42"/>
        <v>0</v>
      </c>
      <c r="U499">
        <f t="shared" si="43"/>
        <v>0</v>
      </c>
      <c r="V499">
        <f t="shared" si="44"/>
        <v>0</v>
      </c>
      <c r="W499">
        <f t="shared" si="45"/>
        <v>1</v>
      </c>
      <c r="X499">
        <f t="shared" si="46"/>
        <v>0</v>
      </c>
      <c r="Y499">
        <f>IF((Prediksi_Testing!T499 + Prediksi_Testing!U499 + Prediksi_Testing!V499 + Prediksi_Testing!W499 + Prediksi_Testing!X499) &gt;= 3, 1, 0)</f>
        <v>0</v>
      </c>
      <c r="Z499">
        <f>Label_Encoding!Q499</f>
        <v>0</v>
      </c>
      <c r="AA499" t="str">
        <f t="shared" si="47"/>
        <v>Benar</v>
      </c>
    </row>
    <row r="500" spans="1:27" ht="15.75" customHeight="1" x14ac:dyDescent="0.2">
      <c r="A500" s="4">
        <v>68</v>
      </c>
      <c r="B500" s="5">
        <f>IF(Data_Mentah!B500="Male",1,0)</f>
        <v>0</v>
      </c>
      <c r="C500" s="5">
        <f>IF(Data_Mentah!C500="Yes",1,0)</f>
        <v>1</v>
      </c>
      <c r="D500" s="5">
        <f>IF(Data_Mentah!D500="Yes",1,0)</f>
        <v>1</v>
      </c>
      <c r="E500" s="5">
        <f>IF(Data_Mentah!E500="Yes",1,0)</f>
        <v>0</v>
      </c>
      <c r="F500" s="5">
        <f>IF(Data_Mentah!F500="Yes",1,0)</f>
        <v>1</v>
      </c>
      <c r="G500" s="5">
        <f>IF(Data_Mentah!G500="Yes",1,0)</f>
        <v>1</v>
      </c>
      <c r="H500" s="5">
        <f>IF(Data_Mentah!H500="Yes",1,0)</f>
        <v>0</v>
      </c>
      <c r="I500" s="5">
        <f>IF(Data_Mentah!I500="Yes",1,0)</f>
        <v>1</v>
      </c>
      <c r="J500" s="5">
        <f>IF(Data_Mentah!J500="Yes",1,0)</f>
        <v>1</v>
      </c>
      <c r="K500" s="5">
        <f>IF(Data_Mentah!K500="Yes",1,0)</f>
        <v>0</v>
      </c>
      <c r="L500" s="5">
        <f>IF(Data_Mentah!L500="Yes",1,0)</f>
        <v>1</v>
      </c>
      <c r="M500" s="5">
        <f>IF(Data_Mentah!M500="Yes",1,0)</f>
        <v>1</v>
      </c>
      <c r="N500" s="5">
        <f>IF(Data_Mentah!N500="Yes",1,0)</f>
        <v>0</v>
      </c>
      <c r="O500" s="5">
        <f>IF(Data_Mentah!O500="Yes",1,0)</f>
        <v>0</v>
      </c>
      <c r="P500" s="5">
        <f>IF(Data_Mentah!P500="Yes",1,0)</f>
        <v>0</v>
      </c>
      <c r="Q500" s="6">
        <f>IF(Data_Mentah!Q500="Positive",1,0)</f>
        <v>1</v>
      </c>
      <c r="T500">
        <f t="shared" si="42"/>
        <v>0</v>
      </c>
      <c r="U500">
        <f t="shared" si="43"/>
        <v>1</v>
      </c>
      <c r="V500">
        <f t="shared" si="44"/>
        <v>1</v>
      </c>
      <c r="W500">
        <f t="shared" si="45"/>
        <v>0</v>
      </c>
      <c r="X500">
        <f t="shared" si="46"/>
        <v>0</v>
      </c>
      <c r="Y500">
        <f>IF((Prediksi_Testing!T500 + Prediksi_Testing!U500 + Prediksi_Testing!V500 + Prediksi_Testing!W500 + Prediksi_Testing!X500) &gt;= 3, 1, 0)</f>
        <v>0</v>
      </c>
      <c r="Z500">
        <f>Label_Encoding!Q500</f>
        <v>1</v>
      </c>
      <c r="AA500" t="str">
        <f t="shared" si="47"/>
        <v>Salah</v>
      </c>
    </row>
    <row r="501" spans="1:27" ht="15.75" customHeight="1" x14ac:dyDescent="0.2">
      <c r="A501" s="7">
        <v>64</v>
      </c>
      <c r="B501" s="8">
        <f>IF(Data_Mentah!B501="Male",1,0)</f>
        <v>1</v>
      </c>
      <c r="C501" s="8">
        <f>IF(Data_Mentah!C501="Yes",1,0)</f>
        <v>0</v>
      </c>
      <c r="D501" s="8">
        <f>IF(Data_Mentah!D501="Yes",1,0)</f>
        <v>0</v>
      </c>
      <c r="E501" s="8">
        <f>IF(Data_Mentah!E501="Yes",1,0)</f>
        <v>0</v>
      </c>
      <c r="F501" s="8">
        <f>IF(Data_Mentah!F501="Yes",1,0)</f>
        <v>1</v>
      </c>
      <c r="G501" s="8">
        <f>IF(Data_Mentah!G501="Yes",1,0)</f>
        <v>1</v>
      </c>
      <c r="H501" s="8">
        <f>IF(Data_Mentah!H501="Yes",1,0)</f>
        <v>0</v>
      </c>
      <c r="I501" s="8">
        <f>IF(Data_Mentah!I501="Yes",1,0)</f>
        <v>1</v>
      </c>
      <c r="J501" s="8">
        <f>IF(Data_Mentah!J501="Yes",1,0)</f>
        <v>1</v>
      </c>
      <c r="K501" s="8">
        <f>IF(Data_Mentah!K501="Yes",1,0)</f>
        <v>1</v>
      </c>
      <c r="L501" s="8">
        <f>IF(Data_Mentah!L501="Yes",1,0)</f>
        <v>1</v>
      </c>
      <c r="M501" s="8">
        <f>IF(Data_Mentah!M501="Yes",1,0)</f>
        <v>0</v>
      </c>
      <c r="N501" s="8">
        <f>IF(Data_Mentah!N501="Yes",1,0)</f>
        <v>1</v>
      </c>
      <c r="O501" s="8">
        <f>IF(Data_Mentah!O501="Yes",1,0)</f>
        <v>1</v>
      </c>
      <c r="P501" s="8">
        <f>IF(Data_Mentah!P501="Yes",1,0)</f>
        <v>0</v>
      </c>
      <c r="Q501" s="9">
        <f>IF(Data_Mentah!Q501="Positive",1,0)</f>
        <v>0</v>
      </c>
      <c r="T501">
        <f t="shared" si="42"/>
        <v>1</v>
      </c>
      <c r="U501">
        <f t="shared" si="43"/>
        <v>0</v>
      </c>
      <c r="V501">
        <f t="shared" si="44"/>
        <v>1</v>
      </c>
      <c r="W501">
        <f t="shared" si="45"/>
        <v>0</v>
      </c>
      <c r="X501">
        <f t="shared" si="46"/>
        <v>1</v>
      </c>
      <c r="Y501">
        <f>IF((Prediksi_Testing!T501 + Prediksi_Testing!U501 + Prediksi_Testing!V501 + Prediksi_Testing!W501 + Prediksi_Testing!X501) &gt;= 3, 1, 0)</f>
        <v>1</v>
      </c>
      <c r="Z501">
        <f>Label_Encoding!Q501</f>
        <v>0</v>
      </c>
      <c r="AA501" t="str">
        <f t="shared" si="47"/>
        <v>Salah</v>
      </c>
    </row>
    <row r="502" spans="1:27" ht="15.75" customHeight="1" x14ac:dyDescent="0.2">
      <c r="A502" s="4">
        <v>66</v>
      </c>
      <c r="B502" s="5">
        <f>IF(Data_Mentah!B502="Male",1,0)</f>
        <v>1</v>
      </c>
      <c r="C502" s="5">
        <f>IF(Data_Mentah!C502="Yes",1,0)</f>
        <v>1</v>
      </c>
      <c r="D502" s="5">
        <f>IF(Data_Mentah!D502="Yes",1,0)</f>
        <v>0</v>
      </c>
      <c r="E502" s="5">
        <f>IF(Data_Mentah!E502="Yes",1,0)</f>
        <v>1</v>
      </c>
      <c r="F502" s="5">
        <f>IF(Data_Mentah!F502="Yes",1,0)</f>
        <v>0</v>
      </c>
      <c r="G502" s="5">
        <f>IF(Data_Mentah!G502="Yes",1,0)</f>
        <v>0</v>
      </c>
      <c r="H502" s="5">
        <f>IF(Data_Mentah!H502="Yes",1,0)</f>
        <v>1</v>
      </c>
      <c r="I502" s="5">
        <f>IF(Data_Mentah!I502="Yes",1,0)</f>
        <v>0</v>
      </c>
      <c r="J502" s="5">
        <f>IF(Data_Mentah!J502="Yes",1,0)</f>
        <v>1</v>
      </c>
      <c r="K502" s="5">
        <f>IF(Data_Mentah!K502="Yes",1,0)</f>
        <v>1</v>
      </c>
      <c r="L502" s="5">
        <f>IF(Data_Mentah!L502="Yes",1,0)</f>
        <v>0</v>
      </c>
      <c r="M502" s="5">
        <f>IF(Data_Mentah!M502="Yes",1,0)</f>
        <v>0</v>
      </c>
      <c r="N502" s="5">
        <f>IF(Data_Mentah!N502="Yes",1,0)</f>
        <v>0</v>
      </c>
      <c r="O502" s="5">
        <f>IF(Data_Mentah!O502="Yes",1,0)</f>
        <v>1</v>
      </c>
      <c r="P502" s="5">
        <f>IF(Data_Mentah!P502="Yes",1,0)</f>
        <v>0</v>
      </c>
      <c r="Q502" s="6">
        <f>IF(Data_Mentah!Q502="Positive",1,0)</f>
        <v>1</v>
      </c>
      <c r="T502">
        <f t="shared" si="42"/>
        <v>1</v>
      </c>
      <c r="U502">
        <f t="shared" si="43"/>
        <v>0</v>
      </c>
      <c r="V502">
        <f t="shared" si="44"/>
        <v>0</v>
      </c>
      <c r="W502">
        <f t="shared" si="45"/>
        <v>0</v>
      </c>
      <c r="X502">
        <f t="shared" si="46"/>
        <v>0</v>
      </c>
      <c r="Y502">
        <f>IF((Prediksi_Testing!T502 + Prediksi_Testing!U502 + Prediksi_Testing!V502 + Prediksi_Testing!W502 + Prediksi_Testing!X502) &gt;= 3, 1, 0)</f>
        <v>0</v>
      </c>
      <c r="Z502">
        <f>Label_Encoding!Q502</f>
        <v>1</v>
      </c>
      <c r="AA502" t="str">
        <f t="shared" si="47"/>
        <v>Salah</v>
      </c>
    </row>
    <row r="503" spans="1:27" ht="15.75" customHeight="1" x14ac:dyDescent="0.2">
      <c r="A503" s="7">
        <v>67</v>
      </c>
      <c r="B503" s="8">
        <f>IF(Data_Mentah!B503="Male",1,0)</f>
        <v>1</v>
      </c>
      <c r="C503" s="8">
        <f>IF(Data_Mentah!C503="Yes",1,0)</f>
        <v>0</v>
      </c>
      <c r="D503" s="8">
        <f>IF(Data_Mentah!D503="Yes",1,0)</f>
        <v>0</v>
      </c>
      <c r="E503" s="8">
        <f>IF(Data_Mentah!E503="Yes",1,0)</f>
        <v>0</v>
      </c>
      <c r="F503" s="8">
        <f>IF(Data_Mentah!F503="Yes",1,0)</f>
        <v>0</v>
      </c>
      <c r="G503" s="8">
        <f>IF(Data_Mentah!G503="Yes",1,0)</f>
        <v>1</v>
      </c>
      <c r="H503" s="8">
        <f>IF(Data_Mentah!H503="Yes",1,0)</f>
        <v>0</v>
      </c>
      <c r="I503" s="8">
        <f>IF(Data_Mentah!I503="Yes",1,0)</f>
        <v>1</v>
      </c>
      <c r="J503" s="8">
        <f>IF(Data_Mentah!J503="Yes",1,0)</f>
        <v>0</v>
      </c>
      <c r="K503" s="8">
        <f>IF(Data_Mentah!K503="Yes",1,0)</f>
        <v>0</v>
      </c>
      <c r="L503" s="8">
        <f>IF(Data_Mentah!L503="Yes",1,0)</f>
        <v>0</v>
      </c>
      <c r="M503" s="8">
        <f>IF(Data_Mentah!M503="Yes",1,0)</f>
        <v>0</v>
      </c>
      <c r="N503" s="8">
        <f>IF(Data_Mentah!N503="Yes",1,0)</f>
        <v>1</v>
      </c>
      <c r="O503" s="8">
        <f>IF(Data_Mentah!O503="Yes",1,0)</f>
        <v>0</v>
      </c>
      <c r="P503" s="8">
        <f>IF(Data_Mentah!P503="Yes",1,0)</f>
        <v>0</v>
      </c>
      <c r="Q503" s="9">
        <f>IF(Data_Mentah!Q503="Positive",1,0)</f>
        <v>0</v>
      </c>
      <c r="T503">
        <f t="shared" si="42"/>
        <v>0</v>
      </c>
      <c r="U503">
        <f t="shared" si="43"/>
        <v>0</v>
      </c>
      <c r="V503">
        <f t="shared" si="44"/>
        <v>0</v>
      </c>
      <c r="W503">
        <f t="shared" si="45"/>
        <v>0</v>
      </c>
      <c r="X503">
        <f t="shared" si="46"/>
        <v>0</v>
      </c>
      <c r="Y503">
        <f>IF((Prediksi_Testing!T503 + Prediksi_Testing!U503 + Prediksi_Testing!V503 + Prediksi_Testing!W503 + Prediksi_Testing!X503) &gt;= 3, 1, 0)</f>
        <v>0</v>
      </c>
      <c r="Z503">
        <f>Label_Encoding!Q503</f>
        <v>0</v>
      </c>
      <c r="AA503" t="str">
        <f t="shared" si="47"/>
        <v>Benar</v>
      </c>
    </row>
    <row r="504" spans="1:27" ht="15.75" customHeight="1" x14ac:dyDescent="0.2">
      <c r="A504" s="4">
        <v>70</v>
      </c>
      <c r="B504" s="5">
        <f>IF(Data_Mentah!B504="Male",1,0)</f>
        <v>1</v>
      </c>
      <c r="C504" s="5">
        <f>IF(Data_Mentah!C504="Yes",1,0)</f>
        <v>1</v>
      </c>
      <c r="D504" s="5">
        <f>IF(Data_Mentah!D504="Yes",1,0)</f>
        <v>0</v>
      </c>
      <c r="E504" s="5">
        <f>IF(Data_Mentah!E504="Yes",1,0)</f>
        <v>0</v>
      </c>
      <c r="F504" s="5">
        <f>IF(Data_Mentah!F504="Yes",1,0)</f>
        <v>0</v>
      </c>
      <c r="G504" s="5">
        <f>IF(Data_Mentah!G504="Yes",1,0)</f>
        <v>1</v>
      </c>
      <c r="H504" s="5">
        <f>IF(Data_Mentah!H504="Yes",1,0)</f>
        <v>0</v>
      </c>
      <c r="I504" s="5">
        <f>IF(Data_Mentah!I504="Yes",1,0)</f>
        <v>1</v>
      </c>
      <c r="J504" s="5">
        <f>IF(Data_Mentah!J504="Yes",1,0)</f>
        <v>1</v>
      </c>
      <c r="K504" s="5">
        <f>IF(Data_Mentah!K504="Yes",1,0)</f>
        <v>0</v>
      </c>
      <c r="L504" s="5">
        <f>IF(Data_Mentah!L504="Yes",1,0)</f>
        <v>1</v>
      </c>
      <c r="M504" s="5">
        <f>IF(Data_Mentah!M504="Yes",1,0)</f>
        <v>1</v>
      </c>
      <c r="N504" s="5">
        <f>IF(Data_Mentah!N504="Yes",1,0)</f>
        <v>1</v>
      </c>
      <c r="O504" s="5">
        <f>IF(Data_Mentah!O504="Yes",1,0)</f>
        <v>1</v>
      </c>
      <c r="P504" s="5">
        <f>IF(Data_Mentah!P504="Yes",1,0)</f>
        <v>0</v>
      </c>
      <c r="Q504" s="6">
        <f>IF(Data_Mentah!Q504="Positive",1,0)</f>
        <v>0</v>
      </c>
      <c r="T504">
        <f t="shared" si="42"/>
        <v>0</v>
      </c>
      <c r="U504">
        <f t="shared" si="43"/>
        <v>1</v>
      </c>
      <c r="V504">
        <f t="shared" si="44"/>
        <v>1</v>
      </c>
      <c r="W504">
        <f t="shared" si="45"/>
        <v>0</v>
      </c>
      <c r="X504">
        <f t="shared" si="46"/>
        <v>1</v>
      </c>
      <c r="Y504">
        <f>IF((Prediksi_Testing!T504 + Prediksi_Testing!U504 + Prediksi_Testing!V504 + Prediksi_Testing!W504 + Prediksi_Testing!X504) &gt;= 3, 1, 0)</f>
        <v>1</v>
      </c>
      <c r="Z504">
        <f>Label_Encoding!Q504</f>
        <v>0</v>
      </c>
      <c r="AA504" t="str">
        <f t="shared" si="47"/>
        <v>Salah</v>
      </c>
    </row>
    <row r="505" spans="1:27" ht="15.75" customHeight="1" x14ac:dyDescent="0.2">
      <c r="A505" s="7">
        <v>44</v>
      </c>
      <c r="B505" s="8">
        <f>IF(Data_Mentah!B505="Male",1,0)</f>
        <v>1</v>
      </c>
      <c r="C505" s="8">
        <f>IF(Data_Mentah!C505="Yes",1,0)</f>
        <v>0</v>
      </c>
      <c r="D505" s="8">
        <f>IF(Data_Mentah!D505="Yes",1,0)</f>
        <v>0</v>
      </c>
      <c r="E505" s="8">
        <f>IF(Data_Mentah!E505="Yes",1,0)</f>
        <v>0</v>
      </c>
      <c r="F505" s="8">
        <f>IF(Data_Mentah!F505="Yes",1,0)</f>
        <v>0</v>
      </c>
      <c r="G505" s="8">
        <f>IF(Data_Mentah!G505="Yes",1,0)</f>
        <v>0</v>
      </c>
      <c r="H505" s="8">
        <f>IF(Data_Mentah!H505="Yes",1,0)</f>
        <v>0</v>
      </c>
      <c r="I505" s="8">
        <f>IF(Data_Mentah!I505="Yes",1,0)</f>
        <v>0</v>
      </c>
      <c r="J505" s="8">
        <f>IF(Data_Mentah!J505="Yes",1,0)</f>
        <v>0</v>
      </c>
      <c r="K505" s="8">
        <f>IF(Data_Mentah!K505="Yes",1,0)</f>
        <v>0</v>
      </c>
      <c r="L505" s="8">
        <f>IF(Data_Mentah!L505="Yes",1,0)</f>
        <v>0</v>
      </c>
      <c r="M505" s="8">
        <f>IF(Data_Mentah!M505="Yes",1,0)</f>
        <v>0</v>
      </c>
      <c r="N505" s="8">
        <f>IF(Data_Mentah!N505="Yes",1,0)</f>
        <v>0</v>
      </c>
      <c r="O505" s="8">
        <f>IF(Data_Mentah!O505="Yes",1,0)</f>
        <v>0</v>
      </c>
      <c r="P505" s="8">
        <f>IF(Data_Mentah!P505="Yes",1,0)</f>
        <v>0</v>
      </c>
      <c r="Q505" s="9">
        <f>IF(Data_Mentah!Q505="Positive",1,0)</f>
        <v>0</v>
      </c>
      <c r="T505">
        <f t="shared" si="42"/>
        <v>0</v>
      </c>
      <c r="U505">
        <f t="shared" si="43"/>
        <v>0</v>
      </c>
      <c r="V505">
        <f t="shared" si="44"/>
        <v>0</v>
      </c>
      <c r="W505">
        <f t="shared" si="45"/>
        <v>0</v>
      </c>
      <c r="X505">
        <f t="shared" si="46"/>
        <v>0</v>
      </c>
      <c r="Y505">
        <f>IF((Prediksi_Testing!T505 + Prediksi_Testing!U505 + Prediksi_Testing!V505 + Prediksi_Testing!W505 + Prediksi_Testing!X505) &gt;= 3, 1, 0)</f>
        <v>0</v>
      </c>
      <c r="Z505">
        <f>Label_Encoding!Q505</f>
        <v>0</v>
      </c>
      <c r="AA505" t="str">
        <f t="shared" si="47"/>
        <v>Benar</v>
      </c>
    </row>
    <row r="506" spans="1:27" ht="15.75" customHeight="1" x14ac:dyDescent="0.2">
      <c r="A506" s="4">
        <v>38</v>
      </c>
      <c r="B506" s="5">
        <f>IF(Data_Mentah!B506="Male",1,0)</f>
        <v>1</v>
      </c>
      <c r="C506" s="5">
        <f>IF(Data_Mentah!C506="Yes",1,0)</f>
        <v>0</v>
      </c>
      <c r="D506" s="5">
        <f>IF(Data_Mentah!D506="Yes",1,0)</f>
        <v>0</v>
      </c>
      <c r="E506" s="5">
        <f>IF(Data_Mentah!E506="Yes",1,0)</f>
        <v>0</v>
      </c>
      <c r="F506" s="5">
        <f>IF(Data_Mentah!F506="Yes",1,0)</f>
        <v>0</v>
      </c>
      <c r="G506" s="5">
        <f>IF(Data_Mentah!G506="Yes",1,0)</f>
        <v>0</v>
      </c>
      <c r="H506" s="5">
        <f>IF(Data_Mentah!H506="Yes",1,0)</f>
        <v>0</v>
      </c>
      <c r="I506" s="5">
        <f>IF(Data_Mentah!I506="Yes",1,0)</f>
        <v>0</v>
      </c>
      <c r="J506" s="5">
        <f>IF(Data_Mentah!J506="Yes",1,0)</f>
        <v>0</v>
      </c>
      <c r="K506" s="5">
        <f>IF(Data_Mentah!K506="Yes",1,0)</f>
        <v>0</v>
      </c>
      <c r="L506" s="5">
        <f>IF(Data_Mentah!L506="Yes",1,0)</f>
        <v>0</v>
      </c>
      <c r="M506" s="5">
        <f>IF(Data_Mentah!M506="Yes",1,0)</f>
        <v>0</v>
      </c>
      <c r="N506" s="5">
        <f>IF(Data_Mentah!N506="Yes",1,0)</f>
        <v>0</v>
      </c>
      <c r="O506" s="5">
        <f>IF(Data_Mentah!O506="Yes",1,0)</f>
        <v>0</v>
      </c>
      <c r="P506" s="5">
        <f>IF(Data_Mentah!P506="Yes",1,0)</f>
        <v>0</v>
      </c>
      <c r="Q506" s="6">
        <f>IF(Data_Mentah!Q506="Positive",1,0)</f>
        <v>0</v>
      </c>
      <c r="T506">
        <f t="shared" si="42"/>
        <v>0</v>
      </c>
      <c r="U506">
        <f t="shared" si="43"/>
        <v>0</v>
      </c>
      <c r="V506">
        <f t="shared" si="44"/>
        <v>0</v>
      </c>
      <c r="W506">
        <f t="shared" si="45"/>
        <v>0</v>
      </c>
      <c r="X506">
        <f t="shared" si="46"/>
        <v>0</v>
      </c>
      <c r="Y506">
        <f>IF((Prediksi_Testing!T506 + Prediksi_Testing!U506 + Prediksi_Testing!V506 + Prediksi_Testing!W506 + Prediksi_Testing!X506) &gt;= 3, 1, 0)</f>
        <v>0</v>
      </c>
      <c r="Z506">
        <f>Label_Encoding!Q506</f>
        <v>0</v>
      </c>
      <c r="AA506" t="str">
        <f t="shared" si="47"/>
        <v>Benar</v>
      </c>
    </row>
    <row r="507" spans="1:27" ht="15.75" customHeight="1" x14ac:dyDescent="0.2">
      <c r="A507" s="7">
        <v>35</v>
      </c>
      <c r="B507" s="8">
        <f>IF(Data_Mentah!B507="Male",1,0)</f>
        <v>1</v>
      </c>
      <c r="C507" s="8">
        <f>IF(Data_Mentah!C507="Yes",1,0)</f>
        <v>0</v>
      </c>
      <c r="D507" s="8">
        <f>IF(Data_Mentah!D507="Yes",1,0)</f>
        <v>0</v>
      </c>
      <c r="E507" s="8">
        <f>IF(Data_Mentah!E507="Yes",1,0)</f>
        <v>0</v>
      </c>
      <c r="F507" s="8">
        <f>IF(Data_Mentah!F507="Yes",1,0)</f>
        <v>0</v>
      </c>
      <c r="G507" s="8">
        <f>IF(Data_Mentah!G507="Yes",1,0)</f>
        <v>0</v>
      </c>
      <c r="H507" s="8">
        <f>IF(Data_Mentah!H507="Yes",1,0)</f>
        <v>0</v>
      </c>
      <c r="I507" s="8">
        <f>IF(Data_Mentah!I507="Yes",1,0)</f>
        <v>0</v>
      </c>
      <c r="J507" s="8">
        <f>IF(Data_Mentah!J507="Yes",1,0)</f>
        <v>0</v>
      </c>
      <c r="K507" s="8">
        <f>IF(Data_Mentah!K507="Yes",1,0)</f>
        <v>0</v>
      </c>
      <c r="L507" s="8">
        <f>IF(Data_Mentah!L507="Yes",1,0)</f>
        <v>0</v>
      </c>
      <c r="M507" s="8">
        <f>IF(Data_Mentah!M507="Yes",1,0)</f>
        <v>0</v>
      </c>
      <c r="N507" s="8">
        <f>IF(Data_Mentah!N507="Yes",1,0)</f>
        <v>0</v>
      </c>
      <c r="O507" s="8">
        <f>IF(Data_Mentah!O507="Yes",1,0)</f>
        <v>0</v>
      </c>
      <c r="P507" s="8">
        <f>IF(Data_Mentah!P507="Yes",1,0)</f>
        <v>0</v>
      </c>
      <c r="Q507" s="9">
        <f>IF(Data_Mentah!Q507="Positive",1,0)</f>
        <v>0</v>
      </c>
      <c r="T507">
        <f t="shared" si="42"/>
        <v>0</v>
      </c>
      <c r="U507">
        <f t="shared" si="43"/>
        <v>0</v>
      </c>
      <c r="V507">
        <f t="shared" si="44"/>
        <v>0</v>
      </c>
      <c r="W507">
        <f t="shared" si="45"/>
        <v>0</v>
      </c>
      <c r="X507">
        <f t="shared" si="46"/>
        <v>0</v>
      </c>
      <c r="Y507">
        <f>IF((Prediksi_Testing!T507 + Prediksi_Testing!U507 + Prediksi_Testing!V507 + Prediksi_Testing!W507 + Prediksi_Testing!X507) &gt;= 3, 1, 0)</f>
        <v>0</v>
      </c>
      <c r="Z507">
        <f>Label_Encoding!Q507</f>
        <v>0</v>
      </c>
      <c r="AA507" t="str">
        <f t="shared" si="47"/>
        <v>Benar</v>
      </c>
    </row>
    <row r="508" spans="1:27" ht="15.75" customHeight="1" x14ac:dyDescent="0.2">
      <c r="A508" s="4">
        <v>61</v>
      </c>
      <c r="B508" s="5">
        <f>IF(Data_Mentah!B508="Male",1,0)</f>
        <v>1</v>
      </c>
      <c r="C508" s="5">
        <f>IF(Data_Mentah!C508="Yes",1,0)</f>
        <v>0</v>
      </c>
      <c r="D508" s="5">
        <f>IF(Data_Mentah!D508="Yes",1,0)</f>
        <v>0</v>
      </c>
      <c r="E508" s="5">
        <f>IF(Data_Mentah!E508="Yes",1,0)</f>
        <v>0</v>
      </c>
      <c r="F508" s="5">
        <f>IF(Data_Mentah!F508="Yes",1,0)</f>
        <v>1</v>
      </c>
      <c r="G508" s="5">
        <f>IF(Data_Mentah!G508="Yes",1,0)</f>
        <v>0</v>
      </c>
      <c r="H508" s="5">
        <f>IF(Data_Mentah!H508="Yes",1,0)</f>
        <v>1</v>
      </c>
      <c r="I508" s="5">
        <f>IF(Data_Mentah!I508="Yes",1,0)</f>
        <v>0</v>
      </c>
      <c r="J508" s="5">
        <f>IF(Data_Mentah!J508="Yes",1,0)</f>
        <v>1</v>
      </c>
      <c r="K508" s="5">
        <f>IF(Data_Mentah!K508="Yes",1,0)</f>
        <v>0</v>
      </c>
      <c r="L508" s="5">
        <f>IF(Data_Mentah!L508="Yes",1,0)</f>
        <v>1</v>
      </c>
      <c r="M508" s="5">
        <f>IF(Data_Mentah!M508="Yes",1,0)</f>
        <v>0</v>
      </c>
      <c r="N508" s="5">
        <f>IF(Data_Mentah!N508="Yes",1,0)</f>
        <v>0</v>
      </c>
      <c r="O508" s="5">
        <f>IF(Data_Mentah!O508="Yes",1,0)</f>
        <v>1</v>
      </c>
      <c r="P508" s="5">
        <f>IF(Data_Mentah!P508="Yes",1,0)</f>
        <v>0</v>
      </c>
      <c r="Q508" s="6">
        <f>IF(Data_Mentah!Q508="Positive",1,0)</f>
        <v>0</v>
      </c>
      <c r="T508">
        <f t="shared" si="42"/>
        <v>1</v>
      </c>
      <c r="U508">
        <f t="shared" si="43"/>
        <v>0</v>
      </c>
      <c r="V508">
        <f t="shared" si="44"/>
        <v>1</v>
      </c>
      <c r="W508">
        <f t="shared" si="45"/>
        <v>0</v>
      </c>
      <c r="X508">
        <f t="shared" si="46"/>
        <v>0</v>
      </c>
      <c r="Y508">
        <f>IF((Prediksi_Testing!T508 + Prediksi_Testing!U508 + Prediksi_Testing!V508 + Prediksi_Testing!W508 + Prediksi_Testing!X508) &gt;= 3, 1, 0)</f>
        <v>0</v>
      </c>
      <c r="Z508">
        <f>Label_Encoding!Q508</f>
        <v>0</v>
      </c>
      <c r="AA508" t="str">
        <f t="shared" si="47"/>
        <v>Benar</v>
      </c>
    </row>
    <row r="509" spans="1:27" ht="15.75" customHeight="1" x14ac:dyDescent="0.2">
      <c r="A509" s="7">
        <v>60</v>
      </c>
      <c r="B509" s="8">
        <f>IF(Data_Mentah!B509="Male",1,0)</f>
        <v>1</v>
      </c>
      <c r="C509" s="8">
        <f>IF(Data_Mentah!C509="Yes",1,0)</f>
        <v>0</v>
      </c>
      <c r="D509" s="8">
        <f>IF(Data_Mentah!D509="Yes",1,0)</f>
        <v>0</v>
      </c>
      <c r="E509" s="8">
        <f>IF(Data_Mentah!E509="Yes",1,0)</f>
        <v>1</v>
      </c>
      <c r="F509" s="8">
        <f>IF(Data_Mentah!F509="Yes",1,0)</f>
        <v>0</v>
      </c>
      <c r="G509" s="8">
        <f>IF(Data_Mentah!G509="Yes",1,0)</f>
        <v>0</v>
      </c>
      <c r="H509" s="8">
        <f>IF(Data_Mentah!H509="Yes",1,0)</f>
        <v>0</v>
      </c>
      <c r="I509" s="8">
        <f>IF(Data_Mentah!I509="Yes",1,0)</f>
        <v>0</v>
      </c>
      <c r="J509" s="8">
        <f>IF(Data_Mentah!J509="Yes",1,0)</f>
        <v>0</v>
      </c>
      <c r="K509" s="8">
        <f>IF(Data_Mentah!K509="Yes",1,0)</f>
        <v>0</v>
      </c>
      <c r="L509" s="8">
        <f>IF(Data_Mentah!L509="Yes",1,0)</f>
        <v>0</v>
      </c>
      <c r="M509" s="8">
        <f>IF(Data_Mentah!M509="Yes",1,0)</f>
        <v>0</v>
      </c>
      <c r="N509" s="8">
        <f>IF(Data_Mentah!N509="Yes",1,0)</f>
        <v>0</v>
      </c>
      <c r="O509" s="8">
        <f>IF(Data_Mentah!O509="Yes",1,0)</f>
        <v>0</v>
      </c>
      <c r="P509" s="8">
        <f>IF(Data_Mentah!P509="Yes",1,0)</f>
        <v>1</v>
      </c>
      <c r="Q509" s="9">
        <f>IF(Data_Mentah!Q509="Positive",1,0)</f>
        <v>0</v>
      </c>
      <c r="T509">
        <f t="shared" si="42"/>
        <v>0</v>
      </c>
      <c r="U509">
        <f t="shared" si="43"/>
        <v>0</v>
      </c>
      <c r="V509">
        <f t="shared" si="44"/>
        <v>0</v>
      </c>
      <c r="W509">
        <f t="shared" si="45"/>
        <v>0</v>
      </c>
      <c r="X509">
        <f t="shared" si="46"/>
        <v>0</v>
      </c>
      <c r="Y509">
        <f>IF((Prediksi_Testing!T509 + Prediksi_Testing!U509 + Prediksi_Testing!V509 + Prediksi_Testing!W509 + Prediksi_Testing!X509) &gt;= 3, 1, 0)</f>
        <v>0</v>
      </c>
      <c r="Z509">
        <f>Label_Encoding!Q509</f>
        <v>0</v>
      </c>
      <c r="AA509" t="str">
        <f t="shared" si="47"/>
        <v>Benar</v>
      </c>
    </row>
    <row r="510" spans="1:27" ht="15.75" customHeight="1" x14ac:dyDescent="0.2">
      <c r="A510" s="4">
        <v>58</v>
      </c>
      <c r="B510" s="5">
        <f>IF(Data_Mentah!B510="Male",1,0)</f>
        <v>1</v>
      </c>
      <c r="C510" s="5">
        <f>IF(Data_Mentah!C510="Yes",1,0)</f>
        <v>0</v>
      </c>
      <c r="D510" s="5">
        <f>IF(Data_Mentah!D510="Yes",1,0)</f>
        <v>0</v>
      </c>
      <c r="E510" s="5">
        <f>IF(Data_Mentah!E510="Yes",1,0)</f>
        <v>0</v>
      </c>
      <c r="F510" s="5">
        <f>IF(Data_Mentah!F510="Yes",1,0)</f>
        <v>1</v>
      </c>
      <c r="G510" s="5">
        <f>IF(Data_Mentah!G510="Yes",1,0)</f>
        <v>0</v>
      </c>
      <c r="H510" s="5">
        <f>IF(Data_Mentah!H510="Yes",1,0)</f>
        <v>0</v>
      </c>
      <c r="I510" s="5">
        <f>IF(Data_Mentah!I510="Yes",1,0)</f>
        <v>0</v>
      </c>
      <c r="J510" s="5">
        <f>IF(Data_Mentah!J510="Yes",1,0)</f>
        <v>1</v>
      </c>
      <c r="K510" s="5">
        <f>IF(Data_Mentah!K510="Yes",1,0)</f>
        <v>0</v>
      </c>
      <c r="L510" s="5">
        <f>IF(Data_Mentah!L510="Yes",1,0)</f>
        <v>1</v>
      </c>
      <c r="M510" s="5">
        <f>IF(Data_Mentah!M510="Yes",1,0)</f>
        <v>0</v>
      </c>
      <c r="N510" s="5">
        <f>IF(Data_Mentah!N510="Yes",1,0)</f>
        <v>1</v>
      </c>
      <c r="O510" s="5">
        <f>IF(Data_Mentah!O510="Yes",1,0)</f>
        <v>1</v>
      </c>
      <c r="P510" s="5">
        <f>IF(Data_Mentah!P510="Yes",1,0)</f>
        <v>0</v>
      </c>
      <c r="Q510" s="6">
        <f>IF(Data_Mentah!Q510="Positive",1,0)</f>
        <v>0</v>
      </c>
      <c r="T510">
        <f t="shared" si="42"/>
        <v>1</v>
      </c>
      <c r="U510">
        <f t="shared" si="43"/>
        <v>0</v>
      </c>
      <c r="V510">
        <f t="shared" si="44"/>
        <v>1</v>
      </c>
      <c r="W510">
        <f t="shared" si="45"/>
        <v>0</v>
      </c>
      <c r="X510">
        <f t="shared" si="46"/>
        <v>0</v>
      </c>
      <c r="Y510">
        <f>IF((Prediksi_Testing!T510 + Prediksi_Testing!U510 + Prediksi_Testing!V510 + Prediksi_Testing!W510 + Prediksi_Testing!X510) &gt;= 3, 1, 0)</f>
        <v>0</v>
      </c>
      <c r="Z510">
        <f>Label_Encoding!Q510</f>
        <v>0</v>
      </c>
      <c r="AA510" t="str">
        <f t="shared" si="47"/>
        <v>Benar</v>
      </c>
    </row>
    <row r="511" spans="1:27" ht="15.75" customHeight="1" x14ac:dyDescent="0.2">
      <c r="A511" s="7">
        <v>54</v>
      </c>
      <c r="B511" s="8">
        <f>IF(Data_Mentah!B511="Male",1,0)</f>
        <v>1</v>
      </c>
      <c r="C511" s="8">
        <f>IF(Data_Mentah!C511="Yes",1,0)</f>
        <v>0</v>
      </c>
      <c r="D511" s="8">
        <f>IF(Data_Mentah!D511="Yes",1,0)</f>
        <v>0</v>
      </c>
      <c r="E511" s="8">
        <f>IF(Data_Mentah!E511="Yes",1,0)</f>
        <v>0</v>
      </c>
      <c r="F511" s="8">
        <f>IF(Data_Mentah!F511="Yes",1,0)</f>
        <v>0</v>
      </c>
      <c r="G511" s="8">
        <f>IF(Data_Mentah!G511="Yes",1,0)</f>
        <v>0</v>
      </c>
      <c r="H511" s="8">
        <f>IF(Data_Mentah!H511="Yes",1,0)</f>
        <v>0</v>
      </c>
      <c r="I511" s="8">
        <f>IF(Data_Mentah!I511="Yes",1,0)</f>
        <v>0</v>
      </c>
      <c r="J511" s="8">
        <f>IF(Data_Mentah!J511="Yes",1,0)</f>
        <v>0</v>
      </c>
      <c r="K511" s="8">
        <f>IF(Data_Mentah!K511="Yes",1,0)</f>
        <v>0</v>
      </c>
      <c r="L511" s="8">
        <f>IF(Data_Mentah!L511="Yes",1,0)</f>
        <v>0</v>
      </c>
      <c r="M511" s="8">
        <f>IF(Data_Mentah!M511="Yes",1,0)</f>
        <v>0</v>
      </c>
      <c r="N511" s="8">
        <f>IF(Data_Mentah!N511="Yes",1,0)</f>
        <v>0</v>
      </c>
      <c r="O511" s="8">
        <f>IF(Data_Mentah!O511="Yes",1,0)</f>
        <v>0</v>
      </c>
      <c r="P511" s="8">
        <f>IF(Data_Mentah!P511="Yes",1,0)</f>
        <v>0</v>
      </c>
      <c r="Q511" s="9">
        <f>IF(Data_Mentah!Q511="Positive",1,0)</f>
        <v>0</v>
      </c>
      <c r="T511">
        <f t="shared" si="42"/>
        <v>0</v>
      </c>
      <c r="U511">
        <f t="shared" si="43"/>
        <v>0</v>
      </c>
      <c r="V511">
        <f t="shared" si="44"/>
        <v>0</v>
      </c>
      <c r="W511">
        <f t="shared" si="45"/>
        <v>0</v>
      </c>
      <c r="X511">
        <f t="shared" si="46"/>
        <v>0</v>
      </c>
      <c r="Y511">
        <f>IF((Prediksi_Testing!T511 + Prediksi_Testing!U511 + Prediksi_Testing!V511 + Prediksi_Testing!W511 + Prediksi_Testing!X511) &gt;= 3, 1, 0)</f>
        <v>0</v>
      </c>
      <c r="Z511">
        <f>Label_Encoding!Q511</f>
        <v>0</v>
      </c>
      <c r="AA511" t="str">
        <f t="shared" si="47"/>
        <v>Benar</v>
      </c>
    </row>
    <row r="512" spans="1:27" ht="15.75" customHeight="1" x14ac:dyDescent="0.2">
      <c r="A512" s="4">
        <v>67</v>
      </c>
      <c r="B512" s="5">
        <f>IF(Data_Mentah!B512="Male",1,0)</f>
        <v>1</v>
      </c>
      <c r="C512" s="5">
        <f>IF(Data_Mentah!C512="Yes",1,0)</f>
        <v>0</v>
      </c>
      <c r="D512" s="5">
        <f>IF(Data_Mentah!D512="Yes",1,0)</f>
        <v>0</v>
      </c>
      <c r="E512" s="5">
        <f>IF(Data_Mentah!E512="Yes",1,0)</f>
        <v>0</v>
      </c>
      <c r="F512" s="5">
        <f>IF(Data_Mentah!F512="Yes",1,0)</f>
        <v>1</v>
      </c>
      <c r="G512" s="5">
        <f>IF(Data_Mentah!G512="Yes",1,0)</f>
        <v>0</v>
      </c>
      <c r="H512" s="5">
        <f>IF(Data_Mentah!H512="Yes",1,0)</f>
        <v>0</v>
      </c>
      <c r="I512" s="5">
        <f>IF(Data_Mentah!I512="Yes",1,0)</f>
        <v>0</v>
      </c>
      <c r="J512" s="5">
        <f>IF(Data_Mentah!J512="Yes",1,0)</f>
        <v>1</v>
      </c>
      <c r="K512" s="5">
        <f>IF(Data_Mentah!K512="Yes",1,0)</f>
        <v>0</v>
      </c>
      <c r="L512" s="5">
        <f>IF(Data_Mentah!L512="Yes",1,0)</f>
        <v>1</v>
      </c>
      <c r="M512" s="5">
        <f>IF(Data_Mentah!M512="Yes",1,0)</f>
        <v>0</v>
      </c>
      <c r="N512" s="5">
        <f>IF(Data_Mentah!N512="Yes",1,0)</f>
        <v>0</v>
      </c>
      <c r="O512" s="5">
        <f>IF(Data_Mentah!O512="Yes",1,0)</f>
        <v>1</v>
      </c>
      <c r="P512" s="5">
        <f>IF(Data_Mentah!P512="Yes",1,0)</f>
        <v>0</v>
      </c>
      <c r="Q512" s="6">
        <f>IF(Data_Mentah!Q512="Positive",1,0)</f>
        <v>0</v>
      </c>
      <c r="T512">
        <f t="shared" si="42"/>
        <v>0</v>
      </c>
      <c r="U512">
        <f t="shared" si="43"/>
        <v>0</v>
      </c>
      <c r="V512">
        <f t="shared" si="44"/>
        <v>1</v>
      </c>
      <c r="W512">
        <f t="shared" si="45"/>
        <v>0</v>
      </c>
      <c r="X512">
        <f t="shared" si="46"/>
        <v>0</v>
      </c>
      <c r="Y512">
        <f>IF((Prediksi_Testing!T512 + Prediksi_Testing!U512 + Prediksi_Testing!V512 + Prediksi_Testing!W512 + Prediksi_Testing!X512) &gt;= 3, 1, 0)</f>
        <v>0</v>
      </c>
      <c r="Z512">
        <f>Label_Encoding!Q512</f>
        <v>0</v>
      </c>
      <c r="AA512" t="str">
        <f t="shared" si="47"/>
        <v>Benar</v>
      </c>
    </row>
    <row r="513" spans="1:27" ht="15.75" customHeight="1" x14ac:dyDescent="0.2">
      <c r="A513" s="7">
        <v>66</v>
      </c>
      <c r="B513" s="8">
        <f>IF(Data_Mentah!B513="Male",1,0)</f>
        <v>1</v>
      </c>
      <c r="C513" s="8">
        <f>IF(Data_Mentah!C513="Yes",1,0)</f>
        <v>0</v>
      </c>
      <c r="D513" s="8">
        <f>IF(Data_Mentah!D513="Yes",1,0)</f>
        <v>0</v>
      </c>
      <c r="E513" s="8">
        <f>IF(Data_Mentah!E513="Yes",1,0)</f>
        <v>0</v>
      </c>
      <c r="F513" s="8">
        <f>IF(Data_Mentah!F513="Yes",1,0)</f>
        <v>1</v>
      </c>
      <c r="G513" s="8">
        <f>IF(Data_Mentah!G513="Yes",1,0)</f>
        <v>1</v>
      </c>
      <c r="H513" s="8">
        <f>IF(Data_Mentah!H513="Yes",1,0)</f>
        <v>0</v>
      </c>
      <c r="I513" s="8">
        <f>IF(Data_Mentah!I513="Yes",1,0)</f>
        <v>1</v>
      </c>
      <c r="J513" s="8">
        <f>IF(Data_Mentah!J513="Yes",1,0)</f>
        <v>1</v>
      </c>
      <c r="K513" s="8">
        <f>IF(Data_Mentah!K513="Yes",1,0)</f>
        <v>0</v>
      </c>
      <c r="L513" s="8">
        <f>IF(Data_Mentah!L513="Yes",1,0)</f>
        <v>1</v>
      </c>
      <c r="M513" s="8">
        <f>IF(Data_Mentah!M513="Yes",1,0)</f>
        <v>1</v>
      </c>
      <c r="N513" s="8">
        <f>IF(Data_Mentah!N513="Yes",1,0)</f>
        <v>1</v>
      </c>
      <c r="O513" s="8">
        <f>IF(Data_Mentah!O513="Yes",1,0)</f>
        <v>1</v>
      </c>
      <c r="P513" s="8">
        <f>IF(Data_Mentah!P513="Yes",1,0)</f>
        <v>0</v>
      </c>
      <c r="Q513" s="9">
        <f>IF(Data_Mentah!Q513="Positive",1,0)</f>
        <v>0</v>
      </c>
      <c r="T513">
        <f t="shared" si="42"/>
        <v>1</v>
      </c>
      <c r="U513">
        <f t="shared" si="43"/>
        <v>1</v>
      </c>
      <c r="V513">
        <f t="shared" si="44"/>
        <v>1</v>
      </c>
      <c r="W513">
        <f t="shared" si="45"/>
        <v>0</v>
      </c>
      <c r="X513">
        <f t="shared" si="46"/>
        <v>1</v>
      </c>
      <c r="Y513">
        <f>IF((Prediksi_Testing!T513 + Prediksi_Testing!U513 + Prediksi_Testing!V513 + Prediksi_Testing!W513 + Prediksi_Testing!X513) &gt;= 3, 1, 0)</f>
        <v>1</v>
      </c>
      <c r="Z513">
        <f>Label_Encoding!Q513</f>
        <v>0</v>
      </c>
      <c r="AA513" t="str">
        <f t="shared" si="47"/>
        <v>Salah</v>
      </c>
    </row>
    <row r="514" spans="1:27" ht="15.75" customHeight="1" x14ac:dyDescent="0.2">
      <c r="A514" s="4">
        <v>43</v>
      </c>
      <c r="B514" s="5">
        <f>IF(Data_Mentah!B514="Male",1,0)</f>
        <v>1</v>
      </c>
      <c r="C514" s="5">
        <f>IF(Data_Mentah!C514="Yes",1,0)</f>
        <v>0</v>
      </c>
      <c r="D514" s="5">
        <f>IF(Data_Mentah!D514="Yes",1,0)</f>
        <v>0</v>
      </c>
      <c r="E514" s="5">
        <f>IF(Data_Mentah!E514="Yes",1,0)</f>
        <v>0</v>
      </c>
      <c r="F514" s="5">
        <f>IF(Data_Mentah!F514="Yes",1,0)</f>
        <v>0</v>
      </c>
      <c r="G514" s="5">
        <f>IF(Data_Mentah!G514="Yes",1,0)</f>
        <v>0</v>
      </c>
      <c r="H514" s="5">
        <f>IF(Data_Mentah!H514="Yes",1,0)</f>
        <v>0</v>
      </c>
      <c r="I514" s="5">
        <f>IF(Data_Mentah!I514="Yes",1,0)</f>
        <v>0</v>
      </c>
      <c r="J514" s="5">
        <f>IF(Data_Mentah!J514="Yes",1,0)</f>
        <v>0</v>
      </c>
      <c r="K514" s="5">
        <f>IF(Data_Mentah!K514="Yes",1,0)</f>
        <v>0</v>
      </c>
      <c r="L514" s="5">
        <f>IF(Data_Mentah!L514="Yes",1,0)</f>
        <v>0</v>
      </c>
      <c r="M514" s="5">
        <f>IF(Data_Mentah!M514="Yes",1,0)</f>
        <v>0</v>
      </c>
      <c r="N514" s="5">
        <f>IF(Data_Mentah!N514="Yes",1,0)</f>
        <v>0</v>
      </c>
      <c r="O514" s="5">
        <f>IF(Data_Mentah!O514="Yes",1,0)</f>
        <v>1</v>
      </c>
      <c r="P514" s="5">
        <f>IF(Data_Mentah!P514="Yes",1,0)</f>
        <v>0</v>
      </c>
      <c r="Q514" s="6">
        <f>IF(Data_Mentah!Q514="Positive",1,0)</f>
        <v>0</v>
      </c>
      <c r="T514">
        <f t="shared" si="42"/>
        <v>0</v>
      </c>
      <c r="U514">
        <f t="shared" si="43"/>
        <v>0</v>
      </c>
      <c r="V514">
        <f t="shared" si="44"/>
        <v>0</v>
      </c>
      <c r="W514">
        <f t="shared" si="45"/>
        <v>0</v>
      </c>
      <c r="X514">
        <f t="shared" si="46"/>
        <v>0</v>
      </c>
      <c r="Y514">
        <f>IF((Prediksi_Testing!T514 + Prediksi_Testing!U514 + Prediksi_Testing!V514 + Prediksi_Testing!W514 + Prediksi_Testing!X514) &gt;= 3, 1, 0)</f>
        <v>0</v>
      </c>
      <c r="Z514">
        <f>Label_Encoding!Q514</f>
        <v>0</v>
      </c>
      <c r="AA514" t="str">
        <f t="shared" si="47"/>
        <v>Benar</v>
      </c>
    </row>
    <row r="515" spans="1:27" ht="15.75" customHeight="1" x14ac:dyDescent="0.2">
      <c r="A515" s="7">
        <v>62</v>
      </c>
      <c r="B515" s="8">
        <f>IF(Data_Mentah!B515="Male",1,0)</f>
        <v>0</v>
      </c>
      <c r="C515" s="8">
        <f>IF(Data_Mentah!C515="Yes",1,0)</f>
        <v>1</v>
      </c>
      <c r="D515" s="8">
        <f>IF(Data_Mentah!D515="Yes",1,0)</f>
        <v>1</v>
      </c>
      <c r="E515" s="8">
        <f>IF(Data_Mentah!E515="Yes",1,0)</f>
        <v>1</v>
      </c>
      <c r="F515" s="8">
        <f>IF(Data_Mentah!F515="Yes",1,0)</f>
        <v>1</v>
      </c>
      <c r="G515" s="8">
        <f>IF(Data_Mentah!G515="Yes",1,0)</f>
        <v>0</v>
      </c>
      <c r="H515" s="8">
        <f>IF(Data_Mentah!H515="Yes",1,0)</f>
        <v>0</v>
      </c>
      <c r="I515" s="8">
        <f>IF(Data_Mentah!I515="Yes",1,0)</f>
        <v>1</v>
      </c>
      <c r="J515" s="8">
        <f>IF(Data_Mentah!J515="Yes",1,0)</f>
        <v>0</v>
      </c>
      <c r="K515" s="8">
        <f>IF(Data_Mentah!K515="Yes",1,0)</f>
        <v>0</v>
      </c>
      <c r="L515" s="8">
        <f>IF(Data_Mentah!L515="Yes",1,0)</f>
        <v>0</v>
      </c>
      <c r="M515" s="8">
        <f>IF(Data_Mentah!M515="Yes",1,0)</f>
        <v>1</v>
      </c>
      <c r="N515" s="8">
        <f>IF(Data_Mentah!N515="Yes",1,0)</f>
        <v>0</v>
      </c>
      <c r="O515" s="8">
        <f>IF(Data_Mentah!O515="Yes",1,0)</f>
        <v>0</v>
      </c>
      <c r="P515" s="8">
        <f>IF(Data_Mentah!P515="Yes",1,0)</f>
        <v>1</v>
      </c>
      <c r="Q515" s="9">
        <f>IF(Data_Mentah!Q515="Positive",1,0)</f>
        <v>1</v>
      </c>
      <c r="T515">
        <f t="shared" ref="T515:T521" si="48">IF((H515 + N515 + E515 + F515 + J515) &gt;= 3, 1, 0)</f>
        <v>0</v>
      </c>
      <c r="U515">
        <f t="shared" ref="U515:U521" si="49">IF((P515 + J515 + G515 + M515 + D515) &gt;= 3, 1, 0)</f>
        <v>1</v>
      </c>
      <c r="V515">
        <f t="shared" ref="V515:V521" si="50">IF((R515 + J515 + I515 + F515 + L515) &gt;= 3, 1, 0)</f>
        <v>0</v>
      </c>
      <c r="W515">
        <f t="shared" ref="W515:W521" si="51">IF((S515 + K515 + R515 + P515 + M515) &gt;= 3, 1, 0)</f>
        <v>0</v>
      </c>
      <c r="X515">
        <f t="shared" ref="X515:X521" si="52">IF((T515 + O515 + I515 + M515 + P515) &gt;= 3, 1, 0)</f>
        <v>1</v>
      </c>
      <c r="Y515">
        <f>IF((Prediksi_Testing!T515 + Prediksi_Testing!U515 + Prediksi_Testing!V515 + Prediksi_Testing!W515 + Prediksi_Testing!X515) &gt;= 3, 1, 0)</f>
        <v>0</v>
      </c>
      <c r="Z515">
        <f>Label_Encoding!Q515</f>
        <v>1</v>
      </c>
      <c r="AA515" t="str">
        <f t="shared" ref="AA515:AA521" si="53">IF(Y515=Z515,"Benar","Salah")</f>
        <v>Salah</v>
      </c>
    </row>
    <row r="516" spans="1:27" ht="15.75" customHeight="1" x14ac:dyDescent="0.2">
      <c r="A516" s="4">
        <v>54</v>
      </c>
      <c r="B516" s="5">
        <f>IF(Data_Mentah!B516="Male",1,0)</f>
        <v>0</v>
      </c>
      <c r="C516" s="5">
        <f>IF(Data_Mentah!C516="Yes",1,0)</f>
        <v>1</v>
      </c>
      <c r="D516" s="5">
        <f>IF(Data_Mentah!D516="Yes",1,0)</f>
        <v>1</v>
      </c>
      <c r="E516" s="5">
        <f>IF(Data_Mentah!E516="Yes",1,0)</f>
        <v>1</v>
      </c>
      <c r="F516" s="5">
        <f>IF(Data_Mentah!F516="Yes",1,0)</f>
        <v>1</v>
      </c>
      <c r="G516" s="5">
        <f>IF(Data_Mentah!G516="Yes",1,0)</f>
        <v>1</v>
      </c>
      <c r="H516" s="5">
        <f>IF(Data_Mentah!H516="Yes",1,0)</f>
        <v>0</v>
      </c>
      <c r="I516" s="5">
        <f>IF(Data_Mentah!I516="Yes",1,0)</f>
        <v>0</v>
      </c>
      <c r="J516" s="5">
        <f>IF(Data_Mentah!J516="Yes",1,0)</f>
        <v>0</v>
      </c>
      <c r="K516" s="5">
        <f>IF(Data_Mentah!K516="Yes",1,0)</f>
        <v>0</v>
      </c>
      <c r="L516" s="5">
        <f>IF(Data_Mentah!L516="Yes",1,0)</f>
        <v>0</v>
      </c>
      <c r="M516" s="5">
        <f>IF(Data_Mentah!M516="Yes",1,0)</f>
        <v>1</v>
      </c>
      <c r="N516" s="5">
        <f>IF(Data_Mentah!N516="Yes",1,0)</f>
        <v>0</v>
      </c>
      <c r="O516" s="5">
        <f>IF(Data_Mentah!O516="Yes",1,0)</f>
        <v>0</v>
      </c>
      <c r="P516" s="5">
        <f>IF(Data_Mentah!P516="Yes",1,0)</f>
        <v>0</v>
      </c>
      <c r="Q516" s="6">
        <f>IF(Data_Mentah!Q516="Positive",1,0)</f>
        <v>1</v>
      </c>
      <c r="T516">
        <f t="shared" si="48"/>
        <v>0</v>
      </c>
      <c r="U516">
        <f t="shared" si="49"/>
        <v>1</v>
      </c>
      <c r="V516">
        <f t="shared" si="50"/>
        <v>0</v>
      </c>
      <c r="W516">
        <f t="shared" si="51"/>
        <v>0</v>
      </c>
      <c r="X516">
        <f t="shared" si="52"/>
        <v>0</v>
      </c>
      <c r="Y516">
        <f>IF((Prediksi_Testing!T516 + Prediksi_Testing!U516 + Prediksi_Testing!V516 + Prediksi_Testing!W516 + Prediksi_Testing!X516) &gt;= 3, 1, 0)</f>
        <v>0</v>
      </c>
      <c r="Z516">
        <f>Label_Encoding!Q516</f>
        <v>1</v>
      </c>
      <c r="AA516" t="str">
        <f t="shared" si="53"/>
        <v>Salah</v>
      </c>
    </row>
    <row r="517" spans="1:27" ht="15.75" customHeight="1" x14ac:dyDescent="0.2">
      <c r="A517" s="7">
        <v>39</v>
      </c>
      <c r="B517" s="8">
        <f>IF(Data_Mentah!B517="Male",1,0)</f>
        <v>0</v>
      </c>
      <c r="C517" s="8">
        <f>IF(Data_Mentah!C517="Yes",1,0)</f>
        <v>1</v>
      </c>
      <c r="D517" s="8">
        <f>IF(Data_Mentah!D517="Yes",1,0)</f>
        <v>1</v>
      </c>
      <c r="E517" s="8">
        <f>IF(Data_Mentah!E517="Yes",1,0)</f>
        <v>1</v>
      </c>
      <c r="F517" s="8">
        <f>IF(Data_Mentah!F517="Yes",1,0)</f>
        <v>0</v>
      </c>
      <c r="G517" s="8">
        <f>IF(Data_Mentah!G517="Yes",1,0)</f>
        <v>1</v>
      </c>
      <c r="H517" s="8">
        <f>IF(Data_Mentah!H517="Yes",1,0)</f>
        <v>0</v>
      </c>
      <c r="I517" s="8">
        <f>IF(Data_Mentah!I517="Yes",1,0)</f>
        <v>0</v>
      </c>
      <c r="J517" s="8">
        <f>IF(Data_Mentah!J517="Yes",1,0)</f>
        <v>1</v>
      </c>
      <c r="K517" s="8">
        <f>IF(Data_Mentah!K517="Yes",1,0)</f>
        <v>0</v>
      </c>
      <c r="L517" s="8">
        <f>IF(Data_Mentah!L517="Yes",1,0)</f>
        <v>1</v>
      </c>
      <c r="M517" s="8">
        <f>IF(Data_Mentah!M517="Yes",1,0)</f>
        <v>1</v>
      </c>
      <c r="N517" s="8">
        <f>IF(Data_Mentah!N517="Yes",1,0)</f>
        <v>0</v>
      </c>
      <c r="O517" s="8">
        <f>IF(Data_Mentah!O517="Yes",1,0)</f>
        <v>0</v>
      </c>
      <c r="P517" s="8">
        <f>IF(Data_Mentah!P517="Yes",1,0)</f>
        <v>0</v>
      </c>
      <c r="Q517" s="9">
        <f>IF(Data_Mentah!Q517="Positive",1,0)</f>
        <v>1</v>
      </c>
      <c r="T517">
        <f t="shared" si="48"/>
        <v>0</v>
      </c>
      <c r="U517">
        <f t="shared" si="49"/>
        <v>1</v>
      </c>
      <c r="V517">
        <f t="shared" si="50"/>
        <v>0</v>
      </c>
      <c r="W517">
        <f t="shared" si="51"/>
        <v>0</v>
      </c>
      <c r="X517">
        <f t="shared" si="52"/>
        <v>0</v>
      </c>
      <c r="Y517">
        <f>IF((Prediksi_Testing!T517 + Prediksi_Testing!U517 + Prediksi_Testing!V517 + Prediksi_Testing!W517 + Prediksi_Testing!X517) &gt;= 3, 1, 0)</f>
        <v>0</v>
      </c>
      <c r="Z517">
        <f>Label_Encoding!Q517</f>
        <v>1</v>
      </c>
      <c r="AA517" t="str">
        <f t="shared" si="53"/>
        <v>Salah</v>
      </c>
    </row>
    <row r="518" spans="1:27" ht="15.75" customHeight="1" x14ac:dyDescent="0.2">
      <c r="A518" s="4">
        <v>48</v>
      </c>
      <c r="B518" s="5">
        <f>IF(Data_Mentah!B518="Male",1,0)</f>
        <v>0</v>
      </c>
      <c r="C518" s="5">
        <f>IF(Data_Mentah!C518="Yes",1,0)</f>
        <v>1</v>
      </c>
      <c r="D518" s="5">
        <f>IF(Data_Mentah!D518="Yes",1,0)</f>
        <v>1</v>
      </c>
      <c r="E518" s="5">
        <f>IF(Data_Mentah!E518="Yes",1,0)</f>
        <v>1</v>
      </c>
      <c r="F518" s="5">
        <f>IF(Data_Mentah!F518="Yes",1,0)</f>
        <v>1</v>
      </c>
      <c r="G518" s="5">
        <f>IF(Data_Mentah!G518="Yes",1,0)</f>
        <v>1</v>
      </c>
      <c r="H518" s="5">
        <f>IF(Data_Mentah!H518="Yes",1,0)</f>
        <v>0</v>
      </c>
      <c r="I518" s="5">
        <f>IF(Data_Mentah!I518="Yes",1,0)</f>
        <v>0</v>
      </c>
      <c r="J518" s="5">
        <f>IF(Data_Mentah!J518="Yes",1,0)</f>
        <v>1</v>
      </c>
      <c r="K518" s="5">
        <f>IF(Data_Mentah!K518="Yes",1,0)</f>
        <v>1</v>
      </c>
      <c r="L518" s="5">
        <f>IF(Data_Mentah!L518="Yes",1,0)</f>
        <v>1</v>
      </c>
      <c r="M518" s="5">
        <f>IF(Data_Mentah!M518="Yes",1,0)</f>
        <v>1</v>
      </c>
      <c r="N518" s="5">
        <f>IF(Data_Mentah!N518="Yes",1,0)</f>
        <v>0</v>
      </c>
      <c r="O518" s="5">
        <f>IF(Data_Mentah!O518="Yes",1,0)</f>
        <v>0</v>
      </c>
      <c r="P518" s="5">
        <f>IF(Data_Mentah!P518="Yes",1,0)</f>
        <v>0</v>
      </c>
      <c r="Q518" s="6">
        <f>IF(Data_Mentah!Q518="Positive",1,0)</f>
        <v>1</v>
      </c>
      <c r="T518">
        <f t="shared" si="48"/>
        <v>1</v>
      </c>
      <c r="U518">
        <f t="shared" si="49"/>
        <v>1</v>
      </c>
      <c r="V518">
        <f t="shared" si="50"/>
        <v>1</v>
      </c>
      <c r="W518">
        <f t="shared" si="51"/>
        <v>0</v>
      </c>
      <c r="X518">
        <f t="shared" si="52"/>
        <v>0</v>
      </c>
      <c r="Y518">
        <f>IF((Prediksi_Testing!T518 + Prediksi_Testing!U518 + Prediksi_Testing!V518 + Prediksi_Testing!W518 + Prediksi_Testing!X518) &gt;= 3, 1, 0)</f>
        <v>1</v>
      </c>
      <c r="Z518">
        <f>Label_Encoding!Q518</f>
        <v>1</v>
      </c>
      <c r="AA518" t="str">
        <f t="shared" si="53"/>
        <v>Benar</v>
      </c>
    </row>
    <row r="519" spans="1:27" ht="15.75" customHeight="1" x14ac:dyDescent="0.2">
      <c r="A519" s="7">
        <v>58</v>
      </c>
      <c r="B519" s="8">
        <f>IF(Data_Mentah!B519="Male",1,0)</f>
        <v>0</v>
      </c>
      <c r="C519" s="8">
        <f>IF(Data_Mentah!C519="Yes",1,0)</f>
        <v>1</v>
      </c>
      <c r="D519" s="8">
        <f>IF(Data_Mentah!D519="Yes",1,0)</f>
        <v>1</v>
      </c>
      <c r="E519" s="8">
        <f>IF(Data_Mentah!E519="Yes",1,0)</f>
        <v>1</v>
      </c>
      <c r="F519" s="8">
        <f>IF(Data_Mentah!F519="Yes",1,0)</f>
        <v>1</v>
      </c>
      <c r="G519" s="8">
        <f>IF(Data_Mentah!G519="Yes",1,0)</f>
        <v>1</v>
      </c>
      <c r="H519" s="8">
        <f>IF(Data_Mentah!H519="Yes",1,0)</f>
        <v>0</v>
      </c>
      <c r="I519" s="8">
        <f>IF(Data_Mentah!I519="Yes",1,0)</f>
        <v>1</v>
      </c>
      <c r="J519" s="8">
        <f>IF(Data_Mentah!J519="Yes",1,0)</f>
        <v>0</v>
      </c>
      <c r="K519" s="8">
        <f>IF(Data_Mentah!K519="Yes",1,0)</f>
        <v>0</v>
      </c>
      <c r="L519" s="8">
        <f>IF(Data_Mentah!L519="Yes",1,0)</f>
        <v>0</v>
      </c>
      <c r="M519" s="8">
        <f>IF(Data_Mentah!M519="Yes",1,0)</f>
        <v>1</v>
      </c>
      <c r="N519" s="8">
        <f>IF(Data_Mentah!N519="Yes",1,0)</f>
        <v>1</v>
      </c>
      <c r="O519" s="8">
        <f>IF(Data_Mentah!O519="Yes",1,0)</f>
        <v>0</v>
      </c>
      <c r="P519" s="8">
        <f>IF(Data_Mentah!P519="Yes",1,0)</f>
        <v>1</v>
      </c>
      <c r="Q519" s="9">
        <f>IF(Data_Mentah!Q519="Positive",1,0)</f>
        <v>1</v>
      </c>
      <c r="T519">
        <f t="shared" si="48"/>
        <v>1</v>
      </c>
      <c r="U519">
        <f t="shared" si="49"/>
        <v>1</v>
      </c>
      <c r="V519">
        <f t="shared" si="50"/>
        <v>0</v>
      </c>
      <c r="W519">
        <f t="shared" si="51"/>
        <v>0</v>
      </c>
      <c r="X519">
        <f t="shared" si="52"/>
        <v>1</v>
      </c>
      <c r="Y519">
        <f>IF((Prediksi_Testing!T519 + Prediksi_Testing!U519 + Prediksi_Testing!V519 + Prediksi_Testing!W519 + Prediksi_Testing!X519) &gt;= 3, 1, 0)</f>
        <v>1</v>
      </c>
      <c r="Z519">
        <f>Label_Encoding!Q519</f>
        <v>1</v>
      </c>
      <c r="AA519" t="str">
        <f t="shared" si="53"/>
        <v>Benar</v>
      </c>
    </row>
    <row r="520" spans="1:27" ht="15.75" customHeight="1" x14ac:dyDescent="0.2">
      <c r="A520" s="4">
        <v>32</v>
      </c>
      <c r="B520" s="5">
        <f>IF(Data_Mentah!B520="Male",1,0)</f>
        <v>0</v>
      </c>
      <c r="C520" s="5">
        <f>IF(Data_Mentah!C520="Yes",1,0)</f>
        <v>0</v>
      </c>
      <c r="D520" s="5">
        <f>IF(Data_Mentah!D520="Yes",1,0)</f>
        <v>0</v>
      </c>
      <c r="E520" s="5">
        <f>IF(Data_Mentah!E520="Yes",1,0)</f>
        <v>0</v>
      </c>
      <c r="F520" s="5">
        <f>IF(Data_Mentah!F520="Yes",1,0)</f>
        <v>1</v>
      </c>
      <c r="G520" s="5">
        <f>IF(Data_Mentah!G520="Yes",1,0)</f>
        <v>0</v>
      </c>
      <c r="H520" s="5">
        <f>IF(Data_Mentah!H520="Yes",1,0)</f>
        <v>0</v>
      </c>
      <c r="I520" s="5">
        <f>IF(Data_Mentah!I520="Yes",1,0)</f>
        <v>1</v>
      </c>
      <c r="J520" s="5">
        <f>IF(Data_Mentah!J520="Yes",1,0)</f>
        <v>1</v>
      </c>
      <c r="K520" s="5">
        <f>IF(Data_Mentah!K520="Yes",1,0)</f>
        <v>0</v>
      </c>
      <c r="L520" s="5">
        <f>IF(Data_Mentah!L520="Yes",1,0)</f>
        <v>1</v>
      </c>
      <c r="M520" s="5">
        <f>IF(Data_Mentah!M520="Yes",1,0)</f>
        <v>0</v>
      </c>
      <c r="N520" s="5">
        <f>IF(Data_Mentah!N520="Yes",1,0)</f>
        <v>0</v>
      </c>
      <c r="O520" s="5">
        <f>IF(Data_Mentah!O520="Yes",1,0)</f>
        <v>1</v>
      </c>
      <c r="P520" s="5">
        <f>IF(Data_Mentah!P520="Yes",1,0)</f>
        <v>0</v>
      </c>
      <c r="Q520" s="6">
        <f>IF(Data_Mentah!Q520="Positive",1,0)</f>
        <v>0</v>
      </c>
      <c r="T520">
        <f t="shared" si="48"/>
        <v>0</v>
      </c>
      <c r="U520">
        <f t="shared" si="49"/>
        <v>0</v>
      </c>
      <c r="V520">
        <f t="shared" si="50"/>
        <v>1</v>
      </c>
      <c r="W520">
        <f t="shared" si="51"/>
        <v>0</v>
      </c>
      <c r="X520">
        <f t="shared" si="52"/>
        <v>0</v>
      </c>
      <c r="Y520">
        <f>IF((Prediksi_Testing!T520 + Prediksi_Testing!U520 + Prediksi_Testing!V520 + Prediksi_Testing!W520 + Prediksi_Testing!X520) &gt;= 3, 1, 0)</f>
        <v>0</v>
      </c>
      <c r="Z520">
        <f>Label_Encoding!Q520</f>
        <v>0</v>
      </c>
      <c r="AA520" t="str">
        <f t="shared" si="53"/>
        <v>Benar</v>
      </c>
    </row>
    <row r="521" spans="1:27" ht="15.75" customHeight="1" x14ac:dyDescent="0.2">
      <c r="A521" s="10">
        <v>42</v>
      </c>
      <c r="B521" s="11">
        <f>IF(Data_Mentah!B521="Male",1,0)</f>
        <v>1</v>
      </c>
      <c r="C521" s="11">
        <f>IF(Data_Mentah!C521="Yes",1,0)</f>
        <v>0</v>
      </c>
      <c r="D521" s="11">
        <f>IF(Data_Mentah!D521="Yes",1,0)</f>
        <v>0</v>
      </c>
      <c r="E521" s="11">
        <f>IF(Data_Mentah!E521="Yes",1,0)</f>
        <v>0</v>
      </c>
      <c r="F521" s="11">
        <f>IF(Data_Mentah!F521="Yes",1,0)</f>
        <v>0</v>
      </c>
      <c r="G521" s="11">
        <f>IF(Data_Mentah!G521="Yes",1,0)</f>
        <v>0</v>
      </c>
      <c r="H521" s="11">
        <f>IF(Data_Mentah!H521="Yes",1,0)</f>
        <v>0</v>
      </c>
      <c r="I521" s="11">
        <f>IF(Data_Mentah!I521="Yes",1,0)</f>
        <v>0</v>
      </c>
      <c r="J521" s="11">
        <f>IF(Data_Mentah!J521="Yes",1,0)</f>
        <v>0</v>
      </c>
      <c r="K521" s="11">
        <f>IF(Data_Mentah!K521="Yes",1,0)</f>
        <v>0</v>
      </c>
      <c r="L521" s="11">
        <f>IF(Data_Mentah!L521="Yes",1,0)</f>
        <v>0</v>
      </c>
      <c r="M521" s="11">
        <f>IF(Data_Mentah!M521="Yes",1,0)</f>
        <v>0</v>
      </c>
      <c r="N521" s="11">
        <f>IF(Data_Mentah!N521="Yes",1,0)</f>
        <v>0</v>
      </c>
      <c r="O521" s="11">
        <f>IF(Data_Mentah!O521="Yes",1,0)</f>
        <v>0</v>
      </c>
      <c r="P521" s="11">
        <f>IF(Data_Mentah!P521="Yes",1,0)</f>
        <v>0</v>
      </c>
      <c r="Q521" s="12">
        <f>IF(Data_Mentah!Q521="Positive",1,0)</f>
        <v>0</v>
      </c>
      <c r="T521">
        <f t="shared" si="48"/>
        <v>0</v>
      </c>
      <c r="U521">
        <f t="shared" si="49"/>
        <v>0</v>
      </c>
      <c r="V521">
        <f t="shared" si="50"/>
        <v>0</v>
      </c>
      <c r="W521">
        <f t="shared" si="51"/>
        <v>0</v>
      </c>
      <c r="X521">
        <f t="shared" si="52"/>
        <v>0</v>
      </c>
      <c r="Y521">
        <f>IF((Prediksi_Testing!T521 + Prediksi_Testing!U521 + Prediksi_Testing!V521 + Prediksi_Testing!W521 + Prediksi_Testing!X521) &gt;= 3, 1, 0)</f>
        <v>0</v>
      </c>
      <c r="Z521">
        <f>Label_Encoding!Q521</f>
        <v>0</v>
      </c>
      <c r="AA521" t="str">
        <f t="shared" si="53"/>
        <v>Benar</v>
      </c>
    </row>
    <row r="523" spans="1:27" ht="15.75" customHeight="1" x14ac:dyDescent="0.2">
      <c r="S523" t="s">
        <v>94</v>
      </c>
      <c r="T523" t="str">
        <f>TEXT(COUNTIF(AA2:AA521,"Benar")/COUNTA(AA2:AA521),"0,00%")</f>
        <v>50,96%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60975-65B2-4AAB-AEFC-D1B95C8895D9}">
  <sheetPr>
    <outlinePr summaryBelow="0" summaryRight="0"/>
  </sheetPr>
  <dimension ref="A1:AD523"/>
  <sheetViews>
    <sheetView topLeftCell="R1" workbookViewId="0">
      <selection activeCell="AC6" sqref="AC6"/>
    </sheetView>
  </sheetViews>
  <sheetFormatPr defaultColWidth="12.7109375" defaultRowHeight="15.75" customHeight="1" x14ac:dyDescent="0.2"/>
  <cols>
    <col min="1" max="1" width="18.140625" customWidth="1"/>
    <col min="8" max="8" width="16.42578125" customWidth="1"/>
    <col min="19" max="19" width="15.5703125" customWidth="1"/>
    <col min="21" max="21" width="17" customWidth="1"/>
    <col min="29" max="29" width="15.7109375" customWidth="1"/>
  </cols>
  <sheetData>
    <row r="1" spans="1:30" ht="15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T1" t="s">
        <v>86</v>
      </c>
      <c r="U1" t="s">
        <v>87</v>
      </c>
      <c r="V1" t="s">
        <v>88</v>
      </c>
      <c r="W1" t="s">
        <v>89</v>
      </c>
      <c r="X1" t="s">
        <v>90</v>
      </c>
      <c r="Y1" t="s">
        <v>91</v>
      </c>
      <c r="Z1" t="s">
        <v>92</v>
      </c>
      <c r="AA1" t="s">
        <v>93</v>
      </c>
      <c r="AC1" s="31" t="s">
        <v>95</v>
      </c>
    </row>
    <row r="2" spans="1:30" ht="15.75" customHeight="1" x14ac:dyDescent="0.2">
      <c r="A2" s="4">
        <v>40</v>
      </c>
      <c r="B2" s="5">
        <f>IF(Data_Mentah!B2="Male",1,0)</f>
        <v>1</v>
      </c>
      <c r="C2" s="5">
        <f>IF(Data_Mentah!C2="Yes",1,0)</f>
        <v>0</v>
      </c>
      <c r="D2" s="5">
        <f>IF(Data_Mentah!D2="Yes",1,0)</f>
        <v>1</v>
      </c>
      <c r="E2" s="5">
        <f>IF(Data_Mentah!E2="Yes",1,0)</f>
        <v>0</v>
      </c>
      <c r="F2" s="5">
        <f>IF(Data_Mentah!F2="Yes",1,0)</f>
        <v>1</v>
      </c>
      <c r="G2" s="5">
        <f>IF(Data_Mentah!G2="Yes",1,0)</f>
        <v>0</v>
      </c>
      <c r="H2" s="5">
        <f>IF(Data_Mentah!H2="Yes",1,0)</f>
        <v>0</v>
      </c>
      <c r="I2" s="5">
        <f>IF(Data_Mentah!I2="Yes",1,0)</f>
        <v>0</v>
      </c>
      <c r="J2" s="5">
        <f>IF(Data_Mentah!J2="Yes",1,0)</f>
        <v>1</v>
      </c>
      <c r="K2" s="5">
        <f>IF(Data_Mentah!K2="Yes",1,0)</f>
        <v>0</v>
      </c>
      <c r="L2" s="5">
        <f>IF(Data_Mentah!L2="Yes",1,0)</f>
        <v>1</v>
      </c>
      <c r="M2" s="5">
        <f>IF(Data_Mentah!M2="Yes",1,0)</f>
        <v>0</v>
      </c>
      <c r="N2" s="5">
        <f>IF(Data_Mentah!N2="Yes",1,0)</f>
        <v>1</v>
      </c>
      <c r="O2" s="5">
        <f>IF(Data_Mentah!O2="Yes",1,0)</f>
        <v>1</v>
      </c>
      <c r="P2" s="5">
        <f>IF(Data_Mentah!P2="Yes",1,0)</f>
        <v>1</v>
      </c>
      <c r="Q2" s="6">
        <f>IF(Data_Mentah!Q2="Positive",1,0)</f>
        <v>1</v>
      </c>
      <c r="T2">
        <f t="shared" ref="T2:T66" si="0">IF((H2 + N2 + E2 + F2 + J2) &gt;= 3, 1, 0)</f>
        <v>1</v>
      </c>
      <c r="U2">
        <f t="shared" ref="U2:U66" si="1">IF((P2 + J2 + G2 + M2 + D2) &gt;= 3, 1, 0)</f>
        <v>1</v>
      </c>
      <c r="V2">
        <f>IF((R2 + J2 + I2 + F2 + L2) &gt;= 3, 1, 0)</f>
        <v>1</v>
      </c>
      <c r="W2">
        <f>IF((S2 + K2 + R2 + P2 + M2) &gt;= 3, 1, 0)</f>
        <v>0</v>
      </c>
      <c r="X2">
        <f>IF((T2 + O2 + I2 + M2 + P2) &gt;= 3, 1, 0)</f>
        <v>1</v>
      </c>
      <c r="Y2">
        <f>IF((Confusion_Matrix!T2 + Confusion_Matrix!U2 + Confusion_Matrix!V2 + Confusion_Matrix!W2 + Confusion_Matrix!X2) &gt;= 3, 1, 0)</f>
        <v>1</v>
      </c>
      <c r="Z2">
        <f>Label_Encoding!Q2</f>
        <v>1</v>
      </c>
      <c r="AA2" t="str">
        <f>IF(Y2=Z2,"Benar","Salah")</f>
        <v>Benar</v>
      </c>
      <c r="AC2" t="s">
        <v>96</v>
      </c>
      <c r="AD2">
        <f>COUNTIFS(Y2:Y521, 1, Z2:Z521, 1)</f>
        <v>111</v>
      </c>
    </row>
    <row r="3" spans="1:30" ht="15.75" customHeight="1" x14ac:dyDescent="0.2">
      <c r="A3" s="7">
        <v>58</v>
      </c>
      <c r="B3" s="8">
        <f>IF(Data_Mentah!B3="Male",1,0)</f>
        <v>1</v>
      </c>
      <c r="C3" s="8">
        <f>IF(Data_Mentah!C3="Yes",1,0)</f>
        <v>0</v>
      </c>
      <c r="D3" s="8">
        <f>IF(Data_Mentah!D3="Yes",1,0)</f>
        <v>0</v>
      </c>
      <c r="E3" s="8">
        <f>IF(Data_Mentah!E3="Yes",1,0)</f>
        <v>0</v>
      </c>
      <c r="F3" s="8">
        <f>IF(Data_Mentah!F3="Yes",1,0)</f>
        <v>1</v>
      </c>
      <c r="G3" s="8">
        <f>IF(Data_Mentah!G3="Yes",1,0)</f>
        <v>0</v>
      </c>
      <c r="H3" s="8">
        <f>IF(Data_Mentah!H3="Yes",1,0)</f>
        <v>0</v>
      </c>
      <c r="I3" s="8">
        <f>IF(Data_Mentah!I3="Yes",1,0)</f>
        <v>1</v>
      </c>
      <c r="J3" s="8">
        <f>IF(Data_Mentah!J3="Yes",1,0)</f>
        <v>0</v>
      </c>
      <c r="K3" s="8">
        <f>IF(Data_Mentah!K3="Yes",1,0)</f>
        <v>0</v>
      </c>
      <c r="L3" s="8">
        <f>IF(Data_Mentah!L3="Yes",1,0)</f>
        <v>0</v>
      </c>
      <c r="M3" s="8">
        <f>IF(Data_Mentah!M3="Yes",1,0)</f>
        <v>1</v>
      </c>
      <c r="N3" s="8">
        <f>IF(Data_Mentah!N3="Yes",1,0)</f>
        <v>0</v>
      </c>
      <c r="O3" s="8">
        <f>IF(Data_Mentah!O3="Yes",1,0)</f>
        <v>1</v>
      </c>
      <c r="P3" s="8">
        <f>IF(Data_Mentah!P3="Yes",1,0)</f>
        <v>0</v>
      </c>
      <c r="Q3" s="9">
        <f>IF(Data_Mentah!Q3="Positive",1,0)</f>
        <v>1</v>
      </c>
      <c r="T3">
        <f t="shared" si="0"/>
        <v>0</v>
      </c>
      <c r="U3">
        <f t="shared" si="1"/>
        <v>0</v>
      </c>
      <c r="V3">
        <f t="shared" ref="V3:V66" si="2">IF((R3 + J3 + I3 + F3 + L3) &gt;= 3, 1, 0)</f>
        <v>0</v>
      </c>
      <c r="W3">
        <f t="shared" ref="W3:W66" si="3">IF((S3 + K3 + R3 + P3 + M3) &gt;= 3, 1, 0)</f>
        <v>0</v>
      </c>
      <c r="X3">
        <f t="shared" ref="X3:X66" si="4">IF((T3 + O3 + I3 + M3 + P3) &gt;= 3, 1, 0)</f>
        <v>1</v>
      </c>
      <c r="Y3">
        <f>IF((Confusion_Matrix!T3 + Confusion_Matrix!U3 + Confusion_Matrix!V3 + Confusion_Matrix!W3 + Confusion_Matrix!X3) &gt;= 3, 1, 0)</f>
        <v>0</v>
      </c>
      <c r="Z3">
        <f>Label_Encoding!Q3</f>
        <v>1</v>
      </c>
      <c r="AA3" t="str">
        <f t="shared" ref="AA3:AA66" si="5">IF(Y3=Z3,"Benar","Salah")</f>
        <v>Salah</v>
      </c>
      <c r="AC3" t="s">
        <v>97</v>
      </c>
      <c r="AD3">
        <f>COUNTIFS(Y2:Y521, 0, Z2:Z521, 1)</f>
        <v>209</v>
      </c>
    </row>
    <row r="4" spans="1:30" ht="15.75" customHeight="1" x14ac:dyDescent="0.2">
      <c r="A4" s="4">
        <v>41</v>
      </c>
      <c r="B4" s="5">
        <f>IF(Data_Mentah!B4="Male",1,0)</f>
        <v>1</v>
      </c>
      <c r="C4" s="5">
        <f>IF(Data_Mentah!C4="Yes",1,0)</f>
        <v>1</v>
      </c>
      <c r="D4" s="5">
        <f>IF(Data_Mentah!D4="Yes",1,0)</f>
        <v>0</v>
      </c>
      <c r="E4" s="5">
        <f>IF(Data_Mentah!E4="Yes",1,0)</f>
        <v>0</v>
      </c>
      <c r="F4" s="5">
        <f>IF(Data_Mentah!F4="Yes",1,0)</f>
        <v>1</v>
      </c>
      <c r="G4" s="5">
        <f>IF(Data_Mentah!G4="Yes",1,0)</f>
        <v>1</v>
      </c>
      <c r="H4" s="5">
        <f>IF(Data_Mentah!H4="Yes",1,0)</f>
        <v>0</v>
      </c>
      <c r="I4" s="5">
        <f>IF(Data_Mentah!I4="Yes",1,0)</f>
        <v>0</v>
      </c>
      <c r="J4" s="5">
        <f>IF(Data_Mentah!J4="Yes",1,0)</f>
        <v>1</v>
      </c>
      <c r="K4" s="5">
        <f>IF(Data_Mentah!K4="Yes",1,0)</f>
        <v>0</v>
      </c>
      <c r="L4" s="5">
        <f>IF(Data_Mentah!L4="Yes",1,0)</f>
        <v>1</v>
      </c>
      <c r="M4" s="5">
        <f>IF(Data_Mentah!M4="Yes",1,0)</f>
        <v>0</v>
      </c>
      <c r="N4" s="5">
        <f>IF(Data_Mentah!N4="Yes",1,0)</f>
        <v>1</v>
      </c>
      <c r="O4" s="5">
        <f>IF(Data_Mentah!O4="Yes",1,0)</f>
        <v>1</v>
      </c>
      <c r="P4" s="5">
        <f>IF(Data_Mentah!P4="Yes",1,0)</f>
        <v>0</v>
      </c>
      <c r="Q4" s="6">
        <f>IF(Data_Mentah!Q4="Positive",1,0)</f>
        <v>1</v>
      </c>
      <c r="T4">
        <f t="shared" si="0"/>
        <v>1</v>
      </c>
      <c r="U4">
        <f t="shared" si="1"/>
        <v>0</v>
      </c>
      <c r="V4">
        <f t="shared" si="2"/>
        <v>1</v>
      </c>
      <c r="W4">
        <f t="shared" si="3"/>
        <v>0</v>
      </c>
      <c r="X4">
        <f t="shared" si="4"/>
        <v>0</v>
      </c>
      <c r="Y4">
        <f>IF((Confusion_Matrix!T4 + Confusion_Matrix!U4 + Confusion_Matrix!V4 + Confusion_Matrix!W4 + Confusion_Matrix!X4) &gt;= 3, 1, 0)</f>
        <v>0</v>
      </c>
      <c r="Z4">
        <f>Label_Encoding!Q4</f>
        <v>1</v>
      </c>
      <c r="AA4" t="str">
        <f t="shared" si="5"/>
        <v>Salah</v>
      </c>
      <c r="AC4" t="s">
        <v>98</v>
      </c>
      <c r="AD4">
        <f>COUNTIFS(Y2:Y521, 1, Z2:Z521, 0)</f>
        <v>46</v>
      </c>
    </row>
    <row r="5" spans="1:30" ht="15.75" customHeight="1" x14ac:dyDescent="0.2">
      <c r="A5" s="7">
        <v>45</v>
      </c>
      <c r="B5" s="8">
        <f>IF(Data_Mentah!B5="Male",1,0)</f>
        <v>1</v>
      </c>
      <c r="C5" s="8">
        <f>IF(Data_Mentah!C5="Yes",1,0)</f>
        <v>0</v>
      </c>
      <c r="D5" s="8">
        <f>IF(Data_Mentah!D5="Yes",1,0)</f>
        <v>0</v>
      </c>
      <c r="E5" s="8">
        <f>IF(Data_Mentah!E5="Yes",1,0)</f>
        <v>1</v>
      </c>
      <c r="F5" s="8">
        <f>IF(Data_Mentah!F5="Yes",1,0)</f>
        <v>1</v>
      </c>
      <c r="G5" s="8">
        <f>IF(Data_Mentah!G5="Yes",1,0)</f>
        <v>1</v>
      </c>
      <c r="H5" s="8">
        <f>IF(Data_Mentah!H5="Yes",1,0)</f>
        <v>1</v>
      </c>
      <c r="I5" s="8">
        <f>IF(Data_Mentah!I5="Yes",1,0)</f>
        <v>0</v>
      </c>
      <c r="J5" s="8">
        <f>IF(Data_Mentah!J5="Yes",1,0)</f>
        <v>1</v>
      </c>
      <c r="K5" s="8">
        <f>IF(Data_Mentah!K5="Yes",1,0)</f>
        <v>0</v>
      </c>
      <c r="L5" s="8">
        <f>IF(Data_Mentah!L5="Yes",1,0)</f>
        <v>1</v>
      </c>
      <c r="M5" s="8">
        <f>IF(Data_Mentah!M5="Yes",1,0)</f>
        <v>0</v>
      </c>
      <c r="N5" s="8">
        <f>IF(Data_Mentah!N5="Yes",1,0)</f>
        <v>0</v>
      </c>
      <c r="O5" s="8">
        <f>IF(Data_Mentah!O5="Yes",1,0)</f>
        <v>0</v>
      </c>
      <c r="P5" s="8">
        <f>IF(Data_Mentah!P5="Yes",1,0)</f>
        <v>0</v>
      </c>
      <c r="Q5" s="9">
        <f>IF(Data_Mentah!Q5="Positive",1,0)</f>
        <v>1</v>
      </c>
      <c r="T5">
        <f t="shared" si="0"/>
        <v>1</v>
      </c>
      <c r="U5">
        <f t="shared" si="1"/>
        <v>0</v>
      </c>
      <c r="V5">
        <f t="shared" si="2"/>
        <v>1</v>
      </c>
      <c r="W5">
        <f t="shared" si="3"/>
        <v>0</v>
      </c>
      <c r="X5">
        <f t="shared" si="4"/>
        <v>0</v>
      </c>
      <c r="Y5">
        <f>IF((Confusion_Matrix!T5 + Confusion_Matrix!U5 + Confusion_Matrix!V5 + Confusion_Matrix!W5 + Confusion_Matrix!X5) &gt;= 3, 1, 0)</f>
        <v>0</v>
      </c>
      <c r="Z5">
        <f>Label_Encoding!Q5</f>
        <v>1</v>
      </c>
      <c r="AA5" t="str">
        <f t="shared" si="5"/>
        <v>Salah</v>
      </c>
      <c r="AC5" t="s">
        <v>99</v>
      </c>
      <c r="AD5">
        <f>COUNTIFS(Y2:Y521, 0, Z2:Z521, 0)</f>
        <v>154</v>
      </c>
    </row>
    <row r="6" spans="1:30" ht="15.75" customHeight="1" x14ac:dyDescent="0.2">
      <c r="A6" s="4">
        <v>60</v>
      </c>
      <c r="B6" s="5">
        <f>IF(Data_Mentah!B6="Male",1,0)</f>
        <v>1</v>
      </c>
      <c r="C6" s="5">
        <f>IF(Data_Mentah!C6="Yes",1,0)</f>
        <v>1</v>
      </c>
      <c r="D6" s="5">
        <f>IF(Data_Mentah!D6="Yes",1,0)</f>
        <v>1</v>
      </c>
      <c r="E6" s="5">
        <f>IF(Data_Mentah!E6="Yes",1,0)</f>
        <v>1</v>
      </c>
      <c r="F6" s="5">
        <f>IF(Data_Mentah!F6="Yes",1,0)</f>
        <v>1</v>
      </c>
      <c r="G6" s="5">
        <f>IF(Data_Mentah!G6="Yes",1,0)</f>
        <v>1</v>
      </c>
      <c r="H6" s="5">
        <f>IF(Data_Mentah!H6="Yes",1,0)</f>
        <v>0</v>
      </c>
      <c r="I6" s="5">
        <f>IF(Data_Mentah!I6="Yes",1,0)</f>
        <v>1</v>
      </c>
      <c r="J6" s="5">
        <f>IF(Data_Mentah!J6="Yes",1,0)</f>
        <v>1</v>
      </c>
      <c r="K6" s="5">
        <f>IF(Data_Mentah!K6="Yes",1,0)</f>
        <v>1</v>
      </c>
      <c r="L6" s="5">
        <f>IF(Data_Mentah!L6="Yes",1,0)</f>
        <v>1</v>
      </c>
      <c r="M6" s="5">
        <f>IF(Data_Mentah!M6="Yes",1,0)</f>
        <v>1</v>
      </c>
      <c r="N6" s="5">
        <f>IF(Data_Mentah!N6="Yes",1,0)</f>
        <v>1</v>
      </c>
      <c r="O6" s="5">
        <f>IF(Data_Mentah!O6="Yes",1,0)</f>
        <v>1</v>
      </c>
      <c r="P6" s="5">
        <f>IF(Data_Mentah!P6="Yes",1,0)</f>
        <v>1</v>
      </c>
      <c r="Q6" s="6">
        <f>IF(Data_Mentah!Q6="Positive",1,0)</f>
        <v>1</v>
      </c>
      <c r="T6">
        <f t="shared" si="0"/>
        <v>1</v>
      </c>
      <c r="U6">
        <f t="shared" si="1"/>
        <v>1</v>
      </c>
      <c r="V6">
        <f t="shared" si="2"/>
        <v>1</v>
      </c>
      <c r="W6">
        <f t="shared" si="3"/>
        <v>1</v>
      </c>
      <c r="X6">
        <f t="shared" si="4"/>
        <v>1</v>
      </c>
      <c r="Y6">
        <f>IF((Confusion_Matrix!T6 + Confusion_Matrix!U6 + Confusion_Matrix!V6 + Confusion_Matrix!W6 + Confusion_Matrix!X6) &gt;= 3, 1, 0)</f>
        <v>1</v>
      </c>
      <c r="Z6">
        <f>Label_Encoding!Q6</f>
        <v>1</v>
      </c>
      <c r="AA6" t="str">
        <f t="shared" si="5"/>
        <v>Benar</v>
      </c>
    </row>
    <row r="7" spans="1:30" ht="15.75" customHeight="1" x14ac:dyDescent="0.2">
      <c r="A7" s="7">
        <v>55</v>
      </c>
      <c r="B7" s="8">
        <f>IF(Data_Mentah!B7="Male",1,0)</f>
        <v>1</v>
      </c>
      <c r="C7" s="8">
        <f>IF(Data_Mentah!C7="Yes",1,0)</f>
        <v>1</v>
      </c>
      <c r="D7" s="8">
        <f>IF(Data_Mentah!D7="Yes",1,0)</f>
        <v>1</v>
      </c>
      <c r="E7" s="8">
        <f>IF(Data_Mentah!E7="Yes",1,0)</f>
        <v>0</v>
      </c>
      <c r="F7" s="8">
        <f>IF(Data_Mentah!F7="Yes",1,0)</f>
        <v>1</v>
      </c>
      <c r="G7" s="8">
        <f>IF(Data_Mentah!G7="Yes",1,0)</f>
        <v>1</v>
      </c>
      <c r="H7" s="8">
        <f>IF(Data_Mentah!H7="Yes",1,0)</f>
        <v>0</v>
      </c>
      <c r="I7" s="8">
        <f>IF(Data_Mentah!I7="Yes",1,0)</f>
        <v>1</v>
      </c>
      <c r="J7" s="8">
        <f>IF(Data_Mentah!J7="Yes",1,0)</f>
        <v>1</v>
      </c>
      <c r="K7" s="8">
        <f>IF(Data_Mentah!K7="Yes",1,0)</f>
        <v>0</v>
      </c>
      <c r="L7" s="8">
        <f>IF(Data_Mentah!L7="Yes",1,0)</f>
        <v>1</v>
      </c>
      <c r="M7" s="8">
        <f>IF(Data_Mentah!M7="Yes",1,0)</f>
        <v>0</v>
      </c>
      <c r="N7" s="8">
        <f>IF(Data_Mentah!N7="Yes",1,0)</f>
        <v>1</v>
      </c>
      <c r="O7" s="8">
        <f>IF(Data_Mentah!O7="Yes",1,0)</f>
        <v>1</v>
      </c>
      <c r="P7" s="8">
        <f>IF(Data_Mentah!P7="Yes",1,0)</f>
        <v>1</v>
      </c>
      <c r="Q7" s="9">
        <f>IF(Data_Mentah!Q7="Positive",1,0)</f>
        <v>1</v>
      </c>
      <c r="T7">
        <f t="shared" si="0"/>
        <v>1</v>
      </c>
      <c r="U7">
        <f t="shared" si="1"/>
        <v>1</v>
      </c>
      <c r="V7">
        <f t="shared" si="2"/>
        <v>1</v>
      </c>
      <c r="W7">
        <f t="shared" si="3"/>
        <v>0</v>
      </c>
      <c r="X7">
        <f t="shared" si="4"/>
        <v>1</v>
      </c>
      <c r="Y7">
        <f>IF((Confusion_Matrix!T7 + Confusion_Matrix!U7 + Confusion_Matrix!V7 + Confusion_Matrix!W7 + Confusion_Matrix!X7) &gt;= 3, 1, 0)</f>
        <v>1</v>
      </c>
      <c r="Z7">
        <f>Label_Encoding!Q7</f>
        <v>1</v>
      </c>
      <c r="AA7" t="str">
        <f t="shared" si="5"/>
        <v>Benar</v>
      </c>
    </row>
    <row r="8" spans="1:30" ht="15.75" customHeight="1" x14ac:dyDescent="0.2">
      <c r="A8" s="4">
        <v>57</v>
      </c>
      <c r="B8" s="5">
        <f>IF(Data_Mentah!B8="Male",1,0)</f>
        <v>1</v>
      </c>
      <c r="C8" s="5">
        <f>IF(Data_Mentah!C8="Yes",1,0)</f>
        <v>1</v>
      </c>
      <c r="D8" s="5">
        <f>IF(Data_Mentah!D8="Yes",1,0)</f>
        <v>1</v>
      </c>
      <c r="E8" s="5">
        <f>IF(Data_Mentah!E8="Yes",1,0)</f>
        <v>0</v>
      </c>
      <c r="F8" s="5">
        <f>IF(Data_Mentah!F8="Yes",1,0)</f>
        <v>1</v>
      </c>
      <c r="G8" s="5">
        <f>IF(Data_Mentah!G8="Yes",1,0)</f>
        <v>1</v>
      </c>
      <c r="H8" s="5">
        <f>IF(Data_Mentah!H8="Yes",1,0)</f>
        <v>1</v>
      </c>
      <c r="I8" s="5">
        <f>IF(Data_Mentah!I8="Yes",1,0)</f>
        <v>0</v>
      </c>
      <c r="J8" s="5">
        <f>IF(Data_Mentah!J8="Yes",1,0)</f>
        <v>0</v>
      </c>
      <c r="K8" s="5">
        <f>IF(Data_Mentah!K8="Yes",1,0)</f>
        <v>0</v>
      </c>
      <c r="L8" s="5">
        <f>IF(Data_Mentah!L8="Yes",1,0)</f>
        <v>1</v>
      </c>
      <c r="M8" s="5">
        <f>IF(Data_Mentah!M8="Yes",1,0)</f>
        <v>1</v>
      </c>
      <c r="N8" s="5">
        <f>IF(Data_Mentah!N8="Yes",1,0)</f>
        <v>0</v>
      </c>
      <c r="O8" s="5">
        <f>IF(Data_Mentah!O8="Yes",1,0)</f>
        <v>0</v>
      </c>
      <c r="P8" s="5">
        <f>IF(Data_Mentah!P8="Yes",1,0)</f>
        <v>0</v>
      </c>
      <c r="Q8" s="6">
        <f>IF(Data_Mentah!Q8="Positive",1,0)</f>
        <v>1</v>
      </c>
      <c r="T8">
        <f t="shared" si="0"/>
        <v>0</v>
      </c>
      <c r="U8">
        <f t="shared" si="1"/>
        <v>1</v>
      </c>
      <c r="V8">
        <f t="shared" si="2"/>
        <v>0</v>
      </c>
      <c r="W8">
        <f t="shared" si="3"/>
        <v>0</v>
      </c>
      <c r="X8">
        <f t="shared" si="4"/>
        <v>0</v>
      </c>
      <c r="Y8">
        <f>IF((Confusion_Matrix!T8 + Confusion_Matrix!U8 + Confusion_Matrix!V8 + Confusion_Matrix!W8 + Confusion_Matrix!X8) &gt;= 3, 1, 0)</f>
        <v>0</v>
      </c>
      <c r="Z8">
        <f>Label_Encoding!Q8</f>
        <v>1</v>
      </c>
      <c r="AA8" t="str">
        <f t="shared" si="5"/>
        <v>Salah</v>
      </c>
    </row>
    <row r="9" spans="1:30" ht="15.75" customHeight="1" x14ac:dyDescent="0.2">
      <c r="A9" s="7">
        <v>66</v>
      </c>
      <c r="B9" s="8">
        <f>IF(Data_Mentah!B9="Male",1,0)</f>
        <v>1</v>
      </c>
      <c r="C9" s="8">
        <f>IF(Data_Mentah!C9="Yes",1,0)</f>
        <v>1</v>
      </c>
      <c r="D9" s="8">
        <f>IF(Data_Mentah!D9="Yes",1,0)</f>
        <v>1</v>
      </c>
      <c r="E9" s="8">
        <f>IF(Data_Mentah!E9="Yes",1,0)</f>
        <v>1</v>
      </c>
      <c r="F9" s="8">
        <f>IF(Data_Mentah!F9="Yes",1,0)</f>
        <v>1</v>
      </c>
      <c r="G9" s="8">
        <f>IF(Data_Mentah!G9="Yes",1,0)</f>
        <v>0</v>
      </c>
      <c r="H9" s="8">
        <f>IF(Data_Mentah!H9="Yes",1,0)</f>
        <v>0</v>
      </c>
      <c r="I9" s="8">
        <f>IF(Data_Mentah!I9="Yes",1,0)</f>
        <v>1</v>
      </c>
      <c r="J9" s="8">
        <f>IF(Data_Mentah!J9="Yes",1,0)</f>
        <v>1</v>
      </c>
      <c r="K9" s="8">
        <f>IF(Data_Mentah!K9="Yes",1,0)</f>
        <v>1</v>
      </c>
      <c r="L9" s="8">
        <f>IF(Data_Mentah!L9="Yes",1,0)</f>
        <v>0</v>
      </c>
      <c r="M9" s="8">
        <f>IF(Data_Mentah!M9="Yes",1,0)</f>
        <v>1</v>
      </c>
      <c r="N9" s="8">
        <f>IF(Data_Mentah!N9="Yes",1,0)</f>
        <v>1</v>
      </c>
      <c r="O9" s="8">
        <f>IF(Data_Mentah!O9="Yes",1,0)</f>
        <v>0</v>
      </c>
      <c r="P9" s="8">
        <f>IF(Data_Mentah!P9="Yes",1,0)</f>
        <v>0</v>
      </c>
      <c r="Q9" s="9">
        <f>IF(Data_Mentah!Q9="Positive",1,0)</f>
        <v>1</v>
      </c>
      <c r="T9">
        <f t="shared" si="0"/>
        <v>1</v>
      </c>
      <c r="U9">
        <f t="shared" si="1"/>
        <v>1</v>
      </c>
      <c r="V9">
        <f t="shared" si="2"/>
        <v>1</v>
      </c>
      <c r="W9">
        <f t="shared" si="3"/>
        <v>0</v>
      </c>
      <c r="X9">
        <f t="shared" si="4"/>
        <v>1</v>
      </c>
      <c r="Y9">
        <f>IF((Confusion_Matrix!T9 + Confusion_Matrix!U9 + Confusion_Matrix!V9 + Confusion_Matrix!W9 + Confusion_Matrix!X9) &gt;= 3, 1, 0)</f>
        <v>1</v>
      </c>
      <c r="Z9">
        <f>Label_Encoding!Q9</f>
        <v>1</v>
      </c>
      <c r="AA9" t="str">
        <f t="shared" si="5"/>
        <v>Benar</v>
      </c>
    </row>
    <row r="10" spans="1:30" ht="15.75" customHeight="1" x14ac:dyDescent="0.2">
      <c r="A10" s="4">
        <v>67</v>
      </c>
      <c r="B10" s="5">
        <f>IF(Data_Mentah!B10="Male",1,0)</f>
        <v>1</v>
      </c>
      <c r="C10" s="5">
        <f>IF(Data_Mentah!C10="Yes",1,0)</f>
        <v>1</v>
      </c>
      <c r="D10" s="5">
        <f>IF(Data_Mentah!D10="Yes",1,0)</f>
        <v>1</v>
      </c>
      <c r="E10" s="5">
        <f>IF(Data_Mentah!E10="Yes",1,0)</f>
        <v>0</v>
      </c>
      <c r="F10" s="5">
        <f>IF(Data_Mentah!F10="Yes",1,0)</f>
        <v>1</v>
      </c>
      <c r="G10" s="5">
        <f>IF(Data_Mentah!G10="Yes",1,0)</f>
        <v>1</v>
      </c>
      <c r="H10" s="5">
        <f>IF(Data_Mentah!H10="Yes",1,0)</f>
        <v>1</v>
      </c>
      <c r="I10" s="5">
        <f>IF(Data_Mentah!I10="Yes",1,0)</f>
        <v>0</v>
      </c>
      <c r="J10" s="5">
        <f>IF(Data_Mentah!J10="Yes",1,0)</f>
        <v>1</v>
      </c>
      <c r="K10" s="5">
        <f>IF(Data_Mentah!K10="Yes",1,0)</f>
        <v>1</v>
      </c>
      <c r="L10" s="5">
        <f>IF(Data_Mentah!L10="Yes",1,0)</f>
        <v>0</v>
      </c>
      <c r="M10" s="5">
        <f>IF(Data_Mentah!M10="Yes",1,0)</f>
        <v>1</v>
      </c>
      <c r="N10" s="5">
        <f>IF(Data_Mentah!N10="Yes",1,0)</f>
        <v>1</v>
      </c>
      <c r="O10" s="5">
        <f>IF(Data_Mentah!O10="Yes",1,0)</f>
        <v>0</v>
      </c>
      <c r="P10" s="5">
        <f>IF(Data_Mentah!P10="Yes",1,0)</f>
        <v>1</v>
      </c>
      <c r="Q10" s="6">
        <f>IF(Data_Mentah!Q10="Positive",1,0)</f>
        <v>1</v>
      </c>
      <c r="T10">
        <f t="shared" si="0"/>
        <v>1</v>
      </c>
      <c r="U10">
        <f t="shared" si="1"/>
        <v>1</v>
      </c>
      <c r="V10">
        <f t="shared" si="2"/>
        <v>0</v>
      </c>
      <c r="W10">
        <f t="shared" si="3"/>
        <v>1</v>
      </c>
      <c r="X10">
        <f t="shared" si="4"/>
        <v>1</v>
      </c>
      <c r="Y10">
        <f>IF((Confusion_Matrix!T10 + Confusion_Matrix!U10 + Confusion_Matrix!V10 + Confusion_Matrix!W10 + Confusion_Matrix!X10) &gt;= 3, 1, 0)</f>
        <v>1</v>
      </c>
      <c r="Z10">
        <f>Label_Encoding!Q10</f>
        <v>1</v>
      </c>
      <c r="AA10" t="str">
        <f t="shared" si="5"/>
        <v>Benar</v>
      </c>
    </row>
    <row r="11" spans="1:30" ht="15.75" customHeight="1" x14ac:dyDescent="0.2">
      <c r="A11" s="7">
        <v>70</v>
      </c>
      <c r="B11" s="8">
        <f>IF(Data_Mentah!B11="Male",1,0)</f>
        <v>1</v>
      </c>
      <c r="C11" s="8">
        <f>IF(Data_Mentah!C11="Yes",1,0)</f>
        <v>0</v>
      </c>
      <c r="D11" s="8">
        <f>IF(Data_Mentah!D11="Yes",1,0)</f>
        <v>1</v>
      </c>
      <c r="E11" s="8">
        <f>IF(Data_Mentah!E11="Yes",1,0)</f>
        <v>1</v>
      </c>
      <c r="F11" s="8">
        <f>IF(Data_Mentah!F11="Yes",1,0)</f>
        <v>1</v>
      </c>
      <c r="G11" s="8">
        <f>IF(Data_Mentah!G11="Yes",1,0)</f>
        <v>1</v>
      </c>
      <c r="H11" s="8">
        <f>IF(Data_Mentah!H11="Yes",1,0)</f>
        <v>0</v>
      </c>
      <c r="I11" s="8">
        <f>IF(Data_Mentah!I11="Yes",1,0)</f>
        <v>1</v>
      </c>
      <c r="J11" s="8">
        <f>IF(Data_Mentah!J11="Yes",1,0)</f>
        <v>1</v>
      </c>
      <c r="K11" s="8">
        <f>IF(Data_Mentah!K11="Yes",1,0)</f>
        <v>1</v>
      </c>
      <c r="L11" s="8">
        <f>IF(Data_Mentah!L11="Yes",1,0)</f>
        <v>0</v>
      </c>
      <c r="M11" s="8">
        <f>IF(Data_Mentah!M11="Yes",1,0)</f>
        <v>0</v>
      </c>
      <c r="N11" s="8">
        <f>IF(Data_Mentah!N11="Yes",1,0)</f>
        <v>0</v>
      </c>
      <c r="O11" s="8">
        <f>IF(Data_Mentah!O11="Yes",1,0)</f>
        <v>1</v>
      </c>
      <c r="P11" s="8">
        <f>IF(Data_Mentah!P11="Yes",1,0)</f>
        <v>0</v>
      </c>
      <c r="Q11" s="9">
        <f>IF(Data_Mentah!Q11="Positive",1,0)</f>
        <v>1</v>
      </c>
      <c r="T11">
        <f t="shared" si="0"/>
        <v>1</v>
      </c>
      <c r="U11">
        <f t="shared" si="1"/>
        <v>1</v>
      </c>
      <c r="V11">
        <f t="shared" si="2"/>
        <v>1</v>
      </c>
      <c r="W11">
        <f t="shared" si="3"/>
        <v>0</v>
      </c>
      <c r="X11">
        <f t="shared" si="4"/>
        <v>1</v>
      </c>
      <c r="Y11">
        <f>IF((Confusion_Matrix!T11 + Confusion_Matrix!U11 + Confusion_Matrix!V11 + Confusion_Matrix!W11 + Confusion_Matrix!X11) &gt;= 3, 1, 0)</f>
        <v>1</v>
      </c>
      <c r="Z11">
        <f>Label_Encoding!Q11</f>
        <v>1</v>
      </c>
      <c r="AA11" t="str">
        <f t="shared" si="5"/>
        <v>Benar</v>
      </c>
    </row>
    <row r="12" spans="1:30" ht="15.75" customHeight="1" x14ac:dyDescent="0.2">
      <c r="A12" s="4">
        <v>44</v>
      </c>
      <c r="B12" s="5">
        <f>IF(Data_Mentah!B12="Male",1,0)</f>
        <v>1</v>
      </c>
      <c r="C12" s="5">
        <f>IF(Data_Mentah!C12="Yes",1,0)</f>
        <v>1</v>
      </c>
      <c r="D12" s="5">
        <f>IF(Data_Mentah!D12="Yes",1,0)</f>
        <v>1</v>
      </c>
      <c r="E12" s="5">
        <f>IF(Data_Mentah!E12="Yes",1,0)</f>
        <v>0</v>
      </c>
      <c r="F12" s="5">
        <f>IF(Data_Mentah!F12="Yes",1,0)</f>
        <v>1</v>
      </c>
      <c r="G12" s="5">
        <f>IF(Data_Mentah!G12="Yes",1,0)</f>
        <v>0</v>
      </c>
      <c r="H12" s="5">
        <f>IF(Data_Mentah!H12="Yes",1,0)</f>
        <v>1</v>
      </c>
      <c r="I12" s="5">
        <f>IF(Data_Mentah!I12="Yes",1,0)</f>
        <v>0</v>
      </c>
      <c r="J12" s="5">
        <f>IF(Data_Mentah!J12="Yes",1,0)</f>
        <v>0</v>
      </c>
      <c r="K12" s="5">
        <f>IF(Data_Mentah!K12="Yes",1,0)</f>
        <v>1</v>
      </c>
      <c r="L12" s="5">
        <f>IF(Data_Mentah!L12="Yes",1,0)</f>
        <v>1</v>
      </c>
      <c r="M12" s="5">
        <f>IF(Data_Mentah!M12="Yes",1,0)</f>
        <v>0</v>
      </c>
      <c r="N12" s="5">
        <f>IF(Data_Mentah!N12="Yes",1,0)</f>
        <v>1</v>
      </c>
      <c r="O12" s="5">
        <f>IF(Data_Mentah!O12="Yes",1,0)</f>
        <v>1</v>
      </c>
      <c r="P12" s="5">
        <f>IF(Data_Mentah!P12="Yes",1,0)</f>
        <v>0</v>
      </c>
      <c r="Q12" s="6">
        <f>IF(Data_Mentah!Q12="Positive",1,0)</f>
        <v>1</v>
      </c>
      <c r="T12">
        <f t="shared" si="0"/>
        <v>1</v>
      </c>
      <c r="U12">
        <f t="shared" si="1"/>
        <v>0</v>
      </c>
      <c r="V12">
        <f t="shared" si="2"/>
        <v>0</v>
      </c>
      <c r="W12">
        <f t="shared" si="3"/>
        <v>0</v>
      </c>
      <c r="X12">
        <f t="shared" si="4"/>
        <v>0</v>
      </c>
      <c r="Y12">
        <f>IF((Confusion_Matrix!T12 + Confusion_Matrix!U12 + Confusion_Matrix!V12 + Confusion_Matrix!W12 + Confusion_Matrix!X12) &gt;= 3, 1, 0)</f>
        <v>0</v>
      </c>
      <c r="Z12">
        <f>Label_Encoding!Q12</f>
        <v>1</v>
      </c>
      <c r="AA12" t="str">
        <f t="shared" si="5"/>
        <v>Salah</v>
      </c>
    </row>
    <row r="13" spans="1:30" ht="15.75" customHeight="1" x14ac:dyDescent="0.2">
      <c r="A13" s="7">
        <v>38</v>
      </c>
      <c r="B13" s="8">
        <f>IF(Data_Mentah!B13="Male",1,0)</f>
        <v>1</v>
      </c>
      <c r="C13" s="8">
        <f>IF(Data_Mentah!C13="Yes",1,0)</f>
        <v>1</v>
      </c>
      <c r="D13" s="8">
        <f>IF(Data_Mentah!D13="Yes",1,0)</f>
        <v>1</v>
      </c>
      <c r="E13" s="8">
        <f>IF(Data_Mentah!E13="Yes",1,0)</f>
        <v>0</v>
      </c>
      <c r="F13" s="8">
        <f>IF(Data_Mentah!F13="Yes",1,0)</f>
        <v>0</v>
      </c>
      <c r="G13" s="8">
        <f>IF(Data_Mentah!G13="Yes",1,0)</f>
        <v>1</v>
      </c>
      <c r="H13" s="8">
        <f>IF(Data_Mentah!H13="Yes",1,0)</f>
        <v>1</v>
      </c>
      <c r="I13" s="8">
        <f>IF(Data_Mentah!I13="Yes",1,0)</f>
        <v>0</v>
      </c>
      <c r="J13" s="8">
        <f>IF(Data_Mentah!J13="Yes",1,0)</f>
        <v>1</v>
      </c>
      <c r="K13" s="8">
        <f>IF(Data_Mentah!K13="Yes",1,0)</f>
        <v>0</v>
      </c>
      <c r="L13" s="8">
        <f>IF(Data_Mentah!L13="Yes",1,0)</f>
        <v>1</v>
      </c>
      <c r="M13" s="8">
        <f>IF(Data_Mentah!M13="Yes",1,0)</f>
        <v>0</v>
      </c>
      <c r="N13" s="8">
        <f>IF(Data_Mentah!N13="Yes",1,0)</f>
        <v>1</v>
      </c>
      <c r="O13" s="8">
        <f>IF(Data_Mentah!O13="Yes",1,0)</f>
        <v>0</v>
      </c>
      <c r="P13" s="8">
        <f>IF(Data_Mentah!P13="Yes",1,0)</f>
        <v>0</v>
      </c>
      <c r="Q13" s="9">
        <f>IF(Data_Mentah!Q13="Positive",1,0)</f>
        <v>1</v>
      </c>
      <c r="T13">
        <f t="shared" si="0"/>
        <v>1</v>
      </c>
      <c r="U13">
        <f t="shared" si="1"/>
        <v>1</v>
      </c>
      <c r="V13">
        <f t="shared" si="2"/>
        <v>0</v>
      </c>
      <c r="W13">
        <f t="shared" si="3"/>
        <v>0</v>
      </c>
      <c r="X13">
        <f t="shared" si="4"/>
        <v>0</v>
      </c>
      <c r="Y13">
        <f>IF((Confusion_Matrix!T13 + Confusion_Matrix!U13 + Confusion_Matrix!V13 + Confusion_Matrix!W13 + Confusion_Matrix!X13) &gt;= 3, 1, 0)</f>
        <v>0</v>
      </c>
      <c r="Z13">
        <f>Label_Encoding!Q13</f>
        <v>1</v>
      </c>
      <c r="AA13" t="str">
        <f t="shared" si="5"/>
        <v>Salah</v>
      </c>
    </row>
    <row r="14" spans="1:30" ht="15.75" customHeight="1" x14ac:dyDescent="0.2">
      <c r="A14" s="4">
        <v>35</v>
      </c>
      <c r="B14" s="5">
        <f>IF(Data_Mentah!B14="Male",1,0)</f>
        <v>1</v>
      </c>
      <c r="C14" s="5">
        <f>IF(Data_Mentah!C14="Yes",1,0)</f>
        <v>1</v>
      </c>
      <c r="D14" s="5">
        <f>IF(Data_Mentah!D14="Yes",1,0)</f>
        <v>0</v>
      </c>
      <c r="E14" s="5">
        <f>IF(Data_Mentah!E14="Yes",1,0)</f>
        <v>0</v>
      </c>
      <c r="F14" s="5">
        <f>IF(Data_Mentah!F14="Yes",1,0)</f>
        <v>0</v>
      </c>
      <c r="G14" s="5">
        <f>IF(Data_Mentah!G14="Yes",1,0)</f>
        <v>1</v>
      </c>
      <c r="H14" s="5">
        <f>IF(Data_Mentah!H14="Yes",1,0)</f>
        <v>1</v>
      </c>
      <c r="I14" s="5">
        <f>IF(Data_Mentah!I14="Yes",1,0)</f>
        <v>0</v>
      </c>
      <c r="J14" s="5">
        <f>IF(Data_Mentah!J14="Yes",1,0)</f>
        <v>0</v>
      </c>
      <c r="K14" s="5">
        <f>IF(Data_Mentah!K14="Yes",1,0)</f>
        <v>1</v>
      </c>
      <c r="L14" s="5">
        <f>IF(Data_Mentah!L14="Yes",1,0)</f>
        <v>1</v>
      </c>
      <c r="M14" s="5">
        <f>IF(Data_Mentah!M14="Yes",1,0)</f>
        <v>0</v>
      </c>
      <c r="N14" s="5">
        <f>IF(Data_Mentah!N14="Yes",1,0)</f>
        <v>0</v>
      </c>
      <c r="O14" s="5">
        <f>IF(Data_Mentah!O14="Yes",1,0)</f>
        <v>1</v>
      </c>
      <c r="P14" s="5">
        <f>IF(Data_Mentah!P14="Yes",1,0)</f>
        <v>0</v>
      </c>
      <c r="Q14" s="6">
        <f>IF(Data_Mentah!Q14="Positive",1,0)</f>
        <v>1</v>
      </c>
      <c r="T14">
        <f t="shared" si="0"/>
        <v>0</v>
      </c>
      <c r="U14">
        <f t="shared" si="1"/>
        <v>0</v>
      </c>
      <c r="V14">
        <f t="shared" si="2"/>
        <v>0</v>
      </c>
      <c r="W14">
        <f t="shared" si="3"/>
        <v>0</v>
      </c>
      <c r="X14">
        <f t="shared" si="4"/>
        <v>0</v>
      </c>
      <c r="Y14">
        <f>IF((Confusion_Matrix!T14 + Confusion_Matrix!U14 + Confusion_Matrix!V14 + Confusion_Matrix!W14 + Confusion_Matrix!X14) &gt;= 3, 1, 0)</f>
        <v>0</v>
      </c>
      <c r="Z14">
        <f>Label_Encoding!Q14</f>
        <v>1</v>
      </c>
      <c r="AA14" t="str">
        <f t="shared" si="5"/>
        <v>Salah</v>
      </c>
    </row>
    <row r="15" spans="1:30" ht="15.75" customHeight="1" x14ac:dyDescent="0.2">
      <c r="A15" s="7">
        <v>61</v>
      </c>
      <c r="B15" s="8">
        <f>IF(Data_Mentah!B15="Male",1,0)</f>
        <v>1</v>
      </c>
      <c r="C15" s="8">
        <f>IF(Data_Mentah!C15="Yes",1,0)</f>
        <v>1</v>
      </c>
      <c r="D15" s="8">
        <f>IF(Data_Mentah!D15="Yes",1,0)</f>
        <v>1</v>
      </c>
      <c r="E15" s="8">
        <f>IF(Data_Mentah!E15="Yes",1,0)</f>
        <v>1</v>
      </c>
      <c r="F15" s="8">
        <f>IF(Data_Mentah!F15="Yes",1,0)</f>
        <v>1</v>
      </c>
      <c r="G15" s="8">
        <f>IF(Data_Mentah!G15="Yes",1,0)</f>
        <v>1</v>
      </c>
      <c r="H15" s="8">
        <f>IF(Data_Mentah!H15="Yes",1,0)</f>
        <v>1</v>
      </c>
      <c r="I15" s="8">
        <f>IF(Data_Mentah!I15="Yes",1,0)</f>
        <v>1</v>
      </c>
      <c r="J15" s="8">
        <f>IF(Data_Mentah!J15="Yes",1,0)</f>
        <v>1</v>
      </c>
      <c r="K15" s="8">
        <f>IF(Data_Mentah!K15="Yes",1,0)</f>
        <v>0</v>
      </c>
      <c r="L15" s="8">
        <f>IF(Data_Mentah!L15="Yes",1,0)</f>
        <v>0</v>
      </c>
      <c r="M15" s="8">
        <f>IF(Data_Mentah!M15="Yes",1,0)</f>
        <v>0</v>
      </c>
      <c r="N15" s="8">
        <f>IF(Data_Mentah!N15="Yes",1,0)</f>
        <v>0</v>
      </c>
      <c r="O15" s="8">
        <f>IF(Data_Mentah!O15="Yes",1,0)</f>
        <v>1</v>
      </c>
      <c r="P15" s="8">
        <f>IF(Data_Mentah!P15="Yes",1,0)</f>
        <v>1</v>
      </c>
      <c r="Q15" s="9">
        <f>IF(Data_Mentah!Q15="Positive",1,0)</f>
        <v>1</v>
      </c>
      <c r="T15">
        <f t="shared" si="0"/>
        <v>1</v>
      </c>
      <c r="U15">
        <f t="shared" si="1"/>
        <v>1</v>
      </c>
      <c r="V15">
        <f t="shared" si="2"/>
        <v>1</v>
      </c>
      <c r="W15">
        <f t="shared" si="3"/>
        <v>0</v>
      </c>
      <c r="X15">
        <f t="shared" si="4"/>
        <v>1</v>
      </c>
      <c r="Y15">
        <f>IF((Confusion_Matrix!T15 + Confusion_Matrix!U15 + Confusion_Matrix!V15 + Confusion_Matrix!W15 + Confusion_Matrix!X15) &gt;= 3, 1, 0)</f>
        <v>1</v>
      </c>
      <c r="Z15">
        <f>Label_Encoding!Q15</f>
        <v>1</v>
      </c>
      <c r="AA15" t="str">
        <f t="shared" si="5"/>
        <v>Benar</v>
      </c>
    </row>
    <row r="16" spans="1:30" ht="15.75" customHeight="1" x14ac:dyDescent="0.2">
      <c r="A16" s="4">
        <v>60</v>
      </c>
      <c r="B16" s="5">
        <f>IF(Data_Mentah!B16="Male",1,0)</f>
        <v>1</v>
      </c>
      <c r="C16" s="5">
        <f>IF(Data_Mentah!C16="Yes",1,0)</f>
        <v>1</v>
      </c>
      <c r="D16" s="5">
        <f>IF(Data_Mentah!D16="Yes",1,0)</f>
        <v>1</v>
      </c>
      <c r="E16" s="5">
        <f>IF(Data_Mentah!E16="Yes",1,0)</f>
        <v>0</v>
      </c>
      <c r="F16" s="5">
        <f>IF(Data_Mentah!F16="Yes",1,0)</f>
        <v>1</v>
      </c>
      <c r="G16" s="5">
        <f>IF(Data_Mentah!G16="Yes",1,0)</f>
        <v>1</v>
      </c>
      <c r="H16" s="5">
        <f>IF(Data_Mentah!H16="Yes",1,0)</f>
        <v>0</v>
      </c>
      <c r="I16" s="5">
        <f>IF(Data_Mentah!I16="Yes",1,0)</f>
        <v>1</v>
      </c>
      <c r="J16" s="5">
        <f>IF(Data_Mentah!J16="Yes",1,0)</f>
        <v>1</v>
      </c>
      <c r="K16" s="5">
        <f>IF(Data_Mentah!K16="Yes",1,0)</f>
        <v>0</v>
      </c>
      <c r="L16" s="5">
        <f>IF(Data_Mentah!L16="Yes",1,0)</f>
        <v>1</v>
      </c>
      <c r="M16" s="5">
        <f>IF(Data_Mentah!M16="Yes",1,0)</f>
        <v>1</v>
      </c>
      <c r="N16" s="5">
        <f>IF(Data_Mentah!N16="Yes",1,0)</f>
        <v>0</v>
      </c>
      <c r="O16" s="5">
        <f>IF(Data_Mentah!O16="Yes",1,0)</f>
        <v>0</v>
      </c>
      <c r="P16" s="5">
        <f>IF(Data_Mentah!P16="Yes",1,0)</f>
        <v>0</v>
      </c>
      <c r="Q16" s="6">
        <f>IF(Data_Mentah!Q16="Positive",1,0)</f>
        <v>1</v>
      </c>
      <c r="T16">
        <f t="shared" si="0"/>
        <v>0</v>
      </c>
      <c r="U16">
        <f t="shared" si="1"/>
        <v>1</v>
      </c>
      <c r="V16">
        <f t="shared" si="2"/>
        <v>1</v>
      </c>
      <c r="W16">
        <f t="shared" si="3"/>
        <v>0</v>
      </c>
      <c r="X16">
        <f t="shared" si="4"/>
        <v>0</v>
      </c>
      <c r="Y16">
        <f>IF((Confusion_Matrix!T16 + Confusion_Matrix!U16 + Confusion_Matrix!V16 + Confusion_Matrix!W16 + Confusion_Matrix!X16) &gt;= 3, 1, 0)</f>
        <v>0</v>
      </c>
      <c r="Z16">
        <f>Label_Encoding!Q16</f>
        <v>1</v>
      </c>
      <c r="AA16" t="str">
        <f t="shared" si="5"/>
        <v>Salah</v>
      </c>
    </row>
    <row r="17" spans="1:27" ht="15.75" customHeight="1" x14ac:dyDescent="0.2">
      <c r="A17" s="7">
        <v>58</v>
      </c>
      <c r="B17" s="8">
        <f>IF(Data_Mentah!B17="Male",1,0)</f>
        <v>1</v>
      </c>
      <c r="C17" s="8">
        <f>IF(Data_Mentah!C17="Yes",1,0)</f>
        <v>1</v>
      </c>
      <c r="D17" s="8">
        <f>IF(Data_Mentah!D17="Yes",1,0)</f>
        <v>1</v>
      </c>
      <c r="E17" s="8">
        <f>IF(Data_Mentah!E17="Yes",1,0)</f>
        <v>0</v>
      </c>
      <c r="F17" s="8">
        <f>IF(Data_Mentah!F17="Yes",1,0)</f>
        <v>1</v>
      </c>
      <c r="G17" s="8">
        <f>IF(Data_Mentah!G17="Yes",1,0)</f>
        <v>1</v>
      </c>
      <c r="H17" s="8">
        <f>IF(Data_Mentah!H17="Yes",1,0)</f>
        <v>0</v>
      </c>
      <c r="I17" s="8">
        <f>IF(Data_Mentah!I17="Yes",1,0)</f>
        <v>0</v>
      </c>
      <c r="J17" s="8">
        <f>IF(Data_Mentah!J17="Yes",1,0)</f>
        <v>0</v>
      </c>
      <c r="K17" s="8">
        <f>IF(Data_Mentah!K17="Yes",1,0)</f>
        <v>0</v>
      </c>
      <c r="L17" s="8">
        <f>IF(Data_Mentah!L17="Yes",1,0)</f>
        <v>1</v>
      </c>
      <c r="M17" s="8">
        <f>IF(Data_Mentah!M17="Yes",1,0)</f>
        <v>1</v>
      </c>
      <c r="N17" s="8">
        <f>IF(Data_Mentah!N17="Yes",1,0)</f>
        <v>1</v>
      </c>
      <c r="O17" s="8">
        <f>IF(Data_Mentah!O17="Yes",1,0)</f>
        <v>0</v>
      </c>
      <c r="P17" s="8">
        <f>IF(Data_Mentah!P17="Yes",1,0)</f>
        <v>0</v>
      </c>
      <c r="Q17" s="9">
        <f>IF(Data_Mentah!Q17="Positive",1,0)</f>
        <v>1</v>
      </c>
      <c r="T17">
        <f t="shared" si="0"/>
        <v>0</v>
      </c>
      <c r="U17">
        <f t="shared" si="1"/>
        <v>1</v>
      </c>
      <c r="V17">
        <f t="shared" si="2"/>
        <v>0</v>
      </c>
      <c r="W17">
        <f t="shared" si="3"/>
        <v>0</v>
      </c>
      <c r="X17">
        <f t="shared" si="4"/>
        <v>0</v>
      </c>
      <c r="Y17">
        <f>IF((Confusion_Matrix!T17 + Confusion_Matrix!U17 + Confusion_Matrix!V17 + Confusion_Matrix!W17 + Confusion_Matrix!X17) &gt;= 3, 1, 0)</f>
        <v>0</v>
      </c>
      <c r="Z17">
        <f>Label_Encoding!Q17</f>
        <v>1</v>
      </c>
      <c r="AA17" t="str">
        <f t="shared" si="5"/>
        <v>Salah</v>
      </c>
    </row>
    <row r="18" spans="1:27" ht="15.75" customHeight="1" x14ac:dyDescent="0.2">
      <c r="A18" s="4">
        <v>54</v>
      </c>
      <c r="B18" s="5">
        <f>IF(Data_Mentah!B18="Male",1,0)</f>
        <v>1</v>
      </c>
      <c r="C18" s="5">
        <f>IF(Data_Mentah!C18="Yes",1,0)</f>
        <v>1</v>
      </c>
      <c r="D18" s="5">
        <f>IF(Data_Mentah!D18="Yes",1,0)</f>
        <v>1</v>
      </c>
      <c r="E18" s="5">
        <f>IF(Data_Mentah!E18="Yes",1,0)</f>
        <v>1</v>
      </c>
      <c r="F18" s="5">
        <f>IF(Data_Mentah!F18="Yes",1,0)</f>
        <v>1</v>
      </c>
      <c r="G18" s="5">
        <f>IF(Data_Mentah!G18="Yes",1,0)</f>
        <v>0</v>
      </c>
      <c r="H18" s="5">
        <f>IF(Data_Mentah!H18="Yes",1,0)</f>
        <v>1</v>
      </c>
      <c r="I18" s="5">
        <f>IF(Data_Mentah!I18="Yes",1,0)</f>
        <v>0</v>
      </c>
      <c r="J18" s="5">
        <f>IF(Data_Mentah!J18="Yes",1,0)</f>
        <v>0</v>
      </c>
      <c r="K18" s="5">
        <f>IF(Data_Mentah!K18="Yes",1,0)</f>
        <v>0</v>
      </c>
      <c r="L18" s="5">
        <f>IF(Data_Mentah!L18="Yes",1,0)</f>
        <v>1</v>
      </c>
      <c r="M18" s="5">
        <f>IF(Data_Mentah!M18="Yes",1,0)</f>
        <v>0</v>
      </c>
      <c r="N18" s="5">
        <f>IF(Data_Mentah!N18="Yes",1,0)</f>
        <v>1</v>
      </c>
      <c r="O18" s="5">
        <f>IF(Data_Mentah!O18="Yes",1,0)</f>
        <v>0</v>
      </c>
      <c r="P18" s="5">
        <f>IF(Data_Mentah!P18="Yes",1,0)</f>
        <v>0</v>
      </c>
      <c r="Q18" s="6">
        <f>IF(Data_Mentah!Q18="Positive",1,0)</f>
        <v>1</v>
      </c>
      <c r="T18">
        <f t="shared" si="0"/>
        <v>1</v>
      </c>
      <c r="U18">
        <f t="shared" si="1"/>
        <v>0</v>
      </c>
      <c r="V18">
        <f t="shared" si="2"/>
        <v>0</v>
      </c>
      <c r="W18">
        <f t="shared" si="3"/>
        <v>0</v>
      </c>
      <c r="X18">
        <f t="shared" si="4"/>
        <v>0</v>
      </c>
      <c r="Y18">
        <f>IF((Confusion_Matrix!T18 + Confusion_Matrix!U18 + Confusion_Matrix!V18 + Confusion_Matrix!W18 + Confusion_Matrix!X18) &gt;= 3, 1, 0)</f>
        <v>0</v>
      </c>
      <c r="Z18">
        <f>Label_Encoding!Q18</f>
        <v>1</v>
      </c>
      <c r="AA18" t="str">
        <f t="shared" si="5"/>
        <v>Salah</v>
      </c>
    </row>
    <row r="19" spans="1:27" ht="15.75" customHeight="1" x14ac:dyDescent="0.2">
      <c r="A19" s="7">
        <v>67</v>
      </c>
      <c r="B19" s="8">
        <f>IF(Data_Mentah!B19="Male",1,0)</f>
        <v>1</v>
      </c>
      <c r="C19" s="8">
        <f>IF(Data_Mentah!C19="Yes",1,0)</f>
        <v>0</v>
      </c>
      <c r="D19" s="8">
        <f>IF(Data_Mentah!D19="Yes",1,0)</f>
        <v>1</v>
      </c>
      <c r="E19" s="8">
        <f>IF(Data_Mentah!E19="Yes",1,0)</f>
        <v>0</v>
      </c>
      <c r="F19" s="8">
        <f>IF(Data_Mentah!F19="Yes",1,0)</f>
        <v>1</v>
      </c>
      <c r="G19" s="8">
        <f>IF(Data_Mentah!G19="Yes",1,0)</f>
        <v>1</v>
      </c>
      <c r="H19" s="8">
        <f>IF(Data_Mentah!H19="Yes",1,0)</f>
        <v>0</v>
      </c>
      <c r="I19" s="8">
        <f>IF(Data_Mentah!I19="Yes",1,0)</f>
        <v>1</v>
      </c>
      <c r="J19" s="8">
        <f>IF(Data_Mentah!J19="Yes",1,0)</f>
        <v>0</v>
      </c>
      <c r="K19" s="8">
        <f>IF(Data_Mentah!K19="Yes",1,0)</f>
        <v>1</v>
      </c>
      <c r="L19" s="8">
        <f>IF(Data_Mentah!L19="Yes",1,0)</f>
        <v>1</v>
      </c>
      <c r="M19" s="8">
        <f>IF(Data_Mentah!M19="Yes",1,0)</f>
        <v>1</v>
      </c>
      <c r="N19" s="8">
        <f>IF(Data_Mentah!N19="Yes",1,0)</f>
        <v>1</v>
      </c>
      <c r="O19" s="8">
        <f>IF(Data_Mentah!O19="Yes",1,0)</f>
        <v>1</v>
      </c>
      <c r="P19" s="8">
        <f>IF(Data_Mentah!P19="Yes",1,0)</f>
        <v>1</v>
      </c>
      <c r="Q19" s="9">
        <f>IF(Data_Mentah!Q19="Positive",1,0)</f>
        <v>1</v>
      </c>
      <c r="T19">
        <f t="shared" si="0"/>
        <v>0</v>
      </c>
      <c r="U19">
        <f t="shared" si="1"/>
        <v>1</v>
      </c>
      <c r="V19">
        <f t="shared" si="2"/>
        <v>1</v>
      </c>
      <c r="W19">
        <f t="shared" si="3"/>
        <v>1</v>
      </c>
      <c r="X19">
        <f t="shared" si="4"/>
        <v>1</v>
      </c>
      <c r="Y19">
        <f>IF((Confusion_Matrix!T19 + Confusion_Matrix!U19 + Confusion_Matrix!V19 + Confusion_Matrix!W19 + Confusion_Matrix!X19) &gt;= 3, 1, 0)</f>
        <v>1</v>
      </c>
      <c r="Z19">
        <f>Label_Encoding!Q19</f>
        <v>1</v>
      </c>
      <c r="AA19" t="str">
        <f t="shared" si="5"/>
        <v>Benar</v>
      </c>
    </row>
    <row r="20" spans="1:27" ht="15.75" customHeight="1" x14ac:dyDescent="0.2">
      <c r="A20" s="4">
        <v>66</v>
      </c>
      <c r="B20" s="5">
        <f>IF(Data_Mentah!B20="Male",1,0)</f>
        <v>1</v>
      </c>
      <c r="C20" s="5">
        <f>IF(Data_Mentah!C20="Yes",1,0)</f>
        <v>1</v>
      </c>
      <c r="D20" s="5">
        <f>IF(Data_Mentah!D20="Yes",1,0)</f>
        <v>1</v>
      </c>
      <c r="E20" s="5">
        <f>IF(Data_Mentah!E20="Yes",1,0)</f>
        <v>0</v>
      </c>
      <c r="F20" s="5">
        <f>IF(Data_Mentah!F20="Yes",1,0)</f>
        <v>1</v>
      </c>
      <c r="G20" s="5">
        <f>IF(Data_Mentah!G20="Yes",1,0)</f>
        <v>1</v>
      </c>
      <c r="H20" s="5">
        <f>IF(Data_Mentah!H20="Yes",1,0)</f>
        <v>0</v>
      </c>
      <c r="I20" s="5">
        <f>IF(Data_Mentah!I20="Yes",1,0)</f>
        <v>1</v>
      </c>
      <c r="J20" s="5">
        <f>IF(Data_Mentah!J20="Yes",1,0)</f>
        <v>0</v>
      </c>
      <c r="K20" s="5">
        <f>IF(Data_Mentah!K20="Yes",1,0)</f>
        <v>0</v>
      </c>
      <c r="L20" s="5">
        <f>IF(Data_Mentah!L20="Yes",1,0)</f>
        <v>0</v>
      </c>
      <c r="M20" s="5">
        <f>IF(Data_Mentah!M20="Yes",1,0)</f>
        <v>1</v>
      </c>
      <c r="N20" s="5">
        <f>IF(Data_Mentah!N20="Yes",1,0)</f>
        <v>1</v>
      </c>
      <c r="O20" s="5">
        <f>IF(Data_Mentah!O20="Yes",1,0)</f>
        <v>0</v>
      </c>
      <c r="P20" s="5">
        <f>IF(Data_Mentah!P20="Yes",1,0)</f>
        <v>0</v>
      </c>
      <c r="Q20" s="6">
        <f>IF(Data_Mentah!Q20="Positive",1,0)</f>
        <v>1</v>
      </c>
      <c r="T20">
        <f t="shared" si="0"/>
        <v>0</v>
      </c>
      <c r="U20">
        <f t="shared" si="1"/>
        <v>1</v>
      </c>
      <c r="V20">
        <f t="shared" si="2"/>
        <v>0</v>
      </c>
      <c r="W20">
        <f t="shared" si="3"/>
        <v>0</v>
      </c>
      <c r="X20">
        <f t="shared" si="4"/>
        <v>0</v>
      </c>
      <c r="Y20">
        <f>IF((Confusion_Matrix!T20 + Confusion_Matrix!U20 + Confusion_Matrix!V20 + Confusion_Matrix!W20 + Confusion_Matrix!X20) &gt;= 3, 1, 0)</f>
        <v>0</v>
      </c>
      <c r="Z20">
        <f>Label_Encoding!Q20</f>
        <v>1</v>
      </c>
      <c r="AA20" t="str">
        <f t="shared" si="5"/>
        <v>Salah</v>
      </c>
    </row>
    <row r="21" spans="1:27" ht="15.75" customHeight="1" x14ac:dyDescent="0.2">
      <c r="A21" s="7">
        <v>43</v>
      </c>
      <c r="B21" s="8">
        <f>IF(Data_Mentah!B21="Male",1,0)</f>
        <v>1</v>
      </c>
      <c r="C21" s="8">
        <f>IF(Data_Mentah!C21="Yes",1,0)</f>
        <v>1</v>
      </c>
      <c r="D21" s="8">
        <f>IF(Data_Mentah!D21="Yes",1,0)</f>
        <v>1</v>
      </c>
      <c r="E21" s="8">
        <f>IF(Data_Mentah!E21="Yes",1,0)</f>
        <v>1</v>
      </c>
      <c r="F21" s="8">
        <f>IF(Data_Mentah!F21="Yes",1,0)</f>
        <v>1</v>
      </c>
      <c r="G21" s="8">
        <f>IF(Data_Mentah!G21="Yes",1,0)</f>
        <v>0</v>
      </c>
      <c r="H21" s="8">
        <f>IF(Data_Mentah!H21="Yes",1,0)</f>
        <v>1</v>
      </c>
      <c r="I21" s="8">
        <f>IF(Data_Mentah!I21="Yes",1,0)</f>
        <v>0</v>
      </c>
      <c r="J21" s="8">
        <f>IF(Data_Mentah!J21="Yes",1,0)</f>
        <v>0</v>
      </c>
      <c r="K21" s="8">
        <f>IF(Data_Mentah!K21="Yes",1,0)</f>
        <v>0</v>
      </c>
      <c r="L21" s="8">
        <f>IF(Data_Mentah!L21="Yes",1,0)</f>
        <v>0</v>
      </c>
      <c r="M21" s="8">
        <f>IF(Data_Mentah!M21="Yes",1,0)</f>
        <v>0</v>
      </c>
      <c r="N21" s="8">
        <f>IF(Data_Mentah!N21="Yes",1,0)</f>
        <v>0</v>
      </c>
      <c r="O21" s="8">
        <f>IF(Data_Mentah!O21="Yes",1,0)</f>
        <v>0</v>
      </c>
      <c r="P21" s="8">
        <f>IF(Data_Mentah!P21="Yes",1,0)</f>
        <v>0</v>
      </c>
      <c r="Q21" s="9">
        <f>IF(Data_Mentah!Q21="Positive",1,0)</f>
        <v>1</v>
      </c>
      <c r="T21">
        <f t="shared" si="0"/>
        <v>1</v>
      </c>
      <c r="U21">
        <f t="shared" si="1"/>
        <v>0</v>
      </c>
      <c r="V21">
        <f t="shared" si="2"/>
        <v>0</v>
      </c>
      <c r="W21">
        <f t="shared" si="3"/>
        <v>0</v>
      </c>
      <c r="X21">
        <f t="shared" si="4"/>
        <v>0</v>
      </c>
      <c r="Y21">
        <f>IF((Confusion_Matrix!T21 + Confusion_Matrix!U21 + Confusion_Matrix!V21 + Confusion_Matrix!W21 + Confusion_Matrix!X21) &gt;= 3, 1, 0)</f>
        <v>0</v>
      </c>
      <c r="Z21">
        <f>Label_Encoding!Q21</f>
        <v>1</v>
      </c>
      <c r="AA21" t="str">
        <f t="shared" si="5"/>
        <v>Salah</v>
      </c>
    </row>
    <row r="22" spans="1:27" ht="15.75" customHeight="1" x14ac:dyDescent="0.2">
      <c r="A22" s="4">
        <v>62</v>
      </c>
      <c r="B22" s="5">
        <f>IF(Data_Mentah!B22="Male",1,0)</f>
        <v>1</v>
      </c>
      <c r="C22" s="5">
        <f>IF(Data_Mentah!C22="Yes",1,0)</f>
        <v>1</v>
      </c>
      <c r="D22" s="5">
        <f>IF(Data_Mentah!D22="Yes",1,0)</f>
        <v>1</v>
      </c>
      <c r="E22" s="5">
        <f>IF(Data_Mentah!E22="Yes",1,0)</f>
        <v>0</v>
      </c>
      <c r="F22" s="5">
        <f>IF(Data_Mentah!F22="Yes",1,0)</f>
        <v>1</v>
      </c>
      <c r="G22" s="5">
        <f>IF(Data_Mentah!G22="Yes",1,0)</f>
        <v>1</v>
      </c>
      <c r="H22" s="5">
        <f>IF(Data_Mentah!H22="Yes",1,0)</f>
        <v>0</v>
      </c>
      <c r="I22" s="5">
        <f>IF(Data_Mentah!I22="Yes",1,0)</f>
        <v>1</v>
      </c>
      <c r="J22" s="5">
        <f>IF(Data_Mentah!J22="Yes",1,0)</f>
        <v>0</v>
      </c>
      <c r="K22" s="5">
        <f>IF(Data_Mentah!K22="Yes",1,0)</f>
        <v>1</v>
      </c>
      <c r="L22" s="5">
        <f>IF(Data_Mentah!L22="Yes",1,0)</f>
        <v>0</v>
      </c>
      <c r="M22" s="5">
        <f>IF(Data_Mentah!M22="Yes",1,0)</f>
        <v>1</v>
      </c>
      <c r="N22" s="5">
        <f>IF(Data_Mentah!N22="Yes",1,0)</f>
        <v>1</v>
      </c>
      <c r="O22" s="5">
        <f>IF(Data_Mentah!O22="Yes",1,0)</f>
        <v>0</v>
      </c>
      <c r="P22" s="5">
        <f>IF(Data_Mentah!P22="Yes",1,0)</f>
        <v>0</v>
      </c>
      <c r="Q22" s="6">
        <f>IF(Data_Mentah!Q22="Positive",1,0)</f>
        <v>1</v>
      </c>
      <c r="T22">
        <f t="shared" si="0"/>
        <v>0</v>
      </c>
      <c r="U22">
        <f t="shared" si="1"/>
        <v>1</v>
      </c>
      <c r="V22">
        <f t="shared" si="2"/>
        <v>0</v>
      </c>
      <c r="W22">
        <f t="shared" si="3"/>
        <v>0</v>
      </c>
      <c r="X22">
        <f t="shared" si="4"/>
        <v>0</v>
      </c>
      <c r="Y22">
        <f>IF((Confusion_Matrix!T22 + Confusion_Matrix!U22 + Confusion_Matrix!V22 + Confusion_Matrix!W22 + Confusion_Matrix!X22) &gt;= 3, 1, 0)</f>
        <v>0</v>
      </c>
      <c r="Z22">
        <f>Label_Encoding!Q22</f>
        <v>1</v>
      </c>
      <c r="AA22" t="str">
        <f t="shared" si="5"/>
        <v>Salah</v>
      </c>
    </row>
    <row r="23" spans="1:27" ht="15.75" customHeight="1" x14ac:dyDescent="0.2">
      <c r="A23" s="7">
        <v>54</v>
      </c>
      <c r="B23" s="8">
        <f>IF(Data_Mentah!B23="Male",1,0)</f>
        <v>1</v>
      </c>
      <c r="C23" s="8">
        <f>IF(Data_Mentah!C23="Yes",1,0)</f>
        <v>1</v>
      </c>
      <c r="D23" s="8">
        <f>IF(Data_Mentah!D23="Yes",1,0)</f>
        <v>1</v>
      </c>
      <c r="E23" s="8">
        <f>IF(Data_Mentah!E23="Yes",1,0)</f>
        <v>1</v>
      </c>
      <c r="F23" s="8">
        <f>IF(Data_Mentah!F23="Yes",1,0)</f>
        <v>1</v>
      </c>
      <c r="G23" s="8">
        <f>IF(Data_Mentah!G23="Yes",1,0)</f>
        <v>1</v>
      </c>
      <c r="H23" s="8">
        <f>IF(Data_Mentah!H23="Yes",1,0)</f>
        <v>1</v>
      </c>
      <c r="I23" s="8">
        <f>IF(Data_Mentah!I23="Yes",1,0)</f>
        <v>1</v>
      </c>
      <c r="J23" s="8">
        <f>IF(Data_Mentah!J23="Yes",1,0)</f>
        <v>1</v>
      </c>
      <c r="K23" s="8">
        <f>IF(Data_Mentah!K23="Yes",1,0)</f>
        <v>0</v>
      </c>
      <c r="L23" s="8">
        <f>IF(Data_Mentah!L23="Yes",1,0)</f>
        <v>1</v>
      </c>
      <c r="M23" s="8">
        <f>IF(Data_Mentah!M23="Yes",1,0)</f>
        <v>0</v>
      </c>
      <c r="N23" s="8">
        <f>IF(Data_Mentah!N23="Yes",1,0)</f>
        <v>1</v>
      </c>
      <c r="O23" s="8">
        <f>IF(Data_Mentah!O23="Yes",1,0)</f>
        <v>1</v>
      </c>
      <c r="P23" s="8">
        <f>IF(Data_Mentah!P23="Yes",1,0)</f>
        <v>0</v>
      </c>
      <c r="Q23" s="9">
        <f>IF(Data_Mentah!Q23="Positive",1,0)</f>
        <v>1</v>
      </c>
      <c r="T23">
        <f t="shared" si="0"/>
        <v>1</v>
      </c>
      <c r="U23">
        <f t="shared" si="1"/>
        <v>1</v>
      </c>
      <c r="V23">
        <f t="shared" si="2"/>
        <v>1</v>
      </c>
      <c r="W23">
        <f t="shared" si="3"/>
        <v>0</v>
      </c>
      <c r="X23">
        <f t="shared" si="4"/>
        <v>1</v>
      </c>
      <c r="Y23">
        <f>IF((Confusion_Matrix!T23 + Confusion_Matrix!U23 + Confusion_Matrix!V23 + Confusion_Matrix!W23 + Confusion_Matrix!X23) &gt;= 3, 1, 0)</f>
        <v>1</v>
      </c>
      <c r="Z23">
        <f>Label_Encoding!Q23</f>
        <v>1</v>
      </c>
      <c r="AA23" t="str">
        <f t="shared" si="5"/>
        <v>Benar</v>
      </c>
    </row>
    <row r="24" spans="1:27" ht="15.75" customHeight="1" x14ac:dyDescent="0.2">
      <c r="A24" s="4">
        <v>39</v>
      </c>
      <c r="B24" s="5">
        <f>IF(Data_Mentah!B24="Male",1,0)</f>
        <v>1</v>
      </c>
      <c r="C24" s="5">
        <f>IF(Data_Mentah!C24="Yes",1,0)</f>
        <v>1</v>
      </c>
      <c r="D24" s="5">
        <f>IF(Data_Mentah!D24="Yes",1,0)</f>
        <v>0</v>
      </c>
      <c r="E24" s="5">
        <f>IF(Data_Mentah!E24="Yes",1,0)</f>
        <v>1</v>
      </c>
      <c r="F24" s="5">
        <f>IF(Data_Mentah!F24="Yes",1,0)</f>
        <v>0</v>
      </c>
      <c r="G24" s="5">
        <f>IF(Data_Mentah!G24="Yes",1,0)</f>
        <v>0</v>
      </c>
      <c r="H24" s="5">
        <f>IF(Data_Mentah!H24="Yes",1,0)</f>
        <v>1</v>
      </c>
      <c r="I24" s="5">
        <f>IF(Data_Mentah!I24="Yes",1,0)</f>
        <v>0</v>
      </c>
      <c r="J24" s="5">
        <f>IF(Data_Mentah!J24="Yes",1,0)</f>
        <v>1</v>
      </c>
      <c r="K24" s="5">
        <f>IF(Data_Mentah!K24="Yes",1,0)</f>
        <v>1</v>
      </c>
      <c r="L24" s="5">
        <f>IF(Data_Mentah!L24="Yes",1,0)</f>
        <v>0</v>
      </c>
      <c r="M24" s="5">
        <f>IF(Data_Mentah!M24="Yes",1,0)</f>
        <v>0</v>
      </c>
      <c r="N24" s="5">
        <f>IF(Data_Mentah!N24="Yes",1,0)</f>
        <v>0</v>
      </c>
      <c r="O24" s="5">
        <f>IF(Data_Mentah!O24="Yes",1,0)</f>
        <v>1</v>
      </c>
      <c r="P24" s="5">
        <f>IF(Data_Mentah!P24="Yes",1,0)</f>
        <v>0</v>
      </c>
      <c r="Q24" s="6">
        <f>IF(Data_Mentah!Q24="Positive",1,0)</f>
        <v>1</v>
      </c>
      <c r="T24">
        <f t="shared" si="0"/>
        <v>1</v>
      </c>
      <c r="U24">
        <f t="shared" si="1"/>
        <v>0</v>
      </c>
      <c r="V24">
        <f t="shared" si="2"/>
        <v>0</v>
      </c>
      <c r="W24">
        <f t="shared" si="3"/>
        <v>0</v>
      </c>
      <c r="X24">
        <f t="shared" si="4"/>
        <v>0</v>
      </c>
      <c r="Y24">
        <f>IF((Confusion_Matrix!T24 + Confusion_Matrix!U24 + Confusion_Matrix!V24 + Confusion_Matrix!W24 + Confusion_Matrix!X24) &gt;= 3, 1, 0)</f>
        <v>0</v>
      </c>
      <c r="Z24">
        <f>Label_Encoding!Q24</f>
        <v>1</v>
      </c>
      <c r="AA24" t="str">
        <f t="shared" si="5"/>
        <v>Salah</v>
      </c>
    </row>
    <row r="25" spans="1:27" ht="15.75" customHeight="1" x14ac:dyDescent="0.2">
      <c r="A25" s="7">
        <v>48</v>
      </c>
      <c r="B25" s="8">
        <f>IF(Data_Mentah!B25="Male",1,0)</f>
        <v>1</v>
      </c>
      <c r="C25" s="8">
        <f>IF(Data_Mentah!C25="Yes",1,0)</f>
        <v>0</v>
      </c>
      <c r="D25" s="8">
        <f>IF(Data_Mentah!D25="Yes",1,0)</f>
        <v>1</v>
      </c>
      <c r="E25" s="8">
        <f>IF(Data_Mentah!E25="Yes",1,0)</f>
        <v>1</v>
      </c>
      <c r="F25" s="8">
        <f>IF(Data_Mentah!F25="Yes",1,0)</f>
        <v>1</v>
      </c>
      <c r="G25" s="8">
        <f>IF(Data_Mentah!G25="Yes",1,0)</f>
        <v>0</v>
      </c>
      <c r="H25" s="8">
        <f>IF(Data_Mentah!H25="Yes",1,0)</f>
        <v>0</v>
      </c>
      <c r="I25" s="8">
        <f>IF(Data_Mentah!I25="Yes",1,0)</f>
        <v>1</v>
      </c>
      <c r="J25" s="8">
        <f>IF(Data_Mentah!J25="Yes",1,0)</f>
        <v>1</v>
      </c>
      <c r="K25" s="8">
        <f>IF(Data_Mentah!K25="Yes",1,0)</f>
        <v>1</v>
      </c>
      <c r="L25" s="8">
        <f>IF(Data_Mentah!L25="Yes",1,0)</f>
        <v>1</v>
      </c>
      <c r="M25" s="8">
        <f>IF(Data_Mentah!M25="Yes",1,0)</f>
        <v>0</v>
      </c>
      <c r="N25" s="8">
        <f>IF(Data_Mentah!N25="Yes",1,0)</f>
        <v>0</v>
      </c>
      <c r="O25" s="8">
        <f>IF(Data_Mentah!O25="Yes",1,0)</f>
        <v>0</v>
      </c>
      <c r="P25" s="8">
        <f>IF(Data_Mentah!P25="Yes",1,0)</f>
        <v>0</v>
      </c>
      <c r="Q25" s="9">
        <f>IF(Data_Mentah!Q25="Positive",1,0)</f>
        <v>1</v>
      </c>
      <c r="T25">
        <f t="shared" si="0"/>
        <v>1</v>
      </c>
      <c r="U25">
        <f t="shared" si="1"/>
        <v>0</v>
      </c>
      <c r="V25">
        <f t="shared" si="2"/>
        <v>1</v>
      </c>
      <c r="W25">
        <f t="shared" si="3"/>
        <v>0</v>
      </c>
      <c r="X25">
        <f t="shared" si="4"/>
        <v>0</v>
      </c>
      <c r="Y25">
        <f>IF((Confusion_Matrix!T25 + Confusion_Matrix!U25 + Confusion_Matrix!V25 + Confusion_Matrix!W25 + Confusion_Matrix!X25) &gt;= 3, 1, 0)</f>
        <v>0</v>
      </c>
      <c r="Z25">
        <f>Label_Encoding!Q25</f>
        <v>1</v>
      </c>
      <c r="AA25" t="str">
        <f t="shared" si="5"/>
        <v>Salah</v>
      </c>
    </row>
    <row r="26" spans="1:27" ht="15.75" customHeight="1" x14ac:dyDescent="0.2">
      <c r="A26" s="4">
        <v>58</v>
      </c>
      <c r="B26" s="5">
        <f>IF(Data_Mentah!B26="Male",1,0)</f>
        <v>1</v>
      </c>
      <c r="C26" s="5">
        <f>IF(Data_Mentah!C26="Yes",1,0)</f>
        <v>1</v>
      </c>
      <c r="D26" s="5">
        <f>IF(Data_Mentah!D26="Yes",1,0)</f>
        <v>1</v>
      </c>
      <c r="E26" s="5">
        <f>IF(Data_Mentah!E26="Yes",1,0)</f>
        <v>1</v>
      </c>
      <c r="F26" s="5">
        <f>IF(Data_Mentah!F26="Yes",1,0)</f>
        <v>1</v>
      </c>
      <c r="G26" s="5">
        <f>IF(Data_Mentah!G26="Yes",1,0)</f>
        <v>1</v>
      </c>
      <c r="H26" s="5">
        <f>IF(Data_Mentah!H26="Yes",1,0)</f>
        <v>0</v>
      </c>
      <c r="I26" s="5">
        <f>IF(Data_Mentah!I26="Yes",1,0)</f>
        <v>1</v>
      </c>
      <c r="J26" s="5">
        <f>IF(Data_Mentah!J26="Yes",1,0)</f>
        <v>0</v>
      </c>
      <c r="K26" s="5">
        <f>IF(Data_Mentah!K26="Yes",1,0)</f>
        <v>0</v>
      </c>
      <c r="L26" s="5">
        <f>IF(Data_Mentah!L26="Yes",1,0)</f>
        <v>1</v>
      </c>
      <c r="M26" s="5">
        <f>IF(Data_Mentah!M26="Yes",1,0)</f>
        <v>1</v>
      </c>
      <c r="N26" s="5">
        <f>IF(Data_Mentah!N26="Yes",1,0)</f>
        <v>1</v>
      </c>
      <c r="O26" s="5">
        <f>IF(Data_Mentah!O26="Yes",1,0)</f>
        <v>0</v>
      </c>
      <c r="P26" s="5">
        <f>IF(Data_Mentah!P26="Yes",1,0)</f>
        <v>1</v>
      </c>
      <c r="Q26" s="6">
        <f>IF(Data_Mentah!Q26="Positive",1,0)</f>
        <v>1</v>
      </c>
      <c r="T26">
        <f t="shared" si="0"/>
        <v>1</v>
      </c>
      <c r="U26">
        <f t="shared" si="1"/>
        <v>1</v>
      </c>
      <c r="V26">
        <f t="shared" si="2"/>
        <v>1</v>
      </c>
      <c r="W26">
        <f t="shared" si="3"/>
        <v>0</v>
      </c>
      <c r="X26">
        <f t="shared" si="4"/>
        <v>1</v>
      </c>
      <c r="Y26">
        <f>IF((Confusion_Matrix!T26 + Confusion_Matrix!U26 + Confusion_Matrix!V26 + Confusion_Matrix!W26 + Confusion_Matrix!X26) &gt;= 3, 1, 0)</f>
        <v>1</v>
      </c>
      <c r="Z26">
        <f>Label_Encoding!Q26</f>
        <v>1</v>
      </c>
      <c r="AA26" t="str">
        <f t="shared" si="5"/>
        <v>Benar</v>
      </c>
    </row>
    <row r="27" spans="1:27" ht="15.75" customHeight="1" x14ac:dyDescent="0.2">
      <c r="A27" s="7">
        <v>32</v>
      </c>
      <c r="B27" s="8">
        <f>IF(Data_Mentah!B27="Male",1,0)</f>
        <v>1</v>
      </c>
      <c r="C27" s="8">
        <f>IF(Data_Mentah!C27="Yes",1,0)</f>
        <v>0</v>
      </c>
      <c r="D27" s="8">
        <f>IF(Data_Mentah!D27="Yes",1,0)</f>
        <v>0</v>
      </c>
      <c r="E27" s="8">
        <f>IF(Data_Mentah!E27="Yes",1,0)</f>
        <v>0</v>
      </c>
      <c r="F27" s="8">
        <f>IF(Data_Mentah!F27="Yes",1,0)</f>
        <v>0</v>
      </c>
      <c r="G27" s="8">
        <f>IF(Data_Mentah!G27="Yes",1,0)</f>
        <v>0</v>
      </c>
      <c r="H27" s="8">
        <f>IF(Data_Mentah!H27="Yes",1,0)</f>
        <v>1</v>
      </c>
      <c r="I27" s="8">
        <f>IF(Data_Mentah!I27="Yes",1,0)</f>
        <v>0</v>
      </c>
      <c r="J27" s="8">
        <f>IF(Data_Mentah!J27="Yes",1,0)</f>
        <v>0</v>
      </c>
      <c r="K27" s="8">
        <f>IF(Data_Mentah!K27="Yes",1,0)</f>
        <v>1</v>
      </c>
      <c r="L27" s="8">
        <f>IF(Data_Mentah!L27="Yes",1,0)</f>
        <v>1</v>
      </c>
      <c r="M27" s="8">
        <f>IF(Data_Mentah!M27="Yes",1,0)</f>
        <v>0</v>
      </c>
      <c r="N27" s="8">
        <f>IF(Data_Mentah!N27="Yes",1,0)</f>
        <v>0</v>
      </c>
      <c r="O27" s="8">
        <f>IF(Data_Mentah!O27="Yes",1,0)</f>
        <v>0</v>
      </c>
      <c r="P27" s="8">
        <f>IF(Data_Mentah!P27="Yes",1,0)</f>
        <v>1</v>
      </c>
      <c r="Q27" s="9">
        <f>IF(Data_Mentah!Q27="Positive",1,0)</f>
        <v>1</v>
      </c>
      <c r="T27">
        <f t="shared" si="0"/>
        <v>0</v>
      </c>
      <c r="U27">
        <f t="shared" si="1"/>
        <v>0</v>
      </c>
      <c r="V27">
        <f t="shared" si="2"/>
        <v>0</v>
      </c>
      <c r="W27">
        <f t="shared" si="3"/>
        <v>0</v>
      </c>
      <c r="X27">
        <f t="shared" si="4"/>
        <v>0</v>
      </c>
      <c r="Y27">
        <f>IF((Confusion_Matrix!T27 + Confusion_Matrix!U27 + Confusion_Matrix!V27 + Confusion_Matrix!W27 + Confusion_Matrix!X27) &gt;= 3, 1, 0)</f>
        <v>0</v>
      </c>
      <c r="Z27">
        <f>Label_Encoding!Q27</f>
        <v>1</v>
      </c>
      <c r="AA27" t="str">
        <f t="shared" si="5"/>
        <v>Salah</v>
      </c>
    </row>
    <row r="28" spans="1:27" ht="15.75" customHeight="1" x14ac:dyDescent="0.2">
      <c r="A28" s="4">
        <v>42</v>
      </c>
      <c r="B28" s="5">
        <f>IF(Data_Mentah!B28="Male",1,0)</f>
        <v>1</v>
      </c>
      <c r="C28" s="5">
        <f>IF(Data_Mentah!C28="Yes",1,0)</f>
        <v>0</v>
      </c>
      <c r="D28" s="5">
        <f>IF(Data_Mentah!D28="Yes",1,0)</f>
        <v>0</v>
      </c>
      <c r="E28" s="5">
        <f>IF(Data_Mentah!E28="Yes",1,0)</f>
        <v>0</v>
      </c>
      <c r="F28" s="5">
        <f>IF(Data_Mentah!F28="Yes",1,0)</f>
        <v>1</v>
      </c>
      <c r="G28" s="5">
        <f>IF(Data_Mentah!G28="Yes",1,0)</f>
        <v>1</v>
      </c>
      <c r="H28" s="5">
        <f>IF(Data_Mentah!H28="Yes",1,0)</f>
        <v>0</v>
      </c>
      <c r="I28" s="5">
        <f>IF(Data_Mentah!I28="Yes",1,0)</f>
        <v>0</v>
      </c>
      <c r="J28" s="5">
        <f>IF(Data_Mentah!J28="Yes",1,0)</f>
        <v>0</v>
      </c>
      <c r="K28" s="5">
        <f>IF(Data_Mentah!K28="Yes",1,0)</f>
        <v>1</v>
      </c>
      <c r="L28" s="5">
        <f>IF(Data_Mentah!L28="Yes",1,0)</f>
        <v>0</v>
      </c>
      <c r="M28" s="5">
        <f>IF(Data_Mentah!M28="Yes",1,0)</f>
        <v>0</v>
      </c>
      <c r="N28" s="5">
        <f>IF(Data_Mentah!N28="Yes",1,0)</f>
        <v>1</v>
      </c>
      <c r="O28" s="5">
        <f>IF(Data_Mentah!O28="Yes",1,0)</f>
        <v>0</v>
      </c>
      <c r="P28" s="5">
        <f>IF(Data_Mentah!P28="Yes",1,0)</f>
        <v>0</v>
      </c>
      <c r="Q28" s="6">
        <f>IF(Data_Mentah!Q28="Positive",1,0)</f>
        <v>1</v>
      </c>
      <c r="T28">
        <f t="shared" si="0"/>
        <v>0</v>
      </c>
      <c r="U28">
        <f t="shared" si="1"/>
        <v>0</v>
      </c>
      <c r="V28">
        <f t="shared" si="2"/>
        <v>0</v>
      </c>
      <c r="W28">
        <f t="shared" si="3"/>
        <v>0</v>
      </c>
      <c r="X28">
        <f t="shared" si="4"/>
        <v>0</v>
      </c>
      <c r="Y28">
        <f>IF((Confusion_Matrix!T28 + Confusion_Matrix!U28 + Confusion_Matrix!V28 + Confusion_Matrix!W28 + Confusion_Matrix!X28) &gt;= 3, 1, 0)</f>
        <v>0</v>
      </c>
      <c r="Z28">
        <f>Label_Encoding!Q28</f>
        <v>1</v>
      </c>
      <c r="AA28" t="str">
        <f t="shared" si="5"/>
        <v>Salah</v>
      </c>
    </row>
    <row r="29" spans="1:27" ht="15.75" customHeight="1" x14ac:dyDescent="0.2">
      <c r="A29" s="7">
        <v>52</v>
      </c>
      <c r="B29" s="8">
        <f>IF(Data_Mentah!B29="Male",1,0)</f>
        <v>1</v>
      </c>
      <c r="C29" s="8">
        <f>IF(Data_Mentah!C29="Yes",1,0)</f>
        <v>1</v>
      </c>
      <c r="D29" s="8">
        <f>IF(Data_Mentah!D29="Yes",1,0)</f>
        <v>1</v>
      </c>
      <c r="E29" s="8">
        <f>IF(Data_Mentah!E29="Yes",1,0)</f>
        <v>1</v>
      </c>
      <c r="F29" s="8">
        <f>IF(Data_Mentah!F29="Yes",1,0)</f>
        <v>1</v>
      </c>
      <c r="G29" s="8">
        <f>IF(Data_Mentah!G29="Yes",1,0)</f>
        <v>1</v>
      </c>
      <c r="H29" s="8">
        <f>IF(Data_Mentah!H29="Yes",1,0)</f>
        <v>0</v>
      </c>
      <c r="I29" s="8">
        <f>IF(Data_Mentah!I29="Yes",1,0)</f>
        <v>1</v>
      </c>
      <c r="J29" s="8">
        <f>IF(Data_Mentah!J29="Yes",1,0)</f>
        <v>1</v>
      </c>
      <c r="K29" s="8">
        <f>IF(Data_Mentah!K29="Yes",1,0)</f>
        <v>0</v>
      </c>
      <c r="L29" s="8">
        <f>IF(Data_Mentah!L29="Yes",1,0)</f>
        <v>1</v>
      </c>
      <c r="M29" s="8">
        <f>IF(Data_Mentah!M29="Yes",1,0)</f>
        <v>1</v>
      </c>
      <c r="N29" s="8">
        <f>IF(Data_Mentah!N29="Yes",1,0)</f>
        <v>1</v>
      </c>
      <c r="O29" s="8">
        <f>IF(Data_Mentah!O29="Yes",1,0)</f>
        <v>0</v>
      </c>
      <c r="P29" s="8">
        <f>IF(Data_Mentah!P29="Yes",1,0)</f>
        <v>0</v>
      </c>
      <c r="Q29" s="9">
        <f>IF(Data_Mentah!Q29="Positive",1,0)</f>
        <v>1</v>
      </c>
      <c r="T29">
        <f t="shared" si="0"/>
        <v>1</v>
      </c>
      <c r="U29">
        <f t="shared" si="1"/>
        <v>1</v>
      </c>
      <c r="V29">
        <f t="shared" si="2"/>
        <v>1</v>
      </c>
      <c r="W29">
        <f t="shared" si="3"/>
        <v>0</v>
      </c>
      <c r="X29">
        <f t="shared" si="4"/>
        <v>1</v>
      </c>
      <c r="Y29">
        <f>IF((Confusion_Matrix!T29 + Confusion_Matrix!U29 + Confusion_Matrix!V29 + Confusion_Matrix!W29 + Confusion_Matrix!X29) &gt;= 3, 1, 0)</f>
        <v>1</v>
      </c>
      <c r="Z29">
        <f>Label_Encoding!Q29</f>
        <v>1</v>
      </c>
      <c r="AA29" t="str">
        <f t="shared" si="5"/>
        <v>Benar</v>
      </c>
    </row>
    <row r="30" spans="1:27" ht="15.75" customHeight="1" x14ac:dyDescent="0.2">
      <c r="A30" s="4">
        <v>38</v>
      </c>
      <c r="B30" s="5">
        <f>IF(Data_Mentah!B30="Male",1,0)</f>
        <v>1</v>
      </c>
      <c r="C30" s="5">
        <f>IF(Data_Mentah!C30="Yes",1,0)</f>
        <v>0</v>
      </c>
      <c r="D30" s="5">
        <f>IF(Data_Mentah!D30="Yes",1,0)</f>
        <v>1</v>
      </c>
      <c r="E30" s="5">
        <f>IF(Data_Mentah!E30="Yes",1,0)</f>
        <v>0</v>
      </c>
      <c r="F30" s="5">
        <f>IF(Data_Mentah!F30="Yes",1,0)</f>
        <v>0</v>
      </c>
      <c r="G30" s="5">
        <f>IF(Data_Mentah!G30="Yes",1,0)</f>
        <v>0</v>
      </c>
      <c r="H30" s="5">
        <f>IF(Data_Mentah!H30="Yes",1,0)</f>
        <v>1</v>
      </c>
      <c r="I30" s="5">
        <f>IF(Data_Mentah!I30="Yes",1,0)</f>
        <v>0</v>
      </c>
      <c r="J30" s="5">
        <f>IF(Data_Mentah!J30="Yes",1,0)</f>
        <v>0</v>
      </c>
      <c r="K30" s="5">
        <f>IF(Data_Mentah!K30="Yes",1,0)</f>
        <v>0</v>
      </c>
      <c r="L30" s="5">
        <f>IF(Data_Mentah!L30="Yes",1,0)</f>
        <v>0</v>
      </c>
      <c r="M30" s="5">
        <f>IF(Data_Mentah!M30="Yes",1,0)</f>
        <v>0</v>
      </c>
      <c r="N30" s="5">
        <f>IF(Data_Mentah!N30="Yes",1,0)</f>
        <v>0</v>
      </c>
      <c r="O30" s="5">
        <f>IF(Data_Mentah!O30="Yes",1,0)</f>
        <v>1</v>
      </c>
      <c r="P30" s="5">
        <f>IF(Data_Mentah!P30="Yes",1,0)</f>
        <v>0</v>
      </c>
      <c r="Q30" s="6">
        <f>IF(Data_Mentah!Q30="Positive",1,0)</f>
        <v>1</v>
      </c>
      <c r="T30">
        <f t="shared" si="0"/>
        <v>0</v>
      </c>
      <c r="U30">
        <f t="shared" si="1"/>
        <v>0</v>
      </c>
      <c r="V30">
        <f t="shared" si="2"/>
        <v>0</v>
      </c>
      <c r="W30">
        <f t="shared" si="3"/>
        <v>0</v>
      </c>
      <c r="X30">
        <f t="shared" si="4"/>
        <v>0</v>
      </c>
      <c r="Y30">
        <f>IF((Confusion_Matrix!T30 + Confusion_Matrix!U30 + Confusion_Matrix!V30 + Confusion_Matrix!W30 + Confusion_Matrix!X30) &gt;= 3, 1, 0)</f>
        <v>0</v>
      </c>
      <c r="Z30">
        <f>Label_Encoding!Q30</f>
        <v>1</v>
      </c>
      <c r="AA30" t="str">
        <f t="shared" si="5"/>
        <v>Salah</v>
      </c>
    </row>
    <row r="31" spans="1:27" ht="15.75" customHeight="1" x14ac:dyDescent="0.2">
      <c r="A31" s="7">
        <v>53</v>
      </c>
      <c r="B31" s="8">
        <f>IF(Data_Mentah!B31="Male",1,0)</f>
        <v>1</v>
      </c>
      <c r="C31" s="8">
        <f>IF(Data_Mentah!C31="Yes",1,0)</f>
        <v>1</v>
      </c>
      <c r="D31" s="8">
        <f>IF(Data_Mentah!D31="Yes",1,0)</f>
        <v>1</v>
      </c>
      <c r="E31" s="8">
        <f>IF(Data_Mentah!E31="Yes",1,0)</f>
        <v>1</v>
      </c>
      <c r="F31" s="8">
        <f>IF(Data_Mentah!F31="Yes",1,0)</f>
        <v>1</v>
      </c>
      <c r="G31" s="8">
        <f>IF(Data_Mentah!G31="Yes",1,0)</f>
        <v>1</v>
      </c>
      <c r="H31" s="8">
        <f>IF(Data_Mentah!H31="Yes",1,0)</f>
        <v>0</v>
      </c>
      <c r="I31" s="8">
        <f>IF(Data_Mentah!I31="Yes",1,0)</f>
        <v>1</v>
      </c>
      <c r="J31" s="8">
        <f>IF(Data_Mentah!J31="Yes",1,0)</f>
        <v>0</v>
      </c>
      <c r="K31" s="8">
        <f>IF(Data_Mentah!K31="Yes",1,0)</f>
        <v>1</v>
      </c>
      <c r="L31" s="8">
        <f>IF(Data_Mentah!L31="Yes",1,0)</f>
        <v>0</v>
      </c>
      <c r="M31" s="8">
        <f>IF(Data_Mentah!M31="Yes",1,0)</f>
        <v>1</v>
      </c>
      <c r="N31" s="8">
        <f>IF(Data_Mentah!N31="Yes",1,0)</f>
        <v>0</v>
      </c>
      <c r="O31" s="8">
        <f>IF(Data_Mentah!O31="Yes",1,0)</f>
        <v>1</v>
      </c>
      <c r="P31" s="8">
        <f>IF(Data_Mentah!P31="Yes",1,0)</f>
        <v>0</v>
      </c>
      <c r="Q31" s="9">
        <f>IF(Data_Mentah!Q31="Positive",1,0)</f>
        <v>1</v>
      </c>
      <c r="T31">
        <f t="shared" si="0"/>
        <v>0</v>
      </c>
      <c r="U31">
        <f t="shared" si="1"/>
        <v>1</v>
      </c>
      <c r="V31">
        <f t="shared" si="2"/>
        <v>0</v>
      </c>
      <c r="W31">
        <f t="shared" si="3"/>
        <v>0</v>
      </c>
      <c r="X31">
        <f t="shared" si="4"/>
        <v>1</v>
      </c>
      <c r="Y31">
        <f>IF((Confusion_Matrix!T31 + Confusion_Matrix!U31 + Confusion_Matrix!V31 + Confusion_Matrix!W31 + Confusion_Matrix!X31) &gt;= 3, 1, 0)</f>
        <v>0</v>
      </c>
      <c r="Z31">
        <f>Label_Encoding!Q31</f>
        <v>1</v>
      </c>
      <c r="AA31" t="str">
        <f t="shared" si="5"/>
        <v>Salah</v>
      </c>
    </row>
    <row r="32" spans="1:27" ht="15.75" customHeight="1" x14ac:dyDescent="0.2">
      <c r="A32" s="4">
        <v>57</v>
      </c>
      <c r="B32" s="5">
        <f>IF(Data_Mentah!B32="Male",1,0)</f>
        <v>1</v>
      </c>
      <c r="C32" s="5">
        <f>IF(Data_Mentah!C32="Yes",1,0)</f>
        <v>1</v>
      </c>
      <c r="D32" s="5">
        <f>IF(Data_Mentah!D32="Yes",1,0)</f>
        <v>1</v>
      </c>
      <c r="E32" s="5">
        <f>IF(Data_Mentah!E32="Yes",1,0)</f>
        <v>1</v>
      </c>
      <c r="F32" s="5">
        <f>IF(Data_Mentah!F32="Yes",1,0)</f>
        <v>1</v>
      </c>
      <c r="G32" s="5">
        <f>IF(Data_Mentah!G32="Yes",1,0)</f>
        <v>1</v>
      </c>
      <c r="H32" s="5">
        <f>IF(Data_Mentah!H32="Yes",1,0)</f>
        <v>0</v>
      </c>
      <c r="I32" s="5">
        <f>IF(Data_Mentah!I32="Yes",1,0)</f>
        <v>1</v>
      </c>
      <c r="J32" s="5">
        <f>IF(Data_Mentah!J32="Yes",1,0)</f>
        <v>0</v>
      </c>
      <c r="K32" s="5">
        <f>IF(Data_Mentah!K32="Yes",1,0)</f>
        <v>0</v>
      </c>
      <c r="L32" s="5">
        <f>IF(Data_Mentah!L32="Yes",1,0)</f>
        <v>0</v>
      </c>
      <c r="M32" s="5">
        <f>IF(Data_Mentah!M32="Yes",1,0)</f>
        <v>1</v>
      </c>
      <c r="N32" s="5">
        <f>IF(Data_Mentah!N32="Yes",1,0)</f>
        <v>0</v>
      </c>
      <c r="O32" s="5">
        <f>IF(Data_Mentah!O32="Yes",1,0)</f>
        <v>0</v>
      </c>
      <c r="P32" s="5">
        <f>IF(Data_Mentah!P32="Yes",1,0)</f>
        <v>0</v>
      </c>
      <c r="Q32" s="6">
        <f>IF(Data_Mentah!Q32="Positive",1,0)</f>
        <v>1</v>
      </c>
      <c r="T32">
        <f t="shared" si="0"/>
        <v>0</v>
      </c>
      <c r="U32">
        <f t="shared" si="1"/>
        <v>1</v>
      </c>
      <c r="V32">
        <f t="shared" si="2"/>
        <v>0</v>
      </c>
      <c r="W32">
        <f t="shared" si="3"/>
        <v>0</v>
      </c>
      <c r="X32">
        <f t="shared" si="4"/>
        <v>0</v>
      </c>
      <c r="Y32">
        <f>IF((Confusion_Matrix!T32 + Confusion_Matrix!U32 + Confusion_Matrix!V32 + Confusion_Matrix!W32 + Confusion_Matrix!X32) &gt;= 3, 1, 0)</f>
        <v>0</v>
      </c>
      <c r="Z32">
        <f>Label_Encoding!Q32</f>
        <v>1</v>
      </c>
      <c r="AA32" t="str">
        <f t="shared" si="5"/>
        <v>Salah</v>
      </c>
    </row>
    <row r="33" spans="1:27" ht="15.75" customHeight="1" x14ac:dyDescent="0.2">
      <c r="A33" s="7">
        <v>41</v>
      </c>
      <c r="B33" s="8">
        <f>IF(Data_Mentah!B33="Male",1,0)</f>
        <v>1</v>
      </c>
      <c r="C33" s="8">
        <f>IF(Data_Mentah!C33="Yes",1,0)</f>
        <v>1</v>
      </c>
      <c r="D33" s="8">
        <f>IF(Data_Mentah!D33="Yes",1,0)</f>
        <v>1</v>
      </c>
      <c r="E33" s="8">
        <f>IF(Data_Mentah!E33="Yes",1,0)</f>
        <v>1</v>
      </c>
      <c r="F33" s="8">
        <f>IF(Data_Mentah!F33="Yes",1,0)</f>
        <v>1</v>
      </c>
      <c r="G33" s="8">
        <f>IF(Data_Mentah!G33="Yes",1,0)</f>
        <v>1</v>
      </c>
      <c r="H33" s="8">
        <f>IF(Data_Mentah!H33="Yes",1,0)</f>
        <v>1</v>
      </c>
      <c r="I33" s="8">
        <f>IF(Data_Mentah!I33="Yes",1,0)</f>
        <v>1</v>
      </c>
      <c r="J33" s="8">
        <f>IF(Data_Mentah!J33="Yes",1,0)</f>
        <v>1</v>
      </c>
      <c r="K33" s="8">
        <f>IF(Data_Mentah!K33="Yes",1,0)</f>
        <v>1</v>
      </c>
      <c r="L33" s="8">
        <f>IF(Data_Mentah!L33="Yes",1,0)</f>
        <v>0</v>
      </c>
      <c r="M33" s="8">
        <f>IF(Data_Mentah!M33="Yes",1,0)</f>
        <v>0</v>
      </c>
      <c r="N33" s="8">
        <f>IF(Data_Mentah!N33="Yes",1,0)</f>
        <v>0</v>
      </c>
      <c r="O33" s="8">
        <f>IF(Data_Mentah!O33="Yes",1,0)</f>
        <v>0</v>
      </c>
      <c r="P33" s="8">
        <f>IF(Data_Mentah!P33="Yes",1,0)</f>
        <v>1</v>
      </c>
      <c r="Q33" s="9">
        <f>IF(Data_Mentah!Q33="Positive",1,0)</f>
        <v>1</v>
      </c>
      <c r="T33">
        <f t="shared" si="0"/>
        <v>1</v>
      </c>
      <c r="U33">
        <f t="shared" si="1"/>
        <v>1</v>
      </c>
      <c r="V33">
        <f t="shared" si="2"/>
        <v>1</v>
      </c>
      <c r="W33">
        <f t="shared" si="3"/>
        <v>0</v>
      </c>
      <c r="X33">
        <f t="shared" si="4"/>
        <v>1</v>
      </c>
      <c r="Y33">
        <f>IF((Confusion_Matrix!T33 + Confusion_Matrix!U33 + Confusion_Matrix!V33 + Confusion_Matrix!W33 + Confusion_Matrix!X33) &gt;= 3, 1, 0)</f>
        <v>1</v>
      </c>
      <c r="Z33">
        <f>Label_Encoding!Q33</f>
        <v>1</v>
      </c>
      <c r="AA33" t="str">
        <f t="shared" si="5"/>
        <v>Benar</v>
      </c>
    </row>
    <row r="34" spans="1:27" ht="15.75" customHeight="1" x14ac:dyDescent="0.2">
      <c r="A34" s="4">
        <v>37</v>
      </c>
      <c r="B34" s="5">
        <f>IF(Data_Mentah!B34="Male",1,0)</f>
        <v>1</v>
      </c>
      <c r="C34" s="5">
        <f>IF(Data_Mentah!C34="Yes",1,0)</f>
        <v>0</v>
      </c>
      <c r="D34" s="5">
        <f>IF(Data_Mentah!D34="Yes",1,0)</f>
        <v>0</v>
      </c>
      <c r="E34" s="5">
        <f>IF(Data_Mentah!E34="Yes",1,0)</f>
        <v>0</v>
      </c>
      <c r="F34" s="5">
        <f>IF(Data_Mentah!F34="Yes",1,0)</f>
        <v>1</v>
      </c>
      <c r="G34" s="5">
        <f>IF(Data_Mentah!G34="Yes",1,0)</f>
        <v>0</v>
      </c>
      <c r="H34" s="5">
        <f>IF(Data_Mentah!H34="Yes",1,0)</f>
        <v>0</v>
      </c>
      <c r="I34" s="5">
        <f>IF(Data_Mentah!I34="Yes",1,0)</f>
        <v>0</v>
      </c>
      <c r="J34" s="5">
        <f>IF(Data_Mentah!J34="Yes",1,0)</f>
        <v>0</v>
      </c>
      <c r="K34" s="5">
        <f>IF(Data_Mentah!K34="Yes",1,0)</f>
        <v>0</v>
      </c>
      <c r="L34" s="5">
        <f>IF(Data_Mentah!L34="Yes",1,0)</f>
        <v>1</v>
      </c>
      <c r="M34" s="5">
        <f>IF(Data_Mentah!M34="Yes",1,0)</f>
        <v>0</v>
      </c>
      <c r="N34" s="5">
        <f>IF(Data_Mentah!N34="Yes",1,0)</f>
        <v>0</v>
      </c>
      <c r="O34" s="5">
        <f>IF(Data_Mentah!O34="Yes",1,0)</f>
        <v>1</v>
      </c>
      <c r="P34" s="5">
        <f>IF(Data_Mentah!P34="Yes",1,0)</f>
        <v>0</v>
      </c>
      <c r="Q34" s="6">
        <f>IF(Data_Mentah!Q34="Positive",1,0)</f>
        <v>1</v>
      </c>
      <c r="T34">
        <f t="shared" si="0"/>
        <v>0</v>
      </c>
      <c r="U34">
        <f t="shared" si="1"/>
        <v>0</v>
      </c>
      <c r="V34">
        <f t="shared" si="2"/>
        <v>0</v>
      </c>
      <c r="W34">
        <f t="shared" si="3"/>
        <v>0</v>
      </c>
      <c r="X34">
        <f t="shared" si="4"/>
        <v>0</v>
      </c>
      <c r="Y34">
        <f>IF((Confusion_Matrix!T34 + Confusion_Matrix!U34 + Confusion_Matrix!V34 + Confusion_Matrix!W34 + Confusion_Matrix!X34) &gt;= 3, 1, 0)</f>
        <v>0</v>
      </c>
      <c r="Z34">
        <f>Label_Encoding!Q34</f>
        <v>1</v>
      </c>
      <c r="AA34" t="str">
        <f t="shared" si="5"/>
        <v>Salah</v>
      </c>
    </row>
    <row r="35" spans="1:27" ht="15.75" customHeight="1" x14ac:dyDescent="0.2">
      <c r="A35" s="7">
        <v>54</v>
      </c>
      <c r="B35" s="8">
        <f>IF(Data_Mentah!B35="Male",1,0)</f>
        <v>1</v>
      </c>
      <c r="C35" s="8">
        <f>IF(Data_Mentah!C35="Yes",1,0)</f>
        <v>1</v>
      </c>
      <c r="D35" s="8">
        <f>IF(Data_Mentah!D35="Yes",1,0)</f>
        <v>1</v>
      </c>
      <c r="E35" s="8">
        <f>IF(Data_Mentah!E35="Yes",1,0)</f>
        <v>1</v>
      </c>
      <c r="F35" s="8">
        <f>IF(Data_Mentah!F35="Yes",1,0)</f>
        <v>1</v>
      </c>
      <c r="G35" s="8">
        <f>IF(Data_Mentah!G35="Yes",1,0)</f>
        <v>0</v>
      </c>
      <c r="H35" s="8">
        <f>IF(Data_Mentah!H35="Yes",1,0)</f>
        <v>0</v>
      </c>
      <c r="I35" s="8">
        <f>IF(Data_Mentah!I35="Yes",1,0)</f>
        <v>1</v>
      </c>
      <c r="J35" s="8">
        <f>IF(Data_Mentah!J35="Yes",1,0)</f>
        <v>1</v>
      </c>
      <c r="K35" s="8">
        <f>IF(Data_Mentah!K35="Yes",1,0)</f>
        <v>1</v>
      </c>
      <c r="L35" s="8">
        <f>IF(Data_Mentah!L35="Yes",1,0)</f>
        <v>1</v>
      </c>
      <c r="M35" s="8">
        <f>IF(Data_Mentah!M35="Yes",1,0)</f>
        <v>1</v>
      </c>
      <c r="N35" s="8">
        <f>IF(Data_Mentah!N35="Yes",1,0)</f>
        <v>1</v>
      </c>
      <c r="O35" s="8">
        <f>IF(Data_Mentah!O35="Yes",1,0)</f>
        <v>0</v>
      </c>
      <c r="P35" s="8">
        <f>IF(Data_Mentah!P35="Yes",1,0)</f>
        <v>0</v>
      </c>
      <c r="Q35" s="9">
        <f>IF(Data_Mentah!Q35="Positive",1,0)</f>
        <v>1</v>
      </c>
      <c r="T35">
        <f t="shared" si="0"/>
        <v>1</v>
      </c>
      <c r="U35">
        <f t="shared" si="1"/>
        <v>1</v>
      </c>
      <c r="V35">
        <f t="shared" si="2"/>
        <v>1</v>
      </c>
      <c r="W35">
        <f t="shared" si="3"/>
        <v>0</v>
      </c>
      <c r="X35">
        <f t="shared" si="4"/>
        <v>1</v>
      </c>
      <c r="Y35">
        <f>IF((Confusion_Matrix!T35 + Confusion_Matrix!U35 + Confusion_Matrix!V35 + Confusion_Matrix!W35 + Confusion_Matrix!X35) &gt;= 3, 1, 0)</f>
        <v>1</v>
      </c>
      <c r="Z35">
        <f>Label_Encoding!Q35</f>
        <v>1</v>
      </c>
      <c r="AA35" t="str">
        <f t="shared" si="5"/>
        <v>Benar</v>
      </c>
    </row>
    <row r="36" spans="1:27" ht="15.75" customHeight="1" x14ac:dyDescent="0.2">
      <c r="A36" s="4">
        <v>49</v>
      </c>
      <c r="B36" s="5">
        <f>IF(Data_Mentah!B36="Male",1,0)</f>
        <v>1</v>
      </c>
      <c r="C36" s="5">
        <f>IF(Data_Mentah!C36="Yes",1,0)</f>
        <v>1</v>
      </c>
      <c r="D36" s="5">
        <f>IF(Data_Mentah!D36="Yes",1,0)</f>
        <v>1</v>
      </c>
      <c r="E36" s="5">
        <f>IF(Data_Mentah!E36="Yes",1,0)</f>
        <v>0</v>
      </c>
      <c r="F36" s="5">
        <f>IF(Data_Mentah!F36="Yes",1,0)</f>
        <v>1</v>
      </c>
      <c r="G36" s="5">
        <f>IF(Data_Mentah!G36="Yes",1,0)</f>
        <v>0</v>
      </c>
      <c r="H36" s="5">
        <f>IF(Data_Mentah!H36="Yes",1,0)</f>
        <v>0</v>
      </c>
      <c r="I36" s="5">
        <f>IF(Data_Mentah!I36="Yes",1,0)</f>
        <v>1</v>
      </c>
      <c r="J36" s="5">
        <f>IF(Data_Mentah!J36="Yes",1,0)</f>
        <v>1</v>
      </c>
      <c r="K36" s="5">
        <f>IF(Data_Mentah!K36="Yes",1,0)</f>
        <v>0</v>
      </c>
      <c r="L36" s="5">
        <f>IF(Data_Mentah!L36="Yes",1,0)</f>
        <v>0</v>
      </c>
      <c r="M36" s="5">
        <f>IF(Data_Mentah!M36="Yes",1,0)</f>
        <v>0</v>
      </c>
      <c r="N36" s="5">
        <f>IF(Data_Mentah!N36="Yes",1,0)</f>
        <v>0</v>
      </c>
      <c r="O36" s="5">
        <f>IF(Data_Mentah!O36="Yes",1,0)</f>
        <v>0</v>
      </c>
      <c r="P36" s="5">
        <f>IF(Data_Mentah!P36="Yes",1,0)</f>
        <v>0</v>
      </c>
      <c r="Q36" s="6">
        <f>IF(Data_Mentah!Q36="Positive",1,0)</f>
        <v>1</v>
      </c>
      <c r="T36">
        <f t="shared" si="0"/>
        <v>0</v>
      </c>
      <c r="U36">
        <f t="shared" si="1"/>
        <v>0</v>
      </c>
      <c r="V36">
        <f t="shared" si="2"/>
        <v>1</v>
      </c>
      <c r="W36">
        <f t="shared" si="3"/>
        <v>0</v>
      </c>
      <c r="X36">
        <f t="shared" si="4"/>
        <v>0</v>
      </c>
      <c r="Y36">
        <f>IF((Confusion_Matrix!T36 + Confusion_Matrix!U36 + Confusion_Matrix!V36 + Confusion_Matrix!W36 + Confusion_Matrix!X36) &gt;= 3, 1, 0)</f>
        <v>0</v>
      </c>
      <c r="Z36">
        <f>Label_Encoding!Q36</f>
        <v>1</v>
      </c>
      <c r="AA36" t="str">
        <f t="shared" si="5"/>
        <v>Salah</v>
      </c>
    </row>
    <row r="37" spans="1:27" ht="15.75" customHeight="1" x14ac:dyDescent="0.2">
      <c r="A37" s="7">
        <v>48</v>
      </c>
      <c r="B37" s="8">
        <f>IF(Data_Mentah!B37="Male",1,0)</f>
        <v>1</v>
      </c>
      <c r="C37" s="8">
        <f>IF(Data_Mentah!C37="Yes",1,0)</f>
        <v>1</v>
      </c>
      <c r="D37" s="8">
        <f>IF(Data_Mentah!D37="Yes",1,0)</f>
        <v>1</v>
      </c>
      <c r="E37" s="8">
        <f>IF(Data_Mentah!E37="Yes",1,0)</f>
        <v>0</v>
      </c>
      <c r="F37" s="8">
        <f>IF(Data_Mentah!F37="Yes",1,0)</f>
        <v>1</v>
      </c>
      <c r="G37" s="8">
        <f>IF(Data_Mentah!G37="Yes",1,0)</f>
        <v>0</v>
      </c>
      <c r="H37" s="8">
        <f>IF(Data_Mentah!H37="Yes",1,0)</f>
        <v>1</v>
      </c>
      <c r="I37" s="8">
        <f>IF(Data_Mentah!I37="Yes",1,0)</f>
        <v>1</v>
      </c>
      <c r="J37" s="8">
        <f>IF(Data_Mentah!J37="Yes",1,0)</f>
        <v>1</v>
      </c>
      <c r="K37" s="8">
        <f>IF(Data_Mentah!K37="Yes",1,0)</f>
        <v>0</v>
      </c>
      <c r="L37" s="8">
        <f>IF(Data_Mentah!L37="Yes",1,0)</f>
        <v>0</v>
      </c>
      <c r="M37" s="8">
        <f>IF(Data_Mentah!M37="Yes",1,0)</f>
        <v>0</v>
      </c>
      <c r="N37" s="8">
        <f>IF(Data_Mentah!N37="Yes",1,0)</f>
        <v>0</v>
      </c>
      <c r="O37" s="8">
        <f>IF(Data_Mentah!O37="Yes",1,0)</f>
        <v>0</v>
      </c>
      <c r="P37" s="8">
        <f>IF(Data_Mentah!P37="Yes",1,0)</f>
        <v>0</v>
      </c>
      <c r="Q37" s="9">
        <f>IF(Data_Mentah!Q37="Positive",1,0)</f>
        <v>1</v>
      </c>
      <c r="T37">
        <f t="shared" si="0"/>
        <v>1</v>
      </c>
      <c r="U37">
        <f t="shared" si="1"/>
        <v>0</v>
      </c>
      <c r="V37">
        <f t="shared" si="2"/>
        <v>1</v>
      </c>
      <c r="W37">
        <f t="shared" si="3"/>
        <v>0</v>
      </c>
      <c r="X37">
        <f t="shared" si="4"/>
        <v>0</v>
      </c>
      <c r="Y37">
        <f>IF((Confusion_Matrix!T37 + Confusion_Matrix!U37 + Confusion_Matrix!V37 + Confusion_Matrix!W37 + Confusion_Matrix!X37) &gt;= 3, 1, 0)</f>
        <v>0</v>
      </c>
      <c r="Z37">
        <f>Label_Encoding!Q37</f>
        <v>1</v>
      </c>
      <c r="AA37" t="str">
        <f t="shared" si="5"/>
        <v>Salah</v>
      </c>
    </row>
    <row r="38" spans="1:27" ht="15.75" customHeight="1" x14ac:dyDescent="0.2">
      <c r="A38" s="4">
        <v>60</v>
      </c>
      <c r="B38" s="5">
        <f>IF(Data_Mentah!B38="Male",1,0)</f>
        <v>1</v>
      </c>
      <c r="C38" s="5">
        <f>IF(Data_Mentah!C38="Yes",1,0)</f>
        <v>1</v>
      </c>
      <c r="D38" s="5">
        <f>IF(Data_Mentah!D38="Yes",1,0)</f>
        <v>0</v>
      </c>
      <c r="E38" s="5">
        <f>IF(Data_Mentah!E38="Yes",1,0)</f>
        <v>0</v>
      </c>
      <c r="F38" s="5">
        <f>IF(Data_Mentah!F38="Yes",1,0)</f>
        <v>0</v>
      </c>
      <c r="G38" s="5">
        <f>IF(Data_Mentah!G38="Yes",1,0)</f>
        <v>0</v>
      </c>
      <c r="H38" s="5">
        <f>IF(Data_Mentah!H38="Yes",1,0)</f>
        <v>0</v>
      </c>
      <c r="I38" s="5">
        <f>IF(Data_Mentah!I38="Yes",1,0)</f>
        <v>1</v>
      </c>
      <c r="J38" s="5">
        <f>IF(Data_Mentah!J38="Yes",1,0)</f>
        <v>0</v>
      </c>
      <c r="K38" s="5">
        <f>IF(Data_Mentah!K38="Yes",1,0)</f>
        <v>0</v>
      </c>
      <c r="L38" s="5">
        <f>IF(Data_Mentah!L38="Yes",1,0)</f>
        <v>0</v>
      </c>
      <c r="M38" s="5">
        <f>IF(Data_Mentah!M38="Yes",1,0)</f>
        <v>1</v>
      </c>
      <c r="N38" s="5">
        <f>IF(Data_Mentah!N38="Yes",1,0)</f>
        <v>0</v>
      </c>
      <c r="O38" s="5">
        <f>IF(Data_Mentah!O38="Yes",1,0)</f>
        <v>1</v>
      </c>
      <c r="P38" s="5">
        <f>IF(Data_Mentah!P38="Yes",1,0)</f>
        <v>0</v>
      </c>
      <c r="Q38" s="6">
        <f>IF(Data_Mentah!Q38="Positive",1,0)</f>
        <v>1</v>
      </c>
      <c r="T38">
        <f t="shared" si="0"/>
        <v>0</v>
      </c>
      <c r="U38">
        <f t="shared" si="1"/>
        <v>0</v>
      </c>
      <c r="V38">
        <f t="shared" si="2"/>
        <v>0</v>
      </c>
      <c r="W38">
        <f t="shared" si="3"/>
        <v>0</v>
      </c>
      <c r="X38">
        <f t="shared" si="4"/>
        <v>1</v>
      </c>
      <c r="Y38">
        <f>IF((Confusion_Matrix!T38 + Confusion_Matrix!U38 + Confusion_Matrix!V38 + Confusion_Matrix!W38 + Confusion_Matrix!X38) &gt;= 3, 1, 0)</f>
        <v>0</v>
      </c>
      <c r="Z38">
        <f>Label_Encoding!Q38</f>
        <v>1</v>
      </c>
      <c r="AA38" t="str">
        <f t="shared" si="5"/>
        <v>Salah</v>
      </c>
    </row>
    <row r="39" spans="1:27" ht="15.75" customHeight="1" x14ac:dyDescent="0.2">
      <c r="A39" s="7">
        <v>63</v>
      </c>
      <c r="B39" s="8">
        <f>IF(Data_Mentah!B39="Male",1,0)</f>
        <v>1</v>
      </c>
      <c r="C39" s="8">
        <f>IF(Data_Mentah!C39="Yes",1,0)</f>
        <v>1</v>
      </c>
      <c r="D39" s="8">
        <f>IF(Data_Mentah!D39="Yes",1,0)</f>
        <v>1</v>
      </c>
      <c r="E39" s="8">
        <f>IF(Data_Mentah!E39="Yes",1,0)</f>
        <v>1</v>
      </c>
      <c r="F39" s="8">
        <f>IF(Data_Mentah!F39="Yes",1,0)</f>
        <v>1</v>
      </c>
      <c r="G39" s="8">
        <f>IF(Data_Mentah!G39="Yes",1,0)</f>
        <v>1</v>
      </c>
      <c r="H39" s="8">
        <f>IF(Data_Mentah!H39="Yes",1,0)</f>
        <v>0</v>
      </c>
      <c r="I39" s="8">
        <f>IF(Data_Mentah!I39="Yes",1,0)</f>
        <v>1</v>
      </c>
      <c r="J39" s="8">
        <f>IF(Data_Mentah!J39="Yes",1,0)</f>
        <v>0</v>
      </c>
      <c r="K39" s="8">
        <f>IF(Data_Mentah!K39="Yes",1,0)</f>
        <v>0</v>
      </c>
      <c r="L39" s="8">
        <f>IF(Data_Mentah!L39="Yes",1,0)</f>
        <v>0</v>
      </c>
      <c r="M39" s="8">
        <f>IF(Data_Mentah!M39="Yes",1,0)</f>
        <v>0</v>
      </c>
      <c r="N39" s="8">
        <f>IF(Data_Mentah!N39="Yes",1,0)</f>
        <v>1</v>
      </c>
      <c r="O39" s="8">
        <f>IF(Data_Mentah!O39="Yes",1,0)</f>
        <v>1</v>
      </c>
      <c r="P39" s="8">
        <f>IF(Data_Mentah!P39="Yes",1,0)</f>
        <v>1</v>
      </c>
      <c r="Q39" s="9">
        <f>IF(Data_Mentah!Q39="Positive",1,0)</f>
        <v>1</v>
      </c>
      <c r="T39">
        <f t="shared" si="0"/>
        <v>1</v>
      </c>
      <c r="U39">
        <f t="shared" si="1"/>
        <v>1</v>
      </c>
      <c r="V39">
        <f t="shared" si="2"/>
        <v>0</v>
      </c>
      <c r="W39">
        <f t="shared" si="3"/>
        <v>0</v>
      </c>
      <c r="X39">
        <f t="shared" si="4"/>
        <v>1</v>
      </c>
      <c r="Y39">
        <f>IF((Confusion_Matrix!T39 + Confusion_Matrix!U39 + Confusion_Matrix!V39 + Confusion_Matrix!W39 + Confusion_Matrix!X39) &gt;= 3, 1, 0)</f>
        <v>1</v>
      </c>
      <c r="Z39">
        <f>Label_Encoding!Q39</f>
        <v>1</v>
      </c>
      <c r="AA39" t="str">
        <f t="shared" si="5"/>
        <v>Benar</v>
      </c>
    </row>
    <row r="40" spans="1:27" ht="15.75" customHeight="1" x14ac:dyDescent="0.2">
      <c r="A40" s="4">
        <v>35</v>
      </c>
      <c r="B40" s="5">
        <f>IF(Data_Mentah!B40="Male",1,0)</f>
        <v>1</v>
      </c>
      <c r="C40" s="5">
        <f>IF(Data_Mentah!C40="Yes",1,0)</f>
        <v>1</v>
      </c>
      <c r="D40" s="5">
        <f>IF(Data_Mentah!D40="Yes",1,0)</f>
        <v>0</v>
      </c>
      <c r="E40" s="5">
        <f>IF(Data_Mentah!E40="Yes",1,0)</f>
        <v>1</v>
      </c>
      <c r="F40" s="5">
        <f>IF(Data_Mentah!F40="Yes",1,0)</f>
        <v>0</v>
      </c>
      <c r="G40" s="5">
        <f>IF(Data_Mentah!G40="Yes",1,0)</f>
        <v>0</v>
      </c>
      <c r="H40" s="5">
        <f>IF(Data_Mentah!H40="Yes",1,0)</f>
        <v>0</v>
      </c>
      <c r="I40" s="5">
        <f>IF(Data_Mentah!I40="Yes",1,0)</f>
        <v>0</v>
      </c>
      <c r="J40" s="5">
        <f>IF(Data_Mentah!J40="Yes",1,0)</f>
        <v>0</v>
      </c>
      <c r="K40" s="5">
        <f>IF(Data_Mentah!K40="Yes",1,0)</f>
        <v>0</v>
      </c>
      <c r="L40" s="5">
        <f>IF(Data_Mentah!L40="Yes",1,0)</f>
        <v>0</v>
      </c>
      <c r="M40" s="5">
        <f>IF(Data_Mentah!M40="Yes",1,0)</f>
        <v>1</v>
      </c>
      <c r="N40" s="5">
        <f>IF(Data_Mentah!N40="Yes",1,0)</f>
        <v>0</v>
      </c>
      <c r="O40" s="5">
        <f>IF(Data_Mentah!O40="Yes",1,0)</f>
        <v>1</v>
      </c>
      <c r="P40" s="5">
        <f>IF(Data_Mentah!P40="Yes",1,0)</f>
        <v>0</v>
      </c>
      <c r="Q40" s="6">
        <f>IF(Data_Mentah!Q40="Positive",1,0)</f>
        <v>1</v>
      </c>
      <c r="T40">
        <f t="shared" si="0"/>
        <v>0</v>
      </c>
      <c r="U40">
        <f t="shared" si="1"/>
        <v>0</v>
      </c>
      <c r="V40">
        <f t="shared" si="2"/>
        <v>0</v>
      </c>
      <c r="W40">
        <f t="shared" si="3"/>
        <v>0</v>
      </c>
      <c r="X40">
        <f t="shared" si="4"/>
        <v>0</v>
      </c>
      <c r="Y40">
        <f>IF((Confusion_Matrix!T40 + Confusion_Matrix!U40 + Confusion_Matrix!V40 + Confusion_Matrix!W40 + Confusion_Matrix!X40) &gt;= 3, 1, 0)</f>
        <v>0</v>
      </c>
      <c r="Z40">
        <f>Label_Encoding!Q40</f>
        <v>1</v>
      </c>
      <c r="AA40" t="str">
        <f t="shared" si="5"/>
        <v>Salah</v>
      </c>
    </row>
    <row r="41" spans="1:27" ht="15.75" customHeight="1" x14ac:dyDescent="0.2">
      <c r="A41" s="7">
        <v>30</v>
      </c>
      <c r="B41" s="8">
        <f>IF(Data_Mentah!B41="Male",1,0)</f>
        <v>0</v>
      </c>
      <c r="C41" s="8">
        <f>IF(Data_Mentah!C41="Yes",1,0)</f>
        <v>1</v>
      </c>
      <c r="D41" s="8">
        <f>IF(Data_Mentah!D41="Yes",1,0)</f>
        <v>0</v>
      </c>
      <c r="E41" s="8">
        <f>IF(Data_Mentah!E41="Yes",1,0)</f>
        <v>1</v>
      </c>
      <c r="F41" s="8">
        <f>IF(Data_Mentah!F41="Yes",1,0)</f>
        <v>1</v>
      </c>
      <c r="G41" s="8">
        <f>IF(Data_Mentah!G41="Yes",1,0)</f>
        <v>1</v>
      </c>
      <c r="H41" s="8">
        <f>IF(Data_Mentah!H41="Yes",1,0)</f>
        <v>0</v>
      </c>
      <c r="I41" s="8">
        <f>IF(Data_Mentah!I41="Yes",1,0)</f>
        <v>0</v>
      </c>
      <c r="J41" s="8">
        <f>IF(Data_Mentah!J41="Yes",1,0)</f>
        <v>0</v>
      </c>
      <c r="K41" s="8">
        <f>IF(Data_Mentah!K41="Yes",1,0)</f>
        <v>0</v>
      </c>
      <c r="L41" s="8">
        <f>IF(Data_Mentah!L41="Yes",1,0)</f>
        <v>1</v>
      </c>
      <c r="M41" s="8">
        <f>IF(Data_Mentah!M41="Yes",1,0)</f>
        <v>0</v>
      </c>
      <c r="N41" s="8">
        <f>IF(Data_Mentah!N41="Yes",1,0)</f>
        <v>0</v>
      </c>
      <c r="O41" s="8">
        <f>IF(Data_Mentah!O41="Yes",1,0)</f>
        <v>0</v>
      </c>
      <c r="P41" s="8">
        <f>IF(Data_Mentah!P41="Yes",1,0)</f>
        <v>0</v>
      </c>
      <c r="Q41" s="9">
        <f>IF(Data_Mentah!Q41="Positive",1,0)</f>
        <v>1</v>
      </c>
      <c r="T41">
        <f t="shared" si="0"/>
        <v>0</v>
      </c>
      <c r="U41">
        <f t="shared" si="1"/>
        <v>0</v>
      </c>
      <c r="V41">
        <f t="shared" si="2"/>
        <v>0</v>
      </c>
      <c r="W41">
        <f t="shared" si="3"/>
        <v>0</v>
      </c>
      <c r="X41">
        <f t="shared" si="4"/>
        <v>0</v>
      </c>
      <c r="Y41">
        <f>IF((Confusion_Matrix!T41 + Confusion_Matrix!U41 + Confusion_Matrix!V41 + Confusion_Matrix!W41 + Confusion_Matrix!X41) &gt;= 3, 1, 0)</f>
        <v>0</v>
      </c>
      <c r="Z41">
        <f>Label_Encoding!Q41</f>
        <v>1</v>
      </c>
      <c r="AA41" t="str">
        <f t="shared" si="5"/>
        <v>Salah</v>
      </c>
    </row>
    <row r="42" spans="1:27" ht="15.75" customHeight="1" x14ac:dyDescent="0.2">
      <c r="A42" s="4">
        <v>53</v>
      </c>
      <c r="B42" s="5">
        <f>IF(Data_Mentah!B42="Male",1,0)</f>
        <v>0</v>
      </c>
      <c r="C42" s="5">
        <f>IF(Data_Mentah!C42="Yes",1,0)</f>
        <v>0</v>
      </c>
      <c r="D42" s="5">
        <f>IF(Data_Mentah!D42="Yes",1,0)</f>
        <v>1</v>
      </c>
      <c r="E42" s="5">
        <f>IF(Data_Mentah!E42="Yes",1,0)</f>
        <v>1</v>
      </c>
      <c r="F42" s="5">
        <f>IF(Data_Mentah!F42="Yes",1,0)</f>
        <v>0</v>
      </c>
      <c r="G42" s="5">
        <f>IF(Data_Mentah!G42="Yes",1,0)</f>
        <v>1</v>
      </c>
      <c r="H42" s="5">
        <f>IF(Data_Mentah!H42="Yes",1,0)</f>
        <v>1</v>
      </c>
      <c r="I42" s="5">
        <f>IF(Data_Mentah!I42="Yes",1,0)</f>
        <v>1</v>
      </c>
      <c r="J42" s="5">
        <f>IF(Data_Mentah!J42="Yes",1,0)</f>
        <v>1</v>
      </c>
      <c r="K42" s="5">
        <f>IF(Data_Mentah!K42="Yes",1,0)</f>
        <v>1</v>
      </c>
      <c r="L42" s="5">
        <f>IF(Data_Mentah!L42="Yes",1,0)</f>
        <v>1</v>
      </c>
      <c r="M42" s="5">
        <f>IF(Data_Mentah!M42="Yes",1,0)</f>
        <v>0</v>
      </c>
      <c r="N42" s="5">
        <f>IF(Data_Mentah!N42="Yes",1,0)</f>
        <v>1</v>
      </c>
      <c r="O42" s="5">
        <f>IF(Data_Mentah!O42="Yes",1,0)</f>
        <v>0</v>
      </c>
      <c r="P42" s="5">
        <f>IF(Data_Mentah!P42="Yes",1,0)</f>
        <v>0</v>
      </c>
      <c r="Q42" s="6">
        <f>IF(Data_Mentah!Q42="Positive",1,0)</f>
        <v>1</v>
      </c>
      <c r="T42">
        <f t="shared" si="0"/>
        <v>1</v>
      </c>
      <c r="U42">
        <f t="shared" si="1"/>
        <v>1</v>
      </c>
      <c r="V42">
        <f t="shared" si="2"/>
        <v>1</v>
      </c>
      <c r="W42">
        <f t="shared" si="3"/>
        <v>0</v>
      </c>
      <c r="X42">
        <f t="shared" si="4"/>
        <v>0</v>
      </c>
      <c r="Y42">
        <f>IF((Confusion_Matrix!T42 + Confusion_Matrix!U42 + Confusion_Matrix!V42 + Confusion_Matrix!W42 + Confusion_Matrix!X42) &gt;= 3, 1, 0)</f>
        <v>1</v>
      </c>
      <c r="Z42">
        <f>Label_Encoding!Q42</f>
        <v>1</v>
      </c>
      <c r="AA42" t="str">
        <f t="shared" si="5"/>
        <v>Benar</v>
      </c>
    </row>
    <row r="43" spans="1:27" ht="15.75" customHeight="1" x14ac:dyDescent="0.2">
      <c r="A43" s="7">
        <v>50</v>
      </c>
      <c r="B43" s="8">
        <f>IF(Data_Mentah!B43="Male",1,0)</f>
        <v>0</v>
      </c>
      <c r="C43" s="8">
        <f>IF(Data_Mentah!C43="Yes",1,0)</f>
        <v>1</v>
      </c>
      <c r="D43" s="8">
        <f>IF(Data_Mentah!D43="Yes",1,0)</f>
        <v>1</v>
      </c>
      <c r="E43" s="8">
        <f>IF(Data_Mentah!E43="Yes",1,0)</f>
        <v>1</v>
      </c>
      <c r="F43" s="8">
        <f>IF(Data_Mentah!F43="Yes",1,0)</f>
        <v>0</v>
      </c>
      <c r="G43" s="8">
        <f>IF(Data_Mentah!G43="Yes",1,0)</f>
        <v>1</v>
      </c>
      <c r="H43" s="8">
        <f>IF(Data_Mentah!H43="Yes",1,0)</f>
        <v>0</v>
      </c>
      <c r="I43" s="8">
        <f>IF(Data_Mentah!I43="Yes",1,0)</f>
        <v>0</v>
      </c>
      <c r="J43" s="8">
        <f>IF(Data_Mentah!J43="Yes",1,0)</f>
        <v>0</v>
      </c>
      <c r="K43" s="8">
        <f>IF(Data_Mentah!K43="Yes",1,0)</f>
        <v>0</v>
      </c>
      <c r="L43" s="8">
        <f>IF(Data_Mentah!L43="Yes",1,0)</f>
        <v>1</v>
      </c>
      <c r="M43" s="8">
        <f>IF(Data_Mentah!M43="Yes",1,0)</f>
        <v>1</v>
      </c>
      <c r="N43" s="8">
        <f>IF(Data_Mentah!N43="Yes",1,0)</f>
        <v>0</v>
      </c>
      <c r="O43" s="8">
        <f>IF(Data_Mentah!O43="Yes",1,0)</f>
        <v>0</v>
      </c>
      <c r="P43" s="8">
        <f>IF(Data_Mentah!P43="Yes",1,0)</f>
        <v>0</v>
      </c>
      <c r="Q43" s="9">
        <f>IF(Data_Mentah!Q43="Positive",1,0)</f>
        <v>1</v>
      </c>
      <c r="T43">
        <f t="shared" si="0"/>
        <v>0</v>
      </c>
      <c r="U43">
        <f t="shared" si="1"/>
        <v>1</v>
      </c>
      <c r="V43">
        <f t="shared" si="2"/>
        <v>0</v>
      </c>
      <c r="W43">
        <f t="shared" si="3"/>
        <v>0</v>
      </c>
      <c r="X43">
        <f t="shared" si="4"/>
        <v>0</v>
      </c>
      <c r="Y43">
        <f>IF((Confusion_Matrix!T43 + Confusion_Matrix!U43 + Confusion_Matrix!V43 + Confusion_Matrix!W43 + Confusion_Matrix!X43) &gt;= 3, 1, 0)</f>
        <v>0</v>
      </c>
      <c r="Z43">
        <f>Label_Encoding!Q43</f>
        <v>1</v>
      </c>
      <c r="AA43" t="str">
        <f t="shared" si="5"/>
        <v>Salah</v>
      </c>
    </row>
    <row r="44" spans="1:27" ht="15.75" customHeight="1" x14ac:dyDescent="0.2">
      <c r="A44" s="4">
        <v>50</v>
      </c>
      <c r="B44" s="5">
        <f>IF(Data_Mentah!B44="Male",1,0)</f>
        <v>0</v>
      </c>
      <c r="C44" s="5">
        <f>IF(Data_Mentah!C44="Yes",1,0)</f>
        <v>0</v>
      </c>
      <c r="D44" s="5">
        <f>IF(Data_Mentah!D44="Yes",1,0)</f>
        <v>1</v>
      </c>
      <c r="E44" s="5">
        <f>IF(Data_Mentah!E44="Yes",1,0)</f>
        <v>0</v>
      </c>
      <c r="F44" s="5">
        <f>IF(Data_Mentah!F44="Yes",1,0)</f>
        <v>1</v>
      </c>
      <c r="G44" s="5">
        <f>IF(Data_Mentah!G44="Yes",1,0)</f>
        <v>1</v>
      </c>
      <c r="H44" s="5">
        <f>IF(Data_Mentah!H44="Yes",1,0)</f>
        <v>0</v>
      </c>
      <c r="I44" s="5">
        <f>IF(Data_Mentah!I44="Yes",1,0)</f>
        <v>1</v>
      </c>
      <c r="J44" s="5">
        <f>IF(Data_Mentah!J44="Yes",1,0)</f>
        <v>1</v>
      </c>
      <c r="K44" s="5">
        <f>IF(Data_Mentah!K44="Yes",1,0)</f>
        <v>1</v>
      </c>
      <c r="L44" s="5">
        <f>IF(Data_Mentah!L44="Yes",1,0)</f>
        <v>1</v>
      </c>
      <c r="M44" s="5">
        <f>IF(Data_Mentah!M44="Yes",1,0)</f>
        <v>1</v>
      </c>
      <c r="N44" s="5">
        <f>IF(Data_Mentah!N44="Yes",1,0)</f>
        <v>1</v>
      </c>
      <c r="O44" s="5">
        <f>IF(Data_Mentah!O44="Yes",1,0)</f>
        <v>0</v>
      </c>
      <c r="P44" s="5">
        <f>IF(Data_Mentah!P44="Yes",1,0)</f>
        <v>0</v>
      </c>
      <c r="Q44" s="6">
        <f>IF(Data_Mentah!Q44="Positive",1,0)</f>
        <v>1</v>
      </c>
      <c r="T44">
        <f t="shared" si="0"/>
        <v>1</v>
      </c>
      <c r="U44">
        <f t="shared" si="1"/>
        <v>1</v>
      </c>
      <c r="V44">
        <f t="shared" si="2"/>
        <v>1</v>
      </c>
      <c r="W44">
        <f t="shared" si="3"/>
        <v>0</v>
      </c>
      <c r="X44">
        <f t="shared" si="4"/>
        <v>1</v>
      </c>
      <c r="Y44">
        <f>IF((Confusion_Matrix!T44 + Confusion_Matrix!U44 + Confusion_Matrix!V44 + Confusion_Matrix!W44 + Confusion_Matrix!X44) &gt;= 3, 1, 0)</f>
        <v>1</v>
      </c>
      <c r="Z44">
        <f>Label_Encoding!Q44</f>
        <v>1</v>
      </c>
      <c r="AA44" t="str">
        <f t="shared" si="5"/>
        <v>Benar</v>
      </c>
    </row>
    <row r="45" spans="1:27" ht="15.75" customHeight="1" x14ac:dyDescent="0.2">
      <c r="A45" s="7">
        <v>35</v>
      </c>
      <c r="B45" s="8">
        <f>IF(Data_Mentah!B45="Male",1,0)</f>
        <v>0</v>
      </c>
      <c r="C45" s="8">
        <f>IF(Data_Mentah!C45="Yes",1,0)</f>
        <v>1</v>
      </c>
      <c r="D45" s="8">
        <f>IF(Data_Mentah!D45="Yes",1,0)</f>
        <v>1</v>
      </c>
      <c r="E45" s="8">
        <f>IF(Data_Mentah!E45="Yes",1,0)</f>
        <v>1</v>
      </c>
      <c r="F45" s="8">
        <f>IF(Data_Mentah!F45="Yes",1,0)</f>
        <v>1</v>
      </c>
      <c r="G45" s="8">
        <f>IF(Data_Mentah!G45="Yes",1,0)</f>
        <v>1</v>
      </c>
      <c r="H45" s="8">
        <f>IF(Data_Mentah!H45="Yes",1,0)</f>
        <v>0</v>
      </c>
      <c r="I45" s="8">
        <f>IF(Data_Mentah!I45="Yes",1,0)</f>
        <v>0</v>
      </c>
      <c r="J45" s="8">
        <f>IF(Data_Mentah!J45="Yes",1,0)</f>
        <v>1</v>
      </c>
      <c r="K45" s="8">
        <f>IF(Data_Mentah!K45="Yes",1,0)</f>
        <v>0</v>
      </c>
      <c r="L45" s="8">
        <f>IF(Data_Mentah!L45="Yes",1,0)</f>
        <v>1</v>
      </c>
      <c r="M45" s="8">
        <f>IF(Data_Mentah!M45="Yes",1,0)</f>
        <v>1</v>
      </c>
      <c r="N45" s="8">
        <f>IF(Data_Mentah!N45="Yes",1,0)</f>
        <v>1</v>
      </c>
      <c r="O45" s="8">
        <f>IF(Data_Mentah!O45="Yes",1,0)</f>
        <v>0</v>
      </c>
      <c r="P45" s="8">
        <f>IF(Data_Mentah!P45="Yes",1,0)</f>
        <v>0</v>
      </c>
      <c r="Q45" s="9">
        <f>IF(Data_Mentah!Q45="Positive",1,0)</f>
        <v>1</v>
      </c>
      <c r="T45">
        <f t="shared" si="0"/>
        <v>1</v>
      </c>
      <c r="U45">
        <f t="shared" si="1"/>
        <v>1</v>
      </c>
      <c r="V45">
        <f t="shared" si="2"/>
        <v>1</v>
      </c>
      <c r="W45">
        <f t="shared" si="3"/>
        <v>0</v>
      </c>
      <c r="X45">
        <f t="shared" si="4"/>
        <v>0</v>
      </c>
      <c r="Y45">
        <f>IF((Confusion_Matrix!T45 + Confusion_Matrix!U45 + Confusion_Matrix!V45 + Confusion_Matrix!W45 + Confusion_Matrix!X45) &gt;= 3, 1, 0)</f>
        <v>1</v>
      </c>
      <c r="Z45">
        <f>Label_Encoding!Q45</f>
        <v>1</v>
      </c>
      <c r="AA45" t="str">
        <f t="shared" si="5"/>
        <v>Benar</v>
      </c>
    </row>
    <row r="46" spans="1:27" ht="15.75" customHeight="1" x14ac:dyDescent="0.2">
      <c r="A46" s="4">
        <v>40</v>
      </c>
      <c r="B46" s="5">
        <f>IF(Data_Mentah!B46="Male",1,0)</f>
        <v>0</v>
      </c>
      <c r="C46" s="5">
        <f>IF(Data_Mentah!C46="Yes",1,0)</f>
        <v>1</v>
      </c>
      <c r="D46" s="5">
        <f>IF(Data_Mentah!D46="Yes",1,0)</f>
        <v>1</v>
      </c>
      <c r="E46" s="5">
        <f>IF(Data_Mentah!E46="Yes",1,0)</f>
        <v>1</v>
      </c>
      <c r="F46" s="5">
        <f>IF(Data_Mentah!F46="Yes",1,0)</f>
        <v>1</v>
      </c>
      <c r="G46" s="5">
        <f>IF(Data_Mentah!G46="Yes",1,0)</f>
        <v>0</v>
      </c>
      <c r="H46" s="5">
        <f>IF(Data_Mentah!H46="Yes",1,0)</f>
        <v>0</v>
      </c>
      <c r="I46" s="5">
        <f>IF(Data_Mentah!I46="Yes",1,0)</f>
        <v>1</v>
      </c>
      <c r="J46" s="5">
        <f>IF(Data_Mentah!J46="Yes",1,0)</f>
        <v>1</v>
      </c>
      <c r="K46" s="5">
        <f>IF(Data_Mentah!K46="Yes",1,0)</f>
        <v>0</v>
      </c>
      <c r="L46" s="5">
        <f>IF(Data_Mentah!L46="Yes",1,0)</f>
        <v>0</v>
      </c>
      <c r="M46" s="5">
        <f>IF(Data_Mentah!M46="Yes",1,0)</f>
        <v>1</v>
      </c>
      <c r="N46" s="5">
        <f>IF(Data_Mentah!N46="Yes",1,0)</f>
        <v>1</v>
      </c>
      <c r="O46" s="5">
        <f>IF(Data_Mentah!O46="Yes",1,0)</f>
        <v>0</v>
      </c>
      <c r="P46" s="5">
        <f>IF(Data_Mentah!P46="Yes",1,0)</f>
        <v>0</v>
      </c>
      <c r="Q46" s="6">
        <f>IF(Data_Mentah!Q46="Positive",1,0)</f>
        <v>1</v>
      </c>
      <c r="T46">
        <f t="shared" si="0"/>
        <v>1</v>
      </c>
      <c r="U46">
        <f t="shared" si="1"/>
        <v>1</v>
      </c>
      <c r="V46">
        <f t="shared" si="2"/>
        <v>1</v>
      </c>
      <c r="W46">
        <f t="shared" si="3"/>
        <v>0</v>
      </c>
      <c r="X46">
        <f t="shared" si="4"/>
        <v>1</v>
      </c>
      <c r="Y46">
        <f>IF((Confusion_Matrix!T46 + Confusion_Matrix!U46 + Confusion_Matrix!V46 + Confusion_Matrix!W46 + Confusion_Matrix!X46) &gt;= 3, 1, 0)</f>
        <v>1</v>
      </c>
      <c r="Z46">
        <f>Label_Encoding!Q46</f>
        <v>1</v>
      </c>
      <c r="AA46" t="str">
        <f t="shared" si="5"/>
        <v>Benar</v>
      </c>
    </row>
    <row r="47" spans="1:27" ht="15.75" customHeight="1" x14ac:dyDescent="0.2">
      <c r="A47" s="7">
        <v>48</v>
      </c>
      <c r="B47" s="8">
        <f>IF(Data_Mentah!B47="Male",1,0)</f>
        <v>0</v>
      </c>
      <c r="C47" s="8">
        <f>IF(Data_Mentah!C47="Yes",1,0)</f>
        <v>0</v>
      </c>
      <c r="D47" s="8">
        <f>IF(Data_Mentah!D47="Yes",1,0)</f>
        <v>0</v>
      </c>
      <c r="E47" s="8">
        <f>IF(Data_Mentah!E47="Yes",1,0)</f>
        <v>1</v>
      </c>
      <c r="F47" s="8">
        <f>IF(Data_Mentah!F47="Yes",1,0)</f>
        <v>1</v>
      </c>
      <c r="G47" s="8">
        <f>IF(Data_Mentah!G47="Yes",1,0)</f>
        <v>0</v>
      </c>
      <c r="H47" s="8">
        <f>IF(Data_Mentah!H47="Yes",1,0)</f>
        <v>0</v>
      </c>
      <c r="I47" s="8">
        <f>IF(Data_Mentah!I47="Yes",1,0)</f>
        <v>1</v>
      </c>
      <c r="J47" s="8">
        <f>IF(Data_Mentah!J47="Yes",1,0)</f>
        <v>1</v>
      </c>
      <c r="K47" s="8">
        <f>IF(Data_Mentah!K47="Yes",1,0)</f>
        <v>0</v>
      </c>
      <c r="L47" s="8">
        <f>IF(Data_Mentah!L47="Yes",1,0)</f>
        <v>1</v>
      </c>
      <c r="M47" s="8">
        <f>IF(Data_Mentah!M47="Yes",1,0)</f>
        <v>1</v>
      </c>
      <c r="N47" s="8">
        <f>IF(Data_Mentah!N47="Yes",1,0)</f>
        <v>0</v>
      </c>
      <c r="O47" s="8">
        <f>IF(Data_Mentah!O47="Yes",1,0)</f>
        <v>0</v>
      </c>
      <c r="P47" s="8">
        <f>IF(Data_Mentah!P47="Yes",1,0)</f>
        <v>0</v>
      </c>
      <c r="Q47" s="9">
        <f>IF(Data_Mentah!Q47="Positive",1,0)</f>
        <v>1</v>
      </c>
      <c r="T47">
        <f t="shared" si="0"/>
        <v>1</v>
      </c>
      <c r="U47">
        <f t="shared" si="1"/>
        <v>0</v>
      </c>
      <c r="V47">
        <f t="shared" si="2"/>
        <v>1</v>
      </c>
      <c r="W47">
        <f t="shared" si="3"/>
        <v>0</v>
      </c>
      <c r="X47">
        <f t="shared" si="4"/>
        <v>1</v>
      </c>
      <c r="Y47">
        <f>IF((Confusion_Matrix!T47 + Confusion_Matrix!U47 + Confusion_Matrix!V47 + Confusion_Matrix!W47 + Confusion_Matrix!X47) &gt;= 3, 1, 0)</f>
        <v>1</v>
      </c>
      <c r="Z47">
        <f>Label_Encoding!Q47</f>
        <v>1</v>
      </c>
      <c r="AA47" t="str">
        <f t="shared" si="5"/>
        <v>Benar</v>
      </c>
    </row>
    <row r="48" spans="1:27" ht="15.75" customHeight="1" x14ac:dyDescent="0.2">
      <c r="A48" s="4">
        <v>60</v>
      </c>
      <c r="B48" s="5">
        <f>IF(Data_Mentah!B48="Male",1,0)</f>
        <v>0</v>
      </c>
      <c r="C48" s="5">
        <f>IF(Data_Mentah!C48="Yes",1,0)</f>
        <v>1</v>
      </c>
      <c r="D48" s="5">
        <f>IF(Data_Mentah!D48="Yes",1,0)</f>
        <v>1</v>
      </c>
      <c r="E48" s="5">
        <f>IF(Data_Mentah!E48="Yes",1,0)</f>
        <v>1</v>
      </c>
      <c r="F48" s="5">
        <f>IF(Data_Mentah!F48="Yes",1,0)</f>
        <v>1</v>
      </c>
      <c r="G48" s="5">
        <f>IF(Data_Mentah!G48="Yes",1,0)</f>
        <v>1</v>
      </c>
      <c r="H48" s="5">
        <f>IF(Data_Mentah!H48="Yes",1,0)</f>
        <v>0</v>
      </c>
      <c r="I48" s="5">
        <f>IF(Data_Mentah!I48="Yes",1,0)</f>
        <v>1</v>
      </c>
      <c r="J48" s="5">
        <f>IF(Data_Mentah!J48="Yes",1,0)</f>
        <v>1</v>
      </c>
      <c r="K48" s="5">
        <f>IF(Data_Mentah!K48="Yes",1,0)</f>
        <v>0</v>
      </c>
      <c r="L48" s="5">
        <f>IF(Data_Mentah!L48="Yes",1,0)</f>
        <v>1</v>
      </c>
      <c r="M48" s="5">
        <f>IF(Data_Mentah!M48="Yes",1,0)</f>
        <v>1</v>
      </c>
      <c r="N48" s="5">
        <f>IF(Data_Mentah!N48="Yes",1,0)</f>
        <v>1</v>
      </c>
      <c r="O48" s="5">
        <f>IF(Data_Mentah!O48="Yes",1,0)</f>
        <v>0</v>
      </c>
      <c r="P48" s="5">
        <f>IF(Data_Mentah!P48="Yes",1,0)</f>
        <v>1</v>
      </c>
      <c r="Q48" s="6">
        <f>IF(Data_Mentah!Q48="Positive",1,0)</f>
        <v>1</v>
      </c>
      <c r="T48">
        <f t="shared" si="0"/>
        <v>1</v>
      </c>
      <c r="U48">
        <f t="shared" si="1"/>
        <v>1</v>
      </c>
      <c r="V48">
        <f t="shared" si="2"/>
        <v>1</v>
      </c>
      <c r="W48">
        <f t="shared" si="3"/>
        <v>0</v>
      </c>
      <c r="X48">
        <f t="shared" si="4"/>
        <v>1</v>
      </c>
      <c r="Y48">
        <f>IF((Confusion_Matrix!T48 + Confusion_Matrix!U48 + Confusion_Matrix!V48 + Confusion_Matrix!W48 + Confusion_Matrix!X48) &gt;= 3, 1, 0)</f>
        <v>1</v>
      </c>
      <c r="Z48">
        <f>Label_Encoding!Q48</f>
        <v>1</v>
      </c>
      <c r="AA48" t="str">
        <f t="shared" si="5"/>
        <v>Benar</v>
      </c>
    </row>
    <row r="49" spans="1:27" ht="15.75" customHeight="1" x14ac:dyDescent="0.2">
      <c r="A49" s="7">
        <v>60</v>
      </c>
      <c r="B49" s="8">
        <f>IF(Data_Mentah!B49="Male",1,0)</f>
        <v>0</v>
      </c>
      <c r="C49" s="8">
        <f>IF(Data_Mentah!C49="Yes",1,0)</f>
        <v>1</v>
      </c>
      <c r="D49" s="8">
        <f>IF(Data_Mentah!D49="Yes",1,0)</f>
        <v>1</v>
      </c>
      <c r="E49" s="8">
        <f>IF(Data_Mentah!E49="Yes",1,0)</f>
        <v>1</v>
      </c>
      <c r="F49" s="8">
        <f>IF(Data_Mentah!F49="Yes",1,0)</f>
        <v>1</v>
      </c>
      <c r="G49" s="8">
        <f>IF(Data_Mentah!G49="Yes",1,0)</f>
        <v>1</v>
      </c>
      <c r="H49" s="8">
        <f>IF(Data_Mentah!H49="Yes",1,0)</f>
        <v>0</v>
      </c>
      <c r="I49" s="8">
        <f>IF(Data_Mentah!I49="Yes",1,0)</f>
        <v>1</v>
      </c>
      <c r="J49" s="8">
        <f>IF(Data_Mentah!J49="Yes",1,0)</f>
        <v>1</v>
      </c>
      <c r="K49" s="8">
        <f>IF(Data_Mentah!K49="Yes",1,0)</f>
        <v>0</v>
      </c>
      <c r="L49" s="8">
        <f>IF(Data_Mentah!L49="Yes",1,0)</f>
        <v>0</v>
      </c>
      <c r="M49" s="8">
        <f>IF(Data_Mentah!M49="Yes",1,0)</f>
        <v>1</v>
      </c>
      <c r="N49" s="8">
        <f>IF(Data_Mentah!N49="Yes",1,0)</f>
        <v>1</v>
      </c>
      <c r="O49" s="8">
        <f>IF(Data_Mentah!O49="Yes",1,0)</f>
        <v>0</v>
      </c>
      <c r="P49" s="8">
        <f>IF(Data_Mentah!P49="Yes",1,0)</f>
        <v>0</v>
      </c>
      <c r="Q49" s="9">
        <f>IF(Data_Mentah!Q49="Positive",1,0)</f>
        <v>1</v>
      </c>
      <c r="T49">
        <f t="shared" si="0"/>
        <v>1</v>
      </c>
      <c r="U49">
        <f t="shared" si="1"/>
        <v>1</v>
      </c>
      <c r="V49">
        <f t="shared" si="2"/>
        <v>1</v>
      </c>
      <c r="W49">
        <f t="shared" si="3"/>
        <v>0</v>
      </c>
      <c r="X49">
        <f t="shared" si="4"/>
        <v>1</v>
      </c>
      <c r="Y49">
        <f>IF((Confusion_Matrix!T49 + Confusion_Matrix!U49 + Confusion_Matrix!V49 + Confusion_Matrix!W49 + Confusion_Matrix!X49) &gt;= 3, 1, 0)</f>
        <v>1</v>
      </c>
      <c r="Z49">
        <f>Label_Encoding!Q49</f>
        <v>1</v>
      </c>
      <c r="AA49" t="str">
        <f t="shared" si="5"/>
        <v>Benar</v>
      </c>
    </row>
    <row r="50" spans="1:27" ht="15.75" customHeight="1" x14ac:dyDescent="0.2">
      <c r="A50" s="4">
        <v>35</v>
      </c>
      <c r="B50" s="5">
        <f>IF(Data_Mentah!B50="Male",1,0)</f>
        <v>0</v>
      </c>
      <c r="C50" s="5">
        <f>IF(Data_Mentah!C50="Yes",1,0)</f>
        <v>1</v>
      </c>
      <c r="D50" s="5">
        <f>IF(Data_Mentah!D50="Yes",1,0)</f>
        <v>1</v>
      </c>
      <c r="E50" s="5">
        <f>IF(Data_Mentah!E50="Yes",1,0)</f>
        <v>1</v>
      </c>
      <c r="F50" s="5">
        <f>IF(Data_Mentah!F50="Yes",1,0)</f>
        <v>1</v>
      </c>
      <c r="G50" s="5">
        <f>IF(Data_Mentah!G50="Yes",1,0)</f>
        <v>1</v>
      </c>
      <c r="H50" s="5">
        <f>IF(Data_Mentah!H50="Yes",1,0)</f>
        <v>0</v>
      </c>
      <c r="I50" s="5">
        <f>IF(Data_Mentah!I50="Yes",1,0)</f>
        <v>1</v>
      </c>
      <c r="J50" s="5">
        <f>IF(Data_Mentah!J50="Yes",1,0)</f>
        <v>1</v>
      </c>
      <c r="K50" s="5">
        <f>IF(Data_Mentah!K50="Yes",1,0)</f>
        <v>0</v>
      </c>
      <c r="L50" s="5">
        <f>IF(Data_Mentah!L50="Yes",1,0)</f>
        <v>1</v>
      </c>
      <c r="M50" s="5">
        <f>IF(Data_Mentah!M50="Yes",1,0)</f>
        <v>0</v>
      </c>
      <c r="N50" s="5">
        <f>IF(Data_Mentah!N50="Yes",1,0)</f>
        <v>1</v>
      </c>
      <c r="O50" s="5">
        <f>IF(Data_Mentah!O50="Yes",1,0)</f>
        <v>0</v>
      </c>
      <c r="P50" s="5">
        <f>IF(Data_Mentah!P50="Yes",1,0)</f>
        <v>1</v>
      </c>
      <c r="Q50" s="6">
        <f>IF(Data_Mentah!Q50="Positive",1,0)</f>
        <v>1</v>
      </c>
      <c r="T50">
        <f t="shared" si="0"/>
        <v>1</v>
      </c>
      <c r="U50">
        <f t="shared" si="1"/>
        <v>1</v>
      </c>
      <c r="V50">
        <f t="shared" si="2"/>
        <v>1</v>
      </c>
      <c r="W50">
        <f t="shared" si="3"/>
        <v>0</v>
      </c>
      <c r="X50">
        <f t="shared" si="4"/>
        <v>1</v>
      </c>
      <c r="Y50">
        <f>IF((Confusion_Matrix!T50 + Confusion_Matrix!U50 + Confusion_Matrix!V50 + Confusion_Matrix!W50 + Confusion_Matrix!X50) &gt;= 3, 1, 0)</f>
        <v>1</v>
      </c>
      <c r="Z50">
        <f>Label_Encoding!Q50</f>
        <v>1</v>
      </c>
      <c r="AA50" t="str">
        <f t="shared" si="5"/>
        <v>Benar</v>
      </c>
    </row>
    <row r="51" spans="1:27" ht="15.75" customHeight="1" x14ac:dyDescent="0.2">
      <c r="A51" s="7">
        <v>46</v>
      </c>
      <c r="B51" s="8">
        <f>IF(Data_Mentah!B51="Male",1,0)</f>
        <v>0</v>
      </c>
      <c r="C51" s="8">
        <f>IF(Data_Mentah!C51="Yes",1,0)</f>
        <v>1</v>
      </c>
      <c r="D51" s="8">
        <f>IF(Data_Mentah!D51="Yes",1,0)</f>
        <v>0</v>
      </c>
      <c r="E51" s="8">
        <f>IF(Data_Mentah!E51="Yes",1,0)</f>
        <v>1</v>
      </c>
      <c r="F51" s="8">
        <f>IF(Data_Mentah!F51="Yes",1,0)</f>
        <v>1</v>
      </c>
      <c r="G51" s="8">
        <f>IF(Data_Mentah!G51="Yes",1,0)</f>
        <v>0</v>
      </c>
      <c r="H51" s="8">
        <f>IF(Data_Mentah!H51="Yes",1,0)</f>
        <v>0</v>
      </c>
      <c r="I51" s="8">
        <f>IF(Data_Mentah!I51="Yes",1,0)</f>
        <v>1</v>
      </c>
      <c r="J51" s="8">
        <f>IF(Data_Mentah!J51="Yes",1,0)</f>
        <v>0</v>
      </c>
      <c r="K51" s="8">
        <f>IF(Data_Mentah!K51="Yes",1,0)</f>
        <v>0</v>
      </c>
      <c r="L51" s="8">
        <f>IF(Data_Mentah!L51="Yes",1,0)</f>
        <v>1</v>
      </c>
      <c r="M51" s="8">
        <f>IF(Data_Mentah!M51="Yes",1,0)</f>
        <v>1</v>
      </c>
      <c r="N51" s="8">
        <f>IF(Data_Mentah!N51="Yes",1,0)</f>
        <v>1</v>
      </c>
      <c r="O51" s="8">
        <f>IF(Data_Mentah!O51="Yes",1,0)</f>
        <v>0</v>
      </c>
      <c r="P51" s="8">
        <f>IF(Data_Mentah!P51="Yes",1,0)</f>
        <v>0</v>
      </c>
      <c r="Q51" s="9">
        <f>IF(Data_Mentah!Q51="Positive",1,0)</f>
        <v>1</v>
      </c>
      <c r="T51">
        <f t="shared" si="0"/>
        <v>1</v>
      </c>
      <c r="U51">
        <f t="shared" si="1"/>
        <v>0</v>
      </c>
      <c r="V51">
        <f t="shared" si="2"/>
        <v>1</v>
      </c>
      <c r="W51">
        <f t="shared" si="3"/>
        <v>0</v>
      </c>
      <c r="X51">
        <f t="shared" si="4"/>
        <v>1</v>
      </c>
      <c r="Y51">
        <f>IF((Confusion_Matrix!T51 + Confusion_Matrix!U51 + Confusion_Matrix!V51 + Confusion_Matrix!W51 + Confusion_Matrix!X51) &gt;= 3, 1, 0)</f>
        <v>1</v>
      </c>
      <c r="Z51">
        <f>Label_Encoding!Q51</f>
        <v>1</v>
      </c>
      <c r="AA51" t="str">
        <f t="shared" si="5"/>
        <v>Benar</v>
      </c>
    </row>
    <row r="52" spans="1:27" ht="15.75" customHeight="1" x14ac:dyDescent="0.2">
      <c r="A52" s="4">
        <v>36</v>
      </c>
      <c r="B52" s="5">
        <f>IF(Data_Mentah!B52="Male",1,0)</f>
        <v>0</v>
      </c>
      <c r="C52" s="5">
        <f>IF(Data_Mentah!C52="Yes",1,0)</f>
        <v>1</v>
      </c>
      <c r="D52" s="5">
        <f>IF(Data_Mentah!D52="Yes",1,0)</f>
        <v>1</v>
      </c>
      <c r="E52" s="5">
        <f>IF(Data_Mentah!E52="Yes",1,0)</f>
        <v>1</v>
      </c>
      <c r="F52" s="5">
        <f>IF(Data_Mentah!F52="Yes",1,0)</f>
        <v>0</v>
      </c>
      <c r="G52" s="5">
        <f>IF(Data_Mentah!G52="Yes",1,0)</f>
        <v>1</v>
      </c>
      <c r="H52" s="5">
        <f>IF(Data_Mentah!H52="Yes",1,0)</f>
        <v>0</v>
      </c>
      <c r="I52" s="5">
        <f>IF(Data_Mentah!I52="Yes",1,0)</f>
        <v>1</v>
      </c>
      <c r="J52" s="5">
        <f>IF(Data_Mentah!J52="Yes",1,0)</f>
        <v>0</v>
      </c>
      <c r="K52" s="5">
        <f>IF(Data_Mentah!K52="Yes",1,0)</f>
        <v>1</v>
      </c>
      <c r="L52" s="5">
        <f>IF(Data_Mentah!L52="Yes",1,0)</f>
        <v>1</v>
      </c>
      <c r="M52" s="5">
        <f>IF(Data_Mentah!M52="Yes",1,0)</f>
        <v>1</v>
      </c>
      <c r="N52" s="5">
        <f>IF(Data_Mentah!N52="Yes",1,0)</f>
        <v>1</v>
      </c>
      <c r="O52" s="5">
        <f>IF(Data_Mentah!O52="Yes",1,0)</f>
        <v>0</v>
      </c>
      <c r="P52" s="5">
        <f>IF(Data_Mentah!P52="Yes",1,0)</f>
        <v>0</v>
      </c>
      <c r="Q52" s="6">
        <f>IF(Data_Mentah!Q52="Positive",1,0)</f>
        <v>1</v>
      </c>
      <c r="T52">
        <f t="shared" si="0"/>
        <v>0</v>
      </c>
      <c r="U52">
        <f t="shared" si="1"/>
        <v>1</v>
      </c>
      <c r="V52">
        <f t="shared" si="2"/>
        <v>0</v>
      </c>
      <c r="W52">
        <f t="shared" si="3"/>
        <v>0</v>
      </c>
      <c r="X52">
        <f t="shared" si="4"/>
        <v>0</v>
      </c>
      <c r="Y52">
        <f>IF((Confusion_Matrix!T52 + Confusion_Matrix!U52 + Confusion_Matrix!V52 + Confusion_Matrix!W52 + Confusion_Matrix!X52) &gt;= 3, 1, 0)</f>
        <v>0</v>
      </c>
      <c r="Z52">
        <f>Label_Encoding!Q52</f>
        <v>1</v>
      </c>
      <c r="AA52" t="str">
        <f t="shared" si="5"/>
        <v>Salah</v>
      </c>
    </row>
    <row r="53" spans="1:27" ht="15.75" customHeight="1" x14ac:dyDescent="0.2">
      <c r="A53" s="7">
        <v>50</v>
      </c>
      <c r="B53" s="8">
        <f>IF(Data_Mentah!B53="Male",1,0)</f>
        <v>0</v>
      </c>
      <c r="C53" s="8">
        <f>IF(Data_Mentah!C53="Yes",1,0)</f>
        <v>1</v>
      </c>
      <c r="D53" s="8">
        <f>IF(Data_Mentah!D53="Yes",1,0)</f>
        <v>1</v>
      </c>
      <c r="E53" s="8">
        <f>IF(Data_Mentah!E53="Yes",1,0)</f>
        <v>1</v>
      </c>
      <c r="F53" s="8">
        <f>IF(Data_Mentah!F53="Yes",1,0)</f>
        <v>1</v>
      </c>
      <c r="G53" s="8">
        <f>IF(Data_Mentah!G53="Yes",1,0)</f>
        <v>1</v>
      </c>
      <c r="H53" s="8">
        <f>IF(Data_Mentah!H53="Yes",1,0)</f>
        <v>0</v>
      </c>
      <c r="I53" s="8">
        <f>IF(Data_Mentah!I53="Yes",1,0)</f>
        <v>1</v>
      </c>
      <c r="J53" s="8">
        <f>IF(Data_Mentah!J53="Yes",1,0)</f>
        <v>0</v>
      </c>
      <c r="K53" s="8">
        <f>IF(Data_Mentah!K53="Yes",1,0)</f>
        <v>0</v>
      </c>
      <c r="L53" s="8">
        <f>IF(Data_Mentah!L53="Yes",1,0)</f>
        <v>0</v>
      </c>
      <c r="M53" s="8">
        <f>IF(Data_Mentah!M53="Yes",1,0)</f>
        <v>1</v>
      </c>
      <c r="N53" s="8">
        <f>IF(Data_Mentah!N53="Yes",1,0)</f>
        <v>0</v>
      </c>
      <c r="O53" s="8">
        <f>IF(Data_Mentah!O53="Yes",1,0)</f>
        <v>0</v>
      </c>
      <c r="P53" s="8">
        <f>IF(Data_Mentah!P53="Yes",1,0)</f>
        <v>0</v>
      </c>
      <c r="Q53" s="9">
        <f>IF(Data_Mentah!Q53="Positive",1,0)</f>
        <v>1</v>
      </c>
      <c r="T53">
        <f t="shared" si="0"/>
        <v>0</v>
      </c>
      <c r="U53">
        <f t="shared" si="1"/>
        <v>1</v>
      </c>
      <c r="V53">
        <f t="shared" si="2"/>
        <v>0</v>
      </c>
      <c r="W53">
        <f t="shared" si="3"/>
        <v>0</v>
      </c>
      <c r="X53">
        <f t="shared" si="4"/>
        <v>0</v>
      </c>
      <c r="Y53">
        <f>IF((Confusion_Matrix!T53 + Confusion_Matrix!U53 + Confusion_Matrix!V53 + Confusion_Matrix!W53 + Confusion_Matrix!X53) &gt;= 3, 1, 0)</f>
        <v>0</v>
      </c>
      <c r="Z53">
        <f>Label_Encoding!Q53</f>
        <v>1</v>
      </c>
      <c r="AA53" t="str">
        <f t="shared" si="5"/>
        <v>Salah</v>
      </c>
    </row>
    <row r="54" spans="1:27" ht="15.75" customHeight="1" x14ac:dyDescent="0.2">
      <c r="A54" s="4">
        <v>60</v>
      </c>
      <c r="B54" s="5">
        <f>IF(Data_Mentah!B54="Male",1,0)</f>
        <v>0</v>
      </c>
      <c r="C54" s="5">
        <f>IF(Data_Mentah!C54="Yes",1,0)</f>
        <v>0</v>
      </c>
      <c r="D54" s="5">
        <f>IF(Data_Mentah!D54="Yes",1,0)</f>
        <v>1</v>
      </c>
      <c r="E54" s="5">
        <f>IF(Data_Mentah!E54="Yes",1,0)</f>
        <v>1</v>
      </c>
      <c r="F54" s="5">
        <f>IF(Data_Mentah!F54="Yes",1,0)</f>
        <v>1</v>
      </c>
      <c r="G54" s="5">
        <f>IF(Data_Mentah!G54="Yes",1,0)</f>
        <v>1</v>
      </c>
      <c r="H54" s="5">
        <f>IF(Data_Mentah!H54="Yes",1,0)</f>
        <v>1</v>
      </c>
      <c r="I54" s="5">
        <f>IF(Data_Mentah!I54="Yes",1,0)</f>
        <v>1</v>
      </c>
      <c r="J54" s="5">
        <f>IF(Data_Mentah!J54="Yes",1,0)</f>
        <v>0</v>
      </c>
      <c r="K54" s="5">
        <f>IF(Data_Mentah!K54="Yes",1,0)</f>
        <v>1</v>
      </c>
      <c r="L54" s="5">
        <f>IF(Data_Mentah!L54="Yes",1,0)</f>
        <v>1</v>
      </c>
      <c r="M54" s="5">
        <f>IF(Data_Mentah!M54="Yes",1,0)</f>
        <v>1</v>
      </c>
      <c r="N54" s="5">
        <f>IF(Data_Mentah!N54="Yes",1,0)</f>
        <v>1</v>
      </c>
      <c r="O54" s="5">
        <f>IF(Data_Mentah!O54="Yes",1,0)</f>
        <v>0</v>
      </c>
      <c r="P54" s="5">
        <f>IF(Data_Mentah!P54="Yes",1,0)</f>
        <v>0</v>
      </c>
      <c r="Q54" s="6">
        <f>IF(Data_Mentah!Q54="Positive",1,0)</f>
        <v>1</v>
      </c>
      <c r="T54">
        <f t="shared" si="0"/>
        <v>1</v>
      </c>
      <c r="U54">
        <f t="shared" si="1"/>
        <v>1</v>
      </c>
      <c r="V54">
        <f t="shared" si="2"/>
        <v>1</v>
      </c>
      <c r="W54">
        <f t="shared" si="3"/>
        <v>0</v>
      </c>
      <c r="X54">
        <f t="shared" si="4"/>
        <v>1</v>
      </c>
      <c r="Y54">
        <f>IF((Confusion_Matrix!T54 + Confusion_Matrix!U54 + Confusion_Matrix!V54 + Confusion_Matrix!W54 + Confusion_Matrix!X54) &gt;= 3, 1, 0)</f>
        <v>1</v>
      </c>
      <c r="Z54">
        <f>Label_Encoding!Q54</f>
        <v>1</v>
      </c>
      <c r="AA54" t="str">
        <f t="shared" si="5"/>
        <v>Benar</v>
      </c>
    </row>
    <row r="55" spans="1:27" ht="15.75" customHeight="1" x14ac:dyDescent="0.2">
      <c r="A55" s="7">
        <v>50</v>
      </c>
      <c r="B55" s="8">
        <f>IF(Data_Mentah!B55="Male",1,0)</f>
        <v>0</v>
      </c>
      <c r="C55" s="8">
        <f>IF(Data_Mentah!C55="Yes",1,0)</f>
        <v>0</v>
      </c>
      <c r="D55" s="8">
        <f>IF(Data_Mentah!D55="Yes",1,0)</f>
        <v>1</v>
      </c>
      <c r="E55" s="8">
        <f>IF(Data_Mentah!E55="Yes",1,0)</f>
        <v>1</v>
      </c>
      <c r="F55" s="8">
        <f>IF(Data_Mentah!F55="Yes",1,0)</f>
        <v>1</v>
      </c>
      <c r="G55" s="8">
        <f>IF(Data_Mentah!G55="Yes",1,0)</f>
        <v>0</v>
      </c>
      <c r="H55" s="8">
        <f>IF(Data_Mentah!H55="Yes",1,0)</f>
        <v>0</v>
      </c>
      <c r="I55" s="8">
        <f>IF(Data_Mentah!I55="Yes",1,0)</f>
        <v>1</v>
      </c>
      <c r="J55" s="8">
        <f>IF(Data_Mentah!J55="Yes",1,0)</f>
        <v>0</v>
      </c>
      <c r="K55" s="8">
        <f>IF(Data_Mentah!K55="Yes",1,0)</f>
        <v>0</v>
      </c>
      <c r="L55" s="8">
        <f>IF(Data_Mentah!L55="Yes",1,0)</f>
        <v>1</v>
      </c>
      <c r="M55" s="8">
        <f>IF(Data_Mentah!M55="Yes",1,0)</f>
        <v>0</v>
      </c>
      <c r="N55" s="8">
        <f>IF(Data_Mentah!N55="Yes",1,0)</f>
        <v>0</v>
      </c>
      <c r="O55" s="8">
        <f>IF(Data_Mentah!O55="Yes",1,0)</f>
        <v>0</v>
      </c>
      <c r="P55" s="8">
        <f>IF(Data_Mentah!P55="Yes",1,0)</f>
        <v>0</v>
      </c>
      <c r="Q55" s="9">
        <f>IF(Data_Mentah!Q55="Positive",1,0)</f>
        <v>1</v>
      </c>
      <c r="T55">
        <f t="shared" si="0"/>
        <v>0</v>
      </c>
      <c r="U55">
        <f t="shared" si="1"/>
        <v>0</v>
      </c>
      <c r="V55">
        <f t="shared" si="2"/>
        <v>1</v>
      </c>
      <c r="W55">
        <f t="shared" si="3"/>
        <v>0</v>
      </c>
      <c r="X55">
        <f t="shared" si="4"/>
        <v>0</v>
      </c>
      <c r="Y55">
        <f>IF((Confusion_Matrix!T55 + Confusion_Matrix!U55 + Confusion_Matrix!V55 + Confusion_Matrix!W55 + Confusion_Matrix!X55) &gt;= 3, 1, 0)</f>
        <v>0</v>
      </c>
      <c r="Z55">
        <f>Label_Encoding!Q55</f>
        <v>1</v>
      </c>
      <c r="AA55" t="str">
        <f t="shared" si="5"/>
        <v>Salah</v>
      </c>
    </row>
    <row r="56" spans="1:27" ht="15.75" customHeight="1" x14ac:dyDescent="0.2">
      <c r="A56" s="4">
        <v>51</v>
      </c>
      <c r="B56" s="5">
        <f>IF(Data_Mentah!B56="Male",1,0)</f>
        <v>0</v>
      </c>
      <c r="C56" s="5">
        <f>IF(Data_Mentah!C56="Yes",1,0)</f>
        <v>0</v>
      </c>
      <c r="D56" s="5">
        <f>IF(Data_Mentah!D56="Yes",1,0)</f>
        <v>0</v>
      </c>
      <c r="E56" s="5">
        <f>IF(Data_Mentah!E56="Yes",1,0)</f>
        <v>0</v>
      </c>
      <c r="F56" s="5">
        <f>IF(Data_Mentah!F56="Yes",1,0)</f>
        <v>0</v>
      </c>
      <c r="G56" s="5">
        <f>IF(Data_Mentah!G56="Yes",1,0)</f>
        <v>0</v>
      </c>
      <c r="H56" s="5">
        <f>IF(Data_Mentah!H56="Yes",1,0)</f>
        <v>0</v>
      </c>
      <c r="I56" s="5">
        <f>IF(Data_Mentah!I56="Yes",1,0)</f>
        <v>1</v>
      </c>
      <c r="J56" s="5">
        <f>IF(Data_Mentah!J56="Yes",1,0)</f>
        <v>0</v>
      </c>
      <c r="K56" s="5">
        <f>IF(Data_Mentah!K56="Yes",1,0)</f>
        <v>0</v>
      </c>
      <c r="L56" s="5">
        <f>IF(Data_Mentah!L56="Yes",1,0)</f>
        <v>0</v>
      </c>
      <c r="M56" s="5">
        <f>IF(Data_Mentah!M56="Yes",1,0)</f>
        <v>1</v>
      </c>
      <c r="N56" s="5">
        <f>IF(Data_Mentah!N56="Yes",1,0)</f>
        <v>1</v>
      </c>
      <c r="O56" s="5">
        <f>IF(Data_Mentah!O56="Yes",1,0)</f>
        <v>0</v>
      </c>
      <c r="P56" s="5">
        <f>IF(Data_Mentah!P56="Yes",1,0)</f>
        <v>0</v>
      </c>
      <c r="Q56" s="6">
        <f>IF(Data_Mentah!Q56="Positive",1,0)</f>
        <v>1</v>
      </c>
      <c r="T56">
        <f t="shared" si="0"/>
        <v>0</v>
      </c>
      <c r="U56">
        <f t="shared" si="1"/>
        <v>0</v>
      </c>
      <c r="V56">
        <f t="shared" si="2"/>
        <v>0</v>
      </c>
      <c r="W56">
        <f t="shared" si="3"/>
        <v>0</v>
      </c>
      <c r="X56">
        <f t="shared" si="4"/>
        <v>0</v>
      </c>
      <c r="Y56">
        <f>IF((Confusion_Matrix!T56 + Confusion_Matrix!U56 + Confusion_Matrix!V56 + Confusion_Matrix!W56 + Confusion_Matrix!X56) &gt;= 3, 1, 0)</f>
        <v>0</v>
      </c>
      <c r="Z56">
        <f>Label_Encoding!Q56</f>
        <v>1</v>
      </c>
      <c r="AA56" t="str">
        <f t="shared" si="5"/>
        <v>Salah</v>
      </c>
    </row>
    <row r="57" spans="1:27" ht="15.75" customHeight="1" x14ac:dyDescent="0.2">
      <c r="A57" s="7">
        <v>38</v>
      </c>
      <c r="B57" s="8">
        <f>IF(Data_Mentah!B57="Male",1,0)</f>
        <v>0</v>
      </c>
      <c r="C57" s="8">
        <f>IF(Data_Mentah!C57="Yes",1,0)</f>
        <v>0</v>
      </c>
      <c r="D57" s="8">
        <f>IF(Data_Mentah!D57="Yes",1,0)</f>
        <v>0</v>
      </c>
      <c r="E57" s="8">
        <f>IF(Data_Mentah!E57="Yes",1,0)</f>
        <v>0</v>
      </c>
      <c r="F57" s="8">
        <f>IF(Data_Mentah!F57="Yes",1,0)</f>
        <v>0</v>
      </c>
      <c r="G57" s="8">
        <f>IF(Data_Mentah!G57="Yes",1,0)</f>
        <v>0</v>
      </c>
      <c r="H57" s="8">
        <f>IF(Data_Mentah!H57="Yes",1,0)</f>
        <v>0</v>
      </c>
      <c r="I57" s="8">
        <f>IF(Data_Mentah!I57="Yes",1,0)</f>
        <v>0</v>
      </c>
      <c r="J57" s="8">
        <f>IF(Data_Mentah!J57="Yes",1,0)</f>
        <v>0</v>
      </c>
      <c r="K57" s="8">
        <f>IF(Data_Mentah!K57="Yes",1,0)</f>
        <v>0</v>
      </c>
      <c r="L57" s="8">
        <f>IF(Data_Mentah!L57="Yes",1,0)</f>
        <v>0</v>
      </c>
      <c r="M57" s="8">
        <f>IF(Data_Mentah!M57="Yes",1,0)</f>
        <v>0</v>
      </c>
      <c r="N57" s="8">
        <f>IF(Data_Mentah!N57="Yes",1,0)</f>
        <v>0</v>
      </c>
      <c r="O57" s="8">
        <f>IF(Data_Mentah!O57="Yes",1,0)</f>
        <v>0</v>
      </c>
      <c r="P57" s="8">
        <f>IF(Data_Mentah!P57="Yes",1,0)</f>
        <v>1</v>
      </c>
      <c r="Q57" s="9">
        <f>IF(Data_Mentah!Q57="Positive",1,0)</f>
        <v>1</v>
      </c>
      <c r="T57">
        <f t="shared" si="0"/>
        <v>0</v>
      </c>
      <c r="U57">
        <f t="shared" si="1"/>
        <v>0</v>
      </c>
      <c r="V57">
        <f t="shared" si="2"/>
        <v>0</v>
      </c>
      <c r="W57">
        <f t="shared" si="3"/>
        <v>0</v>
      </c>
      <c r="X57">
        <f t="shared" si="4"/>
        <v>0</v>
      </c>
      <c r="Y57">
        <f>IF((Confusion_Matrix!T57 + Confusion_Matrix!U57 + Confusion_Matrix!V57 + Confusion_Matrix!W57 + Confusion_Matrix!X57) &gt;= 3, 1, 0)</f>
        <v>0</v>
      </c>
      <c r="Z57">
        <f>Label_Encoding!Q57</f>
        <v>1</v>
      </c>
      <c r="AA57" t="str">
        <f t="shared" si="5"/>
        <v>Salah</v>
      </c>
    </row>
    <row r="58" spans="1:27" ht="15.75" customHeight="1" x14ac:dyDescent="0.2">
      <c r="A58" s="4">
        <v>66</v>
      </c>
      <c r="B58" s="5">
        <f>IF(Data_Mentah!B58="Male",1,0)</f>
        <v>0</v>
      </c>
      <c r="C58" s="5">
        <f>IF(Data_Mentah!C58="Yes",1,0)</f>
        <v>1</v>
      </c>
      <c r="D58" s="5">
        <f>IF(Data_Mentah!D58="Yes",1,0)</f>
        <v>1</v>
      </c>
      <c r="E58" s="5">
        <f>IF(Data_Mentah!E58="Yes",1,0)</f>
        <v>1</v>
      </c>
      <c r="F58" s="5">
        <f>IF(Data_Mentah!F58="Yes",1,0)</f>
        <v>1</v>
      </c>
      <c r="G58" s="5">
        <f>IF(Data_Mentah!G58="Yes",1,0)</f>
        <v>1</v>
      </c>
      <c r="H58" s="5">
        <f>IF(Data_Mentah!H58="Yes",1,0)</f>
        <v>1</v>
      </c>
      <c r="I58" s="5">
        <f>IF(Data_Mentah!I58="Yes",1,0)</f>
        <v>1</v>
      </c>
      <c r="J58" s="5">
        <f>IF(Data_Mentah!J58="Yes",1,0)</f>
        <v>1</v>
      </c>
      <c r="K58" s="5">
        <f>IF(Data_Mentah!K58="Yes",1,0)</f>
        <v>0</v>
      </c>
      <c r="L58" s="5">
        <f>IF(Data_Mentah!L58="Yes",1,0)</f>
        <v>1</v>
      </c>
      <c r="M58" s="5">
        <f>IF(Data_Mentah!M58="Yes",1,0)</f>
        <v>1</v>
      </c>
      <c r="N58" s="5">
        <f>IF(Data_Mentah!N58="Yes",1,0)</f>
        <v>1</v>
      </c>
      <c r="O58" s="5">
        <f>IF(Data_Mentah!O58="Yes",1,0)</f>
        <v>0</v>
      </c>
      <c r="P58" s="5">
        <f>IF(Data_Mentah!P58="Yes",1,0)</f>
        <v>0</v>
      </c>
      <c r="Q58" s="6">
        <f>IF(Data_Mentah!Q58="Positive",1,0)</f>
        <v>1</v>
      </c>
      <c r="T58">
        <f t="shared" si="0"/>
        <v>1</v>
      </c>
      <c r="U58">
        <f t="shared" si="1"/>
        <v>1</v>
      </c>
      <c r="V58">
        <f t="shared" si="2"/>
        <v>1</v>
      </c>
      <c r="W58">
        <f t="shared" si="3"/>
        <v>0</v>
      </c>
      <c r="X58">
        <f t="shared" si="4"/>
        <v>1</v>
      </c>
      <c r="Y58">
        <f>IF((Confusion_Matrix!T58 + Confusion_Matrix!U58 + Confusion_Matrix!V58 + Confusion_Matrix!W58 + Confusion_Matrix!X58) &gt;= 3, 1, 0)</f>
        <v>1</v>
      </c>
      <c r="Z58">
        <f>Label_Encoding!Q58</f>
        <v>1</v>
      </c>
      <c r="AA58" t="str">
        <f t="shared" si="5"/>
        <v>Benar</v>
      </c>
    </row>
    <row r="59" spans="1:27" ht="15.75" customHeight="1" x14ac:dyDescent="0.2">
      <c r="A59" s="7">
        <v>53</v>
      </c>
      <c r="B59" s="8">
        <f>IF(Data_Mentah!B59="Male",1,0)</f>
        <v>0</v>
      </c>
      <c r="C59" s="8">
        <f>IF(Data_Mentah!C59="Yes",1,0)</f>
        <v>0</v>
      </c>
      <c r="D59" s="8">
        <f>IF(Data_Mentah!D59="Yes",1,0)</f>
        <v>0</v>
      </c>
      <c r="E59" s="8">
        <f>IF(Data_Mentah!E59="Yes",1,0)</f>
        <v>0</v>
      </c>
      <c r="F59" s="8">
        <f>IF(Data_Mentah!F59="Yes",1,0)</f>
        <v>0</v>
      </c>
      <c r="G59" s="8">
        <f>IF(Data_Mentah!G59="Yes",1,0)</f>
        <v>1</v>
      </c>
      <c r="H59" s="8">
        <f>IF(Data_Mentah!H59="Yes",1,0)</f>
        <v>0</v>
      </c>
      <c r="I59" s="8">
        <f>IF(Data_Mentah!I59="Yes",1,0)</f>
        <v>1</v>
      </c>
      <c r="J59" s="8">
        <f>IF(Data_Mentah!J59="Yes",1,0)</f>
        <v>0</v>
      </c>
      <c r="K59" s="8">
        <f>IF(Data_Mentah!K59="Yes",1,0)</f>
        <v>0</v>
      </c>
      <c r="L59" s="8">
        <f>IF(Data_Mentah!L59="Yes",1,0)</f>
        <v>0</v>
      </c>
      <c r="M59" s="8">
        <f>IF(Data_Mentah!M59="Yes",1,0)</f>
        <v>1</v>
      </c>
      <c r="N59" s="8">
        <f>IF(Data_Mentah!N59="Yes",1,0)</f>
        <v>0</v>
      </c>
      <c r="O59" s="8">
        <f>IF(Data_Mentah!O59="Yes",1,0)</f>
        <v>0</v>
      </c>
      <c r="P59" s="8">
        <f>IF(Data_Mentah!P59="Yes",1,0)</f>
        <v>0</v>
      </c>
      <c r="Q59" s="9">
        <f>IF(Data_Mentah!Q59="Positive",1,0)</f>
        <v>1</v>
      </c>
      <c r="T59">
        <f t="shared" si="0"/>
        <v>0</v>
      </c>
      <c r="U59">
        <f t="shared" si="1"/>
        <v>0</v>
      </c>
      <c r="V59">
        <f t="shared" si="2"/>
        <v>0</v>
      </c>
      <c r="W59">
        <f t="shared" si="3"/>
        <v>0</v>
      </c>
      <c r="X59">
        <f t="shared" si="4"/>
        <v>0</v>
      </c>
      <c r="Y59">
        <f>IF((Confusion_Matrix!T59 + Confusion_Matrix!U59 + Confusion_Matrix!V59 + Confusion_Matrix!W59 + Confusion_Matrix!X59) &gt;= 3, 1, 0)</f>
        <v>0</v>
      </c>
      <c r="Z59">
        <f>Label_Encoding!Q59</f>
        <v>1</v>
      </c>
      <c r="AA59" t="str">
        <f t="shared" si="5"/>
        <v>Salah</v>
      </c>
    </row>
    <row r="60" spans="1:27" ht="15.75" customHeight="1" x14ac:dyDescent="0.2">
      <c r="A60" s="4">
        <v>59</v>
      </c>
      <c r="B60" s="5">
        <f>IF(Data_Mentah!B60="Male",1,0)</f>
        <v>0</v>
      </c>
      <c r="C60" s="5">
        <f>IF(Data_Mentah!C60="Yes",1,0)</f>
        <v>0</v>
      </c>
      <c r="D60" s="5">
        <f>IF(Data_Mentah!D60="Yes",1,0)</f>
        <v>0</v>
      </c>
      <c r="E60" s="5">
        <f>IF(Data_Mentah!E60="Yes",1,0)</f>
        <v>0</v>
      </c>
      <c r="F60" s="5">
        <f>IF(Data_Mentah!F60="Yes",1,0)</f>
        <v>0</v>
      </c>
      <c r="G60" s="5">
        <f>IF(Data_Mentah!G60="Yes",1,0)</f>
        <v>0</v>
      </c>
      <c r="H60" s="5">
        <f>IF(Data_Mentah!H60="Yes",1,0)</f>
        <v>0</v>
      </c>
      <c r="I60" s="5">
        <f>IF(Data_Mentah!I60="Yes",1,0)</f>
        <v>0</v>
      </c>
      <c r="J60" s="5">
        <f>IF(Data_Mentah!J60="Yes",1,0)</f>
        <v>0</v>
      </c>
      <c r="K60" s="5">
        <f>IF(Data_Mentah!K60="Yes",1,0)</f>
        <v>0</v>
      </c>
      <c r="L60" s="5">
        <f>IF(Data_Mentah!L60="Yes",1,0)</f>
        <v>0</v>
      </c>
      <c r="M60" s="5">
        <f>IF(Data_Mentah!M60="Yes",1,0)</f>
        <v>0</v>
      </c>
      <c r="N60" s="5">
        <f>IF(Data_Mentah!N60="Yes",1,0)</f>
        <v>0</v>
      </c>
      <c r="O60" s="5">
        <f>IF(Data_Mentah!O60="Yes",1,0)</f>
        <v>0</v>
      </c>
      <c r="P60" s="5">
        <f>IF(Data_Mentah!P60="Yes",1,0)</f>
        <v>0</v>
      </c>
      <c r="Q60" s="6">
        <f>IF(Data_Mentah!Q60="Positive",1,0)</f>
        <v>1</v>
      </c>
      <c r="T60">
        <f t="shared" si="0"/>
        <v>0</v>
      </c>
      <c r="U60">
        <f t="shared" si="1"/>
        <v>0</v>
      </c>
      <c r="V60">
        <f t="shared" si="2"/>
        <v>0</v>
      </c>
      <c r="W60">
        <f t="shared" si="3"/>
        <v>0</v>
      </c>
      <c r="X60">
        <f t="shared" si="4"/>
        <v>0</v>
      </c>
      <c r="Y60">
        <f>IF((Confusion_Matrix!T60 + Confusion_Matrix!U60 + Confusion_Matrix!V60 + Confusion_Matrix!W60 + Confusion_Matrix!X60) &gt;= 3, 1, 0)</f>
        <v>0</v>
      </c>
      <c r="Z60">
        <f>Label_Encoding!Q60</f>
        <v>1</v>
      </c>
      <c r="AA60" t="str">
        <f t="shared" si="5"/>
        <v>Salah</v>
      </c>
    </row>
    <row r="61" spans="1:27" ht="15.75" customHeight="1" x14ac:dyDescent="0.2">
      <c r="A61" s="7">
        <v>39</v>
      </c>
      <c r="B61" s="8">
        <f>IF(Data_Mentah!B61="Male",1,0)</f>
        <v>0</v>
      </c>
      <c r="C61" s="8">
        <f>IF(Data_Mentah!C61="Yes",1,0)</f>
        <v>1</v>
      </c>
      <c r="D61" s="8">
        <f>IF(Data_Mentah!D61="Yes",1,0)</f>
        <v>1</v>
      </c>
      <c r="E61" s="8">
        <f>IF(Data_Mentah!E61="Yes",1,0)</f>
        <v>0</v>
      </c>
      <c r="F61" s="8">
        <f>IF(Data_Mentah!F61="Yes",1,0)</f>
        <v>1</v>
      </c>
      <c r="G61" s="8">
        <f>IF(Data_Mentah!G61="Yes",1,0)</f>
        <v>1</v>
      </c>
      <c r="H61" s="8">
        <f>IF(Data_Mentah!H61="Yes",1,0)</f>
        <v>0</v>
      </c>
      <c r="I61" s="8">
        <f>IF(Data_Mentah!I61="Yes",1,0)</f>
        <v>1</v>
      </c>
      <c r="J61" s="8">
        <f>IF(Data_Mentah!J61="Yes",1,0)</f>
        <v>0</v>
      </c>
      <c r="K61" s="8">
        <f>IF(Data_Mentah!K61="Yes",1,0)</f>
        <v>1</v>
      </c>
      <c r="L61" s="8">
        <f>IF(Data_Mentah!L61="Yes",1,0)</f>
        <v>1</v>
      </c>
      <c r="M61" s="8">
        <f>IF(Data_Mentah!M61="Yes",1,0)</f>
        <v>1</v>
      </c>
      <c r="N61" s="8">
        <f>IF(Data_Mentah!N61="Yes",1,0)</f>
        <v>1</v>
      </c>
      <c r="O61" s="8">
        <f>IF(Data_Mentah!O61="Yes",1,0)</f>
        <v>0</v>
      </c>
      <c r="P61" s="8">
        <f>IF(Data_Mentah!P61="Yes",1,0)</f>
        <v>1</v>
      </c>
      <c r="Q61" s="9">
        <f>IF(Data_Mentah!Q61="Positive",1,0)</f>
        <v>1</v>
      </c>
      <c r="T61">
        <f t="shared" si="0"/>
        <v>0</v>
      </c>
      <c r="U61">
        <f t="shared" si="1"/>
        <v>1</v>
      </c>
      <c r="V61">
        <f t="shared" si="2"/>
        <v>1</v>
      </c>
      <c r="W61">
        <f t="shared" si="3"/>
        <v>1</v>
      </c>
      <c r="X61">
        <f t="shared" si="4"/>
        <v>1</v>
      </c>
      <c r="Y61">
        <f>IF((Confusion_Matrix!T61 + Confusion_Matrix!U61 + Confusion_Matrix!V61 + Confusion_Matrix!W61 + Confusion_Matrix!X61) &gt;= 3, 1, 0)</f>
        <v>1</v>
      </c>
      <c r="Z61">
        <f>Label_Encoding!Q61</f>
        <v>1</v>
      </c>
      <c r="AA61" t="str">
        <f t="shared" si="5"/>
        <v>Benar</v>
      </c>
    </row>
    <row r="62" spans="1:27" ht="15.75" customHeight="1" x14ac:dyDescent="0.2">
      <c r="A62" s="4">
        <v>65</v>
      </c>
      <c r="B62" s="5">
        <f>IF(Data_Mentah!B62="Male",1,0)</f>
        <v>0</v>
      </c>
      <c r="C62" s="5">
        <f>IF(Data_Mentah!C62="Yes",1,0)</f>
        <v>1</v>
      </c>
      <c r="D62" s="5">
        <f>IF(Data_Mentah!D62="Yes",1,0)</f>
        <v>1</v>
      </c>
      <c r="E62" s="5">
        <f>IF(Data_Mentah!E62="Yes",1,0)</f>
        <v>0</v>
      </c>
      <c r="F62" s="5">
        <f>IF(Data_Mentah!F62="Yes",1,0)</f>
        <v>1</v>
      </c>
      <c r="G62" s="5">
        <f>IF(Data_Mentah!G62="Yes",1,0)</f>
        <v>1</v>
      </c>
      <c r="H62" s="5">
        <f>IF(Data_Mentah!H62="Yes",1,0)</f>
        <v>0</v>
      </c>
      <c r="I62" s="5">
        <f>IF(Data_Mentah!I62="Yes",1,0)</f>
        <v>0</v>
      </c>
      <c r="J62" s="5">
        <f>IF(Data_Mentah!J62="Yes",1,0)</f>
        <v>1</v>
      </c>
      <c r="K62" s="5">
        <f>IF(Data_Mentah!K62="Yes",1,0)</f>
        <v>0</v>
      </c>
      <c r="L62" s="5">
        <f>IF(Data_Mentah!L62="Yes",1,0)</f>
        <v>0</v>
      </c>
      <c r="M62" s="5">
        <f>IF(Data_Mentah!M62="Yes",1,0)</f>
        <v>1</v>
      </c>
      <c r="N62" s="5">
        <f>IF(Data_Mentah!N62="Yes",1,0)</f>
        <v>1</v>
      </c>
      <c r="O62" s="5">
        <f>IF(Data_Mentah!O62="Yes",1,0)</f>
        <v>0</v>
      </c>
      <c r="P62" s="5">
        <f>IF(Data_Mentah!P62="Yes",1,0)</f>
        <v>0</v>
      </c>
      <c r="Q62" s="6">
        <f>IF(Data_Mentah!Q62="Positive",1,0)</f>
        <v>1</v>
      </c>
      <c r="T62">
        <f t="shared" si="0"/>
        <v>1</v>
      </c>
      <c r="U62">
        <f t="shared" si="1"/>
        <v>1</v>
      </c>
      <c r="V62">
        <f t="shared" si="2"/>
        <v>0</v>
      </c>
      <c r="W62">
        <f t="shared" si="3"/>
        <v>0</v>
      </c>
      <c r="X62">
        <f t="shared" si="4"/>
        <v>0</v>
      </c>
      <c r="Y62">
        <f>IF((Confusion_Matrix!T62 + Confusion_Matrix!U62 + Confusion_Matrix!V62 + Confusion_Matrix!W62 + Confusion_Matrix!X62) &gt;= 3, 1, 0)</f>
        <v>0</v>
      </c>
      <c r="Z62">
        <f>Label_Encoding!Q62</f>
        <v>1</v>
      </c>
      <c r="AA62" t="str">
        <f t="shared" si="5"/>
        <v>Salah</v>
      </c>
    </row>
    <row r="63" spans="1:27" ht="15.75" customHeight="1" x14ac:dyDescent="0.2">
      <c r="A63" s="7">
        <v>35</v>
      </c>
      <c r="B63" s="8">
        <f>IF(Data_Mentah!B63="Male",1,0)</f>
        <v>0</v>
      </c>
      <c r="C63" s="8">
        <f>IF(Data_Mentah!C63="Yes",1,0)</f>
        <v>1</v>
      </c>
      <c r="D63" s="8">
        <f>IF(Data_Mentah!D63="Yes",1,0)</f>
        <v>1</v>
      </c>
      <c r="E63" s="8">
        <f>IF(Data_Mentah!E63="Yes",1,0)</f>
        <v>1</v>
      </c>
      <c r="F63" s="8">
        <f>IF(Data_Mentah!F63="Yes",1,0)</f>
        <v>1</v>
      </c>
      <c r="G63" s="8">
        <f>IF(Data_Mentah!G63="Yes",1,0)</f>
        <v>1</v>
      </c>
      <c r="H63" s="8">
        <f>IF(Data_Mentah!H63="Yes",1,0)</f>
        <v>0</v>
      </c>
      <c r="I63" s="8">
        <f>IF(Data_Mentah!I63="Yes",1,0)</f>
        <v>1</v>
      </c>
      <c r="J63" s="8">
        <f>IF(Data_Mentah!J63="Yes",1,0)</f>
        <v>1</v>
      </c>
      <c r="K63" s="8">
        <f>IF(Data_Mentah!K63="Yes",1,0)</f>
        <v>0</v>
      </c>
      <c r="L63" s="8">
        <f>IF(Data_Mentah!L63="Yes",1,0)</f>
        <v>1</v>
      </c>
      <c r="M63" s="8">
        <f>IF(Data_Mentah!M63="Yes",1,0)</f>
        <v>1</v>
      </c>
      <c r="N63" s="8">
        <f>IF(Data_Mentah!N63="Yes",1,0)</f>
        <v>1</v>
      </c>
      <c r="O63" s="8">
        <f>IF(Data_Mentah!O63="Yes",1,0)</f>
        <v>0</v>
      </c>
      <c r="P63" s="8">
        <f>IF(Data_Mentah!P63="Yes",1,0)</f>
        <v>0</v>
      </c>
      <c r="Q63" s="9">
        <f>IF(Data_Mentah!Q63="Positive",1,0)</f>
        <v>1</v>
      </c>
      <c r="T63">
        <f t="shared" si="0"/>
        <v>1</v>
      </c>
      <c r="U63">
        <f t="shared" si="1"/>
        <v>1</v>
      </c>
      <c r="V63">
        <f t="shared" si="2"/>
        <v>1</v>
      </c>
      <c r="W63">
        <f t="shared" si="3"/>
        <v>0</v>
      </c>
      <c r="X63">
        <f t="shared" si="4"/>
        <v>1</v>
      </c>
      <c r="Y63">
        <f>IF((Confusion_Matrix!T63 + Confusion_Matrix!U63 + Confusion_Matrix!V63 + Confusion_Matrix!W63 + Confusion_Matrix!X63) &gt;= 3, 1, 0)</f>
        <v>1</v>
      </c>
      <c r="Z63">
        <f>Label_Encoding!Q63</f>
        <v>1</v>
      </c>
      <c r="AA63" t="str">
        <f t="shared" si="5"/>
        <v>Benar</v>
      </c>
    </row>
    <row r="64" spans="1:27" ht="15.75" customHeight="1" x14ac:dyDescent="0.2">
      <c r="A64" s="4">
        <v>55</v>
      </c>
      <c r="B64" s="5">
        <f>IF(Data_Mentah!B64="Male",1,0)</f>
        <v>0</v>
      </c>
      <c r="C64" s="5">
        <f>IF(Data_Mentah!C64="Yes",1,0)</f>
        <v>1</v>
      </c>
      <c r="D64" s="5">
        <f>IF(Data_Mentah!D64="Yes",1,0)</f>
        <v>1</v>
      </c>
      <c r="E64" s="5">
        <f>IF(Data_Mentah!E64="Yes",1,0)</f>
        <v>0</v>
      </c>
      <c r="F64" s="5">
        <f>IF(Data_Mentah!F64="Yes",1,0)</f>
        <v>1</v>
      </c>
      <c r="G64" s="5">
        <f>IF(Data_Mentah!G64="Yes",1,0)</f>
        <v>1</v>
      </c>
      <c r="H64" s="5">
        <f>IF(Data_Mentah!H64="Yes",1,0)</f>
        <v>0</v>
      </c>
      <c r="I64" s="5">
        <f>IF(Data_Mentah!I64="Yes",1,0)</f>
        <v>1</v>
      </c>
      <c r="J64" s="5">
        <f>IF(Data_Mentah!J64="Yes",1,0)</f>
        <v>1</v>
      </c>
      <c r="K64" s="5">
        <f>IF(Data_Mentah!K64="Yes",1,0)</f>
        <v>0</v>
      </c>
      <c r="L64" s="5">
        <f>IF(Data_Mentah!L64="Yes",1,0)</f>
        <v>1</v>
      </c>
      <c r="M64" s="5">
        <f>IF(Data_Mentah!M64="Yes",1,0)</f>
        <v>1</v>
      </c>
      <c r="N64" s="5">
        <f>IF(Data_Mentah!N64="Yes",1,0)</f>
        <v>1</v>
      </c>
      <c r="O64" s="5">
        <f>IF(Data_Mentah!O64="Yes",1,0)</f>
        <v>0</v>
      </c>
      <c r="P64" s="5">
        <f>IF(Data_Mentah!P64="Yes",1,0)</f>
        <v>0</v>
      </c>
      <c r="Q64" s="6">
        <f>IF(Data_Mentah!Q64="Positive",1,0)</f>
        <v>1</v>
      </c>
      <c r="T64">
        <f t="shared" si="0"/>
        <v>1</v>
      </c>
      <c r="U64">
        <f t="shared" si="1"/>
        <v>1</v>
      </c>
      <c r="V64">
        <f t="shared" si="2"/>
        <v>1</v>
      </c>
      <c r="W64">
        <f t="shared" si="3"/>
        <v>0</v>
      </c>
      <c r="X64">
        <f t="shared" si="4"/>
        <v>1</v>
      </c>
      <c r="Y64">
        <f>IF((Confusion_Matrix!T64 + Confusion_Matrix!U64 + Confusion_Matrix!V64 + Confusion_Matrix!W64 + Confusion_Matrix!X64) &gt;= 3, 1, 0)</f>
        <v>1</v>
      </c>
      <c r="Z64">
        <f>Label_Encoding!Q64</f>
        <v>1</v>
      </c>
      <c r="AA64" t="str">
        <f t="shared" si="5"/>
        <v>Benar</v>
      </c>
    </row>
    <row r="65" spans="1:27" ht="15.75" customHeight="1" x14ac:dyDescent="0.2">
      <c r="A65" s="7">
        <v>60</v>
      </c>
      <c r="B65" s="8">
        <f>IF(Data_Mentah!B65="Male",1,0)</f>
        <v>0</v>
      </c>
      <c r="C65" s="8">
        <f>IF(Data_Mentah!C65="Yes",1,0)</f>
        <v>1</v>
      </c>
      <c r="D65" s="8">
        <f>IF(Data_Mentah!D65="Yes",1,0)</f>
        <v>0</v>
      </c>
      <c r="E65" s="8">
        <f>IF(Data_Mentah!E65="Yes",1,0)</f>
        <v>1</v>
      </c>
      <c r="F65" s="8">
        <f>IF(Data_Mentah!F65="Yes",1,0)</f>
        <v>1</v>
      </c>
      <c r="G65" s="8">
        <f>IF(Data_Mentah!G65="Yes",1,0)</f>
        <v>0</v>
      </c>
      <c r="H65" s="8">
        <f>IF(Data_Mentah!H65="Yes",1,0)</f>
        <v>1</v>
      </c>
      <c r="I65" s="8">
        <f>IF(Data_Mentah!I65="Yes",1,0)</f>
        <v>1</v>
      </c>
      <c r="J65" s="8">
        <f>IF(Data_Mentah!J65="Yes",1,0)</f>
        <v>1</v>
      </c>
      <c r="K65" s="8">
        <f>IF(Data_Mentah!K65="Yes",1,0)</f>
        <v>0</v>
      </c>
      <c r="L65" s="8">
        <f>IF(Data_Mentah!L65="Yes",1,0)</f>
        <v>1</v>
      </c>
      <c r="M65" s="8">
        <f>IF(Data_Mentah!M65="Yes",1,0)</f>
        <v>1</v>
      </c>
      <c r="N65" s="8">
        <f>IF(Data_Mentah!N65="Yes",1,0)</f>
        <v>1</v>
      </c>
      <c r="O65" s="8">
        <f>IF(Data_Mentah!O65="Yes",1,0)</f>
        <v>0</v>
      </c>
      <c r="P65" s="8">
        <f>IF(Data_Mentah!P65="Yes",1,0)</f>
        <v>1</v>
      </c>
      <c r="Q65" s="9">
        <f>IF(Data_Mentah!Q65="Positive",1,0)</f>
        <v>1</v>
      </c>
      <c r="T65">
        <f t="shared" si="0"/>
        <v>1</v>
      </c>
      <c r="U65">
        <f t="shared" si="1"/>
        <v>1</v>
      </c>
      <c r="V65">
        <f t="shared" si="2"/>
        <v>1</v>
      </c>
      <c r="W65">
        <f t="shared" si="3"/>
        <v>0</v>
      </c>
      <c r="X65">
        <f t="shared" si="4"/>
        <v>1</v>
      </c>
      <c r="Y65">
        <f>IF((Confusion_Matrix!T65 + Confusion_Matrix!U65 + Confusion_Matrix!V65 + Confusion_Matrix!W65 + Confusion_Matrix!X65) &gt;= 3, 1, 0)</f>
        <v>1</v>
      </c>
      <c r="Z65">
        <f>Label_Encoding!Q65</f>
        <v>1</v>
      </c>
      <c r="AA65" t="str">
        <f t="shared" si="5"/>
        <v>Benar</v>
      </c>
    </row>
    <row r="66" spans="1:27" ht="15.75" customHeight="1" x14ac:dyDescent="0.2">
      <c r="A66" s="4">
        <v>45</v>
      </c>
      <c r="B66" s="5">
        <f>IF(Data_Mentah!B66="Male",1,0)</f>
        <v>0</v>
      </c>
      <c r="C66" s="5">
        <f>IF(Data_Mentah!C66="Yes",1,0)</f>
        <v>0</v>
      </c>
      <c r="D66" s="5">
        <f>IF(Data_Mentah!D66="Yes",1,0)</f>
        <v>0</v>
      </c>
      <c r="E66" s="5">
        <f>IF(Data_Mentah!E66="Yes",1,0)</f>
        <v>0</v>
      </c>
      <c r="F66" s="5">
        <f>IF(Data_Mentah!F66="Yes",1,0)</f>
        <v>0</v>
      </c>
      <c r="G66" s="5">
        <f>IF(Data_Mentah!G66="Yes",1,0)</f>
        <v>0</v>
      </c>
      <c r="H66" s="5">
        <f>IF(Data_Mentah!H66="Yes",1,0)</f>
        <v>0</v>
      </c>
      <c r="I66" s="5">
        <f>IF(Data_Mentah!I66="Yes",1,0)</f>
        <v>1</v>
      </c>
      <c r="J66" s="5">
        <f>IF(Data_Mentah!J66="Yes",1,0)</f>
        <v>1</v>
      </c>
      <c r="K66" s="5">
        <f>IF(Data_Mentah!K66="Yes",1,0)</f>
        <v>0</v>
      </c>
      <c r="L66" s="5">
        <f>IF(Data_Mentah!L66="Yes",1,0)</f>
        <v>0</v>
      </c>
      <c r="M66" s="5">
        <f>IF(Data_Mentah!M66="Yes",1,0)</f>
        <v>1</v>
      </c>
      <c r="N66" s="5">
        <f>IF(Data_Mentah!N66="Yes",1,0)</f>
        <v>0</v>
      </c>
      <c r="O66" s="5">
        <f>IF(Data_Mentah!O66="Yes",1,0)</f>
        <v>0</v>
      </c>
      <c r="P66" s="5">
        <f>IF(Data_Mentah!P66="Yes",1,0)</f>
        <v>0</v>
      </c>
      <c r="Q66" s="6">
        <f>IF(Data_Mentah!Q66="Positive",1,0)</f>
        <v>1</v>
      </c>
      <c r="T66">
        <f t="shared" si="0"/>
        <v>0</v>
      </c>
      <c r="U66">
        <f t="shared" si="1"/>
        <v>0</v>
      </c>
      <c r="V66">
        <f t="shared" si="2"/>
        <v>0</v>
      </c>
      <c r="W66">
        <f t="shared" si="3"/>
        <v>0</v>
      </c>
      <c r="X66">
        <f t="shared" si="4"/>
        <v>0</v>
      </c>
      <c r="Y66">
        <f>IF((Confusion_Matrix!T66 + Confusion_Matrix!U66 + Confusion_Matrix!V66 + Confusion_Matrix!W66 + Confusion_Matrix!X66) &gt;= 3, 1, 0)</f>
        <v>0</v>
      </c>
      <c r="Z66">
        <f>Label_Encoding!Q66</f>
        <v>1</v>
      </c>
      <c r="AA66" t="str">
        <f t="shared" si="5"/>
        <v>Salah</v>
      </c>
    </row>
    <row r="67" spans="1:27" ht="15.75" customHeight="1" x14ac:dyDescent="0.2">
      <c r="A67" s="7">
        <v>40</v>
      </c>
      <c r="B67" s="8">
        <f>IF(Data_Mentah!B67="Male",1,0)</f>
        <v>0</v>
      </c>
      <c r="C67" s="8">
        <f>IF(Data_Mentah!C67="Yes",1,0)</f>
        <v>1</v>
      </c>
      <c r="D67" s="8">
        <f>IF(Data_Mentah!D67="Yes",1,0)</f>
        <v>0</v>
      </c>
      <c r="E67" s="8">
        <f>IF(Data_Mentah!E67="Yes",1,0)</f>
        <v>1</v>
      </c>
      <c r="F67" s="8">
        <f>IF(Data_Mentah!F67="Yes",1,0)</f>
        <v>0</v>
      </c>
      <c r="G67" s="8">
        <f>IF(Data_Mentah!G67="Yes",1,0)</f>
        <v>1</v>
      </c>
      <c r="H67" s="8">
        <f>IF(Data_Mentah!H67="Yes",1,0)</f>
        <v>0</v>
      </c>
      <c r="I67" s="8">
        <f>IF(Data_Mentah!I67="Yes",1,0)</f>
        <v>0</v>
      </c>
      <c r="J67" s="8">
        <f>IF(Data_Mentah!J67="Yes",1,0)</f>
        <v>0</v>
      </c>
      <c r="K67" s="8">
        <f>IF(Data_Mentah!K67="Yes",1,0)</f>
        <v>0</v>
      </c>
      <c r="L67" s="8">
        <f>IF(Data_Mentah!L67="Yes",1,0)</f>
        <v>0</v>
      </c>
      <c r="M67" s="8">
        <f>IF(Data_Mentah!M67="Yes",1,0)</f>
        <v>0</v>
      </c>
      <c r="N67" s="8">
        <f>IF(Data_Mentah!N67="Yes",1,0)</f>
        <v>0</v>
      </c>
      <c r="O67" s="8">
        <f>IF(Data_Mentah!O67="Yes",1,0)</f>
        <v>0</v>
      </c>
      <c r="P67" s="8">
        <f>IF(Data_Mentah!P67="Yes",1,0)</f>
        <v>0</v>
      </c>
      <c r="Q67" s="9">
        <f>IF(Data_Mentah!Q67="Positive",1,0)</f>
        <v>1</v>
      </c>
      <c r="T67">
        <f t="shared" ref="T67:T130" si="6">IF((H67 + N67 + E67 + F67 + J67) &gt;= 3, 1, 0)</f>
        <v>0</v>
      </c>
      <c r="U67">
        <f t="shared" ref="U67:U130" si="7">IF((P67 + J67 + G67 + M67 + D67) &gt;= 3, 1, 0)</f>
        <v>0</v>
      </c>
      <c r="V67">
        <f t="shared" ref="V67:V130" si="8">IF((R67 + J67 + I67 + F67 + L67) &gt;= 3, 1, 0)</f>
        <v>0</v>
      </c>
      <c r="W67">
        <f t="shared" ref="W67:W130" si="9">IF((S67 + K67 + R67 + P67 + M67) &gt;= 3, 1, 0)</f>
        <v>0</v>
      </c>
      <c r="X67">
        <f t="shared" ref="X67:X130" si="10">IF((T67 + O67 + I67 + M67 + P67) &gt;= 3, 1, 0)</f>
        <v>0</v>
      </c>
      <c r="Y67">
        <f>IF((Confusion_Matrix!T67 + Confusion_Matrix!U67 + Confusion_Matrix!V67 + Confusion_Matrix!W67 + Confusion_Matrix!X67) &gt;= 3, 1, 0)</f>
        <v>0</v>
      </c>
      <c r="Z67">
        <f>Label_Encoding!Q67</f>
        <v>1</v>
      </c>
      <c r="AA67" t="str">
        <f t="shared" ref="AA67:AA130" si="11">IF(Y67=Z67,"Benar","Salah")</f>
        <v>Salah</v>
      </c>
    </row>
    <row r="68" spans="1:27" ht="15.75" customHeight="1" x14ac:dyDescent="0.2">
      <c r="A68" s="4">
        <v>30</v>
      </c>
      <c r="B68" s="5">
        <f>IF(Data_Mentah!B68="Male",1,0)</f>
        <v>0</v>
      </c>
      <c r="C68" s="5">
        <f>IF(Data_Mentah!C68="Yes",1,0)</f>
        <v>1</v>
      </c>
      <c r="D68" s="5">
        <f>IF(Data_Mentah!D68="Yes",1,0)</f>
        <v>1</v>
      </c>
      <c r="E68" s="5">
        <f>IF(Data_Mentah!E68="Yes",1,0)</f>
        <v>0</v>
      </c>
      <c r="F68" s="5">
        <f>IF(Data_Mentah!F68="Yes",1,0)</f>
        <v>0</v>
      </c>
      <c r="G68" s="5">
        <f>IF(Data_Mentah!G68="Yes",1,0)</f>
        <v>0</v>
      </c>
      <c r="H68" s="5">
        <f>IF(Data_Mentah!H68="Yes",1,0)</f>
        <v>0</v>
      </c>
      <c r="I68" s="5">
        <f>IF(Data_Mentah!I68="Yes",1,0)</f>
        <v>0</v>
      </c>
      <c r="J68" s="5">
        <f>IF(Data_Mentah!J68="Yes",1,0)</f>
        <v>1</v>
      </c>
      <c r="K68" s="5">
        <f>IF(Data_Mentah!K68="Yes",1,0)</f>
        <v>0</v>
      </c>
      <c r="L68" s="5">
        <f>IF(Data_Mentah!L68="Yes",1,0)</f>
        <v>1</v>
      </c>
      <c r="M68" s="5">
        <f>IF(Data_Mentah!M68="Yes",1,0)</f>
        <v>1</v>
      </c>
      <c r="N68" s="5">
        <f>IF(Data_Mentah!N68="Yes",1,0)</f>
        <v>0</v>
      </c>
      <c r="O68" s="5">
        <f>IF(Data_Mentah!O68="Yes",1,0)</f>
        <v>0</v>
      </c>
      <c r="P68" s="5">
        <f>IF(Data_Mentah!P68="Yes",1,0)</f>
        <v>0</v>
      </c>
      <c r="Q68" s="6">
        <f>IF(Data_Mentah!Q68="Positive",1,0)</f>
        <v>1</v>
      </c>
      <c r="T68">
        <f t="shared" si="6"/>
        <v>0</v>
      </c>
      <c r="U68">
        <f t="shared" si="7"/>
        <v>1</v>
      </c>
      <c r="V68">
        <f t="shared" si="8"/>
        <v>0</v>
      </c>
      <c r="W68">
        <f t="shared" si="9"/>
        <v>0</v>
      </c>
      <c r="X68">
        <f t="shared" si="10"/>
        <v>0</v>
      </c>
      <c r="Y68">
        <f>IF((Confusion_Matrix!T68 + Confusion_Matrix!U68 + Confusion_Matrix!V68 + Confusion_Matrix!W68 + Confusion_Matrix!X68) &gt;= 3, 1, 0)</f>
        <v>0</v>
      </c>
      <c r="Z68">
        <f>Label_Encoding!Q68</f>
        <v>1</v>
      </c>
      <c r="AA68" t="str">
        <f t="shared" si="11"/>
        <v>Salah</v>
      </c>
    </row>
    <row r="69" spans="1:27" ht="15.75" customHeight="1" x14ac:dyDescent="0.2">
      <c r="A69" s="7">
        <v>35</v>
      </c>
      <c r="B69" s="8">
        <f>IF(Data_Mentah!B69="Male",1,0)</f>
        <v>0</v>
      </c>
      <c r="C69" s="8">
        <f>IF(Data_Mentah!C69="Yes",1,0)</f>
        <v>0</v>
      </c>
      <c r="D69" s="8">
        <f>IF(Data_Mentah!D69="Yes",1,0)</f>
        <v>1</v>
      </c>
      <c r="E69" s="8">
        <f>IF(Data_Mentah!E69="Yes",1,0)</f>
        <v>1</v>
      </c>
      <c r="F69" s="8">
        <f>IF(Data_Mentah!F69="Yes",1,0)</f>
        <v>1</v>
      </c>
      <c r="G69" s="8">
        <f>IF(Data_Mentah!G69="Yes",1,0)</f>
        <v>1</v>
      </c>
      <c r="H69" s="8">
        <f>IF(Data_Mentah!H69="Yes",1,0)</f>
        <v>0</v>
      </c>
      <c r="I69" s="8">
        <f>IF(Data_Mentah!I69="Yes",1,0)</f>
        <v>0</v>
      </c>
      <c r="J69" s="8">
        <f>IF(Data_Mentah!J69="Yes",1,0)</f>
        <v>1</v>
      </c>
      <c r="K69" s="8">
        <f>IF(Data_Mentah!K69="Yes",1,0)</f>
        <v>0</v>
      </c>
      <c r="L69" s="8">
        <f>IF(Data_Mentah!L69="Yes",1,0)</f>
        <v>0</v>
      </c>
      <c r="M69" s="8">
        <f>IF(Data_Mentah!M69="Yes",1,0)</f>
        <v>1</v>
      </c>
      <c r="N69" s="8">
        <f>IF(Data_Mentah!N69="Yes",1,0)</f>
        <v>0</v>
      </c>
      <c r="O69" s="8">
        <f>IF(Data_Mentah!O69="Yes",1,0)</f>
        <v>0</v>
      </c>
      <c r="P69" s="8">
        <f>IF(Data_Mentah!P69="Yes",1,0)</f>
        <v>0</v>
      </c>
      <c r="Q69" s="9">
        <f>IF(Data_Mentah!Q69="Positive",1,0)</f>
        <v>1</v>
      </c>
      <c r="T69">
        <f t="shared" si="6"/>
        <v>1</v>
      </c>
      <c r="U69">
        <f t="shared" si="7"/>
        <v>1</v>
      </c>
      <c r="V69">
        <f t="shared" si="8"/>
        <v>0</v>
      </c>
      <c r="W69">
        <f t="shared" si="9"/>
        <v>0</v>
      </c>
      <c r="X69">
        <f t="shared" si="10"/>
        <v>0</v>
      </c>
      <c r="Y69">
        <f>IF((Confusion_Matrix!T69 + Confusion_Matrix!U69 + Confusion_Matrix!V69 + Confusion_Matrix!W69 + Confusion_Matrix!X69) &gt;= 3, 1, 0)</f>
        <v>0</v>
      </c>
      <c r="Z69">
        <f>Label_Encoding!Q69</f>
        <v>1</v>
      </c>
      <c r="AA69" t="str">
        <f t="shared" si="11"/>
        <v>Salah</v>
      </c>
    </row>
    <row r="70" spans="1:27" ht="15.75" customHeight="1" x14ac:dyDescent="0.2">
      <c r="A70" s="4">
        <v>25</v>
      </c>
      <c r="B70" s="5">
        <f>IF(Data_Mentah!B70="Male",1,0)</f>
        <v>0</v>
      </c>
      <c r="C70" s="5">
        <f>IF(Data_Mentah!C70="Yes",1,0)</f>
        <v>0</v>
      </c>
      <c r="D70" s="5">
        <f>IF(Data_Mentah!D70="Yes",1,0)</f>
        <v>0</v>
      </c>
      <c r="E70" s="5">
        <f>IF(Data_Mentah!E70="Yes",1,0)</f>
        <v>0</v>
      </c>
      <c r="F70" s="5">
        <f>IF(Data_Mentah!F70="Yes",1,0)</f>
        <v>1</v>
      </c>
      <c r="G70" s="5">
        <f>IF(Data_Mentah!G70="Yes",1,0)</f>
        <v>1</v>
      </c>
      <c r="H70" s="5">
        <f>IF(Data_Mentah!H70="Yes",1,0)</f>
        <v>0</v>
      </c>
      <c r="I70" s="5">
        <f>IF(Data_Mentah!I70="Yes",1,0)</f>
        <v>1</v>
      </c>
      <c r="J70" s="5">
        <f>IF(Data_Mentah!J70="Yes",1,0)</f>
        <v>0</v>
      </c>
      <c r="K70" s="5">
        <f>IF(Data_Mentah!K70="Yes",1,0)</f>
        <v>0</v>
      </c>
      <c r="L70" s="5">
        <f>IF(Data_Mentah!L70="Yes",1,0)</f>
        <v>0</v>
      </c>
      <c r="M70" s="5">
        <f>IF(Data_Mentah!M70="Yes",1,0)</f>
        <v>0</v>
      </c>
      <c r="N70" s="5">
        <f>IF(Data_Mentah!N70="Yes",1,0)</f>
        <v>0</v>
      </c>
      <c r="O70" s="5">
        <f>IF(Data_Mentah!O70="Yes",1,0)</f>
        <v>1</v>
      </c>
      <c r="P70" s="5">
        <f>IF(Data_Mentah!P70="Yes",1,0)</f>
        <v>0</v>
      </c>
      <c r="Q70" s="6">
        <f>IF(Data_Mentah!Q70="Positive",1,0)</f>
        <v>1</v>
      </c>
      <c r="T70">
        <f t="shared" si="6"/>
        <v>0</v>
      </c>
      <c r="U70">
        <f t="shared" si="7"/>
        <v>0</v>
      </c>
      <c r="V70">
        <f t="shared" si="8"/>
        <v>0</v>
      </c>
      <c r="W70">
        <f t="shared" si="9"/>
        <v>0</v>
      </c>
      <c r="X70">
        <f t="shared" si="10"/>
        <v>0</v>
      </c>
      <c r="Y70">
        <f>IF((Confusion_Matrix!T70 + Confusion_Matrix!U70 + Confusion_Matrix!V70 + Confusion_Matrix!W70 + Confusion_Matrix!X70) &gt;= 3, 1, 0)</f>
        <v>0</v>
      </c>
      <c r="Z70">
        <f>Label_Encoding!Q70</f>
        <v>1</v>
      </c>
      <c r="AA70" t="str">
        <f t="shared" si="11"/>
        <v>Salah</v>
      </c>
    </row>
    <row r="71" spans="1:27" ht="15.75" customHeight="1" x14ac:dyDescent="0.2">
      <c r="A71" s="7">
        <v>50</v>
      </c>
      <c r="B71" s="8">
        <f>IF(Data_Mentah!B71="Male",1,0)</f>
        <v>0</v>
      </c>
      <c r="C71" s="8">
        <f>IF(Data_Mentah!C71="Yes",1,0)</f>
        <v>1</v>
      </c>
      <c r="D71" s="8">
        <f>IF(Data_Mentah!D71="Yes",1,0)</f>
        <v>1</v>
      </c>
      <c r="E71" s="8">
        <f>IF(Data_Mentah!E71="Yes",1,0)</f>
        <v>1</v>
      </c>
      <c r="F71" s="8">
        <f>IF(Data_Mentah!F71="Yes",1,0)</f>
        <v>1</v>
      </c>
      <c r="G71" s="8">
        <f>IF(Data_Mentah!G71="Yes",1,0)</f>
        <v>1</v>
      </c>
      <c r="H71" s="8">
        <f>IF(Data_Mentah!H71="Yes",1,0)</f>
        <v>0</v>
      </c>
      <c r="I71" s="8">
        <f>IF(Data_Mentah!I71="Yes",1,0)</f>
        <v>1</v>
      </c>
      <c r="J71" s="8">
        <f>IF(Data_Mentah!J71="Yes",1,0)</f>
        <v>0</v>
      </c>
      <c r="K71" s="8">
        <f>IF(Data_Mentah!K71="Yes",1,0)</f>
        <v>0</v>
      </c>
      <c r="L71" s="8">
        <f>IF(Data_Mentah!L71="Yes",1,0)</f>
        <v>0</v>
      </c>
      <c r="M71" s="8">
        <f>IF(Data_Mentah!M71="Yes",1,0)</f>
        <v>1</v>
      </c>
      <c r="N71" s="8">
        <f>IF(Data_Mentah!N71="Yes",1,0)</f>
        <v>0</v>
      </c>
      <c r="O71" s="8">
        <f>IF(Data_Mentah!O71="Yes",1,0)</f>
        <v>0</v>
      </c>
      <c r="P71" s="8">
        <f>IF(Data_Mentah!P71="Yes",1,0)</f>
        <v>1</v>
      </c>
      <c r="Q71" s="9">
        <f>IF(Data_Mentah!Q71="Positive",1,0)</f>
        <v>1</v>
      </c>
      <c r="T71">
        <f t="shared" si="6"/>
        <v>0</v>
      </c>
      <c r="U71">
        <f t="shared" si="7"/>
        <v>1</v>
      </c>
      <c r="V71">
        <f t="shared" si="8"/>
        <v>0</v>
      </c>
      <c r="W71">
        <f t="shared" si="9"/>
        <v>0</v>
      </c>
      <c r="X71">
        <f t="shared" si="10"/>
        <v>1</v>
      </c>
      <c r="Y71">
        <f>IF((Confusion_Matrix!T71 + Confusion_Matrix!U71 + Confusion_Matrix!V71 + Confusion_Matrix!W71 + Confusion_Matrix!X71) &gt;= 3, 1, 0)</f>
        <v>0</v>
      </c>
      <c r="Z71">
        <f>Label_Encoding!Q71</f>
        <v>1</v>
      </c>
      <c r="AA71" t="str">
        <f t="shared" si="11"/>
        <v>Salah</v>
      </c>
    </row>
    <row r="72" spans="1:27" ht="15.75" customHeight="1" x14ac:dyDescent="0.2">
      <c r="A72" s="4">
        <v>40</v>
      </c>
      <c r="B72" s="5">
        <f>IF(Data_Mentah!B72="Male",1,0)</f>
        <v>0</v>
      </c>
      <c r="C72" s="5">
        <f>IF(Data_Mentah!C72="Yes",1,0)</f>
        <v>0</v>
      </c>
      <c r="D72" s="5">
        <f>IF(Data_Mentah!D72="Yes",1,0)</f>
        <v>0</v>
      </c>
      <c r="E72" s="5">
        <f>IF(Data_Mentah!E72="Yes",1,0)</f>
        <v>1</v>
      </c>
      <c r="F72" s="5">
        <f>IF(Data_Mentah!F72="Yes",1,0)</f>
        <v>1</v>
      </c>
      <c r="G72" s="5">
        <f>IF(Data_Mentah!G72="Yes",1,0)</f>
        <v>0</v>
      </c>
      <c r="H72" s="5">
        <f>IF(Data_Mentah!H72="Yes",1,0)</f>
        <v>0</v>
      </c>
      <c r="I72" s="5">
        <f>IF(Data_Mentah!I72="Yes",1,0)</f>
        <v>0</v>
      </c>
      <c r="J72" s="5">
        <f>IF(Data_Mentah!J72="Yes",1,0)</f>
        <v>0</v>
      </c>
      <c r="K72" s="5">
        <f>IF(Data_Mentah!K72="Yes",1,0)</f>
        <v>0</v>
      </c>
      <c r="L72" s="5">
        <f>IF(Data_Mentah!L72="Yes",1,0)</f>
        <v>0</v>
      </c>
      <c r="M72" s="5">
        <f>IF(Data_Mentah!M72="Yes",1,0)</f>
        <v>0</v>
      </c>
      <c r="N72" s="5">
        <f>IF(Data_Mentah!N72="Yes",1,0)</f>
        <v>0</v>
      </c>
      <c r="O72" s="5">
        <f>IF(Data_Mentah!O72="Yes",1,0)</f>
        <v>0</v>
      </c>
      <c r="P72" s="5">
        <f>IF(Data_Mentah!P72="Yes",1,0)</f>
        <v>0</v>
      </c>
      <c r="Q72" s="6">
        <f>IF(Data_Mentah!Q72="Positive",1,0)</f>
        <v>1</v>
      </c>
      <c r="T72">
        <f t="shared" si="6"/>
        <v>0</v>
      </c>
      <c r="U72">
        <f t="shared" si="7"/>
        <v>0</v>
      </c>
      <c r="V72">
        <f t="shared" si="8"/>
        <v>0</v>
      </c>
      <c r="W72">
        <f t="shared" si="9"/>
        <v>0</v>
      </c>
      <c r="X72">
        <f t="shared" si="10"/>
        <v>0</v>
      </c>
      <c r="Y72">
        <f>IF((Confusion_Matrix!T72 + Confusion_Matrix!U72 + Confusion_Matrix!V72 + Confusion_Matrix!W72 + Confusion_Matrix!X72) &gt;= 3, 1, 0)</f>
        <v>0</v>
      </c>
      <c r="Z72">
        <f>Label_Encoding!Q72</f>
        <v>1</v>
      </c>
      <c r="AA72" t="str">
        <f t="shared" si="11"/>
        <v>Salah</v>
      </c>
    </row>
    <row r="73" spans="1:27" ht="15.75" customHeight="1" x14ac:dyDescent="0.2">
      <c r="A73" s="7">
        <v>35</v>
      </c>
      <c r="B73" s="8">
        <f>IF(Data_Mentah!B73="Male",1,0)</f>
        <v>0</v>
      </c>
      <c r="C73" s="8">
        <f>IF(Data_Mentah!C73="Yes",1,0)</f>
        <v>0</v>
      </c>
      <c r="D73" s="8">
        <f>IF(Data_Mentah!D73="Yes",1,0)</f>
        <v>1</v>
      </c>
      <c r="E73" s="8">
        <f>IF(Data_Mentah!E73="Yes",1,0)</f>
        <v>1</v>
      </c>
      <c r="F73" s="8">
        <f>IF(Data_Mentah!F73="Yes",1,0)</f>
        <v>1</v>
      </c>
      <c r="G73" s="8">
        <f>IF(Data_Mentah!G73="Yes",1,0)</f>
        <v>0</v>
      </c>
      <c r="H73" s="8">
        <f>IF(Data_Mentah!H73="Yes",1,0)</f>
        <v>0</v>
      </c>
      <c r="I73" s="8">
        <f>IF(Data_Mentah!I73="Yes",1,0)</f>
        <v>0</v>
      </c>
      <c r="J73" s="8">
        <f>IF(Data_Mentah!J73="Yes",1,0)</f>
        <v>1</v>
      </c>
      <c r="K73" s="8">
        <f>IF(Data_Mentah!K73="Yes",1,0)</f>
        <v>0</v>
      </c>
      <c r="L73" s="8">
        <f>IF(Data_Mentah!L73="Yes",1,0)</f>
        <v>1</v>
      </c>
      <c r="M73" s="8">
        <f>IF(Data_Mentah!M73="Yes",1,0)</f>
        <v>1</v>
      </c>
      <c r="N73" s="8">
        <f>IF(Data_Mentah!N73="Yes",1,0)</f>
        <v>1</v>
      </c>
      <c r="O73" s="8">
        <f>IF(Data_Mentah!O73="Yes",1,0)</f>
        <v>0</v>
      </c>
      <c r="P73" s="8">
        <f>IF(Data_Mentah!P73="Yes",1,0)</f>
        <v>0</v>
      </c>
      <c r="Q73" s="9">
        <f>IF(Data_Mentah!Q73="Positive",1,0)</f>
        <v>1</v>
      </c>
      <c r="T73">
        <f t="shared" si="6"/>
        <v>1</v>
      </c>
      <c r="U73">
        <f t="shared" si="7"/>
        <v>1</v>
      </c>
      <c r="V73">
        <f t="shared" si="8"/>
        <v>1</v>
      </c>
      <c r="W73">
        <f t="shared" si="9"/>
        <v>0</v>
      </c>
      <c r="X73">
        <f t="shared" si="10"/>
        <v>0</v>
      </c>
      <c r="Y73">
        <f>IF((Confusion_Matrix!T73 + Confusion_Matrix!U73 + Confusion_Matrix!V73 + Confusion_Matrix!W73 + Confusion_Matrix!X73) &gt;= 3, 1, 0)</f>
        <v>1</v>
      </c>
      <c r="Z73">
        <f>Label_Encoding!Q73</f>
        <v>1</v>
      </c>
      <c r="AA73" t="str">
        <f t="shared" si="11"/>
        <v>Benar</v>
      </c>
    </row>
    <row r="74" spans="1:27" ht="15.75" customHeight="1" x14ac:dyDescent="0.2">
      <c r="A74" s="4">
        <v>65</v>
      </c>
      <c r="B74" s="5">
        <f>IF(Data_Mentah!B74="Male",1,0)</f>
        <v>0</v>
      </c>
      <c r="C74" s="5">
        <f>IF(Data_Mentah!C74="Yes",1,0)</f>
        <v>0</v>
      </c>
      <c r="D74" s="5">
        <f>IF(Data_Mentah!D74="Yes",1,0)</f>
        <v>0</v>
      </c>
      <c r="E74" s="5">
        <f>IF(Data_Mentah!E74="Yes",1,0)</f>
        <v>0</v>
      </c>
      <c r="F74" s="5">
        <f>IF(Data_Mentah!F74="Yes",1,0)</f>
        <v>0</v>
      </c>
      <c r="G74" s="5">
        <f>IF(Data_Mentah!G74="Yes",1,0)</f>
        <v>0</v>
      </c>
      <c r="H74" s="5">
        <f>IF(Data_Mentah!H74="Yes",1,0)</f>
        <v>1</v>
      </c>
      <c r="I74" s="5">
        <f>IF(Data_Mentah!I74="Yes",1,0)</f>
        <v>0</v>
      </c>
      <c r="J74" s="5">
        <f>IF(Data_Mentah!J74="Yes",1,0)</f>
        <v>0</v>
      </c>
      <c r="K74" s="5">
        <f>IF(Data_Mentah!K74="Yes",1,0)</f>
        <v>0</v>
      </c>
      <c r="L74" s="5">
        <f>IF(Data_Mentah!L74="Yes",1,0)</f>
        <v>0</v>
      </c>
      <c r="M74" s="5">
        <f>IF(Data_Mentah!M74="Yes",1,0)</f>
        <v>0</v>
      </c>
      <c r="N74" s="5">
        <f>IF(Data_Mentah!N74="Yes",1,0)</f>
        <v>0</v>
      </c>
      <c r="O74" s="5">
        <f>IF(Data_Mentah!O74="Yes",1,0)</f>
        <v>0</v>
      </c>
      <c r="P74" s="5">
        <f>IF(Data_Mentah!P74="Yes",1,0)</f>
        <v>0</v>
      </c>
      <c r="Q74" s="6">
        <f>IF(Data_Mentah!Q74="Positive",1,0)</f>
        <v>1</v>
      </c>
      <c r="T74">
        <f t="shared" si="6"/>
        <v>0</v>
      </c>
      <c r="U74">
        <f t="shared" si="7"/>
        <v>0</v>
      </c>
      <c r="V74">
        <f t="shared" si="8"/>
        <v>0</v>
      </c>
      <c r="W74">
        <f t="shared" si="9"/>
        <v>0</v>
      </c>
      <c r="X74">
        <f t="shared" si="10"/>
        <v>0</v>
      </c>
      <c r="Y74">
        <f>IF((Confusion_Matrix!T74 + Confusion_Matrix!U74 + Confusion_Matrix!V74 + Confusion_Matrix!W74 + Confusion_Matrix!X74) &gt;= 3, 1, 0)</f>
        <v>0</v>
      </c>
      <c r="Z74">
        <f>Label_Encoding!Q74</f>
        <v>1</v>
      </c>
      <c r="AA74" t="str">
        <f t="shared" si="11"/>
        <v>Salah</v>
      </c>
    </row>
    <row r="75" spans="1:27" ht="15.75" customHeight="1" x14ac:dyDescent="0.2">
      <c r="A75" s="7">
        <v>38</v>
      </c>
      <c r="B75" s="8">
        <f>IF(Data_Mentah!B75="Male",1,0)</f>
        <v>0</v>
      </c>
      <c r="C75" s="8">
        <f>IF(Data_Mentah!C75="Yes",1,0)</f>
        <v>1</v>
      </c>
      <c r="D75" s="8">
        <f>IF(Data_Mentah!D75="Yes",1,0)</f>
        <v>1</v>
      </c>
      <c r="E75" s="8">
        <f>IF(Data_Mentah!E75="Yes",1,0)</f>
        <v>1</v>
      </c>
      <c r="F75" s="8">
        <f>IF(Data_Mentah!F75="Yes",1,0)</f>
        <v>1</v>
      </c>
      <c r="G75" s="8">
        <f>IF(Data_Mentah!G75="Yes",1,0)</f>
        <v>1</v>
      </c>
      <c r="H75" s="8">
        <f>IF(Data_Mentah!H75="Yes",1,0)</f>
        <v>0</v>
      </c>
      <c r="I75" s="8">
        <f>IF(Data_Mentah!I75="Yes",1,0)</f>
        <v>0</v>
      </c>
      <c r="J75" s="8">
        <f>IF(Data_Mentah!J75="Yes",1,0)</f>
        <v>0</v>
      </c>
      <c r="K75" s="8">
        <f>IF(Data_Mentah!K75="Yes",1,0)</f>
        <v>0</v>
      </c>
      <c r="L75" s="8">
        <f>IF(Data_Mentah!L75="Yes",1,0)</f>
        <v>0</v>
      </c>
      <c r="M75" s="8">
        <f>IF(Data_Mentah!M75="Yes",1,0)</f>
        <v>1</v>
      </c>
      <c r="N75" s="8">
        <f>IF(Data_Mentah!N75="Yes",1,0)</f>
        <v>0</v>
      </c>
      <c r="O75" s="8">
        <f>IF(Data_Mentah!O75="Yes",1,0)</f>
        <v>0</v>
      </c>
      <c r="P75" s="8">
        <f>IF(Data_Mentah!P75="Yes",1,0)</f>
        <v>0</v>
      </c>
      <c r="Q75" s="9">
        <f>IF(Data_Mentah!Q75="Positive",1,0)</f>
        <v>1</v>
      </c>
      <c r="T75">
        <f t="shared" si="6"/>
        <v>0</v>
      </c>
      <c r="U75">
        <f t="shared" si="7"/>
        <v>1</v>
      </c>
      <c r="V75">
        <f t="shared" si="8"/>
        <v>0</v>
      </c>
      <c r="W75">
        <f t="shared" si="9"/>
        <v>0</v>
      </c>
      <c r="X75">
        <f t="shared" si="10"/>
        <v>0</v>
      </c>
      <c r="Y75">
        <f>IF((Confusion_Matrix!T75 + Confusion_Matrix!U75 + Confusion_Matrix!V75 + Confusion_Matrix!W75 + Confusion_Matrix!X75) &gt;= 3, 1, 0)</f>
        <v>0</v>
      </c>
      <c r="Z75">
        <f>Label_Encoding!Q75</f>
        <v>1</v>
      </c>
      <c r="AA75" t="str">
        <f t="shared" si="11"/>
        <v>Salah</v>
      </c>
    </row>
    <row r="76" spans="1:27" ht="15.75" customHeight="1" x14ac:dyDescent="0.2">
      <c r="A76" s="4">
        <v>50</v>
      </c>
      <c r="B76" s="5">
        <f>IF(Data_Mentah!B76="Male",1,0)</f>
        <v>0</v>
      </c>
      <c r="C76" s="5">
        <f>IF(Data_Mentah!C76="Yes",1,0)</f>
        <v>1</v>
      </c>
      <c r="D76" s="5">
        <f>IF(Data_Mentah!D76="Yes",1,0)</f>
        <v>1</v>
      </c>
      <c r="E76" s="5">
        <f>IF(Data_Mentah!E76="Yes",1,0)</f>
        <v>1</v>
      </c>
      <c r="F76" s="5">
        <f>IF(Data_Mentah!F76="Yes",1,0)</f>
        <v>1</v>
      </c>
      <c r="G76" s="5">
        <f>IF(Data_Mentah!G76="Yes",1,0)</f>
        <v>1</v>
      </c>
      <c r="H76" s="5">
        <f>IF(Data_Mentah!H76="Yes",1,0)</f>
        <v>0</v>
      </c>
      <c r="I76" s="5">
        <f>IF(Data_Mentah!I76="Yes",1,0)</f>
        <v>0</v>
      </c>
      <c r="J76" s="5">
        <f>IF(Data_Mentah!J76="Yes",1,0)</f>
        <v>1</v>
      </c>
      <c r="K76" s="5">
        <f>IF(Data_Mentah!K76="Yes",1,0)</f>
        <v>0</v>
      </c>
      <c r="L76" s="5">
        <f>IF(Data_Mentah!L76="Yes",1,0)</f>
        <v>1</v>
      </c>
      <c r="M76" s="5">
        <f>IF(Data_Mentah!M76="Yes",1,0)</f>
        <v>1</v>
      </c>
      <c r="N76" s="5">
        <f>IF(Data_Mentah!N76="Yes",1,0)</f>
        <v>1</v>
      </c>
      <c r="O76" s="5">
        <f>IF(Data_Mentah!O76="Yes",1,0)</f>
        <v>0</v>
      </c>
      <c r="P76" s="5">
        <f>IF(Data_Mentah!P76="Yes",1,0)</f>
        <v>0</v>
      </c>
      <c r="Q76" s="6">
        <f>IF(Data_Mentah!Q76="Positive",1,0)</f>
        <v>1</v>
      </c>
      <c r="T76">
        <f t="shared" si="6"/>
        <v>1</v>
      </c>
      <c r="U76">
        <f t="shared" si="7"/>
        <v>1</v>
      </c>
      <c r="V76">
        <f t="shared" si="8"/>
        <v>1</v>
      </c>
      <c r="W76">
        <f t="shared" si="9"/>
        <v>0</v>
      </c>
      <c r="X76">
        <f t="shared" si="10"/>
        <v>0</v>
      </c>
      <c r="Y76">
        <f>IF((Confusion_Matrix!T76 + Confusion_Matrix!U76 + Confusion_Matrix!V76 + Confusion_Matrix!W76 + Confusion_Matrix!X76) &gt;= 3, 1, 0)</f>
        <v>1</v>
      </c>
      <c r="Z76">
        <f>Label_Encoding!Q76</f>
        <v>1</v>
      </c>
      <c r="AA76" t="str">
        <f t="shared" si="11"/>
        <v>Benar</v>
      </c>
    </row>
    <row r="77" spans="1:27" ht="15.75" customHeight="1" x14ac:dyDescent="0.2">
      <c r="A77" s="7">
        <v>55</v>
      </c>
      <c r="B77" s="8">
        <f>IF(Data_Mentah!B77="Male",1,0)</f>
        <v>0</v>
      </c>
      <c r="C77" s="8">
        <f>IF(Data_Mentah!C77="Yes",1,0)</f>
        <v>1</v>
      </c>
      <c r="D77" s="8">
        <f>IF(Data_Mentah!D77="Yes",1,0)</f>
        <v>1</v>
      </c>
      <c r="E77" s="8">
        <f>IF(Data_Mentah!E77="Yes",1,0)</f>
        <v>1</v>
      </c>
      <c r="F77" s="8">
        <f>IF(Data_Mentah!F77="Yes",1,0)</f>
        <v>1</v>
      </c>
      <c r="G77" s="8">
        <f>IF(Data_Mentah!G77="Yes",1,0)</f>
        <v>0</v>
      </c>
      <c r="H77" s="8">
        <f>IF(Data_Mentah!H77="Yes",1,0)</f>
        <v>0</v>
      </c>
      <c r="I77" s="8">
        <f>IF(Data_Mentah!I77="Yes",1,0)</f>
        <v>1</v>
      </c>
      <c r="J77" s="8">
        <f>IF(Data_Mentah!J77="Yes",1,0)</f>
        <v>0</v>
      </c>
      <c r="K77" s="8">
        <f>IF(Data_Mentah!K77="Yes",1,0)</f>
        <v>0</v>
      </c>
      <c r="L77" s="8">
        <f>IF(Data_Mentah!L77="Yes",1,0)</f>
        <v>0</v>
      </c>
      <c r="M77" s="8">
        <f>IF(Data_Mentah!M77="Yes",1,0)</f>
        <v>1</v>
      </c>
      <c r="N77" s="8">
        <f>IF(Data_Mentah!N77="Yes",1,0)</f>
        <v>0</v>
      </c>
      <c r="O77" s="8">
        <f>IF(Data_Mentah!O77="Yes",1,0)</f>
        <v>0</v>
      </c>
      <c r="P77" s="8">
        <f>IF(Data_Mentah!P77="Yes",1,0)</f>
        <v>1</v>
      </c>
      <c r="Q77" s="9">
        <f>IF(Data_Mentah!Q77="Positive",1,0)</f>
        <v>1</v>
      </c>
      <c r="T77">
        <f t="shared" si="6"/>
        <v>0</v>
      </c>
      <c r="U77">
        <f t="shared" si="7"/>
        <v>1</v>
      </c>
      <c r="V77">
        <f t="shared" si="8"/>
        <v>0</v>
      </c>
      <c r="W77">
        <f t="shared" si="9"/>
        <v>0</v>
      </c>
      <c r="X77">
        <f t="shared" si="10"/>
        <v>1</v>
      </c>
      <c r="Y77">
        <f>IF((Confusion_Matrix!T77 + Confusion_Matrix!U77 + Confusion_Matrix!V77 + Confusion_Matrix!W77 + Confusion_Matrix!X77) &gt;= 3, 1, 0)</f>
        <v>0</v>
      </c>
      <c r="Z77">
        <f>Label_Encoding!Q77</f>
        <v>1</v>
      </c>
      <c r="AA77" t="str">
        <f t="shared" si="11"/>
        <v>Salah</v>
      </c>
    </row>
    <row r="78" spans="1:27" ht="15.75" customHeight="1" x14ac:dyDescent="0.2">
      <c r="A78" s="4">
        <v>48</v>
      </c>
      <c r="B78" s="5">
        <f>IF(Data_Mentah!B78="Male",1,0)</f>
        <v>0</v>
      </c>
      <c r="C78" s="5">
        <f>IF(Data_Mentah!C78="Yes",1,0)</f>
        <v>1</v>
      </c>
      <c r="D78" s="5">
        <f>IF(Data_Mentah!D78="Yes",1,0)</f>
        <v>1</v>
      </c>
      <c r="E78" s="5">
        <f>IF(Data_Mentah!E78="Yes",1,0)</f>
        <v>1</v>
      </c>
      <c r="F78" s="5">
        <f>IF(Data_Mentah!F78="Yes",1,0)</f>
        <v>1</v>
      </c>
      <c r="G78" s="5">
        <f>IF(Data_Mentah!G78="Yes",1,0)</f>
        <v>1</v>
      </c>
      <c r="H78" s="5">
        <f>IF(Data_Mentah!H78="Yes",1,0)</f>
        <v>0</v>
      </c>
      <c r="I78" s="5">
        <f>IF(Data_Mentah!I78="Yes",1,0)</f>
        <v>0</v>
      </c>
      <c r="J78" s="5">
        <f>IF(Data_Mentah!J78="Yes",1,0)</f>
        <v>0</v>
      </c>
      <c r="K78" s="5">
        <f>IF(Data_Mentah!K78="Yes",1,0)</f>
        <v>0</v>
      </c>
      <c r="L78" s="5">
        <f>IF(Data_Mentah!L78="Yes",1,0)</f>
        <v>0</v>
      </c>
      <c r="M78" s="5">
        <f>IF(Data_Mentah!M78="Yes",1,0)</f>
        <v>1</v>
      </c>
      <c r="N78" s="5">
        <f>IF(Data_Mentah!N78="Yes",1,0)</f>
        <v>0</v>
      </c>
      <c r="O78" s="5">
        <f>IF(Data_Mentah!O78="Yes",1,0)</f>
        <v>0</v>
      </c>
      <c r="P78" s="5">
        <f>IF(Data_Mentah!P78="Yes",1,0)</f>
        <v>0</v>
      </c>
      <c r="Q78" s="6">
        <f>IF(Data_Mentah!Q78="Positive",1,0)</f>
        <v>1</v>
      </c>
      <c r="T78">
        <f t="shared" si="6"/>
        <v>0</v>
      </c>
      <c r="U78">
        <f t="shared" si="7"/>
        <v>1</v>
      </c>
      <c r="V78">
        <f t="shared" si="8"/>
        <v>0</v>
      </c>
      <c r="W78">
        <f t="shared" si="9"/>
        <v>0</v>
      </c>
      <c r="X78">
        <f t="shared" si="10"/>
        <v>0</v>
      </c>
      <c r="Y78">
        <f>IF((Confusion_Matrix!T78 + Confusion_Matrix!U78 + Confusion_Matrix!V78 + Confusion_Matrix!W78 + Confusion_Matrix!X78) &gt;= 3, 1, 0)</f>
        <v>0</v>
      </c>
      <c r="Z78">
        <f>Label_Encoding!Q78</f>
        <v>1</v>
      </c>
      <c r="AA78" t="str">
        <f t="shared" si="11"/>
        <v>Salah</v>
      </c>
    </row>
    <row r="79" spans="1:27" ht="15.75" customHeight="1" x14ac:dyDescent="0.2">
      <c r="A79" s="7">
        <v>55</v>
      </c>
      <c r="B79" s="8">
        <f>IF(Data_Mentah!B79="Male",1,0)</f>
        <v>0</v>
      </c>
      <c r="C79" s="8">
        <f>IF(Data_Mentah!C79="Yes",1,0)</f>
        <v>1</v>
      </c>
      <c r="D79" s="8">
        <f>IF(Data_Mentah!D79="Yes",1,0)</f>
        <v>1</v>
      </c>
      <c r="E79" s="8">
        <f>IF(Data_Mentah!E79="Yes",1,0)</f>
        <v>1</v>
      </c>
      <c r="F79" s="8">
        <f>IF(Data_Mentah!F79="Yes",1,0)</f>
        <v>0</v>
      </c>
      <c r="G79" s="8">
        <f>IF(Data_Mentah!G79="Yes",1,0)</f>
        <v>1</v>
      </c>
      <c r="H79" s="8">
        <f>IF(Data_Mentah!H79="Yes",1,0)</f>
        <v>0</v>
      </c>
      <c r="I79" s="8">
        <f>IF(Data_Mentah!I79="Yes",1,0)</f>
        <v>0</v>
      </c>
      <c r="J79" s="8">
        <f>IF(Data_Mentah!J79="Yes",1,0)</f>
        <v>1</v>
      </c>
      <c r="K79" s="8">
        <f>IF(Data_Mentah!K79="Yes",1,0)</f>
        <v>0</v>
      </c>
      <c r="L79" s="8">
        <f>IF(Data_Mentah!L79="Yes",1,0)</f>
        <v>1</v>
      </c>
      <c r="M79" s="8">
        <f>IF(Data_Mentah!M79="Yes",1,0)</f>
        <v>1</v>
      </c>
      <c r="N79" s="8">
        <f>IF(Data_Mentah!N79="Yes",1,0)</f>
        <v>0</v>
      </c>
      <c r="O79" s="8">
        <f>IF(Data_Mentah!O79="Yes",1,0)</f>
        <v>0</v>
      </c>
      <c r="P79" s="8">
        <f>IF(Data_Mentah!P79="Yes",1,0)</f>
        <v>0</v>
      </c>
      <c r="Q79" s="9">
        <f>IF(Data_Mentah!Q79="Positive",1,0)</f>
        <v>1</v>
      </c>
      <c r="T79">
        <f t="shared" si="6"/>
        <v>0</v>
      </c>
      <c r="U79">
        <f t="shared" si="7"/>
        <v>1</v>
      </c>
      <c r="V79">
        <f t="shared" si="8"/>
        <v>0</v>
      </c>
      <c r="W79">
        <f t="shared" si="9"/>
        <v>0</v>
      </c>
      <c r="X79">
        <f t="shared" si="10"/>
        <v>0</v>
      </c>
      <c r="Y79">
        <f>IF((Confusion_Matrix!T79 + Confusion_Matrix!U79 + Confusion_Matrix!V79 + Confusion_Matrix!W79 + Confusion_Matrix!X79) &gt;= 3, 1, 0)</f>
        <v>0</v>
      </c>
      <c r="Z79">
        <f>Label_Encoding!Q79</f>
        <v>1</v>
      </c>
      <c r="AA79" t="str">
        <f t="shared" si="11"/>
        <v>Salah</v>
      </c>
    </row>
    <row r="80" spans="1:27" ht="15.75" customHeight="1" x14ac:dyDescent="0.2">
      <c r="A80" s="4">
        <v>39</v>
      </c>
      <c r="B80" s="5">
        <f>IF(Data_Mentah!B80="Male",1,0)</f>
        <v>0</v>
      </c>
      <c r="C80" s="5">
        <f>IF(Data_Mentah!C80="Yes",1,0)</f>
        <v>1</v>
      </c>
      <c r="D80" s="5">
        <f>IF(Data_Mentah!D80="Yes",1,0)</f>
        <v>1</v>
      </c>
      <c r="E80" s="5">
        <f>IF(Data_Mentah!E80="Yes",1,0)</f>
        <v>1</v>
      </c>
      <c r="F80" s="5">
        <f>IF(Data_Mentah!F80="Yes",1,0)</f>
        <v>1</v>
      </c>
      <c r="G80" s="5">
        <f>IF(Data_Mentah!G80="Yes",1,0)</f>
        <v>1</v>
      </c>
      <c r="H80" s="5">
        <f>IF(Data_Mentah!H80="Yes",1,0)</f>
        <v>0</v>
      </c>
      <c r="I80" s="5">
        <f>IF(Data_Mentah!I80="Yes",1,0)</f>
        <v>0</v>
      </c>
      <c r="J80" s="5">
        <f>IF(Data_Mentah!J80="Yes",1,0)</f>
        <v>1</v>
      </c>
      <c r="K80" s="5">
        <f>IF(Data_Mentah!K80="Yes",1,0)</f>
        <v>1</v>
      </c>
      <c r="L80" s="5">
        <f>IF(Data_Mentah!L80="Yes",1,0)</f>
        <v>1</v>
      </c>
      <c r="M80" s="5">
        <f>IF(Data_Mentah!M80="Yes",1,0)</f>
        <v>1</v>
      </c>
      <c r="N80" s="5">
        <f>IF(Data_Mentah!N80="Yes",1,0)</f>
        <v>0</v>
      </c>
      <c r="O80" s="5">
        <f>IF(Data_Mentah!O80="Yes",1,0)</f>
        <v>0</v>
      </c>
      <c r="P80" s="5">
        <f>IF(Data_Mentah!P80="Yes",1,0)</f>
        <v>0</v>
      </c>
      <c r="Q80" s="6">
        <f>IF(Data_Mentah!Q80="Positive",1,0)</f>
        <v>1</v>
      </c>
      <c r="T80">
        <f t="shared" si="6"/>
        <v>1</v>
      </c>
      <c r="U80">
        <f t="shared" si="7"/>
        <v>1</v>
      </c>
      <c r="V80">
        <f t="shared" si="8"/>
        <v>1</v>
      </c>
      <c r="W80">
        <f t="shared" si="9"/>
        <v>0</v>
      </c>
      <c r="X80">
        <f t="shared" si="10"/>
        <v>0</v>
      </c>
      <c r="Y80">
        <f>IF((Confusion_Matrix!T80 + Confusion_Matrix!U80 + Confusion_Matrix!V80 + Confusion_Matrix!W80 + Confusion_Matrix!X80) &gt;= 3, 1, 0)</f>
        <v>1</v>
      </c>
      <c r="Z80">
        <f>Label_Encoding!Q80</f>
        <v>1</v>
      </c>
      <c r="AA80" t="str">
        <f t="shared" si="11"/>
        <v>Benar</v>
      </c>
    </row>
    <row r="81" spans="1:27" ht="15.75" customHeight="1" x14ac:dyDescent="0.2">
      <c r="A81" s="7">
        <v>43</v>
      </c>
      <c r="B81" s="8">
        <f>IF(Data_Mentah!B81="Male",1,0)</f>
        <v>0</v>
      </c>
      <c r="C81" s="8">
        <f>IF(Data_Mentah!C81="Yes",1,0)</f>
        <v>1</v>
      </c>
      <c r="D81" s="8">
        <f>IF(Data_Mentah!D81="Yes",1,0)</f>
        <v>1</v>
      </c>
      <c r="E81" s="8">
        <f>IF(Data_Mentah!E81="Yes",1,0)</f>
        <v>1</v>
      </c>
      <c r="F81" s="8">
        <f>IF(Data_Mentah!F81="Yes",1,0)</f>
        <v>1</v>
      </c>
      <c r="G81" s="8">
        <f>IF(Data_Mentah!G81="Yes",1,0)</f>
        <v>1</v>
      </c>
      <c r="H81" s="8">
        <f>IF(Data_Mentah!H81="Yes",1,0)</f>
        <v>0</v>
      </c>
      <c r="I81" s="8">
        <f>IF(Data_Mentah!I81="Yes",1,0)</f>
        <v>1</v>
      </c>
      <c r="J81" s="8">
        <f>IF(Data_Mentah!J81="Yes",1,0)</f>
        <v>0</v>
      </c>
      <c r="K81" s="8">
        <f>IF(Data_Mentah!K81="Yes",1,0)</f>
        <v>0</v>
      </c>
      <c r="L81" s="8">
        <f>IF(Data_Mentah!L81="Yes",1,0)</f>
        <v>0</v>
      </c>
      <c r="M81" s="8">
        <f>IF(Data_Mentah!M81="Yes",1,0)</f>
        <v>1</v>
      </c>
      <c r="N81" s="8">
        <f>IF(Data_Mentah!N81="Yes",1,0)</f>
        <v>1</v>
      </c>
      <c r="O81" s="8">
        <f>IF(Data_Mentah!O81="Yes",1,0)</f>
        <v>0</v>
      </c>
      <c r="P81" s="8">
        <f>IF(Data_Mentah!P81="Yes",1,0)</f>
        <v>1</v>
      </c>
      <c r="Q81" s="9">
        <f>IF(Data_Mentah!Q81="Positive",1,0)</f>
        <v>1</v>
      </c>
      <c r="T81">
        <f t="shared" si="6"/>
        <v>1</v>
      </c>
      <c r="U81">
        <f t="shared" si="7"/>
        <v>1</v>
      </c>
      <c r="V81">
        <f t="shared" si="8"/>
        <v>0</v>
      </c>
      <c r="W81">
        <f t="shared" si="9"/>
        <v>0</v>
      </c>
      <c r="X81">
        <f t="shared" si="10"/>
        <v>1</v>
      </c>
      <c r="Y81">
        <f>IF((Confusion_Matrix!T81 + Confusion_Matrix!U81 + Confusion_Matrix!V81 + Confusion_Matrix!W81 + Confusion_Matrix!X81) &gt;= 3, 1, 0)</f>
        <v>1</v>
      </c>
      <c r="Z81">
        <f>Label_Encoding!Q81</f>
        <v>1</v>
      </c>
      <c r="AA81" t="str">
        <f t="shared" si="11"/>
        <v>Benar</v>
      </c>
    </row>
    <row r="82" spans="1:27" ht="15.75" customHeight="1" x14ac:dyDescent="0.2">
      <c r="A82" s="4">
        <v>35</v>
      </c>
      <c r="B82" s="5">
        <f>IF(Data_Mentah!B82="Male",1,0)</f>
        <v>0</v>
      </c>
      <c r="C82" s="5">
        <f>IF(Data_Mentah!C82="Yes",1,0)</f>
        <v>1</v>
      </c>
      <c r="D82" s="5">
        <f>IF(Data_Mentah!D82="Yes",1,0)</f>
        <v>1</v>
      </c>
      <c r="E82" s="5">
        <f>IF(Data_Mentah!E82="Yes",1,0)</f>
        <v>0</v>
      </c>
      <c r="F82" s="5">
        <f>IF(Data_Mentah!F82="Yes",1,0)</f>
        <v>1</v>
      </c>
      <c r="G82" s="5">
        <f>IF(Data_Mentah!G82="Yes",1,0)</f>
        <v>0</v>
      </c>
      <c r="H82" s="5">
        <f>IF(Data_Mentah!H82="Yes",1,0)</f>
        <v>0</v>
      </c>
      <c r="I82" s="5">
        <f>IF(Data_Mentah!I82="Yes",1,0)</f>
        <v>1</v>
      </c>
      <c r="J82" s="5">
        <f>IF(Data_Mentah!J82="Yes",1,0)</f>
        <v>0</v>
      </c>
      <c r="K82" s="5">
        <f>IF(Data_Mentah!K82="Yes",1,0)</f>
        <v>0</v>
      </c>
      <c r="L82" s="5">
        <f>IF(Data_Mentah!L82="Yes",1,0)</f>
        <v>0</v>
      </c>
      <c r="M82" s="5">
        <f>IF(Data_Mentah!M82="Yes",1,0)</f>
        <v>0</v>
      </c>
      <c r="N82" s="5">
        <f>IF(Data_Mentah!N82="Yes",1,0)</f>
        <v>0</v>
      </c>
      <c r="O82" s="5">
        <f>IF(Data_Mentah!O82="Yes",1,0)</f>
        <v>0</v>
      </c>
      <c r="P82" s="5">
        <f>IF(Data_Mentah!P82="Yes",1,0)</f>
        <v>0</v>
      </c>
      <c r="Q82" s="6">
        <f>IF(Data_Mentah!Q82="Positive",1,0)</f>
        <v>1</v>
      </c>
      <c r="T82">
        <f t="shared" si="6"/>
        <v>0</v>
      </c>
      <c r="U82">
        <f t="shared" si="7"/>
        <v>0</v>
      </c>
      <c r="V82">
        <f t="shared" si="8"/>
        <v>0</v>
      </c>
      <c r="W82">
        <f t="shared" si="9"/>
        <v>0</v>
      </c>
      <c r="X82">
        <f t="shared" si="10"/>
        <v>0</v>
      </c>
      <c r="Y82">
        <f>IF((Confusion_Matrix!T82 + Confusion_Matrix!U82 + Confusion_Matrix!V82 + Confusion_Matrix!W82 + Confusion_Matrix!X82) &gt;= 3, 1, 0)</f>
        <v>0</v>
      </c>
      <c r="Z82">
        <f>Label_Encoding!Q82</f>
        <v>1</v>
      </c>
      <c r="AA82" t="str">
        <f t="shared" si="11"/>
        <v>Salah</v>
      </c>
    </row>
    <row r="83" spans="1:27" ht="15.75" customHeight="1" x14ac:dyDescent="0.2">
      <c r="A83" s="7">
        <v>47</v>
      </c>
      <c r="B83" s="8">
        <f>IF(Data_Mentah!B83="Male",1,0)</f>
        <v>0</v>
      </c>
      <c r="C83" s="8">
        <f>IF(Data_Mentah!C83="Yes",1,0)</f>
        <v>0</v>
      </c>
      <c r="D83" s="8">
        <f>IF(Data_Mentah!D83="Yes",1,0)</f>
        <v>0</v>
      </c>
      <c r="E83" s="8">
        <f>IF(Data_Mentah!E83="Yes",1,0)</f>
        <v>1</v>
      </c>
      <c r="F83" s="8">
        <f>IF(Data_Mentah!F83="Yes",1,0)</f>
        <v>1</v>
      </c>
      <c r="G83" s="8">
        <f>IF(Data_Mentah!G83="Yes",1,0)</f>
        <v>1</v>
      </c>
      <c r="H83" s="8">
        <f>IF(Data_Mentah!H83="Yes",1,0)</f>
        <v>0</v>
      </c>
      <c r="I83" s="8">
        <f>IF(Data_Mentah!I83="Yes",1,0)</f>
        <v>0</v>
      </c>
      <c r="J83" s="8">
        <f>IF(Data_Mentah!J83="Yes",1,0)</f>
        <v>0</v>
      </c>
      <c r="K83" s="8">
        <f>IF(Data_Mentah!K83="Yes",1,0)</f>
        <v>0</v>
      </c>
      <c r="L83" s="8">
        <f>IF(Data_Mentah!L83="Yes",1,0)</f>
        <v>0</v>
      </c>
      <c r="M83" s="8">
        <f>IF(Data_Mentah!M83="Yes",1,0)</f>
        <v>0</v>
      </c>
      <c r="N83" s="8">
        <f>IF(Data_Mentah!N83="Yes",1,0)</f>
        <v>1</v>
      </c>
      <c r="O83" s="8">
        <f>IF(Data_Mentah!O83="Yes",1,0)</f>
        <v>0</v>
      </c>
      <c r="P83" s="8">
        <f>IF(Data_Mentah!P83="Yes",1,0)</f>
        <v>0</v>
      </c>
      <c r="Q83" s="9">
        <f>IF(Data_Mentah!Q83="Positive",1,0)</f>
        <v>1</v>
      </c>
      <c r="T83">
        <f t="shared" si="6"/>
        <v>1</v>
      </c>
      <c r="U83">
        <f t="shared" si="7"/>
        <v>0</v>
      </c>
      <c r="V83">
        <f t="shared" si="8"/>
        <v>0</v>
      </c>
      <c r="W83">
        <f t="shared" si="9"/>
        <v>0</v>
      </c>
      <c r="X83">
        <f t="shared" si="10"/>
        <v>0</v>
      </c>
      <c r="Y83">
        <f>IF((Confusion_Matrix!T83 + Confusion_Matrix!U83 + Confusion_Matrix!V83 + Confusion_Matrix!W83 + Confusion_Matrix!X83) &gt;= 3, 1, 0)</f>
        <v>0</v>
      </c>
      <c r="Z83">
        <f>Label_Encoding!Q83</f>
        <v>1</v>
      </c>
      <c r="AA83" t="str">
        <f t="shared" si="11"/>
        <v>Salah</v>
      </c>
    </row>
    <row r="84" spans="1:27" ht="15.75" customHeight="1" x14ac:dyDescent="0.2">
      <c r="A84" s="4">
        <v>50</v>
      </c>
      <c r="B84" s="5">
        <f>IF(Data_Mentah!B84="Male",1,0)</f>
        <v>0</v>
      </c>
      <c r="C84" s="5">
        <f>IF(Data_Mentah!C84="Yes",1,0)</f>
        <v>1</v>
      </c>
      <c r="D84" s="5">
        <f>IF(Data_Mentah!D84="Yes",1,0)</f>
        <v>1</v>
      </c>
      <c r="E84" s="5">
        <f>IF(Data_Mentah!E84="Yes",1,0)</f>
        <v>0</v>
      </c>
      <c r="F84" s="5">
        <f>IF(Data_Mentah!F84="Yes",1,0)</f>
        <v>1</v>
      </c>
      <c r="G84" s="5">
        <f>IF(Data_Mentah!G84="Yes",1,0)</f>
        <v>1</v>
      </c>
      <c r="H84" s="5">
        <f>IF(Data_Mentah!H84="Yes",1,0)</f>
        <v>0</v>
      </c>
      <c r="I84" s="5">
        <f>IF(Data_Mentah!I84="Yes",1,0)</f>
        <v>0</v>
      </c>
      <c r="J84" s="5">
        <f>IF(Data_Mentah!J84="Yes",1,0)</f>
        <v>0</v>
      </c>
      <c r="K84" s="5">
        <f>IF(Data_Mentah!K84="Yes",1,0)</f>
        <v>0</v>
      </c>
      <c r="L84" s="5">
        <f>IF(Data_Mentah!L84="Yes",1,0)</f>
        <v>1</v>
      </c>
      <c r="M84" s="5">
        <f>IF(Data_Mentah!M84="Yes",1,0)</f>
        <v>1</v>
      </c>
      <c r="N84" s="5">
        <f>IF(Data_Mentah!N84="Yes",1,0)</f>
        <v>0</v>
      </c>
      <c r="O84" s="5">
        <f>IF(Data_Mentah!O84="Yes",1,0)</f>
        <v>0</v>
      </c>
      <c r="P84" s="5">
        <f>IF(Data_Mentah!P84="Yes",1,0)</f>
        <v>0</v>
      </c>
      <c r="Q84" s="6">
        <f>IF(Data_Mentah!Q84="Positive",1,0)</f>
        <v>1</v>
      </c>
      <c r="T84">
        <f t="shared" si="6"/>
        <v>0</v>
      </c>
      <c r="U84">
        <f t="shared" si="7"/>
        <v>1</v>
      </c>
      <c r="V84">
        <f t="shared" si="8"/>
        <v>0</v>
      </c>
      <c r="W84">
        <f t="shared" si="9"/>
        <v>0</v>
      </c>
      <c r="X84">
        <f t="shared" si="10"/>
        <v>0</v>
      </c>
      <c r="Y84">
        <f>IF((Confusion_Matrix!T84 + Confusion_Matrix!U84 + Confusion_Matrix!V84 + Confusion_Matrix!W84 + Confusion_Matrix!X84) &gt;= 3, 1, 0)</f>
        <v>0</v>
      </c>
      <c r="Z84">
        <f>Label_Encoding!Q84</f>
        <v>1</v>
      </c>
      <c r="AA84" t="str">
        <f t="shared" si="11"/>
        <v>Salah</v>
      </c>
    </row>
    <row r="85" spans="1:27" ht="15.75" customHeight="1" x14ac:dyDescent="0.2">
      <c r="A85" s="7">
        <v>48</v>
      </c>
      <c r="B85" s="8">
        <f>IF(Data_Mentah!B85="Male",1,0)</f>
        <v>0</v>
      </c>
      <c r="C85" s="8">
        <f>IF(Data_Mentah!C85="Yes",1,0)</f>
        <v>1</v>
      </c>
      <c r="D85" s="8">
        <f>IF(Data_Mentah!D85="Yes",1,0)</f>
        <v>1</v>
      </c>
      <c r="E85" s="8">
        <f>IF(Data_Mentah!E85="Yes",1,0)</f>
        <v>0</v>
      </c>
      <c r="F85" s="8">
        <f>IF(Data_Mentah!F85="Yes",1,0)</f>
        <v>1</v>
      </c>
      <c r="G85" s="8">
        <f>IF(Data_Mentah!G85="Yes",1,0)</f>
        <v>0</v>
      </c>
      <c r="H85" s="8">
        <f>IF(Data_Mentah!H85="Yes",1,0)</f>
        <v>0</v>
      </c>
      <c r="I85" s="8">
        <f>IF(Data_Mentah!I85="Yes",1,0)</f>
        <v>1</v>
      </c>
      <c r="J85" s="8">
        <f>IF(Data_Mentah!J85="Yes",1,0)</f>
        <v>1</v>
      </c>
      <c r="K85" s="8">
        <f>IF(Data_Mentah!K85="Yes",1,0)</f>
        <v>0</v>
      </c>
      <c r="L85" s="8">
        <f>IF(Data_Mentah!L85="Yes",1,0)</f>
        <v>1</v>
      </c>
      <c r="M85" s="8">
        <f>IF(Data_Mentah!M85="Yes",1,0)</f>
        <v>1</v>
      </c>
      <c r="N85" s="8">
        <f>IF(Data_Mentah!N85="Yes",1,0)</f>
        <v>0</v>
      </c>
      <c r="O85" s="8">
        <f>IF(Data_Mentah!O85="Yes",1,0)</f>
        <v>0</v>
      </c>
      <c r="P85" s="8">
        <f>IF(Data_Mentah!P85="Yes",1,0)</f>
        <v>0</v>
      </c>
      <c r="Q85" s="9">
        <f>IF(Data_Mentah!Q85="Positive",1,0)</f>
        <v>1</v>
      </c>
      <c r="T85">
        <f t="shared" si="6"/>
        <v>0</v>
      </c>
      <c r="U85">
        <f t="shared" si="7"/>
        <v>1</v>
      </c>
      <c r="V85">
        <f t="shared" si="8"/>
        <v>1</v>
      </c>
      <c r="W85">
        <f t="shared" si="9"/>
        <v>0</v>
      </c>
      <c r="X85">
        <f t="shared" si="10"/>
        <v>0</v>
      </c>
      <c r="Y85">
        <f>IF((Confusion_Matrix!T85 + Confusion_Matrix!U85 + Confusion_Matrix!V85 + Confusion_Matrix!W85 + Confusion_Matrix!X85) &gt;= 3, 1, 0)</f>
        <v>0</v>
      </c>
      <c r="Z85">
        <f>Label_Encoding!Q85</f>
        <v>1</v>
      </c>
      <c r="AA85" t="str">
        <f t="shared" si="11"/>
        <v>Salah</v>
      </c>
    </row>
    <row r="86" spans="1:27" ht="15.75" customHeight="1" x14ac:dyDescent="0.2">
      <c r="A86" s="4">
        <v>35</v>
      </c>
      <c r="B86" s="5">
        <f>IF(Data_Mentah!B86="Male",1,0)</f>
        <v>0</v>
      </c>
      <c r="C86" s="5">
        <f>IF(Data_Mentah!C86="Yes",1,0)</f>
        <v>1</v>
      </c>
      <c r="D86" s="5">
        <f>IF(Data_Mentah!D86="Yes",1,0)</f>
        <v>1</v>
      </c>
      <c r="E86" s="5">
        <f>IF(Data_Mentah!E86="Yes",1,0)</f>
        <v>1</v>
      </c>
      <c r="F86" s="5">
        <f>IF(Data_Mentah!F86="Yes",1,0)</f>
        <v>1</v>
      </c>
      <c r="G86" s="5">
        <f>IF(Data_Mentah!G86="Yes",1,0)</f>
        <v>1</v>
      </c>
      <c r="H86" s="5">
        <f>IF(Data_Mentah!H86="Yes",1,0)</f>
        <v>0</v>
      </c>
      <c r="I86" s="5">
        <f>IF(Data_Mentah!I86="Yes",1,0)</f>
        <v>1</v>
      </c>
      <c r="J86" s="5">
        <f>IF(Data_Mentah!J86="Yes",1,0)</f>
        <v>1</v>
      </c>
      <c r="K86" s="5">
        <f>IF(Data_Mentah!K86="Yes",1,0)</f>
        <v>0</v>
      </c>
      <c r="L86" s="5">
        <f>IF(Data_Mentah!L86="Yes",1,0)</f>
        <v>1</v>
      </c>
      <c r="M86" s="5">
        <f>IF(Data_Mentah!M86="Yes",1,0)</f>
        <v>1</v>
      </c>
      <c r="N86" s="5">
        <f>IF(Data_Mentah!N86="Yes",1,0)</f>
        <v>1</v>
      </c>
      <c r="O86" s="5">
        <f>IF(Data_Mentah!O86="Yes",1,0)</f>
        <v>0</v>
      </c>
      <c r="P86" s="5">
        <f>IF(Data_Mentah!P86="Yes",1,0)</f>
        <v>0</v>
      </c>
      <c r="Q86" s="6">
        <f>IF(Data_Mentah!Q86="Positive",1,0)</f>
        <v>1</v>
      </c>
      <c r="T86">
        <f t="shared" si="6"/>
        <v>1</v>
      </c>
      <c r="U86">
        <f t="shared" si="7"/>
        <v>1</v>
      </c>
      <c r="V86">
        <f t="shared" si="8"/>
        <v>1</v>
      </c>
      <c r="W86">
        <f t="shared" si="9"/>
        <v>0</v>
      </c>
      <c r="X86">
        <f t="shared" si="10"/>
        <v>1</v>
      </c>
      <c r="Y86">
        <f>IF((Confusion_Matrix!T86 + Confusion_Matrix!U86 + Confusion_Matrix!V86 + Confusion_Matrix!W86 + Confusion_Matrix!X86) &gt;= 3, 1, 0)</f>
        <v>1</v>
      </c>
      <c r="Z86">
        <f>Label_Encoding!Q86</f>
        <v>1</v>
      </c>
      <c r="AA86" t="str">
        <f t="shared" si="11"/>
        <v>Benar</v>
      </c>
    </row>
    <row r="87" spans="1:27" ht="15.75" customHeight="1" x14ac:dyDescent="0.2">
      <c r="A87" s="7">
        <v>49</v>
      </c>
      <c r="B87" s="8">
        <f>IF(Data_Mentah!B87="Male",1,0)</f>
        <v>0</v>
      </c>
      <c r="C87" s="8">
        <f>IF(Data_Mentah!C87="Yes",1,0)</f>
        <v>0</v>
      </c>
      <c r="D87" s="8">
        <f>IF(Data_Mentah!D87="Yes",1,0)</f>
        <v>0</v>
      </c>
      <c r="E87" s="8">
        <f>IF(Data_Mentah!E87="Yes",1,0)</f>
        <v>1</v>
      </c>
      <c r="F87" s="8">
        <f>IF(Data_Mentah!F87="Yes",1,0)</f>
        <v>1</v>
      </c>
      <c r="G87" s="8">
        <f>IF(Data_Mentah!G87="Yes",1,0)</f>
        <v>0</v>
      </c>
      <c r="H87" s="8">
        <f>IF(Data_Mentah!H87="Yes",1,0)</f>
        <v>0</v>
      </c>
      <c r="I87" s="8">
        <f>IF(Data_Mentah!I87="Yes",1,0)</f>
        <v>0</v>
      </c>
      <c r="J87" s="8">
        <f>IF(Data_Mentah!J87="Yes",1,0)</f>
        <v>0</v>
      </c>
      <c r="K87" s="8">
        <f>IF(Data_Mentah!K87="Yes",1,0)</f>
        <v>0</v>
      </c>
      <c r="L87" s="8">
        <f>IF(Data_Mentah!L87="Yes",1,0)</f>
        <v>0</v>
      </c>
      <c r="M87" s="8">
        <f>IF(Data_Mentah!M87="Yes",1,0)</f>
        <v>0</v>
      </c>
      <c r="N87" s="8">
        <f>IF(Data_Mentah!N87="Yes",1,0)</f>
        <v>0</v>
      </c>
      <c r="O87" s="8">
        <f>IF(Data_Mentah!O87="Yes",1,0)</f>
        <v>0</v>
      </c>
      <c r="P87" s="8">
        <f>IF(Data_Mentah!P87="Yes",1,0)</f>
        <v>1</v>
      </c>
      <c r="Q87" s="9">
        <f>IF(Data_Mentah!Q87="Positive",1,0)</f>
        <v>1</v>
      </c>
      <c r="T87">
        <f t="shared" si="6"/>
        <v>0</v>
      </c>
      <c r="U87">
        <f t="shared" si="7"/>
        <v>0</v>
      </c>
      <c r="V87">
        <f t="shared" si="8"/>
        <v>0</v>
      </c>
      <c r="W87">
        <f t="shared" si="9"/>
        <v>0</v>
      </c>
      <c r="X87">
        <f t="shared" si="10"/>
        <v>0</v>
      </c>
      <c r="Y87">
        <f>IF((Confusion_Matrix!T87 + Confusion_Matrix!U87 + Confusion_Matrix!V87 + Confusion_Matrix!W87 + Confusion_Matrix!X87) &gt;= 3, 1, 0)</f>
        <v>0</v>
      </c>
      <c r="Z87">
        <f>Label_Encoding!Q87</f>
        <v>1</v>
      </c>
      <c r="AA87" t="str">
        <f t="shared" si="11"/>
        <v>Salah</v>
      </c>
    </row>
    <row r="88" spans="1:27" ht="15.75" customHeight="1" x14ac:dyDescent="0.2">
      <c r="A88" s="4">
        <v>38</v>
      </c>
      <c r="B88" s="5">
        <f>IF(Data_Mentah!B88="Male",1,0)</f>
        <v>0</v>
      </c>
      <c r="C88" s="5">
        <f>IF(Data_Mentah!C88="Yes",1,0)</f>
        <v>1</v>
      </c>
      <c r="D88" s="5">
        <f>IF(Data_Mentah!D88="Yes",1,0)</f>
        <v>1</v>
      </c>
      <c r="E88" s="5">
        <f>IF(Data_Mentah!E88="Yes",1,0)</f>
        <v>1</v>
      </c>
      <c r="F88" s="5">
        <f>IF(Data_Mentah!F88="Yes",1,0)</f>
        <v>1</v>
      </c>
      <c r="G88" s="5">
        <f>IF(Data_Mentah!G88="Yes",1,0)</f>
        <v>1</v>
      </c>
      <c r="H88" s="5">
        <f>IF(Data_Mentah!H88="Yes",1,0)</f>
        <v>0</v>
      </c>
      <c r="I88" s="5">
        <f>IF(Data_Mentah!I88="Yes",1,0)</f>
        <v>1</v>
      </c>
      <c r="J88" s="5">
        <f>IF(Data_Mentah!J88="Yes",1,0)</f>
        <v>1</v>
      </c>
      <c r="K88" s="5">
        <f>IF(Data_Mentah!K88="Yes",1,0)</f>
        <v>1</v>
      </c>
      <c r="L88" s="5">
        <f>IF(Data_Mentah!L88="Yes",1,0)</f>
        <v>1</v>
      </c>
      <c r="M88" s="5">
        <f>IF(Data_Mentah!M88="Yes",1,0)</f>
        <v>1</v>
      </c>
      <c r="N88" s="5">
        <f>IF(Data_Mentah!N88="Yes",1,0)</f>
        <v>1</v>
      </c>
      <c r="O88" s="5">
        <f>IF(Data_Mentah!O88="Yes",1,0)</f>
        <v>0</v>
      </c>
      <c r="P88" s="5">
        <f>IF(Data_Mentah!P88="Yes",1,0)</f>
        <v>0</v>
      </c>
      <c r="Q88" s="6">
        <f>IF(Data_Mentah!Q88="Positive",1,0)</f>
        <v>1</v>
      </c>
      <c r="T88">
        <f t="shared" si="6"/>
        <v>1</v>
      </c>
      <c r="U88">
        <f t="shared" si="7"/>
        <v>1</v>
      </c>
      <c r="V88">
        <f t="shared" si="8"/>
        <v>1</v>
      </c>
      <c r="W88">
        <f t="shared" si="9"/>
        <v>0</v>
      </c>
      <c r="X88">
        <f t="shared" si="10"/>
        <v>1</v>
      </c>
      <c r="Y88">
        <f>IF((Confusion_Matrix!T88 + Confusion_Matrix!U88 + Confusion_Matrix!V88 + Confusion_Matrix!W88 + Confusion_Matrix!X88) &gt;= 3, 1, 0)</f>
        <v>1</v>
      </c>
      <c r="Z88">
        <f>Label_Encoding!Q88</f>
        <v>1</v>
      </c>
      <c r="AA88" t="str">
        <f t="shared" si="11"/>
        <v>Benar</v>
      </c>
    </row>
    <row r="89" spans="1:27" ht="15.75" customHeight="1" x14ac:dyDescent="0.2">
      <c r="A89" s="7">
        <v>28</v>
      </c>
      <c r="B89" s="8">
        <f>IF(Data_Mentah!B89="Male",1,0)</f>
        <v>0</v>
      </c>
      <c r="C89" s="8">
        <f>IF(Data_Mentah!C89="Yes",1,0)</f>
        <v>0</v>
      </c>
      <c r="D89" s="8">
        <f>IF(Data_Mentah!D89="Yes",1,0)</f>
        <v>0</v>
      </c>
      <c r="E89" s="8">
        <f>IF(Data_Mentah!E89="Yes",1,0)</f>
        <v>0</v>
      </c>
      <c r="F89" s="8">
        <f>IF(Data_Mentah!F89="Yes",1,0)</f>
        <v>0</v>
      </c>
      <c r="G89" s="8">
        <f>IF(Data_Mentah!G89="Yes",1,0)</f>
        <v>0</v>
      </c>
      <c r="H89" s="8">
        <f>IF(Data_Mentah!H89="Yes",1,0)</f>
        <v>0</v>
      </c>
      <c r="I89" s="8">
        <f>IF(Data_Mentah!I89="Yes",1,0)</f>
        <v>1</v>
      </c>
      <c r="J89" s="8">
        <f>IF(Data_Mentah!J89="Yes",1,0)</f>
        <v>0</v>
      </c>
      <c r="K89" s="8">
        <f>IF(Data_Mentah!K89="Yes",1,0)</f>
        <v>0</v>
      </c>
      <c r="L89" s="8">
        <f>IF(Data_Mentah!L89="Yes",1,0)</f>
        <v>0</v>
      </c>
      <c r="M89" s="8">
        <f>IF(Data_Mentah!M89="Yes",1,0)</f>
        <v>1</v>
      </c>
      <c r="N89" s="8">
        <f>IF(Data_Mentah!N89="Yes",1,0)</f>
        <v>1</v>
      </c>
      <c r="O89" s="8">
        <f>IF(Data_Mentah!O89="Yes",1,0)</f>
        <v>0</v>
      </c>
      <c r="P89" s="8">
        <f>IF(Data_Mentah!P89="Yes",1,0)</f>
        <v>0</v>
      </c>
      <c r="Q89" s="9">
        <f>IF(Data_Mentah!Q89="Positive",1,0)</f>
        <v>1</v>
      </c>
      <c r="T89">
        <f t="shared" si="6"/>
        <v>0</v>
      </c>
      <c r="U89">
        <f t="shared" si="7"/>
        <v>0</v>
      </c>
      <c r="V89">
        <f t="shared" si="8"/>
        <v>0</v>
      </c>
      <c r="W89">
        <f t="shared" si="9"/>
        <v>0</v>
      </c>
      <c r="X89">
        <f t="shared" si="10"/>
        <v>0</v>
      </c>
      <c r="Y89">
        <f>IF((Confusion_Matrix!T89 + Confusion_Matrix!U89 + Confusion_Matrix!V89 + Confusion_Matrix!W89 + Confusion_Matrix!X89) &gt;= 3, 1, 0)</f>
        <v>0</v>
      </c>
      <c r="Z89">
        <f>Label_Encoding!Q89</f>
        <v>1</v>
      </c>
      <c r="AA89" t="str">
        <f t="shared" si="11"/>
        <v>Salah</v>
      </c>
    </row>
    <row r="90" spans="1:27" ht="15.75" customHeight="1" x14ac:dyDescent="0.2">
      <c r="A90" s="4">
        <v>68</v>
      </c>
      <c r="B90" s="5">
        <f>IF(Data_Mentah!B90="Male",1,0)</f>
        <v>0</v>
      </c>
      <c r="C90" s="5">
        <f>IF(Data_Mentah!C90="Yes",1,0)</f>
        <v>1</v>
      </c>
      <c r="D90" s="5">
        <f>IF(Data_Mentah!D90="Yes",1,0)</f>
        <v>1</v>
      </c>
      <c r="E90" s="5">
        <f>IF(Data_Mentah!E90="Yes",1,0)</f>
        <v>0</v>
      </c>
      <c r="F90" s="5">
        <f>IF(Data_Mentah!F90="Yes",1,0)</f>
        <v>1</v>
      </c>
      <c r="G90" s="5">
        <f>IF(Data_Mentah!G90="Yes",1,0)</f>
        <v>1</v>
      </c>
      <c r="H90" s="5">
        <f>IF(Data_Mentah!H90="Yes",1,0)</f>
        <v>0</v>
      </c>
      <c r="I90" s="5">
        <f>IF(Data_Mentah!I90="Yes",1,0)</f>
        <v>1</v>
      </c>
      <c r="J90" s="5">
        <f>IF(Data_Mentah!J90="Yes",1,0)</f>
        <v>1</v>
      </c>
      <c r="K90" s="5">
        <f>IF(Data_Mentah!K90="Yes",1,0)</f>
        <v>0</v>
      </c>
      <c r="L90" s="5">
        <f>IF(Data_Mentah!L90="Yes",1,0)</f>
        <v>1</v>
      </c>
      <c r="M90" s="5">
        <f>IF(Data_Mentah!M90="Yes",1,0)</f>
        <v>1</v>
      </c>
      <c r="N90" s="5">
        <f>IF(Data_Mentah!N90="Yes",1,0)</f>
        <v>0</v>
      </c>
      <c r="O90" s="5">
        <f>IF(Data_Mentah!O90="Yes",1,0)</f>
        <v>0</v>
      </c>
      <c r="P90" s="5">
        <f>IF(Data_Mentah!P90="Yes",1,0)</f>
        <v>0</v>
      </c>
      <c r="Q90" s="6">
        <f>IF(Data_Mentah!Q90="Positive",1,0)</f>
        <v>1</v>
      </c>
      <c r="T90">
        <f t="shared" si="6"/>
        <v>0</v>
      </c>
      <c r="U90">
        <f t="shared" si="7"/>
        <v>1</v>
      </c>
      <c r="V90">
        <f t="shared" si="8"/>
        <v>1</v>
      </c>
      <c r="W90">
        <f t="shared" si="9"/>
        <v>0</v>
      </c>
      <c r="X90">
        <f t="shared" si="10"/>
        <v>0</v>
      </c>
      <c r="Y90">
        <f>IF((Confusion_Matrix!T90 + Confusion_Matrix!U90 + Confusion_Matrix!V90 + Confusion_Matrix!W90 + Confusion_Matrix!X90) &gt;= 3, 1, 0)</f>
        <v>0</v>
      </c>
      <c r="Z90">
        <f>Label_Encoding!Q90</f>
        <v>1</v>
      </c>
      <c r="AA90" t="str">
        <f t="shared" si="11"/>
        <v>Salah</v>
      </c>
    </row>
    <row r="91" spans="1:27" ht="15.75" customHeight="1" x14ac:dyDescent="0.2">
      <c r="A91" s="7">
        <v>35</v>
      </c>
      <c r="B91" s="8">
        <f>IF(Data_Mentah!B91="Male",1,0)</f>
        <v>0</v>
      </c>
      <c r="C91" s="8">
        <f>IF(Data_Mentah!C91="Yes",1,0)</f>
        <v>0</v>
      </c>
      <c r="D91" s="8">
        <f>IF(Data_Mentah!D91="Yes",1,0)</f>
        <v>0</v>
      </c>
      <c r="E91" s="8">
        <f>IF(Data_Mentah!E91="Yes",1,0)</f>
        <v>0</v>
      </c>
      <c r="F91" s="8">
        <f>IF(Data_Mentah!F91="Yes",1,0)</f>
        <v>0</v>
      </c>
      <c r="G91" s="8">
        <f>IF(Data_Mentah!G91="Yes",1,0)</f>
        <v>0</v>
      </c>
      <c r="H91" s="8">
        <f>IF(Data_Mentah!H91="Yes",1,0)</f>
        <v>0</v>
      </c>
      <c r="I91" s="8">
        <f>IF(Data_Mentah!I91="Yes",1,0)</f>
        <v>0</v>
      </c>
      <c r="J91" s="8">
        <f>IF(Data_Mentah!J91="Yes",1,0)</f>
        <v>0</v>
      </c>
      <c r="K91" s="8">
        <f>IF(Data_Mentah!K91="Yes",1,0)</f>
        <v>0</v>
      </c>
      <c r="L91" s="8">
        <f>IF(Data_Mentah!L91="Yes",1,0)</f>
        <v>0</v>
      </c>
      <c r="M91" s="8">
        <f>IF(Data_Mentah!M91="Yes",1,0)</f>
        <v>0</v>
      </c>
      <c r="N91" s="8">
        <f>IF(Data_Mentah!N91="Yes",1,0)</f>
        <v>0</v>
      </c>
      <c r="O91" s="8">
        <f>IF(Data_Mentah!O91="Yes",1,0)</f>
        <v>0</v>
      </c>
      <c r="P91" s="8">
        <f>IF(Data_Mentah!P91="Yes",1,0)</f>
        <v>0</v>
      </c>
      <c r="Q91" s="9">
        <f>IF(Data_Mentah!Q91="Positive",1,0)</f>
        <v>1</v>
      </c>
      <c r="T91">
        <f t="shared" si="6"/>
        <v>0</v>
      </c>
      <c r="U91">
        <f t="shared" si="7"/>
        <v>0</v>
      </c>
      <c r="V91">
        <f t="shared" si="8"/>
        <v>0</v>
      </c>
      <c r="W91">
        <f t="shared" si="9"/>
        <v>0</v>
      </c>
      <c r="X91">
        <f t="shared" si="10"/>
        <v>0</v>
      </c>
      <c r="Y91">
        <f>IF((Confusion_Matrix!T91 + Confusion_Matrix!U91 + Confusion_Matrix!V91 + Confusion_Matrix!W91 + Confusion_Matrix!X91) &gt;= 3, 1, 0)</f>
        <v>0</v>
      </c>
      <c r="Z91">
        <f>Label_Encoding!Q91</f>
        <v>1</v>
      </c>
      <c r="AA91" t="str">
        <f t="shared" si="11"/>
        <v>Salah</v>
      </c>
    </row>
    <row r="92" spans="1:27" ht="15.75" customHeight="1" x14ac:dyDescent="0.2">
      <c r="A92" s="4">
        <v>45</v>
      </c>
      <c r="B92" s="5">
        <f>IF(Data_Mentah!B92="Male",1,0)</f>
        <v>0</v>
      </c>
      <c r="C92" s="5">
        <f>IF(Data_Mentah!C92="Yes",1,0)</f>
        <v>0</v>
      </c>
      <c r="D92" s="5">
        <f>IF(Data_Mentah!D92="Yes",1,0)</f>
        <v>0</v>
      </c>
      <c r="E92" s="5">
        <f>IF(Data_Mentah!E92="Yes",1,0)</f>
        <v>0</v>
      </c>
      <c r="F92" s="5">
        <f>IF(Data_Mentah!F92="Yes",1,0)</f>
        <v>0</v>
      </c>
      <c r="G92" s="5">
        <f>IF(Data_Mentah!G92="Yes",1,0)</f>
        <v>1</v>
      </c>
      <c r="H92" s="5">
        <f>IF(Data_Mentah!H92="Yes",1,0)</f>
        <v>0</v>
      </c>
      <c r="I92" s="5">
        <f>IF(Data_Mentah!I92="Yes",1,0)</f>
        <v>1</v>
      </c>
      <c r="J92" s="5">
        <f>IF(Data_Mentah!J92="Yes",1,0)</f>
        <v>1</v>
      </c>
      <c r="K92" s="5">
        <f>IF(Data_Mentah!K92="Yes",1,0)</f>
        <v>0</v>
      </c>
      <c r="L92" s="5">
        <f>IF(Data_Mentah!L92="Yes",1,0)</f>
        <v>0</v>
      </c>
      <c r="M92" s="5">
        <f>IF(Data_Mentah!M92="Yes",1,0)</f>
        <v>1</v>
      </c>
      <c r="N92" s="5">
        <f>IF(Data_Mentah!N92="Yes",1,0)</f>
        <v>0</v>
      </c>
      <c r="O92" s="5">
        <f>IF(Data_Mentah!O92="Yes",1,0)</f>
        <v>0</v>
      </c>
      <c r="P92" s="5">
        <f>IF(Data_Mentah!P92="Yes",1,0)</f>
        <v>0</v>
      </c>
      <c r="Q92" s="6">
        <f>IF(Data_Mentah!Q92="Positive",1,0)</f>
        <v>1</v>
      </c>
      <c r="T92">
        <f t="shared" si="6"/>
        <v>0</v>
      </c>
      <c r="U92">
        <f t="shared" si="7"/>
        <v>1</v>
      </c>
      <c r="V92">
        <f t="shared" si="8"/>
        <v>0</v>
      </c>
      <c r="W92">
        <f t="shared" si="9"/>
        <v>0</v>
      </c>
      <c r="X92">
        <f t="shared" si="10"/>
        <v>0</v>
      </c>
      <c r="Y92">
        <f>IF((Confusion_Matrix!T92 + Confusion_Matrix!U92 + Confusion_Matrix!V92 + Confusion_Matrix!W92 + Confusion_Matrix!X92) &gt;= 3, 1, 0)</f>
        <v>0</v>
      </c>
      <c r="Z92">
        <f>Label_Encoding!Q92</f>
        <v>1</v>
      </c>
      <c r="AA92" t="str">
        <f t="shared" si="11"/>
        <v>Salah</v>
      </c>
    </row>
    <row r="93" spans="1:27" ht="15.75" customHeight="1" x14ac:dyDescent="0.2">
      <c r="A93" s="7">
        <v>48</v>
      </c>
      <c r="B93" s="8">
        <f>IF(Data_Mentah!B93="Male",1,0)</f>
        <v>0</v>
      </c>
      <c r="C93" s="8">
        <f>IF(Data_Mentah!C93="Yes",1,0)</f>
        <v>1</v>
      </c>
      <c r="D93" s="8">
        <f>IF(Data_Mentah!D93="Yes",1,0)</f>
        <v>1</v>
      </c>
      <c r="E93" s="8">
        <f>IF(Data_Mentah!E93="Yes",1,0)</f>
        <v>1</v>
      </c>
      <c r="F93" s="8">
        <f>IF(Data_Mentah!F93="Yes",1,0)</f>
        <v>1</v>
      </c>
      <c r="G93" s="8">
        <f>IF(Data_Mentah!G93="Yes",1,0)</f>
        <v>1</v>
      </c>
      <c r="H93" s="8">
        <f>IF(Data_Mentah!H93="Yes",1,0)</f>
        <v>0</v>
      </c>
      <c r="I93" s="8">
        <f>IF(Data_Mentah!I93="Yes",1,0)</f>
        <v>1</v>
      </c>
      <c r="J93" s="8">
        <f>IF(Data_Mentah!J93="Yes",1,0)</f>
        <v>1</v>
      </c>
      <c r="K93" s="8">
        <f>IF(Data_Mentah!K93="Yes",1,0)</f>
        <v>1</v>
      </c>
      <c r="L93" s="8">
        <f>IF(Data_Mentah!L93="Yes",1,0)</f>
        <v>1</v>
      </c>
      <c r="M93" s="8">
        <f>IF(Data_Mentah!M93="Yes",1,0)</f>
        <v>1</v>
      </c>
      <c r="N93" s="8">
        <f>IF(Data_Mentah!N93="Yes",1,0)</f>
        <v>1</v>
      </c>
      <c r="O93" s="8">
        <f>IF(Data_Mentah!O93="Yes",1,0)</f>
        <v>0</v>
      </c>
      <c r="P93" s="8">
        <f>IF(Data_Mentah!P93="Yes",1,0)</f>
        <v>0</v>
      </c>
      <c r="Q93" s="9">
        <f>IF(Data_Mentah!Q93="Positive",1,0)</f>
        <v>1</v>
      </c>
      <c r="T93">
        <f t="shared" si="6"/>
        <v>1</v>
      </c>
      <c r="U93">
        <f t="shared" si="7"/>
        <v>1</v>
      </c>
      <c r="V93">
        <f t="shared" si="8"/>
        <v>1</v>
      </c>
      <c r="W93">
        <f t="shared" si="9"/>
        <v>0</v>
      </c>
      <c r="X93">
        <f t="shared" si="10"/>
        <v>1</v>
      </c>
      <c r="Y93">
        <f>IF((Confusion_Matrix!T93 + Confusion_Matrix!U93 + Confusion_Matrix!V93 + Confusion_Matrix!W93 + Confusion_Matrix!X93) &gt;= 3, 1, 0)</f>
        <v>1</v>
      </c>
      <c r="Z93">
        <f>Label_Encoding!Q93</f>
        <v>1</v>
      </c>
      <c r="AA93" t="str">
        <f t="shared" si="11"/>
        <v>Benar</v>
      </c>
    </row>
    <row r="94" spans="1:27" ht="15.75" customHeight="1" x14ac:dyDescent="0.2">
      <c r="A94" s="4">
        <v>40</v>
      </c>
      <c r="B94" s="5">
        <f>IF(Data_Mentah!B94="Male",1,0)</f>
        <v>0</v>
      </c>
      <c r="C94" s="5">
        <f>IF(Data_Mentah!C94="Yes",1,0)</f>
        <v>1</v>
      </c>
      <c r="D94" s="5">
        <f>IF(Data_Mentah!D94="Yes",1,0)</f>
        <v>1</v>
      </c>
      <c r="E94" s="5">
        <f>IF(Data_Mentah!E94="Yes",1,0)</f>
        <v>1</v>
      </c>
      <c r="F94" s="5">
        <f>IF(Data_Mentah!F94="Yes",1,0)</f>
        <v>1</v>
      </c>
      <c r="G94" s="5">
        <f>IF(Data_Mentah!G94="Yes",1,0)</f>
        <v>0</v>
      </c>
      <c r="H94" s="5">
        <f>IF(Data_Mentah!H94="Yes",1,0)</f>
        <v>0</v>
      </c>
      <c r="I94" s="5">
        <f>IF(Data_Mentah!I94="Yes",1,0)</f>
        <v>1</v>
      </c>
      <c r="J94" s="5">
        <f>IF(Data_Mentah!J94="Yes",1,0)</f>
        <v>0</v>
      </c>
      <c r="K94" s="5">
        <f>IF(Data_Mentah!K94="Yes",1,0)</f>
        <v>0</v>
      </c>
      <c r="L94" s="5">
        <f>IF(Data_Mentah!L94="Yes",1,0)</f>
        <v>1</v>
      </c>
      <c r="M94" s="5">
        <f>IF(Data_Mentah!M94="Yes",1,0)</f>
        <v>1</v>
      </c>
      <c r="N94" s="5">
        <f>IF(Data_Mentah!N94="Yes",1,0)</f>
        <v>1</v>
      </c>
      <c r="O94" s="5">
        <f>IF(Data_Mentah!O94="Yes",1,0)</f>
        <v>0</v>
      </c>
      <c r="P94" s="5">
        <f>IF(Data_Mentah!P94="Yes",1,0)</f>
        <v>0</v>
      </c>
      <c r="Q94" s="6">
        <f>IF(Data_Mentah!Q94="Positive",1,0)</f>
        <v>1</v>
      </c>
      <c r="T94">
        <f t="shared" si="6"/>
        <v>1</v>
      </c>
      <c r="U94">
        <f t="shared" si="7"/>
        <v>0</v>
      </c>
      <c r="V94">
        <f t="shared" si="8"/>
        <v>1</v>
      </c>
      <c r="W94">
        <f t="shared" si="9"/>
        <v>0</v>
      </c>
      <c r="X94">
        <f t="shared" si="10"/>
        <v>1</v>
      </c>
      <c r="Y94">
        <f>IF((Confusion_Matrix!T94 + Confusion_Matrix!U94 + Confusion_Matrix!V94 + Confusion_Matrix!W94 + Confusion_Matrix!X94) &gt;= 3, 1, 0)</f>
        <v>1</v>
      </c>
      <c r="Z94">
        <f>Label_Encoding!Q94</f>
        <v>1</v>
      </c>
      <c r="AA94" t="str">
        <f t="shared" si="11"/>
        <v>Benar</v>
      </c>
    </row>
    <row r="95" spans="1:27" ht="15.75" customHeight="1" x14ac:dyDescent="0.2">
      <c r="A95" s="7">
        <v>40</v>
      </c>
      <c r="B95" s="8">
        <f>IF(Data_Mentah!B95="Male",1,0)</f>
        <v>0</v>
      </c>
      <c r="C95" s="8">
        <f>IF(Data_Mentah!C95="Yes",1,0)</f>
        <v>1</v>
      </c>
      <c r="D95" s="8">
        <f>IF(Data_Mentah!D95="Yes",1,0)</f>
        <v>1</v>
      </c>
      <c r="E95" s="8">
        <f>IF(Data_Mentah!E95="Yes",1,0)</f>
        <v>0</v>
      </c>
      <c r="F95" s="8">
        <f>IF(Data_Mentah!F95="Yes",1,0)</f>
        <v>1</v>
      </c>
      <c r="G95" s="8">
        <f>IF(Data_Mentah!G95="Yes",1,0)</f>
        <v>1</v>
      </c>
      <c r="H95" s="8">
        <f>IF(Data_Mentah!H95="Yes",1,0)</f>
        <v>0</v>
      </c>
      <c r="I95" s="8">
        <f>IF(Data_Mentah!I95="Yes",1,0)</f>
        <v>0</v>
      </c>
      <c r="J95" s="8">
        <f>IF(Data_Mentah!J95="Yes",1,0)</f>
        <v>1</v>
      </c>
      <c r="K95" s="8">
        <f>IF(Data_Mentah!K95="Yes",1,0)</f>
        <v>0</v>
      </c>
      <c r="L95" s="8">
        <f>IF(Data_Mentah!L95="Yes",1,0)</f>
        <v>0</v>
      </c>
      <c r="M95" s="8">
        <f>IF(Data_Mentah!M95="Yes",1,0)</f>
        <v>1</v>
      </c>
      <c r="N95" s="8">
        <f>IF(Data_Mentah!N95="Yes",1,0)</f>
        <v>0</v>
      </c>
      <c r="O95" s="8">
        <f>IF(Data_Mentah!O95="Yes",1,0)</f>
        <v>0</v>
      </c>
      <c r="P95" s="8">
        <f>IF(Data_Mentah!P95="Yes",1,0)</f>
        <v>0</v>
      </c>
      <c r="Q95" s="9">
        <f>IF(Data_Mentah!Q95="Positive",1,0)</f>
        <v>1</v>
      </c>
      <c r="T95">
        <f t="shared" si="6"/>
        <v>0</v>
      </c>
      <c r="U95">
        <f t="shared" si="7"/>
        <v>1</v>
      </c>
      <c r="V95">
        <f t="shared" si="8"/>
        <v>0</v>
      </c>
      <c r="W95">
        <f t="shared" si="9"/>
        <v>0</v>
      </c>
      <c r="X95">
        <f t="shared" si="10"/>
        <v>0</v>
      </c>
      <c r="Y95">
        <f>IF((Confusion_Matrix!T95 + Confusion_Matrix!U95 + Confusion_Matrix!V95 + Confusion_Matrix!W95 + Confusion_Matrix!X95) &gt;= 3, 1, 0)</f>
        <v>0</v>
      </c>
      <c r="Z95">
        <f>Label_Encoding!Q95</f>
        <v>1</v>
      </c>
      <c r="AA95" t="str">
        <f t="shared" si="11"/>
        <v>Salah</v>
      </c>
    </row>
    <row r="96" spans="1:27" ht="15.75" customHeight="1" x14ac:dyDescent="0.2">
      <c r="A96" s="4">
        <v>36</v>
      </c>
      <c r="B96" s="5">
        <f>IF(Data_Mentah!B96="Male",1,0)</f>
        <v>0</v>
      </c>
      <c r="C96" s="5">
        <f>IF(Data_Mentah!C96="Yes",1,0)</f>
        <v>1</v>
      </c>
      <c r="D96" s="5">
        <f>IF(Data_Mentah!D96="Yes",1,0)</f>
        <v>1</v>
      </c>
      <c r="E96" s="5">
        <f>IF(Data_Mentah!E96="Yes",1,0)</f>
        <v>0</v>
      </c>
      <c r="F96" s="5">
        <f>IF(Data_Mentah!F96="Yes",1,0)</f>
        <v>1</v>
      </c>
      <c r="G96" s="5">
        <f>IF(Data_Mentah!G96="Yes",1,0)</f>
        <v>1</v>
      </c>
      <c r="H96" s="5">
        <f>IF(Data_Mentah!H96="Yes",1,0)</f>
        <v>0</v>
      </c>
      <c r="I96" s="5">
        <f>IF(Data_Mentah!I96="Yes",1,0)</f>
        <v>1</v>
      </c>
      <c r="J96" s="5">
        <f>IF(Data_Mentah!J96="Yes",1,0)</f>
        <v>1</v>
      </c>
      <c r="K96" s="5">
        <f>IF(Data_Mentah!K96="Yes",1,0)</f>
        <v>0</v>
      </c>
      <c r="L96" s="5">
        <f>IF(Data_Mentah!L96="Yes",1,0)</f>
        <v>1</v>
      </c>
      <c r="M96" s="5">
        <f>IF(Data_Mentah!M96="Yes",1,0)</f>
        <v>1</v>
      </c>
      <c r="N96" s="5">
        <f>IF(Data_Mentah!N96="Yes",1,0)</f>
        <v>0</v>
      </c>
      <c r="O96" s="5">
        <f>IF(Data_Mentah!O96="Yes",1,0)</f>
        <v>0</v>
      </c>
      <c r="P96" s="5">
        <f>IF(Data_Mentah!P96="Yes",1,0)</f>
        <v>0</v>
      </c>
      <c r="Q96" s="6">
        <f>IF(Data_Mentah!Q96="Positive",1,0)</f>
        <v>1</v>
      </c>
      <c r="T96">
        <f t="shared" si="6"/>
        <v>0</v>
      </c>
      <c r="U96">
        <f t="shared" si="7"/>
        <v>1</v>
      </c>
      <c r="V96">
        <f t="shared" si="8"/>
        <v>1</v>
      </c>
      <c r="W96">
        <f t="shared" si="9"/>
        <v>0</v>
      </c>
      <c r="X96">
        <f t="shared" si="10"/>
        <v>0</v>
      </c>
      <c r="Y96">
        <f>IF((Confusion_Matrix!T96 + Confusion_Matrix!U96 + Confusion_Matrix!V96 + Confusion_Matrix!W96 + Confusion_Matrix!X96) &gt;= 3, 1, 0)</f>
        <v>0</v>
      </c>
      <c r="Z96">
        <f>Label_Encoding!Q96</f>
        <v>1</v>
      </c>
      <c r="AA96" t="str">
        <f t="shared" si="11"/>
        <v>Salah</v>
      </c>
    </row>
    <row r="97" spans="1:27" ht="15.75" customHeight="1" x14ac:dyDescent="0.2">
      <c r="A97" s="7">
        <v>56</v>
      </c>
      <c r="B97" s="8">
        <f>IF(Data_Mentah!B97="Male",1,0)</f>
        <v>0</v>
      </c>
      <c r="C97" s="8">
        <f>IF(Data_Mentah!C97="Yes",1,0)</f>
        <v>1</v>
      </c>
      <c r="D97" s="8">
        <f>IF(Data_Mentah!D97="Yes",1,0)</f>
        <v>1</v>
      </c>
      <c r="E97" s="8">
        <f>IF(Data_Mentah!E97="Yes",1,0)</f>
        <v>0</v>
      </c>
      <c r="F97" s="8">
        <f>IF(Data_Mentah!F97="Yes",1,0)</f>
        <v>1</v>
      </c>
      <c r="G97" s="8">
        <f>IF(Data_Mentah!G97="Yes",1,0)</f>
        <v>0</v>
      </c>
      <c r="H97" s="8">
        <f>IF(Data_Mentah!H97="Yes",1,0)</f>
        <v>0</v>
      </c>
      <c r="I97" s="8">
        <f>IF(Data_Mentah!I97="Yes",1,0)</f>
        <v>1</v>
      </c>
      <c r="J97" s="8">
        <f>IF(Data_Mentah!J97="Yes",1,0)</f>
        <v>1</v>
      </c>
      <c r="K97" s="8">
        <f>IF(Data_Mentah!K97="Yes",1,0)</f>
        <v>0</v>
      </c>
      <c r="L97" s="8">
        <f>IF(Data_Mentah!L97="Yes",1,0)</f>
        <v>0</v>
      </c>
      <c r="M97" s="8">
        <f>IF(Data_Mentah!M97="Yes",1,0)</f>
        <v>1</v>
      </c>
      <c r="N97" s="8">
        <f>IF(Data_Mentah!N97="Yes",1,0)</f>
        <v>0</v>
      </c>
      <c r="O97" s="8">
        <f>IF(Data_Mentah!O97="Yes",1,0)</f>
        <v>0</v>
      </c>
      <c r="P97" s="8">
        <f>IF(Data_Mentah!P97="Yes",1,0)</f>
        <v>0</v>
      </c>
      <c r="Q97" s="9">
        <f>IF(Data_Mentah!Q97="Positive",1,0)</f>
        <v>1</v>
      </c>
      <c r="T97">
        <f t="shared" si="6"/>
        <v>0</v>
      </c>
      <c r="U97">
        <f t="shared" si="7"/>
        <v>1</v>
      </c>
      <c r="V97">
        <f t="shared" si="8"/>
        <v>1</v>
      </c>
      <c r="W97">
        <f t="shared" si="9"/>
        <v>0</v>
      </c>
      <c r="X97">
        <f t="shared" si="10"/>
        <v>0</v>
      </c>
      <c r="Y97">
        <f>IF((Confusion_Matrix!T97 + Confusion_Matrix!U97 + Confusion_Matrix!V97 + Confusion_Matrix!W97 + Confusion_Matrix!X97) &gt;= 3, 1, 0)</f>
        <v>0</v>
      </c>
      <c r="Z97">
        <f>Label_Encoding!Q97</f>
        <v>1</v>
      </c>
      <c r="AA97" t="str">
        <f t="shared" si="11"/>
        <v>Salah</v>
      </c>
    </row>
    <row r="98" spans="1:27" ht="15.75" customHeight="1" x14ac:dyDescent="0.2">
      <c r="A98" s="4">
        <v>30</v>
      </c>
      <c r="B98" s="5">
        <f>IF(Data_Mentah!B98="Male",1,0)</f>
        <v>0</v>
      </c>
      <c r="C98" s="5">
        <f>IF(Data_Mentah!C98="Yes",1,0)</f>
        <v>1</v>
      </c>
      <c r="D98" s="5">
        <f>IF(Data_Mentah!D98="Yes",1,0)</f>
        <v>1</v>
      </c>
      <c r="E98" s="5">
        <f>IF(Data_Mentah!E98="Yes",1,0)</f>
        <v>1</v>
      </c>
      <c r="F98" s="5">
        <f>IF(Data_Mentah!F98="Yes",1,0)</f>
        <v>1</v>
      </c>
      <c r="G98" s="5">
        <f>IF(Data_Mentah!G98="Yes",1,0)</f>
        <v>0</v>
      </c>
      <c r="H98" s="5">
        <f>IF(Data_Mentah!H98="Yes",1,0)</f>
        <v>0</v>
      </c>
      <c r="I98" s="5">
        <f>IF(Data_Mentah!I98="Yes",1,0)</f>
        <v>0</v>
      </c>
      <c r="J98" s="5">
        <f>IF(Data_Mentah!J98="Yes",1,0)</f>
        <v>1</v>
      </c>
      <c r="K98" s="5">
        <f>IF(Data_Mentah!K98="Yes",1,0)</f>
        <v>0</v>
      </c>
      <c r="L98" s="5">
        <f>IF(Data_Mentah!L98="Yes",1,0)</f>
        <v>1</v>
      </c>
      <c r="M98" s="5">
        <f>IF(Data_Mentah!M98="Yes",1,0)</f>
        <v>1</v>
      </c>
      <c r="N98" s="5">
        <f>IF(Data_Mentah!N98="Yes",1,0)</f>
        <v>1</v>
      </c>
      <c r="O98" s="5">
        <f>IF(Data_Mentah!O98="Yes",1,0)</f>
        <v>0</v>
      </c>
      <c r="P98" s="5">
        <f>IF(Data_Mentah!P98="Yes",1,0)</f>
        <v>0</v>
      </c>
      <c r="Q98" s="6">
        <f>IF(Data_Mentah!Q98="Positive",1,0)</f>
        <v>1</v>
      </c>
      <c r="T98">
        <f t="shared" si="6"/>
        <v>1</v>
      </c>
      <c r="U98">
        <f t="shared" si="7"/>
        <v>1</v>
      </c>
      <c r="V98">
        <f t="shared" si="8"/>
        <v>1</v>
      </c>
      <c r="W98">
        <f t="shared" si="9"/>
        <v>0</v>
      </c>
      <c r="X98">
        <f t="shared" si="10"/>
        <v>0</v>
      </c>
      <c r="Y98">
        <f>IF((Confusion_Matrix!T98 + Confusion_Matrix!U98 + Confusion_Matrix!V98 + Confusion_Matrix!W98 + Confusion_Matrix!X98) &gt;= 3, 1, 0)</f>
        <v>1</v>
      </c>
      <c r="Z98">
        <f>Label_Encoding!Q98</f>
        <v>1</v>
      </c>
      <c r="AA98" t="str">
        <f t="shared" si="11"/>
        <v>Benar</v>
      </c>
    </row>
    <row r="99" spans="1:27" ht="15.75" customHeight="1" x14ac:dyDescent="0.2">
      <c r="A99" s="7">
        <v>31</v>
      </c>
      <c r="B99" s="8">
        <f>IF(Data_Mentah!B99="Male",1,0)</f>
        <v>0</v>
      </c>
      <c r="C99" s="8">
        <f>IF(Data_Mentah!C99="Yes",1,0)</f>
        <v>1</v>
      </c>
      <c r="D99" s="8">
        <f>IF(Data_Mentah!D99="Yes",1,0)</f>
        <v>1</v>
      </c>
      <c r="E99" s="8">
        <f>IF(Data_Mentah!E99="Yes",1,0)</f>
        <v>1</v>
      </c>
      <c r="F99" s="8">
        <f>IF(Data_Mentah!F99="Yes",1,0)</f>
        <v>1</v>
      </c>
      <c r="G99" s="8">
        <f>IF(Data_Mentah!G99="Yes",1,0)</f>
        <v>1</v>
      </c>
      <c r="H99" s="8">
        <f>IF(Data_Mentah!H99="Yes",1,0)</f>
        <v>0</v>
      </c>
      <c r="I99" s="8">
        <f>IF(Data_Mentah!I99="Yes",1,0)</f>
        <v>0</v>
      </c>
      <c r="J99" s="8">
        <f>IF(Data_Mentah!J99="Yes",1,0)</f>
        <v>1</v>
      </c>
      <c r="K99" s="8">
        <f>IF(Data_Mentah!K99="Yes",1,0)</f>
        <v>1</v>
      </c>
      <c r="L99" s="8">
        <f>IF(Data_Mentah!L99="Yes",1,0)</f>
        <v>0</v>
      </c>
      <c r="M99" s="8">
        <f>IF(Data_Mentah!M99="Yes",1,0)</f>
        <v>1</v>
      </c>
      <c r="N99" s="8">
        <f>IF(Data_Mentah!N99="Yes",1,0)</f>
        <v>1</v>
      </c>
      <c r="O99" s="8">
        <f>IF(Data_Mentah!O99="Yes",1,0)</f>
        <v>0</v>
      </c>
      <c r="P99" s="8">
        <f>IF(Data_Mentah!P99="Yes",1,0)</f>
        <v>0</v>
      </c>
      <c r="Q99" s="9">
        <f>IF(Data_Mentah!Q99="Positive",1,0)</f>
        <v>1</v>
      </c>
      <c r="T99">
        <f t="shared" si="6"/>
        <v>1</v>
      </c>
      <c r="U99">
        <f t="shared" si="7"/>
        <v>1</v>
      </c>
      <c r="V99">
        <f t="shared" si="8"/>
        <v>0</v>
      </c>
      <c r="W99">
        <f t="shared" si="9"/>
        <v>0</v>
      </c>
      <c r="X99">
        <f t="shared" si="10"/>
        <v>0</v>
      </c>
      <c r="Y99">
        <f>IF((Confusion_Matrix!T99 + Confusion_Matrix!U99 + Confusion_Matrix!V99 + Confusion_Matrix!W99 + Confusion_Matrix!X99) &gt;= 3, 1, 0)</f>
        <v>0</v>
      </c>
      <c r="Z99">
        <f>Label_Encoding!Q99</f>
        <v>1</v>
      </c>
      <c r="AA99" t="str">
        <f t="shared" si="11"/>
        <v>Salah</v>
      </c>
    </row>
    <row r="100" spans="1:27" ht="15.75" customHeight="1" x14ac:dyDescent="0.2">
      <c r="A100" s="4">
        <v>35</v>
      </c>
      <c r="B100" s="5">
        <f>IF(Data_Mentah!B100="Male",1,0)</f>
        <v>0</v>
      </c>
      <c r="C100" s="5">
        <f>IF(Data_Mentah!C100="Yes",1,0)</f>
        <v>1</v>
      </c>
      <c r="D100" s="5">
        <f>IF(Data_Mentah!D100="Yes",1,0)</f>
        <v>1</v>
      </c>
      <c r="E100" s="5">
        <f>IF(Data_Mentah!E100="Yes",1,0)</f>
        <v>0</v>
      </c>
      <c r="F100" s="5">
        <f>IF(Data_Mentah!F100="Yes",1,0)</f>
        <v>0</v>
      </c>
      <c r="G100" s="5">
        <f>IF(Data_Mentah!G100="Yes",1,0)</f>
        <v>0</v>
      </c>
      <c r="H100" s="5">
        <f>IF(Data_Mentah!H100="Yes",1,0)</f>
        <v>0</v>
      </c>
      <c r="I100" s="5">
        <f>IF(Data_Mentah!I100="Yes",1,0)</f>
        <v>1</v>
      </c>
      <c r="J100" s="5">
        <f>IF(Data_Mentah!J100="Yes",1,0)</f>
        <v>0</v>
      </c>
      <c r="K100" s="5">
        <f>IF(Data_Mentah!K100="Yes",1,0)</f>
        <v>0</v>
      </c>
      <c r="L100" s="5">
        <f>IF(Data_Mentah!L100="Yes",1,0)</f>
        <v>0</v>
      </c>
      <c r="M100" s="5">
        <f>IF(Data_Mentah!M100="Yes",1,0)</f>
        <v>0</v>
      </c>
      <c r="N100" s="5">
        <f>IF(Data_Mentah!N100="Yes",1,0)</f>
        <v>0</v>
      </c>
      <c r="O100" s="5">
        <f>IF(Data_Mentah!O100="Yes",1,0)</f>
        <v>1</v>
      </c>
      <c r="P100" s="5">
        <f>IF(Data_Mentah!P100="Yes",1,0)</f>
        <v>0</v>
      </c>
      <c r="Q100" s="6">
        <f>IF(Data_Mentah!Q100="Positive",1,0)</f>
        <v>1</v>
      </c>
      <c r="T100">
        <f t="shared" si="6"/>
        <v>0</v>
      </c>
      <c r="U100">
        <f t="shared" si="7"/>
        <v>0</v>
      </c>
      <c r="V100">
        <f t="shared" si="8"/>
        <v>0</v>
      </c>
      <c r="W100">
        <f t="shared" si="9"/>
        <v>0</v>
      </c>
      <c r="X100">
        <f t="shared" si="10"/>
        <v>0</v>
      </c>
      <c r="Y100">
        <f>IF((Confusion_Matrix!T100 + Confusion_Matrix!U100 + Confusion_Matrix!V100 + Confusion_Matrix!W100 + Confusion_Matrix!X100) &gt;= 3, 1, 0)</f>
        <v>0</v>
      </c>
      <c r="Z100">
        <f>Label_Encoding!Q100</f>
        <v>1</v>
      </c>
      <c r="AA100" t="str">
        <f t="shared" si="11"/>
        <v>Salah</v>
      </c>
    </row>
    <row r="101" spans="1:27" ht="15.75" customHeight="1" x14ac:dyDescent="0.2">
      <c r="A101" s="7">
        <v>39</v>
      </c>
      <c r="B101" s="8">
        <f>IF(Data_Mentah!B101="Male",1,0)</f>
        <v>0</v>
      </c>
      <c r="C101" s="8">
        <f>IF(Data_Mentah!C101="Yes",1,0)</f>
        <v>1</v>
      </c>
      <c r="D101" s="8">
        <f>IF(Data_Mentah!D101="Yes",1,0)</f>
        <v>1</v>
      </c>
      <c r="E101" s="8">
        <f>IF(Data_Mentah!E101="Yes",1,0)</f>
        <v>0</v>
      </c>
      <c r="F101" s="8">
        <f>IF(Data_Mentah!F101="Yes",1,0)</f>
        <v>0</v>
      </c>
      <c r="G101" s="8">
        <f>IF(Data_Mentah!G101="Yes",1,0)</f>
        <v>1</v>
      </c>
      <c r="H101" s="8">
        <f>IF(Data_Mentah!H101="Yes",1,0)</f>
        <v>1</v>
      </c>
      <c r="I101" s="8">
        <f>IF(Data_Mentah!I101="Yes",1,0)</f>
        <v>1</v>
      </c>
      <c r="J101" s="8">
        <f>IF(Data_Mentah!J101="Yes",1,0)</f>
        <v>1</v>
      </c>
      <c r="K101" s="8">
        <f>IF(Data_Mentah!K101="Yes",1,0)</f>
        <v>0</v>
      </c>
      <c r="L101" s="8">
        <f>IF(Data_Mentah!L101="Yes",1,0)</f>
        <v>1</v>
      </c>
      <c r="M101" s="8">
        <f>IF(Data_Mentah!M101="Yes",1,0)</f>
        <v>1</v>
      </c>
      <c r="N101" s="8">
        <f>IF(Data_Mentah!N101="Yes",1,0)</f>
        <v>0</v>
      </c>
      <c r="O101" s="8">
        <f>IF(Data_Mentah!O101="Yes",1,0)</f>
        <v>0</v>
      </c>
      <c r="P101" s="8">
        <f>IF(Data_Mentah!P101="Yes",1,0)</f>
        <v>0</v>
      </c>
      <c r="Q101" s="9">
        <f>IF(Data_Mentah!Q101="Positive",1,0)</f>
        <v>1</v>
      </c>
      <c r="T101">
        <f t="shared" si="6"/>
        <v>0</v>
      </c>
      <c r="U101">
        <f t="shared" si="7"/>
        <v>1</v>
      </c>
      <c r="V101">
        <f t="shared" si="8"/>
        <v>1</v>
      </c>
      <c r="W101">
        <f t="shared" si="9"/>
        <v>0</v>
      </c>
      <c r="X101">
        <f t="shared" si="10"/>
        <v>0</v>
      </c>
      <c r="Y101">
        <f>IF((Confusion_Matrix!T101 + Confusion_Matrix!U101 + Confusion_Matrix!V101 + Confusion_Matrix!W101 + Confusion_Matrix!X101) &gt;= 3, 1, 0)</f>
        <v>0</v>
      </c>
      <c r="Z101">
        <f>Label_Encoding!Q101</f>
        <v>1</v>
      </c>
      <c r="AA101" t="str">
        <f t="shared" si="11"/>
        <v>Salah</v>
      </c>
    </row>
    <row r="102" spans="1:27" ht="15.75" customHeight="1" x14ac:dyDescent="0.2">
      <c r="A102" s="4">
        <v>48</v>
      </c>
      <c r="B102" s="5">
        <f>IF(Data_Mentah!B102="Male",1,0)</f>
        <v>0</v>
      </c>
      <c r="C102" s="5">
        <f>IF(Data_Mentah!C102="Yes",1,0)</f>
        <v>1</v>
      </c>
      <c r="D102" s="5">
        <f>IF(Data_Mentah!D102="Yes",1,0)</f>
        <v>1</v>
      </c>
      <c r="E102" s="5">
        <f>IF(Data_Mentah!E102="Yes",1,0)</f>
        <v>1</v>
      </c>
      <c r="F102" s="5">
        <f>IF(Data_Mentah!F102="Yes",1,0)</f>
        <v>0</v>
      </c>
      <c r="G102" s="5">
        <f>IF(Data_Mentah!G102="Yes",1,0)</f>
        <v>1</v>
      </c>
      <c r="H102" s="5">
        <f>IF(Data_Mentah!H102="Yes",1,0)</f>
        <v>1</v>
      </c>
      <c r="I102" s="5">
        <f>IF(Data_Mentah!I102="Yes",1,0)</f>
        <v>0</v>
      </c>
      <c r="J102" s="5">
        <f>IF(Data_Mentah!J102="Yes",1,0)</f>
        <v>0</v>
      </c>
      <c r="K102" s="5">
        <f>IF(Data_Mentah!K102="Yes",1,0)</f>
        <v>1</v>
      </c>
      <c r="L102" s="5">
        <f>IF(Data_Mentah!L102="Yes",1,0)</f>
        <v>1</v>
      </c>
      <c r="M102" s="5">
        <f>IF(Data_Mentah!M102="Yes",1,0)</f>
        <v>0</v>
      </c>
      <c r="N102" s="5">
        <f>IF(Data_Mentah!N102="Yes",1,0)</f>
        <v>1</v>
      </c>
      <c r="O102" s="5">
        <f>IF(Data_Mentah!O102="Yes",1,0)</f>
        <v>1</v>
      </c>
      <c r="P102" s="5">
        <f>IF(Data_Mentah!P102="Yes",1,0)</f>
        <v>1</v>
      </c>
      <c r="Q102" s="6">
        <f>IF(Data_Mentah!Q102="Positive",1,0)</f>
        <v>1</v>
      </c>
      <c r="T102">
        <f t="shared" si="6"/>
        <v>1</v>
      </c>
      <c r="U102">
        <f t="shared" si="7"/>
        <v>1</v>
      </c>
      <c r="V102">
        <f t="shared" si="8"/>
        <v>0</v>
      </c>
      <c r="W102">
        <f t="shared" si="9"/>
        <v>0</v>
      </c>
      <c r="X102">
        <f t="shared" si="10"/>
        <v>1</v>
      </c>
      <c r="Y102">
        <f>IF((Confusion_Matrix!T102 + Confusion_Matrix!U102 + Confusion_Matrix!V102 + Confusion_Matrix!W102 + Confusion_Matrix!X102) &gt;= 3, 1, 0)</f>
        <v>1</v>
      </c>
      <c r="Z102">
        <f>Label_Encoding!Q102</f>
        <v>1</v>
      </c>
      <c r="AA102" t="str">
        <f t="shared" si="11"/>
        <v>Benar</v>
      </c>
    </row>
    <row r="103" spans="1:27" ht="15.75" customHeight="1" x14ac:dyDescent="0.2">
      <c r="A103" s="7">
        <v>85</v>
      </c>
      <c r="B103" s="8">
        <f>IF(Data_Mentah!B103="Male",1,0)</f>
        <v>1</v>
      </c>
      <c r="C103" s="8">
        <f>IF(Data_Mentah!C103="Yes",1,0)</f>
        <v>1</v>
      </c>
      <c r="D103" s="8">
        <f>IF(Data_Mentah!D103="Yes",1,0)</f>
        <v>1</v>
      </c>
      <c r="E103" s="8">
        <f>IF(Data_Mentah!E103="Yes",1,0)</f>
        <v>1</v>
      </c>
      <c r="F103" s="8">
        <f>IF(Data_Mentah!F103="Yes",1,0)</f>
        <v>1</v>
      </c>
      <c r="G103" s="8">
        <f>IF(Data_Mentah!G103="Yes",1,0)</f>
        <v>1</v>
      </c>
      <c r="H103" s="8">
        <f>IF(Data_Mentah!H103="Yes",1,0)</f>
        <v>1</v>
      </c>
      <c r="I103" s="8">
        <f>IF(Data_Mentah!I103="Yes",1,0)</f>
        <v>1</v>
      </c>
      <c r="J103" s="8">
        <f>IF(Data_Mentah!J103="Yes",1,0)</f>
        <v>1</v>
      </c>
      <c r="K103" s="8">
        <f>IF(Data_Mentah!K103="Yes",1,0)</f>
        <v>0</v>
      </c>
      <c r="L103" s="8">
        <f>IF(Data_Mentah!L103="Yes",1,0)</f>
        <v>1</v>
      </c>
      <c r="M103" s="8">
        <f>IF(Data_Mentah!M103="Yes",1,0)</f>
        <v>1</v>
      </c>
      <c r="N103" s="8">
        <f>IF(Data_Mentah!N103="Yes",1,0)</f>
        <v>1</v>
      </c>
      <c r="O103" s="8">
        <f>IF(Data_Mentah!O103="Yes",1,0)</f>
        <v>0</v>
      </c>
      <c r="P103" s="8">
        <f>IF(Data_Mentah!P103="Yes",1,0)</f>
        <v>0</v>
      </c>
      <c r="Q103" s="9">
        <f>IF(Data_Mentah!Q103="Positive",1,0)</f>
        <v>1</v>
      </c>
      <c r="T103">
        <f t="shared" si="6"/>
        <v>1</v>
      </c>
      <c r="U103">
        <f t="shared" si="7"/>
        <v>1</v>
      </c>
      <c r="V103">
        <f t="shared" si="8"/>
        <v>1</v>
      </c>
      <c r="W103">
        <f t="shared" si="9"/>
        <v>0</v>
      </c>
      <c r="X103">
        <f t="shared" si="10"/>
        <v>1</v>
      </c>
      <c r="Y103">
        <f>IF((Confusion_Matrix!T103 + Confusion_Matrix!U103 + Confusion_Matrix!V103 + Confusion_Matrix!W103 + Confusion_Matrix!X103) &gt;= 3, 1, 0)</f>
        <v>1</v>
      </c>
      <c r="Z103">
        <f>Label_Encoding!Q103</f>
        <v>1</v>
      </c>
      <c r="AA103" t="str">
        <f t="shared" si="11"/>
        <v>Benar</v>
      </c>
    </row>
    <row r="104" spans="1:27" ht="15.75" customHeight="1" x14ac:dyDescent="0.2">
      <c r="A104" s="4">
        <v>90</v>
      </c>
      <c r="B104" s="5">
        <f>IF(Data_Mentah!B104="Male",1,0)</f>
        <v>0</v>
      </c>
      <c r="C104" s="5">
        <f>IF(Data_Mentah!C104="Yes",1,0)</f>
        <v>0</v>
      </c>
      <c r="D104" s="5">
        <f>IF(Data_Mentah!D104="Yes",1,0)</f>
        <v>1</v>
      </c>
      <c r="E104" s="5">
        <f>IF(Data_Mentah!E104="Yes",1,0)</f>
        <v>1</v>
      </c>
      <c r="F104" s="5">
        <f>IF(Data_Mentah!F104="Yes",1,0)</f>
        <v>0</v>
      </c>
      <c r="G104" s="5">
        <f>IF(Data_Mentah!G104="Yes",1,0)</f>
        <v>0</v>
      </c>
      <c r="H104" s="5">
        <f>IF(Data_Mentah!H104="Yes",1,0)</f>
        <v>1</v>
      </c>
      <c r="I104" s="5">
        <f>IF(Data_Mentah!I104="Yes",1,0)</f>
        <v>1</v>
      </c>
      <c r="J104" s="5">
        <f>IF(Data_Mentah!J104="Yes",1,0)</f>
        <v>1</v>
      </c>
      <c r="K104" s="5">
        <f>IF(Data_Mentah!K104="Yes",1,0)</f>
        <v>0</v>
      </c>
      <c r="L104" s="5">
        <f>IF(Data_Mentah!L104="Yes",1,0)</f>
        <v>0</v>
      </c>
      <c r="M104" s="5">
        <f>IF(Data_Mentah!M104="Yes",1,0)</f>
        <v>0</v>
      </c>
      <c r="N104" s="5">
        <f>IF(Data_Mentah!N104="Yes",1,0)</f>
        <v>1</v>
      </c>
      <c r="O104" s="5">
        <f>IF(Data_Mentah!O104="Yes",1,0)</f>
        <v>1</v>
      </c>
      <c r="P104" s="5">
        <f>IF(Data_Mentah!P104="Yes",1,0)</f>
        <v>0</v>
      </c>
      <c r="Q104" s="6">
        <f>IF(Data_Mentah!Q104="Positive",1,0)</f>
        <v>1</v>
      </c>
      <c r="T104">
        <f t="shared" si="6"/>
        <v>1</v>
      </c>
      <c r="U104">
        <f t="shared" si="7"/>
        <v>0</v>
      </c>
      <c r="V104">
        <f t="shared" si="8"/>
        <v>0</v>
      </c>
      <c r="W104">
        <f t="shared" si="9"/>
        <v>0</v>
      </c>
      <c r="X104">
        <f t="shared" si="10"/>
        <v>1</v>
      </c>
      <c r="Y104">
        <f>IF((Confusion_Matrix!T104 + Confusion_Matrix!U104 + Confusion_Matrix!V104 + Confusion_Matrix!W104 + Confusion_Matrix!X104) &gt;= 3, 1, 0)</f>
        <v>0</v>
      </c>
      <c r="Z104">
        <f>Label_Encoding!Q104</f>
        <v>1</v>
      </c>
      <c r="AA104" t="str">
        <f t="shared" si="11"/>
        <v>Salah</v>
      </c>
    </row>
    <row r="105" spans="1:27" ht="15.75" customHeight="1" x14ac:dyDescent="0.2">
      <c r="A105" s="7">
        <v>72</v>
      </c>
      <c r="B105" s="8">
        <f>IF(Data_Mentah!B105="Male",1,0)</f>
        <v>1</v>
      </c>
      <c r="C105" s="8">
        <f>IF(Data_Mentah!C105="Yes",1,0)</f>
        <v>1</v>
      </c>
      <c r="D105" s="8">
        <f>IF(Data_Mentah!D105="Yes",1,0)</f>
        <v>0</v>
      </c>
      <c r="E105" s="8">
        <f>IF(Data_Mentah!E105="Yes",1,0)</f>
        <v>1</v>
      </c>
      <c r="F105" s="8">
        <f>IF(Data_Mentah!F105="Yes",1,0)</f>
        <v>1</v>
      </c>
      <c r="G105" s="8">
        <f>IF(Data_Mentah!G105="Yes",1,0)</f>
        <v>1</v>
      </c>
      <c r="H105" s="8">
        <f>IF(Data_Mentah!H105="Yes",1,0)</f>
        <v>0</v>
      </c>
      <c r="I105" s="8">
        <f>IF(Data_Mentah!I105="Yes",1,0)</f>
        <v>0</v>
      </c>
      <c r="J105" s="8">
        <f>IF(Data_Mentah!J105="Yes",1,0)</f>
        <v>0</v>
      </c>
      <c r="K105" s="8">
        <f>IF(Data_Mentah!K105="Yes",1,0)</f>
        <v>1</v>
      </c>
      <c r="L105" s="8">
        <f>IF(Data_Mentah!L105="Yes",1,0)</f>
        <v>1</v>
      </c>
      <c r="M105" s="8">
        <f>IF(Data_Mentah!M105="Yes",1,0)</f>
        <v>1</v>
      </c>
      <c r="N105" s="8">
        <f>IF(Data_Mentah!N105="Yes",1,0)</f>
        <v>1</v>
      </c>
      <c r="O105" s="8">
        <f>IF(Data_Mentah!O105="Yes",1,0)</f>
        <v>1</v>
      </c>
      <c r="P105" s="8">
        <f>IF(Data_Mentah!P105="Yes",1,0)</f>
        <v>0</v>
      </c>
      <c r="Q105" s="9">
        <f>IF(Data_Mentah!Q105="Positive",1,0)</f>
        <v>1</v>
      </c>
      <c r="T105">
        <f t="shared" si="6"/>
        <v>1</v>
      </c>
      <c r="U105">
        <f t="shared" si="7"/>
        <v>0</v>
      </c>
      <c r="V105">
        <f t="shared" si="8"/>
        <v>0</v>
      </c>
      <c r="W105">
        <f t="shared" si="9"/>
        <v>0</v>
      </c>
      <c r="X105">
        <f t="shared" si="10"/>
        <v>1</v>
      </c>
      <c r="Y105">
        <f>IF((Confusion_Matrix!T105 + Confusion_Matrix!U105 + Confusion_Matrix!V105 + Confusion_Matrix!W105 + Confusion_Matrix!X105) &gt;= 3, 1, 0)</f>
        <v>0</v>
      </c>
      <c r="Z105">
        <f>Label_Encoding!Q105</f>
        <v>1</v>
      </c>
      <c r="AA105" t="str">
        <f t="shared" si="11"/>
        <v>Salah</v>
      </c>
    </row>
    <row r="106" spans="1:27" ht="15.75" customHeight="1" x14ac:dyDescent="0.2">
      <c r="A106" s="4">
        <v>70</v>
      </c>
      <c r="B106" s="5">
        <f>IF(Data_Mentah!B106="Male",1,0)</f>
        <v>1</v>
      </c>
      <c r="C106" s="5">
        <f>IF(Data_Mentah!C106="Yes",1,0)</f>
        <v>1</v>
      </c>
      <c r="D106" s="5">
        <f>IF(Data_Mentah!D106="Yes",1,0)</f>
        <v>0</v>
      </c>
      <c r="E106" s="5">
        <f>IF(Data_Mentah!E106="Yes",1,0)</f>
        <v>1</v>
      </c>
      <c r="F106" s="5">
        <f>IF(Data_Mentah!F106="Yes",1,0)</f>
        <v>1</v>
      </c>
      <c r="G106" s="5">
        <f>IF(Data_Mentah!G106="Yes",1,0)</f>
        <v>1</v>
      </c>
      <c r="H106" s="5">
        <f>IF(Data_Mentah!H106="Yes",1,0)</f>
        <v>1</v>
      </c>
      <c r="I106" s="5">
        <f>IF(Data_Mentah!I106="Yes",1,0)</f>
        <v>0</v>
      </c>
      <c r="J106" s="5">
        <f>IF(Data_Mentah!J106="Yes",1,0)</f>
        <v>0</v>
      </c>
      <c r="K106" s="5">
        <f>IF(Data_Mentah!K106="Yes",1,0)</f>
        <v>1</v>
      </c>
      <c r="L106" s="5">
        <f>IF(Data_Mentah!L106="Yes",1,0)</f>
        <v>1</v>
      </c>
      <c r="M106" s="5">
        <f>IF(Data_Mentah!M106="Yes",1,0)</f>
        <v>1</v>
      </c>
      <c r="N106" s="5">
        <f>IF(Data_Mentah!N106="Yes",1,0)</f>
        <v>1</v>
      </c>
      <c r="O106" s="5">
        <f>IF(Data_Mentah!O106="Yes",1,0)</f>
        <v>1</v>
      </c>
      <c r="P106" s="5">
        <f>IF(Data_Mentah!P106="Yes",1,0)</f>
        <v>0</v>
      </c>
      <c r="Q106" s="6">
        <f>IF(Data_Mentah!Q106="Positive",1,0)</f>
        <v>1</v>
      </c>
      <c r="T106">
        <f t="shared" si="6"/>
        <v>1</v>
      </c>
      <c r="U106">
        <f t="shared" si="7"/>
        <v>0</v>
      </c>
      <c r="V106">
        <f t="shared" si="8"/>
        <v>0</v>
      </c>
      <c r="W106">
        <f t="shared" si="9"/>
        <v>0</v>
      </c>
      <c r="X106">
        <f t="shared" si="10"/>
        <v>1</v>
      </c>
      <c r="Y106">
        <f>IF((Confusion_Matrix!T106 + Confusion_Matrix!U106 + Confusion_Matrix!V106 + Confusion_Matrix!W106 + Confusion_Matrix!X106) &gt;= 3, 1, 0)</f>
        <v>0</v>
      </c>
      <c r="Z106">
        <f>Label_Encoding!Q106</f>
        <v>1</v>
      </c>
      <c r="AA106" t="str">
        <f t="shared" si="11"/>
        <v>Salah</v>
      </c>
    </row>
    <row r="107" spans="1:27" ht="15.75" customHeight="1" x14ac:dyDescent="0.2">
      <c r="A107" s="7">
        <v>69</v>
      </c>
      <c r="B107" s="8">
        <f>IF(Data_Mentah!B107="Male",1,0)</f>
        <v>0</v>
      </c>
      <c r="C107" s="8">
        <f>IF(Data_Mentah!C107="Yes",1,0)</f>
        <v>1</v>
      </c>
      <c r="D107" s="8">
        <f>IF(Data_Mentah!D107="Yes",1,0)</f>
        <v>0</v>
      </c>
      <c r="E107" s="8">
        <f>IF(Data_Mentah!E107="Yes",1,0)</f>
        <v>1</v>
      </c>
      <c r="F107" s="8">
        <f>IF(Data_Mentah!F107="Yes",1,0)</f>
        <v>1</v>
      </c>
      <c r="G107" s="8">
        <f>IF(Data_Mentah!G107="Yes",1,0)</f>
        <v>1</v>
      </c>
      <c r="H107" s="8">
        <f>IF(Data_Mentah!H107="Yes",1,0)</f>
        <v>1</v>
      </c>
      <c r="I107" s="8">
        <f>IF(Data_Mentah!I107="Yes",1,0)</f>
        <v>1</v>
      </c>
      <c r="J107" s="8">
        <f>IF(Data_Mentah!J107="Yes",1,0)</f>
        <v>1</v>
      </c>
      <c r="K107" s="8">
        <f>IF(Data_Mentah!K107="Yes",1,0)</f>
        <v>0</v>
      </c>
      <c r="L107" s="8">
        <f>IF(Data_Mentah!L107="Yes",1,0)</f>
        <v>1</v>
      </c>
      <c r="M107" s="8">
        <f>IF(Data_Mentah!M107="Yes",1,0)</f>
        <v>0</v>
      </c>
      <c r="N107" s="8">
        <f>IF(Data_Mentah!N107="Yes",1,0)</f>
        <v>0</v>
      </c>
      <c r="O107" s="8">
        <f>IF(Data_Mentah!O107="Yes",1,0)</f>
        <v>1</v>
      </c>
      <c r="P107" s="8">
        <f>IF(Data_Mentah!P107="Yes",1,0)</f>
        <v>0</v>
      </c>
      <c r="Q107" s="9">
        <f>IF(Data_Mentah!Q107="Positive",1,0)</f>
        <v>1</v>
      </c>
      <c r="T107">
        <f t="shared" si="6"/>
        <v>1</v>
      </c>
      <c r="U107">
        <f t="shared" si="7"/>
        <v>0</v>
      </c>
      <c r="V107">
        <f t="shared" si="8"/>
        <v>1</v>
      </c>
      <c r="W107">
        <f t="shared" si="9"/>
        <v>0</v>
      </c>
      <c r="X107">
        <f t="shared" si="10"/>
        <v>1</v>
      </c>
      <c r="Y107">
        <f>IF((Confusion_Matrix!T107 + Confusion_Matrix!U107 + Confusion_Matrix!V107 + Confusion_Matrix!W107 + Confusion_Matrix!X107) &gt;= 3, 1, 0)</f>
        <v>1</v>
      </c>
      <c r="Z107">
        <f>Label_Encoding!Q107</f>
        <v>1</v>
      </c>
      <c r="AA107" t="str">
        <f t="shared" si="11"/>
        <v>Benar</v>
      </c>
    </row>
    <row r="108" spans="1:27" ht="15.75" customHeight="1" x14ac:dyDescent="0.2">
      <c r="A108" s="4">
        <v>58</v>
      </c>
      <c r="B108" s="5">
        <f>IF(Data_Mentah!B108="Male",1,0)</f>
        <v>1</v>
      </c>
      <c r="C108" s="5">
        <f>IF(Data_Mentah!C108="Yes",1,0)</f>
        <v>0</v>
      </c>
      <c r="D108" s="5">
        <f>IF(Data_Mentah!D108="Yes",1,0)</f>
        <v>1</v>
      </c>
      <c r="E108" s="5">
        <f>IF(Data_Mentah!E108="Yes",1,0)</f>
        <v>1</v>
      </c>
      <c r="F108" s="5">
        <f>IF(Data_Mentah!F108="Yes",1,0)</f>
        <v>1</v>
      </c>
      <c r="G108" s="5">
        <f>IF(Data_Mentah!G108="Yes",1,0)</f>
        <v>1</v>
      </c>
      <c r="H108" s="5">
        <f>IF(Data_Mentah!H108="Yes",1,0)</f>
        <v>0</v>
      </c>
      <c r="I108" s="5">
        <f>IF(Data_Mentah!I108="Yes",1,0)</f>
        <v>1</v>
      </c>
      <c r="J108" s="5">
        <f>IF(Data_Mentah!J108="Yes",1,0)</f>
        <v>1</v>
      </c>
      <c r="K108" s="5">
        <f>IF(Data_Mentah!K108="Yes",1,0)</f>
        <v>0</v>
      </c>
      <c r="L108" s="5">
        <f>IF(Data_Mentah!L108="Yes",1,0)</f>
        <v>0</v>
      </c>
      <c r="M108" s="5">
        <f>IF(Data_Mentah!M108="Yes",1,0)</f>
        <v>1</v>
      </c>
      <c r="N108" s="5">
        <f>IF(Data_Mentah!N108="Yes",1,0)</f>
        <v>0</v>
      </c>
      <c r="O108" s="5">
        <f>IF(Data_Mentah!O108="Yes",1,0)</f>
        <v>1</v>
      </c>
      <c r="P108" s="5">
        <f>IF(Data_Mentah!P108="Yes",1,0)</f>
        <v>1</v>
      </c>
      <c r="Q108" s="6">
        <f>IF(Data_Mentah!Q108="Positive",1,0)</f>
        <v>1</v>
      </c>
      <c r="T108">
        <f t="shared" si="6"/>
        <v>1</v>
      </c>
      <c r="U108">
        <f t="shared" si="7"/>
        <v>1</v>
      </c>
      <c r="V108">
        <f t="shared" si="8"/>
        <v>1</v>
      </c>
      <c r="W108">
        <f t="shared" si="9"/>
        <v>0</v>
      </c>
      <c r="X108">
        <f t="shared" si="10"/>
        <v>1</v>
      </c>
      <c r="Y108">
        <f>IF((Confusion_Matrix!T108 + Confusion_Matrix!U108 + Confusion_Matrix!V108 + Confusion_Matrix!W108 + Confusion_Matrix!X108) &gt;= 3, 1, 0)</f>
        <v>1</v>
      </c>
      <c r="Z108">
        <f>Label_Encoding!Q108</f>
        <v>1</v>
      </c>
      <c r="AA108" t="str">
        <f t="shared" si="11"/>
        <v>Benar</v>
      </c>
    </row>
    <row r="109" spans="1:27" ht="15.75" customHeight="1" x14ac:dyDescent="0.2">
      <c r="A109" s="7">
        <v>47</v>
      </c>
      <c r="B109" s="8">
        <f>IF(Data_Mentah!B109="Male",1,0)</f>
        <v>1</v>
      </c>
      <c r="C109" s="8">
        <f>IF(Data_Mentah!C109="Yes",1,0)</f>
        <v>1</v>
      </c>
      <c r="D109" s="8">
        <f>IF(Data_Mentah!D109="Yes",1,0)</f>
        <v>0</v>
      </c>
      <c r="E109" s="8">
        <f>IF(Data_Mentah!E109="Yes",1,0)</f>
        <v>1</v>
      </c>
      <c r="F109" s="8">
        <f>IF(Data_Mentah!F109="Yes",1,0)</f>
        <v>1</v>
      </c>
      <c r="G109" s="8">
        <f>IF(Data_Mentah!G109="Yes",1,0)</f>
        <v>1</v>
      </c>
      <c r="H109" s="8">
        <f>IF(Data_Mentah!H109="Yes",1,0)</f>
        <v>0</v>
      </c>
      <c r="I109" s="8">
        <f>IF(Data_Mentah!I109="Yes",1,0)</f>
        <v>0</v>
      </c>
      <c r="J109" s="8">
        <f>IF(Data_Mentah!J109="Yes",1,0)</f>
        <v>0</v>
      </c>
      <c r="K109" s="8">
        <f>IF(Data_Mentah!K109="Yes",1,0)</f>
        <v>0</v>
      </c>
      <c r="L109" s="8">
        <f>IF(Data_Mentah!L109="Yes",1,0)</f>
        <v>1</v>
      </c>
      <c r="M109" s="8">
        <f>IF(Data_Mentah!M109="Yes",1,0)</f>
        <v>1</v>
      </c>
      <c r="N109" s="8">
        <f>IF(Data_Mentah!N109="Yes",1,0)</f>
        <v>1</v>
      </c>
      <c r="O109" s="8">
        <f>IF(Data_Mentah!O109="Yes",1,0)</f>
        <v>0</v>
      </c>
      <c r="P109" s="8">
        <f>IF(Data_Mentah!P109="Yes",1,0)</f>
        <v>0</v>
      </c>
      <c r="Q109" s="9">
        <f>IF(Data_Mentah!Q109="Positive",1,0)</f>
        <v>1</v>
      </c>
      <c r="T109">
        <f t="shared" si="6"/>
        <v>1</v>
      </c>
      <c r="U109">
        <f t="shared" si="7"/>
        <v>0</v>
      </c>
      <c r="V109">
        <f t="shared" si="8"/>
        <v>0</v>
      </c>
      <c r="W109">
        <f t="shared" si="9"/>
        <v>0</v>
      </c>
      <c r="X109">
        <f t="shared" si="10"/>
        <v>0</v>
      </c>
      <c r="Y109">
        <f>IF((Confusion_Matrix!T109 + Confusion_Matrix!U109 + Confusion_Matrix!V109 + Confusion_Matrix!W109 + Confusion_Matrix!X109) &gt;= 3, 1, 0)</f>
        <v>0</v>
      </c>
      <c r="Z109">
        <f>Label_Encoding!Q109</f>
        <v>1</v>
      </c>
      <c r="AA109" t="str">
        <f t="shared" si="11"/>
        <v>Salah</v>
      </c>
    </row>
    <row r="110" spans="1:27" ht="15.75" customHeight="1" x14ac:dyDescent="0.2">
      <c r="A110" s="4">
        <v>25</v>
      </c>
      <c r="B110" s="5">
        <f>IF(Data_Mentah!B110="Male",1,0)</f>
        <v>1</v>
      </c>
      <c r="C110" s="5">
        <f>IF(Data_Mentah!C110="Yes",1,0)</f>
        <v>1</v>
      </c>
      <c r="D110" s="5">
        <f>IF(Data_Mentah!D110="Yes",1,0)</f>
        <v>1</v>
      </c>
      <c r="E110" s="5">
        <f>IF(Data_Mentah!E110="Yes",1,0)</f>
        <v>0</v>
      </c>
      <c r="F110" s="5">
        <f>IF(Data_Mentah!F110="Yes",1,0)</f>
        <v>0</v>
      </c>
      <c r="G110" s="5">
        <f>IF(Data_Mentah!G110="Yes",1,0)</f>
        <v>1</v>
      </c>
      <c r="H110" s="5">
        <f>IF(Data_Mentah!H110="Yes",1,0)</f>
        <v>1</v>
      </c>
      <c r="I110" s="5">
        <f>IF(Data_Mentah!I110="Yes",1,0)</f>
        <v>1</v>
      </c>
      <c r="J110" s="5">
        <f>IF(Data_Mentah!J110="Yes",1,0)</f>
        <v>1</v>
      </c>
      <c r="K110" s="5">
        <f>IF(Data_Mentah!K110="Yes",1,0)</f>
        <v>0</v>
      </c>
      <c r="L110" s="5">
        <f>IF(Data_Mentah!L110="Yes",1,0)</f>
        <v>1</v>
      </c>
      <c r="M110" s="5">
        <f>IF(Data_Mentah!M110="Yes",1,0)</f>
        <v>0</v>
      </c>
      <c r="N110" s="5">
        <f>IF(Data_Mentah!N110="Yes",1,0)</f>
        <v>0</v>
      </c>
      <c r="O110" s="5">
        <f>IF(Data_Mentah!O110="Yes",1,0)</f>
        <v>1</v>
      </c>
      <c r="P110" s="5">
        <f>IF(Data_Mentah!P110="Yes",1,0)</f>
        <v>0</v>
      </c>
      <c r="Q110" s="6">
        <f>IF(Data_Mentah!Q110="Positive",1,0)</f>
        <v>1</v>
      </c>
      <c r="T110">
        <f t="shared" si="6"/>
        <v>0</v>
      </c>
      <c r="U110">
        <f t="shared" si="7"/>
        <v>1</v>
      </c>
      <c r="V110">
        <f t="shared" si="8"/>
        <v>1</v>
      </c>
      <c r="W110">
        <f t="shared" si="9"/>
        <v>0</v>
      </c>
      <c r="X110">
        <f t="shared" si="10"/>
        <v>0</v>
      </c>
      <c r="Y110">
        <f>IF((Confusion_Matrix!T110 + Confusion_Matrix!U110 + Confusion_Matrix!V110 + Confusion_Matrix!W110 + Confusion_Matrix!X110) &gt;= 3, 1, 0)</f>
        <v>0</v>
      </c>
      <c r="Z110">
        <f>Label_Encoding!Q110</f>
        <v>1</v>
      </c>
      <c r="AA110" t="str">
        <f t="shared" si="11"/>
        <v>Salah</v>
      </c>
    </row>
    <row r="111" spans="1:27" ht="15.75" customHeight="1" x14ac:dyDescent="0.2">
      <c r="A111" s="7">
        <v>39</v>
      </c>
      <c r="B111" s="8">
        <f>IF(Data_Mentah!B111="Male",1,0)</f>
        <v>0</v>
      </c>
      <c r="C111" s="8">
        <f>IF(Data_Mentah!C111="Yes",1,0)</f>
        <v>1</v>
      </c>
      <c r="D111" s="8">
        <f>IF(Data_Mentah!D111="Yes",1,0)</f>
        <v>1</v>
      </c>
      <c r="E111" s="8">
        <f>IF(Data_Mentah!E111="Yes",1,0)</f>
        <v>0</v>
      </c>
      <c r="F111" s="8">
        <f>IF(Data_Mentah!F111="Yes",1,0)</f>
        <v>0</v>
      </c>
      <c r="G111" s="8">
        <f>IF(Data_Mentah!G111="Yes",1,0)</f>
        <v>1</v>
      </c>
      <c r="H111" s="8">
        <f>IF(Data_Mentah!H111="Yes",1,0)</f>
        <v>0</v>
      </c>
      <c r="I111" s="8">
        <f>IF(Data_Mentah!I111="Yes",1,0)</f>
        <v>1</v>
      </c>
      <c r="J111" s="8">
        <f>IF(Data_Mentah!J111="Yes",1,0)</f>
        <v>0</v>
      </c>
      <c r="K111" s="8">
        <f>IF(Data_Mentah!K111="Yes",1,0)</f>
        <v>1</v>
      </c>
      <c r="L111" s="8">
        <f>IF(Data_Mentah!L111="Yes",1,0)</f>
        <v>1</v>
      </c>
      <c r="M111" s="8">
        <f>IF(Data_Mentah!M111="Yes",1,0)</f>
        <v>1</v>
      </c>
      <c r="N111" s="8">
        <f>IF(Data_Mentah!N111="Yes",1,0)</f>
        <v>1</v>
      </c>
      <c r="O111" s="8">
        <f>IF(Data_Mentah!O111="Yes",1,0)</f>
        <v>0</v>
      </c>
      <c r="P111" s="8">
        <f>IF(Data_Mentah!P111="Yes",1,0)</f>
        <v>0</v>
      </c>
      <c r="Q111" s="9">
        <f>IF(Data_Mentah!Q111="Positive",1,0)</f>
        <v>1</v>
      </c>
      <c r="T111">
        <f t="shared" si="6"/>
        <v>0</v>
      </c>
      <c r="U111">
        <f t="shared" si="7"/>
        <v>1</v>
      </c>
      <c r="V111">
        <f t="shared" si="8"/>
        <v>0</v>
      </c>
      <c r="W111">
        <f t="shared" si="9"/>
        <v>0</v>
      </c>
      <c r="X111">
        <f t="shared" si="10"/>
        <v>0</v>
      </c>
      <c r="Y111">
        <f>IF((Confusion_Matrix!T111 + Confusion_Matrix!U111 + Confusion_Matrix!V111 + Confusion_Matrix!W111 + Confusion_Matrix!X111) &gt;= 3, 1, 0)</f>
        <v>0</v>
      </c>
      <c r="Z111">
        <f>Label_Encoding!Q111</f>
        <v>1</v>
      </c>
      <c r="AA111" t="str">
        <f t="shared" si="11"/>
        <v>Salah</v>
      </c>
    </row>
    <row r="112" spans="1:27" ht="15.75" customHeight="1" x14ac:dyDescent="0.2">
      <c r="A112" s="4">
        <v>53</v>
      </c>
      <c r="B112" s="5">
        <f>IF(Data_Mentah!B112="Male",1,0)</f>
        <v>0</v>
      </c>
      <c r="C112" s="5">
        <f>IF(Data_Mentah!C112="Yes",1,0)</f>
        <v>0</v>
      </c>
      <c r="D112" s="5">
        <f>IF(Data_Mentah!D112="Yes",1,0)</f>
        <v>0</v>
      </c>
      <c r="E112" s="5">
        <f>IF(Data_Mentah!E112="Yes",1,0)</f>
        <v>1</v>
      </c>
      <c r="F112" s="5">
        <f>IF(Data_Mentah!F112="Yes",1,0)</f>
        <v>1</v>
      </c>
      <c r="G112" s="5">
        <f>IF(Data_Mentah!G112="Yes",1,0)</f>
        <v>0</v>
      </c>
      <c r="H112" s="5">
        <f>IF(Data_Mentah!H112="Yes",1,0)</f>
        <v>0</v>
      </c>
      <c r="I112" s="5">
        <f>IF(Data_Mentah!I112="Yes",1,0)</f>
        <v>1</v>
      </c>
      <c r="J112" s="5">
        <f>IF(Data_Mentah!J112="Yes",1,0)</f>
        <v>1</v>
      </c>
      <c r="K112" s="5">
        <f>IF(Data_Mentah!K112="Yes",1,0)</f>
        <v>0</v>
      </c>
      <c r="L112" s="5">
        <f>IF(Data_Mentah!L112="Yes",1,0)</f>
        <v>1</v>
      </c>
      <c r="M112" s="5">
        <f>IF(Data_Mentah!M112="Yes",1,0)</f>
        <v>0</v>
      </c>
      <c r="N112" s="5">
        <f>IF(Data_Mentah!N112="Yes",1,0)</f>
        <v>0</v>
      </c>
      <c r="O112" s="5">
        <f>IF(Data_Mentah!O112="Yes",1,0)</f>
        <v>0</v>
      </c>
      <c r="P112" s="5">
        <f>IF(Data_Mentah!P112="Yes",1,0)</f>
        <v>0</v>
      </c>
      <c r="Q112" s="6">
        <f>IF(Data_Mentah!Q112="Positive",1,0)</f>
        <v>1</v>
      </c>
      <c r="T112">
        <f t="shared" si="6"/>
        <v>1</v>
      </c>
      <c r="U112">
        <f t="shared" si="7"/>
        <v>0</v>
      </c>
      <c r="V112">
        <f t="shared" si="8"/>
        <v>1</v>
      </c>
      <c r="W112">
        <f t="shared" si="9"/>
        <v>0</v>
      </c>
      <c r="X112">
        <f t="shared" si="10"/>
        <v>0</v>
      </c>
      <c r="Y112">
        <f>IF((Confusion_Matrix!T112 + Confusion_Matrix!U112 + Confusion_Matrix!V112 + Confusion_Matrix!W112 + Confusion_Matrix!X112) &gt;= 3, 1, 0)</f>
        <v>0</v>
      </c>
      <c r="Z112">
        <f>Label_Encoding!Q112</f>
        <v>1</v>
      </c>
      <c r="AA112" t="str">
        <f t="shared" si="11"/>
        <v>Salah</v>
      </c>
    </row>
    <row r="113" spans="1:27" ht="15.75" customHeight="1" x14ac:dyDescent="0.2">
      <c r="A113" s="7">
        <v>52</v>
      </c>
      <c r="B113" s="8">
        <f>IF(Data_Mentah!B113="Male",1,0)</f>
        <v>1</v>
      </c>
      <c r="C113" s="8">
        <f>IF(Data_Mentah!C113="Yes",1,0)</f>
        <v>1</v>
      </c>
      <c r="D113" s="8">
        <f>IF(Data_Mentah!D113="Yes",1,0)</f>
        <v>1</v>
      </c>
      <c r="E113" s="8">
        <f>IF(Data_Mentah!E113="Yes",1,0)</f>
        <v>1</v>
      </c>
      <c r="F113" s="8">
        <f>IF(Data_Mentah!F113="Yes",1,0)</f>
        <v>0</v>
      </c>
      <c r="G113" s="8">
        <f>IF(Data_Mentah!G113="Yes",1,0)</f>
        <v>1</v>
      </c>
      <c r="H113" s="8">
        <f>IF(Data_Mentah!H113="Yes",1,0)</f>
        <v>1</v>
      </c>
      <c r="I113" s="8">
        <f>IF(Data_Mentah!I113="Yes",1,0)</f>
        <v>1</v>
      </c>
      <c r="J113" s="8">
        <f>IF(Data_Mentah!J113="Yes",1,0)</f>
        <v>0</v>
      </c>
      <c r="K113" s="8">
        <f>IF(Data_Mentah!K113="Yes",1,0)</f>
        <v>1</v>
      </c>
      <c r="L113" s="8">
        <f>IF(Data_Mentah!L113="Yes",1,0)</f>
        <v>0</v>
      </c>
      <c r="M113" s="8">
        <f>IF(Data_Mentah!M113="Yes",1,0)</f>
        <v>1</v>
      </c>
      <c r="N113" s="8">
        <f>IF(Data_Mentah!N113="Yes",1,0)</f>
        <v>0</v>
      </c>
      <c r="O113" s="8">
        <f>IF(Data_Mentah!O113="Yes",1,0)</f>
        <v>1</v>
      </c>
      <c r="P113" s="8">
        <f>IF(Data_Mentah!P113="Yes",1,0)</f>
        <v>1</v>
      </c>
      <c r="Q113" s="9">
        <f>IF(Data_Mentah!Q113="Positive",1,0)</f>
        <v>1</v>
      </c>
      <c r="T113">
        <f t="shared" si="6"/>
        <v>0</v>
      </c>
      <c r="U113">
        <f t="shared" si="7"/>
        <v>1</v>
      </c>
      <c r="V113">
        <f t="shared" si="8"/>
        <v>0</v>
      </c>
      <c r="W113">
        <f t="shared" si="9"/>
        <v>1</v>
      </c>
      <c r="X113">
        <f t="shared" si="10"/>
        <v>1</v>
      </c>
      <c r="Y113">
        <f>IF((Confusion_Matrix!T113 + Confusion_Matrix!U113 + Confusion_Matrix!V113 + Confusion_Matrix!W113 + Confusion_Matrix!X113) &gt;= 3, 1, 0)</f>
        <v>1</v>
      </c>
      <c r="Z113">
        <f>Label_Encoding!Q113</f>
        <v>1</v>
      </c>
      <c r="AA113" t="str">
        <f t="shared" si="11"/>
        <v>Benar</v>
      </c>
    </row>
    <row r="114" spans="1:27" ht="15.75" customHeight="1" x14ac:dyDescent="0.2">
      <c r="A114" s="4">
        <v>68</v>
      </c>
      <c r="B114" s="5">
        <f>IF(Data_Mentah!B114="Male",1,0)</f>
        <v>0</v>
      </c>
      <c r="C114" s="5">
        <f>IF(Data_Mentah!C114="Yes",1,0)</f>
        <v>1</v>
      </c>
      <c r="D114" s="5">
        <f>IF(Data_Mentah!D114="Yes",1,0)</f>
        <v>1</v>
      </c>
      <c r="E114" s="5">
        <f>IF(Data_Mentah!E114="Yes",1,0)</f>
        <v>1</v>
      </c>
      <c r="F114" s="5">
        <f>IF(Data_Mentah!F114="Yes",1,0)</f>
        <v>0</v>
      </c>
      <c r="G114" s="5">
        <f>IF(Data_Mentah!G114="Yes",1,0)</f>
        <v>1</v>
      </c>
      <c r="H114" s="5">
        <f>IF(Data_Mentah!H114="Yes",1,0)</f>
        <v>1</v>
      </c>
      <c r="I114" s="5">
        <f>IF(Data_Mentah!I114="Yes",1,0)</f>
        <v>1</v>
      </c>
      <c r="J114" s="5">
        <f>IF(Data_Mentah!J114="Yes",1,0)</f>
        <v>0</v>
      </c>
      <c r="K114" s="5">
        <f>IF(Data_Mentah!K114="Yes",1,0)</f>
        <v>1</v>
      </c>
      <c r="L114" s="5">
        <f>IF(Data_Mentah!L114="Yes",1,0)</f>
        <v>1</v>
      </c>
      <c r="M114" s="5">
        <f>IF(Data_Mentah!M114="Yes",1,0)</f>
        <v>0</v>
      </c>
      <c r="N114" s="5">
        <f>IF(Data_Mentah!N114="Yes",1,0)</f>
        <v>1</v>
      </c>
      <c r="O114" s="5">
        <f>IF(Data_Mentah!O114="Yes",1,0)</f>
        <v>1</v>
      </c>
      <c r="P114" s="5">
        <f>IF(Data_Mentah!P114="Yes",1,0)</f>
        <v>0</v>
      </c>
      <c r="Q114" s="6">
        <f>IF(Data_Mentah!Q114="Positive",1,0)</f>
        <v>1</v>
      </c>
      <c r="T114">
        <f t="shared" si="6"/>
        <v>1</v>
      </c>
      <c r="U114">
        <f t="shared" si="7"/>
        <v>0</v>
      </c>
      <c r="V114">
        <f t="shared" si="8"/>
        <v>0</v>
      </c>
      <c r="W114">
        <f t="shared" si="9"/>
        <v>0</v>
      </c>
      <c r="X114">
        <f t="shared" si="10"/>
        <v>1</v>
      </c>
      <c r="Y114">
        <f>IF((Confusion_Matrix!T114 + Confusion_Matrix!U114 + Confusion_Matrix!V114 + Confusion_Matrix!W114 + Confusion_Matrix!X114) &gt;= 3, 1, 0)</f>
        <v>0</v>
      </c>
      <c r="Z114">
        <f>Label_Encoding!Q114</f>
        <v>1</v>
      </c>
      <c r="AA114" t="str">
        <f t="shared" si="11"/>
        <v>Salah</v>
      </c>
    </row>
    <row r="115" spans="1:27" ht="15.75" customHeight="1" x14ac:dyDescent="0.2">
      <c r="A115" s="7">
        <v>79</v>
      </c>
      <c r="B115" s="8">
        <f>IF(Data_Mentah!B115="Male",1,0)</f>
        <v>1</v>
      </c>
      <c r="C115" s="8">
        <f>IF(Data_Mentah!C115="Yes",1,0)</f>
        <v>0</v>
      </c>
      <c r="D115" s="8">
        <f>IF(Data_Mentah!D115="Yes",1,0)</f>
        <v>1</v>
      </c>
      <c r="E115" s="8">
        <f>IF(Data_Mentah!E115="Yes",1,0)</f>
        <v>1</v>
      </c>
      <c r="F115" s="8">
        <f>IF(Data_Mentah!F115="Yes",1,0)</f>
        <v>1</v>
      </c>
      <c r="G115" s="8">
        <f>IF(Data_Mentah!G115="Yes",1,0)</f>
        <v>1</v>
      </c>
      <c r="H115" s="8">
        <f>IF(Data_Mentah!H115="Yes",1,0)</f>
        <v>1</v>
      </c>
      <c r="I115" s="8">
        <f>IF(Data_Mentah!I115="Yes",1,0)</f>
        <v>0</v>
      </c>
      <c r="J115" s="8">
        <f>IF(Data_Mentah!J115="Yes",1,0)</f>
        <v>1</v>
      </c>
      <c r="K115" s="8">
        <f>IF(Data_Mentah!K115="Yes",1,0)</f>
        <v>1</v>
      </c>
      <c r="L115" s="8">
        <f>IF(Data_Mentah!L115="Yes",1,0)</f>
        <v>0</v>
      </c>
      <c r="M115" s="8">
        <f>IF(Data_Mentah!M115="Yes",1,0)</f>
        <v>1</v>
      </c>
      <c r="N115" s="8">
        <f>IF(Data_Mentah!N115="Yes",1,0)</f>
        <v>0</v>
      </c>
      <c r="O115" s="8">
        <f>IF(Data_Mentah!O115="Yes",1,0)</f>
        <v>0</v>
      </c>
      <c r="P115" s="8">
        <f>IF(Data_Mentah!P115="Yes",1,0)</f>
        <v>0</v>
      </c>
      <c r="Q115" s="9">
        <f>IF(Data_Mentah!Q115="Positive",1,0)</f>
        <v>1</v>
      </c>
      <c r="T115">
        <f t="shared" si="6"/>
        <v>1</v>
      </c>
      <c r="U115">
        <f t="shared" si="7"/>
        <v>1</v>
      </c>
      <c r="V115">
        <f t="shared" si="8"/>
        <v>0</v>
      </c>
      <c r="W115">
        <f t="shared" si="9"/>
        <v>0</v>
      </c>
      <c r="X115">
        <f t="shared" si="10"/>
        <v>0</v>
      </c>
      <c r="Y115">
        <f>IF((Confusion_Matrix!T115 + Confusion_Matrix!U115 + Confusion_Matrix!V115 + Confusion_Matrix!W115 + Confusion_Matrix!X115) &gt;= 3, 1, 0)</f>
        <v>0</v>
      </c>
      <c r="Z115">
        <f>Label_Encoding!Q115</f>
        <v>1</v>
      </c>
      <c r="AA115" t="str">
        <f t="shared" si="11"/>
        <v>Salah</v>
      </c>
    </row>
    <row r="116" spans="1:27" ht="15.75" customHeight="1" x14ac:dyDescent="0.2">
      <c r="A116" s="4">
        <v>55</v>
      </c>
      <c r="B116" s="5">
        <f>IF(Data_Mentah!B116="Male",1,0)</f>
        <v>0</v>
      </c>
      <c r="C116" s="5">
        <f>IF(Data_Mentah!C116="Yes",1,0)</f>
        <v>1</v>
      </c>
      <c r="D116" s="5">
        <f>IF(Data_Mentah!D116="Yes",1,0)</f>
        <v>0</v>
      </c>
      <c r="E116" s="5">
        <f>IF(Data_Mentah!E116="Yes",1,0)</f>
        <v>1</v>
      </c>
      <c r="F116" s="5">
        <f>IF(Data_Mentah!F116="Yes",1,0)</f>
        <v>0</v>
      </c>
      <c r="G116" s="5">
        <f>IF(Data_Mentah!G116="Yes",1,0)</f>
        <v>0</v>
      </c>
      <c r="H116" s="5">
        <f>IF(Data_Mentah!H116="Yes",1,0)</f>
        <v>1</v>
      </c>
      <c r="I116" s="5">
        <f>IF(Data_Mentah!I116="Yes",1,0)</f>
        <v>1</v>
      </c>
      <c r="J116" s="5">
        <f>IF(Data_Mentah!J116="Yes",1,0)</f>
        <v>1</v>
      </c>
      <c r="K116" s="5">
        <f>IF(Data_Mentah!K116="Yes",1,0)</f>
        <v>0</v>
      </c>
      <c r="L116" s="5">
        <f>IF(Data_Mentah!L116="Yes",1,0)</f>
        <v>1</v>
      </c>
      <c r="M116" s="5">
        <f>IF(Data_Mentah!M116="Yes",1,0)</f>
        <v>1</v>
      </c>
      <c r="N116" s="5">
        <f>IF(Data_Mentah!N116="Yes",1,0)</f>
        <v>0</v>
      </c>
      <c r="O116" s="5">
        <f>IF(Data_Mentah!O116="Yes",1,0)</f>
        <v>0</v>
      </c>
      <c r="P116" s="5">
        <f>IF(Data_Mentah!P116="Yes",1,0)</f>
        <v>0</v>
      </c>
      <c r="Q116" s="6">
        <f>IF(Data_Mentah!Q116="Positive",1,0)</f>
        <v>1</v>
      </c>
      <c r="T116">
        <f t="shared" si="6"/>
        <v>1</v>
      </c>
      <c r="U116">
        <f t="shared" si="7"/>
        <v>0</v>
      </c>
      <c r="V116">
        <f t="shared" si="8"/>
        <v>1</v>
      </c>
      <c r="W116">
        <f t="shared" si="9"/>
        <v>0</v>
      </c>
      <c r="X116">
        <f t="shared" si="10"/>
        <v>1</v>
      </c>
      <c r="Y116">
        <f>IF((Confusion_Matrix!T116 + Confusion_Matrix!U116 + Confusion_Matrix!V116 + Confusion_Matrix!W116 + Confusion_Matrix!X116) &gt;= 3, 1, 0)</f>
        <v>1</v>
      </c>
      <c r="Z116">
        <f>Label_Encoding!Q116</f>
        <v>1</v>
      </c>
      <c r="AA116" t="str">
        <f t="shared" si="11"/>
        <v>Benar</v>
      </c>
    </row>
    <row r="117" spans="1:27" ht="15.75" customHeight="1" x14ac:dyDescent="0.2">
      <c r="A117" s="7">
        <v>45</v>
      </c>
      <c r="B117" s="8">
        <f>IF(Data_Mentah!B117="Male",1,0)</f>
        <v>0</v>
      </c>
      <c r="C117" s="8">
        <f>IF(Data_Mentah!C117="Yes",1,0)</f>
        <v>1</v>
      </c>
      <c r="D117" s="8">
        <f>IF(Data_Mentah!D117="Yes",1,0)</f>
        <v>1</v>
      </c>
      <c r="E117" s="8">
        <f>IF(Data_Mentah!E117="Yes",1,0)</f>
        <v>1</v>
      </c>
      <c r="F117" s="8">
        <f>IF(Data_Mentah!F117="Yes",1,0)</f>
        <v>1</v>
      </c>
      <c r="G117" s="8">
        <f>IF(Data_Mentah!G117="Yes",1,0)</f>
        <v>1</v>
      </c>
      <c r="H117" s="8">
        <f>IF(Data_Mentah!H117="Yes",1,0)</f>
        <v>0</v>
      </c>
      <c r="I117" s="8">
        <f>IF(Data_Mentah!I117="Yes",1,0)</f>
        <v>1</v>
      </c>
      <c r="J117" s="8">
        <f>IF(Data_Mentah!J117="Yes",1,0)</f>
        <v>1</v>
      </c>
      <c r="K117" s="8">
        <f>IF(Data_Mentah!K117="Yes",1,0)</f>
        <v>1</v>
      </c>
      <c r="L117" s="8">
        <f>IF(Data_Mentah!L117="Yes",1,0)</f>
        <v>1</v>
      </c>
      <c r="M117" s="8">
        <f>IF(Data_Mentah!M117="Yes",1,0)</f>
        <v>1</v>
      </c>
      <c r="N117" s="8">
        <f>IF(Data_Mentah!N117="Yes",1,0)</f>
        <v>0</v>
      </c>
      <c r="O117" s="8">
        <f>IF(Data_Mentah!O117="Yes",1,0)</f>
        <v>0</v>
      </c>
      <c r="P117" s="8">
        <f>IF(Data_Mentah!P117="Yes",1,0)</f>
        <v>0</v>
      </c>
      <c r="Q117" s="9">
        <f>IF(Data_Mentah!Q117="Positive",1,0)</f>
        <v>1</v>
      </c>
      <c r="T117">
        <f t="shared" si="6"/>
        <v>1</v>
      </c>
      <c r="U117">
        <f t="shared" si="7"/>
        <v>1</v>
      </c>
      <c r="V117">
        <f t="shared" si="8"/>
        <v>1</v>
      </c>
      <c r="W117">
        <f t="shared" si="9"/>
        <v>0</v>
      </c>
      <c r="X117">
        <f t="shared" si="10"/>
        <v>1</v>
      </c>
      <c r="Y117">
        <f>IF((Confusion_Matrix!T117 + Confusion_Matrix!U117 + Confusion_Matrix!V117 + Confusion_Matrix!W117 + Confusion_Matrix!X117) &gt;= 3, 1, 0)</f>
        <v>1</v>
      </c>
      <c r="Z117">
        <f>Label_Encoding!Q117</f>
        <v>1</v>
      </c>
      <c r="AA117" t="str">
        <f t="shared" si="11"/>
        <v>Benar</v>
      </c>
    </row>
    <row r="118" spans="1:27" ht="15.75" customHeight="1" x14ac:dyDescent="0.2">
      <c r="A118" s="4">
        <v>30</v>
      </c>
      <c r="B118" s="5">
        <f>IF(Data_Mentah!B118="Male",1,0)</f>
        <v>0</v>
      </c>
      <c r="C118" s="5">
        <f>IF(Data_Mentah!C118="Yes",1,0)</f>
        <v>1</v>
      </c>
      <c r="D118" s="5">
        <f>IF(Data_Mentah!D118="Yes",1,0)</f>
        <v>1</v>
      </c>
      <c r="E118" s="5">
        <f>IF(Data_Mentah!E118="Yes",1,0)</f>
        <v>1</v>
      </c>
      <c r="F118" s="5">
        <f>IF(Data_Mentah!F118="Yes",1,0)</f>
        <v>0</v>
      </c>
      <c r="G118" s="5">
        <f>IF(Data_Mentah!G118="Yes",1,0)</f>
        <v>1</v>
      </c>
      <c r="H118" s="5">
        <f>IF(Data_Mentah!H118="Yes",1,0)</f>
        <v>0</v>
      </c>
      <c r="I118" s="5">
        <f>IF(Data_Mentah!I118="Yes",1,0)</f>
        <v>0</v>
      </c>
      <c r="J118" s="5">
        <f>IF(Data_Mentah!J118="Yes",1,0)</f>
        <v>0</v>
      </c>
      <c r="K118" s="5">
        <f>IF(Data_Mentah!K118="Yes",1,0)</f>
        <v>1</v>
      </c>
      <c r="L118" s="5">
        <f>IF(Data_Mentah!L118="Yes",1,0)</f>
        <v>0</v>
      </c>
      <c r="M118" s="5">
        <f>IF(Data_Mentah!M118="Yes",1,0)</f>
        <v>1</v>
      </c>
      <c r="N118" s="5">
        <f>IF(Data_Mentah!N118="Yes",1,0)</f>
        <v>1</v>
      </c>
      <c r="O118" s="5">
        <f>IF(Data_Mentah!O118="Yes",1,0)</f>
        <v>0</v>
      </c>
      <c r="P118" s="5">
        <f>IF(Data_Mentah!P118="Yes",1,0)</f>
        <v>0</v>
      </c>
      <c r="Q118" s="6">
        <f>IF(Data_Mentah!Q118="Positive",1,0)</f>
        <v>1</v>
      </c>
      <c r="T118">
        <f t="shared" si="6"/>
        <v>0</v>
      </c>
      <c r="U118">
        <f t="shared" si="7"/>
        <v>1</v>
      </c>
      <c r="V118">
        <f t="shared" si="8"/>
        <v>0</v>
      </c>
      <c r="W118">
        <f t="shared" si="9"/>
        <v>0</v>
      </c>
      <c r="X118">
        <f t="shared" si="10"/>
        <v>0</v>
      </c>
      <c r="Y118">
        <f>IF((Confusion_Matrix!T118 + Confusion_Matrix!U118 + Confusion_Matrix!V118 + Confusion_Matrix!W118 + Confusion_Matrix!X118) &gt;= 3, 1, 0)</f>
        <v>0</v>
      </c>
      <c r="Z118">
        <f>Label_Encoding!Q118</f>
        <v>1</v>
      </c>
      <c r="AA118" t="str">
        <f t="shared" si="11"/>
        <v>Salah</v>
      </c>
    </row>
    <row r="119" spans="1:27" ht="15.75" customHeight="1" x14ac:dyDescent="0.2">
      <c r="A119" s="7">
        <v>45</v>
      </c>
      <c r="B119" s="8">
        <f>IF(Data_Mentah!B119="Male",1,0)</f>
        <v>0</v>
      </c>
      <c r="C119" s="8">
        <f>IF(Data_Mentah!C119="Yes",1,0)</f>
        <v>1</v>
      </c>
      <c r="D119" s="8">
        <f>IF(Data_Mentah!D119="Yes",1,0)</f>
        <v>1</v>
      </c>
      <c r="E119" s="8">
        <f>IF(Data_Mentah!E119="Yes",1,0)</f>
        <v>0</v>
      </c>
      <c r="F119" s="8">
        <f>IF(Data_Mentah!F119="Yes",1,0)</f>
        <v>1</v>
      </c>
      <c r="G119" s="8">
        <f>IF(Data_Mentah!G119="Yes",1,0)</f>
        <v>1</v>
      </c>
      <c r="H119" s="8">
        <f>IF(Data_Mentah!H119="Yes",1,0)</f>
        <v>0</v>
      </c>
      <c r="I119" s="8">
        <f>IF(Data_Mentah!I119="Yes",1,0)</f>
        <v>1</v>
      </c>
      <c r="J119" s="8">
        <f>IF(Data_Mentah!J119="Yes",1,0)</f>
        <v>1</v>
      </c>
      <c r="K119" s="8">
        <f>IF(Data_Mentah!K119="Yes",1,0)</f>
        <v>1</v>
      </c>
      <c r="L119" s="8">
        <f>IF(Data_Mentah!L119="Yes",1,0)</f>
        <v>1</v>
      </c>
      <c r="M119" s="8">
        <f>IF(Data_Mentah!M119="Yes",1,0)</f>
        <v>1</v>
      </c>
      <c r="N119" s="8">
        <f>IF(Data_Mentah!N119="Yes",1,0)</f>
        <v>1</v>
      </c>
      <c r="O119" s="8">
        <f>IF(Data_Mentah!O119="Yes",1,0)</f>
        <v>0</v>
      </c>
      <c r="P119" s="8">
        <f>IF(Data_Mentah!P119="Yes",1,0)</f>
        <v>0</v>
      </c>
      <c r="Q119" s="9">
        <f>IF(Data_Mentah!Q119="Positive",1,0)</f>
        <v>1</v>
      </c>
      <c r="T119">
        <f t="shared" si="6"/>
        <v>1</v>
      </c>
      <c r="U119">
        <f t="shared" si="7"/>
        <v>1</v>
      </c>
      <c r="V119">
        <f t="shared" si="8"/>
        <v>1</v>
      </c>
      <c r="W119">
        <f t="shared" si="9"/>
        <v>0</v>
      </c>
      <c r="X119">
        <f t="shared" si="10"/>
        <v>1</v>
      </c>
      <c r="Y119">
        <f>IF((Confusion_Matrix!T119 + Confusion_Matrix!U119 + Confusion_Matrix!V119 + Confusion_Matrix!W119 + Confusion_Matrix!X119) &gt;= 3, 1, 0)</f>
        <v>1</v>
      </c>
      <c r="Z119">
        <f>Label_Encoding!Q119</f>
        <v>1</v>
      </c>
      <c r="AA119" t="str">
        <f t="shared" si="11"/>
        <v>Benar</v>
      </c>
    </row>
    <row r="120" spans="1:27" ht="15.75" customHeight="1" x14ac:dyDescent="0.2">
      <c r="A120" s="4">
        <v>65</v>
      </c>
      <c r="B120" s="5">
        <f>IF(Data_Mentah!B120="Male",1,0)</f>
        <v>0</v>
      </c>
      <c r="C120" s="5">
        <f>IF(Data_Mentah!C120="Yes",1,0)</f>
        <v>1</v>
      </c>
      <c r="D120" s="5">
        <f>IF(Data_Mentah!D120="Yes",1,0)</f>
        <v>1</v>
      </c>
      <c r="E120" s="5">
        <f>IF(Data_Mentah!E120="Yes",1,0)</f>
        <v>0</v>
      </c>
      <c r="F120" s="5">
        <f>IF(Data_Mentah!F120="Yes",1,0)</f>
        <v>1</v>
      </c>
      <c r="G120" s="5">
        <f>IF(Data_Mentah!G120="Yes",1,0)</f>
        <v>0</v>
      </c>
      <c r="H120" s="5">
        <f>IF(Data_Mentah!H120="Yes",1,0)</f>
        <v>0</v>
      </c>
      <c r="I120" s="5">
        <f>IF(Data_Mentah!I120="Yes",1,0)</f>
        <v>1</v>
      </c>
      <c r="J120" s="5">
        <f>IF(Data_Mentah!J120="Yes",1,0)</f>
        <v>1</v>
      </c>
      <c r="K120" s="5">
        <f>IF(Data_Mentah!K120="Yes",1,0)</f>
        <v>1</v>
      </c>
      <c r="L120" s="5">
        <f>IF(Data_Mentah!L120="Yes",1,0)</f>
        <v>1</v>
      </c>
      <c r="M120" s="5">
        <f>IF(Data_Mentah!M120="Yes",1,0)</f>
        <v>1</v>
      </c>
      <c r="N120" s="5">
        <f>IF(Data_Mentah!N120="Yes",1,0)</f>
        <v>0</v>
      </c>
      <c r="O120" s="5">
        <f>IF(Data_Mentah!O120="Yes",1,0)</f>
        <v>0</v>
      </c>
      <c r="P120" s="5">
        <f>IF(Data_Mentah!P120="Yes",1,0)</f>
        <v>0</v>
      </c>
      <c r="Q120" s="6">
        <f>IF(Data_Mentah!Q120="Positive",1,0)</f>
        <v>1</v>
      </c>
      <c r="T120">
        <f t="shared" si="6"/>
        <v>0</v>
      </c>
      <c r="U120">
        <f t="shared" si="7"/>
        <v>1</v>
      </c>
      <c r="V120">
        <f t="shared" si="8"/>
        <v>1</v>
      </c>
      <c r="W120">
        <f t="shared" si="9"/>
        <v>0</v>
      </c>
      <c r="X120">
        <f t="shared" si="10"/>
        <v>0</v>
      </c>
      <c r="Y120">
        <f>IF((Confusion_Matrix!T120 + Confusion_Matrix!U120 + Confusion_Matrix!V120 + Confusion_Matrix!W120 + Confusion_Matrix!X120) &gt;= 3, 1, 0)</f>
        <v>0</v>
      </c>
      <c r="Z120">
        <f>Label_Encoding!Q120</f>
        <v>1</v>
      </c>
      <c r="AA120" t="str">
        <f t="shared" si="11"/>
        <v>Salah</v>
      </c>
    </row>
    <row r="121" spans="1:27" ht="15.75" customHeight="1" x14ac:dyDescent="0.2">
      <c r="A121" s="7">
        <v>34</v>
      </c>
      <c r="B121" s="8">
        <f>IF(Data_Mentah!B121="Male",1,0)</f>
        <v>0</v>
      </c>
      <c r="C121" s="8">
        <f>IF(Data_Mentah!C121="Yes",1,0)</f>
        <v>1</v>
      </c>
      <c r="D121" s="8">
        <f>IF(Data_Mentah!D121="Yes",1,0)</f>
        <v>1</v>
      </c>
      <c r="E121" s="8">
        <f>IF(Data_Mentah!E121="Yes",1,0)</f>
        <v>0</v>
      </c>
      <c r="F121" s="8">
        <f>IF(Data_Mentah!F121="Yes",1,0)</f>
        <v>1</v>
      </c>
      <c r="G121" s="8">
        <f>IF(Data_Mentah!G121="Yes",1,0)</f>
        <v>0</v>
      </c>
      <c r="H121" s="8">
        <f>IF(Data_Mentah!H121="Yes",1,0)</f>
        <v>0</v>
      </c>
      <c r="I121" s="8">
        <f>IF(Data_Mentah!I121="Yes",1,0)</f>
        <v>0</v>
      </c>
      <c r="J121" s="8">
        <f>IF(Data_Mentah!J121="Yes",1,0)</f>
        <v>0</v>
      </c>
      <c r="K121" s="8">
        <f>IF(Data_Mentah!K121="Yes",1,0)</f>
        <v>1</v>
      </c>
      <c r="L121" s="8">
        <f>IF(Data_Mentah!L121="Yes",1,0)</f>
        <v>0</v>
      </c>
      <c r="M121" s="8">
        <f>IF(Data_Mentah!M121="Yes",1,0)</f>
        <v>0</v>
      </c>
      <c r="N121" s="8">
        <f>IF(Data_Mentah!N121="Yes",1,0)</f>
        <v>1</v>
      </c>
      <c r="O121" s="8">
        <f>IF(Data_Mentah!O121="Yes",1,0)</f>
        <v>0</v>
      </c>
      <c r="P121" s="8">
        <f>IF(Data_Mentah!P121="Yes",1,0)</f>
        <v>0</v>
      </c>
      <c r="Q121" s="9">
        <f>IF(Data_Mentah!Q121="Positive",1,0)</f>
        <v>1</v>
      </c>
      <c r="T121">
        <f t="shared" si="6"/>
        <v>0</v>
      </c>
      <c r="U121">
        <f t="shared" si="7"/>
        <v>0</v>
      </c>
      <c r="V121">
        <f t="shared" si="8"/>
        <v>0</v>
      </c>
      <c r="W121">
        <f t="shared" si="9"/>
        <v>0</v>
      </c>
      <c r="X121">
        <f t="shared" si="10"/>
        <v>0</v>
      </c>
      <c r="Y121">
        <f>IF((Confusion_Matrix!T121 + Confusion_Matrix!U121 + Confusion_Matrix!V121 + Confusion_Matrix!W121 + Confusion_Matrix!X121) &gt;= 3, 1, 0)</f>
        <v>0</v>
      </c>
      <c r="Z121">
        <f>Label_Encoding!Q121</f>
        <v>1</v>
      </c>
      <c r="AA121" t="str">
        <f t="shared" si="11"/>
        <v>Salah</v>
      </c>
    </row>
    <row r="122" spans="1:27" ht="15.75" customHeight="1" x14ac:dyDescent="0.2">
      <c r="A122" s="4">
        <v>48</v>
      </c>
      <c r="B122" s="5">
        <f>IF(Data_Mentah!B122="Male",1,0)</f>
        <v>1</v>
      </c>
      <c r="C122" s="5">
        <f>IF(Data_Mentah!C122="Yes",1,0)</f>
        <v>1</v>
      </c>
      <c r="D122" s="5">
        <f>IF(Data_Mentah!D122="Yes",1,0)</f>
        <v>1</v>
      </c>
      <c r="E122" s="5">
        <f>IF(Data_Mentah!E122="Yes",1,0)</f>
        <v>0</v>
      </c>
      <c r="F122" s="5">
        <f>IF(Data_Mentah!F122="Yes",1,0)</f>
        <v>1</v>
      </c>
      <c r="G122" s="5">
        <f>IF(Data_Mentah!G122="Yes",1,0)</f>
        <v>1</v>
      </c>
      <c r="H122" s="5">
        <f>IF(Data_Mentah!H122="Yes",1,0)</f>
        <v>0</v>
      </c>
      <c r="I122" s="5">
        <f>IF(Data_Mentah!I122="Yes",1,0)</f>
        <v>0</v>
      </c>
      <c r="J122" s="5">
        <f>IF(Data_Mentah!J122="Yes",1,0)</f>
        <v>0</v>
      </c>
      <c r="K122" s="5">
        <f>IF(Data_Mentah!K122="Yes",1,0)</f>
        <v>0</v>
      </c>
      <c r="L122" s="5">
        <f>IF(Data_Mentah!L122="Yes",1,0)</f>
        <v>1</v>
      </c>
      <c r="M122" s="5">
        <f>IF(Data_Mentah!M122="Yes",1,0)</f>
        <v>0</v>
      </c>
      <c r="N122" s="5">
        <f>IF(Data_Mentah!N122="Yes",1,0)</f>
        <v>1</v>
      </c>
      <c r="O122" s="5">
        <f>IF(Data_Mentah!O122="Yes",1,0)</f>
        <v>1</v>
      </c>
      <c r="P122" s="5">
        <f>IF(Data_Mentah!P122="Yes",1,0)</f>
        <v>0</v>
      </c>
      <c r="Q122" s="6">
        <f>IF(Data_Mentah!Q122="Positive",1,0)</f>
        <v>1</v>
      </c>
      <c r="T122">
        <f t="shared" si="6"/>
        <v>0</v>
      </c>
      <c r="U122">
        <f t="shared" si="7"/>
        <v>0</v>
      </c>
      <c r="V122">
        <f t="shared" si="8"/>
        <v>0</v>
      </c>
      <c r="W122">
        <f t="shared" si="9"/>
        <v>0</v>
      </c>
      <c r="X122">
        <f t="shared" si="10"/>
        <v>0</v>
      </c>
      <c r="Y122">
        <f>IF((Confusion_Matrix!T122 + Confusion_Matrix!U122 + Confusion_Matrix!V122 + Confusion_Matrix!W122 + Confusion_Matrix!X122) &gt;= 3, 1, 0)</f>
        <v>0</v>
      </c>
      <c r="Z122">
        <f>Label_Encoding!Q122</f>
        <v>1</v>
      </c>
      <c r="AA122" t="str">
        <f t="shared" si="11"/>
        <v>Salah</v>
      </c>
    </row>
    <row r="123" spans="1:27" ht="15.75" customHeight="1" x14ac:dyDescent="0.2">
      <c r="A123" s="7">
        <v>35</v>
      </c>
      <c r="B123" s="8">
        <f>IF(Data_Mentah!B123="Male",1,0)</f>
        <v>1</v>
      </c>
      <c r="C123" s="8">
        <f>IF(Data_Mentah!C123="Yes",1,0)</f>
        <v>1</v>
      </c>
      <c r="D123" s="8">
        <f>IF(Data_Mentah!D123="Yes",1,0)</f>
        <v>1</v>
      </c>
      <c r="E123" s="8">
        <f>IF(Data_Mentah!E123="Yes",1,0)</f>
        <v>0</v>
      </c>
      <c r="F123" s="8">
        <f>IF(Data_Mentah!F123="Yes",1,0)</f>
        <v>1</v>
      </c>
      <c r="G123" s="8">
        <f>IF(Data_Mentah!G123="Yes",1,0)</f>
        <v>1</v>
      </c>
      <c r="H123" s="8">
        <f>IF(Data_Mentah!H123="Yes",1,0)</f>
        <v>1</v>
      </c>
      <c r="I123" s="8">
        <f>IF(Data_Mentah!I123="Yes",1,0)</f>
        <v>0</v>
      </c>
      <c r="J123" s="8">
        <f>IF(Data_Mentah!J123="Yes",1,0)</f>
        <v>1</v>
      </c>
      <c r="K123" s="8">
        <f>IF(Data_Mentah!K123="Yes",1,0)</f>
        <v>0</v>
      </c>
      <c r="L123" s="8">
        <f>IF(Data_Mentah!L123="Yes",1,0)</f>
        <v>1</v>
      </c>
      <c r="M123" s="8">
        <f>IF(Data_Mentah!M123="Yes",1,0)</f>
        <v>1</v>
      </c>
      <c r="N123" s="8">
        <f>IF(Data_Mentah!N123="Yes",1,0)</f>
        <v>1</v>
      </c>
      <c r="O123" s="8">
        <f>IF(Data_Mentah!O123="Yes",1,0)</f>
        <v>0</v>
      </c>
      <c r="P123" s="8">
        <f>IF(Data_Mentah!P123="Yes",1,0)</f>
        <v>0</v>
      </c>
      <c r="Q123" s="9">
        <f>IF(Data_Mentah!Q123="Positive",1,0)</f>
        <v>1</v>
      </c>
      <c r="T123">
        <f t="shared" si="6"/>
        <v>1</v>
      </c>
      <c r="U123">
        <f t="shared" si="7"/>
        <v>1</v>
      </c>
      <c r="V123">
        <f t="shared" si="8"/>
        <v>1</v>
      </c>
      <c r="W123">
        <f t="shared" si="9"/>
        <v>0</v>
      </c>
      <c r="X123">
        <f t="shared" si="10"/>
        <v>0</v>
      </c>
      <c r="Y123">
        <f>IF((Confusion_Matrix!T123 + Confusion_Matrix!U123 + Confusion_Matrix!V123 + Confusion_Matrix!W123 + Confusion_Matrix!X123) &gt;= 3, 1, 0)</f>
        <v>1</v>
      </c>
      <c r="Z123">
        <f>Label_Encoding!Q123</f>
        <v>1</v>
      </c>
      <c r="AA123" t="str">
        <f t="shared" si="11"/>
        <v>Benar</v>
      </c>
    </row>
    <row r="124" spans="1:27" ht="15.75" customHeight="1" x14ac:dyDescent="0.2">
      <c r="A124" s="4">
        <v>40</v>
      </c>
      <c r="B124" s="5">
        <f>IF(Data_Mentah!B124="Male",1,0)</f>
        <v>1</v>
      </c>
      <c r="C124" s="5">
        <f>IF(Data_Mentah!C124="Yes",1,0)</f>
        <v>0</v>
      </c>
      <c r="D124" s="5">
        <f>IF(Data_Mentah!D124="Yes",1,0)</f>
        <v>1</v>
      </c>
      <c r="E124" s="5">
        <f>IF(Data_Mentah!E124="Yes",1,0)</f>
        <v>0</v>
      </c>
      <c r="F124" s="5">
        <f>IF(Data_Mentah!F124="Yes",1,0)</f>
        <v>1</v>
      </c>
      <c r="G124" s="5">
        <f>IF(Data_Mentah!G124="Yes",1,0)</f>
        <v>1</v>
      </c>
      <c r="H124" s="5">
        <f>IF(Data_Mentah!H124="Yes",1,0)</f>
        <v>0</v>
      </c>
      <c r="I124" s="5">
        <f>IF(Data_Mentah!I124="Yes",1,0)</f>
        <v>0</v>
      </c>
      <c r="J124" s="5">
        <f>IF(Data_Mentah!J124="Yes",1,0)</f>
        <v>1</v>
      </c>
      <c r="K124" s="5">
        <f>IF(Data_Mentah!K124="Yes",1,0)</f>
        <v>1</v>
      </c>
      <c r="L124" s="5">
        <f>IF(Data_Mentah!L124="Yes",1,0)</f>
        <v>1</v>
      </c>
      <c r="M124" s="5">
        <f>IF(Data_Mentah!M124="Yes",1,0)</f>
        <v>1</v>
      </c>
      <c r="N124" s="5">
        <f>IF(Data_Mentah!N124="Yes",1,0)</f>
        <v>1</v>
      </c>
      <c r="O124" s="5">
        <f>IF(Data_Mentah!O124="Yes",1,0)</f>
        <v>0</v>
      </c>
      <c r="P124" s="5">
        <f>IF(Data_Mentah!P124="Yes",1,0)</f>
        <v>1</v>
      </c>
      <c r="Q124" s="6">
        <f>IF(Data_Mentah!Q124="Positive",1,0)</f>
        <v>1</v>
      </c>
      <c r="T124">
        <f t="shared" si="6"/>
        <v>1</v>
      </c>
      <c r="U124">
        <f t="shared" si="7"/>
        <v>1</v>
      </c>
      <c r="V124">
        <f t="shared" si="8"/>
        <v>1</v>
      </c>
      <c r="W124">
        <f t="shared" si="9"/>
        <v>1</v>
      </c>
      <c r="X124">
        <f t="shared" si="10"/>
        <v>1</v>
      </c>
      <c r="Y124">
        <f>IF((Confusion_Matrix!T124 + Confusion_Matrix!U124 + Confusion_Matrix!V124 + Confusion_Matrix!W124 + Confusion_Matrix!X124) &gt;= 3, 1, 0)</f>
        <v>1</v>
      </c>
      <c r="Z124">
        <f>Label_Encoding!Q124</f>
        <v>1</v>
      </c>
      <c r="AA124" t="str">
        <f t="shared" si="11"/>
        <v>Benar</v>
      </c>
    </row>
    <row r="125" spans="1:27" ht="15.75" customHeight="1" x14ac:dyDescent="0.2">
      <c r="A125" s="7">
        <v>47</v>
      </c>
      <c r="B125" s="8">
        <f>IF(Data_Mentah!B125="Male",1,0)</f>
        <v>1</v>
      </c>
      <c r="C125" s="8">
        <f>IF(Data_Mentah!C125="Yes",1,0)</f>
        <v>0</v>
      </c>
      <c r="D125" s="8">
        <f>IF(Data_Mentah!D125="Yes",1,0)</f>
        <v>1</v>
      </c>
      <c r="E125" s="8">
        <f>IF(Data_Mentah!E125="Yes",1,0)</f>
        <v>0</v>
      </c>
      <c r="F125" s="8">
        <f>IF(Data_Mentah!F125="Yes",1,0)</f>
        <v>0</v>
      </c>
      <c r="G125" s="8">
        <f>IF(Data_Mentah!G125="Yes",1,0)</f>
        <v>0</v>
      </c>
      <c r="H125" s="8">
        <f>IF(Data_Mentah!H125="Yes",1,0)</f>
        <v>0</v>
      </c>
      <c r="I125" s="8">
        <f>IF(Data_Mentah!I125="Yes",1,0)</f>
        <v>1</v>
      </c>
      <c r="J125" s="8">
        <f>IF(Data_Mentah!J125="Yes",1,0)</f>
        <v>1</v>
      </c>
      <c r="K125" s="8">
        <f>IF(Data_Mentah!K125="Yes",1,0)</f>
        <v>0</v>
      </c>
      <c r="L125" s="8">
        <f>IF(Data_Mentah!L125="Yes",1,0)</f>
        <v>0</v>
      </c>
      <c r="M125" s="8">
        <f>IF(Data_Mentah!M125="Yes",1,0)</f>
        <v>0</v>
      </c>
      <c r="N125" s="8">
        <f>IF(Data_Mentah!N125="Yes",1,0)</f>
        <v>0</v>
      </c>
      <c r="O125" s="8">
        <f>IF(Data_Mentah!O125="Yes",1,0)</f>
        <v>1</v>
      </c>
      <c r="P125" s="8">
        <f>IF(Data_Mentah!P125="Yes",1,0)</f>
        <v>1</v>
      </c>
      <c r="Q125" s="9">
        <f>IF(Data_Mentah!Q125="Positive",1,0)</f>
        <v>1</v>
      </c>
      <c r="T125">
        <f t="shared" si="6"/>
        <v>0</v>
      </c>
      <c r="U125">
        <f t="shared" si="7"/>
        <v>1</v>
      </c>
      <c r="V125">
        <f t="shared" si="8"/>
        <v>0</v>
      </c>
      <c r="W125">
        <f t="shared" si="9"/>
        <v>0</v>
      </c>
      <c r="X125">
        <f t="shared" si="10"/>
        <v>1</v>
      </c>
      <c r="Y125">
        <f>IF((Confusion_Matrix!T125 + Confusion_Matrix!U125 + Confusion_Matrix!V125 + Confusion_Matrix!W125 + Confusion_Matrix!X125) &gt;= 3, 1, 0)</f>
        <v>0</v>
      </c>
      <c r="Z125">
        <f>Label_Encoding!Q125</f>
        <v>1</v>
      </c>
      <c r="AA125" t="str">
        <f t="shared" si="11"/>
        <v>Salah</v>
      </c>
    </row>
    <row r="126" spans="1:27" ht="15.75" customHeight="1" x14ac:dyDescent="0.2">
      <c r="A126" s="4">
        <v>38</v>
      </c>
      <c r="B126" s="5">
        <f>IF(Data_Mentah!B126="Male",1,0)</f>
        <v>1</v>
      </c>
      <c r="C126" s="5">
        <f>IF(Data_Mentah!C126="Yes",1,0)</f>
        <v>1</v>
      </c>
      <c r="D126" s="5">
        <f>IF(Data_Mentah!D126="Yes",1,0)</f>
        <v>0</v>
      </c>
      <c r="E126" s="5">
        <f>IF(Data_Mentah!E126="Yes",1,0)</f>
        <v>1</v>
      </c>
      <c r="F126" s="5">
        <f>IF(Data_Mentah!F126="Yes",1,0)</f>
        <v>1</v>
      </c>
      <c r="G126" s="5">
        <f>IF(Data_Mentah!G126="Yes",1,0)</f>
        <v>0</v>
      </c>
      <c r="H126" s="5">
        <f>IF(Data_Mentah!H126="Yes",1,0)</f>
        <v>0</v>
      </c>
      <c r="I126" s="5">
        <f>IF(Data_Mentah!I126="Yes",1,0)</f>
        <v>0</v>
      </c>
      <c r="J126" s="5">
        <f>IF(Data_Mentah!J126="Yes",1,0)</f>
        <v>0</v>
      </c>
      <c r="K126" s="5">
        <f>IF(Data_Mentah!K126="Yes",1,0)</f>
        <v>0</v>
      </c>
      <c r="L126" s="5">
        <f>IF(Data_Mentah!L126="Yes",1,0)</f>
        <v>0</v>
      </c>
      <c r="M126" s="5">
        <f>IF(Data_Mentah!M126="Yes",1,0)</f>
        <v>0</v>
      </c>
      <c r="N126" s="5">
        <f>IF(Data_Mentah!N126="Yes",1,0)</f>
        <v>0</v>
      </c>
      <c r="O126" s="5">
        <f>IF(Data_Mentah!O126="Yes",1,0)</f>
        <v>0</v>
      </c>
      <c r="P126" s="5">
        <f>IF(Data_Mentah!P126="Yes",1,0)</f>
        <v>0</v>
      </c>
      <c r="Q126" s="6">
        <f>IF(Data_Mentah!Q126="Positive",1,0)</f>
        <v>1</v>
      </c>
      <c r="T126">
        <f t="shared" si="6"/>
        <v>0</v>
      </c>
      <c r="U126">
        <f t="shared" si="7"/>
        <v>0</v>
      </c>
      <c r="V126">
        <f t="shared" si="8"/>
        <v>0</v>
      </c>
      <c r="W126">
        <f t="shared" si="9"/>
        <v>0</v>
      </c>
      <c r="X126">
        <f t="shared" si="10"/>
        <v>0</v>
      </c>
      <c r="Y126">
        <f>IF((Confusion_Matrix!T126 + Confusion_Matrix!U126 + Confusion_Matrix!V126 + Confusion_Matrix!W126 + Confusion_Matrix!X126) &gt;= 3, 1, 0)</f>
        <v>0</v>
      </c>
      <c r="Z126">
        <f>Label_Encoding!Q126</f>
        <v>1</v>
      </c>
      <c r="AA126" t="str">
        <f t="shared" si="11"/>
        <v>Salah</v>
      </c>
    </row>
    <row r="127" spans="1:27" ht="15.75" customHeight="1" x14ac:dyDescent="0.2">
      <c r="A127" s="7">
        <v>55</v>
      </c>
      <c r="B127" s="8">
        <f>IF(Data_Mentah!B127="Male",1,0)</f>
        <v>1</v>
      </c>
      <c r="C127" s="8">
        <f>IF(Data_Mentah!C127="Yes",1,0)</f>
        <v>1</v>
      </c>
      <c r="D127" s="8">
        <f>IF(Data_Mentah!D127="Yes",1,0)</f>
        <v>1</v>
      </c>
      <c r="E127" s="8">
        <f>IF(Data_Mentah!E127="Yes",1,0)</f>
        <v>1</v>
      </c>
      <c r="F127" s="8">
        <f>IF(Data_Mentah!F127="Yes",1,0)</f>
        <v>1</v>
      </c>
      <c r="G127" s="8">
        <f>IF(Data_Mentah!G127="Yes",1,0)</f>
        <v>1</v>
      </c>
      <c r="H127" s="8">
        <f>IF(Data_Mentah!H127="Yes",1,0)</f>
        <v>0</v>
      </c>
      <c r="I127" s="8">
        <f>IF(Data_Mentah!I127="Yes",1,0)</f>
        <v>1</v>
      </c>
      <c r="J127" s="8">
        <f>IF(Data_Mentah!J127="Yes",1,0)</f>
        <v>0</v>
      </c>
      <c r="K127" s="8">
        <f>IF(Data_Mentah!K127="Yes",1,0)</f>
        <v>0</v>
      </c>
      <c r="L127" s="8">
        <f>IF(Data_Mentah!L127="Yes",1,0)</f>
        <v>1</v>
      </c>
      <c r="M127" s="8">
        <f>IF(Data_Mentah!M127="Yes",1,0)</f>
        <v>1</v>
      </c>
      <c r="N127" s="8">
        <f>IF(Data_Mentah!N127="Yes",1,0)</f>
        <v>0</v>
      </c>
      <c r="O127" s="8">
        <f>IF(Data_Mentah!O127="Yes",1,0)</f>
        <v>0</v>
      </c>
      <c r="P127" s="8">
        <f>IF(Data_Mentah!P127="Yes",1,0)</f>
        <v>0</v>
      </c>
      <c r="Q127" s="9">
        <f>IF(Data_Mentah!Q127="Positive",1,0)</f>
        <v>1</v>
      </c>
      <c r="T127">
        <f t="shared" si="6"/>
        <v>0</v>
      </c>
      <c r="U127">
        <f t="shared" si="7"/>
        <v>1</v>
      </c>
      <c r="V127">
        <f t="shared" si="8"/>
        <v>1</v>
      </c>
      <c r="W127">
        <f t="shared" si="9"/>
        <v>0</v>
      </c>
      <c r="X127">
        <f t="shared" si="10"/>
        <v>0</v>
      </c>
      <c r="Y127">
        <f>IF((Confusion_Matrix!T127 + Confusion_Matrix!U127 + Confusion_Matrix!V127 + Confusion_Matrix!W127 + Confusion_Matrix!X127) &gt;= 3, 1, 0)</f>
        <v>0</v>
      </c>
      <c r="Z127">
        <f>Label_Encoding!Q127</f>
        <v>1</v>
      </c>
      <c r="AA127" t="str">
        <f t="shared" si="11"/>
        <v>Salah</v>
      </c>
    </row>
    <row r="128" spans="1:27" ht="15.75" customHeight="1" x14ac:dyDescent="0.2">
      <c r="A128" s="4">
        <v>66</v>
      </c>
      <c r="B128" s="5">
        <f>IF(Data_Mentah!B128="Male",1,0)</f>
        <v>1</v>
      </c>
      <c r="C128" s="5">
        <f>IF(Data_Mentah!C128="Yes",1,0)</f>
        <v>1</v>
      </c>
      <c r="D128" s="5">
        <f>IF(Data_Mentah!D128="Yes",1,0)</f>
        <v>1</v>
      </c>
      <c r="E128" s="5">
        <f>IF(Data_Mentah!E128="Yes",1,0)</f>
        <v>0</v>
      </c>
      <c r="F128" s="5">
        <f>IF(Data_Mentah!F128="Yes",1,0)</f>
        <v>1</v>
      </c>
      <c r="G128" s="5">
        <f>IF(Data_Mentah!G128="Yes",1,0)</f>
        <v>0</v>
      </c>
      <c r="H128" s="5">
        <f>IF(Data_Mentah!H128="Yes",1,0)</f>
        <v>1</v>
      </c>
      <c r="I128" s="5">
        <f>IF(Data_Mentah!I128="Yes",1,0)</f>
        <v>0</v>
      </c>
      <c r="J128" s="5">
        <f>IF(Data_Mentah!J128="Yes",1,0)</f>
        <v>1</v>
      </c>
      <c r="K128" s="5">
        <f>IF(Data_Mentah!K128="Yes",1,0)</f>
        <v>1</v>
      </c>
      <c r="L128" s="5">
        <f>IF(Data_Mentah!L128="Yes",1,0)</f>
        <v>1</v>
      </c>
      <c r="M128" s="5">
        <f>IF(Data_Mentah!M128="Yes",1,0)</f>
        <v>1</v>
      </c>
      <c r="N128" s="5">
        <f>IF(Data_Mentah!N128="Yes",1,0)</f>
        <v>0</v>
      </c>
      <c r="O128" s="5">
        <f>IF(Data_Mentah!O128="Yes",1,0)</f>
        <v>0</v>
      </c>
      <c r="P128" s="5">
        <f>IF(Data_Mentah!P128="Yes",1,0)</f>
        <v>0</v>
      </c>
      <c r="Q128" s="6">
        <f>IF(Data_Mentah!Q128="Positive",1,0)</f>
        <v>1</v>
      </c>
      <c r="T128">
        <f t="shared" si="6"/>
        <v>1</v>
      </c>
      <c r="U128">
        <f t="shared" si="7"/>
        <v>1</v>
      </c>
      <c r="V128">
        <f t="shared" si="8"/>
        <v>1</v>
      </c>
      <c r="W128">
        <f t="shared" si="9"/>
        <v>0</v>
      </c>
      <c r="X128">
        <f t="shared" si="10"/>
        <v>0</v>
      </c>
      <c r="Y128">
        <f>IF((Confusion_Matrix!T128 + Confusion_Matrix!U128 + Confusion_Matrix!V128 + Confusion_Matrix!W128 + Confusion_Matrix!X128) &gt;= 3, 1, 0)</f>
        <v>1</v>
      </c>
      <c r="Z128">
        <f>Label_Encoding!Q128</f>
        <v>1</v>
      </c>
      <c r="AA128" t="str">
        <f t="shared" si="11"/>
        <v>Benar</v>
      </c>
    </row>
    <row r="129" spans="1:27" ht="15.75" customHeight="1" x14ac:dyDescent="0.2">
      <c r="A129" s="7">
        <v>57</v>
      </c>
      <c r="B129" s="8">
        <f>IF(Data_Mentah!B129="Male",1,0)</f>
        <v>1</v>
      </c>
      <c r="C129" s="8">
        <f>IF(Data_Mentah!C129="Yes",1,0)</f>
        <v>1</v>
      </c>
      <c r="D129" s="8">
        <f>IF(Data_Mentah!D129="Yes",1,0)</f>
        <v>0</v>
      </c>
      <c r="E129" s="8">
        <f>IF(Data_Mentah!E129="Yes",1,0)</f>
        <v>0</v>
      </c>
      <c r="F129" s="8">
        <f>IF(Data_Mentah!F129="Yes",1,0)</f>
        <v>1</v>
      </c>
      <c r="G129" s="8">
        <f>IF(Data_Mentah!G129="Yes",1,0)</f>
        <v>1</v>
      </c>
      <c r="H129" s="8">
        <f>IF(Data_Mentah!H129="Yes",1,0)</f>
        <v>0</v>
      </c>
      <c r="I129" s="8">
        <f>IF(Data_Mentah!I129="Yes",1,0)</f>
        <v>0</v>
      </c>
      <c r="J129" s="8">
        <f>IF(Data_Mentah!J129="Yes",1,0)</f>
        <v>1</v>
      </c>
      <c r="K129" s="8">
        <f>IF(Data_Mentah!K129="Yes",1,0)</f>
        <v>1</v>
      </c>
      <c r="L129" s="8">
        <f>IF(Data_Mentah!L129="Yes",1,0)</f>
        <v>0</v>
      </c>
      <c r="M129" s="8">
        <f>IF(Data_Mentah!M129="Yes",1,0)</f>
        <v>0</v>
      </c>
      <c r="N129" s="8">
        <f>IF(Data_Mentah!N129="Yes",1,0)</f>
        <v>1</v>
      </c>
      <c r="O129" s="8">
        <f>IF(Data_Mentah!O129="Yes",1,0)</f>
        <v>1</v>
      </c>
      <c r="P129" s="8">
        <f>IF(Data_Mentah!P129="Yes",1,0)</f>
        <v>0</v>
      </c>
      <c r="Q129" s="9">
        <f>IF(Data_Mentah!Q129="Positive",1,0)</f>
        <v>1</v>
      </c>
      <c r="T129">
        <f t="shared" si="6"/>
        <v>1</v>
      </c>
      <c r="U129">
        <f t="shared" si="7"/>
        <v>0</v>
      </c>
      <c r="V129">
        <f t="shared" si="8"/>
        <v>0</v>
      </c>
      <c r="W129">
        <f t="shared" si="9"/>
        <v>0</v>
      </c>
      <c r="X129">
        <f t="shared" si="10"/>
        <v>0</v>
      </c>
      <c r="Y129">
        <f>IF((Confusion_Matrix!T129 + Confusion_Matrix!U129 + Confusion_Matrix!V129 + Confusion_Matrix!W129 + Confusion_Matrix!X129) &gt;= 3, 1, 0)</f>
        <v>0</v>
      </c>
      <c r="Z129">
        <f>Label_Encoding!Q129</f>
        <v>1</v>
      </c>
      <c r="AA129" t="str">
        <f t="shared" si="11"/>
        <v>Salah</v>
      </c>
    </row>
    <row r="130" spans="1:27" ht="15.75" customHeight="1" x14ac:dyDescent="0.2">
      <c r="A130" s="4">
        <v>32</v>
      </c>
      <c r="B130" s="5">
        <f>IF(Data_Mentah!B130="Male",1,0)</f>
        <v>1</v>
      </c>
      <c r="C130" s="5">
        <f>IF(Data_Mentah!C130="Yes",1,0)</f>
        <v>0</v>
      </c>
      <c r="D130" s="5">
        <f>IF(Data_Mentah!D130="Yes",1,0)</f>
        <v>1</v>
      </c>
      <c r="E130" s="5">
        <f>IF(Data_Mentah!E130="Yes",1,0)</f>
        <v>0</v>
      </c>
      <c r="F130" s="5">
        <f>IF(Data_Mentah!F130="Yes",1,0)</f>
        <v>1</v>
      </c>
      <c r="G130" s="5">
        <f>IF(Data_Mentah!G130="Yes",1,0)</f>
        <v>1</v>
      </c>
      <c r="H130" s="5">
        <f>IF(Data_Mentah!H130="Yes",1,0)</f>
        <v>1</v>
      </c>
      <c r="I130" s="5">
        <f>IF(Data_Mentah!I130="Yes",1,0)</f>
        <v>0</v>
      </c>
      <c r="J130" s="5">
        <f>IF(Data_Mentah!J130="Yes",1,0)</f>
        <v>1</v>
      </c>
      <c r="K130" s="5">
        <f>IF(Data_Mentah!K130="Yes",1,0)</f>
        <v>1</v>
      </c>
      <c r="L130" s="5">
        <f>IF(Data_Mentah!L130="Yes",1,0)</f>
        <v>0</v>
      </c>
      <c r="M130" s="5">
        <f>IF(Data_Mentah!M130="Yes",1,0)</f>
        <v>0</v>
      </c>
      <c r="N130" s="5">
        <f>IF(Data_Mentah!N130="Yes",1,0)</f>
        <v>0</v>
      </c>
      <c r="O130" s="5">
        <f>IF(Data_Mentah!O130="Yes",1,0)</f>
        <v>1</v>
      </c>
      <c r="P130" s="5">
        <f>IF(Data_Mentah!P130="Yes",1,0)</f>
        <v>0</v>
      </c>
      <c r="Q130" s="6">
        <f>IF(Data_Mentah!Q130="Positive",1,0)</f>
        <v>1</v>
      </c>
      <c r="T130">
        <f t="shared" si="6"/>
        <v>1</v>
      </c>
      <c r="U130">
        <f t="shared" si="7"/>
        <v>1</v>
      </c>
      <c r="V130">
        <f t="shared" si="8"/>
        <v>0</v>
      </c>
      <c r="W130">
        <f t="shared" si="9"/>
        <v>0</v>
      </c>
      <c r="X130">
        <f t="shared" si="10"/>
        <v>0</v>
      </c>
      <c r="Y130">
        <f>IF((Confusion_Matrix!T130 + Confusion_Matrix!U130 + Confusion_Matrix!V130 + Confusion_Matrix!W130 + Confusion_Matrix!X130) &gt;= 3, 1, 0)</f>
        <v>0</v>
      </c>
      <c r="Z130">
        <f>Label_Encoding!Q130</f>
        <v>1</v>
      </c>
      <c r="AA130" t="str">
        <f t="shared" si="11"/>
        <v>Salah</v>
      </c>
    </row>
    <row r="131" spans="1:27" ht="15.75" customHeight="1" x14ac:dyDescent="0.2">
      <c r="A131" s="7">
        <v>48</v>
      </c>
      <c r="B131" s="8">
        <f>IF(Data_Mentah!B131="Male",1,0)</f>
        <v>1</v>
      </c>
      <c r="C131" s="8">
        <f>IF(Data_Mentah!C131="Yes",1,0)</f>
        <v>1</v>
      </c>
      <c r="D131" s="8">
        <f>IF(Data_Mentah!D131="Yes",1,0)</f>
        <v>1</v>
      </c>
      <c r="E131" s="8">
        <f>IF(Data_Mentah!E131="Yes",1,0)</f>
        <v>1</v>
      </c>
      <c r="F131" s="8">
        <f>IF(Data_Mentah!F131="Yes",1,0)</f>
        <v>1</v>
      </c>
      <c r="G131" s="8">
        <f>IF(Data_Mentah!G131="Yes",1,0)</f>
        <v>0</v>
      </c>
      <c r="H131" s="8">
        <f>IF(Data_Mentah!H131="Yes",1,0)</f>
        <v>0</v>
      </c>
      <c r="I131" s="8">
        <f>IF(Data_Mentah!I131="Yes",1,0)</f>
        <v>0</v>
      </c>
      <c r="J131" s="8">
        <f>IF(Data_Mentah!J131="Yes",1,0)</f>
        <v>1</v>
      </c>
      <c r="K131" s="8">
        <f>IF(Data_Mentah!K131="Yes",1,0)</f>
        <v>0</v>
      </c>
      <c r="L131" s="8">
        <f>IF(Data_Mentah!L131="Yes",1,0)</f>
        <v>0</v>
      </c>
      <c r="M131" s="8">
        <f>IF(Data_Mentah!M131="Yes",1,0)</f>
        <v>1</v>
      </c>
      <c r="N131" s="8">
        <f>IF(Data_Mentah!N131="Yes",1,0)</f>
        <v>0</v>
      </c>
      <c r="O131" s="8">
        <f>IF(Data_Mentah!O131="Yes",1,0)</f>
        <v>1</v>
      </c>
      <c r="P131" s="8">
        <f>IF(Data_Mentah!P131="Yes",1,0)</f>
        <v>0</v>
      </c>
      <c r="Q131" s="9">
        <f>IF(Data_Mentah!Q131="Positive",1,0)</f>
        <v>1</v>
      </c>
      <c r="T131">
        <f t="shared" ref="T131:T194" si="12">IF((H131 + N131 + E131 + F131 + J131) &gt;= 3, 1, 0)</f>
        <v>1</v>
      </c>
      <c r="U131">
        <f t="shared" ref="U131:U194" si="13">IF((P131 + J131 + G131 + M131 + D131) &gt;= 3, 1, 0)</f>
        <v>1</v>
      </c>
      <c r="V131">
        <f t="shared" ref="V131:V194" si="14">IF((R131 + J131 + I131 + F131 + L131) &gt;= 3, 1, 0)</f>
        <v>0</v>
      </c>
      <c r="W131">
        <f t="shared" ref="W131:W194" si="15">IF((S131 + K131 + R131 + P131 + M131) &gt;= 3, 1, 0)</f>
        <v>0</v>
      </c>
      <c r="X131">
        <f t="shared" ref="X131:X194" si="16">IF((T131 + O131 + I131 + M131 + P131) &gt;= 3, 1, 0)</f>
        <v>1</v>
      </c>
      <c r="Y131">
        <f>IF((Confusion_Matrix!T131 + Confusion_Matrix!U131 + Confusion_Matrix!V131 + Confusion_Matrix!W131 + Confusion_Matrix!X131) &gt;= 3, 1, 0)</f>
        <v>1</v>
      </c>
      <c r="Z131">
        <f>Label_Encoding!Q131</f>
        <v>1</v>
      </c>
      <c r="AA131" t="str">
        <f t="shared" ref="AA131:AA194" si="17">IF(Y131=Z131,"Benar","Salah")</f>
        <v>Benar</v>
      </c>
    </row>
    <row r="132" spans="1:27" ht="15.75" customHeight="1" x14ac:dyDescent="0.2">
      <c r="A132" s="4">
        <v>47</v>
      </c>
      <c r="B132" s="5">
        <f>IF(Data_Mentah!B132="Male",1,0)</f>
        <v>1</v>
      </c>
      <c r="C132" s="5">
        <f>IF(Data_Mentah!C132="Yes",1,0)</f>
        <v>1</v>
      </c>
      <c r="D132" s="5">
        <f>IF(Data_Mentah!D132="Yes",1,0)</f>
        <v>1</v>
      </c>
      <c r="E132" s="5">
        <f>IF(Data_Mentah!E132="Yes",1,0)</f>
        <v>1</v>
      </c>
      <c r="F132" s="5">
        <f>IF(Data_Mentah!F132="Yes",1,0)</f>
        <v>1</v>
      </c>
      <c r="G132" s="5">
        <f>IF(Data_Mentah!G132="Yes",1,0)</f>
        <v>1</v>
      </c>
      <c r="H132" s="5">
        <f>IF(Data_Mentah!H132="Yes",1,0)</f>
        <v>1</v>
      </c>
      <c r="I132" s="5">
        <f>IF(Data_Mentah!I132="Yes",1,0)</f>
        <v>1</v>
      </c>
      <c r="J132" s="5">
        <f>IF(Data_Mentah!J132="Yes",1,0)</f>
        <v>1</v>
      </c>
      <c r="K132" s="5">
        <f>IF(Data_Mentah!K132="Yes",1,0)</f>
        <v>1</v>
      </c>
      <c r="L132" s="5">
        <f>IF(Data_Mentah!L132="Yes",1,0)</f>
        <v>0</v>
      </c>
      <c r="M132" s="5">
        <f>IF(Data_Mentah!M132="Yes",1,0)</f>
        <v>0</v>
      </c>
      <c r="N132" s="5">
        <f>IF(Data_Mentah!N132="Yes",1,0)</f>
        <v>1</v>
      </c>
      <c r="O132" s="5">
        <f>IF(Data_Mentah!O132="Yes",1,0)</f>
        <v>0</v>
      </c>
      <c r="P132" s="5">
        <f>IF(Data_Mentah!P132="Yes",1,0)</f>
        <v>0</v>
      </c>
      <c r="Q132" s="6">
        <f>IF(Data_Mentah!Q132="Positive",1,0)</f>
        <v>1</v>
      </c>
      <c r="T132">
        <f t="shared" si="12"/>
        <v>1</v>
      </c>
      <c r="U132">
        <f t="shared" si="13"/>
        <v>1</v>
      </c>
      <c r="V132">
        <f t="shared" si="14"/>
        <v>1</v>
      </c>
      <c r="W132">
        <f t="shared" si="15"/>
        <v>0</v>
      </c>
      <c r="X132">
        <f t="shared" si="16"/>
        <v>0</v>
      </c>
      <c r="Y132">
        <f>IF((Confusion_Matrix!T132 + Confusion_Matrix!U132 + Confusion_Matrix!V132 + Confusion_Matrix!W132 + Confusion_Matrix!X132) &gt;= 3, 1, 0)</f>
        <v>1</v>
      </c>
      <c r="Z132">
        <f>Label_Encoding!Q132</f>
        <v>1</v>
      </c>
      <c r="AA132" t="str">
        <f t="shared" si="17"/>
        <v>Benar</v>
      </c>
    </row>
    <row r="133" spans="1:27" ht="15.75" customHeight="1" x14ac:dyDescent="0.2">
      <c r="A133" s="7">
        <v>43</v>
      </c>
      <c r="B133" s="8">
        <f>IF(Data_Mentah!B133="Male",1,0)</f>
        <v>1</v>
      </c>
      <c r="C133" s="8">
        <f>IF(Data_Mentah!C133="Yes",1,0)</f>
        <v>1</v>
      </c>
      <c r="D133" s="8">
        <f>IF(Data_Mentah!D133="Yes",1,0)</f>
        <v>0</v>
      </c>
      <c r="E133" s="8">
        <f>IF(Data_Mentah!E133="Yes",1,0)</f>
        <v>0</v>
      </c>
      <c r="F133" s="8">
        <f>IF(Data_Mentah!F133="Yes",1,0)</f>
        <v>0</v>
      </c>
      <c r="G133" s="8">
        <f>IF(Data_Mentah!G133="Yes",1,0)</f>
        <v>1</v>
      </c>
      <c r="H133" s="8">
        <f>IF(Data_Mentah!H133="Yes",1,0)</f>
        <v>0</v>
      </c>
      <c r="I133" s="8">
        <f>IF(Data_Mentah!I133="Yes",1,0)</f>
        <v>0</v>
      </c>
      <c r="J133" s="8">
        <f>IF(Data_Mentah!J133="Yes",1,0)</f>
        <v>0</v>
      </c>
      <c r="K133" s="8">
        <f>IF(Data_Mentah!K133="Yes",1,0)</f>
        <v>1</v>
      </c>
      <c r="L133" s="8">
        <f>IF(Data_Mentah!L133="Yes",1,0)</f>
        <v>0</v>
      </c>
      <c r="M133" s="8">
        <f>IF(Data_Mentah!M133="Yes",1,0)</f>
        <v>0</v>
      </c>
      <c r="N133" s="8">
        <f>IF(Data_Mentah!N133="Yes",1,0)</f>
        <v>1</v>
      </c>
      <c r="O133" s="8">
        <f>IF(Data_Mentah!O133="Yes",1,0)</f>
        <v>0</v>
      </c>
      <c r="P133" s="8">
        <f>IF(Data_Mentah!P133="Yes",1,0)</f>
        <v>0</v>
      </c>
      <c r="Q133" s="9">
        <f>IF(Data_Mentah!Q133="Positive",1,0)</f>
        <v>1</v>
      </c>
      <c r="T133">
        <f t="shared" si="12"/>
        <v>0</v>
      </c>
      <c r="U133">
        <f t="shared" si="13"/>
        <v>0</v>
      </c>
      <c r="V133">
        <f t="shared" si="14"/>
        <v>0</v>
      </c>
      <c r="W133">
        <f t="shared" si="15"/>
        <v>0</v>
      </c>
      <c r="X133">
        <f t="shared" si="16"/>
        <v>0</v>
      </c>
      <c r="Y133">
        <f>IF((Confusion_Matrix!T133 + Confusion_Matrix!U133 + Confusion_Matrix!V133 + Confusion_Matrix!W133 + Confusion_Matrix!X133) &gt;= 3, 1, 0)</f>
        <v>0</v>
      </c>
      <c r="Z133">
        <f>Label_Encoding!Q133</f>
        <v>1</v>
      </c>
      <c r="AA133" t="str">
        <f t="shared" si="17"/>
        <v>Salah</v>
      </c>
    </row>
    <row r="134" spans="1:27" ht="15.75" customHeight="1" x14ac:dyDescent="0.2">
      <c r="A134" s="4">
        <v>30</v>
      </c>
      <c r="B134" s="5">
        <f>IF(Data_Mentah!B134="Male",1,0)</f>
        <v>1</v>
      </c>
      <c r="C134" s="5">
        <f>IF(Data_Mentah!C134="Yes",1,0)</f>
        <v>1</v>
      </c>
      <c r="D134" s="5">
        <f>IF(Data_Mentah!D134="Yes",1,0)</f>
        <v>1</v>
      </c>
      <c r="E134" s="5">
        <f>IF(Data_Mentah!E134="Yes",1,0)</f>
        <v>1</v>
      </c>
      <c r="F134" s="5">
        <f>IF(Data_Mentah!F134="Yes",1,0)</f>
        <v>1</v>
      </c>
      <c r="G134" s="5">
        <f>IF(Data_Mentah!G134="Yes",1,0)</f>
        <v>0</v>
      </c>
      <c r="H134" s="5">
        <f>IF(Data_Mentah!H134="Yes",1,0)</f>
        <v>1</v>
      </c>
      <c r="I134" s="5">
        <f>IF(Data_Mentah!I134="Yes",1,0)</f>
        <v>0</v>
      </c>
      <c r="J134" s="5">
        <f>IF(Data_Mentah!J134="Yes",1,0)</f>
        <v>0</v>
      </c>
      <c r="K134" s="5">
        <f>IF(Data_Mentah!K134="Yes",1,0)</f>
        <v>0</v>
      </c>
      <c r="L134" s="5">
        <f>IF(Data_Mentah!L134="Yes",1,0)</f>
        <v>1</v>
      </c>
      <c r="M134" s="5">
        <f>IF(Data_Mentah!M134="Yes",1,0)</f>
        <v>0</v>
      </c>
      <c r="N134" s="5">
        <f>IF(Data_Mentah!N134="Yes",1,0)</f>
        <v>0</v>
      </c>
      <c r="O134" s="5">
        <f>IF(Data_Mentah!O134="Yes",1,0)</f>
        <v>0</v>
      </c>
      <c r="P134" s="5">
        <f>IF(Data_Mentah!P134="Yes",1,0)</f>
        <v>0</v>
      </c>
      <c r="Q134" s="6">
        <f>IF(Data_Mentah!Q134="Positive",1,0)</f>
        <v>1</v>
      </c>
      <c r="T134">
        <f t="shared" si="12"/>
        <v>1</v>
      </c>
      <c r="U134">
        <f t="shared" si="13"/>
        <v>0</v>
      </c>
      <c r="V134">
        <f t="shared" si="14"/>
        <v>0</v>
      </c>
      <c r="W134">
        <f t="shared" si="15"/>
        <v>0</v>
      </c>
      <c r="X134">
        <f t="shared" si="16"/>
        <v>0</v>
      </c>
      <c r="Y134">
        <f>IF((Confusion_Matrix!T134 + Confusion_Matrix!U134 + Confusion_Matrix!V134 + Confusion_Matrix!W134 + Confusion_Matrix!X134) &gt;= 3, 1, 0)</f>
        <v>0</v>
      </c>
      <c r="Z134">
        <f>Label_Encoding!Q134</f>
        <v>1</v>
      </c>
      <c r="AA134" t="str">
        <f t="shared" si="17"/>
        <v>Salah</v>
      </c>
    </row>
    <row r="135" spans="1:27" ht="15.75" customHeight="1" x14ac:dyDescent="0.2">
      <c r="A135" s="7">
        <v>16</v>
      </c>
      <c r="B135" s="8">
        <f>IF(Data_Mentah!B135="Male",1,0)</f>
        <v>1</v>
      </c>
      <c r="C135" s="8">
        <f>IF(Data_Mentah!C135="Yes",1,0)</f>
        <v>1</v>
      </c>
      <c r="D135" s="8">
        <f>IF(Data_Mentah!D135="Yes",1,0)</f>
        <v>0</v>
      </c>
      <c r="E135" s="8">
        <f>IF(Data_Mentah!E135="Yes",1,0)</f>
        <v>1</v>
      </c>
      <c r="F135" s="8">
        <f>IF(Data_Mentah!F135="Yes",1,0)</f>
        <v>0</v>
      </c>
      <c r="G135" s="8">
        <f>IF(Data_Mentah!G135="Yes",1,0)</f>
        <v>1</v>
      </c>
      <c r="H135" s="8">
        <f>IF(Data_Mentah!H135="Yes",1,0)</f>
        <v>0</v>
      </c>
      <c r="I135" s="8">
        <f>IF(Data_Mentah!I135="Yes",1,0)</f>
        <v>0</v>
      </c>
      <c r="J135" s="8">
        <f>IF(Data_Mentah!J135="Yes",1,0)</f>
        <v>0</v>
      </c>
      <c r="K135" s="8">
        <f>IF(Data_Mentah!K135="Yes",1,0)</f>
        <v>0</v>
      </c>
      <c r="L135" s="8">
        <f>IF(Data_Mentah!L135="Yes",1,0)</f>
        <v>0</v>
      </c>
      <c r="M135" s="8">
        <f>IF(Data_Mentah!M135="Yes",1,0)</f>
        <v>0</v>
      </c>
      <c r="N135" s="8">
        <f>IF(Data_Mentah!N135="Yes",1,0)</f>
        <v>0</v>
      </c>
      <c r="O135" s="8">
        <f>IF(Data_Mentah!O135="Yes",1,0)</f>
        <v>0</v>
      </c>
      <c r="P135" s="8">
        <f>IF(Data_Mentah!P135="Yes",1,0)</f>
        <v>0</v>
      </c>
      <c r="Q135" s="9">
        <f>IF(Data_Mentah!Q135="Positive",1,0)</f>
        <v>1</v>
      </c>
      <c r="T135">
        <f t="shared" si="12"/>
        <v>0</v>
      </c>
      <c r="U135">
        <f t="shared" si="13"/>
        <v>0</v>
      </c>
      <c r="V135">
        <f t="shared" si="14"/>
        <v>0</v>
      </c>
      <c r="W135">
        <f t="shared" si="15"/>
        <v>0</v>
      </c>
      <c r="X135">
        <f t="shared" si="16"/>
        <v>0</v>
      </c>
      <c r="Y135">
        <f>IF((Confusion_Matrix!T135 + Confusion_Matrix!U135 + Confusion_Matrix!V135 + Confusion_Matrix!W135 + Confusion_Matrix!X135) &gt;= 3, 1, 0)</f>
        <v>0</v>
      </c>
      <c r="Z135">
        <f>Label_Encoding!Q135</f>
        <v>1</v>
      </c>
      <c r="AA135" t="str">
        <f t="shared" si="17"/>
        <v>Salah</v>
      </c>
    </row>
    <row r="136" spans="1:27" ht="15.75" customHeight="1" x14ac:dyDescent="0.2">
      <c r="A136" s="4">
        <v>35</v>
      </c>
      <c r="B136" s="5">
        <f>IF(Data_Mentah!B136="Male",1,0)</f>
        <v>1</v>
      </c>
      <c r="C136" s="5">
        <f>IF(Data_Mentah!C136="Yes",1,0)</f>
        <v>1</v>
      </c>
      <c r="D136" s="5">
        <f>IF(Data_Mentah!D136="Yes",1,0)</f>
        <v>1</v>
      </c>
      <c r="E136" s="5">
        <f>IF(Data_Mentah!E136="Yes",1,0)</f>
        <v>1</v>
      </c>
      <c r="F136" s="5">
        <f>IF(Data_Mentah!F136="Yes",1,0)</f>
        <v>1</v>
      </c>
      <c r="G136" s="5">
        <f>IF(Data_Mentah!G136="Yes",1,0)</f>
        <v>0</v>
      </c>
      <c r="H136" s="5">
        <f>IF(Data_Mentah!H136="Yes",1,0)</f>
        <v>0</v>
      </c>
      <c r="I136" s="5">
        <f>IF(Data_Mentah!I136="Yes",1,0)</f>
        <v>0</v>
      </c>
      <c r="J136" s="5">
        <f>IF(Data_Mentah!J136="Yes",1,0)</f>
        <v>0</v>
      </c>
      <c r="K136" s="5">
        <f>IF(Data_Mentah!K136="Yes",1,0)</f>
        <v>0</v>
      </c>
      <c r="L136" s="5">
        <f>IF(Data_Mentah!L136="Yes",1,0)</f>
        <v>0</v>
      </c>
      <c r="M136" s="5">
        <f>IF(Data_Mentah!M136="Yes",1,0)</f>
        <v>0</v>
      </c>
      <c r="N136" s="5">
        <f>IF(Data_Mentah!N136="Yes",1,0)</f>
        <v>0</v>
      </c>
      <c r="O136" s="5">
        <f>IF(Data_Mentah!O136="Yes",1,0)</f>
        <v>0</v>
      </c>
      <c r="P136" s="5">
        <f>IF(Data_Mentah!P136="Yes",1,0)</f>
        <v>0</v>
      </c>
      <c r="Q136" s="6">
        <f>IF(Data_Mentah!Q136="Positive",1,0)</f>
        <v>1</v>
      </c>
      <c r="T136">
        <f t="shared" si="12"/>
        <v>0</v>
      </c>
      <c r="U136">
        <f t="shared" si="13"/>
        <v>0</v>
      </c>
      <c r="V136">
        <f t="shared" si="14"/>
        <v>0</v>
      </c>
      <c r="W136">
        <f t="shared" si="15"/>
        <v>0</v>
      </c>
      <c r="X136">
        <f t="shared" si="16"/>
        <v>0</v>
      </c>
      <c r="Y136">
        <f>IF((Confusion_Matrix!T136 + Confusion_Matrix!U136 + Confusion_Matrix!V136 + Confusion_Matrix!W136 + Confusion_Matrix!X136) &gt;= 3, 1, 0)</f>
        <v>0</v>
      </c>
      <c r="Z136">
        <f>Label_Encoding!Q136</f>
        <v>1</v>
      </c>
      <c r="AA136" t="str">
        <f t="shared" si="17"/>
        <v>Salah</v>
      </c>
    </row>
    <row r="137" spans="1:27" ht="15.75" customHeight="1" x14ac:dyDescent="0.2">
      <c r="A137" s="7">
        <v>66</v>
      </c>
      <c r="B137" s="8">
        <f>IF(Data_Mentah!B137="Male",1,0)</f>
        <v>1</v>
      </c>
      <c r="C137" s="8">
        <f>IF(Data_Mentah!C137="Yes",1,0)</f>
        <v>0</v>
      </c>
      <c r="D137" s="8">
        <f>IF(Data_Mentah!D137="Yes",1,0)</f>
        <v>0</v>
      </c>
      <c r="E137" s="8">
        <f>IF(Data_Mentah!E137="Yes",1,0)</f>
        <v>0</v>
      </c>
      <c r="F137" s="8">
        <f>IF(Data_Mentah!F137="Yes",1,0)</f>
        <v>1</v>
      </c>
      <c r="G137" s="8">
        <f>IF(Data_Mentah!G137="Yes",1,0)</f>
        <v>0</v>
      </c>
      <c r="H137" s="8">
        <f>IF(Data_Mentah!H137="Yes",1,0)</f>
        <v>1</v>
      </c>
      <c r="I137" s="8">
        <f>IF(Data_Mentah!I137="Yes",1,0)</f>
        <v>1</v>
      </c>
      <c r="J137" s="8">
        <f>IF(Data_Mentah!J137="Yes",1,0)</f>
        <v>0</v>
      </c>
      <c r="K137" s="8">
        <f>IF(Data_Mentah!K137="Yes",1,0)</f>
        <v>1</v>
      </c>
      <c r="L137" s="8">
        <f>IF(Data_Mentah!L137="Yes",1,0)</f>
        <v>1</v>
      </c>
      <c r="M137" s="8">
        <f>IF(Data_Mentah!M137="Yes",1,0)</f>
        <v>1</v>
      </c>
      <c r="N137" s="8">
        <f>IF(Data_Mentah!N137="Yes",1,0)</f>
        <v>1</v>
      </c>
      <c r="O137" s="8">
        <f>IF(Data_Mentah!O137="Yes",1,0)</f>
        <v>1</v>
      </c>
      <c r="P137" s="8">
        <f>IF(Data_Mentah!P137="Yes",1,0)</f>
        <v>0</v>
      </c>
      <c r="Q137" s="9">
        <f>IF(Data_Mentah!Q137="Positive",1,0)</f>
        <v>1</v>
      </c>
      <c r="T137">
        <f t="shared" si="12"/>
        <v>1</v>
      </c>
      <c r="U137">
        <f t="shared" si="13"/>
        <v>0</v>
      </c>
      <c r="V137">
        <f t="shared" si="14"/>
        <v>1</v>
      </c>
      <c r="W137">
        <f t="shared" si="15"/>
        <v>0</v>
      </c>
      <c r="X137">
        <f t="shared" si="16"/>
        <v>1</v>
      </c>
      <c r="Y137">
        <f>IF((Confusion_Matrix!T137 + Confusion_Matrix!U137 + Confusion_Matrix!V137 + Confusion_Matrix!W137 + Confusion_Matrix!X137) &gt;= 3, 1, 0)</f>
        <v>1</v>
      </c>
      <c r="Z137">
        <f>Label_Encoding!Q137</f>
        <v>1</v>
      </c>
      <c r="AA137" t="str">
        <f t="shared" si="17"/>
        <v>Benar</v>
      </c>
    </row>
    <row r="138" spans="1:27" ht="15.75" customHeight="1" x14ac:dyDescent="0.2">
      <c r="A138" s="4">
        <v>54</v>
      </c>
      <c r="B138" s="5">
        <f>IF(Data_Mentah!B138="Male",1,0)</f>
        <v>1</v>
      </c>
      <c r="C138" s="5">
        <f>IF(Data_Mentah!C138="Yes",1,0)</f>
        <v>0</v>
      </c>
      <c r="D138" s="5">
        <f>IF(Data_Mentah!D138="Yes",1,0)</f>
        <v>0</v>
      </c>
      <c r="E138" s="5">
        <f>IF(Data_Mentah!E138="Yes",1,0)</f>
        <v>0</v>
      </c>
      <c r="F138" s="5">
        <f>IF(Data_Mentah!F138="Yes",1,0)</f>
        <v>0</v>
      </c>
      <c r="G138" s="5">
        <f>IF(Data_Mentah!G138="Yes",1,0)</f>
        <v>0</v>
      </c>
      <c r="H138" s="5">
        <f>IF(Data_Mentah!H138="Yes",1,0)</f>
        <v>1</v>
      </c>
      <c r="I138" s="5">
        <f>IF(Data_Mentah!I138="Yes",1,0)</f>
        <v>0</v>
      </c>
      <c r="J138" s="5">
        <f>IF(Data_Mentah!J138="Yes",1,0)</f>
        <v>1</v>
      </c>
      <c r="K138" s="5">
        <f>IF(Data_Mentah!K138="Yes",1,0)</f>
        <v>1</v>
      </c>
      <c r="L138" s="5">
        <f>IF(Data_Mentah!L138="Yes",1,0)</f>
        <v>0</v>
      </c>
      <c r="M138" s="5">
        <f>IF(Data_Mentah!M138="Yes",1,0)</f>
        <v>0</v>
      </c>
      <c r="N138" s="5">
        <f>IF(Data_Mentah!N138="Yes",1,0)</f>
        <v>1</v>
      </c>
      <c r="O138" s="5">
        <f>IF(Data_Mentah!O138="Yes",1,0)</f>
        <v>1</v>
      </c>
      <c r="P138" s="5">
        <f>IF(Data_Mentah!P138="Yes",1,0)</f>
        <v>1</v>
      </c>
      <c r="Q138" s="6">
        <f>IF(Data_Mentah!Q138="Positive",1,0)</f>
        <v>1</v>
      </c>
      <c r="T138">
        <f t="shared" si="12"/>
        <v>1</v>
      </c>
      <c r="U138">
        <f t="shared" si="13"/>
        <v>0</v>
      </c>
      <c r="V138">
        <f t="shared" si="14"/>
        <v>0</v>
      </c>
      <c r="W138">
        <f t="shared" si="15"/>
        <v>0</v>
      </c>
      <c r="X138">
        <f t="shared" si="16"/>
        <v>1</v>
      </c>
      <c r="Y138">
        <f>IF((Confusion_Matrix!T138 + Confusion_Matrix!U138 + Confusion_Matrix!V138 + Confusion_Matrix!W138 + Confusion_Matrix!X138) &gt;= 3, 1, 0)</f>
        <v>0</v>
      </c>
      <c r="Z138">
        <f>Label_Encoding!Q138</f>
        <v>1</v>
      </c>
      <c r="AA138" t="str">
        <f t="shared" si="17"/>
        <v>Salah</v>
      </c>
    </row>
    <row r="139" spans="1:27" ht="15.75" customHeight="1" x14ac:dyDescent="0.2">
      <c r="A139" s="7">
        <v>58</v>
      </c>
      <c r="B139" s="8">
        <f>IF(Data_Mentah!B139="Male",1,0)</f>
        <v>1</v>
      </c>
      <c r="C139" s="8">
        <f>IF(Data_Mentah!C139="Yes",1,0)</f>
        <v>1</v>
      </c>
      <c r="D139" s="8">
        <f>IF(Data_Mentah!D139="Yes",1,0)</f>
        <v>1</v>
      </c>
      <c r="E139" s="8">
        <f>IF(Data_Mentah!E139="Yes",1,0)</f>
        <v>1</v>
      </c>
      <c r="F139" s="8">
        <f>IF(Data_Mentah!F139="Yes",1,0)</f>
        <v>1</v>
      </c>
      <c r="G139" s="8">
        <f>IF(Data_Mentah!G139="Yes",1,0)</f>
        <v>1</v>
      </c>
      <c r="H139" s="8">
        <f>IF(Data_Mentah!H139="Yes",1,0)</f>
        <v>1</v>
      </c>
      <c r="I139" s="8">
        <f>IF(Data_Mentah!I139="Yes",1,0)</f>
        <v>0</v>
      </c>
      <c r="J139" s="8">
        <f>IF(Data_Mentah!J139="Yes",1,0)</f>
        <v>1</v>
      </c>
      <c r="K139" s="8">
        <f>IF(Data_Mentah!K139="Yes",1,0)</f>
        <v>1</v>
      </c>
      <c r="L139" s="8">
        <f>IF(Data_Mentah!L139="Yes",1,0)</f>
        <v>1</v>
      </c>
      <c r="M139" s="8">
        <f>IF(Data_Mentah!M139="Yes",1,0)</f>
        <v>1</v>
      </c>
      <c r="N139" s="8">
        <f>IF(Data_Mentah!N139="Yes",1,0)</f>
        <v>1</v>
      </c>
      <c r="O139" s="8">
        <f>IF(Data_Mentah!O139="Yes",1,0)</f>
        <v>1</v>
      </c>
      <c r="P139" s="8">
        <f>IF(Data_Mentah!P139="Yes",1,0)</f>
        <v>1</v>
      </c>
      <c r="Q139" s="9">
        <f>IF(Data_Mentah!Q139="Positive",1,0)</f>
        <v>1</v>
      </c>
      <c r="T139">
        <f t="shared" si="12"/>
        <v>1</v>
      </c>
      <c r="U139">
        <f t="shared" si="13"/>
        <v>1</v>
      </c>
      <c r="V139">
        <f t="shared" si="14"/>
        <v>1</v>
      </c>
      <c r="W139">
        <f t="shared" si="15"/>
        <v>1</v>
      </c>
      <c r="X139">
        <f t="shared" si="16"/>
        <v>1</v>
      </c>
      <c r="Y139">
        <f>IF((Confusion_Matrix!T139 + Confusion_Matrix!U139 + Confusion_Matrix!V139 + Confusion_Matrix!W139 + Confusion_Matrix!X139) &gt;= 3, 1, 0)</f>
        <v>1</v>
      </c>
      <c r="Z139">
        <f>Label_Encoding!Q139</f>
        <v>1</v>
      </c>
      <c r="AA139" t="str">
        <f t="shared" si="17"/>
        <v>Benar</v>
      </c>
    </row>
    <row r="140" spans="1:27" ht="15.75" customHeight="1" x14ac:dyDescent="0.2">
      <c r="A140" s="4">
        <v>51</v>
      </c>
      <c r="B140" s="5">
        <f>IF(Data_Mentah!B140="Male",1,0)</f>
        <v>1</v>
      </c>
      <c r="C140" s="5">
        <f>IF(Data_Mentah!C140="Yes",1,0)</f>
        <v>1</v>
      </c>
      <c r="D140" s="5">
        <f>IF(Data_Mentah!D140="Yes",1,0)</f>
        <v>1</v>
      </c>
      <c r="E140" s="5">
        <f>IF(Data_Mentah!E140="Yes",1,0)</f>
        <v>1</v>
      </c>
      <c r="F140" s="5">
        <f>IF(Data_Mentah!F140="Yes",1,0)</f>
        <v>1</v>
      </c>
      <c r="G140" s="5">
        <f>IF(Data_Mentah!G140="Yes",1,0)</f>
        <v>0</v>
      </c>
      <c r="H140" s="5">
        <f>IF(Data_Mentah!H140="Yes",1,0)</f>
        <v>1</v>
      </c>
      <c r="I140" s="5">
        <f>IF(Data_Mentah!I140="Yes",1,0)</f>
        <v>0</v>
      </c>
      <c r="J140" s="5">
        <f>IF(Data_Mentah!J140="Yes",1,0)</f>
        <v>0</v>
      </c>
      <c r="K140" s="5">
        <f>IF(Data_Mentah!K140="Yes",1,0)</f>
        <v>1</v>
      </c>
      <c r="L140" s="5">
        <f>IF(Data_Mentah!L140="Yes",1,0)</f>
        <v>1</v>
      </c>
      <c r="M140" s="5">
        <f>IF(Data_Mentah!M140="Yes",1,0)</f>
        <v>1</v>
      </c>
      <c r="N140" s="5">
        <f>IF(Data_Mentah!N140="Yes",1,0)</f>
        <v>0</v>
      </c>
      <c r="O140" s="5">
        <f>IF(Data_Mentah!O140="Yes",1,0)</f>
        <v>1</v>
      </c>
      <c r="P140" s="5">
        <f>IF(Data_Mentah!P140="Yes",1,0)</f>
        <v>0</v>
      </c>
      <c r="Q140" s="6">
        <f>IF(Data_Mentah!Q140="Positive",1,0)</f>
        <v>1</v>
      </c>
      <c r="T140">
        <f t="shared" si="12"/>
        <v>1</v>
      </c>
      <c r="U140">
        <f t="shared" si="13"/>
        <v>0</v>
      </c>
      <c r="V140">
        <f t="shared" si="14"/>
        <v>0</v>
      </c>
      <c r="W140">
        <f t="shared" si="15"/>
        <v>0</v>
      </c>
      <c r="X140">
        <f t="shared" si="16"/>
        <v>1</v>
      </c>
      <c r="Y140">
        <f>IF((Confusion_Matrix!T140 + Confusion_Matrix!U140 + Confusion_Matrix!V140 + Confusion_Matrix!W140 + Confusion_Matrix!X140) &gt;= 3, 1, 0)</f>
        <v>0</v>
      </c>
      <c r="Z140">
        <f>Label_Encoding!Q140</f>
        <v>1</v>
      </c>
      <c r="AA140" t="str">
        <f t="shared" si="17"/>
        <v>Salah</v>
      </c>
    </row>
    <row r="141" spans="1:27" ht="15.75" customHeight="1" x14ac:dyDescent="0.2">
      <c r="A141" s="7">
        <v>40</v>
      </c>
      <c r="B141" s="8">
        <f>IF(Data_Mentah!B141="Male",1,0)</f>
        <v>1</v>
      </c>
      <c r="C141" s="8">
        <f>IF(Data_Mentah!C141="Yes",1,0)</f>
        <v>1</v>
      </c>
      <c r="D141" s="8">
        <f>IF(Data_Mentah!D141="Yes",1,0)</f>
        <v>0</v>
      </c>
      <c r="E141" s="8">
        <f>IF(Data_Mentah!E141="Yes",1,0)</f>
        <v>0</v>
      </c>
      <c r="F141" s="8">
        <f>IF(Data_Mentah!F141="Yes",1,0)</f>
        <v>0</v>
      </c>
      <c r="G141" s="8">
        <f>IF(Data_Mentah!G141="Yes",1,0)</f>
        <v>0</v>
      </c>
      <c r="H141" s="8">
        <f>IF(Data_Mentah!H141="Yes",1,0)</f>
        <v>1</v>
      </c>
      <c r="I141" s="8">
        <f>IF(Data_Mentah!I141="Yes",1,0)</f>
        <v>0</v>
      </c>
      <c r="J141" s="8">
        <f>IF(Data_Mentah!J141="Yes",1,0)</f>
        <v>1</v>
      </c>
      <c r="K141" s="8">
        <f>IF(Data_Mentah!K141="Yes",1,0)</f>
        <v>0</v>
      </c>
      <c r="L141" s="8">
        <f>IF(Data_Mentah!L141="Yes",1,0)</f>
        <v>1</v>
      </c>
      <c r="M141" s="8">
        <f>IF(Data_Mentah!M141="Yes",1,0)</f>
        <v>0</v>
      </c>
      <c r="N141" s="8">
        <f>IF(Data_Mentah!N141="Yes",1,0)</f>
        <v>0</v>
      </c>
      <c r="O141" s="8">
        <f>IF(Data_Mentah!O141="Yes",1,0)</f>
        <v>1</v>
      </c>
      <c r="P141" s="8">
        <f>IF(Data_Mentah!P141="Yes",1,0)</f>
        <v>0</v>
      </c>
      <c r="Q141" s="9">
        <f>IF(Data_Mentah!Q141="Positive",1,0)</f>
        <v>1</v>
      </c>
      <c r="T141">
        <f t="shared" si="12"/>
        <v>0</v>
      </c>
      <c r="U141">
        <f t="shared" si="13"/>
        <v>0</v>
      </c>
      <c r="V141">
        <f t="shared" si="14"/>
        <v>0</v>
      </c>
      <c r="W141">
        <f t="shared" si="15"/>
        <v>0</v>
      </c>
      <c r="X141">
        <f t="shared" si="16"/>
        <v>0</v>
      </c>
      <c r="Y141">
        <f>IF((Confusion_Matrix!T141 + Confusion_Matrix!U141 + Confusion_Matrix!V141 + Confusion_Matrix!W141 + Confusion_Matrix!X141) &gt;= 3, 1, 0)</f>
        <v>0</v>
      </c>
      <c r="Z141">
        <f>Label_Encoding!Q141</f>
        <v>1</v>
      </c>
      <c r="AA141" t="str">
        <f t="shared" si="17"/>
        <v>Salah</v>
      </c>
    </row>
    <row r="142" spans="1:27" ht="15.75" customHeight="1" x14ac:dyDescent="0.2">
      <c r="A142" s="4">
        <v>47</v>
      </c>
      <c r="B142" s="5">
        <f>IF(Data_Mentah!B142="Male",1,0)</f>
        <v>1</v>
      </c>
      <c r="C142" s="5">
        <f>IF(Data_Mentah!C142="Yes",1,0)</f>
        <v>1</v>
      </c>
      <c r="D142" s="5">
        <f>IF(Data_Mentah!D142="Yes",1,0)</f>
        <v>1</v>
      </c>
      <c r="E142" s="5">
        <f>IF(Data_Mentah!E142="Yes",1,0)</f>
        <v>0</v>
      </c>
      <c r="F142" s="5">
        <f>IF(Data_Mentah!F142="Yes",1,0)</f>
        <v>0</v>
      </c>
      <c r="G142" s="5">
        <f>IF(Data_Mentah!G142="Yes",1,0)</f>
        <v>0</v>
      </c>
      <c r="H142" s="5">
        <f>IF(Data_Mentah!H142="Yes",1,0)</f>
        <v>0</v>
      </c>
      <c r="I142" s="5">
        <f>IF(Data_Mentah!I142="Yes",1,0)</f>
        <v>0</v>
      </c>
      <c r="J142" s="5">
        <f>IF(Data_Mentah!J142="Yes",1,0)</f>
        <v>0</v>
      </c>
      <c r="K142" s="5">
        <f>IF(Data_Mentah!K142="Yes",1,0)</f>
        <v>0</v>
      </c>
      <c r="L142" s="5">
        <f>IF(Data_Mentah!L142="Yes",1,0)</f>
        <v>0</v>
      </c>
      <c r="M142" s="5">
        <f>IF(Data_Mentah!M142="Yes",1,0)</f>
        <v>0</v>
      </c>
      <c r="N142" s="5">
        <f>IF(Data_Mentah!N142="Yes",1,0)</f>
        <v>1</v>
      </c>
      <c r="O142" s="5">
        <f>IF(Data_Mentah!O142="Yes",1,0)</f>
        <v>0</v>
      </c>
      <c r="P142" s="5">
        <f>IF(Data_Mentah!P142="Yes",1,0)</f>
        <v>0</v>
      </c>
      <c r="Q142" s="6">
        <f>IF(Data_Mentah!Q142="Positive",1,0)</f>
        <v>1</v>
      </c>
      <c r="T142">
        <f t="shared" si="12"/>
        <v>0</v>
      </c>
      <c r="U142">
        <f t="shared" si="13"/>
        <v>0</v>
      </c>
      <c r="V142">
        <f t="shared" si="14"/>
        <v>0</v>
      </c>
      <c r="W142">
        <f t="shared" si="15"/>
        <v>0</v>
      </c>
      <c r="X142">
        <f t="shared" si="16"/>
        <v>0</v>
      </c>
      <c r="Y142">
        <f>IF((Confusion_Matrix!T142 + Confusion_Matrix!U142 + Confusion_Matrix!V142 + Confusion_Matrix!W142 + Confusion_Matrix!X142) &gt;= 3, 1, 0)</f>
        <v>0</v>
      </c>
      <c r="Z142">
        <f>Label_Encoding!Q142</f>
        <v>1</v>
      </c>
      <c r="AA142" t="str">
        <f t="shared" si="17"/>
        <v>Salah</v>
      </c>
    </row>
    <row r="143" spans="1:27" ht="15.75" customHeight="1" x14ac:dyDescent="0.2">
      <c r="A143" s="7">
        <v>62</v>
      </c>
      <c r="B143" s="8">
        <f>IF(Data_Mentah!B143="Male",1,0)</f>
        <v>1</v>
      </c>
      <c r="C143" s="8">
        <f>IF(Data_Mentah!C143="Yes",1,0)</f>
        <v>1</v>
      </c>
      <c r="D143" s="8">
        <f>IF(Data_Mentah!D143="Yes",1,0)</f>
        <v>1</v>
      </c>
      <c r="E143" s="8">
        <f>IF(Data_Mentah!E143="Yes",1,0)</f>
        <v>0</v>
      </c>
      <c r="F143" s="8">
        <f>IF(Data_Mentah!F143="Yes",1,0)</f>
        <v>0</v>
      </c>
      <c r="G143" s="8">
        <f>IF(Data_Mentah!G143="Yes",1,0)</f>
        <v>1</v>
      </c>
      <c r="H143" s="8">
        <f>IF(Data_Mentah!H143="Yes",1,0)</f>
        <v>0</v>
      </c>
      <c r="I143" s="8">
        <f>IF(Data_Mentah!I143="Yes",1,0)</f>
        <v>1</v>
      </c>
      <c r="J143" s="8">
        <f>IF(Data_Mentah!J143="Yes",1,0)</f>
        <v>0</v>
      </c>
      <c r="K143" s="8">
        <f>IF(Data_Mentah!K143="Yes",1,0)</f>
        <v>1</v>
      </c>
      <c r="L143" s="8">
        <f>IF(Data_Mentah!L143="Yes",1,0)</f>
        <v>1</v>
      </c>
      <c r="M143" s="8">
        <f>IF(Data_Mentah!M143="Yes",1,0)</f>
        <v>1</v>
      </c>
      <c r="N143" s="8">
        <f>IF(Data_Mentah!N143="Yes",1,0)</f>
        <v>0</v>
      </c>
      <c r="O143" s="8">
        <f>IF(Data_Mentah!O143="Yes",1,0)</f>
        <v>1</v>
      </c>
      <c r="P143" s="8">
        <f>IF(Data_Mentah!P143="Yes",1,0)</f>
        <v>0</v>
      </c>
      <c r="Q143" s="9">
        <f>IF(Data_Mentah!Q143="Positive",1,0)</f>
        <v>1</v>
      </c>
      <c r="T143">
        <f t="shared" si="12"/>
        <v>0</v>
      </c>
      <c r="U143">
        <f t="shared" si="13"/>
        <v>1</v>
      </c>
      <c r="V143">
        <f t="shared" si="14"/>
        <v>0</v>
      </c>
      <c r="W143">
        <f t="shared" si="15"/>
        <v>0</v>
      </c>
      <c r="X143">
        <f t="shared" si="16"/>
        <v>1</v>
      </c>
      <c r="Y143">
        <f>IF((Confusion_Matrix!T143 + Confusion_Matrix!U143 + Confusion_Matrix!V143 + Confusion_Matrix!W143 + Confusion_Matrix!X143) &gt;= 3, 1, 0)</f>
        <v>0</v>
      </c>
      <c r="Z143">
        <f>Label_Encoding!Q143</f>
        <v>1</v>
      </c>
      <c r="AA143" t="str">
        <f t="shared" si="17"/>
        <v>Salah</v>
      </c>
    </row>
    <row r="144" spans="1:27" ht="15.75" customHeight="1" x14ac:dyDescent="0.2">
      <c r="A144" s="4">
        <v>49</v>
      </c>
      <c r="B144" s="5">
        <f>IF(Data_Mentah!B144="Male",1,0)</f>
        <v>1</v>
      </c>
      <c r="C144" s="5">
        <f>IF(Data_Mentah!C144="Yes",1,0)</f>
        <v>1</v>
      </c>
      <c r="D144" s="5">
        <f>IF(Data_Mentah!D144="Yes",1,0)</f>
        <v>1</v>
      </c>
      <c r="E144" s="5">
        <f>IF(Data_Mentah!E144="Yes",1,0)</f>
        <v>1</v>
      </c>
      <c r="F144" s="5">
        <f>IF(Data_Mentah!F144="Yes",1,0)</f>
        <v>0</v>
      </c>
      <c r="G144" s="5">
        <f>IF(Data_Mentah!G144="Yes",1,0)</f>
        <v>0</v>
      </c>
      <c r="H144" s="5">
        <f>IF(Data_Mentah!H144="Yes",1,0)</f>
        <v>0</v>
      </c>
      <c r="I144" s="5">
        <f>IF(Data_Mentah!I144="Yes",1,0)</f>
        <v>0</v>
      </c>
      <c r="J144" s="5">
        <f>IF(Data_Mentah!J144="Yes",1,0)</f>
        <v>1</v>
      </c>
      <c r="K144" s="5">
        <f>IF(Data_Mentah!K144="Yes",1,0)</f>
        <v>0</v>
      </c>
      <c r="L144" s="5">
        <f>IF(Data_Mentah!L144="Yes",1,0)</f>
        <v>0</v>
      </c>
      <c r="M144" s="5">
        <f>IF(Data_Mentah!M144="Yes",1,0)</f>
        <v>0</v>
      </c>
      <c r="N144" s="5">
        <f>IF(Data_Mentah!N144="Yes",1,0)</f>
        <v>0</v>
      </c>
      <c r="O144" s="5">
        <f>IF(Data_Mentah!O144="Yes",1,0)</f>
        <v>0</v>
      </c>
      <c r="P144" s="5">
        <f>IF(Data_Mentah!P144="Yes",1,0)</f>
        <v>0</v>
      </c>
      <c r="Q144" s="6">
        <f>IF(Data_Mentah!Q144="Positive",1,0)</f>
        <v>1</v>
      </c>
      <c r="T144">
        <f t="shared" si="12"/>
        <v>0</v>
      </c>
      <c r="U144">
        <f t="shared" si="13"/>
        <v>0</v>
      </c>
      <c r="V144">
        <f t="shared" si="14"/>
        <v>0</v>
      </c>
      <c r="W144">
        <f t="shared" si="15"/>
        <v>0</v>
      </c>
      <c r="X144">
        <f t="shared" si="16"/>
        <v>0</v>
      </c>
      <c r="Y144">
        <f>IF((Confusion_Matrix!T144 + Confusion_Matrix!U144 + Confusion_Matrix!V144 + Confusion_Matrix!W144 + Confusion_Matrix!X144) &gt;= 3, 1, 0)</f>
        <v>0</v>
      </c>
      <c r="Z144">
        <f>Label_Encoding!Q144</f>
        <v>1</v>
      </c>
      <c r="AA144" t="str">
        <f t="shared" si="17"/>
        <v>Salah</v>
      </c>
    </row>
    <row r="145" spans="1:27" ht="15.75" customHeight="1" x14ac:dyDescent="0.2">
      <c r="A145" s="7">
        <v>53</v>
      </c>
      <c r="B145" s="8">
        <f>IF(Data_Mentah!B145="Male",1,0)</f>
        <v>1</v>
      </c>
      <c r="C145" s="8">
        <f>IF(Data_Mentah!C145="Yes",1,0)</f>
        <v>1</v>
      </c>
      <c r="D145" s="8">
        <f>IF(Data_Mentah!D145="Yes",1,0)</f>
        <v>0</v>
      </c>
      <c r="E145" s="8">
        <f>IF(Data_Mentah!E145="Yes",1,0)</f>
        <v>1</v>
      </c>
      <c r="F145" s="8">
        <f>IF(Data_Mentah!F145="Yes",1,0)</f>
        <v>0</v>
      </c>
      <c r="G145" s="8">
        <f>IF(Data_Mentah!G145="Yes",1,0)</f>
        <v>0</v>
      </c>
      <c r="H145" s="8">
        <f>IF(Data_Mentah!H145="Yes",1,0)</f>
        <v>0</v>
      </c>
      <c r="I145" s="8">
        <f>IF(Data_Mentah!I145="Yes",1,0)</f>
        <v>0</v>
      </c>
      <c r="J145" s="8">
        <f>IF(Data_Mentah!J145="Yes",1,0)</f>
        <v>0</v>
      </c>
      <c r="K145" s="8">
        <f>IF(Data_Mentah!K145="Yes",1,0)</f>
        <v>0</v>
      </c>
      <c r="L145" s="8">
        <f>IF(Data_Mentah!L145="Yes",1,0)</f>
        <v>1</v>
      </c>
      <c r="M145" s="8">
        <f>IF(Data_Mentah!M145="Yes",1,0)</f>
        <v>1</v>
      </c>
      <c r="N145" s="8">
        <f>IF(Data_Mentah!N145="Yes",1,0)</f>
        <v>0</v>
      </c>
      <c r="O145" s="8">
        <f>IF(Data_Mentah!O145="Yes",1,0)</f>
        <v>0</v>
      </c>
      <c r="P145" s="8">
        <f>IF(Data_Mentah!P145="Yes",1,0)</f>
        <v>0</v>
      </c>
      <c r="Q145" s="9">
        <f>IF(Data_Mentah!Q145="Positive",1,0)</f>
        <v>1</v>
      </c>
      <c r="T145">
        <f t="shared" si="12"/>
        <v>0</v>
      </c>
      <c r="U145">
        <f t="shared" si="13"/>
        <v>0</v>
      </c>
      <c r="V145">
        <f t="shared" si="14"/>
        <v>0</v>
      </c>
      <c r="W145">
        <f t="shared" si="15"/>
        <v>0</v>
      </c>
      <c r="X145">
        <f t="shared" si="16"/>
        <v>0</v>
      </c>
      <c r="Y145">
        <f>IF((Confusion_Matrix!T145 + Confusion_Matrix!U145 + Confusion_Matrix!V145 + Confusion_Matrix!W145 + Confusion_Matrix!X145) &gt;= 3, 1, 0)</f>
        <v>0</v>
      </c>
      <c r="Z145">
        <f>Label_Encoding!Q145</f>
        <v>1</v>
      </c>
      <c r="AA145" t="str">
        <f t="shared" si="17"/>
        <v>Salah</v>
      </c>
    </row>
    <row r="146" spans="1:27" ht="15.75" customHeight="1" x14ac:dyDescent="0.2">
      <c r="A146" s="4">
        <v>68</v>
      </c>
      <c r="B146" s="5">
        <f>IF(Data_Mentah!B146="Male",1,0)</f>
        <v>1</v>
      </c>
      <c r="C146" s="5">
        <f>IF(Data_Mentah!C146="Yes",1,0)</f>
        <v>1</v>
      </c>
      <c r="D146" s="5">
        <f>IF(Data_Mentah!D146="Yes",1,0)</f>
        <v>1</v>
      </c>
      <c r="E146" s="5">
        <f>IF(Data_Mentah!E146="Yes",1,0)</f>
        <v>0</v>
      </c>
      <c r="F146" s="5">
        <f>IF(Data_Mentah!F146="Yes",1,0)</f>
        <v>0</v>
      </c>
      <c r="G146" s="5">
        <f>IF(Data_Mentah!G146="Yes",1,0)</f>
        <v>1</v>
      </c>
      <c r="H146" s="5">
        <f>IF(Data_Mentah!H146="Yes",1,0)</f>
        <v>0</v>
      </c>
      <c r="I146" s="5">
        <f>IF(Data_Mentah!I146="Yes",1,0)</f>
        <v>1</v>
      </c>
      <c r="J146" s="5">
        <f>IF(Data_Mentah!J146="Yes",1,0)</f>
        <v>1</v>
      </c>
      <c r="K146" s="5">
        <f>IF(Data_Mentah!K146="Yes",1,0)</f>
        <v>1</v>
      </c>
      <c r="L146" s="5">
        <f>IF(Data_Mentah!L146="Yes",1,0)</f>
        <v>0</v>
      </c>
      <c r="M146" s="5">
        <f>IF(Data_Mentah!M146="Yes",1,0)</f>
        <v>1</v>
      </c>
      <c r="N146" s="5">
        <f>IF(Data_Mentah!N146="Yes",1,0)</f>
        <v>0</v>
      </c>
      <c r="O146" s="5">
        <f>IF(Data_Mentah!O146="Yes",1,0)</f>
        <v>0</v>
      </c>
      <c r="P146" s="5">
        <f>IF(Data_Mentah!P146="Yes",1,0)</f>
        <v>0</v>
      </c>
      <c r="Q146" s="6">
        <f>IF(Data_Mentah!Q146="Positive",1,0)</f>
        <v>1</v>
      </c>
      <c r="T146">
        <f t="shared" si="12"/>
        <v>0</v>
      </c>
      <c r="U146">
        <f t="shared" si="13"/>
        <v>1</v>
      </c>
      <c r="V146">
        <f t="shared" si="14"/>
        <v>0</v>
      </c>
      <c r="W146">
        <f t="shared" si="15"/>
        <v>0</v>
      </c>
      <c r="X146">
        <f t="shared" si="16"/>
        <v>0</v>
      </c>
      <c r="Y146">
        <f>IF((Confusion_Matrix!T146 + Confusion_Matrix!U146 + Confusion_Matrix!V146 + Confusion_Matrix!W146 + Confusion_Matrix!X146) &gt;= 3, 1, 0)</f>
        <v>0</v>
      </c>
      <c r="Z146">
        <f>Label_Encoding!Q146</f>
        <v>1</v>
      </c>
      <c r="AA146" t="str">
        <f t="shared" si="17"/>
        <v>Salah</v>
      </c>
    </row>
    <row r="147" spans="1:27" ht="15.75" customHeight="1" x14ac:dyDescent="0.2">
      <c r="A147" s="7">
        <v>61</v>
      </c>
      <c r="B147" s="8">
        <f>IF(Data_Mentah!B147="Male",1,0)</f>
        <v>1</v>
      </c>
      <c r="C147" s="8">
        <f>IF(Data_Mentah!C147="Yes",1,0)</f>
        <v>1</v>
      </c>
      <c r="D147" s="8">
        <f>IF(Data_Mentah!D147="Yes",1,0)</f>
        <v>0</v>
      </c>
      <c r="E147" s="8">
        <f>IF(Data_Mentah!E147="Yes",1,0)</f>
        <v>0</v>
      </c>
      <c r="F147" s="8">
        <f>IF(Data_Mentah!F147="Yes",1,0)</f>
        <v>1</v>
      </c>
      <c r="G147" s="8">
        <f>IF(Data_Mentah!G147="Yes",1,0)</f>
        <v>1</v>
      </c>
      <c r="H147" s="8">
        <f>IF(Data_Mentah!H147="Yes",1,0)</f>
        <v>1</v>
      </c>
      <c r="I147" s="8">
        <f>IF(Data_Mentah!I147="Yes",1,0)</f>
        <v>1</v>
      </c>
      <c r="J147" s="8">
        <f>IF(Data_Mentah!J147="Yes",1,0)</f>
        <v>1</v>
      </c>
      <c r="K147" s="8">
        <f>IF(Data_Mentah!K147="Yes",1,0)</f>
        <v>1</v>
      </c>
      <c r="L147" s="8">
        <f>IF(Data_Mentah!L147="Yes",1,0)</f>
        <v>1</v>
      </c>
      <c r="M147" s="8">
        <f>IF(Data_Mentah!M147="Yes",1,0)</f>
        <v>1</v>
      </c>
      <c r="N147" s="8">
        <f>IF(Data_Mentah!N147="Yes",1,0)</f>
        <v>0</v>
      </c>
      <c r="O147" s="8">
        <f>IF(Data_Mentah!O147="Yes",1,0)</f>
        <v>0</v>
      </c>
      <c r="P147" s="8">
        <f>IF(Data_Mentah!P147="Yes",1,0)</f>
        <v>0</v>
      </c>
      <c r="Q147" s="9">
        <f>IF(Data_Mentah!Q147="Positive",1,0)</f>
        <v>1</v>
      </c>
      <c r="T147">
        <f t="shared" si="12"/>
        <v>1</v>
      </c>
      <c r="U147">
        <f t="shared" si="13"/>
        <v>1</v>
      </c>
      <c r="V147">
        <f t="shared" si="14"/>
        <v>1</v>
      </c>
      <c r="W147">
        <f t="shared" si="15"/>
        <v>0</v>
      </c>
      <c r="X147">
        <f t="shared" si="16"/>
        <v>1</v>
      </c>
      <c r="Y147">
        <f>IF((Confusion_Matrix!T147 + Confusion_Matrix!U147 + Confusion_Matrix!V147 + Confusion_Matrix!W147 + Confusion_Matrix!X147) &gt;= 3, 1, 0)</f>
        <v>1</v>
      </c>
      <c r="Z147">
        <f>Label_Encoding!Q147</f>
        <v>1</v>
      </c>
      <c r="AA147" t="str">
        <f t="shared" si="17"/>
        <v>Benar</v>
      </c>
    </row>
    <row r="148" spans="1:27" ht="15.75" customHeight="1" x14ac:dyDescent="0.2">
      <c r="A148" s="4">
        <v>39</v>
      </c>
      <c r="B148" s="5">
        <f>IF(Data_Mentah!B148="Male",1,0)</f>
        <v>1</v>
      </c>
      <c r="C148" s="5">
        <f>IF(Data_Mentah!C148="Yes",1,0)</f>
        <v>1</v>
      </c>
      <c r="D148" s="5">
        <f>IF(Data_Mentah!D148="Yes",1,0)</f>
        <v>1</v>
      </c>
      <c r="E148" s="5">
        <f>IF(Data_Mentah!E148="Yes",1,0)</f>
        <v>0</v>
      </c>
      <c r="F148" s="5">
        <f>IF(Data_Mentah!F148="Yes",1,0)</f>
        <v>0</v>
      </c>
      <c r="G148" s="5">
        <f>IF(Data_Mentah!G148="Yes",1,0)</f>
        <v>0</v>
      </c>
      <c r="H148" s="5">
        <f>IF(Data_Mentah!H148="Yes",1,0)</f>
        <v>1</v>
      </c>
      <c r="I148" s="5">
        <f>IF(Data_Mentah!I148="Yes",1,0)</f>
        <v>0</v>
      </c>
      <c r="J148" s="5">
        <f>IF(Data_Mentah!J148="Yes",1,0)</f>
        <v>1</v>
      </c>
      <c r="K148" s="5">
        <f>IF(Data_Mentah!K148="Yes",1,0)</f>
        <v>0</v>
      </c>
      <c r="L148" s="5">
        <f>IF(Data_Mentah!L148="Yes",1,0)</f>
        <v>0</v>
      </c>
      <c r="M148" s="5">
        <f>IF(Data_Mentah!M148="Yes",1,0)</f>
        <v>0</v>
      </c>
      <c r="N148" s="5">
        <f>IF(Data_Mentah!N148="Yes",1,0)</f>
        <v>1</v>
      </c>
      <c r="O148" s="5">
        <f>IF(Data_Mentah!O148="Yes",1,0)</f>
        <v>0</v>
      </c>
      <c r="P148" s="5">
        <f>IF(Data_Mentah!P148="Yes",1,0)</f>
        <v>1</v>
      </c>
      <c r="Q148" s="6">
        <f>IF(Data_Mentah!Q148="Positive",1,0)</f>
        <v>1</v>
      </c>
      <c r="T148">
        <f t="shared" si="12"/>
        <v>1</v>
      </c>
      <c r="U148">
        <f t="shared" si="13"/>
        <v>1</v>
      </c>
      <c r="V148">
        <f t="shared" si="14"/>
        <v>0</v>
      </c>
      <c r="W148">
        <f t="shared" si="15"/>
        <v>0</v>
      </c>
      <c r="X148">
        <f t="shared" si="16"/>
        <v>0</v>
      </c>
      <c r="Y148">
        <f>IF((Confusion_Matrix!T148 + Confusion_Matrix!U148 + Confusion_Matrix!V148 + Confusion_Matrix!W148 + Confusion_Matrix!X148) &gt;= 3, 1, 0)</f>
        <v>0</v>
      </c>
      <c r="Z148">
        <f>Label_Encoding!Q148</f>
        <v>1</v>
      </c>
      <c r="AA148" t="str">
        <f t="shared" si="17"/>
        <v>Salah</v>
      </c>
    </row>
    <row r="149" spans="1:27" ht="15.75" customHeight="1" x14ac:dyDescent="0.2">
      <c r="A149" s="7">
        <v>38</v>
      </c>
      <c r="B149" s="8">
        <f>IF(Data_Mentah!B149="Male",1,0)</f>
        <v>1</v>
      </c>
      <c r="C149" s="8">
        <f>IF(Data_Mentah!C149="Yes",1,0)</f>
        <v>1</v>
      </c>
      <c r="D149" s="8">
        <f>IF(Data_Mentah!D149="Yes",1,0)</f>
        <v>0</v>
      </c>
      <c r="E149" s="8">
        <f>IF(Data_Mentah!E149="Yes",1,0)</f>
        <v>0</v>
      </c>
      <c r="F149" s="8">
        <f>IF(Data_Mentah!F149="Yes",1,0)</f>
        <v>0</v>
      </c>
      <c r="G149" s="8">
        <f>IF(Data_Mentah!G149="Yes",1,0)</f>
        <v>0</v>
      </c>
      <c r="H149" s="8">
        <f>IF(Data_Mentah!H149="Yes",1,0)</f>
        <v>1</v>
      </c>
      <c r="I149" s="8">
        <f>IF(Data_Mentah!I149="Yes",1,0)</f>
        <v>0</v>
      </c>
      <c r="J149" s="8">
        <f>IF(Data_Mentah!J149="Yes",1,0)</f>
        <v>1</v>
      </c>
      <c r="K149" s="8">
        <f>IF(Data_Mentah!K149="Yes",1,0)</f>
        <v>0</v>
      </c>
      <c r="L149" s="8">
        <f>IF(Data_Mentah!L149="Yes",1,0)</f>
        <v>0</v>
      </c>
      <c r="M149" s="8">
        <f>IF(Data_Mentah!M149="Yes",1,0)</f>
        <v>0</v>
      </c>
      <c r="N149" s="8">
        <f>IF(Data_Mentah!N149="Yes",1,0)</f>
        <v>1</v>
      </c>
      <c r="O149" s="8">
        <f>IF(Data_Mentah!O149="Yes",1,0)</f>
        <v>0</v>
      </c>
      <c r="P149" s="8">
        <f>IF(Data_Mentah!P149="Yes",1,0)</f>
        <v>1</v>
      </c>
      <c r="Q149" s="9">
        <f>IF(Data_Mentah!Q149="Positive",1,0)</f>
        <v>1</v>
      </c>
      <c r="T149">
        <f t="shared" si="12"/>
        <v>1</v>
      </c>
      <c r="U149">
        <f t="shared" si="13"/>
        <v>0</v>
      </c>
      <c r="V149">
        <f t="shared" si="14"/>
        <v>0</v>
      </c>
      <c r="W149">
        <f t="shared" si="15"/>
        <v>0</v>
      </c>
      <c r="X149">
        <f t="shared" si="16"/>
        <v>0</v>
      </c>
      <c r="Y149">
        <f>IF((Confusion_Matrix!T149 + Confusion_Matrix!U149 + Confusion_Matrix!V149 + Confusion_Matrix!W149 + Confusion_Matrix!X149) &gt;= 3, 1, 0)</f>
        <v>0</v>
      </c>
      <c r="Z149">
        <f>Label_Encoding!Q149</f>
        <v>1</v>
      </c>
      <c r="AA149" t="str">
        <f t="shared" si="17"/>
        <v>Salah</v>
      </c>
    </row>
    <row r="150" spans="1:27" ht="15.75" customHeight="1" x14ac:dyDescent="0.2">
      <c r="A150" s="4">
        <v>44</v>
      </c>
      <c r="B150" s="5">
        <f>IF(Data_Mentah!B150="Male",1,0)</f>
        <v>1</v>
      </c>
      <c r="C150" s="5">
        <f>IF(Data_Mentah!C150="Yes",1,0)</f>
        <v>0</v>
      </c>
      <c r="D150" s="5">
        <f>IF(Data_Mentah!D150="Yes",1,0)</f>
        <v>1</v>
      </c>
      <c r="E150" s="5">
        <f>IF(Data_Mentah!E150="Yes",1,0)</f>
        <v>0</v>
      </c>
      <c r="F150" s="5">
        <f>IF(Data_Mentah!F150="Yes",1,0)</f>
        <v>0</v>
      </c>
      <c r="G150" s="5">
        <f>IF(Data_Mentah!G150="Yes",1,0)</f>
        <v>0</v>
      </c>
      <c r="H150" s="5">
        <f>IF(Data_Mentah!H150="Yes",1,0)</f>
        <v>1</v>
      </c>
      <c r="I150" s="5">
        <f>IF(Data_Mentah!I150="Yes",1,0)</f>
        <v>0</v>
      </c>
      <c r="J150" s="5">
        <f>IF(Data_Mentah!J150="Yes",1,0)</f>
        <v>0</v>
      </c>
      <c r="K150" s="5">
        <f>IF(Data_Mentah!K150="Yes",1,0)</f>
        <v>0</v>
      </c>
      <c r="L150" s="5">
        <f>IF(Data_Mentah!L150="Yes",1,0)</f>
        <v>1</v>
      </c>
      <c r="M150" s="5">
        <f>IF(Data_Mentah!M150="Yes",1,0)</f>
        <v>0</v>
      </c>
      <c r="N150" s="5">
        <f>IF(Data_Mentah!N150="Yes",1,0)</f>
        <v>0</v>
      </c>
      <c r="O150" s="5">
        <f>IF(Data_Mentah!O150="Yes",1,0)</f>
        <v>0</v>
      </c>
      <c r="P150" s="5">
        <f>IF(Data_Mentah!P150="Yes",1,0)</f>
        <v>1</v>
      </c>
      <c r="Q150" s="6">
        <f>IF(Data_Mentah!Q150="Positive",1,0)</f>
        <v>1</v>
      </c>
      <c r="T150">
        <f t="shared" si="12"/>
        <v>0</v>
      </c>
      <c r="U150">
        <f t="shared" si="13"/>
        <v>0</v>
      </c>
      <c r="V150">
        <f t="shared" si="14"/>
        <v>0</v>
      </c>
      <c r="W150">
        <f t="shared" si="15"/>
        <v>0</v>
      </c>
      <c r="X150">
        <f t="shared" si="16"/>
        <v>0</v>
      </c>
      <c r="Y150">
        <f>IF((Confusion_Matrix!T150 + Confusion_Matrix!U150 + Confusion_Matrix!V150 + Confusion_Matrix!W150 + Confusion_Matrix!X150) &gt;= 3, 1, 0)</f>
        <v>0</v>
      </c>
      <c r="Z150">
        <f>Label_Encoding!Q150</f>
        <v>1</v>
      </c>
      <c r="AA150" t="str">
        <f t="shared" si="17"/>
        <v>Salah</v>
      </c>
    </row>
    <row r="151" spans="1:27" ht="15.75" customHeight="1" x14ac:dyDescent="0.2">
      <c r="A151" s="7">
        <v>45</v>
      </c>
      <c r="B151" s="8">
        <f>IF(Data_Mentah!B151="Male",1,0)</f>
        <v>1</v>
      </c>
      <c r="C151" s="8">
        <f>IF(Data_Mentah!C151="Yes",1,0)</f>
        <v>1</v>
      </c>
      <c r="D151" s="8">
        <f>IF(Data_Mentah!D151="Yes",1,0)</f>
        <v>1</v>
      </c>
      <c r="E151" s="8">
        <f>IF(Data_Mentah!E151="Yes",1,0)</f>
        <v>0</v>
      </c>
      <c r="F151" s="8">
        <f>IF(Data_Mentah!F151="Yes",1,0)</f>
        <v>1</v>
      </c>
      <c r="G151" s="8">
        <f>IF(Data_Mentah!G151="Yes",1,0)</f>
        <v>0</v>
      </c>
      <c r="H151" s="8">
        <f>IF(Data_Mentah!H151="Yes",1,0)</f>
        <v>1</v>
      </c>
      <c r="I151" s="8">
        <f>IF(Data_Mentah!I151="Yes",1,0)</f>
        <v>0</v>
      </c>
      <c r="J151" s="8">
        <f>IF(Data_Mentah!J151="Yes",1,0)</f>
        <v>0</v>
      </c>
      <c r="K151" s="8">
        <f>IF(Data_Mentah!K151="Yes",1,0)</f>
        <v>0</v>
      </c>
      <c r="L151" s="8">
        <f>IF(Data_Mentah!L151="Yes",1,0)</f>
        <v>1</v>
      </c>
      <c r="M151" s="8">
        <f>IF(Data_Mentah!M151="Yes",1,0)</f>
        <v>0</v>
      </c>
      <c r="N151" s="8">
        <f>IF(Data_Mentah!N151="Yes",1,0)</f>
        <v>0</v>
      </c>
      <c r="O151" s="8">
        <f>IF(Data_Mentah!O151="Yes",1,0)</f>
        <v>1</v>
      </c>
      <c r="P151" s="8">
        <f>IF(Data_Mentah!P151="Yes",1,0)</f>
        <v>0</v>
      </c>
      <c r="Q151" s="9">
        <f>IF(Data_Mentah!Q151="Positive",1,0)</f>
        <v>1</v>
      </c>
      <c r="T151">
        <f t="shared" si="12"/>
        <v>0</v>
      </c>
      <c r="U151">
        <f t="shared" si="13"/>
        <v>0</v>
      </c>
      <c r="V151">
        <f t="shared" si="14"/>
        <v>0</v>
      </c>
      <c r="W151">
        <f t="shared" si="15"/>
        <v>0</v>
      </c>
      <c r="X151">
        <f t="shared" si="16"/>
        <v>0</v>
      </c>
      <c r="Y151">
        <f>IF((Confusion_Matrix!T151 + Confusion_Matrix!U151 + Confusion_Matrix!V151 + Confusion_Matrix!W151 + Confusion_Matrix!X151) &gt;= 3, 1, 0)</f>
        <v>0</v>
      </c>
      <c r="Z151">
        <f>Label_Encoding!Q151</f>
        <v>1</v>
      </c>
      <c r="AA151" t="str">
        <f t="shared" si="17"/>
        <v>Salah</v>
      </c>
    </row>
    <row r="152" spans="1:27" ht="15.75" customHeight="1" x14ac:dyDescent="0.2">
      <c r="A152" s="4">
        <v>50</v>
      </c>
      <c r="B152" s="5">
        <f>IF(Data_Mentah!B152="Male",1,0)</f>
        <v>1</v>
      </c>
      <c r="C152" s="5">
        <f>IF(Data_Mentah!C152="Yes",1,0)</f>
        <v>1</v>
      </c>
      <c r="D152" s="5">
        <f>IF(Data_Mentah!D152="Yes",1,0)</f>
        <v>1</v>
      </c>
      <c r="E152" s="5">
        <f>IF(Data_Mentah!E152="Yes",1,0)</f>
        <v>1</v>
      </c>
      <c r="F152" s="5">
        <f>IF(Data_Mentah!F152="Yes",1,0)</f>
        <v>1</v>
      </c>
      <c r="G152" s="5">
        <f>IF(Data_Mentah!G152="Yes",1,0)</f>
        <v>1</v>
      </c>
      <c r="H152" s="5">
        <f>IF(Data_Mentah!H152="Yes",1,0)</f>
        <v>0</v>
      </c>
      <c r="I152" s="5">
        <f>IF(Data_Mentah!I152="Yes",1,0)</f>
        <v>0</v>
      </c>
      <c r="J152" s="5">
        <f>IF(Data_Mentah!J152="Yes",1,0)</f>
        <v>1</v>
      </c>
      <c r="K152" s="5">
        <f>IF(Data_Mentah!K152="Yes",1,0)</f>
        <v>1</v>
      </c>
      <c r="L152" s="5">
        <f>IF(Data_Mentah!L152="Yes",1,0)</f>
        <v>1</v>
      </c>
      <c r="M152" s="5">
        <f>IF(Data_Mentah!M152="Yes",1,0)</f>
        <v>0</v>
      </c>
      <c r="N152" s="5">
        <f>IF(Data_Mentah!N152="Yes",1,0)</f>
        <v>0</v>
      </c>
      <c r="O152" s="5">
        <f>IF(Data_Mentah!O152="Yes",1,0)</f>
        <v>1</v>
      </c>
      <c r="P152" s="5">
        <f>IF(Data_Mentah!P152="Yes",1,0)</f>
        <v>0</v>
      </c>
      <c r="Q152" s="6">
        <f>IF(Data_Mentah!Q152="Positive",1,0)</f>
        <v>1</v>
      </c>
      <c r="T152">
        <f t="shared" si="12"/>
        <v>1</v>
      </c>
      <c r="U152">
        <f t="shared" si="13"/>
        <v>1</v>
      </c>
      <c r="V152">
        <f t="shared" si="14"/>
        <v>1</v>
      </c>
      <c r="W152">
        <f t="shared" si="15"/>
        <v>0</v>
      </c>
      <c r="X152">
        <f t="shared" si="16"/>
        <v>0</v>
      </c>
      <c r="Y152">
        <f>IF((Confusion_Matrix!T152 + Confusion_Matrix!U152 + Confusion_Matrix!V152 + Confusion_Matrix!W152 + Confusion_Matrix!X152) &gt;= 3, 1, 0)</f>
        <v>1</v>
      </c>
      <c r="Z152">
        <f>Label_Encoding!Q152</f>
        <v>1</v>
      </c>
      <c r="AA152" t="str">
        <f t="shared" si="17"/>
        <v>Benar</v>
      </c>
    </row>
    <row r="153" spans="1:27" ht="15.75" customHeight="1" x14ac:dyDescent="0.2">
      <c r="A153" s="7">
        <v>42</v>
      </c>
      <c r="B153" s="8">
        <f>IF(Data_Mentah!B153="Male",1,0)</f>
        <v>1</v>
      </c>
      <c r="C153" s="8">
        <f>IF(Data_Mentah!C153="Yes",1,0)</f>
        <v>1</v>
      </c>
      <c r="D153" s="8">
        <f>IF(Data_Mentah!D153="Yes",1,0)</f>
        <v>1</v>
      </c>
      <c r="E153" s="8">
        <f>IF(Data_Mentah!E153="Yes",1,0)</f>
        <v>0</v>
      </c>
      <c r="F153" s="8">
        <f>IF(Data_Mentah!F153="Yes",1,0)</f>
        <v>1</v>
      </c>
      <c r="G153" s="8">
        <f>IF(Data_Mentah!G153="Yes",1,0)</f>
        <v>0</v>
      </c>
      <c r="H153" s="8">
        <f>IF(Data_Mentah!H153="Yes",1,0)</f>
        <v>1</v>
      </c>
      <c r="I153" s="8">
        <f>IF(Data_Mentah!I153="Yes",1,0)</f>
        <v>0</v>
      </c>
      <c r="J153" s="8">
        <f>IF(Data_Mentah!J153="Yes",1,0)</f>
        <v>0</v>
      </c>
      <c r="K153" s="8">
        <f>IF(Data_Mentah!K153="Yes",1,0)</f>
        <v>1</v>
      </c>
      <c r="L153" s="8">
        <f>IF(Data_Mentah!L153="Yes",1,0)</f>
        <v>0</v>
      </c>
      <c r="M153" s="8">
        <f>IF(Data_Mentah!M153="Yes",1,0)</f>
        <v>1</v>
      </c>
      <c r="N153" s="8">
        <f>IF(Data_Mentah!N153="Yes",1,0)</f>
        <v>0</v>
      </c>
      <c r="O153" s="8">
        <f>IF(Data_Mentah!O153="Yes",1,0)</f>
        <v>1</v>
      </c>
      <c r="P153" s="8">
        <f>IF(Data_Mentah!P153="Yes",1,0)</f>
        <v>0</v>
      </c>
      <c r="Q153" s="9">
        <f>IF(Data_Mentah!Q153="Positive",1,0)</f>
        <v>1</v>
      </c>
      <c r="T153">
        <f t="shared" si="12"/>
        <v>0</v>
      </c>
      <c r="U153">
        <f t="shared" si="13"/>
        <v>0</v>
      </c>
      <c r="V153">
        <f t="shared" si="14"/>
        <v>0</v>
      </c>
      <c r="W153">
        <f t="shared" si="15"/>
        <v>0</v>
      </c>
      <c r="X153">
        <f t="shared" si="16"/>
        <v>0</v>
      </c>
      <c r="Y153">
        <f>IF((Confusion_Matrix!T153 + Confusion_Matrix!U153 + Confusion_Matrix!V153 + Confusion_Matrix!W153 + Confusion_Matrix!X153) &gt;= 3, 1, 0)</f>
        <v>0</v>
      </c>
      <c r="Z153">
        <f>Label_Encoding!Q153</f>
        <v>1</v>
      </c>
      <c r="AA153" t="str">
        <f t="shared" si="17"/>
        <v>Salah</v>
      </c>
    </row>
    <row r="154" spans="1:27" ht="15.75" customHeight="1" x14ac:dyDescent="0.2">
      <c r="A154" s="4">
        <v>55</v>
      </c>
      <c r="B154" s="5">
        <f>IF(Data_Mentah!B154="Male",1,0)</f>
        <v>1</v>
      </c>
      <c r="C154" s="5">
        <f>IF(Data_Mentah!C154="Yes",1,0)</f>
        <v>0</v>
      </c>
      <c r="D154" s="5">
        <f>IF(Data_Mentah!D154="Yes",1,0)</f>
        <v>1</v>
      </c>
      <c r="E154" s="5">
        <f>IF(Data_Mentah!E154="Yes",1,0)</f>
        <v>0</v>
      </c>
      <c r="F154" s="5">
        <f>IF(Data_Mentah!F154="Yes",1,0)</f>
        <v>1</v>
      </c>
      <c r="G154" s="5">
        <f>IF(Data_Mentah!G154="Yes",1,0)</f>
        <v>0</v>
      </c>
      <c r="H154" s="5">
        <f>IF(Data_Mentah!H154="Yes",1,0)</f>
        <v>1</v>
      </c>
      <c r="I154" s="5">
        <f>IF(Data_Mentah!I154="Yes",1,0)</f>
        <v>0</v>
      </c>
      <c r="J154" s="5">
        <f>IF(Data_Mentah!J154="Yes",1,0)</f>
        <v>0</v>
      </c>
      <c r="K154" s="5">
        <f>IF(Data_Mentah!K154="Yes",1,0)</f>
        <v>1</v>
      </c>
      <c r="L154" s="5">
        <f>IF(Data_Mentah!L154="Yes",1,0)</f>
        <v>1</v>
      </c>
      <c r="M154" s="5">
        <f>IF(Data_Mentah!M154="Yes",1,0)</f>
        <v>0</v>
      </c>
      <c r="N154" s="5">
        <f>IF(Data_Mentah!N154="Yes",1,0)</f>
        <v>0</v>
      </c>
      <c r="O154" s="5">
        <f>IF(Data_Mentah!O154="Yes",1,0)</f>
        <v>1</v>
      </c>
      <c r="P154" s="5">
        <f>IF(Data_Mentah!P154="Yes",1,0)</f>
        <v>0</v>
      </c>
      <c r="Q154" s="6">
        <f>IF(Data_Mentah!Q154="Positive",1,0)</f>
        <v>1</v>
      </c>
      <c r="T154">
        <f t="shared" si="12"/>
        <v>0</v>
      </c>
      <c r="U154">
        <f t="shared" si="13"/>
        <v>0</v>
      </c>
      <c r="V154">
        <f t="shared" si="14"/>
        <v>0</v>
      </c>
      <c r="W154">
        <f t="shared" si="15"/>
        <v>0</v>
      </c>
      <c r="X154">
        <f t="shared" si="16"/>
        <v>0</v>
      </c>
      <c r="Y154">
        <f>IF((Confusion_Matrix!T154 + Confusion_Matrix!U154 + Confusion_Matrix!V154 + Confusion_Matrix!W154 + Confusion_Matrix!X154) &gt;= 3, 1, 0)</f>
        <v>0</v>
      </c>
      <c r="Z154">
        <f>Label_Encoding!Q154</f>
        <v>1</v>
      </c>
      <c r="AA154" t="str">
        <f t="shared" si="17"/>
        <v>Salah</v>
      </c>
    </row>
    <row r="155" spans="1:27" ht="15.75" customHeight="1" x14ac:dyDescent="0.2">
      <c r="A155" s="7">
        <v>57</v>
      </c>
      <c r="B155" s="8">
        <f>IF(Data_Mentah!B155="Male",1,0)</f>
        <v>1</v>
      </c>
      <c r="C155" s="8">
        <f>IF(Data_Mentah!C155="Yes",1,0)</f>
        <v>0</v>
      </c>
      <c r="D155" s="8">
        <f>IF(Data_Mentah!D155="Yes",1,0)</f>
        <v>1</v>
      </c>
      <c r="E155" s="8">
        <f>IF(Data_Mentah!E155="Yes",1,0)</f>
        <v>0</v>
      </c>
      <c r="F155" s="8">
        <f>IF(Data_Mentah!F155="Yes",1,0)</f>
        <v>1</v>
      </c>
      <c r="G155" s="8">
        <f>IF(Data_Mentah!G155="Yes",1,0)</f>
        <v>0</v>
      </c>
      <c r="H155" s="8">
        <f>IF(Data_Mentah!H155="Yes",1,0)</f>
        <v>1</v>
      </c>
      <c r="I155" s="8">
        <f>IF(Data_Mentah!I155="Yes",1,0)</f>
        <v>1</v>
      </c>
      <c r="J155" s="8">
        <f>IF(Data_Mentah!J155="Yes",1,0)</f>
        <v>0</v>
      </c>
      <c r="K155" s="8">
        <f>IF(Data_Mentah!K155="Yes",1,0)</f>
        <v>1</v>
      </c>
      <c r="L155" s="8">
        <f>IF(Data_Mentah!L155="Yes",1,0)</f>
        <v>1</v>
      </c>
      <c r="M155" s="8">
        <f>IF(Data_Mentah!M155="Yes",1,0)</f>
        <v>1</v>
      </c>
      <c r="N155" s="8">
        <f>IF(Data_Mentah!N155="Yes",1,0)</f>
        <v>1</v>
      </c>
      <c r="O155" s="8">
        <f>IF(Data_Mentah!O155="Yes",1,0)</f>
        <v>1</v>
      </c>
      <c r="P155" s="8">
        <f>IF(Data_Mentah!P155="Yes",1,0)</f>
        <v>0</v>
      </c>
      <c r="Q155" s="9">
        <f>IF(Data_Mentah!Q155="Positive",1,0)</f>
        <v>1</v>
      </c>
      <c r="T155">
        <f t="shared" si="12"/>
        <v>1</v>
      </c>
      <c r="U155">
        <f t="shared" si="13"/>
        <v>0</v>
      </c>
      <c r="V155">
        <f t="shared" si="14"/>
        <v>1</v>
      </c>
      <c r="W155">
        <f t="shared" si="15"/>
        <v>0</v>
      </c>
      <c r="X155">
        <f t="shared" si="16"/>
        <v>1</v>
      </c>
      <c r="Y155">
        <f>IF((Confusion_Matrix!T155 + Confusion_Matrix!U155 + Confusion_Matrix!V155 + Confusion_Matrix!W155 + Confusion_Matrix!X155) &gt;= 3, 1, 0)</f>
        <v>1</v>
      </c>
      <c r="Z155">
        <f>Label_Encoding!Q155</f>
        <v>1</v>
      </c>
      <c r="AA155" t="str">
        <f t="shared" si="17"/>
        <v>Benar</v>
      </c>
    </row>
    <row r="156" spans="1:27" ht="15.75" customHeight="1" x14ac:dyDescent="0.2">
      <c r="A156" s="4">
        <v>62</v>
      </c>
      <c r="B156" s="5">
        <f>IF(Data_Mentah!B156="Male",1,0)</f>
        <v>1</v>
      </c>
      <c r="C156" s="5">
        <f>IF(Data_Mentah!C156="Yes",1,0)</f>
        <v>1</v>
      </c>
      <c r="D156" s="5">
        <f>IF(Data_Mentah!D156="Yes",1,0)</f>
        <v>0</v>
      </c>
      <c r="E156" s="5">
        <f>IF(Data_Mentah!E156="Yes",1,0)</f>
        <v>0</v>
      </c>
      <c r="F156" s="5">
        <f>IF(Data_Mentah!F156="Yes",1,0)</f>
        <v>1</v>
      </c>
      <c r="G156" s="5">
        <f>IF(Data_Mentah!G156="Yes",1,0)</f>
        <v>0</v>
      </c>
      <c r="H156" s="5">
        <f>IF(Data_Mentah!H156="Yes",1,0)</f>
        <v>1</v>
      </c>
      <c r="I156" s="5">
        <f>IF(Data_Mentah!I156="Yes",1,0)</f>
        <v>1</v>
      </c>
      <c r="J156" s="5">
        <f>IF(Data_Mentah!J156="Yes",1,0)</f>
        <v>1</v>
      </c>
      <c r="K156" s="5">
        <f>IF(Data_Mentah!K156="Yes",1,0)</f>
        <v>1</v>
      </c>
      <c r="L156" s="5">
        <f>IF(Data_Mentah!L156="Yes",1,0)</f>
        <v>0</v>
      </c>
      <c r="M156" s="5">
        <f>IF(Data_Mentah!M156="Yes",1,0)</f>
        <v>1</v>
      </c>
      <c r="N156" s="5">
        <f>IF(Data_Mentah!N156="Yes",1,0)</f>
        <v>1</v>
      </c>
      <c r="O156" s="5">
        <f>IF(Data_Mentah!O156="Yes",1,0)</f>
        <v>1</v>
      </c>
      <c r="P156" s="5">
        <f>IF(Data_Mentah!P156="Yes",1,0)</f>
        <v>1</v>
      </c>
      <c r="Q156" s="6">
        <f>IF(Data_Mentah!Q156="Positive",1,0)</f>
        <v>1</v>
      </c>
      <c r="T156">
        <f t="shared" si="12"/>
        <v>1</v>
      </c>
      <c r="U156">
        <f t="shared" si="13"/>
        <v>1</v>
      </c>
      <c r="V156">
        <f t="shared" si="14"/>
        <v>1</v>
      </c>
      <c r="W156">
        <f t="shared" si="15"/>
        <v>1</v>
      </c>
      <c r="X156">
        <f t="shared" si="16"/>
        <v>1</v>
      </c>
      <c r="Y156">
        <f>IF((Confusion_Matrix!T156 + Confusion_Matrix!U156 + Confusion_Matrix!V156 + Confusion_Matrix!W156 + Confusion_Matrix!X156) &gt;= 3, 1, 0)</f>
        <v>1</v>
      </c>
      <c r="Z156">
        <f>Label_Encoding!Q156</f>
        <v>1</v>
      </c>
      <c r="AA156" t="str">
        <f t="shared" si="17"/>
        <v>Benar</v>
      </c>
    </row>
    <row r="157" spans="1:27" ht="15.75" customHeight="1" x14ac:dyDescent="0.2">
      <c r="A157" s="7">
        <v>33</v>
      </c>
      <c r="B157" s="8">
        <f>IF(Data_Mentah!B157="Male",1,0)</f>
        <v>1</v>
      </c>
      <c r="C157" s="8">
        <f>IF(Data_Mentah!C157="Yes",1,0)</f>
        <v>0</v>
      </c>
      <c r="D157" s="8">
        <f>IF(Data_Mentah!D157="Yes",1,0)</f>
        <v>1</v>
      </c>
      <c r="E157" s="8">
        <f>IF(Data_Mentah!E157="Yes",1,0)</f>
        <v>0</v>
      </c>
      <c r="F157" s="8">
        <f>IF(Data_Mentah!F157="Yes",1,0)</f>
        <v>0</v>
      </c>
      <c r="G157" s="8">
        <f>IF(Data_Mentah!G157="Yes",1,0)</f>
        <v>0</v>
      </c>
      <c r="H157" s="8">
        <f>IF(Data_Mentah!H157="Yes",1,0)</f>
        <v>0</v>
      </c>
      <c r="I157" s="8">
        <f>IF(Data_Mentah!I157="Yes",1,0)</f>
        <v>0</v>
      </c>
      <c r="J157" s="8">
        <f>IF(Data_Mentah!J157="Yes",1,0)</f>
        <v>0</v>
      </c>
      <c r="K157" s="8">
        <f>IF(Data_Mentah!K157="Yes",1,0)</f>
        <v>0</v>
      </c>
      <c r="L157" s="8">
        <f>IF(Data_Mentah!L157="Yes",1,0)</f>
        <v>0</v>
      </c>
      <c r="M157" s="8">
        <f>IF(Data_Mentah!M157="Yes",1,0)</f>
        <v>0</v>
      </c>
      <c r="N157" s="8">
        <f>IF(Data_Mentah!N157="Yes",1,0)</f>
        <v>0</v>
      </c>
      <c r="O157" s="8">
        <f>IF(Data_Mentah!O157="Yes",1,0)</f>
        <v>0</v>
      </c>
      <c r="P157" s="8">
        <f>IF(Data_Mentah!P157="Yes",1,0)</f>
        <v>0</v>
      </c>
      <c r="Q157" s="9">
        <f>IF(Data_Mentah!Q157="Positive",1,0)</f>
        <v>1</v>
      </c>
      <c r="T157">
        <f t="shared" si="12"/>
        <v>0</v>
      </c>
      <c r="U157">
        <f t="shared" si="13"/>
        <v>0</v>
      </c>
      <c r="V157">
        <f t="shared" si="14"/>
        <v>0</v>
      </c>
      <c r="W157">
        <f t="shared" si="15"/>
        <v>0</v>
      </c>
      <c r="X157">
        <f t="shared" si="16"/>
        <v>0</v>
      </c>
      <c r="Y157">
        <f>IF((Confusion_Matrix!T157 + Confusion_Matrix!U157 + Confusion_Matrix!V157 + Confusion_Matrix!W157 + Confusion_Matrix!X157) &gt;= 3, 1, 0)</f>
        <v>0</v>
      </c>
      <c r="Z157">
        <f>Label_Encoding!Q157</f>
        <v>1</v>
      </c>
      <c r="AA157" t="str">
        <f t="shared" si="17"/>
        <v>Salah</v>
      </c>
    </row>
    <row r="158" spans="1:27" ht="15.75" customHeight="1" x14ac:dyDescent="0.2">
      <c r="A158" s="4">
        <v>55</v>
      </c>
      <c r="B158" s="5">
        <f>IF(Data_Mentah!B158="Male",1,0)</f>
        <v>1</v>
      </c>
      <c r="C158" s="5">
        <f>IF(Data_Mentah!C158="Yes",1,0)</f>
        <v>1</v>
      </c>
      <c r="D158" s="5">
        <f>IF(Data_Mentah!D158="Yes",1,0)</f>
        <v>1</v>
      </c>
      <c r="E158" s="5">
        <f>IF(Data_Mentah!E158="Yes",1,0)</f>
        <v>1</v>
      </c>
      <c r="F158" s="5">
        <f>IF(Data_Mentah!F158="Yes",1,0)</f>
        <v>1</v>
      </c>
      <c r="G158" s="5">
        <f>IF(Data_Mentah!G158="Yes",1,0)</f>
        <v>0</v>
      </c>
      <c r="H158" s="5">
        <f>IF(Data_Mentah!H158="Yes",1,0)</f>
        <v>1</v>
      </c>
      <c r="I158" s="5">
        <f>IF(Data_Mentah!I158="Yes",1,0)</f>
        <v>0</v>
      </c>
      <c r="J158" s="5">
        <f>IF(Data_Mentah!J158="Yes",1,0)</f>
        <v>0</v>
      </c>
      <c r="K158" s="5">
        <f>IF(Data_Mentah!K158="Yes",1,0)</f>
        <v>1</v>
      </c>
      <c r="L158" s="5">
        <f>IF(Data_Mentah!L158="Yes",1,0)</f>
        <v>0</v>
      </c>
      <c r="M158" s="5">
        <f>IF(Data_Mentah!M158="Yes",1,0)</f>
        <v>1</v>
      </c>
      <c r="N158" s="5">
        <f>IF(Data_Mentah!N158="Yes",1,0)</f>
        <v>0</v>
      </c>
      <c r="O158" s="5">
        <f>IF(Data_Mentah!O158="Yes",1,0)</f>
        <v>0</v>
      </c>
      <c r="P158" s="5">
        <f>IF(Data_Mentah!P158="Yes",1,0)</f>
        <v>0</v>
      </c>
      <c r="Q158" s="6">
        <f>IF(Data_Mentah!Q158="Positive",1,0)</f>
        <v>1</v>
      </c>
      <c r="T158">
        <f t="shared" si="12"/>
        <v>1</v>
      </c>
      <c r="U158">
        <f t="shared" si="13"/>
        <v>0</v>
      </c>
      <c r="V158">
        <f t="shared" si="14"/>
        <v>0</v>
      </c>
      <c r="W158">
        <f t="shared" si="15"/>
        <v>0</v>
      </c>
      <c r="X158">
        <f t="shared" si="16"/>
        <v>0</v>
      </c>
      <c r="Y158">
        <f>IF((Confusion_Matrix!T158 + Confusion_Matrix!U158 + Confusion_Matrix!V158 + Confusion_Matrix!W158 + Confusion_Matrix!X158) &gt;= 3, 1, 0)</f>
        <v>0</v>
      </c>
      <c r="Z158">
        <f>Label_Encoding!Q158</f>
        <v>1</v>
      </c>
      <c r="AA158" t="str">
        <f t="shared" si="17"/>
        <v>Salah</v>
      </c>
    </row>
    <row r="159" spans="1:27" ht="15.75" customHeight="1" x14ac:dyDescent="0.2">
      <c r="A159" s="7">
        <v>48</v>
      </c>
      <c r="B159" s="8">
        <f>IF(Data_Mentah!B159="Male",1,0)</f>
        <v>1</v>
      </c>
      <c r="C159" s="8">
        <f>IF(Data_Mentah!C159="Yes",1,0)</f>
        <v>1</v>
      </c>
      <c r="D159" s="8">
        <f>IF(Data_Mentah!D159="Yes",1,0)</f>
        <v>1</v>
      </c>
      <c r="E159" s="8">
        <f>IF(Data_Mentah!E159="Yes",1,0)</f>
        <v>1</v>
      </c>
      <c r="F159" s="8">
        <f>IF(Data_Mentah!F159="Yes",1,0)</f>
        <v>0</v>
      </c>
      <c r="G159" s="8">
        <f>IF(Data_Mentah!G159="Yes",1,0)</f>
        <v>1</v>
      </c>
      <c r="H159" s="8">
        <f>IF(Data_Mentah!H159="Yes",1,0)</f>
        <v>1</v>
      </c>
      <c r="I159" s="8">
        <f>IF(Data_Mentah!I159="Yes",1,0)</f>
        <v>0</v>
      </c>
      <c r="J159" s="8">
        <f>IF(Data_Mentah!J159="Yes",1,0)</f>
        <v>0</v>
      </c>
      <c r="K159" s="8">
        <f>IF(Data_Mentah!K159="Yes",1,0)</f>
        <v>0</v>
      </c>
      <c r="L159" s="8">
        <f>IF(Data_Mentah!L159="Yes",1,0)</f>
        <v>1</v>
      </c>
      <c r="M159" s="8">
        <f>IF(Data_Mentah!M159="Yes",1,0)</f>
        <v>0</v>
      </c>
      <c r="N159" s="8">
        <f>IF(Data_Mentah!N159="Yes",1,0)</f>
        <v>0</v>
      </c>
      <c r="O159" s="8">
        <f>IF(Data_Mentah!O159="Yes",1,0)</f>
        <v>0</v>
      </c>
      <c r="P159" s="8">
        <f>IF(Data_Mentah!P159="Yes",1,0)</f>
        <v>0</v>
      </c>
      <c r="Q159" s="9">
        <f>IF(Data_Mentah!Q159="Positive",1,0)</f>
        <v>1</v>
      </c>
      <c r="T159">
        <f t="shared" si="12"/>
        <v>0</v>
      </c>
      <c r="U159">
        <f t="shared" si="13"/>
        <v>0</v>
      </c>
      <c r="V159">
        <f t="shared" si="14"/>
        <v>0</v>
      </c>
      <c r="W159">
        <f t="shared" si="15"/>
        <v>0</v>
      </c>
      <c r="X159">
        <f t="shared" si="16"/>
        <v>0</v>
      </c>
      <c r="Y159">
        <f>IF((Confusion_Matrix!T159 + Confusion_Matrix!U159 + Confusion_Matrix!V159 + Confusion_Matrix!W159 + Confusion_Matrix!X159) &gt;= 3, 1, 0)</f>
        <v>0</v>
      </c>
      <c r="Z159">
        <f>Label_Encoding!Q159</f>
        <v>1</v>
      </c>
      <c r="AA159" t="str">
        <f t="shared" si="17"/>
        <v>Salah</v>
      </c>
    </row>
    <row r="160" spans="1:27" ht="15.75" customHeight="1" x14ac:dyDescent="0.2">
      <c r="A160" s="4">
        <v>56</v>
      </c>
      <c r="B160" s="5">
        <f>IF(Data_Mentah!B160="Male",1,0)</f>
        <v>1</v>
      </c>
      <c r="C160" s="5">
        <f>IF(Data_Mentah!C160="Yes",1,0)</f>
        <v>1</v>
      </c>
      <c r="D160" s="5">
        <f>IF(Data_Mentah!D160="Yes",1,0)</f>
        <v>0</v>
      </c>
      <c r="E160" s="5">
        <f>IF(Data_Mentah!E160="Yes",1,0)</f>
        <v>1</v>
      </c>
      <c r="F160" s="5">
        <f>IF(Data_Mentah!F160="Yes",1,0)</f>
        <v>1</v>
      </c>
      <c r="G160" s="5">
        <f>IF(Data_Mentah!G160="Yes",1,0)</f>
        <v>0</v>
      </c>
      <c r="H160" s="5">
        <f>IF(Data_Mentah!H160="Yes",1,0)</f>
        <v>1</v>
      </c>
      <c r="I160" s="5">
        <f>IF(Data_Mentah!I160="Yes",1,0)</f>
        <v>0</v>
      </c>
      <c r="J160" s="5">
        <f>IF(Data_Mentah!J160="Yes",1,0)</f>
        <v>1</v>
      </c>
      <c r="K160" s="5">
        <f>IF(Data_Mentah!K160="Yes",1,0)</f>
        <v>1</v>
      </c>
      <c r="L160" s="5">
        <f>IF(Data_Mentah!L160="Yes",1,0)</f>
        <v>0</v>
      </c>
      <c r="M160" s="5">
        <f>IF(Data_Mentah!M160="Yes",1,0)</f>
        <v>0</v>
      </c>
      <c r="N160" s="5">
        <f>IF(Data_Mentah!N160="Yes",1,0)</f>
        <v>0</v>
      </c>
      <c r="O160" s="5">
        <f>IF(Data_Mentah!O160="Yes",1,0)</f>
        <v>1</v>
      </c>
      <c r="P160" s="5">
        <f>IF(Data_Mentah!P160="Yes",1,0)</f>
        <v>0</v>
      </c>
      <c r="Q160" s="6">
        <f>IF(Data_Mentah!Q160="Positive",1,0)</f>
        <v>1</v>
      </c>
      <c r="T160">
        <f t="shared" si="12"/>
        <v>1</v>
      </c>
      <c r="U160">
        <f t="shared" si="13"/>
        <v>0</v>
      </c>
      <c r="V160">
        <f t="shared" si="14"/>
        <v>0</v>
      </c>
      <c r="W160">
        <f t="shared" si="15"/>
        <v>0</v>
      </c>
      <c r="X160">
        <f t="shared" si="16"/>
        <v>0</v>
      </c>
      <c r="Y160">
        <f>IF((Confusion_Matrix!T160 + Confusion_Matrix!U160 + Confusion_Matrix!V160 + Confusion_Matrix!W160 + Confusion_Matrix!X160) &gt;= 3, 1, 0)</f>
        <v>0</v>
      </c>
      <c r="Z160">
        <f>Label_Encoding!Q160</f>
        <v>1</v>
      </c>
      <c r="AA160" t="str">
        <f t="shared" si="17"/>
        <v>Salah</v>
      </c>
    </row>
    <row r="161" spans="1:27" ht="15.75" customHeight="1" x14ac:dyDescent="0.2">
      <c r="A161" s="7">
        <v>38</v>
      </c>
      <c r="B161" s="8">
        <f>IF(Data_Mentah!B161="Male",1,0)</f>
        <v>0</v>
      </c>
      <c r="C161" s="8">
        <f>IF(Data_Mentah!C161="Yes",1,0)</f>
        <v>1</v>
      </c>
      <c r="D161" s="8">
        <f>IF(Data_Mentah!D161="Yes",1,0)</f>
        <v>1</v>
      </c>
      <c r="E161" s="8">
        <f>IF(Data_Mentah!E161="Yes",1,0)</f>
        <v>1</v>
      </c>
      <c r="F161" s="8">
        <f>IF(Data_Mentah!F161="Yes",1,0)</f>
        <v>1</v>
      </c>
      <c r="G161" s="8">
        <f>IF(Data_Mentah!G161="Yes",1,0)</f>
        <v>1</v>
      </c>
      <c r="H161" s="8">
        <f>IF(Data_Mentah!H161="Yes",1,0)</f>
        <v>0</v>
      </c>
      <c r="I161" s="8">
        <f>IF(Data_Mentah!I161="Yes",1,0)</f>
        <v>1</v>
      </c>
      <c r="J161" s="8">
        <f>IF(Data_Mentah!J161="Yes",1,0)</f>
        <v>1</v>
      </c>
      <c r="K161" s="8">
        <f>IF(Data_Mentah!K161="Yes",1,0)</f>
        <v>1</v>
      </c>
      <c r="L161" s="8">
        <f>IF(Data_Mentah!L161="Yes",1,0)</f>
        <v>1</v>
      </c>
      <c r="M161" s="8">
        <f>IF(Data_Mentah!M161="Yes",1,0)</f>
        <v>1</v>
      </c>
      <c r="N161" s="8">
        <f>IF(Data_Mentah!N161="Yes",1,0)</f>
        <v>1</v>
      </c>
      <c r="O161" s="8">
        <f>IF(Data_Mentah!O161="Yes",1,0)</f>
        <v>0</v>
      </c>
      <c r="P161" s="8">
        <f>IF(Data_Mentah!P161="Yes",1,0)</f>
        <v>0</v>
      </c>
      <c r="Q161" s="9">
        <f>IF(Data_Mentah!Q161="Positive",1,0)</f>
        <v>1</v>
      </c>
      <c r="T161">
        <f t="shared" si="12"/>
        <v>1</v>
      </c>
      <c r="U161">
        <f t="shared" si="13"/>
        <v>1</v>
      </c>
      <c r="V161">
        <f t="shared" si="14"/>
        <v>1</v>
      </c>
      <c r="W161">
        <f t="shared" si="15"/>
        <v>0</v>
      </c>
      <c r="X161">
        <f t="shared" si="16"/>
        <v>1</v>
      </c>
      <c r="Y161">
        <f>IF((Confusion_Matrix!T161 + Confusion_Matrix!U161 + Confusion_Matrix!V161 + Confusion_Matrix!W161 + Confusion_Matrix!X161) &gt;= 3, 1, 0)</f>
        <v>1</v>
      </c>
      <c r="Z161">
        <f>Label_Encoding!Q161</f>
        <v>1</v>
      </c>
      <c r="AA161" t="str">
        <f t="shared" si="17"/>
        <v>Benar</v>
      </c>
    </row>
    <row r="162" spans="1:27" ht="15.75" customHeight="1" x14ac:dyDescent="0.2">
      <c r="A162" s="4">
        <v>28</v>
      </c>
      <c r="B162" s="5">
        <f>IF(Data_Mentah!B162="Male",1,0)</f>
        <v>0</v>
      </c>
      <c r="C162" s="5">
        <f>IF(Data_Mentah!C162="Yes",1,0)</f>
        <v>0</v>
      </c>
      <c r="D162" s="5">
        <f>IF(Data_Mentah!D162="Yes",1,0)</f>
        <v>0</v>
      </c>
      <c r="E162" s="5">
        <f>IF(Data_Mentah!E162="Yes",1,0)</f>
        <v>0</v>
      </c>
      <c r="F162" s="5">
        <f>IF(Data_Mentah!F162="Yes",1,0)</f>
        <v>0</v>
      </c>
      <c r="G162" s="5">
        <f>IF(Data_Mentah!G162="Yes",1,0)</f>
        <v>0</v>
      </c>
      <c r="H162" s="5">
        <f>IF(Data_Mentah!H162="Yes",1,0)</f>
        <v>0</v>
      </c>
      <c r="I162" s="5">
        <f>IF(Data_Mentah!I162="Yes",1,0)</f>
        <v>1</v>
      </c>
      <c r="J162" s="5">
        <f>IF(Data_Mentah!J162="Yes",1,0)</f>
        <v>0</v>
      </c>
      <c r="K162" s="5">
        <f>IF(Data_Mentah!K162="Yes",1,0)</f>
        <v>0</v>
      </c>
      <c r="L162" s="5">
        <f>IF(Data_Mentah!L162="Yes",1,0)</f>
        <v>0</v>
      </c>
      <c r="M162" s="5">
        <f>IF(Data_Mentah!M162="Yes",1,0)</f>
        <v>1</v>
      </c>
      <c r="N162" s="5">
        <f>IF(Data_Mentah!N162="Yes",1,0)</f>
        <v>1</v>
      </c>
      <c r="O162" s="5">
        <f>IF(Data_Mentah!O162="Yes",1,0)</f>
        <v>0</v>
      </c>
      <c r="P162" s="5">
        <f>IF(Data_Mentah!P162="Yes",1,0)</f>
        <v>0</v>
      </c>
      <c r="Q162" s="6">
        <f>IF(Data_Mentah!Q162="Positive",1,0)</f>
        <v>1</v>
      </c>
      <c r="T162">
        <f t="shared" si="12"/>
        <v>0</v>
      </c>
      <c r="U162">
        <f t="shared" si="13"/>
        <v>0</v>
      </c>
      <c r="V162">
        <f t="shared" si="14"/>
        <v>0</v>
      </c>
      <c r="W162">
        <f t="shared" si="15"/>
        <v>0</v>
      </c>
      <c r="X162">
        <f t="shared" si="16"/>
        <v>0</v>
      </c>
      <c r="Y162">
        <f>IF((Confusion_Matrix!T162 + Confusion_Matrix!U162 + Confusion_Matrix!V162 + Confusion_Matrix!W162 + Confusion_Matrix!X162) &gt;= 3, 1, 0)</f>
        <v>0</v>
      </c>
      <c r="Z162">
        <f>Label_Encoding!Q162</f>
        <v>1</v>
      </c>
      <c r="AA162" t="str">
        <f t="shared" si="17"/>
        <v>Salah</v>
      </c>
    </row>
    <row r="163" spans="1:27" ht="15.75" customHeight="1" x14ac:dyDescent="0.2">
      <c r="A163" s="7">
        <v>68</v>
      </c>
      <c r="B163" s="8">
        <f>IF(Data_Mentah!B163="Male",1,0)</f>
        <v>0</v>
      </c>
      <c r="C163" s="8">
        <f>IF(Data_Mentah!C163="Yes",1,0)</f>
        <v>1</v>
      </c>
      <c r="D163" s="8">
        <f>IF(Data_Mentah!D163="Yes",1,0)</f>
        <v>1</v>
      </c>
      <c r="E163" s="8">
        <f>IF(Data_Mentah!E163="Yes",1,0)</f>
        <v>0</v>
      </c>
      <c r="F163" s="8">
        <f>IF(Data_Mentah!F163="Yes",1,0)</f>
        <v>1</v>
      </c>
      <c r="G163" s="8">
        <f>IF(Data_Mentah!G163="Yes",1,0)</f>
        <v>1</v>
      </c>
      <c r="H163" s="8">
        <f>IF(Data_Mentah!H163="Yes",1,0)</f>
        <v>0</v>
      </c>
      <c r="I163" s="8">
        <f>IF(Data_Mentah!I163="Yes",1,0)</f>
        <v>1</v>
      </c>
      <c r="J163" s="8">
        <f>IF(Data_Mentah!J163="Yes",1,0)</f>
        <v>1</v>
      </c>
      <c r="K163" s="8">
        <f>IF(Data_Mentah!K163="Yes",1,0)</f>
        <v>0</v>
      </c>
      <c r="L163" s="8">
        <f>IF(Data_Mentah!L163="Yes",1,0)</f>
        <v>1</v>
      </c>
      <c r="M163" s="8">
        <f>IF(Data_Mentah!M163="Yes",1,0)</f>
        <v>1</v>
      </c>
      <c r="N163" s="8">
        <f>IF(Data_Mentah!N163="Yes",1,0)</f>
        <v>0</v>
      </c>
      <c r="O163" s="8">
        <f>IF(Data_Mentah!O163="Yes",1,0)</f>
        <v>0</v>
      </c>
      <c r="P163" s="8">
        <f>IF(Data_Mentah!P163="Yes",1,0)</f>
        <v>0</v>
      </c>
      <c r="Q163" s="9">
        <f>IF(Data_Mentah!Q163="Positive",1,0)</f>
        <v>1</v>
      </c>
      <c r="T163">
        <f t="shared" si="12"/>
        <v>0</v>
      </c>
      <c r="U163">
        <f t="shared" si="13"/>
        <v>1</v>
      </c>
      <c r="V163">
        <f t="shared" si="14"/>
        <v>1</v>
      </c>
      <c r="W163">
        <f t="shared" si="15"/>
        <v>0</v>
      </c>
      <c r="X163">
        <f t="shared" si="16"/>
        <v>0</v>
      </c>
      <c r="Y163">
        <f>IF((Confusion_Matrix!T163 + Confusion_Matrix!U163 + Confusion_Matrix!V163 + Confusion_Matrix!W163 + Confusion_Matrix!X163) &gt;= 3, 1, 0)</f>
        <v>0</v>
      </c>
      <c r="Z163">
        <f>Label_Encoding!Q163</f>
        <v>1</v>
      </c>
      <c r="AA163" t="str">
        <f t="shared" si="17"/>
        <v>Salah</v>
      </c>
    </row>
    <row r="164" spans="1:27" ht="15.75" customHeight="1" x14ac:dyDescent="0.2">
      <c r="A164" s="4">
        <v>35</v>
      </c>
      <c r="B164" s="5">
        <f>IF(Data_Mentah!B164="Male",1,0)</f>
        <v>0</v>
      </c>
      <c r="C164" s="5">
        <f>IF(Data_Mentah!C164="Yes",1,0)</f>
        <v>0</v>
      </c>
      <c r="D164" s="5">
        <f>IF(Data_Mentah!D164="Yes",1,0)</f>
        <v>0</v>
      </c>
      <c r="E164" s="5">
        <f>IF(Data_Mentah!E164="Yes",1,0)</f>
        <v>0</v>
      </c>
      <c r="F164" s="5">
        <f>IF(Data_Mentah!F164="Yes",1,0)</f>
        <v>0</v>
      </c>
      <c r="G164" s="5">
        <f>IF(Data_Mentah!G164="Yes",1,0)</f>
        <v>0</v>
      </c>
      <c r="H164" s="5">
        <f>IF(Data_Mentah!H164="Yes",1,0)</f>
        <v>0</v>
      </c>
      <c r="I164" s="5">
        <f>IF(Data_Mentah!I164="Yes",1,0)</f>
        <v>0</v>
      </c>
      <c r="J164" s="5">
        <f>IF(Data_Mentah!J164="Yes",1,0)</f>
        <v>0</v>
      </c>
      <c r="K164" s="5">
        <f>IF(Data_Mentah!K164="Yes",1,0)</f>
        <v>0</v>
      </c>
      <c r="L164" s="5">
        <f>IF(Data_Mentah!L164="Yes",1,0)</f>
        <v>0</v>
      </c>
      <c r="M164" s="5">
        <f>IF(Data_Mentah!M164="Yes",1,0)</f>
        <v>0</v>
      </c>
      <c r="N164" s="5">
        <f>IF(Data_Mentah!N164="Yes",1,0)</f>
        <v>0</v>
      </c>
      <c r="O164" s="5">
        <f>IF(Data_Mentah!O164="Yes",1,0)</f>
        <v>0</v>
      </c>
      <c r="P164" s="5">
        <f>IF(Data_Mentah!P164="Yes",1,0)</f>
        <v>0</v>
      </c>
      <c r="Q164" s="6">
        <f>IF(Data_Mentah!Q164="Positive",1,0)</f>
        <v>1</v>
      </c>
      <c r="T164">
        <f t="shared" si="12"/>
        <v>0</v>
      </c>
      <c r="U164">
        <f t="shared" si="13"/>
        <v>0</v>
      </c>
      <c r="V164">
        <f t="shared" si="14"/>
        <v>0</v>
      </c>
      <c r="W164">
        <f t="shared" si="15"/>
        <v>0</v>
      </c>
      <c r="X164">
        <f t="shared" si="16"/>
        <v>0</v>
      </c>
      <c r="Y164">
        <f>IF((Confusion_Matrix!T164 + Confusion_Matrix!U164 + Confusion_Matrix!V164 + Confusion_Matrix!W164 + Confusion_Matrix!X164) &gt;= 3, 1, 0)</f>
        <v>0</v>
      </c>
      <c r="Z164">
        <f>Label_Encoding!Q164</f>
        <v>1</v>
      </c>
      <c r="AA164" t="str">
        <f t="shared" si="17"/>
        <v>Salah</v>
      </c>
    </row>
    <row r="165" spans="1:27" ht="15.75" customHeight="1" x14ac:dyDescent="0.2">
      <c r="A165" s="7">
        <v>45</v>
      </c>
      <c r="B165" s="8">
        <f>IF(Data_Mentah!B165="Male",1,0)</f>
        <v>0</v>
      </c>
      <c r="C165" s="8">
        <f>IF(Data_Mentah!C165="Yes",1,0)</f>
        <v>0</v>
      </c>
      <c r="D165" s="8">
        <f>IF(Data_Mentah!D165="Yes",1,0)</f>
        <v>0</v>
      </c>
      <c r="E165" s="8">
        <f>IF(Data_Mentah!E165="Yes",1,0)</f>
        <v>0</v>
      </c>
      <c r="F165" s="8">
        <f>IF(Data_Mentah!F165="Yes",1,0)</f>
        <v>0</v>
      </c>
      <c r="G165" s="8">
        <f>IF(Data_Mentah!G165="Yes",1,0)</f>
        <v>1</v>
      </c>
      <c r="H165" s="8">
        <f>IF(Data_Mentah!H165="Yes",1,0)</f>
        <v>0</v>
      </c>
      <c r="I165" s="8">
        <f>IF(Data_Mentah!I165="Yes",1,0)</f>
        <v>1</v>
      </c>
      <c r="J165" s="8">
        <f>IF(Data_Mentah!J165="Yes",1,0)</f>
        <v>1</v>
      </c>
      <c r="K165" s="8">
        <f>IF(Data_Mentah!K165="Yes",1,0)</f>
        <v>0</v>
      </c>
      <c r="L165" s="8">
        <f>IF(Data_Mentah!L165="Yes",1,0)</f>
        <v>0</v>
      </c>
      <c r="M165" s="8">
        <f>IF(Data_Mentah!M165="Yes",1,0)</f>
        <v>1</v>
      </c>
      <c r="N165" s="8">
        <f>IF(Data_Mentah!N165="Yes",1,0)</f>
        <v>0</v>
      </c>
      <c r="O165" s="8">
        <f>IF(Data_Mentah!O165="Yes",1,0)</f>
        <v>0</v>
      </c>
      <c r="P165" s="8">
        <f>IF(Data_Mentah!P165="Yes",1,0)</f>
        <v>0</v>
      </c>
      <c r="Q165" s="9">
        <f>IF(Data_Mentah!Q165="Positive",1,0)</f>
        <v>1</v>
      </c>
      <c r="T165">
        <f t="shared" si="12"/>
        <v>0</v>
      </c>
      <c r="U165">
        <f t="shared" si="13"/>
        <v>1</v>
      </c>
      <c r="V165">
        <f t="shared" si="14"/>
        <v>0</v>
      </c>
      <c r="W165">
        <f t="shared" si="15"/>
        <v>0</v>
      </c>
      <c r="X165">
        <f t="shared" si="16"/>
        <v>0</v>
      </c>
      <c r="Y165">
        <f>IF((Confusion_Matrix!T165 + Confusion_Matrix!U165 + Confusion_Matrix!V165 + Confusion_Matrix!W165 + Confusion_Matrix!X165) &gt;= 3, 1, 0)</f>
        <v>0</v>
      </c>
      <c r="Z165">
        <f>Label_Encoding!Q165</f>
        <v>1</v>
      </c>
      <c r="AA165" t="str">
        <f t="shared" si="17"/>
        <v>Salah</v>
      </c>
    </row>
    <row r="166" spans="1:27" ht="15.75" customHeight="1" x14ac:dyDescent="0.2">
      <c r="A166" s="4">
        <v>48</v>
      </c>
      <c r="B166" s="5">
        <f>IF(Data_Mentah!B166="Male",1,0)</f>
        <v>0</v>
      </c>
      <c r="C166" s="5">
        <f>IF(Data_Mentah!C166="Yes",1,0)</f>
        <v>1</v>
      </c>
      <c r="D166" s="5">
        <f>IF(Data_Mentah!D166="Yes",1,0)</f>
        <v>1</v>
      </c>
      <c r="E166" s="5">
        <f>IF(Data_Mentah!E166="Yes",1,0)</f>
        <v>1</v>
      </c>
      <c r="F166" s="5">
        <f>IF(Data_Mentah!F166="Yes",1,0)</f>
        <v>1</v>
      </c>
      <c r="G166" s="5">
        <f>IF(Data_Mentah!G166="Yes",1,0)</f>
        <v>1</v>
      </c>
      <c r="H166" s="5">
        <f>IF(Data_Mentah!H166="Yes",1,0)</f>
        <v>0</v>
      </c>
      <c r="I166" s="5">
        <f>IF(Data_Mentah!I166="Yes",1,0)</f>
        <v>1</v>
      </c>
      <c r="J166" s="5">
        <f>IF(Data_Mentah!J166="Yes",1,0)</f>
        <v>1</v>
      </c>
      <c r="K166" s="5">
        <f>IF(Data_Mentah!K166="Yes",1,0)</f>
        <v>1</v>
      </c>
      <c r="L166" s="5">
        <f>IF(Data_Mentah!L166="Yes",1,0)</f>
        <v>1</v>
      </c>
      <c r="M166" s="5">
        <f>IF(Data_Mentah!M166="Yes",1,0)</f>
        <v>1</v>
      </c>
      <c r="N166" s="5">
        <f>IF(Data_Mentah!N166="Yes",1,0)</f>
        <v>1</v>
      </c>
      <c r="O166" s="5">
        <f>IF(Data_Mentah!O166="Yes",1,0)</f>
        <v>0</v>
      </c>
      <c r="P166" s="5">
        <f>IF(Data_Mentah!P166="Yes",1,0)</f>
        <v>0</v>
      </c>
      <c r="Q166" s="6">
        <f>IF(Data_Mentah!Q166="Positive",1,0)</f>
        <v>1</v>
      </c>
      <c r="T166">
        <f t="shared" si="12"/>
        <v>1</v>
      </c>
      <c r="U166">
        <f t="shared" si="13"/>
        <v>1</v>
      </c>
      <c r="V166">
        <f t="shared" si="14"/>
        <v>1</v>
      </c>
      <c r="W166">
        <f t="shared" si="15"/>
        <v>0</v>
      </c>
      <c r="X166">
        <f t="shared" si="16"/>
        <v>1</v>
      </c>
      <c r="Y166">
        <f>IF((Confusion_Matrix!T166 + Confusion_Matrix!U166 + Confusion_Matrix!V166 + Confusion_Matrix!W166 + Confusion_Matrix!X166) &gt;= 3, 1, 0)</f>
        <v>1</v>
      </c>
      <c r="Z166">
        <f>Label_Encoding!Q166</f>
        <v>1</v>
      </c>
      <c r="AA166" t="str">
        <f t="shared" si="17"/>
        <v>Benar</v>
      </c>
    </row>
    <row r="167" spans="1:27" ht="15.75" customHeight="1" x14ac:dyDescent="0.2">
      <c r="A167" s="7">
        <v>40</v>
      </c>
      <c r="B167" s="8">
        <f>IF(Data_Mentah!B167="Male",1,0)</f>
        <v>0</v>
      </c>
      <c r="C167" s="8">
        <f>IF(Data_Mentah!C167="Yes",1,0)</f>
        <v>1</v>
      </c>
      <c r="D167" s="8">
        <f>IF(Data_Mentah!D167="Yes",1,0)</f>
        <v>1</v>
      </c>
      <c r="E167" s="8">
        <f>IF(Data_Mentah!E167="Yes",1,0)</f>
        <v>1</v>
      </c>
      <c r="F167" s="8">
        <f>IF(Data_Mentah!F167="Yes",1,0)</f>
        <v>1</v>
      </c>
      <c r="G167" s="8">
        <f>IF(Data_Mentah!G167="Yes",1,0)</f>
        <v>0</v>
      </c>
      <c r="H167" s="8">
        <f>IF(Data_Mentah!H167="Yes",1,0)</f>
        <v>0</v>
      </c>
      <c r="I167" s="8">
        <f>IF(Data_Mentah!I167="Yes",1,0)</f>
        <v>1</v>
      </c>
      <c r="J167" s="8">
        <f>IF(Data_Mentah!J167="Yes",1,0)</f>
        <v>0</v>
      </c>
      <c r="K167" s="8">
        <f>IF(Data_Mentah!K167="Yes",1,0)</f>
        <v>0</v>
      </c>
      <c r="L167" s="8">
        <f>IF(Data_Mentah!L167="Yes",1,0)</f>
        <v>1</v>
      </c>
      <c r="M167" s="8">
        <f>IF(Data_Mentah!M167="Yes",1,0)</f>
        <v>1</v>
      </c>
      <c r="N167" s="8">
        <f>IF(Data_Mentah!N167="Yes",1,0)</f>
        <v>1</v>
      </c>
      <c r="O167" s="8">
        <f>IF(Data_Mentah!O167="Yes",1,0)</f>
        <v>0</v>
      </c>
      <c r="P167" s="8">
        <f>IF(Data_Mentah!P167="Yes",1,0)</f>
        <v>0</v>
      </c>
      <c r="Q167" s="9">
        <f>IF(Data_Mentah!Q167="Positive",1,0)</f>
        <v>1</v>
      </c>
      <c r="T167">
        <f t="shared" si="12"/>
        <v>1</v>
      </c>
      <c r="U167">
        <f t="shared" si="13"/>
        <v>0</v>
      </c>
      <c r="V167">
        <f t="shared" si="14"/>
        <v>1</v>
      </c>
      <c r="W167">
        <f t="shared" si="15"/>
        <v>0</v>
      </c>
      <c r="X167">
        <f t="shared" si="16"/>
        <v>1</v>
      </c>
      <c r="Y167">
        <f>IF((Confusion_Matrix!T167 + Confusion_Matrix!U167 + Confusion_Matrix!V167 + Confusion_Matrix!W167 + Confusion_Matrix!X167) &gt;= 3, 1, 0)</f>
        <v>1</v>
      </c>
      <c r="Z167">
        <f>Label_Encoding!Q167</f>
        <v>1</v>
      </c>
      <c r="AA167" t="str">
        <f t="shared" si="17"/>
        <v>Benar</v>
      </c>
    </row>
    <row r="168" spans="1:27" ht="15.75" customHeight="1" x14ac:dyDescent="0.2">
      <c r="A168" s="4">
        <v>57</v>
      </c>
      <c r="B168" s="5">
        <f>IF(Data_Mentah!B168="Male",1,0)</f>
        <v>1</v>
      </c>
      <c r="C168" s="5">
        <f>IF(Data_Mentah!C168="Yes",1,0)</f>
        <v>1</v>
      </c>
      <c r="D168" s="5">
        <f>IF(Data_Mentah!D168="Yes",1,0)</f>
        <v>1</v>
      </c>
      <c r="E168" s="5">
        <f>IF(Data_Mentah!E168="Yes",1,0)</f>
        <v>1</v>
      </c>
      <c r="F168" s="5">
        <f>IF(Data_Mentah!F168="Yes",1,0)</f>
        <v>1</v>
      </c>
      <c r="G168" s="5">
        <f>IF(Data_Mentah!G168="Yes",1,0)</f>
        <v>1</v>
      </c>
      <c r="H168" s="5">
        <f>IF(Data_Mentah!H168="Yes",1,0)</f>
        <v>0</v>
      </c>
      <c r="I168" s="5">
        <f>IF(Data_Mentah!I168="Yes",1,0)</f>
        <v>1</v>
      </c>
      <c r="J168" s="5">
        <f>IF(Data_Mentah!J168="Yes",1,0)</f>
        <v>0</v>
      </c>
      <c r="K168" s="5">
        <f>IF(Data_Mentah!K168="Yes",1,0)</f>
        <v>0</v>
      </c>
      <c r="L168" s="5">
        <f>IF(Data_Mentah!L168="Yes",1,0)</f>
        <v>0</v>
      </c>
      <c r="M168" s="5">
        <f>IF(Data_Mentah!M168="Yes",1,0)</f>
        <v>1</v>
      </c>
      <c r="N168" s="5">
        <f>IF(Data_Mentah!N168="Yes",1,0)</f>
        <v>0</v>
      </c>
      <c r="O168" s="5">
        <f>IF(Data_Mentah!O168="Yes",1,0)</f>
        <v>0</v>
      </c>
      <c r="P168" s="5">
        <f>IF(Data_Mentah!P168="Yes",1,0)</f>
        <v>0</v>
      </c>
      <c r="Q168" s="6">
        <f>IF(Data_Mentah!Q168="Positive",1,0)</f>
        <v>1</v>
      </c>
      <c r="T168">
        <f t="shared" si="12"/>
        <v>0</v>
      </c>
      <c r="U168">
        <f t="shared" si="13"/>
        <v>1</v>
      </c>
      <c r="V168">
        <f t="shared" si="14"/>
        <v>0</v>
      </c>
      <c r="W168">
        <f t="shared" si="15"/>
        <v>0</v>
      </c>
      <c r="X168">
        <f t="shared" si="16"/>
        <v>0</v>
      </c>
      <c r="Y168">
        <f>IF((Confusion_Matrix!T168 + Confusion_Matrix!U168 + Confusion_Matrix!V168 + Confusion_Matrix!W168 + Confusion_Matrix!X168) &gt;= 3, 1, 0)</f>
        <v>0</v>
      </c>
      <c r="Z168">
        <f>Label_Encoding!Q168</f>
        <v>1</v>
      </c>
      <c r="AA168" t="str">
        <f t="shared" si="17"/>
        <v>Salah</v>
      </c>
    </row>
    <row r="169" spans="1:27" ht="15.75" customHeight="1" x14ac:dyDescent="0.2">
      <c r="A169" s="7">
        <v>41</v>
      </c>
      <c r="B169" s="8">
        <f>IF(Data_Mentah!B169="Male",1,0)</f>
        <v>1</v>
      </c>
      <c r="C169" s="8">
        <f>IF(Data_Mentah!C169="Yes",1,0)</f>
        <v>1</v>
      </c>
      <c r="D169" s="8">
        <f>IF(Data_Mentah!D169="Yes",1,0)</f>
        <v>1</v>
      </c>
      <c r="E169" s="8">
        <f>IF(Data_Mentah!E169="Yes",1,0)</f>
        <v>1</v>
      </c>
      <c r="F169" s="8">
        <f>IF(Data_Mentah!F169="Yes",1,0)</f>
        <v>1</v>
      </c>
      <c r="G169" s="8">
        <f>IF(Data_Mentah!G169="Yes",1,0)</f>
        <v>1</v>
      </c>
      <c r="H169" s="8">
        <f>IF(Data_Mentah!H169="Yes",1,0)</f>
        <v>1</v>
      </c>
      <c r="I169" s="8">
        <f>IF(Data_Mentah!I169="Yes",1,0)</f>
        <v>1</v>
      </c>
      <c r="J169" s="8">
        <f>IF(Data_Mentah!J169="Yes",1,0)</f>
        <v>1</v>
      </c>
      <c r="K169" s="8">
        <f>IF(Data_Mentah!K169="Yes",1,0)</f>
        <v>1</v>
      </c>
      <c r="L169" s="8">
        <f>IF(Data_Mentah!L169="Yes",1,0)</f>
        <v>0</v>
      </c>
      <c r="M169" s="8">
        <f>IF(Data_Mentah!M169="Yes",1,0)</f>
        <v>0</v>
      </c>
      <c r="N169" s="8">
        <f>IF(Data_Mentah!N169="Yes",1,0)</f>
        <v>0</v>
      </c>
      <c r="O169" s="8">
        <f>IF(Data_Mentah!O169="Yes",1,0)</f>
        <v>0</v>
      </c>
      <c r="P169" s="8">
        <f>IF(Data_Mentah!P169="Yes",1,0)</f>
        <v>1</v>
      </c>
      <c r="Q169" s="9">
        <f>IF(Data_Mentah!Q169="Positive",1,0)</f>
        <v>1</v>
      </c>
      <c r="T169">
        <f t="shared" si="12"/>
        <v>1</v>
      </c>
      <c r="U169">
        <f t="shared" si="13"/>
        <v>1</v>
      </c>
      <c r="V169">
        <f t="shared" si="14"/>
        <v>1</v>
      </c>
      <c r="W169">
        <f t="shared" si="15"/>
        <v>0</v>
      </c>
      <c r="X169">
        <f t="shared" si="16"/>
        <v>1</v>
      </c>
      <c r="Y169">
        <f>IF((Confusion_Matrix!T169 + Confusion_Matrix!U169 + Confusion_Matrix!V169 + Confusion_Matrix!W169 + Confusion_Matrix!X169) &gt;= 3, 1, 0)</f>
        <v>1</v>
      </c>
      <c r="Z169">
        <f>Label_Encoding!Q169</f>
        <v>1</v>
      </c>
      <c r="AA169" t="str">
        <f t="shared" si="17"/>
        <v>Benar</v>
      </c>
    </row>
    <row r="170" spans="1:27" ht="15.75" customHeight="1" x14ac:dyDescent="0.2">
      <c r="A170" s="4">
        <v>37</v>
      </c>
      <c r="B170" s="5">
        <f>IF(Data_Mentah!B170="Male",1,0)</f>
        <v>1</v>
      </c>
      <c r="C170" s="5">
        <f>IF(Data_Mentah!C170="Yes",1,0)</f>
        <v>0</v>
      </c>
      <c r="D170" s="5">
        <f>IF(Data_Mentah!D170="Yes",1,0)</f>
        <v>0</v>
      </c>
      <c r="E170" s="5">
        <f>IF(Data_Mentah!E170="Yes",1,0)</f>
        <v>0</v>
      </c>
      <c r="F170" s="5">
        <f>IF(Data_Mentah!F170="Yes",1,0)</f>
        <v>1</v>
      </c>
      <c r="G170" s="5">
        <f>IF(Data_Mentah!G170="Yes",1,0)</f>
        <v>0</v>
      </c>
      <c r="H170" s="5">
        <f>IF(Data_Mentah!H170="Yes",1,0)</f>
        <v>0</v>
      </c>
      <c r="I170" s="5">
        <f>IF(Data_Mentah!I170="Yes",1,0)</f>
        <v>0</v>
      </c>
      <c r="J170" s="5">
        <f>IF(Data_Mentah!J170="Yes",1,0)</f>
        <v>0</v>
      </c>
      <c r="K170" s="5">
        <f>IF(Data_Mentah!K170="Yes",1,0)</f>
        <v>0</v>
      </c>
      <c r="L170" s="5">
        <f>IF(Data_Mentah!L170="Yes",1,0)</f>
        <v>1</v>
      </c>
      <c r="M170" s="5">
        <f>IF(Data_Mentah!M170="Yes",1,0)</f>
        <v>0</v>
      </c>
      <c r="N170" s="5">
        <f>IF(Data_Mentah!N170="Yes",1,0)</f>
        <v>0</v>
      </c>
      <c r="O170" s="5">
        <f>IF(Data_Mentah!O170="Yes",1,0)</f>
        <v>1</v>
      </c>
      <c r="P170" s="5">
        <f>IF(Data_Mentah!P170="Yes",1,0)</f>
        <v>0</v>
      </c>
      <c r="Q170" s="6">
        <f>IF(Data_Mentah!Q170="Positive",1,0)</f>
        <v>1</v>
      </c>
      <c r="T170">
        <f t="shared" si="12"/>
        <v>0</v>
      </c>
      <c r="U170">
        <f t="shared" si="13"/>
        <v>0</v>
      </c>
      <c r="V170">
        <f t="shared" si="14"/>
        <v>0</v>
      </c>
      <c r="W170">
        <f t="shared" si="15"/>
        <v>0</v>
      </c>
      <c r="X170">
        <f t="shared" si="16"/>
        <v>0</v>
      </c>
      <c r="Y170">
        <f>IF((Confusion_Matrix!T170 + Confusion_Matrix!U170 + Confusion_Matrix!V170 + Confusion_Matrix!W170 + Confusion_Matrix!X170) &gt;= 3, 1, 0)</f>
        <v>0</v>
      </c>
      <c r="Z170">
        <f>Label_Encoding!Q170</f>
        <v>1</v>
      </c>
      <c r="AA170" t="str">
        <f t="shared" si="17"/>
        <v>Salah</v>
      </c>
    </row>
    <row r="171" spans="1:27" ht="15.75" customHeight="1" x14ac:dyDescent="0.2">
      <c r="A171" s="7">
        <v>54</v>
      </c>
      <c r="B171" s="8">
        <f>IF(Data_Mentah!B171="Male",1,0)</f>
        <v>1</v>
      </c>
      <c r="C171" s="8">
        <f>IF(Data_Mentah!C171="Yes",1,0)</f>
        <v>1</v>
      </c>
      <c r="D171" s="8">
        <f>IF(Data_Mentah!D171="Yes",1,0)</f>
        <v>1</v>
      </c>
      <c r="E171" s="8">
        <f>IF(Data_Mentah!E171="Yes",1,0)</f>
        <v>1</v>
      </c>
      <c r="F171" s="8">
        <f>IF(Data_Mentah!F171="Yes",1,0)</f>
        <v>1</v>
      </c>
      <c r="G171" s="8">
        <f>IF(Data_Mentah!G171="Yes",1,0)</f>
        <v>0</v>
      </c>
      <c r="H171" s="8">
        <f>IF(Data_Mentah!H171="Yes",1,0)</f>
        <v>0</v>
      </c>
      <c r="I171" s="8">
        <f>IF(Data_Mentah!I171="Yes",1,0)</f>
        <v>1</v>
      </c>
      <c r="J171" s="8">
        <f>IF(Data_Mentah!J171="Yes",1,0)</f>
        <v>1</v>
      </c>
      <c r="K171" s="8">
        <f>IF(Data_Mentah!K171="Yes",1,0)</f>
        <v>1</v>
      </c>
      <c r="L171" s="8">
        <f>IF(Data_Mentah!L171="Yes",1,0)</f>
        <v>1</v>
      </c>
      <c r="M171" s="8">
        <f>IF(Data_Mentah!M171="Yes",1,0)</f>
        <v>1</v>
      </c>
      <c r="N171" s="8">
        <f>IF(Data_Mentah!N171="Yes",1,0)</f>
        <v>1</v>
      </c>
      <c r="O171" s="8">
        <f>IF(Data_Mentah!O171="Yes",1,0)</f>
        <v>0</v>
      </c>
      <c r="P171" s="8">
        <f>IF(Data_Mentah!P171="Yes",1,0)</f>
        <v>0</v>
      </c>
      <c r="Q171" s="9">
        <f>IF(Data_Mentah!Q171="Positive",1,0)</f>
        <v>1</v>
      </c>
      <c r="T171">
        <f t="shared" si="12"/>
        <v>1</v>
      </c>
      <c r="U171">
        <f t="shared" si="13"/>
        <v>1</v>
      </c>
      <c r="V171">
        <f t="shared" si="14"/>
        <v>1</v>
      </c>
      <c r="W171">
        <f t="shared" si="15"/>
        <v>0</v>
      </c>
      <c r="X171">
        <f t="shared" si="16"/>
        <v>1</v>
      </c>
      <c r="Y171">
        <f>IF((Confusion_Matrix!T171 + Confusion_Matrix!U171 + Confusion_Matrix!V171 + Confusion_Matrix!W171 + Confusion_Matrix!X171) &gt;= 3, 1, 0)</f>
        <v>1</v>
      </c>
      <c r="Z171">
        <f>Label_Encoding!Q171</f>
        <v>1</v>
      </c>
      <c r="AA171" t="str">
        <f t="shared" si="17"/>
        <v>Benar</v>
      </c>
    </row>
    <row r="172" spans="1:27" ht="15.75" customHeight="1" x14ac:dyDescent="0.2">
      <c r="A172" s="4">
        <v>49</v>
      </c>
      <c r="B172" s="5">
        <f>IF(Data_Mentah!B172="Male",1,0)</f>
        <v>1</v>
      </c>
      <c r="C172" s="5">
        <f>IF(Data_Mentah!C172="Yes",1,0)</f>
        <v>1</v>
      </c>
      <c r="D172" s="5">
        <f>IF(Data_Mentah!D172="Yes",1,0)</f>
        <v>1</v>
      </c>
      <c r="E172" s="5">
        <f>IF(Data_Mentah!E172="Yes",1,0)</f>
        <v>0</v>
      </c>
      <c r="F172" s="5">
        <f>IF(Data_Mentah!F172="Yes",1,0)</f>
        <v>1</v>
      </c>
      <c r="G172" s="5">
        <f>IF(Data_Mentah!G172="Yes",1,0)</f>
        <v>0</v>
      </c>
      <c r="H172" s="5">
        <f>IF(Data_Mentah!H172="Yes",1,0)</f>
        <v>0</v>
      </c>
      <c r="I172" s="5">
        <f>IF(Data_Mentah!I172="Yes",1,0)</f>
        <v>1</v>
      </c>
      <c r="J172" s="5">
        <f>IF(Data_Mentah!J172="Yes",1,0)</f>
        <v>1</v>
      </c>
      <c r="K172" s="5">
        <f>IF(Data_Mentah!K172="Yes",1,0)</f>
        <v>0</v>
      </c>
      <c r="L172" s="5">
        <f>IF(Data_Mentah!L172="Yes",1,0)</f>
        <v>0</v>
      </c>
      <c r="M172" s="5">
        <f>IF(Data_Mentah!M172="Yes",1,0)</f>
        <v>0</v>
      </c>
      <c r="N172" s="5">
        <f>IF(Data_Mentah!N172="Yes",1,0)</f>
        <v>0</v>
      </c>
      <c r="O172" s="5">
        <f>IF(Data_Mentah!O172="Yes",1,0)</f>
        <v>0</v>
      </c>
      <c r="P172" s="5">
        <f>IF(Data_Mentah!P172="Yes",1,0)</f>
        <v>0</v>
      </c>
      <c r="Q172" s="6">
        <f>IF(Data_Mentah!Q172="Positive",1,0)</f>
        <v>1</v>
      </c>
      <c r="T172">
        <f t="shared" si="12"/>
        <v>0</v>
      </c>
      <c r="U172">
        <f t="shared" si="13"/>
        <v>0</v>
      </c>
      <c r="V172">
        <f t="shared" si="14"/>
        <v>1</v>
      </c>
      <c r="W172">
        <f t="shared" si="15"/>
        <v>0</v>
      </c>
      <c r="X172">
        <f t="shared" si="16"/>
        <v>0</v>
      </c>
      <c r="Y172">
        <f>IF((Confusion_Matrix!T172 + Confusion_Matrix!U172 + Confusion_Matrix!V172 + Confusion_Matrix!W172 + Confusion_Matrix!X172) &gt;= 3, 1, 0)</f>
        <v>0</v>
      </c>
      <c r="Z172">
        <f>Label_Encoding!Q172</f>
        <v>1</v>
      </c>
      <c r="AA172" t="str">
        <f t="shared" si="17"/>
        <v>Salah</v>
      </c>
    </row>
    <row r="173" spans="1:27" ht="15.75" customHeight="1" x14ac:dyDescent="0.2">
      <c r="A173" s="7">
        <v>48</v>
      </c>
      <c r="B173" s="8">
        <f>IF(Data_Mentah!B173="Male",1,0)</f>
        <v>1</v>
      </c>
      <c r="C173" s="8">
        <f>IF(Data_Mentah!C173="Yes",1,0)</f>
        <v>1</v>
      </c>
      <c r="D173" s="8">
        <f>IF(Data_Mentah!D173="Yes",1,0)</f>
        <v>1</v>
      </c>
      <c r="E173" s="8">
        <f>IF(Data_Mentah!E173="Yes",1,0)</f>
        <v>0</v>
      </c>
      <c r="F173" s="8">
        <f>IF(Data_Mentah!F173="Yes",1,0)</f>
        <v>1</v>
      </c>
      <c r="G173" s="8">
        <f>IF(Data_Mentah!G173="Yes",1,0)</f>
        <v>0</v>
      </c>
      <c r="H173" s="8">
        <f>IF(Data_Mentah!H173="Yes",1,0)</f>
        <v>1</v>
      </c>
      <c r="I173" s="8">
        <f>IF(Data_Mentah!I173="Yes",1,0)</f>
        <v>1</v>
      </c>
      <c r="J173" s="8">
        <f>IF(Data_Mentah!J173="Yes",1,0)</f>
        <v>1</v>
      </c>
      <c r="K173" s="8">
        <f>IF(Data_Mentah!K173="Yes",1,0)</f>
        <v>0</v>
      </c>
      <c r="L173" s="8">
        <f>IF(Data_Mentah!L173="Yes",1,0)</f>
        <v>0</v>
      </c>
      <c r="M173" s="8">
        <f>IF(Data_Mentah!M173="Yes",1,0)</f>
        <v>0</v>
      </c>
      <c r="N173" s="8">
        <f>IF(Data_Mentah!N173="Yes",1,0)</f>
        <v>0</v>
      </c>
      <c r="O173" s="8">
        <f>IF(Data_Mentah!O173="Yes",1,0)</f>
        <v>0</v>
      </c>
      <c r="P173" s="8">
        <f>IF(Data_Mentah!P173="Yes",1,0)</f>
        <v>0</v>
      </c>
      <c r="Q173" s="9">
        <f>IF(Data_Mentah!Q173="Positive",1,0)</f>
        <v>1</v>
      </c>
      <c r="T173">
        <f t="shared" si="12"/>
        <v>1</v>
      </c>
      <c r="U173">
        <f t="shared" si="13"/>
        <v>0</v>
      </c>
      <c r="V173">
        <f t="shared" si="14"/>
        <v>1</v>
      </c>
      <c r="W173">
        <f t="shared" si="15"/>
        <v>0</v>
      </c>
      <c r="X173">
        <f t="shared" si="16"/>
        <v>0</v>
      </c>
      <c r="Y173">
        <f>IF((Confusion_Matrix!T173 + Confusion_Matrix!U173 + Confusion_Matrix!V173 + Confusion_Matrix!W173 + Confusion_Matrix!X173) &gt;= 3, 1, 0)</f>
        <v>0</v>
      </c>
      <c r="Z173">
        <f>Label_Encoding!Q173</f>
        <v>1</v>
      </c>
      <c r="AA173" t="str">
        <f t="shared" si="17"/>
        <v>Salah</v>
      </c>
    </row>
    <row r="174" spans="1:27" ht="15.75" customHeight="1" x14ac:dyDescent="0.2">
      <c r="A174" s="4">
        <v>60</v>
      </c>
      <c r="B174" s="5">
        <f>IF(Data_Mentah!B174="Male",1,0)</f>
        <v>1</v>
      </c>
      <c r="C174" s="5">
        <f>IF(Data_Mentah!C174="Yes",1,0)</f>
        <v>1</v>
      </c>
      <c r="D174" s="5">
        <f>IF(Data_Mentah!D174="Yes",1,0)</f>
        <v>0</v>
      </c>
      <c r="E174" s="5">
        <f>IF(Data_Mentah!E174="Yes",1,0)</f>
        <v>0</v>
      </c>
      <c r="F174" s="5">
        <f>IF(Data_Mentah!F174="Yes",1,0)</f>
        <v>0</v>
      </c>
      <c r="G174" s="5">
        <f>IF(Data_Mentah!G174="Yes",1,0)</f>
        <v>0</v>
      </c>
      <c r="H174" s="5">
        <f>IF(Data_Mentah!H174="Yes",1,0)</f>
        <v>0</v>
      </c>
      <c r="I174" s="5">
        <f>IF(Data_Mentah!I174="Yes",1,0)</f>
        <v>1</v>
      </c>
      <c r="J174" s="5">
        <f>IF(Data_Mentah!J174="Yes",1,0)</f>
        <v>0</v>
      </c>
      <c r="K174" s="5">
        <f>IF(Data_Mentah!K174="Yes",1,0)</f>
        <v>0</v>
      </c>
      <c r="L174" s="5">
        <f>IF(Data_Mentah!L174="Yes",1,0)</f>
        <v>0</v>
      </c>
      <c r="M174" s="5">
        <f>IF(Data_Mentah!M174="Yes",1,0)</f>
        <v>1</v>
      </c>
      <c r="N174" s="5">
        <f>IF(Data_Mentah!N174="Yes",1,0)</f>
        <v>0</v>
      </c>
      <c r="O174" s="5">
        <f>IF(Data_Mentah!O174="Yes",1,0)</f>
        <v>1</v>
      </c>
      <c r="P174" s="5">
        <f>IF(Data_Mentah!P174="Yes",1,0)</f>
        <v>0</v>
      </c>
      <c r="Q174" s="6">
        <f>IF(Data_Mentah!Q174="Positive",1,0)</f>
        <v>1</v>
      </c>
      <c r="T174">
        <f t="shared" si="12"/>
        <v>0</v>
      </c>
      <c r="U174">
        <f t="shared" si="13"/>
        <v>0</v>
      </c>
      <c r="V174">
        <f t="shared" si="14"/>
        <v>0</v>
      </c>
      <c r="W174">
        <f t="shared" si="15"/>
        <v>0</v>
      </c>
      <c r="X174">
        <f t="shared" si="16"/>
        <v>1</v>
      </c>
      <c r="Y174">
        <f>IF((Confusion_Matrix!T174 + Confusion_Matrix!U174 + Confusion_Matrix!V174 + Confusion_Matrix!W174 + Confusion_Matrix!X174) &gt;= 3, 1, 0)</f>
        <v>0</v>
      </c>
      <c r="Z174">
        <f>Label_Encoding!Q174</f>
        <v>1</v>
      </c>
      <c r="AA174" t="str">
        <f t="shared" si="17"/>
        <v>Salah</v>
      </c>
    </row>
    <row r="175" spans="1:27" ht="15.75" customHeight="1" x14ac:dyDescent="0.2">
      <c r="A175" s="7">
        <v>63</v>
      </c>
      <c r="B175" s="8">
        <f>IF(Data_Mentah!B175="Male",1,0)</f>
        <v>1</v>
      </c>
      <c r="C175" s="8">
        <f>IF(Data_Mentah!C175="Yes",1,0)</f>
        <v>1</v>
      </c>
      <c r="D175" s="8">
        <f>IF(Data_Mentah!D175="Yes",1,0)</f>
        <v>1</v>
      </c>
      <c r="E175" s="8">
        <f>IF(Data_Mentah!E175="Yes",1,0)</f>
        <v>1</v>
      </c>
      <c r="F175" s="8">
        <f>IF(Data_Mentah!F175="Yes",1,0)</f>
        <v>1</v>
      </c>
      <c r="G175" s="8">
        <f>IF(Data_Mentah!G175="Yes",1,0)</f>
        <v>1</v>
      </c>
      <c r="H175" s="8">
        <f>IF(Data_Mentah!H175="Yes",1,0)</f>
        <v>0</v>
      </c>
      <c r="I175" s="8">
        <f>IF(Data_Mentah!I175="Yes",1,0)</f>
        <v>1</v>
      </c>
      <c r="J175" s="8">
        <f>IF(Data_Mentah!J175="Yes",1,0)</f>
        <v>0</v>
      </c>
      <c r="K175" s="8">
        <f>IF(Data_Mentah!K175="Yes",1,0)</f>
        <v>0</v>
      </c>
      <c r="L175" s="8">
        <f>IF(Data_Mentah!L175="Yes",1,0)</f>
        <v>0</v>
      </c>
      <c r="M175" s="8">
        <f>IF(Data_Mentah!M175="Yes",1,0)</f>
        <v>0</v>
      </c>
      <c r="N175" s="8">
        <f>IF(Data_Mentah!N175="Yes",1,0)</f>
        <v>1</v>
      </c>
      <c r="O175" s="8">
        <f>IF(Data_Mentah!O175="Yes",1,0)</f>
        <v>1</v>
      </c>
      <c r="P175" s="8">
        <f>IF(Data_Mentah!P175="Yes",1,0)</f>
        <v>1</v>
      </c>
      <c r="Q175" s="9">
        <f>IF(Data_Mentah!Q175="Positive",1,0)</f>
        <v>1</v>
      </c>
      <c r="T175">
        <f t="shared" si="12"/>
        <v>1</v>
      </c>
      <c r="U175">
        <f t="shared" si="13"/>
        <v>1</v>
      </c>
      <c r="V175">
        <f t="shared" si="14"/>
        <v>0</v>
      </c>
      <c r="W175">
        <f t="shared" si="15"/>
        <v>0</v>
      </c>
      <c r="X175">
        <f t="shared" si="16"/>
        <v>1</v>
      </c>
      <c r="Y175">
        <f>IF((Confusion_Matrix!T175 + Confusion_Matrix!U175 + Confusion_Matrix!V175 + Confusion_Matrix!W175 + Confusion_Matrix!X175) &gt;= 3, 1, 0)</f>
        <v>1</v>
      </c>
      <c r="Z175">
        <f>Label_Encoding!Q175</f>
        <v>1</v>
      </c>
      <c r="AA175" t="str">
        <f t="shared" si="17"/>
        <v>Benar</v>
      </c>
    </row>
    <row r="176" spans="1:27" ht="15.75" customHeight="1" x14ac:dyDescent="0.2">
      <c r="A176" s="4">
        <v>35</v>
      </c>
      <c r="B176" s="5">
        <f>IF(Data_Mentah!B176="Male",1,0)</f>
        <v>1</v>
      </c>
      <c r="C176" s="5">
        <f>IF(Data_Mentah!C176="Yes",1,0)</f>
        <v>1</v>
      </c>
      <c r="D176" s="5">
        <f>IF(Data_Mentah!D176="Yes",1,0)</f>
        <v>0</v>
      </c>
      <c r="E176" s="5">
        <f>IF(Data_Mentah!E176="Yes",1,0)</f>
        <v>1</v>
      </c>
      <c r="F176" s="5">
        <f>IF(Data_Mentah!F176="Yes",1,0)</f>
        <v>0</v>
      </c>
      <c r="G176" s="5">
        <f>IF(Data_Mentah!G176="Yes",1,0)</f>
        <v>0</v>
      </c>
      <c r="H176" s="5">
        <f>IF(Data_Mentah!H176="Yes",1,0)</f>
        <v>0</v>
      </c>
      <c r="I176" s="5">
        <f>IF(Data_Mentah!I176="Yes",1,0)</f>
        <v>0</v>
      </c>
      <c r="J176" s="5">
        <f>IF(Data_Mentah!J176="Yes",1,0)</f>
        <v>0</v>
      </c>
      <c r="K176" s="5">
        <f>IF(Data_Mentah!K176="Yes",1,0)</f>
        <v>0</v>
      </c>
      <c r="L176" s="5">
        <f>IF(Data_Mentah!L176="Yes",1,0)</f>
        <v>0</v>
      </c>
      <c r="M176" s="5">
        <f>IF(Data_Mentah!M176="Yes",1,0)</f>
        <v>1</v>
      </c>
      <c r="N176" s="5">
        <f>IF(Data_Mentah!N176="Yes",1,0)</f>
        <v>0</v>
      </c>
      <c r="O176" s="5">
        <f>IF(Data_Mentah!O176="Yes",1,0)</f>
        <v>1</v>
      </c>
      <c r="P176" s="5">
        <f>IF(Data_Mentah!P176="Yes",1,0)</f>
        <v>0</v>
      </c>
      <c r="Q176" s="6">
        <f>IF(Data_Mentah!Q176="Positive",1,0)</f>
        <v>1</v>
      </c>
      <c r="T176">
        <f t="shared" si="12"/>
        <v>0</v>
      </c>
      <c r="U176">
        <f t="shared" si="13"/>
        <v>0</v>
      </c>
      <c r="V176">
        <f t="shared" si="14"/>
        <v>0</v>
      </c>
      <c r="W176">
        <f t="shared" si="15"/>
        <v>0</v>
      </c>
      <c r="X176">
        <f t="shared" si="16"/>
        <v>0</v>
      </c>
      <c r="Y176">
        <f>IF((Confusion_Matrix!T176 + Confusion_Matrix!U176 + Confusion_Matrix!V176 + Confusion_Matrix!W176 + Confusion_Matrix!X176) &gt;= 3, 1, 0)</f>
        <v>0</v>
      </c>
      <c r="Z176">
        <f>Label_Encoding!Q176</f>
        <v>1</v>
      </c>
      <c r="AA176" t="str">
        <f t="shared" si="17"/>
        <v>Salah</v>
      </c>
    </row>
    <row r="177" spans="1:27" ht="15.75" customHeight="1" x14ac:dyDescent="0.2">
      <c r="A177" s="7">
        <v>30</v>
      </c>
      <c r="B177" s="8">
        <f>IF(Data_Mentah!B177="Male",1,0)</f>
        <v>0</v>
      </c>
      <c r="C177" s="8">
        <f>IF(Data_Mentah!C177="Yes",1,0)</f>
        <v>1</v>
      </c>
      <c r="D177" s="8">
        <f>IF(Data_Mentah!D177="Yes",1,0)</f>
        <v>0</v>
      </c>
      <c r="E177" s="8">
        <f>IF(Data_Mentah!E177="Yes",1,0)</f>
        <v>1</v>
      </c>
      <c r="F177" s="8">
        <f>IF(Data_Mentah!F177="Yes",1,0)</f>
        <v>1</v>
      </c>
      <c r="G177" s="8">
        <f>IF(Data_Mentah!G177="Yes",1,0)</f>
        <v>1</v>
      </c>
      <c r="H177" s="8">
        <f>IF(Data_Mentah!H177="Yes",1,0)</f>
        <v>0</v>
      </c>
      <c r="I177" s="8">
        <f>IF(Data_Mentah!I177="Yes",1,0)</f>
        <v>0</v>
      </c>
      <c r="J177" s="8">
        <f>IF(Data_Mentah!J177="Yes",1,0)</f>
        <v>0</v>
      </c>
      <c r="K177" s="8">
        <f>IF(Data_Mentah!K177="Yes",1,0)</f>
        <v>0</v>
      </c>
      <c r="L177" s="8">
        <f>IF(Data_Mentah!L177="Yes",1,0)</f>
        <v>1</v>
      </c>
      <c r="M177" s="8">
        <f>IF(Data_Mentah!M177="Yes",1,0)</f>
        <v>0</v>
      </c>
      <c r="N177" s="8">
        <f>IF(Data_Mentah!N177="Yes",1,0)</f>
        <v>0</v>
      </c>
      <c r="O177" s="8">
        <f>IF(Data_Mentah!O177="Yes",1,0)</f>
        <v>0</v>
      </c>
      <c r="P177" s="8">
        <f>IF(Data_Mentah!P177="Yes",1,0)</f>
        <v>0</v>
      </c>
      <c r="Q177" s="9">
        <f>IF(Data_Mentah!Q177="Positive",1,0)</f>
        <v>1</v>
      </c>
      <c r="T177">
        <f t="shared" si="12"/>
        <v>0</v>
      </c>
      <c r="U177">
        <f t="shared" si="13"/>
        <v>0</v>
      </c>
      <c r="V177">
        <f t="shared" si="14"/>
        <v>0</v>
      </c>
      <c r="W177">
        <f t="shared" si="15"/>
        <v>0</v>
      </c>
      <c r="X177">
        <f t="shared" si="16"/>
        <v>0</v>
      </c>
      <c r="Y177">
        <f>IF((Confusion_Matrix!T177 + Confusion_Matrix!U177 + Confusion_Matrix!V177 + Confusion_Matrix!W177 + Confusion_Matrix!X177) &gt;= 3, 1, 0)</f>
        <v>0</v>
      </c>
      <c r="Z177">
        <f>Label_Encoding!Q177</f>
        <v>1</v>
      </c>
      <c r="AA177" t="str">
        <f t="shared" si="17"/>
        <v>Salah</v>
      </c>
    </row>
    <row r="178" spans="1:27" ht="15.75" customHeight="1" x14ac:dyDescent="0.2">
      <c r="A178" s="4">
        <v>53</v>
      </c>
      <c r="B178" s="5">
        <f>IF(Data_Mentah!B178="Male",1,0)</f>
        <v>0</v>
      </c>
      <c r="C178" s="5">
        <f>IF(Data_Mentah!C178="Yes",1,0)</f>
        <v>0</v>
      </c>
      <c r="D178" s="5">
        <f>IF(Data_Mentah!D178="Yes",1,0)</f>
        <v>1</v>
      </c>
      <c r="E178" s="5">
        <f>IF(Data_Mentah!E178="Yes",1,0)</f>
        <v>1</v>
      </c>
      <c r="F178" s="5">
        <f>IF(Data_Mentah!F178="Yes",1,0)</f>
        <v>0</v>
      </c>
      <c r="G178" s="5">
        <f>IF(Data_Mentah!G178="Yes",1,0)</f>
        <v>1</v>
      </c>
      <c r="H178" s="5">
        <f>IF(Data_Mentah!H178="Yes",1,0)</f>
        <v>1</v>
      </c>
      <c r="I178" s="5">
        <f>IF(Data_Mentah!I178="Yes",1,0)</f>
        <v>1</v>
      </c>
      <c r="J178" s="5">
        <f>IF(Data_Mentah!J178="Yes",1,0)</f>
        <v>1</v>
      </c>
      <c r="K178" s="5">
        <f>IF(Data_Mentah!K178="Yes",1,0)</f>
        <v>1</v>
      </c>
      <c r="L178" s="5">
        <f>IF(Data_Mentah!L178="Yes",1,0)</f>
        <v>1</v>
      </c>
      <c r="M178" s="5">
        <f>IF(Data_Mentah!M178="Yes",1,0)</f>
        <v>0</v>
      </c>
      <c r="N178" s="5">
        <f>IF(Data_Mentah!N178="Yes",1,0)</f>
        <v>1</v>
      </c>
      <c r="O178" s="5">
        <f>IF(Data_Mentah!O178="Yes",1,0)</f>
        <v>0</v>
      </c>
      <c r="P178" s="5">
        <f>IF(Data_Mentah!P178="Yes",1,0)</f>
        <v>0</v>
      </c>
      <c r="Q178" s="6">
        <f>IF(Data_Mentah!Q178="Positive",1,0)</f>
        <v>1</v>
      </c>
      <c r="T178">
        <f t="shared" si="12"/>
        <v>1</v>
      </c>
      <c r="U178">
        <f t="shared" si="13"/>
        <v>1</v>
      </c>
      <c r="V178">
        <f t="shared" si="14"/>
        <v>1</v>
      </c>
      <c r="W178">
        <f t="shared" si="15"/>
        <v>0</v>
      </c>
      <c r="X178">
        <f t="shared" si="16"/>
        <v>0</v>
      </c>
      <c r="Y178">
        <f>IF((Confusion_Matrix!T178 + Confusion_Matrix!U178 + Confusion_Matrix!V178 + Confusion_Matrix!W178 + Confusion_Matrix!X178) &gt;= 3, 1, 0)</f>
        <v>1</v>
      </c>
      <c r="Z178">
        <f>Label_Encoding!Q178</f>
        <v>1</v>
      </c>
      <c r="AA178" t="str">
        <f t="shared" si="17"/>
        <v>Benar</v>
      </c>
    </row>
    <row r="179" spans="1:27" ht="15.75" customHeight="1" x14ac:dyDescent="0.2">
      <c r="A179" s="7">
        <v>50</v>
      </c>
      <c r="B179" s="8">
        <f>IF(Data_Mentah!B179="Male",1,0)</f>
        <v>0</v>
      </c>
      <c r="C179" s="8">
        <f>IF(Data_Mentah!C179="Yes",1,0)</f>
        <v>1</v>
      </c>
      <c r="D179" s="8">
        <f>IF(Data_Mentah!D179="Yes",1,0)</f>
        <v>1</v>
      </c>
      <c r="E179" s="8">
        <f>IF(Data_Mentah!E179="Yes",1,0)</f>
        <v>1</v>
      </c>
      <c r="F179" s="8">
        <f>IF(Data_Mentah!F179="Yes",1,0)</f>
        <v>0</v>
      </c>
      <c r="G179" s="8">
        <f>IF(Data_Mentah!G179="Yes",1,0)</f>
        <v>1</v>
      </c>
      <c r="H179" s="8">
        <f>IF(Data_Mentah!H179="Yes",1,0)</f>
        <v>0</v>
      </c>
      <c r="I179" s="8">
        <f>IF(Data_Mentah!I179="Yes",1,0)</f>
        <v>0</v>
      </c>
      <c r="J179" s="8">
        <f>IF(Data_Mentah!J179="Yes",1,0)</f>
        <v>0</v>
      </c>
      <c r="K179" s="8">
        <f>IF(Data_Mentah!K179="Yes",1,0)</f>
        <v>0</v>
      </c>
      <c r="L179" s="8">
        <f>IF(Data_Mentah!L179="Yes",1,0)</f>
        <v>1</v>
      </c>
      <c r="M179" s="8">
        <f>IF(Data_Mentah!M179="Yes",1,0)</f>
        <v>1</v>
      </c>
      <c r="N179" s="8">
        <f>IF(Data_Mentah!N179="Yes",1,0)</f>
        <v>0</v>
      </c>
      <c r="O179" s="8">
        <f>IF(Data_Mentah!O179="Yes",1,0)</f>
        <v>0</v>
      </c>
      <c r="P179" s="8">
        <f>IF(Data_Mentah!P179="Yes",1,0)</f>
        <v>0</v>
      </c>
      <c r="Q179" s="9">
        <f>IF(Data_Mentah!Q179="Positive",1,0)</f>
        <v>1</v>
      </c>
      <c r="T179">
        <f t="shared" si="12"/>
        <v>0</v>
      </c>
      <c r="U179">
        <f t="shared" si="13"/>
        <v>1</v>
      </c>
      <c r="V179">
        <f t="shared" si="14"/>
        <v>0</v>
      </c>
      <c r="W179">
        <f t="shared" si="15"/>
        <v>0</v>
      </c>
      <c r="X179">
        <f t="shared" si="16"/>
        <v>0</v>
      </c>
      <c r="Y179">
        <f>IF((Confusion_Matrix!T179 + Confusion_Matrix!U179 + Confusion_Matrix!V179 + Confusion_Matrix!W179 + Confusion_Matrix!X179) &gt;= 3, 1, 0)</f>
        <v>0</v>
      </c>
      <c r="Z179">
        <f>Label_Encoding!Q179</f>
        <v>1</v>
      </c>
      <c r="AA179" t="str">
        <f t="shared" si="17"/>
        <v>Salah</v>
      </c>
    </row>
    <row r="180" spans="1:27" ht="15.75" customHeight="1" x14ac:dyDescent="0.2">
      <c r="A180" s="4">
        <v>50</v>
      </c>
      <c r="B180" s="5">
        <f>IF(Data_Mentah!B180="Male",1,0)</f>
        <v>0</v>
      </c>
      <c r="C180" s="5">
        <f>IF(Data_Mentah!C180="Yes",1,0)</f>
        <v>0</v>
      </c>
      <c r="D180" s="5">
        <f>IF(Data_Mentah!D180="Yes",1,0)</f>
        <v>1</v>
      </c>
      <c r="E180" s="5">
        <f>IF(Data_Mentah!E180="Yes",1,0)</f>
        <v>0</v>
      </c>
      <c r="F180" s="5">
        <f>IF(Data_Mentah!F180="Yes",1,0)</f>
        <v>1</v>
      </c>
      <c r="G180" s="5">
        <f>IF(Data_Mentah!G180="Yes",1,0)</f>
        <v>1</v>
      </c>
      <c r="H180" s="5">
        <f>IF(Data_Mentah!H180="Yes",1,0)</f>
        <v>0</v>
      </c>
      <c r="I180" s="5">
        <f>IF(Data_Mentah!I180="Yes",1,0)</f>
        <v>1</v>
      </c>
      <c r="J180" s="5">
        <f>IF(Data_Mentah!J180="Yes",1,0)</f>
        <v>1</v>
      </c>
      <c r="K180" s="5">
        <f>IF(Data_Mentah!K180="Yes",1,0)</f>
        <v>1</v>
      </c>
      <c r="L180" s="5">
        <f>IF(Data_Mentah!L180="Yes",1,0)</f>
        <v>1</v>
      </c>
      <c r="M180" s="5">
        <f>IF(Data_Mentah!M180="Yes",1,0)</f>
        <v>1</v>
      </c>
      <c r="N180" s="5">
        <f>IF(Data_Mentah!N180="Yes",1,0)</f>
        <v>1</v>
      </c>
      <c r="O180" s="5">
        <f>IF(Data_Mentah!O180="Yes",1,0)</f>
        <v>0</v>
      </c>
      <c r="P180" s="5">
        <f>IF(Data_Mentah!P180="Yes",1,0)</f>
        <v>0</v>
      </c>
      <c r="Q180" s="6">
        <f>IF(Data_Mentah!Q180="Positive",1,0)</f>
        <v>1</v>
      </c>
      <c r="T180">
        <f t="shared" si="12"/>
        <v>1</v>
      </c>
      <c r="U180">
        <f t="shared" si="13"/>
        <v>1</v>
      </c>
      <c r="V180">
        <f t="shared" si="14"/>
        <v>1</v>
      </c>
      <c r="W180">
        <f t="shared" si="15"/>
        <v>0</v>
      </c>
      <c r="X180">
        <f t="shared" si="16"/>
        <v>1</v>
      </c>
      <c r="Y180">
        <f>IF((Confusion_Matrix!T180 + Confusion_Matrix!U180 + Confusion_Matrix!V180 + Confusion_Matrix!W180 + Confusion_Matrix!X180) &gt;= 3, 1, 0)</f>
        <v>1</v>
      </c>
      <c r="Z180">
        <f>Label_Encoding!Q180</f>
        <v>1</v>
      </c>
      <c r="AA180" t="str">
        <f t="shared" si="17"/>
        <v>Benar</v>
      </c>
    </row>
    <row r="181" spans="1:27" ht="15.75" customHeight="1" x14ac:dyDescent="0.2">
      <c r="A181" s="7">
        <v>35</v>
      </c>
      <c r="B181" s="8">
        <f>IF(Data_Mentah!B181="Male",1,0)</f>
        <v>0</v>
      </c>
      <c r="C181" s="8">
        <f>IF(Data_Mentah!C181="Yes",1,0)</f>
        <v>1</v>
      </c>
      <c r="D181" s="8">
        <f>IF(Data_Mentah!D181="Yes",1,0)</f>
        <v>1</v>
      </c>
      <c r="E181" s="8">
        <f>IF(Data_Mentah!E181="Yes",1,0)</f>
        <v>1</v>
      </c>
      <c r="F181" s="8">
        <f>IF(Data_Mentah!F181="Yes",1,0)</f>
        <v>1</v>
      </c>
      <c r="G181" s="8">
        <f>IF(Data_Mentah!G181="Yes",1,0)</f>
        <v>1</v>
      </c>
      <c r="H181" s="8">
        <f>IF(Data_Mentah!H181="Yes",1,0)</f>
        <v>0</v>
      </c>
      <c r="I181" s="8">
        <f>IF(Data_Mentah!I181="Yes",1,0)</f>
        <v>0</v>
      </c>
      <c r="J181" s="8">
        <f>IF(Data_Mentah!J181="Yes",1,0)</f>
        <v>1</v>
      </c>
      <c r="K181" s="8">
        <f>IF(Data_Mentah!K181="Yes",1,0)</f>
        <v>0</v>
      </c>
      <c r="L181" s="8">
        <f>IF(Data_Mentah!L181="Yes",1,0)</f>
        <v>1</v>
      </c>
      <c r="M181" s="8">
        <f>IF(Data_Mentah!M181="Yes",1,0)</f>
        <v>1</v>
      </c>
      <c r="N181" s="8">
        <f>IF(Data_Mentah!N181="Yes",1,0)</f>
        <v>1</v>
      </c>
      <c r="O181" s="8">
        <f>IF(Data_Mentah!O181="Yes",1,0)</f>
        <v>0</v>
      </c>
      <c r="P181" s="8">
        <f>IF(Data_Mentah!P181="Yes",1,0)</f>
        <v>0</v>
      </c>
      <c r="Q181" s="9">
        <f>IF(Data_Mentah!Q181="Positive",1,0)</f>
        <v>1</v>
      </c>
      <c r="T181">
        <f t="shared" si="12"/>
        <v>1</v>
      </c>
      <c r="U181">
        <f t="shared" si="13"/>
        <v>1</v>
      </c>
      <c r="V181">
        <f t="shared" si="14"/>
        <v>1</v>
      </c>
      <c r="W181">
        <f t="shared" si="15"/>
        <v>0</v>
      </c>
      <c r="X181">
        <f t="shared" si="16"/>
        <v>0</v>
      </c>
      <c r="Y181">
        <f>IF((Confusion_Matrix!T181 + Confusion_Matrix!U181 + Confusion_Matrix!V181 + Confusion_Matrix!W181 + Confusion_Matrix!X181) &gt;= 3, 1, 0)</f>
        <v>1</v>
      </c>
      <c r="Z181">
        <f>Label_Encoding!Q181</f>
        <v>1</v>
      </c>
      <c r="AA181" t="str">
        <f t="shared" si="17"/>
        <v>Benar</v>
      </c>
    </row>
    <row r="182" spans="1:27" ht="15.75" customHeight="1" x14ac:dyDescent="0.2">
      <c r="A182" s="4">
        <v>40</v>
      </c>
      <c r="B182" s="5">
        <f>IF(Data_Mentah!B182="Male",1,0)</f>
        <v>0</v>
      </c>
      <c r="C182" s="5">
        <f>IF(Data_Mentah!C182="Yes",1,0)</f>
        <v>1</v>
      </c>
      <c r="D182" s="5">
        <f>IF(Data_Mentah!D182="Yes",1,0)</f>
        <v>1</v>
      </c>
      <c r="E182" s="5">
        <f>IF(Data_Mentah!E182="Yes",1,0)</f>
        <v>1</v>
      </c>
      <c r="F182" s="5">
        <f>IF(Data_Mentah!F182="Yes",1,0)</f>
        <v>1</v>
      </c>
      <c r="G182" s="5">
        <f>IF(Data_Mentah!G182="Yes",1,0)</f>
        <v>0</v>
      </c>
      <c r="H182" s="5">
        <f>IF(Data_Mentah!H182="Yes",1,0)</f>
        <v>0</v>
      </c>
      <c r="I182" s="5">
        <f>IF(Data_Mentah!I182="Yes",1,0)</f>
        <v>1</v>
      </c>
      <c r="J182" s="5">
        <f>IF(Data_Mentah!J182="Yes",1,0)</f>
        <v>1</v>
      </c>
      <c r="K182" s="5">
        <f>IF(Data_Mentah!K182="Yes",1,0)</f>
        <v>0</v>
      </c>
      <c r="L182" s="5">
        <f>IF(Data_Mentah!L182="Yes",1,0)</f>
        <v>0</v>
      </c>
      <c r="M182" s="5">
        <f>IF(Data_Mentah!M182="Yes",1,0)</f>
        <v>1</v>
      </c>
      <c r="N182" s="5">
        <f>IF(Data_Mentah!N182="Yes",1,0)</f>
        <v>1</v>
      </c>
      <c r="O182" s="5">
        <f>IF(Data_Mentah!O182="Yes",1,0)</f>
        <v>0</v>
      </c>
      <c r="P182" s="5">
        <f>IF(Data_Mentah!P182="Yes",1,0)</f>
        <v>0</v>
      </c>
      <c r="Q182" s="6">
        <f>IF(Data_Mentah!Q182="Positive",1,0)</f>
        <v>1</v>
      </c>
      <c r="T182">
        <f t="shared" si="12"/>
        <v>1</v>
      </c>
      <c r="U182">
        <f t="shared" si="13"/>
        <v>1</v>
      </c>
      <c r="V182">
        <f t="shared" si="14"/>
        <v>1</v>
      </c>
      <c r="W182">
        <f t="shared" si="15"/>
        <v>0</v>
      </c>
      <c r="X182">
        <f t="shared" si="16"/>
        <v>1</v>
      </c>
      <c r="Y182">
        <f>IF((Confusion_Matrix!T182 + Confusion_Matrix!U182 + Confusion_Matrix!V182 + Confusion_Matrix!W182 + Confusion_Matrix!X182) &gt;= 3, 1, 0)</f>
        <v>1</v>
      </c>
      <c r="Z182">
        <f>Label_Encoding!Q182</f>
        <v>1</v>
      </c>
      <c r="AA182" t="str">
        <f t="shared" si="17"/>
        <v>Benar</v>
      </c>
    </row>
    <row r="183" spans="1:27" ht="15.75" customHeight="1" x14ac:dyDescent="0.2">
      <c r="A183" s="7">
        <v>31</v>
      </c>
      <c r="B183" s="8">
        <f>IF(Data_Mentah!B183="Male",1,0)</f>
        <v>0</v>
      </c>
      <c r="C183" s="8">
        <f>IF(Data_Mentah!C183="Yes",1,0)</f>
        <v>1</v>
      </c>
      <c r="D183" s="8">
        <f>IF(Data_Mentah!D183="Yes",1,0)</f>
        <v>1</v>
      </c>
      <c r="E183" s="8">
        <f>IF(Data_Mentah!E183="Yes",1,0)</f>
        <v>1</v>
      </c>
      <c r="F183" s="8">
        <f>IF(Data_Mentah!F183="Yes",1,0)</f>
        <v>1</v>
      </c>
      <c r="G183" s="8">
        <f>IF(Data_Mentah!G183="Yes",1,0)</f>
        <v>1</v>
      </c>
      <c r="H183" s="8">
        <f>IF(Data_Mentah!H183="Yes",1,0)</f>
        <v>0</v>
      </c>
      <c r="I183" s="8">
        <f>IF(Data_Mentah!I183="Yes",1,0)</f>
        <v>0</v>
      </c>
      <c r="J183" s="8">
        <f>IF(Data_Mentah!J183="Yes",1,0)</f>
        <v>1</v>
      </c>
      <c r="K183" s="8">
        <f>IF(Data_Mentah!K183="Yes",1,0)</f>
        <v>1</v>
      </c>
      <c r="L183" s="8">
        <f>IF(Data_Mentah!L183="Yes",1,0)</f>
        <v>0</v>
      </c>
      <c r="M183" s="8">
        <f>IF(Data_Mentah!M183="Yes",1,0)</f>
        <v>1</v>
      </c>
      <c r="N183" s="8">
        <f>IF(Data_Mentah!N183="Yes",1,0)</f>
        <v>1</v>
      </c>
      <c r="O183" s="8">
        <f>IF(Data_Mentah!O183="Yes",1,0)</f>
        <v>0</v>
      </c>
      <c r="P183" s="8">
        <f>IF(Data_Mentah!P183="Yes",1,0)</f>
        <v>0</v>
      </c>
      <c r="Q183" s="9">
        <f>IF(Data_Mentah!Q183="Positive",1,0)</f>
        <v>1</v>
      </c>
      <c r="T183">
        <f t="shared" si="12"/>
        <v>1</v>
      </c>
      <c r="U183">
        <f t="shared" si="13"/>
        <v>1</v>
      </c>
      <c r="V183">
        <f t="shared" si="14"/>
        <v>0</v>
      </c>
      <c r="W183">
        <f t="shared" si="15"/>
        <v>0</v>
      </c>
      <c r="X183">
        <f t="shared" si="16"/>
        <v>0</v>
      </c>
      <c r="Y183">
        <f>IF((Confusion_Matrix!T183 + Confusion_Matrix!U183 + Confusion_Matrix!V183 + Confusion_Matrix!W183 + Confusion_Matrix!X183) &gt;= 3, 1, 0)</f>
        <v>0</v>
      </c>
      <c r="Z183">
        <f>Label_Encoding!Q183</f>
        <v>1</v>
      </c>
      <c r="AA183" t="str">
        <f t="shared" si="17"/>
        <v>Salah</v>
      </c>
    </row>
    <row r="184" spans="1:27" ht="15.75" customHeight="1" x14ac:dyDescent="0.2">
      <c r="A184" s="4">
        <v>35</v>
      </c>
      <c r="B184" s="5">
        <f>IF(Data_Mentah!B184="Male",1,0)</f>
        <v>0</v>
      </c>
      <c r="C184" s="5">
        <f>IF(Data_Mentah!C184="Yes",1,0)</f>
        <v>1</v>
      </c>
      <c r="D184" s="5">
        <f>IF(Data_Mentah!D184="Yes",1,0)</f>
        <v>1</v>
      </c>
      <c r="E184" s="5">
        <f>IF(Data_Mentah!E184="Yes",1,0)</f>
        <v>0</v>
      </c>
      <c r="F184" s="5">
        <f>IF(Data_Mentah!F184="Yes",1,0)</f>
        <v>0</v>
      </c>
      <c r="G184" s="5">
        <f>IF(Data_Mentah!G184="Yes",1,0)</f>
        <v>0</v>
      </c>
      <c r="H184" s="5">
        <f>IF(Data_Mentah!H184="Yes",1,0)</f>
        <v>0</v>
      </c>
      <c r="I184" s="5">
        <f>IF(Data_Mentah!I184="Yes",1,0)</f>
        <v>1</v>
      </c>
      <c r="J184" s="5">
        <f>IF(Data_Mentah!J184="Yes",1,0)</f>
        <v>0</v>
      </c>
      <c r="K184" s="5">
        <f>IF(Data_Mentah!K184="Yes",1,0)</f>
        <v>0</v>
      </c>
      <c r="L184" s="5">
        <f>IF(Data_Mentah!L184="Yes",1,0)</f>
        <v>0</v>
      </c>
      <c r="M184" s="5">
        <f>IF(Data_Mentah!M184="Yes",1,0)</f>
        <v>0</v>
      </c>
      <c r="N184" s="5">
        <f>IF(Data_Mentah!N184="Yes",1,0)</f>
        <v>0</v>
      </c>
      <c r="O184" s="5">
        <f>IF(Data_Mentah!O184="Yes",1,0)</f>
        <v>1</v>
      </c>
      <c r="P184" s="5">
        <f>IF(Data_Mentah!P184="Yes",1,0)</f>
        <v>0</v>
      </c>
      <c r="Q184" s="6">
        <f>IF(Data_Mentah!Q184="Positive",1,0)</f>
        <v>1</v>
      </c>
      <c r="T184">
        <f t="shared" si="12"/>
        <v>0</v>
      </c>
      <c r="U184">
        <f t="shared" si="13"/>
        <v>0</v>
      </c>
      <c r="V184">
        <f t="shared" si="14"/>
        <v>0</v>
      </c>
      <c r="W184">
        <f t="shared" si="15"/>
        <v>0</v>
      </c>
      <c r="X184">
        <f t="shared" si="16"/>
        <v>0</v>
      </c>
      <c r="Y184">
        <f>IF((Confusion_Matrix!T184 + Confusion_Matrix!U184 + Confusion_Matrix!V184 + Confusion_Matrix!W184 + Confusion_Matrix!X184) &gt;= 3, 1, 0)</f>
        <v>0</v>
      </c>
      <c r="Z184">
        <f>Label_Encoding!Q184</f>
        <v>1</v>
      </c>
      <c r="AA184" t="str">
        <f t="shared" si="17"/>
        <v>Salah</v>
      </c>
    </row>
    <row r="185" spans="1:27" ht="15.75" customHeight="1" x14ac:dyDescent="0.2">
      <c r="A185" s="7">
        <v>39</v>
      </c>
      <c r="B185" s="8">
        <f>IF(Data_Mentah!B185="Male",1,0)</f>
        <v>0</v>
      </c>
      <c r="C185" s="8">
        <f>IF(Data_Mentah!C185="Yes",1,0)</f>
        <v>1</v>
      </c>
      <c r="D185" s="8">
        <f>IF(Data_Mentah!D185="Yes",1,0)</f>
        <v>1</v>
      </c>
      <c r="E185" s="8">
        <f>IF(Data_Mentah!E185="Yes",1,0)</f>
        <v>0</v>
      </c>
      <c r="F185" s="8">
        <f>IF(Data_Mentah!F185="Yes",1,0)</f>
        <v>0</v>
      </c>
      <c r="G185" s="8">
        <f>IF(Data_Mentah!G185="Yes",1,0)</f>
        <v>1</v>
      </c>
      <c r="H185" s="8">
        <f>IF(Data_Mentah!H185="Yes",1,0)</f>
        <v>1</v>
      </c>
      <c r="I185" s="8">
        <f>IF(Data_Mentah!I185="Yes",1,0)</f>
        <v>1</v>
      </c>
      <c r="J185" s="8">
        <f>IF(Data_Mentah!J185="Yes",1,0)</f>
        <v>1</v>
      </c>
      <c r="K185" s="8">
        <f>IF(Data_Mentah!K185="Yes",1,0)</f>
        <v>0</v>
      </c>
      <c r="L185" s="8">
        <f>IF(Data_Mentah!L185="Yes",1,0)</f>
        <v>1</v>
      </c>
      <c r="M185" s="8">
        <f>IF(Data_Mentah!M185="Yes",1,0)</f>
        <v>1</v>
      </c>
      <c r="N185" s="8">
        <f>IF(Data_Mentah!N185="Yes",1,0)</f>
        <v>0</v>
      </c>
      <c r="O185" s="8">
        <f>IF(Data_Mentah!O185="Yes",1,0)</f>
        <v>0</v>
      </c>
      <c r="P185" s="8">
        <f>IF(Data_Mentah!P185="Yes",1,0)</f>
        <v>0</v>
      </c>
      <c r="Q185" s="9">
        <f>IF(Data_Mentah!Q185="Positive",1,0)</f>
        <v>1</v>
      </c>
      <c r="T185">
        <f t="shared" si="12"/>
        <v>0</v>
      </c>
      <c r="U185">
        <f t="shared" si="13"/>
        <v>1</v>
      </c>
      <c r="V185">
        <f t="shared" si="14"/>
        <v>1</v>
      </c>
      <c r="W185">
        <f t="shared" si="15"/>
        <v>0</v>
      </c>
      <c r="X185">
        <f t="shared" si="16"/>
        <v>0</v>
      </c>
      <c r="Y185">
        <f>IF((Confusion_Matrix!T185 + Confusion_Matrix!U185 + Confusion_Matrix!V185 + Confusion_Matrix!W185 + Confusion_Matrix!X185) &gt;= 3, 1, 0)</f>
        <v>0</v>
      </c>
      <c r="Z185">
        <f>Label_Encoding!Q185</f>
        <v>1</v>
      </c>
      <c r="AA185" t="str">
        <f t="shared" si="17"/>
        <v>Salah</v>
      </c>
    </row>
    <row r="186" spans="1:27" ht="15.75" customHeight="1" x14ac:dyDescent="0.2">
      <c r="A186" s="4">
        <v>48</v>
      </c>
      <c r="B186" s="5">
        <f>IF(Data_Mentah!B186="Male",1,0)</f>
        <v>0</v>
      </c>
      <c r="C186" s="5">
        <f>IF(Data_Mentah!C186="Yes",1,0)</f>
        <v>1</v>
      </c>
      <c r="D186" s="5">
        <f>IF(Data_Mentah!D186="Yes",1,0)</f>
        <v>1</v>
      </c>
      <c r="E186" s="5">
        <f>IF(Data_Mentah!E186="Yes",1,0)</f>
        <v>1</v>
      </c>
      <c r="F186" s="5">
        <f>IF(Data_Mentah!F186="Yes",1,0)</f>
        <v>0</v>
      </c>
      <c r="G186" s="5">
        <f>IF(Data_Mentah!G186="Yes",1,0)</f>
        <v>1</v>
      </c>
      <c r="H186" s="5">
        <f>IF(Data_Mentah!H186="Yes",1,0)</f>
        <v>1</v>
      </c>
      <c r="I186" s="5">
        <f>IF(Data_Mentah!I186="Yes",1,0)</f>
        <v>0</v>
      </c>
      <c r="J186" s="5">
        <f>IF(Data_Mentah!J186="Yes",1,0)</f>
        <v>0</v>
      </c>
      <c r="K186" s="5">
        <f>IF(Data_Mentah!K186="Yes",1,0)</f>
        <v>1</v>
      </c>
      <c r="L186" s="5">
        <f>IF(Data_Mentah!L186="Yes",1,0)</f>
        <v>1</v>
      </c>
      <c r="M186" s="5">
        <f>IF(Data_Mentah!M186="Yes",1,0)</f>
        <v>0</v>
      </c>
      <c r="N186" s="5">
        <f>IF(Data_Mentah!N186="Yes",1,0)</f>
        <v>1</v>
      </c>
      <c r="O186" s="5">
        <f>IF(Data_Mentah!O186="Yes",1,0)</f>
        <v>1</v>
      </c>
      <c r="P186" s="5">
        <f>IF(Data_Mentah!P186="Yes",1,0)</f>
        <v>1</v>
      </c>
      <c r="Q186" s="6">
        <f>IF(Data_Mentah!Q186="Positive",1,0)</f>
        <v>1</v>
      </c>
      <c r="T186">
        <f t="shared" si="12"/>
        <v>1</v>
      </c>
      <c r="U186">
        <f t="shared" si="13"/>
        <v>1</v>
      </c>
      <c r="V186">
        <f t="shared" si="14"/>
        <v>0</v>
      </c>
      <c r="W186">
        <f t="shared" si="15"/>
        <v>0</v>
      </c>
      <c r="X186">
        <f t="shared" si="16"/>
        <v>1</v>
      </c>
      <c r="Y186">
        <f>IF((Confusion_Matrix!T186 + Confusion_Matrix!U186 + Confusion_Matrix!V186 + Confusion_Matrix!W186 + Confusion_Matrix!X186) &gt;= 3, 1, 0)</f>
        <v>1</v>
      </c>
      <c r="Z186">
        <f>Label_Encoding!Q186</f>
        <v>1</v>
      </c>
      <c r="AA186" t="str">
        <f t="shared" si="17"/>
        <v>Benar</v>
      </c>
    </row>
    <row r="187" spans="1:27" ht="15.75" customHeight="1" x14ac:dyDescent="0.2">
      <c r="A187" s="7">
        <v>85</v>
      </c>
      <c r="B187" s="8">
        <f>IF(Data_Mentah!B187="Male",1,0)</f>
        <v>1</v>
      </c>
      <c r="C187" s="8">
        <f>IF(Data_Mentah!C187="Yes",1,0)</f>
        <v>1</v>
      </c>
      <c r="D187" s="8">
        <f>IF(Data_Mentah!D187="Yes",1,0)</f>
        <v>1</v>
      </c>
      <c r="E187" s="8">
        <f>IF(Data_Mentah!E187="Yes",1,0)</f>
        <v>1</v>
      </c>
      <c r="F187" s="8">
        <f>IF(Data_Mentah!F187="Yes",1,0)</f>
        <v>1</v>
      </c>
      <c r="G187" s="8">
        <f>IF(Data_Mentah!G187="Yes",1,0)</f>
        <v>1</v>
      </c>
      <c r="H187" s="8">
        <f>IF(Data_Mentah!H187="Yes",1,0)</f>
        <v>1</v>
      </c>
      <c r="I187" s="8">
        <f>IF(Data_Mentah!I187="Yes",1,0)</f>
        <v>1</v>
      </c>
      <c r="J187" s="8">
        <f>IF(Data_Mentah!J187="Yes",1,0)</f>
        <v>1</v>
      </c>
      <c r="K187" s="8">
        <f>IF(Data_Mentah!K187="Yes",1,0)</f>
        <v>0</v>
      </c>
      <c r="L187" s="8">
        <f>IF(Data_Mentah!L187="Yes",1,0)</f>
        <v>1</v>
      </c>
      <c r="M187" s="8">
        <f>IF(Data_Mentah!M187="Yes",1,0)</f>
        <v>1</v>
      </c>
      <c r="N187" s="8">
        <f>IF(Data_Mentah!N187="Yes",1,0)</f>
        <v>1</v>
      </c>
      <c r="O187" s="8">
        <f>IF(Data_Mentah!O187="Yes",1,0)</f>
        <v>0</v>
      </c>
      <c r="P187" s="8">
        <f>IF(Data_Mentah!P187="Yes",1,0)</f>
        <v>0</v>
      </c>
      <c r="Q187" s="9">
        <f>IF(Data_Mentah!Q187="Positive",1,0)</f>
        <v>1</v>
      </c>
      <c r="T187">
        <f t="shared" si="12"/>
        <v>1</v>
      </c>
      <c r="U187">
        <f t="shared" si="13"/>
        <v>1</v>
      </c>
      <c r="V187">
        <f t="shared" si="14"/>
        <v>1</v>
      </c>
      <c r="W187">
        <f t="shared" si="15"/>
        <v>0</v>
      </c>
      <c r="X187">
        <f t="shared" si="16"/>
        <v>1</v>
      </c>
      <c r="Y187">
        <f>IF((Confusion_Matrix!T187 + Confusion_Matrix!U187 + Confusion_Matrix!V187 + Confusion_Matrix!W187 + Confusion_Matrix!X187) &gt;= 3, 1, 0)</f>
        <v>1</v>
      </c>
      <c r="Z187">
        <f>Label_Encoding!Q187</f>
        <v>1</v>
      </c>
      <c r="AA187" t="str">
        <f t="shared" si="17"/>
        <v>Benar</v>
      </c>
    </row>
    <row r="188" spans="1:27" ht="15.75" customHeight="1" x14ac:dyDescent="0.2">
      <c r="A188" s="4">
        <v>90</v>
      </c>
      <c r="B188" s="5">
        <f>IF(Data_Mentah!B188="Male",1,0)</f>
        <v>0</v>
      </c>
      <c r="C188" s="5">
        <f>IF(Data_Mentah!C188="Yes",1,0)</f>
        <v>0</v>
      </c>
      <c r="D188" s="5">
        <f>IF(Data_Mentah!D188="Yes",1,0)</f>
        <v>1</v>
      </c>
      <c r="E188" s="5">
        <f>IF(Data_Mentah!E188="Yes",1,0)</f>
        <v>1</v>
      </c>
      <c r="F188" s="5">
        <f>IF(Data_Mentah!F188="Yes",1,0)</f>
        <v>0</v>
      </c>
      <c r="G188" s="5">
        <f>IF(Data_Mentah!G188="Yes",1,0)</f>
        <v>0</v>
      </c>
      <c r="H188" s="5">
        <f>IF(Data_Mentah!H188="Yes",1,0)</f>
        <v>1</v>
      </c>
      <c r="I188" s="5">
        <f>IF(Data_Mentah!I188="Yes",1,0)</f>
        <v>1</v>
      </c>
      <c r="J188" s="5">
        <f>IF(Data_Mentah!J188="Yes",1,0)</f>
        <v>1</v>
      </c>
      <c r="K188" s="5">
        <f>IF(Data_Mentah!K188="Yes",1,0)</f>
        <v>0</v>
      </c>
      <c r="L188" s="5">
        <f>IF(Data_Mentah!L188="Yes",1,0)</f>
        <v>0</v>
      </c>
      <c r="M188" s="5">
        <f>IF(Data_Mentah!M188="Yes",1,0)</f>
        <v>0</v>
      </c>
      <c r="N188" s="5">
        <f>IF(Data_Mentah!N188="Yes",1,0)</f>
        <v>1</v>
      </c>
      <c r="O188" s="5">
        <f>IF(Data_Mentah!O188="Yes",1,0)</f>
        <v>1</v>
      </c>
      <c r="P188" s="5">
        <f>IF(Data_Mentah!P188="Yes",1,0)</f>
        <v>0</v>
      </c>
      <c r="Q188" s="6">
        <f>IF(Data_Mentah!Q188="Positive",1,0)</f>
        <v>1</v>
      </c>
      <c r="T188">
        <f t="shared" si="12"/>
        <v>1</v>
      </c>
      <c r="U188">
        <f t="shared" si="13"/>
        <v>0</v>
      </c>
      <c r="V188">
        <f t="shared" si="14"/>
        <v>0</v>
      </c>
      <c r="W188">
        <f t="shared" si="15"/>
        <v>0</v>
      </c>
      <c r="X188">
        <f t="shared" si="16"/>
        <v>1</v>
      </c>
      <c r="Y188">
        <f>IF((Confusion_Matrix!T188 + Confusion_Matrix!U188 + Confusion_Matrix!V188 + Confusion_Matrix!W188 + Confusion_Matrix!X188) &gt;= 3, 1, 0)</f>
        <v>0</v>
      </c>
      <c r="Z188">
        <f>Label_Encoding!Q188</f>
        <v>1</v>
      </c>
      <c r="AA188" t="str">
        <f t="shared" si="17"/>
        <v>Salah</v>
      </c>
    </row>
    <row r="189" spans="1:27" ht="15.75" customHeight="1" x14ac:dyDescent="0.2">
      <c r="A189" s="7">
        <v>72</v>
      </c>
      <c r="B189" s="8">
        <f>IF(Data_Mentah!B189="Male",1,0)</f>
        <v>1</v>
      </c>
      <c r="C189" s="8">
        <f>IF(Data_Mentah!C189="Yes",1,0)</f>
        <v>1</v>
      </c>
      <c r="D189" s="8">
        <f>IF(Data_Mentah!D189="Yes",1,0)</f>
        <v>0</v>
      </c>
      <c r="E189" s="8">
        <f>IF(Data_Mentah!E189="Yes",1,0)</f>
        <v>1</v>
      </c>
      <c r="F189" s="8">
        <f>IF(Data_Mentah!F189="Yes",1,0)</f>
        <v>1</v>
      </c>
      <c r="G189" s="8">
        <f>IF(Data_Mentah!G189="Yes",1,0)</f>
        <v>1</v>
      </c>
      <c r="H189" s="8">
        <f>IF(Data_Mentah!H189="Yes",1,0)</f>
        <v>0</v>
      </c>
      <c r="I189" s="8">
        <f>IF(Data_Mentah!I189="Yes",1,0)</f>
        <v>0</v>
      </c>
      <c r="J189" s="8">
        <f>IF(Data_Mentah!J189="Yes",1,0)</f>
        <v>0</v>
      </c>
      <c r="K189" s="8">
        <f>IF(Data_Mentah!K189="Yes",1,0)</f>
        <v>1</v>
      </c>
      <c r="L189" s="8">
        <f>IF(Data_Mentah!L189="Yes",1,0)</f>
        <v>1</v>
      </c>
      <c r="M189" s="8">
        <f>IF(Data_Mentah!M189="Yes",1,0)</f>
        <v>1</v>
      </c>
      <c r="N189" s="8">
        <f>IF(Data_Mentah!N189="Yes",1,0)</f>
        <v>1</v>
      </c>
      <c r="O189" s="8">
        <f>IF(Data_Mentah!O189="Yes",1,0)</f>
        <v>1</v>
      </c>
      <c r="P189" s="8">
        <f>IF(Data_Mentah!P189="Yes",1,0)</f>
        <v>0</v>
      </c>
      <c r="Q189" s="9">
        <f>IF(Data_Mentah!Q189="Positive",1,0)</f>
        <v>1</v>
      </c>
      <c r="T189">
        <f t="shared" si="12"/>
        <v>1</v>
      </c>
      <c r="U189">
        <f t="shared" si="13"/>
        <v>0</v>
      </c>
      <c r="V189">
        <f t="shared" si="14"/>
        <v>0</v>
      </c>
      <c r="W189">
        <f t="shared" si="15"/>
        <v>0</v>
      </c>
      <c r="X189">
        <f t="shared" si="16"/>
        <v>1</v>
      </c>
      <c r="Y189">
        <f>IF((Confusion_Matrix!T189 + Confusion_Matrix!U189 + Confusion_Matrix!V189 + Confusion_Matrix!W189 + Confusion_Matrix!X189) &gt;= 3, 1, 0)</f>
        <v>0</v>
      </c>
      <c r="Z189">
        <f>Label_Encoding!Q189</f>
        <v>1</v>
      </c>
      <c r="AA189" t="str">
        <f t="shared" si="17"/>
        <v>Salah</v>
      </c>
    </row>
    <row r="190" spans="1:27" ht="15.75" customHeight="1" x14ac:dyDescent="0.2">
      <c r="A190" s="4">
        <v>70</v>
      </c>
      <c r="B190" s="5">
        <f>IF(Data_Mentah!B190="Male",1,0)</f>
        <v>1</v>
      </c>
      <c r="C190" s="5">
        <f>IF(Data_Mentah!C190="Yes",1,0)</f>
        <v>1</v>
      </c>
      <c r="D190" s="5">
        <f>IF(Data_Mentah!D190="Yes",1,0)</f>
        <v>0</v>
      </c>
      <c r="E190" s="5">
        <f>IF(Data_Mentah!E190="Yes",1,0)</f>
        <v>1</v>
      </c>
      <c r="F190" s="5">
        <f>IF(Data_Mentah!F190="Yes",1,0)</f>
        <v>1</v>
      </c>
      <c r="G190" s="5">
        <f>IF(Data_Mentah!G190="Yes",1,0)</f>
        <v>1</v>
      </c>
      <c r="H190" s="5">
        <f>IF(Data_Mentah!H190="Yes",1,0)</f>
        <v>1</v>
      </c>
      <c r="I190" s="5">
        <f>IF(Data_Mentah!I190="Yes",1,0)</f>
        <v>0</v>
      </c>
      <c r="J190" s="5">
        <f>IF(Data_Mentah!J190="Yes",1,0)</f>
        <v>0</v>
      </c>
      <c r="K190" s="5">
        <f>IF(Data_Mentah!K190="Yes",1,0)</f>
        <v>1</v>
      </c>
      <c r="L190" s="5">
        <f>IF(Data_Mentah!L190="Yes",1,0)</f>
        <v>1</v>
      </c>
      <c r="M190" s="5">
        <f>IF(Data_Mentah!M190="Yes",1,0)</f>
        <v>1</v>
      </c>
      <c r="N190" s="5">
        <f>IF(Data_Mentah!N190="Yes",1,0)</f>
        <v>1</v>
      </c>
      <c r="O190" s="5">
        <f>IF(Data_Mentah!O190="Yes",1,0)</f>
        <v>1</v>
      </c>
      <c r="P190" s="5">
        <f>IF(Data_Mentah!P190="Yes",1,0)</f>
        <v>0</v>
      </c>
      <c r="Q190" s="6">
        <f>IF(Data_Mentah!Q190="Positive",1,0)</f>
        <v>1</v>
      </c>
      <c r="T190">
        <f t="shared" si="12"/>
        <v>1</v>
      </c>
      <c r="U190">
        <f t="shared" si="13"/>
        <v>0</v>
      </c>
      <c r="V190">
        <f t="shared" si="14"/>
        <v>0</v>
      </c>
      <c r="W190">
        <f t="shared" si="15"/>
        <v>0</v>
      </c>
      <c r="X190">
        <f t="shared" si="16"/>
        <v>1</v>
      </c>
      <c r="Y190">
        <f>IF((Confusion_Matrix!T190 + Confusion_Matrix!U190 + Confusion_Matrix!V190 + Confusion_Matrix!W190 + Confusion_Matrix!X190) &gt;= 3, 1, 0)</f>
        <v>0</v>
      </c>
      <c r="Z190">
        <f>Label_Encoding!Q190</f>
        <v>1</v>
      </c>
      <c r="AA190" t="str">
        <f t="shared" si="17"/>
        <v>Salah</v>
      </c>
    </row>
    <row r="191" spans="1:27" ht="15.75" customHeight="1" x14ac:dyDescent="0.2">
      <c r="A191" s="7">
        <v>69</v>
      </c>
      <c r="B191" s="8">
        <f>IF(Data_Mentah!B191="Male",1,0)</f>
        <v>0</v>
      </c>
      <c r="C191" s="8">
        <f>IF(Data_Mentah!C191="Yes",1,0)</f>
        <v>1</v>
      </c>
      <c r="D191" s="8">
        <f>IF(Data_Mentah!D191="Yes",1,0)</f>
        <v>0</v>
      </c>
      <c r="E191" s="8">
        <f>IF(Data_Mentah!E191="Yes",1,0)</f>
        <v>1</v>
      </c>
      <c r="F191" s="8">
        <f>IF(Data_Mentah!F191="Yes",1,0)</f>
        <v>1</v>
      </c>
      <c r="G191" s="8">
        <f>IF(Data_Mentah!G191="Yes",1,0)</f>
        <v>1</v>
      </c>
      <c r="H191" s="8">
        <f>IF(Data_Mentah!H191="Yes",1,0)</f>
        <v>1</v>
      </c>
      <c r="I191" s="8">
        <f>IF(Data_Mentah!I191="Yes",1,0)</f>
        <v>1</v>
      </c>
      <c r="J191" s="8">
        <f>IF(Data_Mentah!J191="Yes",1,0)</f>
        <v>1</v>
      </c>
      <c r="K191" s="8">
        <f>IF(Data_Mentah!K191="Yes",1,0)</f>
        <v>0</v>
      </c>
      <c r="L191" s="8">
        <f>IF(Data_Mentah!L191="Yes",1,0)</f>
        <v>1</v>
      </c>
      <c r="M191" s="8">
        <f>IF(Data_Mentah!M191="Yes",1,0)</f>
        <v>0</v>
      </c>
      <c r="N191" s="8">
        <f>IF(Data_Mentah!N191="Yes",1,0)</f>
        <v>0</v>
      </c>
      <c r="O191" s="8">
        <f>IF(Data_Mentah!O191="Yes",1,0)</f>
        <v>1</v>
      </c>
      <c r="P191" s="8">
        <f>IF(Data_Mentah!P191="Yes",1,0)</f>
        <v>0</v>
      </c>
      <c r="Q191" s="9">
        <f>IF(Data_Mentah!Q191="Positive",1,0)</f>
        <v>1</v>
      </c>
      <c r="T191">
        <f t="shared" si="12"/>
        <v>1</v>
      </c>
      <c r="U191">
        <f t="shared" si="13"/>
        <v>0</v>
      </c>
      <c r="V191">
        <f t="shared" si="14"/>
        <v>1</v>
      </c>
      <c r="W191">
        <f t="shared" si="15"/>
        <v>0</v>
      </c>
      <c r="X191">
        <f t="shared" si="16"/>
        <v>1</v>
      </c>
      <c r="Y191">
        <f>IF((Confusion_Matrix!T191 + Confusion_Matrix!U191 + Confusion_Matrix!V191 + Confusion_Matrix!W191 + Confusion_Matrix!X191) &gt;= 3, 1, 0)</f>
        <v>1</v>
      </c>
      <c r="Z191">
        <f>Label_Encoding!Q191</f>
        <v>1</v>
      </c>
      <c r="AA191" t="str">
        <f t="shared" si="17"/>
        <v>Benar</v>
      </c>
    </row>
    <row r="192" spans="1:27" ht="15.75" customHeight="1" x14ac:dyDescent="0.2">
      <c r="A192" s="4">
        <v>58</v>
      </c>
      <c r="B192" s="5">
        <f>IF(Data_Mentah!B192="Male",1,0)</f>
        <v>1</v>
      </c>
      <c r="C192" s="5">
        <f>IF(Data_Mentah!C192="Yes",1,0)</f>
        <v>0</v>
      </c>
      <c r="D192" s="5">
        <f>IF(Data_Mentah!D192="Yes",1,0)</f>
        <v>1</v>
      </c>
      <c r="E192" s="5">
        <f>IF(Data_Mentah!E192="Yes",1,0)</f>
        <v>1</v>
      </c>
      <c r="F192" s="5">
        <f>IF(Data_Mentah!F192="Yes",1,0)</f>
        <v>1</v>
      </c>
      <c r="G192" s="5">
        <f>IF(Data_Mentah!G192="Yes",1,0)</f>
        <v>1</v>
      </c>
      <c r="H192" s="5">
        <f>IF(Data_Mentah!H192="Yes",1,0)</f>
        <v>0</v>
      </c>
      <c r="I192" s="5">
        <f>IF(Data_Mentah!I192="Yes",1,0)</f>
        <v>1</v>
      </c>
      <c r="J192" s="5">
        <f>IF(Data_Mentah!J192="Yes",1,0)</f>
        <v>1</v>
      </c>
      <c r="K192" s="5">
        <f>IF(Data_Mentah!K192="Yes",1,0)</f>
        <v>0</v>
      </c>
      <c r="L192" s="5">
        <f>IF(Data_Mentah!L192="Yes",1,0)</f>
        <v>0</v>
      </c>
      <c r="M192" s="5">
        <f>IF(Data_Mentah!M192="Yes",1,0)</f>
        <v>1</v>
      </c>
      <c r="N192" s="5">
        <f>IF(Data_Mentah!N192="Yes",1,0)</f>
        <v>0</v>
      </c>
      <c r="O192" s="5">
        <f>IF(Data_Mentah!O192="Yes",1,0)</f>
        <v>1</v>
      </c>
      <c r="P192" s="5">
        <f>IF(Data_Mentah!P192="Yes",1,0)</f>
        <v>1</v>
      </c>
      <c r="Q192" s="6">
        <f>IF(Data_Mentah!Q192="Positive",1,0)</f>
        <v>1</v>
      </c>
      <c r="T192">
        <f t="shared" si="12"/>
        <v>1</v>
      </c>
      <c r="U192">
        <f t="shared" si="13"/>
        <v>1</v>
      </c>
      <c r="V192">
        <f t="shared" si="14"/>
        <v>1</v>
      </c>
      <c r="W192">
        <f t="shared" si="15"/>
        <v>0</v>
      </c>
      <c r="X192">
        <f t="shared" si="16"/>
        <v>1</v>
      </c>
      <c r="Y192">
        <f>IF((Confusion_Matrix!T192 + Confusion_Matrix!U192 + Confusion_Matrix!V192 + Confusion_Matrix!W192 + Confusion_Matrix!X192) &gt;= 3, 1, 0)</f>
        <v>1</v>
      </c>
      <c r="Z192">
        <f>Label_Encoding!Q192</f>
        <v>1</v>
      </c>
      <c r="AA192" t="str">
        <f t="shared" si="17"/>
        <v>Benar</v>
      </c>
    </row>
    <row r="193" spans="1:27" ht="15.75" customHeight="1" x14ac:dyDescent="0.2">
      <c r="A193" s="7">
        <v>54</v>
      </c>
      <c r="B193" s="8">
        <f>IF(Data_Mentah!B193="Male",1,0)</f>
        <v>1</v>
      </c>
      <c r="C193" s="8">
        <f>IF(Data_Mentah!C193="Yes",1,0)</f>
        <v>1</v>
      </c>
      <c r="D193" s="8">
        <f>IF(Data_Mentah!D193="Yes",1,0)</f>
        <v>1</v>
      </c>
      <c r="E193" s="8">
        <f>IF(Data_Mentah!E193="Yes",1,0)</f>
        <v>0</v>
      </c>
      <c r="F193" s="8">
        <f>IF(Data_Mentah!F193="Yes",1,0)</f>
        <v>0</v>
      </c>
      <c r="G193" s="8">
        <f>IF(Data_Mentah!G193="Yes",1,0)</f>
        <v>0</v>
      </c>
      <c r="H193" s="8">
        <f>IF(Data_Mentah!H193="Yes",1,0)</f>
        <v>0</v>
      </c>
      <c r="I193" s="8">
        <f>IF(Data_Mentah!I193="Yes",1,0)</f>
        <v>1</v>
      </c>
      <c r="J193" s="8">
        <f>IF(Data_Mentah!J193="Yes",1,0)</f>
        <v>0</v>
      </c>
      <c r="K193" s="8">
        <f>IF(Data_Mentah!K193="Yes",1,0)</f>
        <v>0</v>
      </c>
      <c r="L193" s="8">
        <f>IF(Data_Mentah!L193="Yes",1,0)</f>
        <v>0</v>
      </c>
      <c r="M193" s="8">
        <f>IF(Data_Mentah!M193="Yes",1,0)</f>
        <v>0</v>
      </c>
      <c r="N193" s="8">
        <f>IF(Data_Mentah!N193="Yes",1,0)</f>
        <v>0</v>
      </c>
      <c r="O193" s="8">
        <f>IF(Data_Mentah!O193="Yes",1,0)</f>
        <v>0</v>
      </c>
      <c r="P193" s="8">
        <f>IF(Data_Mentah!P193="Yes",1,0)</f>
        <v>0</v>
      </c>
      <c r="Q193" s="9">
        <f>IF(Data_Mentah!Q193="Positive",1,0)</f>
        <v>1</v>
      </c>
      <c r="T193">
        <f t="shared" si="12"/>
        <v>0</v>
      </c>
      <c r="U193">
        <f t="shared" si="13"/>
        <v>0</v>
      </c>
      <c r="V193">
        <f t="shared" si="14"/>
        <v>0</v>
      </c>
      <c r="W193">
        <f t="shared" si="15"/>
        <v>0</v>
      </c>
      <c r="X193">
        <f t="shared" si="16"/>
        <v>0</v>
      </c>
      <c r="Y193">
        <f>IF((Confusion_Matrix!T193 + Confusion_Matrix!U193 + Confusion_Matrix!V193 + Confusion_Matrix!W193 + Confusion_Matrix!X193) &gt;= 3, 1, 0)</f>
        <v>0</v>
      </c>
      <c r="Z193">
        <f>Label_Encoding!Q193</f>
        <v>1</v>
      </c>
      <c r="AA193" t="str">
        <f t="shared" si="17"/>
        <v>Salah</v>
      </c>
    </row>
    <row r="194" spans="1:27" ht="15.75" customHeight="1" x14ac:dyDescent="0.2">
      <c r="A194" s="4">
        <v>64</v>
      </c>
      <c r="B194" s="5">
        <f>IF(Data_Mentah!B194="Male",1,0)</f>
        <v>1</v>
      </c>
      <c r="C194" s="5">
        <f>IF(Data_Mentah!C194="Yes",1,0)</f>
        <v>0</v>
      </c>
      <c r="D194" s="5">
        <f>IF(Data_Mentah!D194="Yes",1,0)</f>
        <v>1</v>
      </c>
      <c r="E194" s="5">
        <f>IF(Data_Mentah!E194="Yes",1,0)</f>
        <v>0</v>
      </c>
      <c r="F194" s="5">
        <f>IF(Data_Mentah!F194="Yes",1,0)</f>
        <v>0</v>
      </c>
      <c r="G194" s="5">
        <f>IF(Data_Mentah!G194="Yes",1,0)</f>
        <v>0</v>
      </c>
      <c r="H194" s="5">
        <f>IF(Data_Mentah!H194="Yes",1,0)</f>
        <v>0</v>
      </c>
      <c r="I194" s="5">
        <f>IF(Data_Mentah!I194="Yes",1,0)</f>
        <v>0</v>
      </c>
      <c r="J194" s="5">
        <f>IF(Data_Mentah!J194="Yes",1,0)</f>
        <v>0</v>
      </c>
      <c r="K194" s="5">
        <f>IF(Data_Mentah!K194="Yes",1,0)</f>
        <v>1</v>
      </c>
      <c r="L194" s="5">
        <f>IF(Data_Mentah!L194="Yes",1,0)</f>
        <v>1</v>
      </c>
      <c r="M194" s="5">
        <f>IF(Data_Mentah!M194="Yes",1,0)</f>
        <v>0</v>
      </c>
      <c r="N194" s="5">
        <f>IF(Data_Mentah!N194="Yes",1,0)</f>
        <v>0</v>
      </c>
      <c r="O194" s="5">
        <f>IF(Data_Mentah!O194="Yes",1,0)</f>
        <v>0</v>
      </c>
      <c r="P194" s="5">
        <f>IF(Data_Mentah!P194="Yes",1,0)</f>
        <v>0</v>
      </c>
      <c r="Q194" s="6">
        <f>IF(Data_Mentah!Q194="Positive",1,0)</f>
        <v>1</v>
      </c>
      <c r="T194">
        <f t="shared" si="12"/>
        <v>0</v>
      </c>
      <c r="U194">
        <f t="shared" si="13"/>
        <v>0</v>
      </c>
      <c r="V194">
        <f t="shared" si="14"/>
        <v>0</v>
      </c>
      <c r="W194">
        <f t="shared" si="15"/>
        <v>0</v>
      </c>
      <c r="X194">
        <f t="shared" si="16"/>
        <v>0</v>
      </c>
      <c r="Y194">
        <f>IF((Confusion_Matrix!T194 + Confusion_Matrix!U194 + Confusion_Matrix!V194 + Confusion_Matrix!W194 + Confusion_Matrix!X194) &gt;= 3, 1, 0)</f>
        <v>0</v>
      </c>
      <c r="Z194">
        <f>Label_Encoding!Q194</f>
        <v>1</v>
      </c>
      <c r="AA194" t="str">
        <f t="shared" si="17"/>
        <v>Salah</v>
      </c>
    </row>
    <row r="195" spans="1:27" ht="15.75" customHeight="1" x14ac:dyDescent="0.2">
      <c r="A195" s="7">
        <v>36</v>
      </c>
      <c r="B195" s="8">
        <f>IF(Data_Mentah!B195="Male",1,0)</f>
        <v>1</v>
      </c>
      <c r="C195" s="8">
        <f>IF(Data_Mentah!C195="Yes",1,0)</f>
        <v>1</v>
      </c>
      <c r="D195" s="8">
        <f>IF(Data_Mentah!D195="Yes",1,0)</f>
        <v>0</v>
      </c>
      <c r="E195" s="8">
        <f>IF(Data_Mentah!E195="Yes",1,0)</f>
        <v>0</v>
      </c>
      <c r="F195" s="8">
        <f>IF(Data_Mentah!F195="Yes",1,0)</f>
        <v>1</v>
      </c>
      <c r="G195" s="8">
        <f>IF(Data_Mentah!G195="Yes",1,0)</f>
        <v>0</v>
      </c>
      <c r="H195" s="8">
        <f>IF(Data_Mentah!H195="Yes",1,0)</f>
        <v>1</v>
      </c>
      <c r="I195" s="8">
        <f>IF(Data_Mentah!I195="Yes",1,0)</f>
        <v>1</v>
      </c>
      <c r="J195" s="8">
        <f>IF(Data_Mentah!J195="Yes",1,0)</f>
        <v>1</v>
      </c>
      <c r="K195" s="8">
        <f>IF(Data_Mentah!K195="Yes",1,0)</f>
        <v>0</v>
      </c>
      <c r="L195" s="8">
        <f>IF(Data_Mentah!L195="Yes",1,0)</f>
        <v>1</v>
      </c>
      <c r="M195" s="8">
        <f>IF(Data_Mentah!M195="Yes",1,0)</f>
        <v>0</v>
      </c>
      <c r="N195" s="8">
        <f>IF(Data_Mentah!N195="Yes",1,0)</f>
        <v>0</v>
      </c>
      <c r="O195" s="8">
        <f>IF(Data_Mentah!O195="Yes",1,0)</f>
        <v>0</v>
      </c>
      <c r="P195" s="8">
        <f>IF(Data_Mentah!P195="Yes",1,0)</f>
        <v>0</v>
      </c>
      <c r="Q195" s="9">
        <f>IF(Data_Mentah!Q195="Positive",1,0)</f>
        <v>1</v>
      </c>
      <c r="T195">
        <f t="shared" ref="T195:T258" si="18">IF((H195 + N195 + E195 + F195 + J195) &gt;= 3, 1, 0)</f>
        <v>1</v>
      </c>
      <c r="U195">
        <f t="shared" ref="U195:U258" si="19">IF((P195 + J195 + G195 + M195 + D195) &gt;= 3, 1, 0)</f>
        <v>0</v>
      </c>
      <c r="V195">
        <f t="shared" ref="V195:V258" si="20">IF((R195 + J195 + I195 + F195 + L195) &gt;= 3, 1, 0)</f>
        <v>1</v>
      </c>
      <c r="W195">
        <f t="shared" ref="W195:W258" si="21">IF((S195 + K195 + R195 + P195 + M195) &gt;= 3, 1, 0)</f>
        <v>0</v>
      </c>
      <c r="X195">
        <f t="shared" ref="X195:X258" si="22">IF((T195 + O195 + I195 + M195 + P195) &gt;= 3, 1, 0)</f>
        <v>0</v>
      </c>
      <c r="Y195">
        <f>IF((Confusion_Matrix!T195 + Confusion_Matrix!U195 + Confusion_Matrix!V195 + Confusion_Matrix!W195 + Confusion_Matrix!X195) &gt;= 3, 1, 0)</f>
        <v>0</v>
      </c>
      <c r="Z195">
        <f>Label_Encoding!Q195</f>
        <v>1</v>
      </c>
      <c r="AA195" t="str">
        <f t="shared" ref="AA195:AA258" si="23">IF(Y195=Z195,"Benar","Salah")</f>
        <v>Salah</v>
      </c>
    </row>
    <row r="196" spans="1:27" ht="15.75" customHeight="1" x14ac:dyDescent="0.2">
      <c r="A196" s="4">
        <v>43</v>
      </c>
      <c r="B196" s="5">
        <f>IF(Data_Mentah!B196="Male",1,0)</f>
        <v>1</v>
      </c>
      <c r="C196" s="5">
        <f>IF(Data_Mentah!C196="Yes",1,0)</f>
        <v>0</v>
      </c>
      <c r="D196" s="5">
        <f>IF(Data_Mentah!D196="Yes",1,0)</f>
        <v>0</v>
      </c>
      <c r="E196" s="5">
        <f>IF(Data_Mentah!E196="Yes",1,0)</f>
        <v>1</v>
      </c>
      <c r="F196" s="5">
        <f>IF(Data_Mentah!F196="Yes",1,0)</f>
        <v>1</v>
      </c>
      <c r="G196" s="5">
        <f>IF(Data_Mentah!G196="Yes",1,0)</f>
        <v>1</v>
      </c>
      <c r="H196" s="5">
        <f>IF(Data_Mentah!H196="Yes",1,0)</f>
        <v>1</v>
      </c>
      <c r="I196" s="5">
        <f>IF(Data_Mentah!I196="Yes",1,0)</f>
        <v>1</v>
      </c>
      <c r="J196" s="5">
        <f>IF(Data_Mentah!J196="Yes",1,0)</f>
        <v>1</v>
      </c>
      <c r="K196" s="5">
        <f>IF(Data_Mentah!K196="Yes",1,0)</f>
        <v>1</v>
      </c>
      <c r="L196" s="5">
        <f>IF(Data_Mentah!L196="Yes",1,0)</f>
        <v>1</v>
      </c>
      <c r="M196" s="5">
        <f>IF(Data_Mentah!M196="Yes",1,0)</f>
        <v>0</v>
      </c>
      <c r="N196" s="5">
        <f>IF(Data_Mentah!N196="Yes",1,0)</f>
        <v>0</v>
      </c>
      <c r="O196" s="5">
        <f>IF(Data_Mentah!O196="Yes",1,0)</f>
        <v>0</v>
      </c>
      <c r="P196" s="5">
        <f>IF(Data_Mentah!P196="Yes",1,0)</f>
        <v>0</v>
      </c>
      <c r="Q196" s="6">
        <f>IF(Data_Mentah!Q196="Positive",1,0)</f>
        <v>1</v>
      </c>
      <c r="T196">
        <f t="shared" si="18"/>
        <v>1</v>
      </c>
      <c r="U196">
        <f t="shared" si="19"/>
        <v>0</v>
      </c>
      <c r="V196">
        <f t="shared" si="20"/>
        <v>1</v>
      </c>
      <c r="W196">
        <f t="shared" si="21"/>
        <v>0</v>
      </c>
      <c r="X196">
        <f t="shared" si="22"/>
        <v>0</v>
      </c>
      <c r="Y196">
        <f>IF((Confusion_Matrix!T196 + Confusion_Matrix!U196 + Confusion_Matrix!V196 + Confusion_Matrix!W196 + Confusion_Matrix!X196) &gt;= 3, 1, 0)</f>
        <v>0</v>
      </c>
      <c r="Z196">
        <f>Label_Encoding!Q196</f>
        <v>1</v>
      </c>
      <c r="AA196" t="str">
        <f t="shared" si="23"/>
        <v>Salah</v>
      </c>
    </row>
    <row r="197" spans="1:27" ht="15.75" customHeight="1" x14ac:dyDescent="0.2">
      <c r="A197" s="7">
        <v>31</v>
      </c>
      <c r="B197" s="8">
        <f>IF(Data_Mentah!B197="Male",1,0)</f>
        <v>1</v>
      </c>
      <c r="C197" s="8">
        <f>IF(Data_Mentah!C197="Yes",1,0)</f>
        <v>1</v>
      </c>
      <c r="D197" s="8">
        <f>IF(Data_Mentah!D197="Yes",1,0)</f>
        <v>0</v>
      </c>
      <c r="E197" s="8">
        <f>IF(Data_Mentah!E197="Yes",1,0)</f>
        <v>0</v>
      </c>
      <c r="F197" s="8">
        <f>IF(Data_Mentah!F197="Yes",1,0)</f>
        <v>0</v>
      </c>
      <c r="G197" s="8">
        <f>IF(Data_Mentah!G197="Yes",1,0)</f>
        <v>1</v>
      </c>
      <c r="H197" s="8">
        <f>IF(Data_Mentah!H197="Yes",1,0)</f>
        <v>0</v>
      </c>
      <c r="I197" s="8">
        <f>IF(Data_Mentah!I197="Yes",1,0)</f>
        <v>1</v>
      </c>
      <c r="J197" s="8">
        <f>IF(Data_Mentah!J197="Yes",1,0)</f>
        <v>0</v>
      </c>
      <c r="K197" s="8">
        <f>IF(Data_Mentah!K197="Yes",1,0)</f>
        <v>0</v>
      </c>
      <c r="L197" s="8">
        <f>IF(Data_Mentah!L197="Yes",1,0)</f>
        <v>0</v>
      </c>
      <c r="M197" s="8">
        <f>IF(Data_Mentah!M197="Yes",1,0)</f>
        <v>1</v>
      </c>
      <c r="N197" s="8">
        <f>IF(Data_Mentah!N197="Yes",1,0)</f>
        <v>0</v>
      </c>
      <c r="O197" s="8">
        <f>IF(Data_Mentah!O197="Yes",1,0)</f>
        <v>1</v>
      </c>
      <c r="P197" s="8">
        <f>IF(Data_Mentah!P197="Yes",1,0)</f>
        <v>0</v>
      </c>
      <c r="Q197" s="9">
        <f>IF(Data_Mentah!Q197="Positive",1,0)</f>
        <v>1</v>
      </c>
      <c r="T197">
        <f t="shared" si="18"/>
        <v>0</v>
      </c>
      <c r="U197">
        <f t="shared" si="19"/>
        <v>0</v>
      </c>
      <c r="V197">
        <f t="shared" si="20"/>
        <v>0</v>
      </c>
      <c r="W197">
        <f t="shared" si="21"/>
        <v>0</v>
      </c>
      <c r="X197">
        <f t="shared" si="22"/>
        <v>1</v>
      </c>
      <c r="Y197">
        <f>IF((Confusion_Matrix!T197 + Confusion_Matrix!U197 + Confusion_Matrix!V197 + Confusion_Matrix!W197 + Confusion_Matrix!X197) &gt;= 3, 1, 0)</f>
        <v>0</v>
      </c>
      <c r="Z197">
        <f>Label_Encoding!Q197</f>
        <v>1</v>
      </c>
      <c r="AA197" t="str">
        <f t="shared" si="23"/>
        <v>Salah</v>
      </c>
    </row>
    <row r="198" spans="1:27" ht="15.75" customHeight="1" x14ac:dyDescent="0.2">
      <c r="A198" s="4">
        <v>66</v>
      </c>
      <c r="B198" s="5">
        <f>IF(Data_Mentah!B198="Male",1,0)</f>
        <v>1</v>
      </c>
      <c r="C198" s="5">
        <f>IF(Data_Mentah!C198="Yes",1,0)</f>
        <v>0</v>
      </c>
      <c r="D198" s="5">
        <f>IF(Data_Mentah!D198="Yes",1,0)</f>
        <v>0</v>
      </c>
      <c r="E198" s="5">
        <f>IF(Data_Mentah!E198="Yes",1,0)</f>
        <v>0</v>
      </c>
      <c r="F198" s="5">
        <f>IF(Data_Mentah!F198="Yes",1,0)</f>
        <v>0</v>
      </c>
      <c r="G198" s="5">
        <f>IF(Data_Mentah!G198="Yes",1,0)</f>
        <v>1</v>
      </c>
      <c r="H198" s="5">
        <f>IF(Data_Mentah!H198="Yes",1,0)</f>
        <v>0</v>
      </c>
      <c r="I198" s="5">
        <f>IF(Data_Mentah!I198="Yes",1,0)</f>
        <v>1</v>
      </c>
      <c r="J198" s="5">
        <f>IF(Data_Mentah!J198="Yes",1,0)</f>
        <v>0</v>
      </c>
      <c r="K198" s="5">
        <f>IF(Data_Mentah!K198="Yes",1,0)</f>
        <v>0</v>
      </c>
      <c r="L198" s="5">
        <f>IF(Data_Mentah!L198="Yes",1,0)</f>
        <v>0</v>
      </c>
      <c r="M198" s="5">
        <f>IF(Data_Mentah!M198="Yes",1,0)</f>
        <v>1</v>
      </c>
      <c r="N198" s="5">
        <f>IF(Data_Mentah!N198="Yes",1,0)</f>
        <v>0</v>
      </c>
      <c r="O198" s="5">
        <f>IF(Data_Mentah!O198="Yes",1,0)</f>
        <v>1</v>
      </c>
      <c r="P198" s="5">
        <f>IF(Data_Mentah!P198="Yes",1,0)</f>
        <v>0</v>
      </c>
      <c r="Q198" s="6">
        <f>IF(Data_Mentah!Q198="Positive",1,0)</f>
        <v>1</v>
      </c>
      <c r="T198">
        <f t="shared" si="18"/>
        <v>0</v>
      </c>
      <c r="U198">
        <f t="shared" si="19"/>
        <v>0</v>
      </c>
      <c r="V198">
        <f t="shared" si="20"/>
        <v>0</v>
      </c>
      <c r="W198">
        <f t="shared" si="21"/>
        <v>0</v>
      </c>
      <c r="X198">
        <f t="shared" si="22"/>
        <v>1</v>
      </c>
      <c r="Y198">
        <f>IF((Confusion_Matrix!T198 + Confusion_Matrix!U198 + Confusion_Matrix!V198 + Confusion_Matrix!W198 + Confusion_Matrix!X198) &gt;= 3, 1, 0)</f>
        <v>0</v>
      </c>
      <c r="Z198">
        <f>Label_Encoding!Q198</f>
        <v>1</v>
      </c>
      <c r="AA198" t="str">
        <f t="shared" si="23"/>
        <v>Salah</v>
      </c>
    </row>
    <row r="199" spans="1:27" ht="15.75" customHeight="1" x14ac:dyDescent="0.2">
      <c r="A199" s="7">
        <v>61</v>
      </c>
      <c r="B199" s="8">
        <f>IF(Data_Mentah!B199="Male",1,0)</f>
        <v>0</v>
      </c>
      <c r="C199" s="8">
        <f>IF(Data_Mentah!C199="Yes",1,0)</f>
        <v>1</v>
      </c>
      <c r="D199" s="8">
        <f>IF(Data_Mentah!D199="Yes",1,0)</f>
        <v>0</v>
      </c>
      <c r="E199" s="8">
        <f>IF(Data_Mentah!E199="Yes",1,0)</f>
        <v>0</v>
      </c>
      <c r="F199" s="8">
        <f>IF(Data_Mentah!F199="Yes",1,0)</f>
        <v>0</v>
      </c>
      <c r="G199" s="8">
        <f>IF(Data_Mentah!G199="Yes",1,0)</f>
        <v>1</v>
      </c>
      <c r="H199" s="8">
        <f>IF(Data_Mentah!H199="Yes",1,0)</f>
        <v>0</v>
      </c>
      <c r="I199" s="8">
        <f>IF(Data_Mentah!I199="Yes",1,0)</f>
        <v>0</v>
      </c>
      <c r="J199" s="8">
        <f>IF(Data_Mentah!J199="Yes",1,0)</f>
        <v>0</v>
      </c>
      <c r="K199" s="8">
        <f>IF(Data_Mentah!K199="Yes",1,0)</f>
        <v>1</v>
      </c>
      <c r="L199" s="8">
        <f>IF(Data_Mentah!L199="Yes",1,0)</f>
        <v>0</v>
      </c>
      <c r="M199" s="8">
        <f>IF(Data_Mentah!M199="Yes",1,0)</f>
        <v>0</v>
      </c>
      <c r="N199" s="8">
        <f>IF(Data_Mentah!N199="Yes",1,0)</f>
        <v>0</v>
      </c>
      <c r="O199" s="8">
        <f>IF(Data_Mentah!O199="Yes",1,0)</f>
        <v>1</v>
      </c>
      <c r="P199" s="8">
        <f>IF(Data_Mentah!P199="Yes",1,0)</f>
        <v>0</v>
      </c>
      <c r="Q199" s="9">
        <f>IF(Data_Mentah!Q199="Positive",1,0)</f>
        <v>1</v>
      </c>
      <c r="T199">
        <f t="shared" si="18"/>
        <v>0</v>
      </c>
      <c r="U199">
        <f t="shared" si="19"/>
        <v>0</v>
      </c>
      <c r="V199">
        <f t="shared" si="20"/>
        <v>0</v>
      </c>
      <c r="W199">
        <f t="shared" si="21"/>
        <v>0</v>
      </c>
      <c r="X199">
        <f t="shared" si="22"/>
        <v>0</v>
      </c>
      <c r="Y199">
        <f>IF((Confusion_Matrix!T199 + Confusion_Matrix!U199 + Confusion_Matrix!V199 + Confusion_Matrix!W199 + Confusion_Matrix!X199) &gt;= 3, 1, 0)</f>
        <v>0</v>
      </c>
      <c r="Z199">
        <f>Label_Encoding!Q199</f>
        <v>1</v>
      </c>
      <c r="AA199" t="str">
        <f t="shared" si="23"/>
        <v>Salah</v>
      </c>
    </row>
    <row r="200" spans="1:27" ht="15.75" customHeight="1" x14ac:dyDescent="0.2">
      <c r="A200" s="4">
        <v>58</v>
      </c>
      <c r="B200" s="5">
        <f>IF(Data_Mentah!B200="Male",1,0)</f>
        <v>0</v>
      </c>
      <c r="C200" s="5">
        <f>IF(Data_Mentah!C200="Yes",1,0)</f>
        <v>1</v>
      </c>
      <c r="D200" s="5">
        <f>IF(Data_Mentah!D200="Yes",1,0)</f>
        <v>0</v>
      </c>
      <c r="E200" s="5">
        <f>IF(Data_Mentah!E200="Yes",1,0)</f>
        <v>1</v>
      </c>
      <c r="F200" s="5">
        <f>IF(Data_Mentah!F200="Yes",1,0)</f>
        <v>0</v>
      </c>
      <c r="G200" s="5">
        <f>IF(Data_Mentah!G200="Yes",1,0)</f>
        <v>1</v>
      </c>
      <c r="H200" s="5">
        <f>IF(Data_Mentah!H200="Yes",1,0)</f>
        <v>0</v>
      </c>
      <c r="I200" s="5">
        <f>IF(Data_Mentah!I200="Yes",1,0)</f>
        <v>0</v>
      </c>
      <c r="J200" s="5">
        <f>IF(Data_Mentah!J200="Yes",1,0)</f>
        <v>0</v>
      </c>
      <c r="K200" s="5">
        <f>IF(Data_Mentah!K200="Yes",1,0)</f>
        <v>1</v>
      </c>
      <c r="L200" s="5">
        <f>IF(Data_Mentah!L200="Yes",1,0)</f>
        <v>0</v>
      </c>
      <c r="M200" s="5">
        <f>IF(Data_Mentah!M200="Yes",1,0)</f>
        <v>0</v>
      </c>
      <c r="N200" s="5">
        <f>IF(Data_Mentah!N200="Yes",1,0)</f>
        <v>1</v>
      </c>
      <c r="O200" s="5">
        <f>IF(Data_Mentah!O200="Yes",1,0)</f>
        <v>0</v>
      </c>
      <c r="P200" s="5">
        <f>IF(Data_Mentah!P200="Yes",1,0)</f>
        <v>1</v>
      </c>
      <c r="Q200" s="6">
        <f>IF(Data_Mentah!Q200="Positive",1,0)</f>
        <v>1</v>
      </c>
      <c r="T200">
        <f t="shared" si="18"/>
        <v>0</v>
      </c>
      <c r="U200">
        <f t="shared" si="19"/>
        <v>0</v>
      </c>
      <c r="V200">
        <f t="shared" si="20"/>
        <v>0</v>
      </c>
      <c r="W200">
        <f t="shared" si="21"/>
        <v>0</v>
      </c>
      <c r="X200">
        <f t="shared" si="22"/>
        <v>0</v>
      </c>
      <c r="Y200">
        <f>IF((Confusion_Matrix!T200 + Confusion_Matrix!U200 + Confusion_Matrix!V200 + Confusion_Matrix!W200 + Confusion_Matrix!X200) &gt;= 3, 1, 0)</f>
        <v>0</v>
      </c>
      <c r="Z200">
        <f>Label_Encoding!Q200</f>
        <v>1</v>
      </c>
      <c r="AA200" t="str">
        <f t="shared" si="23"/>
        <v>Salah</v>
      </c>
    </row>
    <row r="201" spans="1:27" ht="15.75" customHeight="1" x14ac:dyDescent="0.2">
      <c r="A201" s="7">
        <v>69</v>
      </c>
      <c r="B201" s="8">
        <f>IF(Data_Mentah!B201="Male",1,0)</f>
        <v>0</v>
      </c>
      <c r="C201" s="8">
        <f>IF(Data_Mentah!C201="Yes",1,0)</f>
        <v>1</v>
      </c>
      <c r="D201" s="8">
        <f>IF(Data_Mentah!D201="Yes",1,0)</f>
        <v>1</v>
      </c>
      <c r="E201" s="8">
        <f>IF(Data_Mentah!E201="Yes",1,0)</f>
        <v>1</v>
      </c>
      <c r="F201" s="8">
        <f>IF(Data_Mentah!F201="Yes",1,0)</f>
        <v>1</v>
      </c>
      <c r="G201" s="8">
        <f>IF(Data_Mentah!G201="Yes",1,0)</f>
        <v>0</v>
      </c>
      <c r="H201" s="8">
        <f>IF(Data_Mentah!H201="Yes",1,0)</f>
        <v>0</v>
      </c>
      <c r="I201" s="8">
        <f>IF(Data_Mentah!I201="Yes",1,0)</f>
        <v>1</v>
      </c>
      <c r="J201" s="8">
        <f>IF(Data_Mentah!J201="Yes",1,0)</f>
        <v>1</v>
      </c>
      <c r="K201" s="8">
        <f>IF(Data_Mentah!K201="Yes",1,0)</f>
        <v>1</v>
      </c>
      <c r="L201" s="8">
        <f>IF(Data_Mentah!L201="Yes",1,0)</f>
        <v>0</v>
      </c>
      <c r="M201" s="8">
        <f>IF(Data_Mentah!M201="Yes",1,0)</f>
        <v>0</v>
      </c>
      <c r="N201" s="8">
        <f>IF(Data_Mentah!N201="Yes",1,0)</f>
        <v>1</v>
      </c>
      <c r="O201" s="8">
        <f>IF(Data_Mentah!O201="Yes",1,0)</f>
        <v>0</v>
      </c>
      <c r="P201" s="8">
        <f>IF(Data_Mentah!P201="Yes",1,0)</f>
        <v>1</v>
      </c>
      <c r="Q201" s="9">
        <f>IF(Data_Mentah!Q201="Positive",1,0)</f>
        <v>1</v>
      </c>
      <c r="T201">
        <f t="shared" si="18"/>
        <v>1</v>
      </c>
      <c r="U201">
        <f t="shared" si="19"/>
        <v>1</v>
      </c>
      <c r="V201">
        <f t="shared" si="20"/>
        <v>1</v>
      </c>
      <c r="W201">
        <f t="shared" si="21"/>
        <v>0</v>
      </c>
      <c r="X201">
        <f t="shared" si="22"/>
        <v>1</v>
      </c>
      <c r="Y201">
        <f>IF((Confusion_Matrix!T201 + Confusion_Matrix!U201 + Confusion_Matrix!V201 + Confusion_Matrix!W201 + Confusion_Matrix!X201) &gt;= 3, 1, 0)</f>
        <v>1</v>
      </c>
      <c r="Z201">
        <f>Label_Encoding!Q201</f>
        <v>1</v>
      </c>
      <c r="AA201" t="str">
        <f t="shared" si="23"/>
        <v>Benar</v>
      </c>
    </row>
    <row r="202" spans="1:27" ht="15.75" customHeight="1" x14ac:dyDescent="0.2">
      <c r="A202" s="4">
        <v>40</v>
      </c>
      <c r="B202" s="5">
        <f>IF(Data_Mentah!B202="Male",1,0)</f>
        <v>1</v>
      </c>
      <c r="C202" s="5">
        <f>IF(Data_Mentah!C202="Yes",1,0)</f>
        <v>0</v>
      </c>
      <c r="D202" s="5">
        <f>IF(Data_Mentah!D202="Yes",1,0)</f>
        <v>1</v>
      </c>
      <c r="E202" s="5">
        <f>IF(Data_Mentah!E202="Yes",1,0)</f>
        <v>1</v>
      </c>
      <c r="F202" s="5">
        <f>IF(Data_Mentah!F202="Yes",1,0)</f>
        <v>1</v>
      </c>
      <c r="G202" s="5">
        <f>IF(Data_Mentah!G202="Yes",1,0)</f>
        <v>0</v>
      </c>
      <c r="H202" s="5">
        <f>IF(Data_Mentah!H202="Yes",1,0)</f>
        <v>0</v>
      </c>
      <c r="I202" s="5">
        <f>IF(Data_Mentah!I202="Yes",1,0)</f>
        <v>1</v>
      </c>
      <c r="J202" s="5">
        <f>IF(Data_Mentah!J202="Yes",1,0)</f>
        <v>1</v>
      </c>
      <c r="K202" s="5">
        <f>IF(Data_Mentah!K202="Yes",1,0)</f>
        <v>0</v>
      </c>
      <c r="L202" s="5">
        <f>IF(Data_Mentah!L202="Yes",1,0)</f>
        <v>0</v>
      </c>
      <c r="M202" s="5">
        <f>IF(Data_Mentah!M202="Yes",1,0)</f>
        <v>1</v>
      </c>
      <c r="N202" s="5">
        <f>IF(Data_Mentah!N202="Yes",1,0)</f>
        <v>1</v>
      </c>
      <c r="O202" s="5">
        <f>IF(Data_Mentah!O202="Yes",1,0)</f>
        <v>0</v>
      </c>
      <c r="P202" s="5">
        <f>IF(Data_Mentah!P202="Yes",1,0)</f>
        <v>0</v>
      </c>
      <c r="Q202" s="6">
        <f>IF(Data_Mentah!Q202="Positive",1,0)</f>
        <v>0</v>
      </c>
      <c r="T202">
        <f t="shared" si="18"/>
        <v>1</v>
      </c>
      <c r="U202">
        <f t="shared" si="19"/>
        <v>1</v>
      </c>
      <c r="V202">
        <f t="shared" si="20"/>
        <v>1</v>
      </c>
      <c r="W202">
        <f t="shared" si="21"/>
        <v>0</v>
      </c>
      <c r="X202">
        <f t="shared" si="22"/>
        <v>1</v>
      </c>
      <c r="Y202">
        <f>IF((Confusion_Matrix!T202 + Confusion_Matrix!U202 + Confusion_Matrix!V202 + Confusion_Matrix!W202 + Confusion_Matrix!X202) &gt;= 3, 1, 0)</f>
        <v>1</v>
      </c>
      <c r="Z202">
        <f>Label_Encoding!Q202</f>
        <v>0</v>
      </c>
      <c r="AA202" t="str">
        <f t="shared" si="23"/>
        <v>Salah</v>
      </c>
    </row>
    <row r="203" spans="1:27" ht="15.75" customHeight="1" x14ac:dyDescent="0.2">
      <c r="A203" s="7">
        <v>28</v>
      </c>
      <c r="B203" s="8">
        <f>IF(Data_Mentah!B203="Male",1,0)</f>
        <v>1</v>
      </c>
      <c r="C203" s="8">
        <f>IF(Data_Mentah!C203="Yes",1,0)</f>
        <v>0</v>
      </c>
      <c r="D203" s="8">
        <f>IF(Data_Mentah!D203="Yes",1,0)</f>
        <v>0</v>
      </c>
      <c r="E203" s="8">
        <f>IF(Data_Mentah!E203="Yes",1,0)</f>
        <v>1</v>
      </c>
      <c r="F203" s="8">
        <f>IF(Data_Mentah!F203="Yes",1,0)</f>
        <v>0</v>
      </c>
      <c r="G203" s="8">
        <f>IF(Data_Mentah!G203="Yes",1,0)</f>
        <v>0</v>
      </c>
      <c r="H203" s="8">
        <f>IF(Data_Mentah!H203="Yes",1,0)</f>
        <v>0</v>
      </c>
      <c r="I203" s="8">
        <f>IF(Data_Mentah!I203="Yes",1,0)</f>
        <v>0</v>
      </c>
      <c r="J203" s="8">
        <f>IF(Data_Mentah!J203="Yes",1,0)</f>
        <v>0</v>
      </c>
      <c r="K203" s="8">
        <f>IF(Data_Mentah!K203="Yes",1,0)</f>
        <v>0</v>
      </c>
      <c r="L203" s="8">
        <f>IF(Data_Mentah!L203="Yes",1,0)</f>
        <v>0</v>
      </c>
      <c r="M203" s="8">
        <f>IF(Data_Mentah!M203="Yes",1,0)</f>
        <v>0</v>
      </c>
      <c r="N203" s="8">
        <f>IF(Data_Mentah!N203="Yes",1,0)</f>
        <v>0</v>
      </c>
      <c r="O203" s="8">
        <f>IF(Data_Mentah!O203="Yes",1,0)</f>
        <v>0</v>
      </c>
      <c r="P203" s="8">
        <f>IF(Data_Mentah!P203="Yes",1,0)</f>
        <v>0</v>
      </c>
      <c r="Q203" s="9">
        <f>IF(Data_Mentah!Q203="Positive",1,0)</f>
        <v>0</v>
      </c>
      <c r="T203">
        <f t="shared" si="18"/>
        <v>0</v>
      </c>
      <c r="U203">
        <f t="shared" si="19"/>
        <v>0</v>
      </c>
      <c r="V203">
        <f t="shared" si="20"/>
        <v>0</v>
      </c>
      <c r="W203">
        <f t="shared" si="21"/>
        <v>0</v>
      </c>
      <c r="X203">
        <f t="shared" si="22"/>
        <v>0</v>
      </c>
      <c r="Y203">
        <f>IF((Confusion_Matrix!T203 + Confusion_Matrix!U203 + Confusion_Matrix!V203 + Confusion_Matrix!W203 + Confusion_Matrix!X203) &gt;= 3, 1, 0)</f>
        <v>0</v>
      </c>
      <c r="Z203">
        <f>Label_Encoding!Q203</f>
        <v>0</v>
      </c>
      <c r="AA203" t="str">
        <f t="shared" si="23"/>
        <v>Benar</v>
      </c>
    </row>
    <row r="204" spans="1:27" ht="15.75" customHeight="1" x14ac:dyDescent="0.2">
      <c r="A204" s="4">
        <v>37</v>
      </c>
      <c r="B204" s="5">
        <f>IF(Data_Mentah!B204="Male",1,0)</f>
        <v>1</v>
      </c>
      <c r="C204" s="5">
        <f>IF(Data_Mentah!C204="Yes",1,0)</f>
        <v>0</v>
      </c>
      <c r="D204" s="5">
        <f>IF(Data_Mentah!D204="Yes",1,0)</f>
        <v>0</v>
      </c>
      <c r="E204" s="5">
        <f>IF(Data_Mentah!E204="Yes",1,0)</f>
        <v>0</v>
      </c>
      <c r="F204" s="5">
        <f>IF(Data_Mentah!F204="Yes",1,0)</f>
        <v>0</v>
      </c>
      <c r="G204" s="5">
        <f>IF(Data_Mentah!G204="Yes",1,0)</f>
        <v>0</v>
      </c>
      <c r="H204" s="5">
        <f>IF(Data_Mentah!H204="Yes",1,0)</f>
        <v>0</v>
      </c>
      <c r="I204" s="5">
        <f>IF(Data_Mentah!I204="Yes",1,0)</f>
        <v>0</v>
      </c>
      <c r="J204" s="5">
        <f>IF(Data_Mentah!J204="Yes",1,0)</f>
        <v>0</v>
      </c>
      <c r="K204" s="5">
        <f>IF(Data_Mentah!K204="Yes",1,0)</f>
        <v>0</v>
      </c>
      <c r="L204" s="5">
        <f>IF(Data_Mentah!L204="Yes",1,0)</f>
        <v>0</v>
      </c>
      <c r="M204" s="5">
        <f>IF(Data_Mentah!M204="Yes",1,0)</f>
        <v>0</v>
      </c>
      <c r="N204" s="5">
        <f>IF(Data_Mentah!N204="Yes",1,0)</f>
        <v>0</v>
      </c>
      <c r="O204" s="5">
        <f>IF(Data_Mentah!O204="Yes",1,0)</f>
        <v>0</v>
      </c>
      <c r="P204" s="5">
        <f>IF(Data_Mentah!P204="Yes",1,0)</f>
        <v>0</v>
      </c>
      <c r="Q204" s="6">
        <f>IF(Data_Mentah!Q204="Positive",1,0)</f>
        <v>0</v>
      </c>
      <c r="T204">
        <f t="shared" si="18"/>
        <v>0</v>
      </c>
      <c r="U204">
        <f t="shared" si="19"/>
        <v>0</v>
      </c>
      <c r="V204">
        <f t="shared" si="20"/>
        <v>0</v>
      </c>
      <c r="W204">
        <f t="shared" si="21"/>
        <v>0</v>
      </c>
      <c r="X204">
        <f t="shared" si="22"/>
        <v>0</v>
      </c>
      <c r="Y204">
        <f>IF((Confusion_Matrix!T204 + Confusion_Matrix!U204 + Confusion_Matrix!V204 + Confusion_Matrix!W204 + Confusion_Matrix!X204) &gt;= 3, 1, 0)</f>
        <v>0</v>
      </c>
      <c r="Z204">
        <f>Label_Encoding!Q204</f>
        <v>0</v>
      </c>
      <c r="AA204" t="str">
        <f t="shared" si="23"/>
        <v>Benar</v>
      </c>
    </row>
    <row r="205" spans="1:27" ht="15.75" customHeight="1" x14ac:dyDescent="0.2">
      <c r="A205" s="7">
        <v>34</v>
      </c>
      <c r="B205" s="8">
        <f>IF(Data_Mentah!B205="Male",1,0)</f>
        <v>1</v>
      </c>
      <c r="C205" s="8">
        <f>IF(Data_Mentah!C205="Yes",1,0)</f>
        <v>0</v>
      </c>
      <c r="D205" s="8">
        <f>IF(Data_Mentah!D205="Yes",1,0)</f>
        <v>0</v>
      </c>
      <c r="E205" s="8">
        <f>IF(Data_Mentah!E205="Yes",1,0)</f>
        <v>0</v>
      </c>
      <c r="F205" s="8">
        <f>IF(Data_Mentah!F205="Yes",1,0)</f>
        <v>0</v>
      </c>
      <c r="G205" s="8">
        <f>IF(Data_Mentah!G205="Yes",1,0)</f>
        <v>0</v>
      </c>
      <c r="H205" s="8">
        <f>IF(Data_Mentah!H205="Yes",1,0)</f>
        <v>0</v>
      </c>
      <c r="I205" s="8">
        <f>IF(Data_Mentah!I205="Yes",1,0)</f>
        <v>0</v>
      </c>
      <c r="J205" s="8">
        <f>IF(Data_Mentah!J205="Yes",1,0)</f>
        <v>0</v>
      </c>
      <c r="K205" s="8">
        <f>IF(Data_Mentah!K205="Yes",1,0)</f>
        <v>0</v>
      </c>
      <c r="L205" s="8">
        <f>IF(Data_Mentah!L205="Yes",1,0)</f>
        <v>0</v>
      </c>
      <c r="M205" s="8">
        <f>IF(Data_Mentah!M205="Yes",1,0)</f>
        <v>0</v>
      </c>
      <c r="N205" s="8">
        <f>IF(Data_Mentah!N205="Yes",1,0)</f>
        <v>0</v>
      </c>
      <c r="O205" s="8">
        <f>IF(Data_Mentah!O205="Yes",1,0)</f>
        <v>0</v>
      </c>
      <c r="P205" s="8">
        <f>IF(Data_Mentah!P205="Yes",1,0)</f>
        <v>0</v>
      </c>
      <c r="Q205" s="9">
        <f>IF(Data_Mentah!Q205="Positive",1,0)</f>
        <v>0</v>
      </c>
      <c r="T205">
        <f t="shared" si="18"/>
        <v>0</v>
      </c>
      <c r="U205">
        <f t="shared" si="19"/>
        <v>0</v>
      </c>
      <c r="V205">
        <f t="shared" si="20"/>
        <v>0</v>
      </c>
      <c r="W205">
        <f t="shared" si="21"/>
        <v>0</v>
      </c>
      <c r="X205">
        <f t="shared" si="22"/>
        <v>0</v>
      </c>
      <c r="Y205">
        <f>IF((Confusion_Matrix!T205 + Confusion_Matrix!U205 + Confusion_Matrix!V205 + Confusion_Matrix!W205 + Confusion_Matrix!X205) &gt;= 3, 1, 0)</f>
        <v>0</v>
      </c>
      <c r="Z205">
        <f>Label_Encoding!Q205</f>
        <v>0</v>
      </c>
      <c r="AA205" t="str">
        <f t="shared" si="23"/>
        <v>Benar</v>
      </c>
    </row>
    <row r="206" spans="1:27" ht="15.75" customHeight="1" x14ac:dyDescent="0.2">
      <c r="A206" s="4">
        <v>30</v>
      </c>
      <c r="B206" s="5">
        <f>IF(Data_Mentah!B206="Male",1,0)</f>
        <v>1</v>
      </c>
      <c r="C206" s="5">
        <f>IF(Data_Mentah!C206="Yes",1,0)</f>
        <v>0</v>
      </c>
      <c r="D206" s="5">
        <f>IF(Data_Mentah!D206="Yes",1,0)</f>
        <v>0</v>
      </c>
      <c r="E206" s="5">
        <f>IF(Data_Mentah!E206="Yes",1,0)</f>
        <v>0</v>
      </c>
      <c r="F206" s="5">
        <f>IF(Data_Mentah!F206="Yes",1,0)</f>
        <v>0</v>
      </c>
      <c r="G206" s="5">
        <f>IF(Data_Mentah!G206="Yes",1,0)</f>
        <v>0</v>
      </c>
      <c r="H206" s="5">
        <f>IF(Data_Mentah!H206="Yes",1,0)</f>
        <v>0</v>
      </c>
      <c r="I206" s="5">
        <f>IF(Data_Mentah!I206="Yes",1,0)</f>
        <v>0</v>
      </c>
      <c r="J206" s="5">
        <f>IF(Data_Mentah!J206="Yes",1,0)</f>
        <v>0</v>
      </c>
      <c r="K206" s="5">
        <f>IF(Data_Mentah!K206="Yes",1,0)</f>
        <v>0</v>
      </c>
      <c r="L206" s="5">
        <f>IF(Data_Mentah!L206="Yes",1,0)</f>
        <v>0</v>
      </c>
      <c r="M206" s="5">
        <f>IF(Data_Mentah!M206="Yes",1,0)</f>
        <v>0</v>
      </c>
      <c r="N206" s="5">
        <f>IF(Data_Mentah!N206="Yes",1,0)</f>
        <v>0</v>
      </c>
      <c r="O206" s="5">
        <f>IF(Data_Mentah!O206="Yes",1,0)</f>
        <v>0</v>
      </c>
      <c r="P206" s="5">
        <f>IF(Data_Mentah!P206="Yes",1,0)</f>
        <v>0</v>
      </c>
      <c r="Q206" s="6">
        <f>IF(Data_Mentah!Q206="Positive",1,0)</f>
        <v>0</v>
      </c>
      <c r="T206">
        <f t="shared" si="18"/>
        <v>0</v>
      </c>
      <c r="U206">
        <f t="shared" si="19"/>
        <v>0</v>
      </c>
      <c r="V206">
        <f t="shared" si="20"/>
        <v>0</v>
      </c>
      <c r="W206">
        <f t="shared" si="21"/>
        <v>0</v>
      </c>
      <c r="X206">
        <f t="shared" si="22"/>
        <v>0</v>
      </c>
      <c r="Y206">
        <f>IF((Confusion_Matrix!T206 + Confusion_Matrix!U206 + Confusion_Matrix!V206 + Confusion_Matrix!W206 + Confusion_Matrix!X206) &gt;= 3, 1, 0)</f>
        <v>0</v>
      </c>
      <c r="Z206">
        <f>Label_Encoding!Q206</f>
        <v>0</v>
      </c>
      <c r="AA206" t="str">
        <f t="shared" si="23"/>
        <v>Benar</v>
      </c>
    </row>
    <row r="207" spans="1:27" ht="15.75" customHeight="1" x14ac:dyDescent="0.2">
      <c r="A207" s="7">
        <v>67</v>
      </c>
      <c r="B207" s="8">
        <f>IF(Data_Mentah!B207="Male",1,0)</f>
        <v>1</v>
      </c>
      <c r="C207" s="8">
        <f>IF(Data_Mentah!C207="Yes",1,0)</f>
        <v>1</v>
      </c>
      <c r="D207" s="8">
        <f>IF(Data_Mentah!D207="Yes",1,0)</f>
        <v>0</v>
      </c>
      <c r="E207" s="8">
        <f>IF(Data_Mentah!E207="Yes",1,0)</f>
        <v>0</v>
      </c>
      <c r="F207" s="8">
        <f>IF(Data_Mentah!F207="Yes",1,0)</f>
        <v>1</v>
      </c>
      <c r="G207" s="8">
        <f>IF(Data_Mentah!G207="Yes",1,0)</f>
        <v>1</v>
      </c>
      <c r="H207" s="8">
        <f>IF(Data_Mentah!H207="Yes",1,0)</f>
        <v>0</v>
      </c>
      <c r="I207" s="8">
        <f>IF(Data_Mentah!I207="Yes",1,0)</f>
        <v>1</v>
      </c>
      <c r="J207" s="8">
        <f>IF(Data_Mentah!J207="Yes",1,0)</f>
        <v>1</v>
      </c>
      <c r="K207" s="8">
        <f>IF(Data_Mentah!K207="Yes",1,0)</f>
        <v>1</v>
      </c>
      <c r="L207" s="8">
        <f>IF(Data_Mentah!L207="Yes",1,0)</f>
        <v>1</v>
      </c>
      <c r="M207" s="8">
        <f>IF(Data_Mentah!M207="Yes",1,0)</f>
        <v>0</v>
      </c>
      <c r="N207" s="8">
        <f>IF(Data_Mentah!N207="Yes",1,0)</f>
        <v>1</v>
      </c>
      <c r="O207" s="8">
        <f>IF(Data_Mentah!O207="Yes",1,0)</f>
        <v>1</v>
      </c>
      <c r="P207" s="8">
        <f>IF(Data_Mentah!P207="Yes",1,0)</f>
        <v>1</v>
      </c>
      <c r="Q207" s="9">
        <f>IF(Data_Mentah!Q207="Positive",1,0)</f>
        <v>0</v>
      </c>
      <c r="T207">
        <f t="shared" si="18"/>
        <v>1</v>
      </c>
      <c r="U207">
        <f t="shared" si="19"/>
        <v>1</v>
      </c>
      <c r="V207">
        <f t="shared" si="20"/>
        <v>1</v>
      </c>
      <c r="W207">
        <f t="shared" si="21"/>
        <v>0</v>
      </c>
      <c r="X207">
        <f t="shared" si="22"/>
        <v>1</v>
      </c>
      <c r="Y207">
        <f>IF((Confusion_Matrix!T207 + Confusion_Matrix!U207 + Confusion_Matrix!V207 + Confusion_Matrix!W207 + Confusion_Matrix!X207) &gt;= 3, 1, 0)</f>
        <v>1</v>
      </c>
      <c r="Z207">
        <f>Label_Encoding!Q207</f>
        <v>0</v>
      </c>
      <c r="AA207" t="str">
        <f t="shared" si="23"/>
        <v>Salah</v>
      </c>
    </row>
    <row r="208" spans="1:27" ht="15.75" customHeight="1" x14ac:dyDescent="0.2">
      <c r="A208" s="4">
        <v>60</v>
      </c>
      <c r="B208" s="5">
        <f>IF(Data_Mentah!B208="Male",1,0)</f>
        <v>1</v>
      </c>
      <c r="C208" s="5">
        <f>IF(Data_Mentah!C208="Yes",1,0)</f>
        <v>0</v>
      </c>
      <c r="D208" s="5">
        <f>IF(Data_Mentah!D208="Yes",1,0)</f>
        <v>0</v>
      </c>
      <c r="E208" s="5">
        <f>IF(Data_Mentah!E208="Yes",1,0)</f>
        <v>0</v>
      </c>
      <c r="F208" s="5">
        <f>IF(Data_Mentah!F208="Yes",1,0)</f>
        <v>1</v>
      </c>
      <c r="G208" s="5">
        <f>IF(Data_Mentah!G208="Yes",1,0)</f>
        <v>0</v>
      </c>
      <c r="H208" s="5">
        <f>IF(Data_Mentah!H208="Yes",1,0)</f>
        <v>0</v>
      </c>
      <c r="I208" s="5">
        <f>IF(Data_Mentah!I208="Yes",1,0)</f>
        <v>0</v>
      </c>
      <c r="J208" s="5">
        <f>IF(Data_Mentah!J208="Yes",1,0)</f>
        <v>0</v>
      </c>
      <c r="K208" s="5">
        <f>IF(Data_Mentah!K208="Yes",1,0)</f>
        <v>0</v>
      </c>
      <c r="L208" s="5">
        <f>IF(Data_Mentah!L208="Yes",1,0)</f>
        <v>0</v>
      </c>
      <c r="M208" s="5">
        <f>IF(Data_Mentah!M208="Yes",1,0)</f>
        <v>1</v>
      </c>
      <c r="N208" s="5">
        <f>IF(Data_Mentah!N208="Yes",1,0)</f>
        <v>1</v>
      </c>
      <c r="O208" s="5">
        <f>IF(Data_Mentah!O208="Yes",1,0)</f>
        <v>0</v>
      </c>
      <c r="P208" s="5">
        <f>IF(Data_Mentah!P208="Yes",1,0)</f>
        <v>0</v>
      </c>
      <c r="Q208" s="6">
        <f>IF(Data_Mentah!Q208="Positive",1,0)</f>
        <v>0</v>
      </c>
      <c r="T208">
        <f t="shared" si="18"/>
        <v>0</v>
      </c>
      <c r="U208">
        <f t="shared" si="19"/>
        <v>0</v>
      </c>
      <c r="V208">
        <f t="shared" si="20"/>
        <v>0</v>
      </c>
      <c r="W208">
        <f t="shared" si="21"/>
        <v>0</v>
      </c>
      <c r="X208">
        <f t="shared" si="22"/>
        <v>0</v>
      </c>
      <c r="Y208">
        <f>IF((Confusion_Matrix!T208 + Confusion_Matrix!U208 + Confusion_Matrix!V208 + Confusion_Matrix!W208 + Confusion_Matrix!X208) &gt;= 3, 1, 0)</f>
        <v>0</v>
      </c>
      <c r="Z208">
        <f>Label_Encoding!Q208</f>
        <v>0</v>
      </c>
      <c r="AA208" t="str">
        <f t="shared" si="23"/>
        <v>Benar</v>
      </c>
    </row>
    <row r="209" spans="1:27" ht="15.75" customHeight="1" x14ac:dyDescent="0.2">
      <c r="A209" s="7">
        <v>58</v>
      </c>
      <c r="B209" s="8">
        <f>IF(Data_Mentah!B209="Male",1,0)</f>
        <v>1</v>
      </c>
      <c r="C209" s="8">
        <f>IF(Data_Mentah!C209="Yes",1,0)</f>
        <v>0</v>
      </c>
      <c r="D209" s="8">
        <f>IF(Data_Mentah!D209="Yes",1,0)</f>
        <v>0</v>
      </c>
      <c r="E209" s="8">
        <f>IF(Data_Mentah!E209="Yes",1,0)</f>
        <v>0</v>
      </c>
      <c r="F209" s="8">
        <f>IF(Data_Mentah!F209="Yes",1,0)</f>
        <v>0</v>
      </c>
      <c r="G209" s="8">
        <f>IF(Data_Mentah!G209="Yes",1,0)</f>
        <v>1</v>
      </c>
      <c r="H209" s="8">
        <f>IF(Data_Mentah!H209="Yes",1,0)</f>
        <v>0</v>
      </c>
      <c r="I209" s="8">
        <f>IF(Data_Mentah!I209="Yes",1,0)</f>
        <v>0</v>
      </c>
      <c r="J209" s="8">
        <f>IF(Data_Mentah!J209="Yes",1,0)</f>
        <v>1</v>
      </c>
      <c r="K209" s="8">
        <f>IF(Data_Mentah!K209="Yes",1,0)</f>
        <v>0</v>
      </c>
      <c r="L209" s="8">
        <f>IF(Data_Mentah!L209="Yes",1,0)</f>
        <v>1</v>
      </c>
      <c r="M209" s="8">
        <f>IF(Data_Mentah!M209="Yes",1,0)</f>
        <v>0</v>
      </c>
      <c r="N209" s="8">
        <f>IF(Data_Mentah!N209="Yes",1,0)</f>
        <v>0</v>
      </c>
      <c r="O209" s="8">
        <f>IF(Data_Mentah!O209="Yes",1,0)</f>
        <v>1</v>
      </c>
      <c r="P209" s="8">
        <f>IF(Data_Mentah!P209="Yes",1,0)</f>
        <v>1</v>
      </c>
      <c r="Q209" s="9">
        <f>IF(Data_Mentah!Q209="Positive",1,0)</f>
        <v>0</v>
      </c>
      <c r="T209">
        <f t="shared" si="18"/>
        <v>0</v>
      </c>
      <c r="U209">
        <f t="shared" si="19"/>
        <v>1</v>
      </c>
      <c r="V209">
        <f t="shared" si="20"/>
        <v>0</v>
      </c>
      <c r="W209">
        <f t="shared" si="21"/>
        <v>0</v>
      </c>
      <c r="X209">
        <f t="shared" si="22"/>
        <v>0</v>
      </c>
      <c r="Y209">
        <f>IF((Confusion_Matrix!T209 + Confusion_Matrix!U209 + Confusion_Matrix!V209 + Confusion_Matrix!W209 + Confusion_Matrix!X209) &gt;= 3, 1, 0)</f>
        <v>0</v>
      </c>
      <c r="Z209">
        <f>Label_Encoding!Q209</f>
        <v>0</v>
      </c>
      <c r="AA209" t="str">
        <f t="shared" si="23"/>
        <v>Benar</v>
      </c>
    </row>
    <row r="210" spans="1:27" ht="15.75" customHeight="1" x14ac:dyDescent="0.2">
      <c r="A210" s="4">
        <v>54</v>
      </c>
      <c r="B210" s="5">
        <f>IF(Data_Mentah!B210="Male",1,0)</f>
        <v>1</v>
      </c>
      <c r="C210" s="5">
        <f>IF(Data_Mentah!C210="Yes",1,0)</f>
        <v>0</v>
      </c>
      <c r="D210" s="5">
        <f>IF(Data_Mentah!D210="Yes",1,0)</f>
        <v>0</v>
      </c>
      <c r="E210" s="5">
        <f>IF(Data_Mentah!E210="Yes",1,0)</f>
        <v>1</v>
      </c>
      <c r="F210" s="5">
        <f>IF(Data_Mentah!F210="Yes",1,0)</f>
        <v>1</v>
      </c>
      <c r="G210" s="5">
        <f>IF(Data_Mentah!G210="Yes",1,0)</f>
        <v>0</v>
      </c>
      <c r="H210" s="5">
        <f>IF(Data_Mentah!H210="Yes",1,0)</f>
        <v>1</v>
      </c>
      <c r="I210" s="5">
        <f>IF(Data_Mentah!I210="Yes",1,0)</f>
        <v>0</v>
      </c>
      <c r="J210" s="5">
        <f>IF(Data_Mentah!J210="Yes",1,0)</f>
        <v>0</v>
      </c>
      <c r="K210" s="5">
        <f>IF(Data_Mentah!K210="Yes",1,0)</f>
        <v>0</v>
      </c>
      <c r="L210" s="5">
        <f>IF(Data_Mentah!L210="Yes",1,0)</f>
        <v>1</v>
      </c>
      <c r="M210" s="5">
        <f>IF(Data_Mentah!M210="Yes",1,0)</f>
        <v>0</v>
      </c>
      <c r="N210" s="5">
        <f>IF(Data_Mentah!N210="Yes",1,0)</f>
        <v>0</v>
      </c>
      <c r="O210" s="5">
        <f>IF(Data_Mentah!O210="Yes",1,0)</f>
        <v>1</v>
      </c>
      <c r="P210" s="5">
        <f>IF(Data_Mentah!P210="Yes",1,0)</f>
        <v>0</v>
      </c>
      <c r="Q210" s="6">
        <f>IF(Data_Mentah!Q210="Positive",1,0)</f>
        <v>0</v>
      </c>
      <c r="T210">
        <f t="shared" si="18"/>
        <v>1</v>
      </c>
      <c r="U210">
        <f t="shared" si="19"/>
        <v>0</v>
      </c>
      <c r="V210">
        <f t="shared" si="20"/>
        <v>0</v>
      </c>
      <c r="W210">
        <f t="shared" si="21"/>
        <v>0</v>
      </c>
      <c r="X210">
        <f t="shared" si="22"/>
        <v>0</v>
      </c>
      <c r="Y210">
        <f>IF((Confusion_Matrix!T210 + Confusion_Matrix!U210 + Confusion_Matrix!V210 + Confusion_Matrix!W210 + Confusion_Matrix!X210) &gt;= 3, 1, 0)</f>
        <v>0</v>
      </c>
      <c r="Z210">
        <f>Label_Encoding!Q210</f>
        <v>0</v>
      </c>
      <c r="AA210" t="str">
        <f t="shared" si="23"/>
        <v>Benar</v>
      </c>
    </row>
    <row r="211" spans="1:27" ht="15.75" customHeight="1" x14ac:dyDescent="0.2">
      <c r="A211" s="7">
        <v>43</v>
      </c>
      <c r="B211" s="8">
        <f>IF(Data_Mentah!B211="Male",1,0)</f>
        <v>1</v>
      </c>
      <c r="C211" s="8">
        <f>IF(Data_Mentah!C211="Yes",1,0)</f>
        <v>0</v>
      </c>
      <c r="D211" s="8">
        <f>IF(Data_Mentah!D211="Yes",1,0)</f>
        <v>0</v>
      </c>
      <c r="E211" s="8">
        <f>IF(Data_Mentah!E211="Yes",1,0)</f>
        <v>1</v>
      </c>
      <c r="F211" s="8">
        <f>IF(Data_Mentah!F211="Yes",1,0)</f>
        <v>0</v>
      </c>
      <c r="G211" s="8">
        <f>IF(Data_Mentah!G211="Yes",1,0)</f>
        <v>0</v>
      </c>
      <c r="H211" s="8">
        <f>IF(Data_Mentah!H211="Yes",1,0)</f>
        <v>1</v>
      </c>
      <c r="I211" s="8">
        <f>IF(Data_Mentah!I211="Yes",1,0)</f>
        <v>0</v>
      </c>
      <c r="J211" s="8">
        <f>IF(Data_Mentah!J211="Yes",1,0)</f>
        <v>0</v>
      </c>
      <c r="K211" s="8">
        <f>IF(Data_Mentah!K211="Yes",1,0)</f>
        <v>0</v>
      </c>
      <c r="L211" s="8">
        <f>IF(Data_Mentah!L211="Yes",1,0)</f>
        <v>1</v>
      </c>
      <c r="M211" s="8">
        <f>IF(Data_Mentah!M211="Yes",1,0)</f>
        <v>0</v>
      </c>
      <c r="N211" s="8">
        <f>IF(Data_Mentah!N211="Yes",1,0)</f>
        <v>0</v>
      </c>
      <c r="O211" s="8">
        <f>IF(Data_Mentah!O211="Yes",1,0)</f>
        <v>1</v>
      </c>
      <c r="P211" s="8">
        <f>IF(Data_Mentah!P211="Yes",1,0)</f>
        <v>0</v>
      </c>
      <c r="Q211" s="9">
        <f>IF(Data_Mentah!Q211="Positive",1,0)</f>
        <v>0</v>
      </c>
      <c r="T211">
        <f t="shared" si="18"/>
        <v>0</v>
      </c>
      <c r="U211">
        <f t="shared" si="19"/>
        <v>0</v>
      </c>
      <c r="V211">
        <f t="shared" si="20"/>
        <v>0</v>
      </c>
      <c r="W211">
        <f t="shared" si="21"/>
        <v>0</v>
      </c>
      <c r="X211">
        <f t="shared" si="22"/>
        <v>0</v>
      </c>
      <c r="Y211">
        <f>IF((Confusion_Matrix!T211 + Confusion_Matrix!U211 + Confusion_Matrix!V211 + Confusion_Matrix!W211 + Confusion_Matrix!X211) &gt;= 3, 1, 0)</f>
        <v>0</v>
      </c>
      <c r="Z211">
        <f>Label_Encoding!Q211</f>
        <v>0</v>
      </c>
      <c r="AA211" t="str">
        <f t="shared" si="23"/>
        <v>Benar</v>
      </c>
    </row>
    <row r="212" spans="1:27" ht="15.75" customHeight="1" x14ac:dyDescent="0.2">
      <c r="A212" s="4">
        <v>39</v>
      </c>
      <c r="B212" s="5">
        <f>IF(Data_Mentah!B212="Male",1,0)</f>
        <v>1</v>
      </c>
      <c r="C212" s="5">
        <f>IF(Data_Mentah!C212="Yes",1,0)</f>
        <v>0</v>
      </c>
      <c r="D212" s="5">
        <f>IF(Data_Mentah!D212="Yes",1,0)</f>
        <v>0</v>
      </c>
      <c r="E212" s="5">
        <f>IF(Data_Mentah!E212="Yes",1,0)</f>
        <v>0</v>
      </c>
      <c r="F212" s="5">
        <f>IF(Data_Mentah!F212="Yes",1,0)</f>
        <v>1</v>
      </c>
      <c r="G212" s="5">
        <f>IF(Data_Mentah!G212="Yes",1,0)</f>
        <v>0</v>
      </c>
      <c r="H212" s="5">
        <f>IF(Data_Mentah!H212="Yes",1,0)</f>
        <v>1</v>
      </c>
      <c r="I212" s="5">
        <f>IF(Data_Mentah!I212="Yes",1,0)</f>
        <v>0</v>
      </c>
      <c r="J212" s="5">
        <f>IF(Data_Mentah!J212="Yes",1,0)</f>
        <v>0</v>
      </c>
      <c r="K212" s="5">
        <f>IF(Data_Mentah!K212="Yes",1,0)</f>
        <v>0</v>
      </c>
      <c r="L212" s="5">
        <f>IF(Data_Mentah!L212="Yes",1,0)</f>
        <v>0</v>
      </c>
      <c r="M212" s="5">
        <f>IF(Data_Mentah!M212="Yes",1,0)</f>
        <v>0</v>
      </c>
      <c r="N212" s="5">
        <f>IF(Data_Mentah!N212="Yes",1,0)</f>
        <v>0</v>
      </c>
      <c r="O212" s="5">
        <f>IF(Data_Mentah!O212="Yes",1,0)</f>
        <v>0</v>
      </c>
      <c r="P212" s="5">
        <f>IF(Data_Mentah!P212="Yes",1,0)</f>
        <v>0</v>
      </c>
      <c r="Q212" s="6">
        <f>IF(Data_Mentah!Q212="Positive",1,0)</f>
        <v>0</v>
      </c>
      <c r="T212">
        <f t="shared" si="18"/>
        <v>0</v>
      </c>
      <c r="U212">
        <f t="shared" si="19"/>
        <v>0</v>
      </c>
      <c r="V212">
        <f t="shared" si="20"/>
        <v>0</v>
      </c>
      <c r="W212">
        <f t="shared" si="21"/>
        <v>0</v>
      </c>
      <c r="X212">
        <f t="shared" si="22"/>
        <v>0</v>
      </c>
      <c r="Y212">
        <f>IF((Confusion_Matrix!T212 + Confusion_Matrix!U212 + Confusion_Matrix!V212 + Confusion_Matrix!W212 + Confusion_Matrix!X212) &gt;= 3, 1, 0)</f>
        <v>0</v>
      </c>
      <c r="Z212">
        <f>Label_Encoding!Q212</f>
        <v>0</v>
      </c>
      <c r="AA212" t="str">
        <f t="shared" si="23"/>
        <v>Benar</v>
      </c>
    </row>
    <row r="213" spans="1:27" ht="15.75" customHeight="1" x14ac:dyDescent="0.2">
      <c r="A213" s="7">
        <v>40</v>
      </c>
      <c r="B213" s="8">
        <f>IF(Data_Mentah!B213="Male",1,0)</f>
        <v>1</v>
      </c>
      <c r="C213" s="8">
        <f>IF(Data_Mentah!C213="Yes",1,0)</f>
        <v>0</v>
      </c>
      <c r="D213" s="8">
        <f>IF(Data_Mentah!D213="Yes",1,0)</f>
        <v>0</v>
      </c>
      <c r="E213" s="8">
        <f>IF(Data_Mentah!E213="Yes",1,0)</f>
        <v>0</v>
      </c>
      <c r="F213" s="8">
        <f>IF(Data_Mentah!F213="Yes",1,0)</f>
        <v>1</v>
      </c>
      <c r="G213" s="8">
        <f>IF(Data_Mentah!G213="Yes",1,0)</f>
        <v>0</v>
      </c>
      <c r="H213" s="8">
        <f>IF(Data_Mentah!H213="Yes",1,0)</f>
        <v>0</v>
      </c>
      <c r="I213" s="8">
        <f>IF(Data_Mentah!I213="Yes",1,0)</f>
        <v>0</v>
      </c>
      <c r="J213" s="8">
        <f>IF(Data_Mentah!J213="Yes",1,0)</f>
        <v>0</v>
      </c>
      <c r="K213" s="8">
        <f>IF(Data_Mentah!K213="Yes",1,0)</f>
        <v>1</v>
      </c>
      <c r="L213" s="8">
        <f>IF(Data_Mentah!L213="Yes",1,0)</f>
        <v>0</v>
      </c>
      <c r="M213" s="8">
        <f>IF(Data_Mentah!M213="Yes",1,0)</f>
        <v>0</v>
      </c>
      <c r="N213" s="8">
        <f>IF(Data_Mentah!N213="Yes",1,0)</f>
        <v>0</v>
      </c>
      <c r="O213" s="8">
        <f>IF(Data_Mentah!O213="Yes",1,0)</f>
        <v>0</v>
      </c>
      <c r="P213" s="8">
        <f>IF(Data_Mentah!P213="Yes",1,0)</f>
        <v>0</v>
      </c>
      <c r="Q213" s="9">
        <f>IF(Data_Mentah!Q213="Positive",1,0)</f>
        <v>0</v>
      </c>
      <c r="T213">
        <f t="shared" si="18"/>
        <v>0</v>
      </c>
      <c r="U213">
        <f t="shared" si="19"/>
        <v>0</v>
      </c>
      <c r="V213">
        <f t="shared" si="20"/>
        <v>0</v>
      </c>
      <c r="W213">
        <f t="shared" si="21"/>
        <v>0</v>
      </c>
      <c r="X213">
        <f t="shared" si="22"/>
        <v>0</v>
      </c>
      <c r="Y213">
        <f>IF((Confusion_Matrix!T213 + Confusion_Matrix!U213 + Confusion_Matrix!V213 + Confusion_Matrix!W213 + Confusion_Matrix!X213) &gt;= 3, 1, 0)</f>
        <v>0</v>
      </c>
      <c r="Z213">
        <f>Label_Encoding!Q213</f>
        <v>0</v>
      </c>
      <c r="AA213" t="str">
        <f t="shared" si="23"/>
        <v>Benar</v>
      </c>
    </row>
    <row r="214" spans="1:27" ht="15.75" customHeight="1" x14ac:dyDescent="0.2">
      <c r="A214" s="4">
        <v>43</v>
      </c>
      <c r="B214" s="5">
        <f>IF(Data_Mentah!B214="Male",1,0)</f>
        <v>1</v>
      </c>
      <c r="C214" s="5">
        <f>IF(Data_Mentah!C214="Yes",1,0)</f>
        <v>0</v>
      </c>
      <c r="D214" s="5">
        <f>IF(Data_Mentah!D214="Yes",1,0)</f>
        <v>0</v>
      </c>
      <c r="E214" s="5">
        <f>IF(Data_Mentah!E214="Yes",1,0)</f>
        <v>0</v>
      </c>
      <c r="F214" s="5">
        <f>IF(Data_Mentah!F214="Yes",1,0)</f>
        <v>0</v>
      </c>
      <c r="G214" s="5">
        <f>IF(Data_Mentah!G214="Yes",1,0)</f>
        <v>0</v>
      </c>
      <c r="H214" s="5">
        <f>IF(Data_Mentah!H214="Yes",1,0)</f>
        <v>0</v>
      </c>
      <c r="I214" s="5">
        <f>IF(Data_Mentah!I214="Yes",1,0)</f>
        <v>0</v>
      </c>
      <c r="J214" s="5">
        <f>IF(Data_Mentah!J214="Yes",1,0)</f>
        <v>0</v>
      </c>
      <c r="K214" s="5">
        <f>IF(Data_Mentah!K214="Yes",1,0)</f>
        <v>1</v>
      </c>
      <c r="L214" s="5">
        <f>IF(Data_Mentah!L214="Yes",1,0)</f>
        <v>0</v>
      </c>
      <c r="M214" s="5">
        <f>IF(Data_Mentah!M214="Yes",1,0)</f>
        <v>0</v>
      </c>
      <c r="N214" s="5">
        <f>IF(Data_Mentah!N214="Yes",1,0)</f>
        <v>0</v>
      </c>
      <c r="O214" s="5">
        <f>IF(Data_Mentah!O214="Yes",1,0)</f>
        <v>0</v>
      </c>
      <c r="P214" s="5">
        <f>IF(Data_Mentah!P214="Yes",1,0)</f>
        <v>0</v>
      </c>
      <c r="Q214" s="6">
        <f>IF(Data_Mentah!Q214="Positive",1,0)</f>
        <v>0</v>
      </c>
      <c r="T214">
        <f t="shared" si="18"/>
        <v>0</v>
      </c>
      <c r="U214">
        <f t="shared" si="19"/>
        <v>0</v>
      </c>
      <c r="V214">
        <f t="shared" si="20"/>
        <v>0</v>
      </c>
      <c r="W214">
        <f t="shared" si="21"/>
        <v>0</v>
      </c>
      <c r="X214">
        <f t="shared" si="22"/>
        <v>0</v>
      </c>
      <c r="Y214">
        <f>IF((Confusion_Matrix!T214 + Confusion_Matrix!U214 + Confusion_Matrix!V214 + Confusion_Matrix!W214 + Confusion_Matrix!X214) &gt;= 3, 1, 0)</f>
        <v>0</v>
      </c>
      <c r="Z214">
        <f>Label_Encoding!Q214</f>
        <v>0</v>
      </c>
      <c r="AA214" t="str">
        <f t="shared" si="23"/>
        <v>Benar</v>
      </c>
    </row>
    <row r="215" spans="1:27" ht="15.75" customHeight="1" x14ac:dyDescent="0.2">
      <c r="A215" s="7">
        <v>49</v>
      </c>
      <c r="B215" s="8">
        <f>IF(Data_Mentah!B215="Male",1,0)</f>
        <v>1</v>
      </c>
      <c r="C215" s="8">
        <f>IF(Data_Mentah!C215="Yes",1,0)</f>
        <v>0</v>
      </c>
      <c r="D215" s="8">
        <f>IF(Data_Mentah!D215="Yes",1,0)</f>
        <v>1</v>
      </c>
      <c r="E215" s="8">
        <f>IF(Data_Mentah!E215="Yes",1,0)</f>
        <v>0</v>
      </c>
      <c r="F215" s="8">
        <f>IF(Data_Mentah!F215="Yes",1,0)</f>
        <v>0</v>
      </c>
      <c r="G215" s="8">
        <f>IF(Data_Mentah!G215="Yes",1,0)</f>
        <v>0</v>
      </c>
      <c r="H215" s="8">
        <f>IF(Data_Mentah!H215="Yes",1,0)</f>
        <v>0</v>
      </c>
      <c r="I215" s="8">
        <f>IF(Data_Mentah!I215="Yes",1,0)</f>
        <v>0</v>
      </c>
      <c r="J215" s="8">
        <f>IF(Data_Mentah!J215="Yes",1,0)</f>
        <v>1</v>
      </c>
      <c r="K215" s="8">
        <f>IF(Data_Mentah!K215="Yes",1,0)</f>
        <v>0</v>
      </c>
      <c r="L215" s="8">
        <f>IF(Data_Mentah!L215="Yes",1,0)</f>
        <v>0</v>
      </c>
      <c r="M215" s="8">
        <f>IF(Data_Mentah!M215="Yes",1,0)</f>
        <v>1</v>
      </c>
      <c r="N215" s="8">
        <f>IF(Data_Mentah!N215="Yes",1,0)</f>
        <v>0</v>
      </c>
      <c r="O215" s="8">
        <f>IF(Data_Mentah!O215="Yes",1,0)</f>
        <v>0</v>
      </c>
      <c r="P215" s="8">
        <f>IF(Data_Mentah!P215="Yes",1,0)</f>
        <v>1</v>
      </c>
      <c r="Q215" s="9">
        <f>IF(Data_Mentah!Q215="Positive",1,0)</f>
        <v>0</v>
      </c>
      <c r="T215">
        <f t="shared" si="18"/>
        <v>0</v>
      </c>
      <c r="U215">
        <f t="shared" si="19"/>
        <v>1</v>
      </c>
      <c r="V215">
        <f t="shared" si="20"/>
        <v>0</v>
      </c>
      <c r="W215">
        <f t="shared" si="21"/>
        <v>0</v>
      </c>
      <c r="X215">
        <f t="shared" si="22"/>
        <v>0</v>
      </c>
      <c r="Y215">
        <f>IF((Confusion_Matrix!T215 + Confusion_Matrix!U215 + Confusion_Matrix!V215 + Confusion_Matrix!W215 + Confusion_Matrix!X215) &gt;= 3, 1, 0)</f>
        <v>0</v>
      </c>
      <c r="Z215">
        <f>Label_Encoding!Q215</f>
        <v>0</v>
      </c>
      <c r="AA215" t="str">
        <f t="shared" si="23"/>
        <v>Benar</v>
      </c>
    </row>
    <row r="216" spans="1:27" ht="15.75" customHeight="1" x14ac:dyDescent="0.2">
      <c r="A216" s="4">
        <v>47</v>
      </c>
      <c r="B216" s="5">
        <f>IF(Data_Mentah!B216="Male",1,0)</f>
        <v>1</v>
      </c>
      <c r="C216" s="5">
        <f>IF(Data_Mentah!C216="Yes",1,0)</f>
        <v>0</v>
      </c>
      <c r="D216" s="5">
        <f>IF(Data_Mentah!D216="Yes",1,0)</f>
        <v>0</v>
      </c>
      <c r="E216" s="5">
        <f>IF(Data_Mentah!E216="Yes",1,0)</f>
        <v>0</v>
      </c>
      <c r="F216" s="5">
        <f>IF(Data_Mentah!F216="Yes",1,0)</f>
        <v>0</v>
      </c>
      <c r="G216" s="5">
        <f>IF(Data_Mentah!G216="Yes",1,0)</f>
        <v>0</v>
      </c>
      <c r="H216" s="5">
        <f>IF(Data_Mentah!H216="Yes",1,0)</f>
        <v>0</v>
      </c>
      <c r="I216" s="5">
        <f>IF(Data_Mentah!I216="Yes",1,0)</f>
        <v>0</v>
      </c>
      <c r="J216" s="5">
        <f>IF(Data_Mentah!J216="Yes",1,0)</f>
        <v>1</v>
      </c>
      <c r="K216" s="5">
        <f>IF(Data_Mentah!K216="Yes",1,0)</f>
        <v>0</v>
      </c>
      <c r="L216" s="5">
        <f>IF(Data_Mentah!L216="Yes",1,0)</f>
        <v>0</v>
      </c>
      <c r="M216" s="5">
        <f>IF(Data_Mentah!M216="Yes",1,0)</f>
        <v>0</v>
      </c>
      <c r="N216" s="5">
        <f>IF(Data_Mentah!N216="Yes",1,0)</f>
        <v>0</v>
      </c>
      <c r="O216" s="5">
        <f>IF(Data_Mentah!O216="Yes",1,0)</f>
        <v>1</v>
      </c>
      <c r="P216" s="5">
        <f>IF(Data_Mentah!P216="Yes",1,0)</f>
        <v>0</v>
      </c>
      <c r="Q216" s="6">
        <f>IF(Data_Mentah!Q216="Positive",1,0)</f>
        <v>0</v>
      </c>
      <c r="T216">
        <f t="shared" si="18"/>
        <v>0</v>
      </c>
      <c r="U216">
        <f t="shared" si="19"/>
        <v>0</v>
      </c>
      <c r="V216">
        <f t="shared" si="20"/>
        <v>0</v>
      </c>
      <c r="W216">
        <f t="shared" si="21"/>
        <v>0</v>
      </c>
      <c r="X216">
        <f t="shared" si="22"/>
        <v>0</v>
      </c>
      <c r="Y216">
        <f>IF((Confusion_Matrix!T216 + Confusion_Matrix!U216 + Confusion_Matrix!V216 + Confusion_Matrix!W216 + Confusion_Matrix!X216) &gt;= 3, 1, 0)</f>
        <v>0</v>
      </c>
      <c r="Z216">
        <f>Label_Encoding!Q216</f>
        <v>0</v>
      </c>
      <c r="AA216" t="str">
        <f t="shared" si="23"/>
        <v>Benar</v>
      </c>
    </row>
    <row r="217" spans="1:27" ht="15.75" customHeight="1" x14ac:dyDescent="0.2">
      <c r="A217" s="7">
        <v>45</v>
      </c>
      <c r="B217" s="8">
        <f>IF(Data_Mentah!B217="Male",1,0)</f>
        <v>1</v>
      </c>
      <c r="C217" s="8">
        <f>IF(Data_Mentah!C217="Yes",1,0)</f>
        <v>0</v>
      </c>
      <c r="D217" s="8">
        <f>IF(Data_Mentah!D217="Yes",1,0)</f>
        <v>0</v>
      </c>
      <c r="E217" s="8">
        <f>IF(Data_Mentah!E217="Yes",1,0)</f>
        <v>0</v>
      </c>
      <c r="F217" s="8">
        <f>IF(Data_Mentah!F217="Yes",1,0)</f>
        <v>0</v>
      </c>
      <c r="G217" s="8">
        <f>IF(Data_Mentah!G217="Yes",1,0)</f>
        <v>1</v>
      </c>
      <c r="H217" s="8">
        <f>IF(Data_Mentah!H217="Yes",1,0)</f>
        <v>1</v>
      </c>
      <c r="I217" s="8">
        <f>IF(Data_Mentah!I217="Yes",1,0)</f>
        <v>0</v>
      </c>
      <c r="J217" s="8">
        <f>IF(Data_Mentah!J217="Yes",1,0)</f>
        <v>0</v>
      </c>
      <c r="K217" s="8">
        <f>IF(Data_Mentah!K217="Yes",1,0)</f>
        <v>0</v>
      </c>
      <c r="L217" s="8">
        <f>IF(Data_Mentah!L217="Yes",1,0)</f>
        <v>0</v>
      </c>
      <c r="M217" s="8">
        <f>IF(Data_Mentah!M217="Yes",1,0)</f>
        <v>0</v>
      </c>
      <c r="N217" s="8">
        <f>IF(Data_Mentah!N217="Yes",1,0)</f>
        <v>0</v>
      </c>
      <c r="O217" s="8">
        <f>IF(Data_Mentah!O217="Yes",1,0)</f>
        <v>0</v>
      </c>
      <c r="P217" s="8">
        <f>IF(Data_Mentah!P217="Yes",1,0)</f>
        <v>0</v>
      </c>
      <c r="Q217" s="9">
        <f>IF(Data_Mentah!Q217="Positive",1,0)</f>
        <v>0</v>
      </c>
      <c r="T217">
        <f t="shared" si="18"/>
        <v>0</v>
      </c>
      <c r="U217">
        <f t="shared" si="19"/>
        <v>0</v>
      </c>
      <c r="V217">
        <f t="shared" si="20"/>
        <v>0</v>
      </c>
      <c r="W217">
        <f t="shared" si="21"/>
        <v>0</v>
      </c>
      <c r="X217">
        <f t="shared" si="22"/>
        <v>0</v>
      </c>
      <c r="Y217">
        <f>IF((Confusion_Matrix!T217 + Confusion_Matrix!U217 + Confusion_Matrix!V217 + Confusion_Matrix!W217 + Confusion_Matrix!X217) &gt;= 3, 1, 0)</f>
        <v>0</v>
      </c>
      <c r="Z217">
        <f>Label_Encoding!Q217</f>
        <v>0</v>
      </c>
      <c r="AA217" t="str">
        <f t="shared" si="23"/>
        <v>Benar</v>
      </c>
    </row>
    <row r="218" spans="1:27" ht="15.75" customHeight="1" x14ac:dyDescent="0.2">
      <c r="A218" s="4">
        <v>57</v>
      </c>
      <c r="B218" s="5">
        <f>IF(Data_Mentah!B218="Male",1,0)</f>
        <v>1</v>
      </c>
      <c r="C218" s="5">
        <f>IF(Data_Mentah!C218="Yes",1,0)</f>
        <v>0</v>
      </c>
      <c r="D218" s="5">
        <f>IF(Data_Mentah!D218="Yes",1,0)</f>
        <v>0</v>
      </c>
      <c r="E218" s="5">
        <f>IF(Data_Mentah!E218="Yes",1,0)</f>
        <v>0</v>
      </c>
      <c r="F218" s="5">
        <f>IF(Data_Mentah!F218="Yes",1,0)</f>
        <v>0</v>
      </c>
      <c r="G218" s="5">
        <f>IF(Data_Mentah!G218="Yes",1,0)</f>
        <v>1</v>
      </c>
      <c r="H218" s="5">
        <f>IF(Data_Mentah!H218="Yes",1,0)</f>
        <v>0</v>
      </c>
      <c r="I218" s="5">
        <f>IF(Data_Mentah!I218="Yes",1,0)</f>
        <v>1</v>
      </c>
      <c r="J218" s="5">
        <f>IF(Data_Mentah!J218="Yes",1,0)</f>
        <v>0</v>
      </c>
      <c r="K218" s="5">
        <f>IF(Data_Mentah!K218="Yes",1,0)</f>
        <v>0</v>
      </c>
      <c r="L218" s="5">
        <f>IF(Data_Mentah!L218="Yes",1,0)</f>
        <v>0</v>
      </c>
      <c r="M218" s="5">
        <f>IF(Data_Mentah!M218="Yes",1,0)</f>
        <v>0</v>
      </c>
      <c r="N218" s="5">
        <f>IF(Data_Mentah!N218="Yes",1,0)</f>
        <v>1</v>
      </c>
      <c r="O218" s="5">
        <f>IF(Data_Mentah!O218="Yes",1,0)</f>
        <v>0</v>
      </c>
      <c r="P218" s="5">
        <f>IF(Data_Mentah!P218="Yes",1,0)</f>
        <v>0</v>
      </c>
      <c r="Q218" s="6">
        <f>IF(Data_Mentah!Q218="Positive",1,0)</f>
        <v>0</v>
      </c>
      <c r="T218">
        <f t="shared" si="18"/>
        <v>0</v>
      </c>
      <c r="U218">
        <f t="shared" si="19"/>
        <v>0</v>
      </c>
      <c r="V218">
        <f t="shared" si="20"/>
        <v>0</v>
      </c>
      <c r="W218">
        <f t="shared" si="21"/>
        <v>0</v>
      </c>
      <c r="X218">
        <f t="shared" si="22"/>
        <v>0</v>
      </c>
      <c r="Y218">
        <f>IF((Confusion_Matrix!T218 + Confusion_Matrix!U218 + Confusion_Matrix!V218 + Confusion_Matrix!W218 + Confusion_Matrix!X218) &gt;= 3, 1, 0)</f>
        <v>0</v>
      </c>
      <c r="Z218">
        <f>Label_Encoding!Q218</f>
        <v>0</v>
      </c>
      <c r="AA218" t="str">
        <f t="shared" si="23"/>
        <v>Benar</v>
      </c>
    </row>
    <row r="219" spans="1:27" ht="15.75" customHeight="1" x14ac:dyDescent="0.2">
      <c r="A219" s="7">
        <v>72</v>
      </c>
      <c r="B219" s="8">
        <f>IF(Data_Mentah!B219="Male",1,0)</f>
        <v>1</v>
      </c>
      <c r="C219" s="8">
        <f>IF(Data_Mentah!C219="Yes",1,0)</f>
        <v>1</v>
      </c>
      <c r="D219" s="8">
        <f>IF(Data_Mentah!D219="Yes",1,0)</f>
        <v>0</v>
      </c>
      <c r="E219" s="8">
        <f>IF(Data_Mentah!E219="Yes",1,0)</f>
        <v>0</v>
      </c>
      <c r="F219" s="8">
        <f>IF(Data_Mentah!F219="Yes",1,0)</f>
        <v>0</v>
      </c>
      <c r="G219" s="8">
        <f>IF(Data_Mentah!G219="Yes",1,0)</f>
        <v>1</v>
      </c>
      <c r="H219" s="8">
        <f>IF(Data_Mentah!H219="Yes",1,0)</f>
        <v>0</v>
      </c>
      <c r="I219" s="8">
        <f>IF(Data_Mentah!I219="Yes",1,0)</f>
        <v>1</v>
      </c>
      <c r="J219" s="8">
        <f>IF(Data_Mentah!J219="Yes",1,0)</f>
        <v>1</v>
      </c>
      <c r="K219" s="8">
        <f>IF(Data_Mentah!K219="Yes",1,0)</f>
        <v>0</v>
      </c>
      <c r="L219" s="8">
        <f>IF(Data_Mentah!L219="Yes",1,0)</f>
        <v>1</v>
      </c>
      <c r="M219" s="8">
        <f>IF(Data_Mentah!M219="Yes",1,0)</f>
        <v>1</v>
      </c>
      <c r="N219" s="8">
        <f>IF(Data_Mentah!N219="Yes",1,0)</f>
        <v>1</v>
      </c>
      <c r="O219" s="8">
        <f>IF(Data_Mentah!O219="Yes",1,0)</f>
        <v>1</v>
      </c>
      <c r="P219" s="8">
        <f>IF(Data_Mentah!P219="Yes",1,0)</f>
        <v>0</v>
      </c>
      <c r="Q219" s="9">
        <f>IF(Data_Mentah!Q219="Positive",1,0)</f>
        <v>0</v>
      </c>
      <c r="T219">
        <f t="shared" si="18"/>
        <v>0</v>
      </c>
      <c r="U219">
        <f t="shared" si="19"/>
        <v>1</v>
      </c>
      <c r="V219">
        <f t="shared" si="20"/>
        <v>1</v>
      </c>
      <c r="W219">
        <f t="shared" si="21"/>
        <v>0</v>
      </c>
      <c r="X219">
        <f t="shared" si="22"/>
        <v>1</v>
      </c>
      <c r="Y219">
        <f>IF((Confusion_Matrix!T219 + Confusion_Matrix!U219 + Confusion_Matrix!V219 + Confusion_Matrix!W219 + Confusion_Matrix!X219) &gt;= 3, 1, 0)</f>
        <v>1</v>
      </c>
      <c r="Z219">
        <f>Label_Encoding!Q219</f>
        <v>0</v>
      </c>
      <c r="AA219" t="str">
        <f t="shared" si="23"/>
        <v>Salah</v>
      </c>
    </row>
    <row r="220" spans="1:27" ht="15.75" customHeight="1" x14ac:dyDescent="0.2">
      <c r="A220" s="4">
        <v>30</v>
      </c>
      <c r="B220" s="5">
        <f>IF(Data_Mentah!B220="Male",1,0)</f>
        <v>1</v>
      </c>
      <c r="C220" s="5">
        <f>IF(Data_Mentah!C220="Yes",1,0)</f>
        <v>0</v>
      </c>
      <c r="D220" s="5">
        <f>IF(Data_Mentah!D220="Yes",1,0)</f>
        <v>0</v>
      </c>
      <c r="E220" s="5">
        <f>IF(Data_Mentah!E220="Yes",1,0)</f>
        <v>0</v>
      </c>
      <c r="F220" s="5">
        <f>IF(Data_Mentah!F220="Yes",1,0)</f>
        <v>0</v>
      </c>
      <c r="G220" s="5">
        <f>IF(Data_Mentah!G220="Yes",1,0)</f>
        <v>0</v>
      </c>
      <c r="H220" s="5">
        <f>IF(Data_Mentah!H220="Yes",1,0)</f>
        <v>0</v>
      </c>
      <c r="I220" s="5">
        <f>IF(Data_Mentah!I220="Yes",1,0)</f>
        <v>0</v>
      </c>
      <c r="J220" s="5">
        <f>IF(Data_Mentah!J220="Yes",1,0)</f>
        <v>0</v>
      </c>
      <c r="K220" s="5">
        <f>IF(Data_Mentah!K220="Yes",1,0)</f>
        <v>0</v>
      </c>
      <c r="L220" s="5">
        <f>IF(Data_Mentah!L220="Yes",1,0)</f>
        <v>0</v>
      </c>
      <c r="M220" s="5">
        <f>IF(Data_Mentah!M220="Yes",1,0)</f>
        <v>0</v>
      </c>
      <c r="N220" s="5">
        <f>IF(Data_Mentah!N220="Yes",1,0)</f>
        <v>0</v>
      </c>
      <c r="O220" s="5">
        <f>IF(Data_Mentah!O220="Yes",1,0)</f>
        <v>0</v>
      </c>
      <c r="P220" s="5">
        <f>IF(Data_Mentah!P220="Yes",1,0)</f>
        <v>0</v>
      </c>
      <c r="Q220" s="6">
        <f>IF(Data_Mentah!Q220="Positive",1,0)</f>
        <v>0</v>
      </c>
      <c r="T220">
        <f t="shared" si="18"/>
        <v>0</v>
      </c>
      <c r="U220">
        <f t="shared" si="19"/>
        <v>0</v>
      </c>
      <c r="V220">
        <f t="shared" si="20"/>
        <v>0</v>
      </c>
      <c r="W220">
        <f t="shared" si="21"/>
        <v>0</v>
      </c>
      <c r="X220">
        <f t="shared" si="22"/>
        <v>0</v>
      </c>
      <c r="Y220">
        <f>IF((Confusion_Matrix!T220 + Confusion_Matrix!U220 + Confusion_Matrix!V220 + Confusion_Matrix!W220 + Confusion_Matrix!X220) &gt;= 3, 1, 0)</f>
        <v>0</v>
      </c>
      <c r="Z220">
        <f>Label_Encoding!Q220</f>
        <v>0</v>
      </c>
      <c r="AA220" t="str">
        <f t="shared" si="23"/>
        <v>Benar</v>
      </c>
    </row>
    <row r="221" spans="1:27" ht="15.75" customHeight="1" x14ac:dyDescent="0.2">
      <c r="A221" s="7">
        <v>27</v>
      </c>
      <c r="B221" s="8">
        <f>IF(Data_Mentah!B221="Male",1,0)</f>
        <v>1</v>
      </c>
      <c r="C221" s="8">
        <f>IF(Data_Mentah!C221="Yes",1,0)</f>
        <v>0</v>
      </c>
      <c r="D221" s="8">
        <f>IF(Data_Mentah!D221="Yes",1,0)</f>
        <v>0</v>
      </c>
      <c r="E221" s="8">
        <f>IF(Data_Mentah!E221="Yes",1,0)</f>
        <v>0</v>
      </c>
      <c r="F221" s="8">
        <f>IF(Data_Mentah!F221="Yes",1,0)</f>
        <v>0</v>
      </c>
      <c r="G221" s="8">
        <f>IF(Data_Mentah!G221="Yes",1,0)</f>
        <v>0</v>
      </c>
      <c r="H221" s="8">
        <f>IF(Data_Mentah!H221="Yes",1,0)</f>
        <v>0</v>
      </c>
      <c r="I221" s="8">
        <f>IF(Data_Mentah!I221="Yes",1,0)</f>
        <v>0</v>
      </c>
      <c r="J221" s="8">
        <f>IF(Data_Mentah!J221="Yes",1,0)</f>
        <v>0</v>
      </c>
      <c r="K221" s="8">
        <f>IF(Data_Mentah!K221="Yes",1,0)</f>
        <v>0</v>
      </c>
      <c r="L221" s="8">
        <f>IF(Data_Mentah!L221="Yes",1,0)</f>
        <v>0</v>
      </c>
      <c r="M221" s="8">
        <f>IF(Data_Mentah!M221="Yes",1,0)</f>
        <v>0</v>
      </c>
      <c r="N221" s="8">
        <f>IF(Data_Mentah!N221="Yes",1,0)</f>
        <v>0</v>
      </c>
      <c r="O221" s="8">
        <f>IF(Data_Mentah!O221="Yes",1,0)</f>
        <v>0</v>
      </c>
      <c r="P221" s="8">
        <f>IF(Data_Mentah!P221="Yes",1,0)</f>
        <v>0</v>
      </c>
      <c r="Q221" s="9">
        <f>IF(Data_Mentah!Q221="Positive",1,0)</f>
        <v>0</v>
      </c>
      <c r="T221">
        <f t="shared" si="18"/>
        <v>0</v>
      </c>
      <c r="U221">
        <f t="shared" si="19"/>
        <v>0</v>
      </c>
      <c r="V221">
        <f t="shared" si="20"/>
        <v>0</v>
      </c>
      <c r="W221">
        <f t="shared" si="21"/>
        <v>0</v>
      </c>
      <c r="X221">
        <f t="shared" si="22"/>
        <v>0</v>
      </c>
      <c r="Y221">
        <f>IF((Confusion_Matrix!T221 + Confusion_Matrix!U221 + Confusion_Matrix!V221 + Confusion_Matrix!W221 + Confusion_Matrix!X221) &gt;= 3, 1, 0)</f>
        <v>0</v>
      </c>
      <c r="Z221">
        <f>Label_Encoding!Q221</f>
        <v>0</v>
      </c>
      <c r="AA221" t="str">
        <f t="shared" si="23"/>
        <v>Benar</v>
      </c>
    </row>
    <row r="222" spans="1:27" ht="15.75" customHeight="1" x14ac:dyDescent="0.2">
      <c r="A222" s="4">
        <v>38</v>
      </c>
      <c r="B222" s="5">
        <f>IF(Data_Mentah!B222="Male",1,0)</f>
        <v>1</v>
      </c>
      <c r="C222" s="5">
        <f>IF(Data_Mentah!C222="Yes",1,0)</f>
        <v>0</v>
      </c>
      <c r="D222" s="5">
        <f>IF(Data_Mentah!D222="Yes",1,0)</f>
        <v>0</v>
      </c>
      <c r="E222" s="5">
        <f>IF(Data_Mentah!E222="Yes",1,0)</f>
        <v>0</v>
      </c>
      <c r="F222" s="5">
        <f>IF(Data_Mentah!F222="Yes",1,0)</f>
        <v>0</v>
      </c>
      <c r="G222" s="5">
        <f>IF(Data_Mentah!G222="Yes",1,0)</f>
        <v>0</v>
      </c>
      <c r="H222" s="5">
        <f>IF(Data_Mentah!H222="Yes",1,0)</f>
        <v>0</v>
      </c>
      <c r="I222" s="5">
        <f>IF(Data_Mentah!I222="Yes",1,0)</f>
        <v>0</v>
      </c>
      <c r="J222" s="5">
        <f>IF(Data_Mentah!J222="Yes",1,0)</f>
        <v>0</v>
      </c>
      <c r="K222" s="5">
        <f>IF(Data_Mentah!K222="Yes",1,0)</f>
        <v>0</v>
      </c>
      <c r="L222" s="5">
        <f>IF(Data_Mentah!L222="Yes",1,0)</f>
        <v>0</v>
      </c>
      <c r="M222" s="5">
        <f>IF(Data_Mentah!M222="Yes",1,0)</f>
        <v>0</v>
      </c>
      <c r="N222" s="5">
        <f>IF(Data_Mentah!N222="Yes",1,0)</f>
        <v>0</v>
      </c>
      <c r="O222" s="5">
        <f>IF(Data_Mentah!O222="Yes",1,0)</f>
        <v>0</v>
      </c>
      <c r="P222" s="5">
        <f>IF(Data_Mentah!P222="Yes",1,0)</f>
        <v>0</v>
      </c>
      <c r="Q222" s="6">
        <f>IF(Data_Mentah!Q222="Positive",1,0)</f>
        <v>0</v>
      </c>
      <c r="T222">
        <f t="shared" si="18"/>
        <v>0</v>
      </c>
      <c r="U222">
        <f t="shared" si="19"/>
        <v>0</v>
      </c>
      <c r="V222">
        <f t="shared" si="20"/>
        <v>0</v>
      </c>
      <c r="W222">
        <f t="shared" si="21"/>
        <v>0</v>
      </c>
      <c r="X222">
        <f t="shared" si="22"/>
        <v>0</v>
      </c>
      <c r="Y222">
        <f>IF((Confusion_Matrix!T222 + Confusion_Matrix!U222 + Confusion_Matrix!V222 + Confusion_Matrix!W222 + Confusion_Matrix!X222) &gt;= 3, 1, 0)</f>
        <v>0</v>
      </c>
      <c r="Z222">
        <f>Label_Encoding!Q222</f>
        <v>0</v>
      </c>
      <c r="AA222" t="str">
        <f t="shared" si="23"/>
        <v>Benar</v>
      </c>
    </row>
    <row r="223" spans="1:27" ht="15.75" customHeight="1" x14ac:dyDescent="0.2">
      <c r="A223" s="7">
        <v>43</v>
      </c>
      <c r="B223" s="8">
        <f>IF(Data_Mentah!B223="Male",1,0)</f>
        <v>1</v>
      </c>
      <c r="C223" s="8">
        <f>IF(Data_Mentah!C223="Yes",1,0)</f>
        <v>0</v>
      </c>
      <c r="D223" s="8">
        <f>IF(Data_Mentah!D223="Yes",1,0)</f>
        <v>0</v>
      </c>
      <c r="E223" s="8">
        <f>IF(Data_Mentah!E223="Yes",1,0)</f>
        <v>0</v>
      </c>
      <c r="F223" s="8">
        <f>IF(Data_Mentah!F223="Yes",1,0)</f>
        <v>1</v>
      </c>
      <c r="G223" s="8">
        <f>IF(Data_Mentah!G223="Yes",1,0)</f>
        <v>0</v>
      </c>
      <c r="H223" s="8">
        <f>IF(Data_Mentah!H223="Yes",1,0)</f>
        <v>1</v>
      </c>
      <c r="I223" s="8">
        <f>IF(Data_Mentah!I223="Yes",1,0)</f>
        <v>0</v>
      </c>
      <c r="J223" s="8">
        <f>IF(Data_Mentah!J223="Yes",1,0)</f>
        <v>1</v>
      </c>
      <c r="K223" s="8">
        <f>IF(Data_Mentah!K223="Yes",1,0)</f>
        <v>0</v>
      </c>
      <c r="L223" s="8">
        <f>IF(Data_Mentah!L223="Yes",1,0)</f>
        <v>1</v>
      </c>
      <c r="M223" s="8">
        <f>IF(Data_Mentah!M223="Yes",1,0)</f>
        <v>0</v>
      </c>
      <c r="N223" s="8">
        <f>IF(Data_Mentah!N223="Yes",1,0)</f>
        <v>0</v>
      </c>
      <c r="O223" s="8">
        <f>IF(Data_Mentah!O223="Yes",1,0)</f>
        <v>1</v>
      </c>
      <c r="P223" s="8">
        <f>IF(Data_Mentah!P223="Yes",1,0)</f>
        <v>0</v>
      </c>
      <c r="Q223" s="9">
        <f>IF(Data_Mentah!Q223="Positive",1,0)</f>
        <v>0</v>
      </c>
      <c r="T223">
        <f t="shared" si="18"/>
        <v>1</v>
      </c>
      <c r="U223">
        <f t="shared" si="19"/>
        <v>0</v>
      </c>
      <c r="V223">
        <f t="shared" si="20"/>
        <v>1</v>
      </c>
      <c r="W223">
        <f t="shared" si="21"/>
        <v>0</v>
      </c>
      <c r="X223">
        <f t="shared" si="22"/>
        <v>0</v>
      </c>
      <c r="Y223">
        <f>IF((Confusion_Matrix!T223 + Confusion_Matrix!U223 + Confusion_Matrix!V223 + Confusion_Matrix!W223 + Confusion_Matrix!X223) &gt;= 3, 1, 0)</f>
        <v>0</v>
      </c>
      <c r="Z223">
        <f>Label_Encoding!Q223</f>
        <v>0</v>
      </c>
      <c r="AA223" t="str">
        <f t="shared" si="23"/>
        <v>Benar</v>
      </c>
    </row>
    <row r="224" spans="1:27" ht="15.75" customHeight="1" x14ac:dyDescent="0.2">
      <c r="A224" s="4">
        <v>40</v>
      </c>
      <c r="B224" s="5">
        <f>IF(Data_Mentah!B224="Male",1,0)</f>
        <v>1</v>
      </c>
      <c r="C224" s="5">
        <f>IF(Data_Mentah!C224="Yes",1,0)</f>
        <v>0</v>
      </c>
      <c r="D224" s="5">
        <f>IF(Data_Mentah!D224="Yes",1,0)</f>
        <v>0</v>
      </c>
      <c r="E224" s="5">
        <f>IF(Data_Mentah!E224="Yes",1,0)</f>
        <v>1</v>
      </c>
      <c r="F224" s="5">
        <f>IF(Data_Mentah!F224="Yes",1,0)</f>
        <v>0</v>
      </c>
      <c r="G224" s="5">
        <f>IF(Data_Mentah!G224="Yes",1,0)</f>
        <v>0</v>
      </c>
      <c r="H224" s="5">
        <f>IF(Data_Mentah!H224="Yes",1,0)</f>
        <v>0</v>
      </c>
      <c r="I224" s="5">
        <f>IF(Data_Mentah!I224="Yes",1,0)</f>
        <v>0</v>
      </c>
      <c r="J224" s="5">
        <f>IF(Data_Mentah!J224="Yes",1,0)</f>
        <v>0</v>
      </c>
      <c r="K224" s="5">
        <f>IF(Data_Mentah!K224="Yes",1,0)</f>
        <v>0</v>
      </c>
      <c r="L224" s="5">
        <f>IF(Data_Mentah!L224="Yes",1,0)</f>
        <v>0</v>
      </c>
      <c r="M224" s="5">
        <f>IF(Data_Mentah!M224="Yes",1,0)</f>
        <v>0</v>
      </c>
      <c r="N224" s="5">
        <f>IF(Data_Mentah!N224="Yes",1,0)</f>
        <v>0</v>
      </c>
      <c r="O224" s="5">
        <f>IF(Data_Mentah!O224="Yes",1,0)</f>
        <v>0</v>
      </c>
      <c r="P224" s="5">
        <f>IF(Data_Mentah!P224="Yes",1,0)</f>
        <v>1</v>
      </c>
      <c r="Q224" s="6">
        <f>IF(Data_Mentah!Q224="Positive",1,0)</f>
        <v>0</v>
      </c>
      <c r="T224">
        <f t="shared" si="18"/>
        <v>0</v>
      </c>
      <c r="U224">
        <f t="shared" si="19"/>
        <v>0</v>
      </c>
      <c r="V224">
        <f t="shared" si="20"/>
        <v>0</v>
      </c>
      <c r="W224">
        <f t="shared" si="21"/>
        <v>0</v>
      </c>
      <c r="X224">
        <f t="shared" si="22"/>
        <v>0</v>
      </c>
      <c r="Y224">
        <f>IF((Confusion_Matrix!T224 + Confusion_Matrix!U224 + Confusion_Matrix!V224 + Confusion_Matrix!W224 + Confusion_Matrix!X224) &gt;= 3, 1, 0)</f>
        <v>0</v>
      </c>
      <c r="Z224">
        <f>Label_Encoding!Q224</f>
        <v>0</v>
      </c>
      <c r="AA224" t="str">
        <f t="shared" si="23"/>
        <v>Benar</v>
      </c>
    </row>
    <row r="225" spans="1:27" ht="15.75" customHeight="1" x14ac:dyDescent="0.2">
      <c r="A225" s="7">
        <v>55</v>
      </c>
      <c r="B225" s="8">
        <f>IF(Data_Mentah!B225="Male",1,0)</f>
        <v>1</v>
      </c>
      <c r="C225" s="8">
        <f>IF(Data_Mentah!C225="Yes",1,0)</f>
        <v>0</v>
      </c>
      <c r="D225" s="8">
        <f>IF(Data_Mentah!D225="Yes",1,0)</f>
        <v>0</v>
      </c>
      <c r="E225" s="8">
        <f>IF(Data_Mentah!E225="Yes",1,0)</f>
        <v>0</v>
      </c>
      <c r="F225" s="8">
        <f>IF(Data_Mentah!F225="Yes",1,0)</f>
        <v>1</v>
      </c>
      <c r="G225" s="8">
        <f>IF(Data_Mentah!G225="Yes",1,0)</f>
        <v>1</v>
      </c>
      <c r="H225" s="8">
        <f>IF(Data_Mentah!H225="Yes",1,0)</f>
        <v>0</v>
      </c>
      <c r="I225" s="8">
        <f>IF(Data_Mentah!I225="Yes",1,0)</f>
        <v>1</v>
      </c>
      <c r="J225" s="8">
        <f>IF(Data_Mentah!J225="Yes",1,0)</f>
        <v>1</v>
      </c>
      <c r="K225" s="8">
        <f>IF(Data_Mentah!K225="Yes",1,0)</f>
        <v>0</v>
      </c>
      <c r="L225" s="8">
        <f>IF(Data_Mentah!L225="Yes",1,0)</f>
        <v>1</v>
      </c>
      <c r="M225" s="8">
        <f>IF(Data_Mentah!M225="Yes",1,0)</f>
        <v>0</v>
      </c>
      <c r="N225" s="8">
        <f>IF(Data_Mentah!N225="Yes",1,0)</f>
        <v>1</v>
      </c>
      <c r="O225" s="8">
        <f>IF(Data_Mentah!O225="Yes",1,0)</f>
        <v>0</v>
      </c>
      <c r="P225" s="8">
        <f>IF(Data_Mentah!P225="Yes",1,0)</f>
        <v>1</v>
      </c>
      <c r="Q225" s="9">
        <f>IF(Data_Mentah!Q225="Positive",1,0)</f>
        <v>0</v>
      </c>
      <c r="T225">
        <f t="shared" si="18"/>
        <v>1</v>
      </c>
      <c r="U225">
        <f t="shared" si="19"/>
        <v>1</v>
      </c>
      <c r="V225">
        <f t="shared" si="20"/>
        <v>1</v>
      </c>
      <c r="W225">
        <f t="shared" si="21"/>
        <v>0</v>
      </c>
      <c r="X225">
        <f t="shared" si="22"/>
        <v>1</v>
      </c>
      <c r="Y225">
        <f>IF((Confusion_Matrix!T225 + Confusion_Matrix!U225 + Confusion_Matrix!V225 + Confusion_Matrix!W225 + Confusion_Matrix!X225) &gt;= 3, 1, 0)</f>
        <v>1</v>
      </c>
      <c r="Z225">
        <f>Label_Encoding!Q225</f>
        <v>0</v>
      </c>
      <c r="AA225" t="str">
        <f t="shared" si="23"/>
        <v>Salah</v>
      </c>
    </row>
    <row r="226" spans="1:27" ht="15.75" customHeight="1" x14ac:dyDescent="0.2">
      <c r="A226" s="4">
        <v>68</v>
      </c>
      <c r="B226" s="5">
        <f>IF(Data_Mentah!B226="Male",1,0)</f>
        <v>1</v>
      </c>
      <c r="C226" s="5">
        <f>IF(Data_Mentah!C226="Yes",1,0)</f>
        <v>0</v>
      </c>
      <c r="D226" s="5">
        <f>IF(Data_Mentah!D226="Yes",1,0)</f>
        <v>0</v>
      </c>
      <c r="E226" s="5">
        <f>IF(Data_Mentah!E226="Yes",1,0)</f>
        <v>0</v>
      </c>
      <c r="F226" s="5">
        <f>IF(Data_Mentah!F226="Yes",1,0)</f>
        <v>1</v>
      </c>
      <c r="G226" s="5">
        <f>IF(Data_Mentah!G226="Yes",1,0)</f>
        <v>1</v>
      </c>
      <c r="H226" s="5">
        <f>IF(Data_Mentah!H226="Yes",1,0)</f>
        <v>0</v>
      </c>
      <c r="I226" s="5">
        <f>IF(Data_Mentah!I226="Yes",1,0)</f>
        <v>1</v>
      </c>
      <c r="J226" s="5">
        <f>IF(Data_Mentah!J226="Yes",1,0)</f>
        <v>1</v>
      </c>
      <c r="K226" s="5">
        <f>IF(Data_Mentah!K226="Yes",1,0)</f>
        <v>0</v>
      </c>
      <c r="L226" s="5">
        <f>IF(Data_Mentah!L226="Yes",1,0)</f>
        <v>1</v>
      </c>
      <c r="M226" s="5">
        <f>IF(Data_Mentah!M226="Yes",1,0)</f>
        <v>0</v>
      </c>
      <c r="N226" s="5">
        <f>IF(Data_Mentah!N226="Yes",1,0)</f>
        <v>0</v>
      </c>
      <c r="O226" s="5">
        <f>IF(Data_Mentah!O226="Yes",1,0)</f>
        <v>1</v>
      </c>
      <c r="P226" s="5">
        <f>IF(Data_Mentah!P226="Yes",1,0)</f>
        <v>0</v>
      </c>
      <c r="Q226" s="6">
        <f>IF(Data_Mentah!Q226="Positive",1,0)</f>
        <v>0</v>
      </c>
      <c r="T226">
        <f t="shared" si="18"/>
        <v>0</v>
      </c>
      <c r="U226">
        <f t="shared" si="19"/>
        <v>0</v>
      </c>
      <c r="V226">
        <f t="shared" si="20"/>
        <v>1</v>
      </c>
      <c r="W226">
        <f t="shared" si="21"/>
        <v>0</v>
      </c>
      <c r="X226">
        <f t="shared" si="22"/>
        <v>0</v>
      </c>
      <c r="Y226">
        <f>IF((Confusion_Matrix!T226 + Confusion_Matrix!U226 + Confusion_Matrix!V226 + Confusion_Matrix!W226 + Confusion_Matrix!X226) &gt;= 3, 1, 0)</f>
        <v>0</v>
      </c>
      <c r="Z226">
        <f>Label_Encoding!Q226</f>
        <v>0</v>
      </c>
      <c r="AA226" t="str">
        <f t="shared" si="23"/>
        <v>Benar</v>
      </c>
    </row>
    <row r="227" spans="1:27" ht="15.75" customHeight="1" x14ac:dyDescent="0.2">
      <c r="A227" s="7">
        <v>29</v>
      </c>
      <c r="B227" s="8">
        <f>IF(Data_Mentah!B227="Male",1,0)</f>
        <v>1</v>
      </c>
      <c r="C227" s="8">
        <f>IF(Data_Mentah!C227="Yes",1,0)</f>
        <v>0</v>
      </c>
      <c r="D227" s="8">
        <f>IF(Data_Mentah!D227="Yes",1,0)</f>
        <v>0</v>
      </c>
      <c r="E227" s="8">
        <f>IF(Data_Mentah!E227="Yes",1,0)</f>
        <v>0</v>
      </c>
      <c r="F227" s="8">
        <f>IF(Data_Mentah!F227="Yes",1,0)</f>
        <v>1</v>
      </c>
      <c r="G227" s="8">
        <f>IF(Data_Mentah!G227="Yes",1,0)</f>
        <v>0</v>
      </c>
      <c r="H227" s="8">
        <f>IF(Data_Mentah!H227="Yes",1,0)</f>
        <v>0</v>
      </c>
      <c r="I227" s="8">
        <f>IF(Data_Mentah!I227="Yes",1,0)</f>
        <v>0</v>
      </c>
      <c r="J227" s="8">
        <f>IF(Data_Mentah!J227="Yes",1,0)</f>
        <v>0</v>
      </c>
      <c r="K227" s="8">
        <f>IF(Data_Mentah!K227="Yes",1,0)</f>
        <v>0</v>
      </c>
      <c r="L227" s="8">
        <f>IF(Data_Mentah!L227="Yes",1,0)</f>
        <v>0</v>
      </c>
      <c r="M227" s="8">
        <f>IF(Data_Mentah!M227="Yes",1,0)</f>
        <v>0</v>
      </c>
      <c r="N227" s="8">
        <f>IF(Data_Mentah!N227="Yes",1,0)</f>
        <v>0</v>
      </c>
      <c r="O227" s="8">
        <f>IF(Data_Mentah!O227="Yes",1,0)</f>
        <v>0</v>
      </c>
      <c r="P227" s="8">
        <f>IF(Data_Mentah!P227="Yes",1,0)</f>
        <v>0</v>
      </c>
      <c r="Q227" s="9">
        <f>IF(Data_Mentah!Q227="Positive",1,0)</f>
        <v>0</v>
      </c>
      <c r="T227">
        <f t="shared" si="18"/>
        <v>0</v>
      </c>
      <c r="U227">
        <f t="shared" si="19"/>
        <v>0</v>
      </c>
      <c r="V227">
        <f t="shared" si="20"/>
        <v>0</v>
      </c>
      <c r="W227">
        <f t="shared" si="21"/>
        <v>0</v>
      </c>
      <c r="X227">
        <f t="shared" si="22"/>
        <v>0</v>
      </c>
      <c r="Y227">
        <f>IF((Confusion_Matrix!T227 + Confusion_Matrix!U227 + Confusion_Matrix!V227 + Confusion_Matrix!W227 + Confusion_Matrix!X227) &gt;= 3, 1, 0)</f>
        <v>0</v>
      </c>
      <c r="Z227">
        <f>Label_Encoding!Q227</f>
        <v>0</v>
      </c>
      <c r="AA227" t="str">
        <f t="shared" si="23"/>
        <v>Benar</v>
      </c>
    </row>
    <row r="228" spans="1:27" ht="15.75" customHeight="1" x14ac:dyDescent="0.2">
      <c r="A228" s="4">
        <v>37</v>
      </c>
      <c r="B228" s="5">
        <f>IF(Data_Mentah!B228="Male",1,0)</f>
        <v>1</v>
      </c>
      <c r="C228" s="5">
        <f>IF(Data_Mentah!C228="Yes",1,0)</f>
        <v>0</v>
      </c>
      <c r="D228" s="5">
        <f>IF(Data_Mentah!D228="Yes",1,0)</f>
        <v>0</v>
      </c>
      <c r="E228" s="5">
        <f>IF(Data_Mentah!E228="Yes",1,0)</f>
        <v>0</v>
      </c>
      <c r="F228" s="5">
        <f>IF(Data_Mentah!F228="Yes",1,0)</f>
        <v>0</v>
      </c>
      <c r="G228" s="5">
        <f>IF(Data_Mentah!G228="Yes",1,0)</f>
        <v>0</v>
      </c>
      <c r="H228" s="5">
        <f>IF(Data_Mentah!H228="Yes",1,0)</f>
        <v>0</v>
      </c>
      <c r="I228" s="5">
        <f>IF(Data_Mentah!I228="Yes",1,0)</f>
        <v>0</v>
      </c>
      <c r="J228" s="5">
        <f>IF(Data_Mentah!J228="Yes",1,0)</f>
        <v>1</v>
      </c>
      <c r="K228" s="5">
        <f>IF(Data_Mentah!K228="Yes",1,0)</f>
        <v>0</v>
      </c>
      <c r="L228" s="5">
        <f>IF(Data_Mentah!L228="Yes",1,0)</f>
        <v>0</v>
      </c>
      <c r="M228" s="5">
        <f>IF(Data_Mentah!M228="Yes",1,0)</f>
        <v>0</v>
      </c>
      <c r="N228" s="5">
        <f>IF(Data_Mentah!N228="Yes",1,0)</f>
        <v>0</v>
      </c>
      <c r="O228" s="5">
        <f>IF(Data_Mentah!O228="Yes",1,0)</f>
        <v>0</v>
      </c>
      <c r="P228" s="5">
        <f>IF(Data_Mentah!P228="Yes",1,0)</f>
        <v>0</v>
      </c>
      <c r="Q228" s="6">
        <f>IF(Data_Mentah!Q228="Positive",1,0)</f>
        <v>0</v>
      </c>
      <c r="T228">
        <f t="shared" si="18"/>
        <v>0</v>
      </c>
      <c r="U228">
        <f t="shared" si="19"/>
        <v>0</v>
      </c>
      <c r="V228">
        <f t="shared" si="20"/>
        <v>0</v>
      </c>
      <c r="W228">
        <f t="shared" si="21"/>
        <v>0</v>
      </c>
      <c r="X228">
        <f t="shared" si="22"/>
        <v>0</v>
      </c>
      <c r="Y228">
        <f>IF((Confusion_Matrix!T228 + Confusion_Matrix!U228 + Confusion_Matrix!V228 + Confusion_Matrix!W228 + Confusion_Matrix!X228) &gt;= 3, 1, 0)</f>
        <v>0</v>
      </c>
      <c r="Z228">
        <f>Label_Encoding!Q228</f>
        <v>0</v>
      </c>
      <c r="AA228" t="str">
        <f t="shared" si="23"/>
        <v>Benar</v>
      </c>
    </row>
    <row r="229" spans="1:27" ht="15.75" customHeight="1" x14ac:dyDescent="0.2">
      <c r="A229" s="7">
        <v>30</v>
      </c>
      <c r="B229" s="8">
        <f>IF(Data_Mentah!B229="Male",1,0)</f>
        <v>1</v>
      </c>
      <c r="C229" s="8">
        <f>IF(Data_Mentah!C229="Yes",1,0)</f>
        <v>0</v>
      </c>
      <c r="D229" s="8">
        <f>IF(Data_Mentah!D229="Yes",1,0)</f>
        <v>0</v>
      </c>
      <c r="E229" s="8">
        <f>IF(Data_Mentah!E229="Yes",1,0)</f>
        <v>1</v>
      </c>
      <c r="F229" s="8">
        <f>IF(Data_Mentah!F229="Yes",1,0)</f>
        <v>1</v>
      </c>
      <c r="G229" s="8">
        <f>IF(Data_Mentah!G229="Yes",1,0)</f>
        <v>0</v>
      </c>
      <c r="H229" s="8">
        <f>IF(Data_Mentah!H229="Yes",1,0)</f>
        <v>0</v>
      </c>
      <c r="I229" s="8">
        <f>IF(Data_Mentah!I229="Yes",1,0)</f>
        <v>0</v>
      </c>
      <c r="J229" s="8">
        <f>IF(Data_Mentah!J229="Yes",1,0)</f>
        <v>0</v>
      </c>
      <c r="K229" s="8">
        <f>IF(Data_Mentah!K229="Yes",1,0)</f>
        <v>0</v>
      </c>
      <c r="L229" s="8">
        <f>IF(Data_Mentah!L229="Yes",1,0)</f>
        <v>0</v>
      </c>
      <c r="M229" s="8">
        <f>IF(Data_Mentah!M229="Yes",1,0)</f>
        <v>0</v>
      </c>
      <c r="N229" s="8">
        <f>IF(Data_Mentah!N229="Yes",1,0)</f>
        <v>0</v>
      </c>
      <c r="O229" s="8">
        <f>IF(Data_Mentah!O229="Yes",1,0)</f>
        <v>0</v>
      </c>
      <c r="P229" s="8">
        <f>IF(Data_Mentah!P229="Yes",1,0)</f>
        <v>0</v>
      </c>
      <c r="Q229" s="9">
        <f>IF(Data_Mentah!Q229="Positive",1,0)</f>
        <v>0</v>
      </c>
      <c r="T229">
        <f t="shared" si="18"/>
        <v>0</v>
      </c>
      <c r="U229">
        <f t="shared" si="19"/>
        <v>0</v>
      </c>
      <c r="V229">
        <f t="shared" si="20"/>
        <v>0</v>
      </c>
      <c r="W229">
        <f t="shared" si="21"/>
        <v>0</v>
      </c>
      <c r="X229">
        <f t="shared" si="22"/>
        <v>0</v>
      </c>
      <c r="Y229">
        <f>IF((Confusion_Matrix!T229 + Confusion_Matrix!U229 + Confusion_Matrix!V229 + Confusion_Matrix!W229 + Confusion_Matrix!X229) &gt;= 3, 1, 0)</f>
        <v>0</v>
      </c>
      <c r="Z229">
        <f>Label_Encoding!Q229</f>
        <v>0</v>
      </c>
      <c r="AA229" t="str">
        <f t="shared" si="23"/>
        <v>Benar</v>
      </c>
    </row>
    <row r="230" spans="1:27" ht="15.75" customHeight="1" x14ac:dyDescent="0.2">
      <c r="A230" s="4">
        <v>45</v>
      </c>
      <c r="B230" s="5">
        <f>IF(Data_Mentah!B230="Male",1,0)</f>
        <v>1</v>
      </c>
      <c r="C230" s="5">
        <f>IF(Data_Mentah!C230="Yes",1,0)</f>
        <v>0</v>
      </c>
      <c r="D230" s="5">
        <f>IF(Data_Mentah!D230="Yes",1,0)</f>
        <v>0</v>
      </c>
      <c r="E230" s="5">
        <f>IF(Data_Mentah!E230="Yes",1,0)</f>
        <v>0</v>
      </c>
      <c r="F230" s="5">
        <f>IF(Data_Mentah!F230="Yes",1,0)</f>
        <v>1</v>
      </c>
      <c r="G230" s="5">
        <f>IF(Data_Mentah!G230="Yes",1,0)</f>
        <v>0</v>
      </c>
      <c r="H230" s="5">
        <f>IF(Data_Mentah!H230="Yes",1,0)</f>
        <v>0</v>
      </c>
      <c r="I230" s="5">
        <f>IF(Data_Mentah!I230="Yes",1,0)</f>
        <v>0</v>
      </c>
      <c r="J230" s="5">
        <f>IF(Data_Mentah!J230="Yes",1,0)</f>
        <v>1</v>
      </c>
      <c r="K230" s="5">
        <f>IF(Data_Mentah!K230="Yes",1,0)</f>
        <v>1</v>
      </c>
      <c r="L230" s="5">
        <f>IF(Data_Mentah!L230="Yes",1,0)</f>
        <v>1</v>
      </c>
      <c r="M230" s="5">
        <f>IF(Data_Mentah!M230="Yes",1,0)</f>
        <v>1</v>
      </c>
      <c r="N230" s="5">
        <f>IF(Data_Mentah!N230="Yes",1,0)</f>
        <v>0</v>
      </c>
      <c r="O230" s="5">
        <f>IF(Data_Mentah!O230="Yes",1,0)</f>
        <v>0</v>
      </c>
      <c r="P230" s="5">
        <f>IF(Data_Mentah!P230="Yes",1,0)</f>
        <v>0</v>
      </c>
      <c r="Q230" s="6">
        <f>IF(Data_Mentah!Q230="Positive",1,0)</f>
        <v>0</v>
      </c>
      <c r="T230">
        <f t="shared" si="18"/>
        <v>0</v>
      </c>
      <c r="U230">
        <f t="shared" si="19"/>
        <v>0</v>
      </c>
      <c r="V230">
        <f t="shared" si="20"/>
        <v>1</v>
      </c>
      <c r="W230">
        <f t="shared" si="21"/>
        <v>0</v>
      </c>
      <c r="X230">
        <f t="shared" si="22"/>
        <v>0</v>
      </c>
      <c r="Y230">
        <f>IF((Confusion_Matrix!T230 + Confusion_Matrix!U230 + Confusion_Matrix!V230 + Confusion_Matrix!W230 + Confusion_Matrix!X230) &gt;= 3, 1, 0)</f>
        <v>0</v>
      </c>
      <c r="Z230">
        <f>Label_Encoding!Q230</f>
        <v>0</v>
      </c>
      <c r="AA230" t="str">
        <f t="shared" si="23"/>
        <v>Benar</v>
      </c>
    </row>
    <row r="231" spans="1:27" ht="15.75" customHeight="1" x14ac:dyDescent="0.2">
      <c r="A231" s="7">
        <v>47</v>
      </c>
      <c r="B231" s="8">
        <f>IF(Data_Mentah!B231="Male",1,0)</f>
        <v>1</v>
      </c>
      <c r="C231" s="8">
        <f>IF(Data_Mentah!C231="Yes",1,0)</f>
        <v>0</v>
      </c>
      <c r="D231" s="8">
        <f>IF(Data_Mentah!D231="Yes",1,0)</f>
        <v>0</v>
      </c>
      <c r="E231" s="8">
        <f>IF(Data_Mentah!E231="Yes",1,0)</f>
        <v>0</v>
      </c>
      <c r="F231" s="8">
        <f>IF(Data_Mentah!F231="Yes",1,0)</f>
        <v>0</v>
      </c>
      <c r="G231" s="8">
        <f>IF(Data_Mentah!G231="Yes",1,0)</f>
        <v>0</v>
      </c>
      <c r="H231" s="8">
        <f>IF(Data_Mentah!H231="Yes",1,0)</f>
        <v>0</v>
      </c>
      <c r="I231" s="8">
        <f>IF(Data_Mentah!I231="Yes",1,0)</f>
        <v>0</v>
      </c>
      <c r="J231" s="8">
        <f>IF(Data_Mentah!J231="Yes",1,0)</f>
        <v>1</v>
      </c>
      <c r="K231" s="8">
        <f>IF(Data_Mentah!K231="Yes",1,0)</f>
        <v>0</v>
      </c>
      <c r="L231" s="8">
        <f>IF(Data_Mentah!L231="Yes",1,0)</f>
        <v>1</v>
      </c>
      <c r="M231" s="8">
        <f>IF(Data_Mentah!M231="Yes",1,0)</f>
        <v>0</v>
      </c>
      <c r="N231" s="8">
        <f>IF(Data_Mentah!N231="Yes",1,0)</f>
        <v>0</v>
      </c>
      <c r="O231" s="8">
        <f>IF(Data_Mentah!O231="Yes",1,0)</f>
        <v>1</v>
      </c>
      <c r="P231" s="8">
        <f>IF(Data_Mentah!P231="Yes",1,0)</f>
        <v>0</v>
      </c>
      <c r="Q231" s="9">
        <f>IF(Data_Mentah!Q231="Positive",1,0)</f>
        <v>0</v>
      </c>
      <c r="T231">
        <f t="shared" si="18"/>
        <v>0</v>
      </c>
      <c r="U231">
        <f t="shared" si="19"/>
        <v>0</v>
      </c>
      <c r="V231">
        <f t="shared" si="20"/>
        <v>0</v>
      </c>
      <c r="W231">
        <f t="shared" si="21"/>
        <v>0</v>
      </c>
      <c r="X231">
        <f t="shared" si="22"/>
        <v>0</v>
      </c>
      <c r="Y231">
        <f>IF((Confusion_Matrix!T231 + Confusion_Matrix!U231 + Confusion_Matrix!V231 + Confusion_Matrix!W231 + Confusion_Matrix!X231) &gt;= 3, 1, 0)</f>
        <v>0</v>
      </c>
      <c r="Z231">
        <f>Label_Encoding!Q231</f>
        <v>0</v>
      </c>
      <c r="AA231" t="str">
        <f t="shared" si="23"/>
        <v>Benar</v>
      </c>
    </row>
    <row r="232" spans="1:27" ht="15.75" customHeight="1" x14ac:dyDescent="0.2">
      <c r="A232" s="4">
        <v>35</v>
      </c>
      <c r="B232" s="5">
        <f>IF(Data_Mentah!B232="Male",1,0)</f>
        <v>1</v>
      </c>
      <c r="C232" s="5">
        <f>IF(Data_Mentah!C232="Yes",1,0)</f>
        <v>0</v>
      </c>
      <c r="D232" s="5">
        <f>IF(Data_Mentah!D232="Yes",1,0)</f>
        <v>0</v>
      </c>
      <c r="E232" s="5">
        <f>IF(Data_Mentah!E232="Yes",1,0)</f>
        <v>1</v>
      </c>
      <c r="F232" s="5">
        <f>IF(Data_Mentah!F232="Yes",1,0)</f>
        <v>1</v>
      </c>
      <c r="G232" s="5">
        <f>IF(Data_Mentah!G232="Yes",1,0)</f>
        <v>0</v>
      </c>
      <c r="H232" s="5">
        <f>IF(Data_Mentah!H232="Yes",1,0)</f>
        <v>1</v>
      </c>
      <c r="I232" s="5">
        <f>IF(Data_Mentah!I232="Yes",1,0)</f>
        <v>0</v>
      </c>
      <c r="J232" s="5">
        <f>IF(Data_Mentah!J232="Yes",1,0)</f>
        <v>0</v>
      </c>
      <c r="K232" s="5">
        <f>IF(Data_Mentah!K232="Yes",1,0)</f>
        <v>0</v>
      </c>
      <c r="L232" s="5">
        <f>IF(Data_Mentah!L232="Yes",1,0)</f>
        <v>0</v>
      </c>
      <c r="M232" s="5">
        <f>IF(Data_Mentah!M232="Yes",1,0)</f>
        <v>0</v>
      </c>
      <c r="N232" s="5">
        <f>IF(Data_Mentah!N232="Yes",1,0)</f>
        <v>0</v>
      </c>
      <c r="O232" s="5">
        <f>IF(Data_Mentah!O232="Yes",1,0)</f>
        <v>0</v>
      </c>
      <c r="P232" s="5">
        <f>IF(Data_Mentah!P232="Yes",1,0)</f>
        <v>0</v>
      </c>
      <c r="Q232" s="6">
        <f>IF(Data_Mentah!Q232="Positive",1,0)</f>
        <v>0</v>
      </c>
      <c r="T232">
        <f t="shared" si="18"/>
        <v>1</v>
      </c>
      <c r="U232">
        <f t="shared" si="19"/>
        <v>0</v>
      </c>
      <c r="V232">
        <f t="shared" si="20"/>
        <v>0</v>
      </c>
      <c r="W232">
        <f t="shared" si="21"/>
        <v>0</v>
      </c>
      <c r="X232">
        <f t="shared" si="22"/>
        <v>0</v>
      </c>
      <c r="Y232">
        <f>IF((Confusion_Matrix!T232 + Confusion_Matrix!U232 + Confusion_Matrix!V232 + Confusion_Matrix!W232 + Confusion_Matrix!X232) &gt;= 3, 1, 0)</f>
        <v>0</v>
      </c>
      <c r="Z232">
        <f>Label_Encoding!Q232</f>
        <v>0</v>
      </c>
      <c r="AA232" t="str">
        <f t="shared" si="23"/>
        <v>Benar</v>
      </c>
    </row>
    <row r="233" spans="1:27" ht="15.75" customHeight="1" x14ac:dyDescent="0.2">
      <c r="A233" s="7">
        <v>32</v>
      </c>
      <c r="B233" s="8">
        <f>IF(Data_Mentah!B233="Male",1,0)</f>
        <v>1</v>
      </c>
      <c r="C233" s="8">
        <f>IF(Data_Mentah!C233="Yes",1,0)</f>
        <v>0</v>
      </c>
      <c r="D233" s="8">
        <f>IF(Data_Mentah!D233="Yes",1,0)</f>
        <v>0</v>
      </c>
      <c r="E233" s="8">
        <f>IF(Data_Mentah!E233="Yes",1,0)</f>
        <v>0</v>
      </c>
      <c r="F233" s="8">
        <f>IF(Data_Mentah!F233="Yes",1,0)</f>
        <v>1</v>
      </c>
      <c r="G233" s="8">
        <f>IF(Data_Mentah!G233="Yes",1,0)</f>
        <v>0</v>
      </c>
      <c r="H233" s="8">
        <f>IF(Data_Mentah!H233="Yes",1,0)</f>
        <v>0</v>
      </c>
      <c r="I233" s="8">
        <f>IF(Data_Mentah!I233="Yes",1,0)</f>
        <v>0</v>
      </c>
      <c r="J233" s="8">
        <f>IF(Data_Mentah!J233="Yes",1,0)</f>
        <v>0</v>
      </c>
      <c r="K233" s="8">
        <f>IF(Data_Mentah!K233="Yes",1,0)</f>
        <v>0</v>
      </c>
      <c r="L233" s="8">
        <f>IF(Data_Mentah!L233="Yes",1,0)</f>
        <v>0</v>
      </c>
      <c r="M233" s="8">
        <f>IF(Data_Mentah!M233="Yes",1,0)</f>
        <v>0</v>
      </c>
      <c r="N233" s="8">
        <f>IF(Data_Mentah!N233="Yes",1,0)</f>
        <v>0</v>
      </c>
      <c r="O233" s="8">
        <f>IF(Data_Mentah!O233="Yes",1,0)</f>
        <v>0</v>
      </c>
      <c r="P233" s="8">
        <f>IF(Data_Mentah!P233="Yes",1,0)</f>
        <v>0</v>
      </c>
      <c r="Q233" s="9">
        <f>IF(Data_Mentah!Q233="Positive",1,0)</f>
        <v>0</v>
      </c>
      <c r="T233">
        <f t="shared" si="18"/>
        <v>0</v>
      </c>
      <c r="U233">
        <f t="shared" si="19"/>
        <v>0</v>
      </c>
      <c r="V233">
        <f t="shared" si="20"/>
        <v>0</v>
      </c>
      <c r="W233">
        <f t="shared" si="21"/>
        <v>0</v>
      </c>
      <c r="X233">
        <f t="shared" si="22"/>
        <v>0</v>
      </c>
      <c r="Y233">
        <f>IF((Confusion_Matrix!T233 + Confusion_Matrix!U233 + Confusion_Matrix!V233 + Confusion_Matrix!W233 + Confusion_Matrix!X233) &gt;= 3, 1, 0)</f>
        <v>0</v>
      </c>
      <c r="Z233">
        <f>Label_Encoding!Q233</f>
        <v>0</v>
      </c>
      <c r="AA233" t="str">
        <f t="shared" si="23"/>
        <v>Benar</v>
      </c>
    </row>
    <row r="234" spans="1:27" ht="15.75" customHeight="1" x14ac:dyDescent="0.2">
      <c r="A234" s="4">
        <v>56</v>
      </c>
      <c r="B234" s="5">
        <f>IF(Data_Mentah!B234="Male",1,0)</f>
        <v>1</v>
      </c>
      <c r="C234" s="5">
        <f>IF(Data_Mentah!C234="Yes",1,0)</f>
        <v>0</v>
      </c>
      <c r="D234" s="5">
        <f>IF(Data_Mentah!D234="Yes",1,0)</f>
        <v>1</v>
      </c>
      <c r="E234" s="5">
        <f>IF(Data_Mentah!E234="Yes",1,0)</f>
        <v>0</v>
      </c>
      <c r="F234" s="5">
        <f>IF(Data_Mentah!F234="Yes",1,0)</f>
        <v>1</v>
      </c>
      <c r="G234" s="5">
        <f>IF(Data_Mentah!G234="Yes",1,0)</f>
        <v>1</v>
      </c>
      <c r="H234" s="5">
        <f>IF(Data_Mentah!H234="Yes",1,0)</f>
        <v>0</v>
      </c>
      <c r="I234" s="5">
        <f>IF(Data_Mentah!I234="Yes",1,0)</f>
        <v>1</v>
      </c>
      <c r="J234" s="5">
        <f>IF(Data_Mentah!J234="Yes",1,0)</f>
        <v>1</v>
      </c>
      <c r="K234" s="5">
        <f>IF(Data_Mentah!K234="Yes",1,0)</f>
        <v>0</v>
      </c>
      <c r="L234" s="5">
        <f>IF(Data_Mentah!L234="Yes",1,0)</f>
        <v>1</v>
      </c>
      <c r="M234" s="5">
        <f>IF(Data_Mentah!M234="Yes",1,0)</f>
        <v>0</v>
      </c>
      <c r="N234" s="5">
        <f>IF(Data_Mentah!N234="Yes",1,0)</f>
        <v>1</v>
      </c>
      <c r="O234" s="5">
        <f>IF(Data_Mentah!O234="Yes",1,0)</f>
        <v>1</v>
      </c>
      <c r="P234" s="5">
        <f>IF(Data_Mentah!P234="Yes",1,0)</f>
        <v>0</v>
      </c>
      <c r="Q234" s="6">
        <f>IF(Data_Mentah!Q234="Positive",1,0)</f>
        <v>0</v>
      </c>
      <c r="T234">
        <f t="shared" si="18"/>
        <v>1</v>
      </c>
      <c r="U234">
        <f t="shared" si="19"/>
        <v>1</v>
      </c>
      <c r="V234">
        <f t="shared" si="20"/>
        <v>1</v>
      </c>
      <c r="W234">
        <f t="shared" si="21"/>
        <v>0</v>
      </c>
      <c r="X234">
        <f t="shared" si="22"/>
        <v>1</v>
      </c>
      <c r="Y234">
        <f>IF((Confusion_Matrix!T234 + Confusion_Matrix!U234 + Confusion_Matrix!V234 + Confusion_Matrix!W234 + Confusion_Matrix!X234) &gt;= 3, 1, 0)</f>
        <v>1</v>
      </c>
      <c r="Z234">
        <f>Label_Encoding!Q234</f>
        <v>0</v>
      </c>
      <c r="AA234" t="str">
        <f t="shared" si="23"/>
        <v>Salah</v>
      </c>
    </row>
    <row r="235" spans="1:27" ht="15.75" customHeight="1" x14ac:dyDescent="0.2">
      <c r="A235" s="7">
        <v>50</v>
      </c>
      <c r="B235" s="8">
        <f>IF(Data_Mentah!B235="Male",1,0)</f>
        <v>1</v>
      </c>
      <c r="C235" s="8">
        <f>IF(Data_Mentah!C235="Yes",1,0)</f>
        <v>0</v>
      </c>
      <c r="D235" s="8">
        <f>IF(Data_Mentah!D235="Yes",1,0)</f>
        <v>0</v>
      </c>
      <c r="E235" s="8">
        <f>IF(Data_Mentah!E235="Yes",1,0)</f>
        <v>0</v>
      </c>
      <c r="F235" s="8">
        <f>IF(Data_Mentah!F235="Yes",1,0)</f>
        <v>1</v>
      </c>
      <c r="G235" s="8">
        <f>IF(Data_Mentah!G235="Yes",1,0)</f>
        <v>0</v>
      </c>
      <c r="H235" s="8">
        <f>IF(Data_Mentah!H235="Yes",1,0)</f>
        <v>0</v>
      </c>
      <c r="I235" s="8">
        <f>IF(Data_Mentah!I235="Yes",1,0)</f>
        <v>0</v>
      </c>
      <c r="J235" s="8">
        <f>IF(Data_Mentah!J235="Yes",1,0)</f>
        <v>1</v>
      </c>
      <c r="K235" s="8">
        <f>IF(Data_Mentah!K235="Yes",1,0)</f>
        <v>0</v>
      </c>
      <c r="L235" s="8">
        <f>IF(Data_Mentah!L235="Yes",1,0)</f>
        <v>1</v>
      </c>
      <c r="M235" s="8">
        <f>IF(Data_Mentah!M235="Yes",1,0)</f>
        <v>1</v>
      </c>
      <c r="N235" s="8">
        <f>IF(Data_Mentah!N235="Yes",1,0)</f>
        <v>1</v>
      </c>
      <c r="O235" s="8">
        <f>IF(Data_Mentah!O235="Yes",1,0)</f>
        <v>1</v>
      </c>
      <c r="P235" s="8">
        <f>IF(Data_Mentah!P235="Yes",1,0)</f>
        <v>0</v>
      </c>
      <c r="Q235" s="9">
        <f>IF(Data_Mentah!Q235="Positive",1,0)</f>
        <v>0</v>
      </c>
      <c r="T235">
        <f t="shared" si="18"/>
        <v>1</v>
      </c>
      <c r="U235">
        <f t="shared" si="19"/>
        <v>0</v>
      </c>
      <c r="V235">
        <f t="shared" si="20"/>
        <v>1</v>
      </c>
      <c r="W235">
        <f t="shared" si="21"/>
        <v>0</v>
      </c>
      <c r="X235">
        <f t="shared" si="22"/>
        <v>1</v>
      </c>
      <c r="Y235">
        <f>IF((Confusion_Matrix!T235 + Confusion_Matrix!U235 + Confusion_Matrix!V235 + Confusion_Matrix!W235 + Confusion_Matrix!X235) &gt;= 3, 1, 0)</f>
        <v>1</v>
      </c>
      <c r="Z235">
        <f>Label_Encoding!Q235</f>
        <v>0</v>
      </c>
      <c r="AA235" t="str">
        <f t="shared" si="23"/>
        <v>Salah</v>
      </c>
    </row>
    <row r="236" spans="1:27" ht="15.75" customHeight="1" x14ac:dyDescent="0.2">
      <c r="A236" s="4">
        <v>52</v>
      </c>
      <c r="B236" s="5">
        <f>IF(Data_Mentah!B236="Male",1,0)</f>
        <v>1</v>
      </c>
      <c r="C236" s="5">
        <f>IF(Data_Mentah!C236="Yes",1,0)</f>
        <v>0</v>
      </c>
      <c r="D236" s="5">
        <f>IF(Data_Mentah!D236="Yes",1,0)</f>
        <v>0</v>
      </c>
      <c r="E236" s="5">
        <f>IF(Data_Mentah!E236="Yes",1,0)</f>
        <v>0</v>
      </c>
      <c r="F236" s="5">
        <f>IF(Data_Mentah!F236="Yes",1,0)</f>
        <v>1</v>
      </c>
      <c r="G236" s="5">
        <f>IF(Data_Mentah!G236="Yes",1,0)</f>
        <v>1</v>
      </c>
      <c r="H236" s="5">
        <f>IF(Data_Mentah!H236="Yes",1,0)</f>
        <v>0</v>
      </c>
      <c r="I236" s="5">
        <f>IF(Data_Mentah!I236="Yes",1,0)</f>
        <v>0</v>
      </c>
      <c r="J236" s="5">
        <f>IF(Data_Mentah!J236="Yes",1,0)</f>
        <v>1</v>
      </c>
      <c r="K236" s="5">
        <f>IF(Data_Mentah!K236="Yes",1,0)</f>
        <v>0</v>
      </c>
      <c r="L236" s="5">
        <f>IF(Data_Mentah!L236="Yes",1,0)</f>
        <v>1</v>
      </c>
      <c r="M236" s="5">
        <f>IF(Data_Mentah!M236="Yes",1,0)</f>
        <v>0</v>
      </c>
      <c r="N236" s="5">
        <f>IF(Data_Mentah!N236="Yes",1,0)</f>
        <v>0</v>
      </c>
      <c r="O236" s="5">
        <f>IF(Data_Mentah!O236="Yes",1,0)</f>
        <v>1</v>
      </c>
      <c r="P236" s="5">
        <f>IF(Data_Mentah!P236="Yes",1,0)</f>
        <v>0</v>
      </c>
      <c r="Q236" s="6">
        <f>IF(Data_Mentah!Q236="Positive",1,0)</f>
        <v>0</v>
      </c>
      <c r="T236">
        <f t="shared" si="18"/>
        <v>0</v>
      </c>
      <c r="U236">
        <f t="shared" si="19"/>
        <v>0</v>
      </c>
      <c r="V236">
        <f t="shared" si="20"/>
        <v>1</v>
      </c>
      <c r="W236">
        <f t="shared" si="21"/>
        <v>0</v>
      </c>
      <c r="X236">
        <f t="shared" si="22"/>
        <v>0</v>
      </c>
      <c r="Y236">
        <f>IF((Confusion_Matrix!T236 + Confusion_Matrix!U236 + Confusion_Matrix!V236 + Confusion_Matrix!W236 + Confusion_Matrix!X236) &gt;= 3, 1, 0)</f>
        <v>0</v>
      </c>
      <c r="Z236">
        <f>Label_Encoding!Q236</f>
        <v>0</v>
      </c>
      <c r="AA236" t="str">
        <f t="shared" si="23"/>
        <v>Benar</v>
      </c>
    </row>
    <row r="237" spans="1:27" ht="15.75" customHeight="1" x14ac:dyDescent="0.2">
      <c r="A237" s="7">
        <v>26</v>
      </c>
      <c r="B237" s="8">
        <f>IF(Data_Mentah!B237="Male",1,0)</f>
        <v>1</v>
      </c>
      <c r="C237" s="8">
        <f>IF(Data_Mentah!C237="Yes",1,0)</f>
        <v>0</v>
      </c>
      <c r="D237" s="8">
        <f>IF(Data_Mentah!D237="Yes",1,0)</f>
        <v>0</v>
      </c>
      <c r="E237" s="8">
        <f>IF(Data_Mentah!E237="Yes",1,0)</f>
        <v>0</v>
      </c>
      <c r="F237" s="8">
        <f>IF(Data_Mentah!F237="Yes",1,0)</f>
        <v>0</v>
      </c>
      <c r="G237" s="8">
        <f>IF(Data_Mentah!G237="Yes",1,0)</f>
        <v>0</v>
      </c>
      <c r="H237" s="8">
        <f>IF(Data_Mentah!H237="Yes",1,0)</f>
        <v>0</v>
      </c>
      <c r="I237" s="8">
        <f>IF(Data_Mentah!I237="Yes",1,0)</f>
        <v>0</v>
      </c>
      <c r="J237" s="8">
        <f>IF(Data_Mentah!J237="Yes",1,0)</f>
        <v>0</v>
      </c>
      <c r="K237" s="8">
        <f>IF(Data_Mentah!K237="Yes",1,0)</f>
        <v>0</v>
      </c>
      <c r="L237" s="8">
        <f>IF(Data_Mentah!L237="Yes",1,0)</f>
        <v>0</v>
      </c>
      <c r="M237" s="8">
        <f>IF(Data_Mentah!M237="Yes",1,0)</f>
        <v>0</v>
      </c>
      <c r="N237" s="8">
        <f>IF(Data_Mentah!N237="Yes",1,0)</f>
        <v>0</v>
      </c>
      <c r="O237" s="8">
        <f>IF(Data_Mentah!O237="Yes",1,0)</f>
        <v>0</v>
      </c>
      <c r="P237" s="8">
        <f>IF(Data_Mentah!P237="Yes",1,0)</f>
        <v>0</v>
      </c>
      <c r="Q237" s="9">
        <f>IF(Data_Mentah!Q237="Positive",1,0)</f>
        <v>0</v>
      </c>
      <c r="T237">
        <f t="shared" si="18"/>
        <v>0</v>
      </c>
      <c r="U237">
        <f t="shared" si="19"/>
        <v>0</v>
      </c>
      <c r="V237">
        <f t="shared" si="20"/>
        <v>0</v>
      </c>
      <c r="W237">
        <f t="shared" si="21"/>
        <v>0</v>
      </c>
      <c r="X237">
        <f t="shared" si="22"/>
        <v>0</v>
      </c>
      <c r="Y237">
        <f>IF((Confusion_Matrix!T237 + Confusion_Matrix!U237 + Confusion_Matrix!V237 + Confusion_Matrix!W237 + Confusion_Matrix!X237) &gt;= 3, 1, 0)</f>
        <v>0</v>
      </c>
      <c r="Z237">
        <f>Label_Encoding!Q237</f>
        <v>0</v>
      </c>
      <c r="AA237" t="str">
        <f t="shared" si="23"/>
        <v>Benar</v>
      </c>
    </row>
    <row r="238" spans="1:27" ht="15.75" customHeight="1" x14ac:dyDescent="0.2">
      <c r="A238" s="4">
        <v>60</v>
      </c>
      <c r="B238" s="5">
        <f>IF(Data_Mentah!B238="Male",1,0)</f>
        <v>1</v>
      </c>
      <c r="C238" s="5">
        <f>IF(Data_Mentah!C238="Yes",1,0)</f>
        <v>0</v>
      </c>
      <c r="D238" s="5">
        <f>IF(Data_Mentah!D238="Yes",1,0)</f>
        <v>0</v>
      </c>
      <c r="E238" s="5">
        <f>IF(Data_Mentah!E238="Yes",1,0)</f>
        <v>0</v>
      </c>
      <c r="F238" s="5">
        <f>IF(Data_Mentah!F238="Yes",1,0)</f>
        <v>1</v>
      </c>
      <c r="G238" s="5">
        <f>IF(Data_Mentah!G238="Yes",1,0)</f>
        <v>1</v>
      </c>
      <c r="H238" s="5">
        <f>IF(Data_Mentah!H238="Yes",1,0)</f>
        <v>0</v>
      </c>
      <c r="I238" s="5">
        <f>IF(Data_Mentah!I238="Yes",1,0)</f>
        <v>1</v>
      </c>
      <c r="J238" s="5">
        <f>IF(Data_Mentah!J238="Yes",1,0)</f>
        <v>1</v>
      </c>
      <c r="K238" s="5">
        <f>IF(Data_Mentah!K238="Yes",1,0)</f>
        <v>0</v>
      </c>
      <c r="L238" s="5">
        <f>IF(Data_Mentah!L238="Yes",1,0)</f>
        <v>1</v>
      </c>
      <c r="M238" s="5">
        <f>IF(Data_Mentah!M238="Yes",1,0)</f>
        <v>0</v>
      </c>
      <c r="N238" s="5">
        <f>IF(Data_Mentah!N238="Yes",1,0)</f>
        <v>1</v>
      </c>
      <c r="O238" s="5">
        <f>IF(Data_Mentah!O238="Yes",1,0)</f>
        <v>1</v>
      </c>
      <c r="P238" s="5">
        <f>IF(Data_Mentah!P238="Yes",1,0)</f>
        <v>0</v>
      </c>
      <c r="Q238" s="6">
        <f>IF(Data_Mentah!Q238="Positive",1,0)</f>
        <v>0</v>
      </c>
      <c r="T238">
        <f t="shared" si="18"/>
        <v>1</v>
      </c>
      <c r="U238">
        <f t="shared" si="19"/>
        <v>0</v>
      </c>
      <c r="V238">
        <f t="shared" si="20"/>
        <v>1</v>
      </c>
      <c r="W238">
        <f t="shared" si="21"/>
        <v>0</v>
      </c>
      <c r="X238">
        <f t="shared" si="22"/>
        <v>1</v>
      </c>
      <c r="Y238">
        <f>IF((Confusion_Matrix!T238 + Confusion_Matrix!U238 + Confusion_Matrix!V238 + Confusion_Matrix!W238 + Confusion_Matrix!X238) &gt;= 3, 1, 0)</f>
        <v>1</v>
      </c>
      <c r="Z238">
        <f>Label_Encoding!Q238</f>
        <v>0</v>
      </c>
      <c r="AA238" t="str">
        <f t="shared" si="23"/>
        <v>Salah</v>
      </c>
    </row>
    <row r="239" spans="1:27" ht="15.75" customHeight="1" x14ac:dyDescent="0.2">
      <c r="A239" s="7">
        <v>65</v>
      </c>
      <c r="B239" s="8">
        <f>IF(Data_Mentah!B239="Male",1,0)</f>
        <v>1</v>
      </c>
      <c r="C239" s="8">
        <f>IF(Data_Mentah!C239="Yes",1,0)</f>
        <v>0</v>
      </c>
      <c r="D239" s="8">
        <f>IF(Data_Mentah!D239="Yes",1,0)</f>
        <v>0</v>
      </c>
      <c r="E239" s="8">
        <f>IF(Data_Mentah!E239="Yes",1,0)</f>
        <v>0</v>
      </c>
      <c r="F239" s="8">
        <f>IF(Data_Mentah!F239="Yes",1,0)</f>
        <v>1</v>
      </c>
      <c r="G239" s="8">
        <f>IF(Data_Mentah!G239="Yes",1,0)</f>
        <v>0</v>
      </c>
      <c r="H239" s="8">
        <f>IF(Data_Mentah!H239="Yes",1,0)</f>
        <v>0</v>
      </c>
      <c r="I239" s="8">
        <f>IF(Data_Mentah!I239="Yes",1,0)</f>
        <v>1</v>
      </c>
      <c r="J239" s="8">
        <f>IF(Data_Mentah!J239="Yes",1,0)</f>
        <v>1</v>
      </c>
      <c r="K239" s="8">
        <f>IF(Data_Mentah!K239="Yes",1,0)</f>
        <v>0</v>
      </c>
      <c r="L239" s="8">
        <f>IF(Data_Mentah!L239="Yes",1,0)</f>
        <v>1</v>
      </c>
      <c r="M239" s="8">
        <f>IF(Data_Mentah!M239="Yes",1,0)</f>
        <v>1</v>
      </c>
      <c r="N239" s="8">
        <f>IF(Data_Mentah!N239="Yes",1,0)</f>
        <v>1</v>
      </c>
      <c r="O239" s="8">
        <f>IF(Data_Mentah!O239="Yes",1,0)</f>
        <v>1</v>
      </c>
      <c r="P239" s="8">
        <f>IF(Data_Mentah!P239="Yes",1,0)</f>
        <v>0</v>
      </c>
      <c r="Q239" s="9">
        <f>IF(Data_Mentah!Q239="Positive",1,0)</f>
        <v>0</v>
      </c>
      <c r="T239">
        <f t="shared" si="18"/>
        <v>1</v>
      </c>
      <c r="U239">
        <f t="shared" si="19"/>
        <v>0</v>
      </c>
      <c r="V239">
        <f t="shared" si="20"/>
        <v>1</v>
      </c>
      <c r="W239">
        <f t="shared" si="21"/>
        <v>0</v>
      </c>
      <c r="X239">
        <f t="shared" si="22"/>
        <v>1</v>
      </c>
      <c r="Y239">
        <f>IF((Confusion_Matrix!T239 + Confusion_Matrix!U239 + Confusion_Matrix!V239 + Confusion_Matrix!W239 + Confusion_Matrix!X239) &gt;= 3, 1, 0)</f>
        <v>1</v>
      </c>
      <c r="Z239">
        <f>Label_Encoding!Q239</f>
        <v>0</v>
      </c>
      <c r="AA239" t="str">
        <f t="shared" si="23"/>
        <v>Salah</v>
      </c>
    </row>
    <row r="240" spans="1:27" ht="15.75" customHeight="1" x14ac:dyDescent="0.2">
      <c r="A240" s="4">
        <v>72</v>
      </c>
      <c r="B240" s="5">
        <f>IF(Data_Mentah!B240="Male",1,0)</f>
        <v>1</v>
      </c>
      <c r="C240" s="5">
        <f>IF(Data_Mentah!C240="Yes",1,0)</f>
        <v>0</v>
      </c>
      <c r="D240" s="5">
        <f>IF(Data_Mentah!D240="Yes",1,0)</f>
        <v>0</v>
      </c>
      <c r="E240" s="5">
        <f>IF(Data_Mentah!E240="Yes",1,0)</f>
        <v>0</v>
      </c>
      <c r="F240" s="5">
        <f>IF(Data_Mentah!F240="Yes",1,0)</f>
        <v>0</v>
      </c>
      <c r="G240" s="5">
        <f>IF(Data_Mentah!G240="Yes",1,0)</f>
        <v>1</v>
      </c>
      <c r="H240" s="5">
        <f>IF(Data_Mentah!H240="Yes",1,0)</f>
        <v>0</v>
      </c>
      <c r="I240" s="5">
        <f>IF(Data_Mentah!I240="Yes",1,0)</f>
        <v>1</v>
      </c>
      <c r="J240" s="5">
        <f>IF(Data_Mentah!J240="Yes",1,0)</f>
        <v>1</v>
      </c>
      <c r="K240" s="5">
        <f>IF(Data_Mentah!K240="Yes",1,0)</f>
        <v>0</v>
      </c>
      <c r="L240" s="5">
        <f>IF(Data_Mentah!L240="Yes",1,0)</f>
        <v>1</v>
      </c>
      <c r="M240" s="5">
        <f>IF(Data_Mentah!M240="Yes",1,0)</f>
        <v>0</v>
      </c>
      <c r="N240" s="5">
        <f>IF(Data_Mentah!N240="Yes",1,0)</f>
        <v>1</v>
      </c>
      <c r="O240" s="5">
        <f>IF(Data_Mentah!O240="Yes",1,0)</f>
        <v>1</v>
      </c>
      <c r="P240" s="5">
        <f>IF(Data_Mentah!P240="Yes",1,0)</f>
        <v>0</v>
      </c>
      <c r="Q240" s="6">
        <f>IF(Data_Mentah!Q240="Positive",1,0)</f>
        <v>0</v>
      </c>
      <c r="T240">
        <f t="shared" si="18"/>
        <v>0</v>
      </c>
      <c r="U240">
        <f t="shared" si="19"/>
        <v>0</v>
      </c>
      <c r="V240">
        <f t="shared" si="20"/>
        <v>1</v>
      </c>
      <c r="W240">
        <f t="shared" si="21"/>
        <v>0</v>
      </c>
      <c r="X240">
        <f t="shared" si="22"/>
        <v>0</v>
      </c>
      <c r="Y240">
        <f>IF((Confusion_Matrix!T240 + Confusion_Matrix!U240 + Confusion_Matrix!V240 + Confusion_Matrix!W240 + Confusion_Matrix!X240) &gt;= 3, 1, 0)</f>
        <v>0</v>
      </c>
      <c r="Z240">
        <f>Label_Encoding!Q240</f>
        <v>0</v>
      </c>
      <c r="AA240" t="str">
        <f t="shared" si="23"/>
        <v>Benar</v>
      </c>
    </row>
    <row r="241" spans="1:27" ht="15.75" customHeight="1" x14ac:dyDescent="0.2">
      <c r="A241" s="7">
        <v>30</v>
      </c>
      <c r="B241" s="8">
        <f>IF(Data_Mentah!B241="Male",1,0)</f>
        <v>1</v>
      </c>
      <c r="C241" s="8">
        <f>IF(Data_Mentah!C241="Yes",1,0)</f>
        <v>0</v>
      </c>
      <c r="D241" s="8">
        <f>IF(Data_Mentah!D241="Yes",1,0)</f>
        <v>0</v>
      </c>
      <c r="E241" s="8">
        <f>IF(Data_Mentah!E241="Yes",1,0)</f>
        <v>0</v>
      </c>
      <c r="F241" s="8">
        <f>IF(Data_Mentah!F241="Yes",1,0)</f>
        <v>1</v>
      </c>
      <c r="G241" s="8">
        <f>IF(Data_Mentah!G241="Yes",1,0)</f>
        <v>0</v>
      </c>
      <c r="H241" s="8">
        <f>IF(Data_Mentah!H241="Yes",1,0)</f>
        <v>0</v>
      </c>
      <c r="I241" s="8">
        <f>IF(Data_Mentah!I241="Yes",1,0)</f>
        <v>0</v>
      </c>
      <c r="J241" s="8">
        <f>IF(Data_Mentah!J241="Yes",1,0)</f>
        <v>0</v>
      </c>
      <c r="K241" s="8">
        <f>IF(Data_Mentah!K241="Yes",1,0)</f>
        <v>0</v>
      </c>
      <c r="L241" s="8">
        <f>IF(Data_Mentah!L241="Yes",1,0)</f>
        <v>0</v>
      </c>
      <c r="M241" s="8">
        <f>IF(Data_Mentah!M241="Yes",1,0)</f>
        <v>0</v>
      </c>
      <c r="N241" s="8">
        <f>IF(Data_Mentah!N241="Yes",1,0)</f>
        <v>0</v>
      </c>
      <c r="O241" s="8">
        <f>IF(Data_Mentah!O241="Yes",1,0)</f>
        <v>0</v>
      </c>
      <c r="P241" s="8">
        <f>IF(Data_Mentah!P241="Yes",1,0)</f>
        <v>0</v>
      </c>
      <c r="Q241" s="9">
        <f>IF(Data_Mentah!Q241="Positive",1,0)</f>
        <v>0</v>
      </c>
      <c r="T241">
        <f t="shared" si="18"/>
        <v>0</v>
      </c>
      <c r="U241">
        <f t="shared" si="19"/>
        <v>0</v>
      </c>
      <c r="V241">
        <f t="shared" si="20"/>
        <v>0</v>
      </c>
      <c r="W241">
        <f t="shared" si="21"/>
        <v>0</v>
      </c>
      <c r="X241">
        <f t="shared" si="22"/>
        <v>0</v>
      </c>
      <c r="Y241">
        <f>IF((Confusion_Matrix!T241 + Confusion_Matrix!U241 + Confusion_Matrix!V241 + Confusion_Matrix!W241 + Confusion_Matrix!X241) &gt;= 3, 1, 0)</f>
        <v>0</v>
      </c>
      <c r="Z241">
        <f>Label_Encoding!Q241</f>
        <v>0</v>
      </c>
      <c r="AA241" t="str">
        <f t="shared" si="23"/>
        <v>Benar</v>
      </c>
    </row>
    <row r="242" spans="1:27" ht="15.75" customHeight="1" x14ac:dyDescent="0.2">
      <c r="A242" s="4">
        <v>45</v>
      </c>
      <c r="B242" s="5">
        <f>IF(Data_Mentah!B242="Male",1,0)</f>
        <v>1</v>
      </c>
      <c r="C242" s="5">
        <f>IF(Data_Mentah!C242="Yes",1,0)</f>
        <v>0</v>
      </c>
      <c r="D242" s="5">
        <f>IF(Data_Mentah!D242="Yes",1,0)</f>
        <v>0</v>
      </c>
      <c r="E242" s="5">
        <f>IF(Data_Mentah!E242="Yes",1,0)</f>
        <v>0</v>
      </c>
      <c r="F242" s="5">
        <f>IF(Data_Mentah!F242="Yes",1,0)</f>
        <v>1</v>
      </c>
      <c r="G242" s="5">
        <f>IF(Data_Mentah!G242="Yes",1,0)</f>
        <v>0</v>
      </c>
      <c r="H242" s="5">
        <f>IF(Data_Mentah!H242="Yes",1,0)</f>
        <v>0</v>
      </c>
      <c r="I242" s="5">
        <f>IF(Data_Mentah!I242="Yes",1,0)</f>
        <v>0</v>
      </c>
      <c r="J242" s="5">
        <f>IF(Data_Mentah!J242="Yes",1,0)</f>
        <v>1</v>
      </c>
      <c r="K242" s="5">
        <f>IF(Data_Mentah!K242="Yes",1,0)</f>
        <v>0</v>
      </c>
      <c r="L242" s="5">
        <f>IF(Data_Mentah!L242="Yes",1,0)</f>
        <v>0</v>
      </c>
      <c r="M242" s="5">
        <f>IF(Data_Mentah!M242="Yes",1,0)</f>
        <v>1</v>
      </c>
      <c r="N242" s="5">
        <f>IF(Data_Mentah!N242="Yes",1,0)</f>
        <v>0</v>
      </c>
      <c r="O242" s="5">
        <f>IF(Data_Mentah!O242="Yes",1,0)</f>
        <v>1</v>
      </c>
      <c r="P242" s="5">
        <f>IF(Data_Mentah!P242="Yes",1,0)</f>
        <v>0</v>
      </c>
      <c r="Q242" s="6">
        <f>IF(Data_Mentah!Q242="Positive",1,0)</f>
        <v>0</v>
      </c>
      <c r="T242">
        <f t="shared" si="18"/>
        <v>0</v>
      </c>
      <c r="U242">
        <f t="shared" si="19"/>
        <v>0</v>
      </c>
      <c r="V242">
        <f t="shared" si="20"/>
        <v>0</v>
      </c>
      <c r="W242">
        <f t="shared" si="21"/>
        <v>0</v>
      </c>
      <c r="X242">
        <f t="shared" si="22"/>
        <v>0</v>
      </c>
      <c r="Y242">
        <f>IF((Confusion_Matrix!T242 + Confusion_Matrix!U242 + Confusion_Matrix!V242 + Confusion_Matrix!W242 + Confusion_Matrix!X242) &gt;= 3, 1, 0)</f>
        <v>0</v>
      </c>
      <c r="Z242">
        <f>Label_Encoding!Q242</f>
        <v>0</v>
      </c>
      <c r="AA242" t="str">
        <f t="shared" si="23"/>
        <v>Benar</v>
      </c>
    </row>
    <row r="243" spans="1:27" ht="15.75" customHeight="1" x14ac:dyDescent="0.2">
      <c r="A243" s="7">
        <v>65</v>
      </c>
      <c r="B243" s="8">
        <f>IF(Data_Mentah!B243="Male",1,0)</f>
        <v>1</v>
      </c>
      <c r="C243" s="8">
        <f>IF(Data_Mentah!C243="Yes",1,0)</f>
        <v>1</v>
      </c>
      <c r="D243" s="8">
        <f>IF(Data_Mentah!D243="Yes",1,0)</f>
        <v>0</v>
      </c>
      <c r="E243" s="8">
        <f>IF(Data_Mentah!E243="Yes",1,0)</f>
        <v>0</v>
      </c>
      <c r="F243" s="8">
        <f>IF(Data_Mentah!F243="Yes",1,0)</f>
        <v>0</v>
      </c>
      <c r="G243" s="8">
        <f>IF(Data_Mentah!G243="Yes",1,0)</f>
        <v>0</v>
      </c>
      <c r="H243" s="8">
        <f>IF(Data_Mentah!H243="Yes",1,0)</f>
        <v>0</v>
      </c>
      <c r="I243" s="8">
        <f>IF(Data_Mentah!I243="Yes",1,0)</f>
        <v>1</v>
      </c>
      <c r="J243" s="8">
        <f>IF(Data_Mentah!J243="Yes",1,0)</f>
        <v>1</v>
      </c>
      <c r="K243" s="8">
        <f>IF(Data_Mentah!K243="Yes",1,0)</f>
        <v>1</v>
      </c>
      <c r="L243" s="8">
        <f>IF(Data_Mentah!L243="Yes",1,0)</f>
        <v>1</v>
      </c>
      <c r="M243" s="8">
        <f>IF(Data_Mentah!M243="Yes",1,0)</f>
        <v>0</v>
      </c>
      <c r="N243" s="8">
        <f>IF(Data_Mentah!N243="Yes",1,0)</f>
        <v>1</v>
      </c>
      <c r="O243" s="8">
        <f>IF(Data_Mentah!O243="Yes",1,0)</f>
        <v>1</v>
      </c>
      <c r="P243" s="8">
        <f>IF(Data_Mentah!P243="Yes",1,0)</f>
        <v>1</v>
      </c>
      <c r="Q243" s="9">
        <f>IF(Data_Mentah!Q243="Positive",1,0)</f>
        <v>0</v>
      </c>
      <c r="T243">
        <f t="shared" si="18"/>
        <v>0</v>
      </c>
      <c r="U243">
        <f t="shared" si="19"/>
        <v>0</v>
      </c>
      <c r="V243">
        <f t="shared" si="20"/>
        <v>1</v>
      </c>
      <c r="W243">
        <f t="shared" si="21"/>
        <v>0</v>
      </c>
      <c r="X243">
        <f t="shared" si="22"/>
        <v>1</v>
      </c>
      <c r="Y243">
        <f>IF((Confusion_Matrix!T243 + Confusion_Matrix!U243 + Confusion_Matrix!V243 + Confusion_Matrix!W243 + Confusion_Matrix!X243) &gt;= 3, 1, 0)</f>
        <v>0</v>
      </c>
      <c r="Z243">
        <f>Label_Encoding!Q243</f>
        <v>0</v>
      </c>
      <c r="AA243" t="str">
        <f t="shared" si="23"/>
        <v>Benar</v>
      </c>
    </row>
    <row r="244" spans="1:27" ht="15.75" customHeight="1" x14ac:dyDescent="0.2">
      <c r="A244" s="4">
        <v>70</v>
      </c>
      <c r="B244" s="5">
        <f>IF(Data_Mentah!B244="Male",1,0)</f>
        <v>1</v>
      </c>
      <c r="C244" s="5">
        <f>IF(Data_Mentah!C244="Yes",1,0)</f>
        <v>0</v>
      </c>
      <c r="D244" s="5">
        <f>IF(Data_Mentah!D244="Yes",1,0)</f>
        <v>0</v>
      </c>
      <c r="E244" s="5">
        <f>IF(Data_Mentah!E244="Yes",1,0)</f>
        <v>0</v>
      </c>
      <c r="F244" s="5">
        <f>IF(Data_Mentah!F244="Yes",1,0)</f>
        <v>1</v>
      </c>
      <c r="G244" s="5">
        <f>IF(Data_Mentah!G244="Yes",1,0)</f>
        <v>0</v>
      </c>
      <c r="H244" s="5">
        <f>IF(Data_Mentah!H244="Yes",1,0)</f>
        <v>0</v>
      </c>
      <c r="I244" s="5">
        <f>IF(Data_Mentah!I244="Yes",1,0)</f>
        <v>1</v>
      </c>
      <c r="J244" s="5">
        <f>IF(Data_Mentah!J244="Yes",1,0)</f>
        <v>1</v>
      </c>
      <c r="K244" s="5">
        <f>IF(Data_Mentah!K244="Yes",1,0)</f>
        <v>0</v>
      </c>
      <c r="L244" s="5">
        <f>IF(Data_Mentah!L244="Yes",1,0)</f>
        <v>1</v>
      </c>
      <c r="M244" s="5">
        <f>IF(Data_Mentah!M244="Yes",1,0)</f>
        <v>0</v>
      </c>
      <c r="N244" s="5">
        <f>IF(Data_Mentah!N244="Yes",1,0)</f>
        <v>1</v>
      </c>
      <c r="O244" s="5">
        <f>IF(Data_Mentah!O244="Yes",1,0)</f>
        <v>1</v>
      </c>
      <c r="P244" s="5">
        <f>IF(Data_Mentah!P244="Yes",1,0)</f>
        <v>0</v>
      </c>
      <c r="Q244" s="6">
        <f>IF(Data_Mentah!Q244="Positive",1,0)</f>
        <v>0</v>
      </c>
      <c r="T244">
        <f t="shared" si="18"/>
        <v>1</v>
      </c>
      <c r="U244">
        <f t="shared" si="19"/>
        <v>0</v>
      </c>
      <c r="V244">
        <f t="shared" si="20"/>
        <v>1</v>
      </c>
      <c r="W244">
        <f t="shared" si="21"/>
        <v>0</v>
      </c>
      <c r="X244">
        <f t="shared" si="22"/>
        <v>1</v>
      </c>
      <c r="Y244">
        <f>IF((Confusion_Matrix!T244 + Confusion_Matrix!U244 + Confusion_Matrix!V244 + Confusion_Matrix!W244 + Confusion_Matrix!X244) &gt;= 3, 1, 0)</f>
        <v>1</v>
      </c>
      <c r="Z244">
        <f>Label_Encoding!Q244</f>
        <v>0</v>
      </c>
      <c r="AA244" t="str">
        <f t="shared" si="23"/>
        <v>Salah</v>
      </c>
    </row>
    <row r="245" spans="1:27" ht="15.75" customHeight="1" x14ac:dyDescent="0.2">
      <c r="A245" s="7">
        <v>35</v>
      </c>
      <c r="B245" s="8">
        <f>IF(Data_Mentah!B245="Male",1,0)</f>
        <v>1</v>
      </c>
      <c r="C245" s="8">
        <f>IF(Data_Mentah!C245="Yes",1,0)</f>
        <v>0</v>
      </c>
      <c r="D245" s="8">
        <f>IF(Data_Mentah!D245="Yes",1,0)</f>
        <v>0</v>
      </c>
      <c r="E245" s="8">
        <f>IF(Data_Mentah!E245="Yes",1,0)</f>
        <v>0</v>
      </c>
      <c r="F245" s="8">
        <f>IF(Data_Mentah!F245="Yes",1,0)</f>
        <v>1</v>
      </c>
      <c r="G245" s="8">
        <f>IF(Data_Mentah!G245="Yes",1,0)</f>
        <v>0</v>
      </c>
      <c r="H245" s="8">
        <f>IF(Data_Mentah!H245="Yes",1,0)</f>
        <v>0</v>
      </c>
      <c r="I245" s="8">
        <f>IF(Data_Mentah!I245="Yes",1,0)</f>
        <v>0</v>
      </c>
      <c r="J245" s="8">
        <f>IF(Data_Mentah!J245="Yes",1,0)</f>
        <v>0</v>
      </c>
      <c r="K245" s="8">
        <f>IF(Data_Mentah!K245="Yes",1,0)</f>
        <v>0</v>
      </c>
      <c r="L245" s="8">
        <f>IF(Data_Mentah!L245="Yes",1,0)</f>
        <v>0</v>
      </c>
      <c r="M245" s="8">
        <f>IF(Data_Mentah!M245="Yes",1,0)</f>
        <v>0</v>
      </c>
      <c r="N245" s="8">
        <f>IF(Data_Mentah!N245="Yes",1,0)</f>
        <v>0</v>
      </c>
      <c r="O245" s="8">
        <f>IF(Data_Mentah!O245="Yes",1,0)</f>
        <v>0</v>
      </c>
      <c r="P245" s="8">
        <f>IF(Data_Mentah!P245="Yes",1,0)</f>
        <v>0</v>
      </c>
      <c r="Q245" s="9">
        <f>IF(Data_Mentah!Q245="Positive",1,0)</f>
        <v>0</v>
      </c>
      <c r="T245">
        <f t="shared" si="18"/>
        <v>0</v>
      </c>
      <c r="U245">
        <f t="shared" si="19"/>
        <v>0</v>
      </c>
      <c r="V245">
        <f t="shared" si="20"/>
        <v>0</v>
      </c>
      <c r="W245">
        <f t="shared" si="21"/>
        <v>0</v>
      </c>
      <c r="X245">
        <f t="shared" si="22"/>
        <v>0</v>
      </c>
      <c r="Y245">
        <f>IF((Confusion_Matrix!T245 + Confusion_Matrix!U245 + Confusion_Matrix!V245 + Confusion_Matrix!W245 + Confusion_Matrix!X245) &gt;= 3, 1, 0)</f>
        <v>0</v>
      </c>
      <c r="Z245">
        <f>Label_Encoding!Q245</f>
        <v>0</v>
      </c>
      <c r="AA245" t="str">
        <f t="shared" si="23"/>
        <v>Benar</v>
      </c>
    </row>
    <row r="246" spans="1:27" ht="15.75" customHeight="1" x14ac:dyDescent="0.2">
      <c r="A246" s="4">
        <v>54</v>
      </c>
      <c r="B246" s="5">
        <f>IF(Data_Mentah!B246="Male",1,0)</f>
        <v>1</v>
      </c>
      <c r="C246" s="5">
        <f>IF(Data_Mentah!C246="Yes",1,0)</f>
        <v>0</v>
      </c>
      <c r="D246" s="5">
        <f>IF(Data_Mentah!D246="Yes",1,0)</f>
        <v>0</v>
      </c>
      <c r="E246" s="5">
        <f>IF(Data_Mentah!E246="Yes",1,0)</f>
        <v>0</v>
      </c>
      <c r="F246" s="5">
        <f>IF(Data_Mentah!F246="Yes",1,0)</f>
        <v>1</v>
      </c>
      <c r="G246" s="5">
        <f>IF(Data_Mentah!G246="Yes",1,0)</f>
        <v>0</v>
      </c>
      <c r="H246" s="5">
        <f>IF(Data_Mentah!H246="Yes",1,0)</f>
        <v>0</v>
      </c>
      <c r="I246" s="5">
        <f>IF(Data_Mentah!I246="Yes",1,0)</f>
        <v>0</v>
      </c>
      <c r="J246" s="5">
        <f>IF(Data_Mentah!J246="Yes",1,0)</f>
        <v>1</v>
      </c>
      <c r="K246" s="5">
        <f>IF(Data_Mentah!K246="Yes",1,0)</f>
        <v>0</v>
      </c>
      <c r="L246" s="5">
        <f>IF(Data_Mentah!L246="Yes",1,0)</f>
        <v>1</v>
      </c>
      <c r="M246" s="5">
        <f>IF(Data_Mentah!M246="Yes",1,0)</f>
        <v>0</v>
      </c>
      <c r="N246" s="5">
        <f>IF(Data_Mentah!N246="Yes",1,0)</f>
        <v>1</v>
      </c>
      <c r="O246" s="5">
        <f>IF(Data_Mentah!O246="Yes",1,0)</f>
        <v>1</v>
      </c>
      <c r="P246" s="5">
        <f>IF(Data_Mentah!P246="Yes",1,0)</f>
        <v>0</v>
      </c>
      <c r="Q246" s="6">
        <f>IF(Data_Mentah!Q246="Positive",1,0)</f>
        <v>0</v>
      </c>
      <c r="T246">
        <f t="shared" si="18"/>
        <v>1</v>
      </c>
      <c r="U246">
        <f t="shared" si="19"/>
        <v>0</v>
      </c>
      <c r="V246">
        <f t="shared" si="20"/>
        <v>1</v>
      </c>
      <c r="W246">
        <f t="shared" si="21"/>
        <v>0</v>
      </c>
      <c r="X246">
        <f t="shared" si="22"/>
        <v>0</v>
      </c>
      <c r="Y246">
        <f>IF((Confusion_Matrix!T246 + Confusion_Matrix!U246 + Confusion_Matrix!V246 + Confusion_Matrix!W246 + Confusion_Matrix!X246) &gt;= 3, 1, 0)</f>
        <v>0</v>
      </c>
      <c r="Z246">
        <f>Label_Encoding!Q246</f>
        <v>0</v>
      </c>
      <c r="AA246" t="str">
        <f t="shared" si="23"/>
        <v>Benar</v>
      </c>
    </row>
    <row r="247" spans="1:27" ht="15.75" customHeight="1" x14ac:dyDescent="0.2">
      <c r="A247" s="7">
        <v>30</v>
      </c>
      <c r="B247" s="8">
        <f>IF(Data_Mentah!B247="Male",1,0)</f>
        <v>1</v>
      </c>
      <c r="C247" s="8">
        <f>IF(Data_Mentah!C247="Yes",1,0)</f>
        <v>0</v>
      </c>
      <c r="D247" s="8">
        <f>IF(Data_Mentah!D247="Yes",1,0)</f>
        <v>0</v>
      </c>
      <c r="E247" s="8">
        <f>IF(Data_Mentah!E247="Yes",1,0)</f>
        <v>0</v>
      </c>
      <c r="F247" s="8">
        <f>IF(Data_Mentah!F247="Yes",1,0)</f>
        <v>0</v>
      </c>
      <c r="G247" s="8">
        <f>IF(Data_Mentah!G247="Yes",1,0)</f>
        <v>0</v>
      </c>
      <c r="H247" s="8">
        <f>IF(Data_Mentah!H247="Yes",1,0)</f>
        <v>0</v>
      </c>
      <c r="I247" s="8">
        <f>IF(Data_Mentah!I247="Yes",1,0)</f>
        <v>0</v>
      </c>
      <c r="J247" s="8">
        <f>IF(Data_Mentah!J247="Yes",1,0)</f>
        <v>0</v>
      </c>
      <c r="K247" s="8">
        <f>IF(Data_Mentah!K247="Yes",1,0)</f>
        <v>0</v>
      </c>
      <c r="L247" s="8">
        <f>IF(Data_Mentah!L247="Yes",1,0)</f>
        <v>0</v>
      </c>
      <c r="M247" s="8">
        <f>IF(Data_Mentah!M247="Yes",1,0)</f>
        <v>0</v>
      </c>
      <c r="N247" s="8">
        <f>IF(Data_Mentah!N247="Yes",1,0)</f>
        <v>0</v>
      </c>
      <c r="O247" s="8">
        <f>IF(Data_Mentah!O247="Yes",1,0)</f>
        <v>0</v>
      </c>
      <c r="P247" s="8">
        <f>IF(Data_Mentah!P247="Yes",1,0)</f>
        <v>0</v>
      </c>
      <c r="Q247" s="9">
        <f>IF(Data_Mentah!Q247="Positive",1,0)</f>
        <v>0</v>
      </c>
      <c r="T247">
        <f t="shared" si="18"/>
        <v>0</v>
      </c>
      <c r="U247">
        <f t="shared" si="19"/>
        <v>0</v>
      </c>
      <c r="V247">
        <f t="shared" si="20"/>
        <v>0</v>
      </c>
      <c r="W247">
        <f t="shared" si="21"/>
        <v>0</v>
      </c>
      <c r="X247">
        <f t="shared" si="22"/>
        <v>0</v>
      </c>
      <c r="Y247">
        <f>IF((Confusion_Matrix!T247 + Confusion_Matrix!U247 + Confusion_Matrix!V247 + Confusion_Matrix!W247 + Confusion_Matrix!X247) &gt;= 3, 1, 0)</f>
        <v>0</v>
      </c>
      <c r="Z247">
        <f>Label_Encoding!Q247</f>
        <v>0</v>
      </c>
      <c r="AA247" t="str">
        <f t="shared" si="23"/>
        <v>Benar</v>
      </c>
    </row>
    <row r="248" spans="1:27" ht="15.75" customHeight="1" x14ac:dyDescent="0.2">
      <c r="A248" s="4">
        <v>46</v>
      </c>
      <c r="B248" s="5">
        <f>IF(Data_Mentah!B248="Male",1,0)</f>
        <v>1</v>
      </c>
      <c r="C248" s="5">
        <f>IF(Data_Mentah!C248="Yes",1,0)</f>
        <v>0</v>
      </c>
      <c r="D248" s="5">
        <f>IF(Data_Mentah!D248="Yes",1,0)</f>
        <v>0</v>
      </c>
      <c r="E248" s="5">
        <f>IF(Data_Mentah!E248="Yes",1,0)</f>
        <v>0</v>
      </c>
      <c r="F248" s="5">
        <f>IF(Data_Mentah!F248="Yes",1,0)</f>
        <v>1</v>
      </c>
      <c r="G248" s="5">
        <f>IF(Data_Mentah!G248="Yes",1,0)</f>
        <v>0</v>
      </c>
      <c r="H248" s="5">
        <f>IF(Data_Mentah!H248="Yes",1,0)</f>
        <v>0</v>
      </c>
      <c r="I248" s="5">
        <f>IF(Data_Mentah!I248="Yes",1,0)</f>
        <v>0</v>
      </c>
      <c r="J248" s="5">
        <f>IF(Data_Mentah!J248="Yes",1,0)</f>
        <v>1</v>
      </c>
      <c r="K248" s="5">
        <f>IF(Data_Mentah!K248="Yes",1,0)</f>
        <v>0</v>
      </c>
      <c r="L248" s="5">
        <f>IF(Data_Mentah!L248="Yes",1,0)</f>
        <v>1</v>
      </c>
      <c r="M248" s="5">
        <f>IF(Data_Mentah!M248="Yes",1,0)</f>
        <v>0</v>
      </c>
      <c r="N248" s="5">
        <f>IF(Data_Mentah!N248="Yes",1,0)</f>
        <v>0</v>
      </c>
      <c r="O248" s="5">
        <f>IF(Data_Mentah!O248="Yes",1,0)</f>
        <v>1</v>
      </c>
      <c r="P248" s="5">
        <f>IF(Data_Mentah!P248="Yes",1,0)</f>
        <v>0</v>
      </c>
      <c r="Q248" s="6">
        <f>IF(Data_Mentah!Q248="Positive",1,0)</f>
        <v>0</v>
      </c>
      <c r="T248">
        <f t="shared" si="18"/>
        <v>0</v>
      </c>
      <c r="U248">
        <f t="shared" si="19"/>
        <v>0</v>
      </c>
      <c r="V248">
        <f t="shared" si="20"/>
        <v>1</v>
      </c>
      <c r="W248">
        <f t="shared" si="21"/>
        <v>0</v>
      </c>
      <c r="X248">
        <f t="shared" si="22"/>
        <v>0</v>
      </c>
      <c r="Y248">
        <f>IF((Confusion_Matrix!T248 + Confusion_Matrix!U248 + Confusion_Matrix!V248 + Confusion_Matrix!W248 + Confusion_Matrix!X248) &gt;= 3, 1, 0)</f>
        <v>0</v>
      </c>
      <c r="Z248">
        <f>Label_Encoding!Q248</f>
        <v>0</v>
      </c>
      <c r="AA248" t="str">
        <f t="shared" si="23"/>
        <v>Benar</v>
      </c>
    </row>
    <row r="249" spans="1:27" ht="15.75" customHeight="1" x14ac:dyDescent="0.2">
      <c r="A249" s="7">
        <v>53</v>
      </c>
      <c r="B249" s="8">
        <f>IF(Data_Mentah!B249="Male",1,0)</f>
        <v>1</v>
      </c>
      <c r="C249" s="8">
        <f>IF(Data_Mentah!C249="Yes",1,0)</f>
        <v>0</v>
      </c>
      <c r="D249" s="8">
        <f>IF(Data_Mentah!D249="Yes",1,0)</f>
        <v>0</v>
      </c>
      <c r="E249" s="8">
        <f>IF(Data_Mentah!E249="Yes",1,0)</f>
        <v>0</v>
      </c>
      <c r="F249" s="8">
        <f>IF(Data_Mentah!F249="Yes",1,0)</f>
        <v>1</v>
      </c>
      <c r="G249" s="8">
        <f>IF(Data_Mentah!G249="Yes",1,0)</f>
        <v>1</v>
      </c>
      <c r="H249" s="8">
        <f>IF(Data_Mentah!H249="Yes",1,0)</f>
        <v>0</v>
      </c>
      <c r="I249" s="8">
        <f>IF(Data_Mentah!I249="Yes",1,0)</f>
        <v>1</v>
      </c>
      <c r="J249" s="8">
        <f>IF(Data_Mentah!J249="Yes",1,0)</f>
        <v>1</v>
      </c>
      <c r="K249" s="8">
        <f>IF(Data_Mentah!K249="Yes",1,0)</f>
        <v>0</v>
      </c>
      <c r="L249" s="8">
        <f>IF(Data_Mentah!L249="Yes",1,0)</f>
        <v>1</v>
      </c>
      <c r="M249" s="8">
        <f>IF(Data_Mentah!M249="Yes",1,0)</f>
        <v>1</v>
      </c>
      <c r="N249" s="8">
        <f>IF(Data_Mentah!N249="Yes",1,0)</f>
        <v>1</v>
      </c>
      <c r="O249" s="8">
        <f>IF(Data_Mentah!O249="Yes",1,0)</f>
        <v>1</v>
      </c>
      <c r="P249" s="8">
        <f>IF(Data_Mentah!P249="Yes",1,0)</f>
        <v>0</v>
      </c>
      <c r="Q249" s="9">
        <f>IF(Data_Mentah!Q249="Positive",1,0)</f>
        <v>0</v>
      </c>
      <c r="T249">
        <f t="shared" si="18"/>
        <v>1</v>
      </c>
      <c r="U249">
        <f t="shared" si="19"/>
        <v>1</v>
      </c>
      <c r="V249">
        <f t="shared" si="20"/>
        <v>1</v>
      </c>
      <c r="W249">
        <f t="shared" si="21"/>
        <v>0</v>
      </c>
      <c r="X249">
        <f t="shared" si="22"/>
        <v>1</v>
      </c>
      <c r="Y249">
        <f>IF((Confusion_Matrix!T249 + Confusion_Matrix!U249 + Confusion_Matrix!V249 + Confusion_Matrix!W249 + Confusion_Matrix!X249) &gt;= 3, 1, 0)</f>
        <v>1</v>
      </c>
      <c r="Z249">
        <f>Label_Encoding!Q249</f>
        <v>0</v>
      </c>
      <c r="AA249" t="str">
        <f t="shared" si="23"/>
        <v>Salah</v>
      </c>
    </row>
    <row r="250" spans="1:27" ht="15.75" customHeight="1" x14ac:dyDescent="0.2">
      <c r="A250" s="4">
        <v>42</v>
      </c>
      <c r="B250" s="5">
        <f>IF(Data_Mentah!B250="Male",1,0)</f>
        <v>1</v>
      </c>
      <c r="C250" s="5">
        <f>IF(Data_Mentah!C250="Yes",1,0)</f>
        <v>0</v>
      </c>
      <c r="D250" s="5">
        <f>IF(Data_Mentah!D250="Yes",1,0)</f>
        <v>0</v>
      </c>
      <c r="E250" s="5">
        <f>IF(Data_Mentah!E250="Yes",1,0)</f>
        <v>0</v>
      </c>
      <c r="F250" s="5">
        <f>IF(Data_Mentah!F250="Yes",1,0)</f>
        <v>0</v>
      </c>
      <c r="G250" s="5">
        <f>IF(Data_Mentah!G250="Yes",1,0)</f>
        <v>0</v>
      </c>
      <c r="H250" s="5">
        <f>IF(Data_Mentah!H250="Yes",1,0)</f>
        <v>0</v>
      </c>
      <c r="I250" s="5">
        <f>IF(Data_Mentah!I250="Yes",1,0)</f>
        <v>0</v>
      </c>
      <c r="J250" s="5">
        <f>IF(Data_Mentah!J250="Yes",1,0)</f>
        <v>0</v>
      </c>
      <c r="K250" s="5">
        <f>IF(Data_Mentah!K250="Yes",1,0)</f>
        <v>0</v>
      </c>
      <c r="L250" s="5">
        <f>IF(Data_Mentah!L250="Yes",1,0)</f>
        <v>0</v>
      </c>
      <c r="M250" s="5">
        <f>IF(Data_Mentah!M250="Yes",1,0)</f>
        <v>0</v>
      </c>
      <c r="N250" s="5">
        <f>IF(Data_Mentah!N250="Yes",1,0)</f>
        <v>0</v>
      </c>
      <c r="O250" s="5">
        <f>IF(Data_Mentah!O250="Yes",1,0)</f>
        <v>1</v>
      </c>
      <c r="P250" s="5">
        <f>IF(Data_Mentah!P250="Yes",1,0)</f>
        <v>0</v>
      </c>
      <c r="Q250" s="6">
        <f>IF(Data_Mentah!Q250="Positive",1,0)</f>
        <v>0</v>
      </c>
      <c r="T250">
        <f t="shared" si="18"/>
        <v>0</v>
      </c>
      <c r="U250">
        <f t="shared" si="19"/>
        <v>0</v>
      </c>
      <c r="V250">
        <f t="shared" si="20"/>
        <v>0</v>
      </c>
      <c r="W250">
        <f t="shared" si="21"/>
        <v>0</v>
      </c>
      <c r="X250">
        <f t="shared" si="22"/>
        <v>0</v>
      </c>
      <c r="Y250">
        <f>IF((Confusion_Matrix!T250 + Confusion_Matrix!U250 + Confusion_Matrix!V250 + Confusion_Matrix!W250 + Confusion_Matrix!X250) &gt;= 3, 1, 0)</f>
        <v>0</v>
      </c>
      <c r="Z250">
        <f>Label_Encoding!Q250</f>
        <v>0</v>
      </c>
      <c r="AA250" t="str">
        <f t="shared" si="23"/>
        <v>Benar</v>
      </c>
    </row>
    <row r="251" spans="1:27" ht="15.75" customHeight="1" x14ac:dyDescent="0.2">
      <c r="A251" s="7">
        <v>55</v>
      </c>
      <c r="B251" s="8">
        <f>IF(Data_Mentah!B251="Male",1,0)</f>
        <v>0</v>
      </c>
      <c r="C251" s="8">
        <f>IF(Data_Mentah!C251="Yes",1,0)</f>
        <v>1</v>
      </c>
      <c r="D251" s="8">
        <f>IF(Data_Mentah!D251="Yes",1,0)</f>
        <v>1</v>
      </c>
      <c r="E251" s="8">
        <f>IF(Data_Mentah!E251="Yes",1,0)</f>
        <v>1</v>
      </c>
      <c r="F251" s="8">
        <f>IF(Data_Mentah!F251="Yes",1,0)</f>
        <v>1</v>
      </c>
      <c r="G251" s="8">
        <f>IF(Data_Mentah!G251="Yes",1,0)</f>
        <v>0</v>
      </c>
      <c r="H251" s="8">
        <f>IF(Data_Mentah!H251="Yes",1,0)</f>
        <v>0</v>
      </c>
      <c r="I251" s="8">
        <f>IF(Data_Mentah!I251="Yes",1,0)</f>
        <v>1</v>
      </c>
      <c r="J251" s="8">
        <f>IF(Data_Mentah!J251="Yes",1,0)</f>
        <v>0</v>
      </c>
      <c r="K251" s="8">
        <f>IF(Data_Mentah!K251="Yes",1,0)</f>
        <v>0</v>
      </c>
      <c r="L251" s="8">
        <f>IF(Data_Mentah!L251="Yes",1,0)</f>
        <v>0</v>
      </c>
      <c r="M251" s="8">
        <f>IF(Data_Mentah!M251="Yes",1,0)</f>
        <v>1</v>
      </c>
      <c r="N251" s="8">
        <f>IF(Data_Mentah!N251="Yes",1,0)</f>
        <v>0</v>
      </c>
      <c r="O251" s="8">
        <f>IF(Data_Mentah!O251="Yes",1,0)</f>
        <v>0</v>
      </c>
      <c r="P251" s="8">
        <f>IF(Data_Mentah!P251="Yes",1,0)</f>
        <v>1</v>
      </c>
      <c r="Q251" s="9">
        <f>IF(Data_Mentah!Q251="Positive",1,0)</f>
        <v>1</v>
      </c>
      <c r="T251">
        <f t="shared" si="18"/>
        <v>0</v>
      </c>
      <c r="U251">
        <f t="shared" si="19"/>
        <v>1</v>
      </c>
      <c r="V251">
        <f t="shared" si="20"/>
        <v>0</v>
      </c>
      <c r="W251">
        <f t="shared" si="21"/>
        <v>0</v>
      </c>
      <c r="X251">
        <f t="shared" si="22"/>
        <v>1</v>
      </c>
      <c r="Y251">
        <f>IF((Confusion_Matrix!T251 + Confusion_Matrix!U251 + Confusion_Matrix!V251 + Confusion_Matrix!W251 + Confusion_Matrix!X251) &gt;= 3, 1, 0)</f>
        <v>0</v>
      </c>
      <c r="Z251">
        <f>Label_Encoding!Q251</f>
        <v>1</v>
      </c>
      <c r="AA251" t="str">
        <f t="shared" si="23"/>
        <v>Salah</v>
      </c>
    </row>
    <row r="252" spans="1:27" ht="15.75" customHeight="1" x14ac:dyDescent="0.2">
      <c r="A252" s="4">
        <v>48</v>
      </c>
      <c r="B252" s="5">
        <f>IF(Data_Mentah!B252="Male",1,0)</f>
        <v>0</v>
      </c>
      <c r="C252" s="5">
        <f>IF(Data_Mentah!C252="Yes",1,0)</f>
        <v>1</v>
      </c>
      <c r="D252" s="5">
        <f>IF(Data_Mentah!D252="Yes",1,0)</f>
        <v>1</v>
      </c>
      <c r="E252" s="5">
        <f>IF(Data_Mentah!E252="Yes",1,0)</f>
        <v>1</v>
      </c>
      <c r="F252" s="5">
        <f>IF(Data_Mentah!F252="Yes",1,0)</f>
        <v>1</v>
      </c>
      <c r="G252" s="5">
        <f>IF(Data_Mentah!G252="Yes",1,0)</f>
        <v>1</v>
      </c>
      <c r="H252" s="5">
        <f>IF(Data_Mentah!H252="Yes",1,0)</f>
        <v>0</v>
      </c>
      <c r="I252" s="5">
        <f>IF(Data_Mentah!I252="Yes",1,0)</f>
        <v>0</v>
      </c>
      <c r="J252" s="5">
        <f>IF(Data_Mentah!J252="Yes",1,0)</f>
        <v>0</v>
      </c>
      <c r="K252" s="5">
        <f>IF(Data_Mentah!K252="Yes",1,0)</f>
        <v>0</v>
      </c>
      <c r="L252" s="5">
        <f>IF(Data_Mentah!L252="Yes",1,0)</f>
        <v>0</v>
      </c>
      <c r="M252" s="5">
        <f>IF(Data_Mentah!M252="Yes",1,0)</f>
        <v>1</v>
      </c>
      <c r="N252" s="5">
        <f>IF(Data_Mentah!N252="Yes",1,0)</f>
        <v>0</v>
      </c>
      <c r="O252" s="5">
        <f>IF(Data_Mentah!O252="Yes",1,0)</f>
        <v>0</v>
      </c>
      <c r="P252" s="5">
        <f>IF(Data_Mentah!P252="Yes",1,0)</f>
        <v>0</v>
      </c>
      <c r="Q252" s="6">
        <f>IF(Data_Mentah!Q252="Positive",1,0)</f>
        <v>1</v>
      </c>
      <c r="T252">
        <f t="shared" si="18"/>
        <v>0</v>
      </c>
      <c r="U252">
        <f t="shared" si="19"/>
        <v>1</v>
      </c>
      <c r="V252">
        <f t="shared" si="20"/>
        <v>0</v>
      </c>
      <c r="W252">
        <f t="shared" si="21"/>
        <v>0</v>
      </c>
      <c r="X252">
        <f t="shared" si="22"/>
        <v>0</v>
      </c>
      <c r="Y252">
        <f>IF((Confusion_Matrix!T252 + Confusion_Matrix!U252 + Confusion_Matrix!V252 + Confusion_Matrix!W252 + Confusion_Matrix!X252) &gt;= 3, 1, 0)</f>
        <v>0</v>
      </c>
      <c r="Z252">
        <f>Label_Encoding!Q252</f>
        <v>1</v>
      </c>
      <c r="AA252" t="str">
        <f t="shared" si="23"/>
        <v>Salah</v>
      </c>
    </row>
    <row r="253" spans="1:27" ht="15.75" customHeight="1" x14ac:dyDescent="0.2">
      <c r="A253" s="7">
        <v>55</v>
      </c>
      <c r="B253" s="8">
        <f>IF(Data_Mentah!B253="Male",1,0)</f>
        <v>0</v>
      </c>
      <c r="C253" s="8">
        <f>IF(Data_Mentah!C253="Yes",1,0)</f>
        <v>1</v>
      </c>
      <c r="D253" s="8">
        <f>IF(Data_Mentah!D253="Yes",1,0)</f>
        <v>1</v>
      </c>
      <c r="E253" s="8">
        <f>IF(Data_Mentah!E253="Yes",1,0)</f>
        <v>1</v>
      </c>
      <c r="F253" s="8">
        <f>IF(Data_Mentah!F253="Yes",1,0)</f>
        <v>0</v>
      </c>
      <c r="G253" s="8">
        <f>IF(Data_Mentah!G253="Yes",1,0)</f>
        <v>1</v>
      </c>
      <c r="H253" s="8">
        <f>IF(Data_Mentah!H253="Yes",1,0)</f>
        <v>0</v>
      </c>
      <c r="I253" s="8">
        <f>IF(Data_Mentah!I253="Yes",1,0)</f>
        <v>0</v>
      </c>
      <c r="J253" s="8">
        <f>IF(Data_Mentah!J253="Yes",1,0)</f>
        <v>1</v>
      </c>
      <c r="K253" s="8">
        <f>IF(Data_Mentah!K253="Yes",1,0)</f>
        <v>0</v>
      </c>
      <c r="L253" s="8">
        <f>IF(Data_Mentah!L253="Yes",1,0)</f>
        <v>1</v>
      </c>
      <c r="M253" s="8">
        <f>IF(Data_Mentah!M253="Yes",1,0)</f>
        <v>1</v>
      </c>
      <c r="N253" s="8">
        <f>IF(Data_Mentah!N253="Yes",1,0)</f>
        <v>0</v>
      </c>
      <c r="O253" s="8">
        <f>IF(Data_Mentah!O253="Yes",1,0)</f>
        <v>0</v>
      </c>
      <c r="P253" s="8">
        <f>IF(Data_Mentah!P253="Yes",1,0)</f>
        <v>0</v>
      </c>
      <c r="Q253" s="9">
        <f>IF(Data_Mentah!Q253="Positive",1,0)</f>
        <v>1</v>
      </c>
      <c r="T253">
        <f t="shared" si="18"/>
        <v>0</v>
      </c>
      <c r="U253">
        <f t="shared" si="19"/>
        <v>1</v>
      </c>
      <c r="V253">
        <f t="shared" si="20"/>
        <v>0</v>
      </c>
      <c r="W253">
        <f t="shared" si="21"/>
        <v>0</v>
      </c>
      <c r="X253">
        <f t="shared" si="22"/>
        <v>0</v>
      </c>
      <c r="Y253">
        <f>IF((Confusion_Matrix!T253 + Confusion_Matrix!U253 + Confusion_Matrix!V253 + Confusion_Matrix!W253 + Confusion_Matrix!X253) &gt;= 3, 1, 0)</f>
        <v>0</v>
      </c>
      <c r="Z253">
        <f>Label_Encoding!Q253</f>
        <v>1</v>
      </c>
      <c r="AA253" t="str">
        <f t="shared" si="23"/>
        <v>Salah</v>
      </c>
    </row>
    <row r="254" spans="1:27" ht="15.75" customHeight="1" x14ac:dyDescent="0.2">
      <c r="A254" s="4">
        <v>39</v>
      </c>
      <c r="B254" s="5">
        <f>IF(Data_Mentah!B254="Male",1,0)</f>
        <v>0</v>
      </c>
      <c r="C254" s="5">
        <f>IF(Data_Mentah!C254="Yes",1,0)</f>
        <v>1</v>
      </c>
      <c r="D254" s="5">
        <f>IF(Data_Mentah!D254="Yes",1,0)</f>
        <v>1</v>
      </c>
      <c r="E254" s="5">
        <f>IF(Data_Mentah!E254="Yes",1,0)</f>
        <v>1</v>
      </c>
      <c r="F254" s="5">
        <f>IF(Data_Mentah!F254="Yes",1,0)</f>
        <v>1</v>
      </c>
      <c r="G254" s="5">
        <f>IF(Data_Mentah!G254="Yes",1,0)</f>
        <v>1</v>
      </c>
      <c r="H254" s="5">
        <f>IF(Data_Mentah!H254="Yes",1,0)</f>
        <v>0</v>
      </c>
      <c r="I254" s="5">
        <f>IF(Data_Mentah!I254="Yes",1,0)</f>
        <v>0</v>
      </c>
      <c r="J254" s="5">
        <f>IF(Data_Mentah!J254="Yes",1,0)</f>
        <v>1</v>
      </c>
      <c r="K254" s="5">
        <f>IF(Data_Mentah!K254="Yes",1,0)</f>
        <v>1</v>
      </c>
      <c r="L254" s="5">
        <f>IF(Data_Mentah!L254="Yes",1,0)</f>
        <v>1</v>
      </c>
      <c r="M254" s="5">
        <f>IF(Data_Mentah!M254="Yes",1,0)</f>
        <v>1</v>
      </c>
      <c r="N254" s="5">
        <f>IF(Data_Mentah!N254="Yes",1,0)</f>
        <v>0</v>
      </c>
      <c r="O254" s="5">
        <f>IF(Data_Mentah!O254="Yes",1,0)</f>
        <v>0</v>
      </c>
      <c r="P254" s="5">
        <f>IF(Data_Mentah!P254="Yes",1,0)</f>
        <v>0</v>
      </c>
      <c r="Q254" s="6">
        <f>IF(Data_Mentah!Q254="Positive",1,0)</f>
        <v>1</v>
      </c>
      <c r="T254">
        <f t="shared" si="18"/>
        <v>1</v>
      </c>
      <c r="U254">
        <f t="shared" si="19"/>
        <v>1</v>
      </c>
      <c r="V254">
        <f t="shared" si="20"/>
        <v>1</v>
      </c>
      <c r="W254">
        <f t="shared" si="21"/>
        <v>0</v>
      </c>
      <c r="X254">
        <f t="shared" si="22"/>
        <v>0</v>
      </c>
      <c r="Y254">
        <f>IF((Confusion_Matrix!T254 + Confusion_Matrix!U254 + Confusion_Matrix!V254 + Confusion_Matrix!W254 + Confusion_Matrix!X254) &gt;= 3, 1, 0)</f>
        <v>1</v>
      </c>
      <c r="Z254">
        <f>Label_Encoding!Q254</f>
        <v>1</v>
      </c>
      <c r="AA254" t="str">
        <f t="shared" si="23"/>
        <v>Benar</v>
      </c>
    </row>
    <row r="255" spans="1:27" ht="15.75" customHeight="1" x14ac:dyDescent="0.2">
      <c r="A255" s="7">
        <v>43</v>
      </c>
      <c r="B255" s="8">
        <f>IF(Data_Mentah!B255="Male",1,0)</f>
        <v>0</v>
      </c>
      <c r="C255" s="8">
        <f>IF(Data_Mentah!C255="Yes",1,0)</f>
        <v>1</v>
      </c>
      <c r="D255" s="8">
        <f>IF(Data_Mentah!D255="Yes",1,0)</f>
        <v>1</v>
      </c>
      <c r="E255" s="8">
        <f>IF(Data_Mentah!E255="Yes",1,0)</f>
        <v>1</v>
      </c>
      <c r="F255" s="8">
        <f>IF(Data_Mentah!F255="Yes",1,0)</f>
        <v>1</v>
      </c>
      <c r="G255" s="8">
        <f>IF(Data_Mentah!G255="Yes",1,0)</f>
        <v>1</v>
      </c>
      <c r="H255" s="8">
        <f>IF(Data_Mentah!H255="Yes",1,0)</f>
        <v>0</v>
      </c>
      <c r="I255" s="8">
        <f>IF(Data_Mentah!I255="Yes",1,0)</f>
        <v>1</v>
      </c>
      <c r="J255" s="8">
        <f>IF(Data_Mentah!J255="Yes",1,0)</f>
        <v>0</v>
      </c>
      <c r="K255" s="8">
        <f>IF(Data_Mentah!K255="Yes",1,0)</f>
        <v>0</v>
      </c>
      <c r="L255" s="8">
        <f>IF(Data_Mentah!L255="Yes",1,0)</f>
        <v>0</v>
      </c>
      <c r="M255" s="8">
        <f>IF(Data_Mentah!M255="Yes",1,0)</f>
        <v>1</v>
      </c>
      <c r="N255" s="8">
        <f>IF(Data_Mentah!N255="Yes",1,0)</f>
        <v>1</v>
      </c>
      <c r="O255" s="8">
        <f>IF(Data_Mentah!O255="Yes",1,0)</f>
        <v>0</v>
      </c>
      <c r="P255" s="8">
        <f>IF(Data_Mentah!P255="Yes",1,0)</f>
        <v>1</v>
      </c>
      <c r="Q255" s="9">
        <f>IF(Data_Mentah!Q255="Positive",1,0)</f>
        <v>1</v>
      </c>
      <c r="T255">
        <f t="shared" si="18"/>
        <v>1</v>
      </c>
      <c r="U255">
        <f t="shared" si="19"/>
        <v>1</v>
      </c>
      <c r="V255">
        <f t="shared" si="20"/>
        <v>0</v>
      </c>
      <c r="W255">
        <f t="shared" si="21"/>
        <v>0</v>
      </c>
      <c r="X255">
        <f t="shared" si="22"/>
        <v>1</v>
      </c>
      <c r="Y255">
        <f>IF((Confusion_Matrix!T255 + Confusion_Matrix!U255 + Confusion_Matrix!V255 + Confusion_Matrix!W255 + Confusion_Matrix!X255) &gt;= 3, 1, 0)</f>
        <v>1</v>
      </c>
      <c r="Z255">
        <f>Label_Encoding!Q255</f>
        <v>1</v>
      </c>
      <c r="AA255" t="str">
        <f t="shared" si="23"/>
        <v>Benar</v>
      </c>
    </row>
    <row r="256" spans="1:27" ht="15.75" customHeight="1" x14ac:dyDescent="0.2">
      <c r="A256" s="4">
        <v>35</v>
      </c>
      <c r="B256" s="5">
        <f>IF(Data_Mentah!B256="Male",1,0)</f>
        <v>0</v>
      </c>
      <c r="C256" s="5">
        <f>IF(Data_Mentah!C256="Yes",1,0)</f>
        <v>1</v>
      </c>
      <c r="D256" s="5">
        <f>IF(Data_Mentah!D256="Yes",1,0)</f>
        <v>1</v>
      </c>
      <c r="E256" s="5">
        <f>IF(Data_Mentah!E256="Yes",1,0)</f>
        <v>0</v>
      </c>
      <c r="F256" s="5">
        <f>IF(Data_Mentah!F256="Yes",1,0)</f>
        <v>1</v>
      </c>
      <c r="G256" s="5">
        <f>IF(Data_Mentah!G256="Yes",1,0)</f>
        <v>0</v>
      </c>
      <c r="H256" s="5">
        <f>IF(Data_Mentah!H256="Yes",1,0)</f>
        <v>0</v>
      </c>
      <c r="I256" s="5">
        <f>IF(Data_Mentah!I256="Yes",1,0)</f>
        <v>1</v>
      </c>
      <c r="J256" s="5">
        <f>IF(Data_Mentah!J256="Yes",1,0)</f>
        <v>0</v>
      </c>
      <c r="K256" s="5">
        <f>IF(Data_Mentah!K256="Yes",1,0)</f>
        <v>0</v>
      </c>
      <c r="L256" s="5">
        <f>IF(Data_Mentah!L256="Yes",1,0)</f>
        <v>0</v>
      </c>
      <c r="M256" s="5">
        <f>IF(Data_Mentah!M256="Yes",1,0)</f>
        <v>0</v>
      </c>
      <c r="N256" s="5">
        <f>IF(Data_Mentah!N256="Yes",1,0)</f>
        <v>0</v>
      </c>
      <c r="O256" s="5">
        <f>IF(Data_Mentah!O256="Yes",1,0)</f>
        <v>0</v>
      </c>
      <c r="P256" s="5">
        <f>IF(Data_Mentah!P256="Yes",1,0)</f>
        <v>0</v>
      </c>
      <c r="Q256" s="6">
        <f>IF(Data_Mentah!Q256="Positive",1,0)</f>
        <v>1</v>
      </c>
      <c r="T256">
        <f t="shared" si="18"/>
        <v>0</v>
      </c>
      <c r="U256">
        <f t="shared" si="19"/>
        <v>0</v>
      </c>
      <c r="V256">
        <f t="shared" si="20"/>
        <v>0</v>
      </c>
      <c r="W256">
        <f t="shared" si="21"/>
        <v>0</v>
      </c>
      <c r="X256">
        <f t="shared" si="22"/>
        <v>0</v>
      </c>
      <c r="Y256">
        <f>IF((Confusion_Matrix!T256 + Confusion_Matrix!U256 + Confusion_Matrix!V256 + Confusion_Matrix!W256 + Confusion_Matrix!X256) &gt;= 3, 1, 0)</f>
        <v>0</v>
      </c>
      <c r="Z256">
        <f>Label_Encoding!Q256</f>
        <v>1</v>
      </c>
      <c r="AA256" t="str">
        <f t="shared" si="23"/>
        <v>Salah</v>
      </c>
    </row>
    <row r="257" spans="1:27" ht="15.75" customHeight="1" x14ac:dyDescent="0.2">
      <c r="A257" s="7">
        <v>47</v>
      </c>
      <c r="B257" s="8">
        <f>IF(Data_Mentah!B257="Male",1,0)</f>
        <v>0</v>
      </c>
      <c r="C257" s="8">
        <f>IF(Data_Mentah!C257="Yes",1,0)</f>
        <v>0</v>
      </c>
      <c r="D257" s="8">
        <f>IF(Data_Mentah!D257="Yes",1,0)</f>
        <v>0</v>
      </c>
      <c r="E257" s="8">
        <f>IF(Data_Mentah!E257="Yes",1,0)</f>
        <v>1</v>
      </c>
      <c r="F257" s="8">
        <f>IF(Data_Mentah!F257="Yes",1,0)</f>
        <v>1</v>
      </c>
      <c r="G257" s="8">
        <f>IF(Data_Mentah!G257="Yes",1,0)</f>
        <v>1</v>
      </c>
      <c r="H257" s="8">
        <f>IF(Data_Mentah!H257="Yes",1,0)</f>
        <v>0</v>
      </c>
      <c r="I257" s="8">
        <f>IF(Data_Mentah!I257="Yes",1,0)</f>
        <v>0</v>
      </c>
      <c r="J257" s="8">
        <f>IF(Data_Mentah!J257="Yes",1,0)</f>
        <v>0</v>
      </c>
      <c r="K257" s="8">
        <f>IF(Data_Mentah!K257="Yes",1,0)</f>
        <v>0</v>
      </c>
      <c r="L257" s="8">
        <f>IF(Data_Mentah!L257="Yes",1,0)</f>
        <v>0</v>
      </c>
      <c r="M257" s="8">
        <f>IF(Data_Mentah!M257="Yes",1,0)</f>
        <v>0</v>
      </c>
      <c r="N257" s="8">
        <f>IF(Data_Mentah!N257="Yes",1,0)</f>
        <v>1</v>
      </c>
      <c r="O257" s="8">
        <f>IF(Data_Mentah!O257="Yes",1,0)</f>
        <v>0</v>
      </c>
      <c r="P257" s="8">
        <f>IF(Data_Mentah!P257="Yes",1,0)</f>
        <v>0</v>
      </c>
      <c r="Q257" s="9">
        <f>IF(Data_Mentah!Q257="Positive",1,0)</f>
        <v>1</v>
      </c>
      <c r="T257">
        <f t="shared" si="18"/>
        <v>1</v>
      </c>
      <c r="U257">
        <f t="shared" si="19"/>
        <v>0</v>
      </c>
      <c r="V257">
        <f t="shared" si="20"/>
        <v>0</v>
      </c>
      <c r="W257">
        <f t="shared" si="21"/>
        <v>0</v>
      </c>
      <c r="X257">
        <f t="shared" si="22"/>
        <v>0</v>
      </c>
      <c r="Y257">
        <f>IF((Confusion_Matrix!T257 + Confusion_Matrix!U257 + Confusion_Matrix!V257 + Confusion_Matrix!W257 + Confusion_Matrix!X257) &gt;= 3, 1, 0)</f>
        <v>0</v>
      </c>
      <c r="Z257">
        <f>Label_Encoding!Q257</f>
        <v>1</v>
      </c>
      <c r="AA257" t="str">
        <f t="shared" si="23"/>
        <v>Salah</v>
      </c>
    </row>
    <row r="258" spans="1:27" ht="15.75" customHeight="1" x14ac:dyDescent="0.2">
      <c r="A258" s="4">
        <v>50</v>
      </c>
      <c r="B258" s="5">
        <f>IF(Data_Mentah!B258="Male",1,0)</f>
        <v>0</v>
      </c>
      <c r="C258" s="5">
        <f>IF(Data_Mentah!C258="Yes",1,0)</f>
        <v>1</v>
      </c>
      <c r="D258" s="5">
        <f>IF(Data_Mentah!D258="Yes",1,0)</f>
        <v>1</v>
      </c>
      <c r="E258" s="5">
        <f>IF(Data_Mentah!E258="Yes",1,0)</f>
        <v>0</v>
      </c>
      <c r="F258" s="5">
        <f>IF(Data_Mentah!F258="Yes",1,0)</f>
        <v>1</v>
      </c>
      <c r="G258" s="5">
        <f>IF(Data_Mentah!G258="Yes",1,0)</f>
        <v>1</v>
      </c>
      <c r="H258" s="5">
        <f>IF(Data_Mentah!H258="Yes",1,0)</f>
        <v>0</v>
      </c>
      <c r="I258" s="5">
        <f>IF(Data_Mentah!I258="Yes",1,0)</f>
        <v>0</v>
      </c>
      <c r="J258" s="5">
        <f>IF(Data_Mentah!J258="Yes",1,0)</f>
        <v>0</v>
      </c>
      <c r="K258" s="5">
        <f>IF(Data_Mentah!K258="Yes",1,0)</f>
        <v>0</v>
      </c>
      <c r="L258" s="5">
        <f>IF(Data_Mentah!L258="Yes",1,0)</f>
        <v>1</v>
      </c>
      <c r="M258" s="5">
        <f>IF(Data_Mentah!M258="Yes",1,0)</f>
        <v>1</v>
      </c>
      <c r="N258" s="5">
        <f>IF(Data_Mentah!N258="Yes",1,0)</f>
        <v>0</v>
      </c>
      <c r="O258" s="5">
        <f>IF(Data_Mentah!O258="Yes",1,0)</f>
        <v>0</v>
      </c>
      <c r="P258" s="5">
        <f>IF(Data_Mentah!P258="Yes",1,0)</f>
        <v>0</v>
      </c>
      <c r="Q258" s="6">
        <f>IF(Data_Mentah!Q258="Positive",1,0)</f>
        <v>1</v>
      </c>
      <c r="T258">
        <f t="shared" si="18"/>
        <v>0</v>
      </c>
      <c r="U258">
        <f t="shared" si="19"/>
        <v>1</v>
      </c>
      <c r="V258">
        <f t="shared" si="20"/>
        <v>0</v>
      </c>
      <c r="W258">
        <f t="shared" si="21"/>
        <v>0</v>
      </c>
      <c r="X258">
        <f t="shared" si="22"/>
        <v>0</v>
      </c>
      <c r="Y258">
        <f>IF((Confusion_Matrix!T258 + Confusion_Matrix!U258 + Confusion_Matrix!V258 + Confusion_Matrix!W258 + Confusion_Matrix!X258) &gt;= 3, 1, 0)</f>
        <v>0</v>
      </c>
      <c r="Z258">
        <f>Label_Encoding!Q258</f>
        <v>1</v>
      </c>
      <c r="AA258" t="str">
        <f t="shared" si="23"/>
        <v>Salah</v>
      </c>
    </row>
    <row r="259" spans="1:27" ht="15.75" customHeight="1" x14ac:dyDescent="0.2">
      <c r="A259" s="7">
        <v>48</v>
      </c>
      <c r="B259" s="8">
        <f>IF(Data_Mentah!B259="Male",1,0)</f>
        <v>0</v>
      </c>
      <c r="C259" s="8">
        <f>IF(Data_Mentah!C259="Yes",1,0)</f>
        <v>1</v>
      </c>
      <c r="D259" s="8">
        <f>IF(Data_Mentah!D259="Yes",1,0)</f>
        <v>1</v>
      </c>
      <c r="E259" s="8">
        <f>IF(Data_Mentah!E259="Yes",1,0)</f>
        <v>0</v>
      </c>
      <c r="F259" s="8">
        <f>IF(Data_Mentah!F259="Yes",1,0)</f>
        <v>1</v>
      </c>
      <c r="G259" s="8">
        <f>IF(Data_Mentah!G259="Yes",1,0)</f>
        <v>0</v>
      </c>
      <c r="H259" s="8">
        <f>IF(Data_Mentah!H259="Yes",1,0)</f>
        <v>0</v>
      </c>
      <c r="I259" s="8">
        <f>IF(Data_Mentah!I259="Yes",1,0)</f>
        <v>1</v>
      </c>
      <c r="J259" s="8">
        <f>IF(Data_Mentah!J259="Yes",1,0)</f>
        <v>1</v>
      </c>
      <c r="K259" s="8">
        <f>IF(Data_Mentah!K259="Yes",1,0)</f>
        <v>0</v>
      </c>
      <c r="L259" s="8">
        <f>IF(Data_Mentah!L259="Yes",1,0)</f>
        <v>1</v>
      </c>
      <c r="M259" s="8">
        <f>IF(Data_Mentah!M259="Yes",1,0)</f>
        <v>1</v>
      </c>
      <c r="N259" s="8">
        <f>IF(Data_Mentah!N259="Yes",1,0)</f>
        <v>0</v>
      </c>
      <c r="O259" s="8">
        <f>IF(Data_Mentah!O259="Yes",1,0)</f>
        <v>0</v>
      </c>
      <c r="P259" s="8">
        <f>IF(Data_Mentah!P259="Yes",1,0)</f>
        <v>0</v>
      </c>
      <c r="Q259" s="9">
        <f>IF(Data_Mentah!Q259="Positive",1,0)</f>
        <v>1</v>
      </c>
      <c r="T259">
        <f t="shared" ref="T259:T322" si="24">IF((H259 + N259 + E259 + F259 + J259) &gt;= 3, 1, 0)</f>
        <v>0</v>
      </c>
      <c r="U259">
        <f t="shared" ref="U259:U322" si="25">IF((P259 + J259 + G259 + M259 + D259) &gt;= 3, 1, 0)</f>
        <v>1</v>
      </c>
      <c r="V259">
        <f t="shared" ref="V259:V322" si="26">IF((R259 + J259 + I259 + F259 + L259) &gt;= 3, 1, 0)</f>
        <v>1</v>
      </c>
      <c r="W259">
        <f t="shared" ref="W259:W322" si="27">IF((S259 + K259 + R259 + P259 + M259) &gt;= 3, 1, 0)</f>
        <v>0</v>
      </c>
      <c r="X259">
        <f t="shared" ref="X259:X322" si="28">IF((T259 + O259 + I259 + M259 + P259) &gt;= 3, 1, 0)</f>
        <v>0</v>
      </c>
      <c r="Y259">
        <f>IF((Confusion_Matrix!T259 + Confusion_Matrix!U259 + Confusion_Matrix!V259 + Confusion_Matrix!W259 + Confusion_Matrix!X259) &gt;= 3, 1, 0)</f>
        <v>0</v>
      </c>
      <c r="Z259">
        <f>Label_Encoding!Q259</f>
        <v>1</v>
      </c>
      <c r="AA259" t="str">
        <f t="shared" ref="AA259:AA322" si="29">IF(Y259=Z259,"Benar","Salah")</f>
        <v>Salah</v>
      </c>
    </row>
    <row r="260" spans="1:27" ht="15.75" customHeight="1" x14ac:dyDescent="0.2">
      <c r="A260" s="4">
        <v>35</v>
      </c>
      <c r="B260" s="5">
        <f>IF(Data_Mentah!B260="Male",1,0)</f>
        <v>0</v>
      </c>
      <c r="C260" s="5">
        <f>IF(Data_Mentah!C260="Yes",1,0)</f>
        <v>1</v>
      </c>
      <c r="D260" s="5">
        <f>IF(Data_Mentah!D260="Yes",1,0)</f>
        <v>1</v>
      </c>
      <c r="E260" s="5">
        <f>IF(Data_Mentah!E260="Yes",1,0)</f>
        <v>1</v>
      </c>
      <c r="F260" s="5">
        <f>IF(Data_Mentah!F260="Yes",1,0)</f>
        <v>1</v>
      </c>
      <c r="G260" s="5">
        <f>IF(Data_Mentah!G260="Yes",1,0)</f>
        <v>1</v>
      </c>
      <c r="H260" s="5">
        <f>IF(Data_Mentah!H260="Yes",1,0)</f>
        <v>0</v>
      </c>
      <c r="I260" s="5">
        <f>IF(Data_Mentah!I260="Yes",1,0)</f>
        <v>1</v>
      </c>
      <c r="J260" s="5">
        <f>IF(Data_Mentah!J260="Yes",1,0)</f>
        <v>1</v>
      </c>
      <c r="K260" s="5">
        <f>IF(Data_Mentah!K260="Yes",1,0)</f>
        <v>0</v>
      </c>
      <c r="L260" s="5">
        <f>IF(Data_Mentah!L260="Yes",1,0)</f>
        <v>1</v>
      </c>
      <c r="M260" s="5">
        <f>IF(Data_Mentah!M260="Yes",1,0)</f>
        <v>1</v>
      </c>
      <c r="N260" s="5">
        <f>IF(Data_Mentah!N260="Yes",1,0)</f>
        <v>1</v>
      </c>
      <c r="O260" s="5">
        <f>IF(Data_Mentah!O260="Yes",1,0)</f>
        <v>0</v>
      </c>
      <c r="P260" s="5">
        <f>IF(Data_Mentah!P260="Yes",1,0)</f>
        <v>0</v>
      </c>
      <c r="Q260" s="6">
        <f>IF(Data_Mentah!Q260="Positive",1,0)</f>
        <v>1</v>
      </c>
      <c r="T260">
        <f t="shared" si="24"/>
        <v>1</v>
      </c>
      <c r="U260">
        <f t="shared" si="25"/>
        <v>1</v>
      </c>
      <c r="V260">
        <f t="shared" si="26"/>
        <v>1</v>
      </c>
      <c r="W260">
        <f t="shared" si="27"/>
        <v>0</v>
      </c>
      <c r="X260">
        <f t="shared" si="28"/>
        <v>1</v>
      </c>
      <c r="Y260">
        <f>IF((Confusion_Matrix!T260 + Confusion_Matrix!U260 + Confusion_Matrix!V260 + Confusion_Matrix!W260 + Confusion_Matrix!X260) &gt;= 3, 1, 0)</f>
        <v>1</v>
      </c>
      <c r="Z260">
        <f>Label_Encoding!Q260</f>
        <v>1</v>
      </c>
      <c r="AA260" t="str">
        <f t="shared" si="29"/>
        <v>Benar</v>
      </c>
    </row>
    <row r="261" spans="1:27" ht="15.75" customHeight="1" x14ac:dyDescent="0.2">
      <c r="A261" s="7">
        <v>62</v>
      </c>
      <c r="B261" s="8">
        <f>IF(Data_Mentah!B261="Male",1,0)</f>
        <v>1</v>
      </c>
      <c r="C261" s="8">
        <f>IF(Data_Mentah!C261="Yes",1,0)</f>
        <v>1</v>
      </c>
      <c r="D261" s="8">
        <f>IF(Data_Mentah!D261="Yes",1,0)</f>
        <v>0</v>
      </c>
      <c r="E261" s="8">
        <f>IF(Data_Mentah!E261="Yes",1,0)</f>
        <v>0</v>
      </c>
      <c r="F261" s="8">
        <f>IF(Data_Mentah!F261="Yes",1,0)</f>
        <v>1</v>
      </c>
      <c r="G261" s="8">
        <f>IF(Data_Mentah!G261="Yes",1,0)</f>
        <v>0</v>
      </c>
      <c r="H261" s="8">
        <f>IF(Data_Mentah!H261="Yes",1,0)</f>
        <v>1</v>
      </c>
      <c r="I261" s="8">
        <f>IF(Data_Mentah!I261="Yes",1,0)</f>
        <v>1</v>
      </c>
      <c r="J261" s="8">
        <f>IF(Data_Mentah!J261="Yes",1,0)</f>
        <v>1</v>
      </c>
      <c r="K261" s="8">
        <f>IF(Data_Mentah!K261="Yes",1,0)</f>
        <v>1</v>
      </c>
      <c r="L261" s="8">
        <f>IF(Data_Mentah!L261="Yes",1,0)</f>
        <v>0</v>
      </c>
      <c r="M261" s="8">
        <f>IF(Data_Mentah!M261="Yes",1,0)</f>
        <v>1</v>
      </c>
      <c r="N261" s="8">
        <f>IF(Data_Mentah!N261="Yes",1,0)</f>
        <v>1</v>
      </c>
      <c r="O261" s="8">
        <f>IF(Data_Mentah!O261="Yes",1,0)</f>
        <v>1</v>
      </c>
      <c r="P261" s="8">
        <f>IF(Data_Mentah!P261="Yes",1,0)</f>
        <v>1</v>
      </c>
      <c r="Q261" s="9">
        <f>IF(Data_Mentah!Q261="Positive",1,0)</f>
        <v>1</v>
      </c>
      <c r="T261">
        <f t="shared" si="24"/>
        <v>1</v>
      </c>
      <c r="U261">
        <f t="shared" si="25"/>
        <v>1</v>
      </c>
      <c r="V261">
        <f t="shared" si="26"/>
        <v>1</v>
      </c>
      <c r="W261">
        <f t="shared" si="27"/>
        <v>1</v>
      </c>
      <c r="X261">
        <f t="shared" si="28"/>
        <v>1</v>
      </c>
      <c r="Y261">
        <f>IF((Confusion_Matrix!T261 + Confusion_Matrix!U261 + Confusion_Matrix!V261 + Confusion_Matrix!W261 + Confusion_Matrix!X261) &gt;= 3, 1, 0)</f>
        <v>1</v>
      </c>
      <c r="Z261">
        <f>Label_Encoding!Q261</f>
        <v>1</v>
      </c>
      <c r="AA261" t="str">
        <f t="shared" si="29"/>
        <v>Benar</v>
      </c>
    </row>
    <row r="262" spans="1:27" ht="15.75" customHeight="1" x14ac:dyDescent="0.2">
      <c r="A262" s="4">
        <v>33</v>
      </c>
      <c r="B262" s="5">
        <f>IF(Data_Mentah!B262="Male",1,0)</f>
        <v>1</v>
      </c>
      <c r="C262" s="5">
        <f>IF(Data_Mentah!C262="Yes",1,0)</f>
        <v>0</v>
      </c>
      <c r="D262" s="5">
        <f>IF(Data_Mentah!D262="Yes",1,0)</f>
        <v>1</v>
      </c>
      <c r="E262" s="5">
        <f>IF(Data_Mentah!E262="Yes",1,0)</f>
        <v>0</v>
      </c>
      <c r="F262" s="5">
        <f>IF(Data_Mentah!F262="Yes",1,0)</f>
        <v>0</v>
      </c>
      <c r="G262" s="5">
        <f>IF(Data_Mentah!G262="Yes",1,0)</f>
        <v>0</v>
      </c>
      <c r="H262" s="5">
        <f>IF(Data_Mentah!H262="Yes",1,0)</f>
        <v>0</v>
      </c>
      <c r="I262" s="5">
        <f>IF(Data_Mentah!I262="Yes",1,0)</f>
        <v>0</v>
      </c>
      <c r="J262" s="5">
        <f>IF(Data_Mentah!J262="Yes",1,0)</f>
        <v>0</v>
      </c>
      <c r="K262" s="5">
        <f>IF(Data_Mentah!K262="Yes",1,0)</f>
        <v>0</v>
      </c>
      <c r="L262" s="5">
        <f>IF(Data_Mentah!L262="Yes",1,0)</f>
        <v>0</v>
      </c>
      <c r="M262" s="5">
        <f>IF(Data_Mentah!M262="Yes",1,0)</f>
        <v>0</v>
      </c>
      <c r="N262" s="5">
        <f>IF(Data_Mentah!N262="Yes",1,0)</f>
        <v>0</v>
      </c>
      <c r="O262" s="5">
        <f>IF(Data_Mentah!O262="Yes",1,0)</f>
        <v>0</v>
      </c>
      <c r="P262" s="5">
        <f>IF(Data_Mentah!P262="Yes",1,0)</f>
        <v>0</v>
      </c>
      <c r="Q262" s="6">
        <f>IF(Data_Mentah!Q262="Positive",1,0)</f>
        <v>1</v>
      </c>
      <c r="T262">
        <f t="shared" si="24"/>
        <v>0</v>
      </c>
      <c r="U262">
        <f t="shared" si="25"/>
        <v>0</v>
      </c>
      <c r="V262">
        <f t="shared" si="26"/>
        <v>0</v>
      </c>
      <c r="W262">
        <f t="shared" si="27"/>
        <v>0</v>
      </c>
      <c r="X262">
        <f t="shared" si="28"/>
        <v>0</v>
      </c>
      <c r="Y262">
        <f>IF((Confusion_Matrix!T262 + Confusion_Matrix!U262 + Confusion_Matrix!V262 + Confusion_Matrix!W262 + Confusion_Matrix!X262) &gt;= 3, 1, 0)</f>
        <v>0</v>
      </c>
      <c r="Z262">
        <f>Label_Encoding!Q262</f>
        <v>1</v>
      </c>
      <c r="AA262" t="str">
        <f t="shared" si="29"/>
        <v>Salah</v>
      </c>
    </row>
    <row r="263" spans="1:27" ht="15.75" customHeight="1" x14ac:dyDescent="0.2">
      <c r="A263" s="7">
        <v>55</v>
      </c>
      <c r="B263" s="8">
        <f>IF(Data_Mentah!B263="Male",1,0)</f>
        <v>1</v>
      </c>
      <c r="C263" s="8">
        <f>IF(Data_Mentah!C263="Yes",1,0)</f>
        <v>1</v>
      </c>
      <c r="D263" s="8">
        <f>IF(Data_Mentah!D263="Yes",1,0)</f>
        <v>1</v>
      </c>
      <c r="E263" s="8">
        <f>IF(Data_Mentah!E263="Yes",1,0)</f>
        <v>1</v>
      </c>
      <c r="F263" s="8">
        <f>IF(Data_Mentah!F263="Yes",1,0)</f>
        <v>1</v>
      </c>
      <c r="G263" s="8">
        <f>IF(Data_Mentah!G263="Yes",1,0)</f>
        <v>0</v>
      </c>
      <c r="H263" s="8">
        <f>IF(Data_Mentah!H263="Yes",1,0)</f>
        <v>1</v>
      </c>
      <c r="I263" s="8">
        <f>IF(Data_Mentah!I263="Yes",1,0)</f>
        <v>0</v>
      </c>
      <c r="J263" s="8">
        <f>IF(Data_Mentah!J263="Yes",1,0)</f>
        <v>0</v>
      </c>
      <c r="K263" s="8">
        <f>IF(Data_Mentah!K263="Yes",1,0)</f>
        <v>1</v>
      </c>
      <c r="L263" s="8">
        <f>IF(Data_Mentah!L263="Yes",1,0)</f>
        <v>0</v>
      </c>
      <c r="M263" s="8">
        <f>IF(Data_Mentah!M263="Yes",1,0)</f>
        <v>1</v>
      </c>
      <c r="N263" s="8">
        <f>IF(Data_Mentah!N263="Yes",1,0)</f>
        <v>0</v>
      </c>
      <c r="O263" s="8">
        <f>IF(Data_Mentah!O263="Yes",1,0)</f>
        <v>0</v>
      </c>
      <c r="P263" s="8">
        <f>IF(Data_Mentah!P263="Yes",1,0)</f>
        <v>0</v>
      </c>
      <c r="Q263" s="9">
        <f>IF(Data_Mentah!Q263="Positive",1,0)</f>
        <v>1</v>
      </c>
      <c r="T263">
        <f t="shared" si="24"/>
        <v>1</v>
      </c>
      <c r="U263">
        <f t="shared" si="25"/>
        <v>0</v>
      </c>
      <c r="V263">
        <f t="shared" si="26"/>
        <v>0</v>
      </c>
      <c r="W263">
        <f t="shared" si="27"/>
        <v>0</v>
      </c>
      <c r="X263">
        <f t="shared" si="28"/>
        <v>0</v>
      </c>
      <c r="Y263">
        <f>IF((Confusion_Matrix!T263 + Confusion_Matrix!U263 + Confusion_Matrix!V263 + Confusion_Matrix!W263 + Confusion_Matrix!X263) &gt;= 3, 1, 0)</f>
        <v>0</v>
      </c>
      <c r="Z263">
        <f>Label_Encoding!Q263</f>
        <v>1</v>
      </c>
      <c r="AA263" t="str">
        <f t="shared" si="29"/>
        <v>Salah</v>
      </c>
    </row>
    <row r="264" spans="1:27" ht="15.75" customHeight="1" x14ac:dyDescent="0.2">
      <c r="A264" s="4">
        <v>48</v>
      </c>
      <c r="B264" s="5">
        <f>IF(Data_Mentah!B264="Male",1,0)</f>
        <v>1</v>
      </c>
      <c r="C264" s="5">
        <f>IF(Data_Mentah!C264="Yes",1,0)</f>
        <v>1</v>
      </c>
      <c r="D264" s="5">
        <f>IF(Data_Mentah!D264="Yes",1,0)</f>
        <v>1</v>
      </c>
      <c r="E264" s="5">
        <f>IF(Data_Mentah!E264="Yes",1,0)</f>
        <v>1</v>
      </c>
      <c r="F264" s="5">
        <f>IF(Data_Mentah!F264="Yes",1,0)</f>
        <v>0</v>
      </c>
      <c r="G264" s="5">
        <f>IF(Data_Mentah!G264="Yes",1,0)</f>
        <v>1</v>
      </c>
      <c r="H264" s="5">
        <f>IF(Data_Mentah!H264="Yes",1,0)</f>
        <v>1</v>
      </c>
      <c r="I264" s="5">
        <f>IF(Data_Mentah!I264="Yes",1,0)</f>
        <v>0</v>
      </c>
      <c r="J264" s="5">
        <f>IF(Data_Mentah!J264="Yes",1,0)</f>
        <v>0</v>
      </c>
      <c r="K264" s="5">
        <f>IF(Data_Mentah!K264="Yes",1,0)</f>
        <v>0</v>
      </c>
      <c r="L264" s="5">
        <f>IF(Data_Mentah!L264="Yes",1,0)</f>
        <v>1</v>
      </c>
      <c r="M264" s="5">
        <f>IF(Data_Mentah!M264="Yes",1,0)</f>
        <v>0</v>
      </c>
      <c r="N264" s="5">
        <f>IF(Data_Mentah!N264="Yes",1,0)</f>
        <v>0</v>
      </c>
      <c r="O264" s="5">
        <f>IF(Data_Mentah!O264="Yes",1,0)</f>
        <v>0</v>
      </c>
      <c r="P264" s="5">
        <f>IF(Data_Mentah!P264="Yes",1,0)</f>
        <v>0</v>
      </c>
      <c r="Q264" s="6">
        <f>IF(Data_Mentah!Q264="Positive",1,0)</f>
        <v>1</v>
      </c>
      <c r="T264">
        <f t="shared" si="24"/>
        <v>0</v>
      </c>
      <c r="U264">
        <f t="shared" si="25"/>
        <v>0</v>
      </c>
      <c r="V264">
        <f t="shared" si="26"/>
        <v>0</v>
      </c>
      <c r="W264">
        <f t="shared" si="27"/>
        <v>0</v>
      </c>
      <c r="X264">
        <f t="shared" si="28"/>
        <v>0</v>
      </c>
      <c r="Y264">
        <f>IF((Confusion_Matrix!T264 + Confusion_Matrix!U264 + Confusion_Matrix!V264 + Confusion_Matrix!W264 + Confusion_Matrix!X264) &gt;= 3, 1, 0)</f>
        <v>0</v>
      </c>
      <c r="Z264">
        <f>Label_Encoding!Q264</f>
        <v>1</v>
      </c>
      <c r="AA264" t="str">
        <f t="shared" si="29"/>
        <v>Salah</v>
      </c>
    </row>
    <row r="265" spans="1:27" ht="15.75" customHeight="1" x14ac:dyDescent="0.2">
      <c r="A265" s="7">
        <v>56</v>
      </c>
      <c r="B265" s="8">
        <f>IF(Data_Mentah!B265="Male",1,0)</f>
        <v>1</v>
      </c>
      <c r="C265" s="8">
        <f>IF(Data_Mentah!C265="Yes",1,0)</f>
        <v>1</v>
      </c>
      <c r="D265" s="8">
        <f>IF(Data_Mentah!D265="Yes",1,0)</f>
        <v>0</v>
      </c>
      <c r="E265" s="8">
        <f>IF(Data_Mentah!E265="Yes",1,0)</f>
        <v>1</v>
      </c>
      <c r="F265" s="8">
        <f>IF(Data_Mentah!F265="Yes",1,0)</f>
        <v>1</v>
      </c>
      <c r="G265" s="8">
        <f>IF(Data_Mentah!G265="Yes",1,0)</f>
        <v>0</v>
      </c>
      <c r="H265" s="8">
        <f>IF(Data_Mentah!H265="Yes",1,0)</f>
        <v>1</v>
      </c>
      <c r="I265" s="8">
        <f>IF(Data_Mentah!I265="Yes",1,0)</f>
        <v>0</v>
      </c>
      <c r="J265" s="8">
        <f>IF(Data_Mentah!J265="Yes",1,0)</f>
        <v>1</v>
      </c>
      <c r="K265" s="8">
        <f>IF(Data_Mentah!K265="Yes",1,0)</f>
        <v>1</v>
      </c>
      <c r="L265" s="8">
        <f>IF(Data_Mentah!L265="Yes",1,0)</f>
        <v>0</v>
      </c>
      <c r="M265" s="8">
        <f>IF(Data_Mentah!M265="Yes",1,0)</f>
        <v>0</v>
      </c>
      <c r="N265" s="8">
        <f>IF(Data_Mentah!N265="Yes",1,0)</f>
        <v>0</v>
      </c>
      <c r="O265" s="8">
        <f>IF(Data_Mentah!O265="Yes",1,0)</f>
        <v>1</v>
      </c>
      <c r="P265" s="8">
        <f>IF(Data_Mentah!P265="Yes",1,0)</f>
        <v>0</v>
      </c>
      <c r="Q265" s="9">
        <f>IF(Data_Mentah!Q265="Positive",1,0)</f>
        <v>1</v>
      </c>
      <c r="T265">
        <f t="shared" si="24"/>
        <v>1</v>
      </c>
      <c r="U265">
        <f t="shared" si="25"/>
        <v>0</v>
      </c>
      <c r="V265">
        <f t="shared" si="26"/>
        <v>0</v>
      </c>
      <c r="W265">
        <f t="shared" si="27"/>
        <v>0</v>
      </c>
      <c r="X265">
        <f t="shared" si="28"/>
        <v>0</v>
      </c>
      <c r="Y265">
        <f>IF((Confusion_Matrix!T265 + Confusion_Matrix!U265 + Confusion_Matrix!V265 + Confusion_Matrix!W265 + Confusion_Matrix!X265) &gt;= 3, 1, 0)</f>
        <v>0</v>
      </c>
      <c r="Z265">
        <f>Label_Encoding!Q265</f>
        <v>1</v>
      </c>
      <c r="AA265" t="str">
        <f t="shared" si="29"/>
        <v>Salah</v>
      </c>
    </row>
    <row r="266" spans="1:27" ht="15.75" customHeight="1" x14ac:dyDescent="0.2">
      <c r="A266" s="4">
        <v>38</v>
      </c>
      <c r="B266" s="5">
        <f>IF(Data_Mentah!B266="Male",1,0)</f>
        <v>0</v>
      </c>
      <c r="C266" s="5">
        <f>IF(Data_Mentah!C266="Yes",1,0)</f>
        <v>1</v>
      </c>
      <c r="D266" s="5">
        <f>IF(Data_Mentah!D266="Yes",1,0)</f>
        <v>1</v>
      </c>
      <c r="E266" s="5">
        <f>IF(Data_Mentah!E266="Yes",1,0)</f>
        <v>1</v>
      </c>
      <c r="F266" s="5">
        <f>IF(Data_Mentah!F266="Yes",1,0)</f>
        <v>1</v>
      </c>
      <c r="G266" s="5">
        <f>IF(Data_Mentah!G266="Yes",1,0)</f>
        <v>1</v>
      </c>
      <c r="H266" s="5">
        <f>IF(Data_Mentah!H266="Yes",1,0)</f>
        <v>0</v>
      </c>
      <c r="I266" s="5">
        <f>IF(Data_Mentah!I266="Yes",1,0)</f>
        <v>1</v>
      </c>
      <c r="J266" s="5">
        <f>IF(Data_Mentah!J266="Yes",1,0)</f>
        <v>1</v>
      </c>
      <c r="K266" s="5">
        <f>IF(Data_Mentah!K266="Yes",1,0)</f>
        <v>1</v>
      </c>
      <c r="L266" s="5">
        <f>IF(Data_Mentah!L266="Yes",1,0)</f>
        <v>1</v>
      </c>
      <c r="M266" s="5">
        <f>IF(Data_Mentah!M266="Yes",1,0)</f>
        <v>1</v>
      </c>
      <c r="N266" s="5">
        <f>IF(Data_Mentah!N266="Yes",1,0)</f>
        <v>1</v>
      </c>
      <c r="O266" s="5">
        <f>IF(Data_Mentah!O266="Yes",1,0)</f>
        <v>0</v>
      </c>
      <c r="P266" s="5">
        <f>IF(Data_Mentah!P266="Yes",1,0)</f>
        <v>0</v>
      </c>
      <c r="Q266" s="6">
        <f>IF(Data_Mentah!Q266="Positive",1,0)</f>
        <v>1</v>
      </c>
      <c r="T266">
        <f t="shared" si="24"/>
        <v>1</v>
      </c>
      <c r="U266">
        <f t="shared" si="25"/>
        <v>1</v>
      </c>
      <c r="V266">
        <f t="shared" si="26"/>
        <v>1</v>
      </c>
      <c r="W266">
        <f t="shared" si="27"/>
        <v>0</v>
      </c>
      <c r="X266">
        <f t="shared" si="28"/>
        <v>1</v>
      </c>
      <c r="Y266">
        <f>IF((Confusion_Matrix!T266 + Confusion_Matrix!U266 + Confusion_Matrix!V266 + Confusion_Matrix!W266 + Confusion_Matrix!X266) &gt;= 3, 1, 0)</f>
        <v>1</v>
      </c>
      <c r="Z266">
        <f>Label_Encoding!Q266</f>
        <v>1</v>
      </c>
      <c r="AA266" t="str">
        <f t="shared" si="29"/>
        <v>Benar</v>
      </c>
    </row>
    <row r="267" spans="1:27" ht="15.75" customHeight="1" x14ac:dyDescent="0.2">
      <c r="A267" s="7">
        <v>28</v>
      </c>
      <c r="B267" s="8">
        <f>IF(Data_Mentah!B267="Male",1,0)</f>
        <v>0</v>
      </c>
      <c r="C267" s="8">
        <f>IF(Data_Mentah!C267="Yes",1,0)</f>
        <v>0</v>
      </c>
      <c r="D267" s="8">
        <f>IF(Data_Mentah!D267="Yes",1,0)</f>
        <v>0</v>
      </c>
      <c r="E267" s="8">
        <f>IF(Data_Mentah!E267="Yes",1,0)</f>
        <v>0</v>
      </c>
      <c r="F267" s="8">
        <f>IF(Data_Mentah!F267="Yes",1,0)</f>
        <v>0</v>
      </c>
      <c r="G267" s="8">
        <f>IF(Data_Mentah!G267="Yes",1,0)</f>
        <v>0</v>
      </c>
      <c r="H267" s="8">
        <f>IF(Data_Mentah!H267="Yes",1,0)</f>
        <v>0</v>
      </c>
      <c r="I267" s="8">
        <f>IF(Data_Mentah!I267="Yes",1,0)</f>
        <v>1</v>
      </c>
      <c r="J267" s="8">
        <f>IF(Data_Mentah!J267="Yes",1,0)</f>
        <v>0</v>
      </c>
      <c r="K267" s="8">
        <f>IF(Data_Mentah!K267="Yes",1,0)</f>
        <v>0</v>
      </c>
      <c r="L267" s="8">
        <f>IF(Data_Mentah!L267="Yes",1,0)</f>
        <v>0</v>
      </c>
      <c r="M267" s="8">
        <f>IF(Data_Mentah!M267="Yes",1,0)</f>
        <v>1</v>
      </c>
      <c r="N267" s="8">
        <f>IF(Data_Mentah!N267="Yes",1,0)</f>
        <v>1</v>
      </c>
      <c r="O267" s="8">
        <f>IF(Data_Mentah!O267="Yes",1,0)</f>
        <v>0</v>
      </c>
      <c r="P267" s="8">
        <f>IF(Data_Mentah!P267="Yes",1,0)</f>
        <v>0</v>
      </c>
      <c r="Q267" s="9">
        <f>IF(Data_Mentah!Q267="Positive",1,0)</f>
        <v>1</v>
      </c>
      <c r="T267">
        <f t="shared" si="24"/>
        <v>0</v>
      </c>
      <c r="U267">
        <f t="shared" si="25"/>
        <v>0</v>
      </c>
      <c r="V267">
        <f t="shared" si="26"/>
        <v>0</v>
      </c>
      <c r="W267">
        <f t="shared" si="27"/>
        <v>0</v>
      </c>
      <c r="X267">
        <f t="shared" si="28"/>
        <v>0</v>
      </c>
      <c r="Y267">
        <f>IF((Confusion_Matrix!T267 + Confusion_Matrix!U267 + Confusion_Matrix!V267 + Confusion_Matrix!W267 + Confusion_Matrix!X267) &gt;= 3, 1, 0)</f>
        <v>0</v>
      </c>
      <c r="Z267">
        <f>Label_Encoding!Q267</f>
        <v>1</v>
      </c>
      <c r="AA267" t="str">
        <f t="shared" si="29"/>
        <v>Salah</v>
      </c>
    </row>
    <row r="268" spans="1:27" ht="15.75" customHeight="1" x14ac:dyDescent="0.2">
      <c r="A268" s="4">
        <v>68</v>
      </c>
      <c r="B268" s="5">
        <f>IF(Data_Mentah!B268="Male",1,0)</f>
        <v>0</v>
      </c>
      <c r="C268" s="5">
        <f>IF(Data_Mentah!C268="Yes",1,0)</f>
        <v>1</v>
      </c>
      <c r="D268" s="5">
        <f>IF(Data_Mentah!D268="Yes",1,0)</f>
        <v>1</v>
      </c>
      <c r="E268" s="5">
        <f>IF(Data_Mentah!E268="Yes",1,0)</f>
        <v>0</v>
      </c>
      <c r="F268" s="5">
        <f>IF(Data_Mentah!F268="Yes",1,0)</f>
        <v>1</v>
      </c>
      <c r="G268" s="5">
        <f>IF(Data_Mentah!G268="Yes",1,0)</f>
        <v>1</v>
      </c>
      <c r="H268" s="5">
        <f>IF(Data_Mentah!H268="Yes",1,0)</f>
        <v>0</v>
      </c>
      <c r="I268" s="5">
        <f>IF(Data_Mentah!I268="Yes",1,0)</f>
        <v>1</v>
      </c>
      <c r="J268" s="5">
        <f>IF(Data_Mentah!J268="Yes",1,0)</f>
        <v>1</v>
      </c>
      <c r="K268" s="5">
        <f>IF(Data_Mentah!K268="Yes",1,0)</f>
        <v>0</v>
      </c>
      <c r="L268" s="5">
        <f>IF(Data_Mentah!L268="Yes",1,0)</f>
        <v>1</v>
      </c>
      <c r="M268" s="5">
        <f>IF(Data_Mentah!M268="Yes",1,0)</f>
        <v>1</v>
      </c>
      <c r="N268" s="5">
        <f>IF(Data_Mentah!N268="Yes",1,0)</f>
        <v>0</v>
      </c>
      <c r="O268" s="5">
        <f>IF(Data_Mentah!O268="Yes",1,0)</f>
        <v>0</v>
      </c>
      <c r="P268" s="5">
        <f>IF(Data_Mentah!P268="Yes",1,0)</f>
        <v>0</v>
      </c>
      <c r="Q268" s="6">
        <f>IF(Data_Mentah!Q268="Positive",1,0)</f>
        <v>1</v>
      </c>
      <c r="T268">
        <f t="shared" si="24"/>
        <v>0</v>
      </c>
      <c r="U268">
        <f t="shared" si="25"/>
        <v>1</v>
      </c>
      <c r="V268">
        <f t="shared" si="26"/>
        <v>1</v>
      </c>
      <c r="W268">
        <f t="shared" si="27"/>
        <v>0</v>
      </c>
      <c r="X268">
        <f t="shared" si="28"/>
        <v>0</v>
      </c>
      <c r="Y268">
        <f>IF((Confusion_Matrix!T268 + Confusion_Matrix!U268 + Confusion_Matrix!V268 + Confusion_Matrix!W268 + Confusion_Matrix!X268) &gt;= 3, 1, 0)</f>
        <v>0</v>
      </c>
      <c r="Z268">
        <f>Label_Encoding!Q268</f>
        <v>1</v>
      </c>
      <c r="AA268" t="str">
        <f t="shared" si="29"/>
        <v>Salah</v>
      </c>
    </row>
    <row r="269" spans="1:27" ht="15.75" customHeight="1" x14ac:dyDescent="0.2">
      <c r="A269" s="7">
        <v>35</v>
      </c>
      <c r="B269" s="8">
        <f>IF(Data_Mentah!B269="Male",1,0)</f>
        <v>0</v>
      </c>
      <c r="C269" s="8">
        <f>IF(Data_Mentah!C269="Yes",1,0)</f>
        <v>0</v>
      </c>
      <c r="D269" s="8">
        <f>IF(Data_Mentah!D269="Yes",1,0)</f>
        <v>0</v>
      </c>
      <c r="E269" s="8">
        <f>IF(Data_Mentah!E269="Yes",1,0)</f>
        <v>0</v>
      </c>
      <c r="F269" s="8">
        <f>IF(Data_Mentah!F269="Yes",1,0)</f>
        <v>0</v>
      </c>
      <c r="G269" s="8">
        <f>IF(Data_Mentah!G269="Yes",1,0)</f>
        <v>0</v>
      </c>
      <c r="H269" s="8">
        <f>IF(Data_Mentah!H269="Yes",1,0)</f>
        <v>0</v>
      </c>
      <c r="I269" s="8">
        <f>IF(Data_Mentah!I269="Yes",1,0)</f>
        <v>0</v>
      </c>
      <c r="J269" s="8">
        <f>IF(Data_Mentah!J269="Yes",1,0)</f>
        <v>0</v>
      </c>
      <c r="K269" s="8">
        <f>IF(Data_Mentah!K269="Yes",1,0)</f>
        <v>0</v>
      </c>
      <c r="L269" s="8">
        <f>IF(Data_Mentah!L269="Yes",1,0)</f>
        <v>0</v>
      </c>
      <c r="M269" s="8">
        <f>IF(Data_Mentah!M269="Yes",1,0)</f>
        <v>0</v>
      </c>
      <c r="N269" s="8">
        <f>IF(Data_Mentah!N269="Yes",1,0)</f>
        <v>0</v>
      </c>
      <c r="O269" s="8">
        <f>IF(Data_Mentah!O269="Yes",1,0)</f>
        <v>0</v>
      </c>
      <c r="P269" s="8">
        <f>IF(Data_Mentah!P269="Yes",1,0)</f>
        <v>0</v>
      </c>
      <c r="Q269" s="9">
        <f>IF(Data_Mentah!Q269="Positive",1,0)</f>
        <v>1</v>
      </c>
      <c r="T269">
        <f t="shared" si="24"/>
        <v>0</v>
      </c>
      <c r="U269">
        <f t="shared" si="25"/>
        <v>0</v>
      </c>
      <c r="V269">
        <f t="shared" si="26"/>
        <v>0</v>
      </c>
      <c r="W269">
        <f t="shared" si="27"/>
        <v>0</v>
      </c>
      <c r="X269">
        <f t="shared" si="28"/>
        <v>0</v>
      </c>
      <c r="Y269">
        <f>IF((Confusion_Matrix!T269 + Confusion_Matrix!U269 + Confusion_Matrix!V269 + Confusion_Matrix!W269 + Confusion_Matrix!X269) &gt;= 3, 1, 0)</f>
        <v>0</v>
      </c>
      <c r="Z269">
        <f>Label_Encoding!Q269</f>
        <v>1</v>
      </c>
      <c r="AA269" t="str">
        <f t="shared" si="29"/>
        <v>Salah</v>
      </c>
    </row>
    <row r="270" spans="1:27" ht="15.75" customHeight="1" x14ac:dyDescent="0.2">
      <c r="A270" s="4">
        <v>45</v>
      </c>
      <c r="B270" s="5">
        <f>IF(Data_Mentah!B270="Male",1,0)</f>
        <v>0</v>
      </c>
      <c r="C270" s="5">
        <f>IF(Data_Mentah!C270="Yes",1,0)</f>
        <v>0</v>
      </c>
      <c r="D270" s="5">
        <f>IF(Data_Mentah!D270="Yes",1,0)</f>
        <v>0</v>
      </c>
      <c r="E270" s="5">
        <f>IF(Data_Mentah!E270="Yes",1,0)</f>
        <v>0</v>
      </c>
      <c r="F270" s="5">
        <f>IF(Data_Mentah!F270="Yes",1,0)</f>
        <v>0</v>
      </c>
      <c r="G270" s="5">
        <f>IF(Data_Mentah!G270="Yes",1,0)</f>
        <v>1</v>
      </c>
      <c r="H270" s="5">
        <f>IF(Data_Mentah!H270="Yes",1,0)</f>
        <v>0</v>
      </c>
      <c r="I270" s="5">
        <f>IF(Data_Mentah!I270="Yes",1,0)</f>
        <v>1</v>
      </c>
      <c r="J270" s="5">
        <f>IF(Data_Mentah!J270="Yes",1,0)</f>
        <v>1</v>
      </c>
      <c r="K270" s="5">
        <f>IF(Data_Mentah!K270="Yes",1,0)</f>
        <v>0</v>
      </c>
      <c r="L270" s="5">
        <f>IF(Data_Mentah!L270="Yes",1,0)</f>
        <v>0</v>
      </c>
      <c r="M270" s="5">
        <f>IF(Data_Mentah!M270="Yes",1,0)</f>
        <v>1</v>
      </c>
      <c r="N270" s="5">
        <f>IF(Data_Mentah!N270="Yes",1,0)</f>
        <v>0</v>
      </c>
      <c r="O270" s="5">
        <f>IF(Data_Mentah!O270="Yes",1,0)</f>
        <v>0</v>
      </c>
      <c r="P270" s="5">
        <f>IF(Data_Mentah!P270="Yes",1,0)</f>
        <v>0</v>
      </c>
      <c r="Q270" s="6">
        <f>IF(Data_Mentah!Q270="Positive",1,0)</f>
        <v>1</v>
      </c>
      <c r="T270">
        <f t="shared" si="24"/>
        <v>0</v>
      </c>
      <c r="U270">
        <f t="shared" si="25"/>
        <v>1</v>
      </c>
      <c r="V270">
        <f t="shared" si="26"/>
        <v>0</v>
      </c>
      <c r="W270">
        <f t="shared" si="27"/>
        <v>0</v>
      </c>
      <c r="X270">
        <f t="shared" si="28"/>
        <v>0</v>
      </c>
      <c r="Y270">
        <f>IF((Confusion_Matrix!T270 + Confusion_Matrix!U270 + Confusion_Matrix!V270 + Confusion_Matrix!W270 + Confusion_Matrix!X270) &gt;= 3, 1, 0)</f>
        <v>0</v>
      </c>
      <c r="Z270">
        <f>Label_Encoding!Q270</f>
        <v>1</v>
      </c>
      <c r="AA270" t="str">
        <f t="shared" si="29"/>
        <v>Salah</v>
      </c>
    </row>
    <row r="271" spans="1:27" ht="15.75" customHeight="1" x14ac:dyDescent="0.2">
      <c r="A271" s="7">
        <v>48</v>
      </c>
      <c r="B271" s="8">
        <f>IF(Data_Mentah!B271="Male",1,0)</f>
        <v>0</v>
      </c>
      <c r="C271" s="8">
        <f>IF(Data_Mentah!C271="Yes",1,0)</f>
        <v>1</v>
      </c>
      <c r="D271" s="8">
        <f>IF(Data_Mentah!D271="Yes",1,0)</f>
        <v>1</v>
      </c>
      <c r="E271" s="8">
        <f>IF(Data_Mentah!E271="Yes",1,0)</f>
        <v>1</v>
      </c>
      <c r="F271" s="8">
        <f>IF(Data_Mentah!F271="Yes",1,0)</f>
        <v>1</v>
      </c>
      <c r="G271" s="8">
        <f>IF(Data_Mentah!G271="Yes",1,0)</f>
        <v>1</v>
      </c>
      <c r="H271" s="8">
        <f>IF(Data_Mentah!H271="Yes",1,0)</f>
        <v>0</v>
      </c>
      <c r="I271" s="8">
        <f>IF(Data_Mentah!I271="Yes",1,0)</f>
        <v>1</v>
      </c>
      <c r="J271" s="8">
        <f>IF(Data_Mentah!J271="Yes",1,0)</f>
        <v>1</v>
      </c>
      <c r="K271" s="8">
        <f>IF(Data_Mentah!K271="Yes",1,0)</f>
        <v>1</v>
      </c>
      <c r="L271" s="8">
        <f>IF(Data_Mentah!L271="Yes",1,0)</f>
        <v>1</v>
      </c>
      <c r="M271" s="8">
        <f>IF(Data_Mentah!M271="Yes",1,0)</f>
        <v>1</v>
      </c>
      <c r="N271" s="8">
        <f>IF(Data_Mentah!N271="Yes",1,0)</f>
        <v>1</v>
      </c>
      <c r="O271" s="8">
        <f>IF(Data_Mentah!O271="Yes",1,0)</f>
        <v>0</v>
      </c>
      <c r="P271" s="8">
        <f>IF(Data_Mentah!P271="Yes",1,0)</f>
        <v>0</v>
      </c>
      <c r="Q271" s="9">
        <f>IF(Data_Mentah!Q271="Positive",1,0)</f>
        <v>1</v>
      </c>
      <c r="T271">
        <f t="shared" si="24"/>
        <v>1</v>
      </c>
      <c r="U271">
        <f t="shared" si="25"/>
        <v>1</v>
      </c>
      <c r="V271">
        <f t="shared" si="26"/>
        <v>1</v>
      </c>
      <c r="W271">
        <f t="shared" si="27"/>
        <v>0</v>
      </c>
      <c r="X271">
        <f t="shared" si="28"/>
        <v>1</v>
      </c>
      <c r="Y271">
        <f>IF((Confusion_Matrix!T271 + Confusion_Matrix!U271 + Confusion_Matrix!V271 + Confusion_Matrix!W271 + Confusion_Matrix!X271) &gt;= 3, 1, 0)</f>
        <v>1</v>
      </c>
      <c r="Z271">
        <f>Label_Encoding!Q271</f>
        <v>1</v>
      </c>
      <c r="AA271" t="str">
        <f t="shared" si="29"/>
        <v>Benar</v>
      </c>
    </row>
    <row r="272" spans="1:27" ht="15.75" customHeight="1" x14ac:dyDescent="0.2">
      <c r="A272" s="4">
        <v>40</v>
      </c>
      <c r="B272" s="5">
        <f>IF(Data_Mentah!B272="Male",1,0)</f>
        <v>0</v>
      </c>
      <c r="C272" s="5">
        <f>IF(Data_Mentah!C272="Yes",1,0)</f>
        <v>1</v>
      </c>
      <c r="D272" s="5">
        <f>IF(Data_Mentah!D272="Yes",1,0)</f>
        <v>1</v>
      </c>
      <c r="E272" s="5">
        <f>IF(Data_Mentah!E272="Yes",1,0)</f>
        <v>1</v>
      </c>
      <c r="F272" s="5">
        <f>IF(Data_Mentah!F272="Yes",1,0)</f>
        <v>1</v>
      </c>
      <c r="G272" s="5">
        <f>IF(Data_Mentah!G272="Yes",1,0)</f>
        <v>0</v>
      </c>
      <c r="H272" s="5">
        <f>IF(Data_Mentah!H272="Yes",1,0)</f>
        <v>0</v>
      </c>
      <c r="I272" s="5">
        <f>IF(Data_Mentah!I272="Yes",1,0)</f>
        <v>1</v>
      </c>
      <c r="J272" s="5">
        <f>IF(Data_Mentah!J272="Yes",1,0)</f>
        <v>0</v>
      </c>
      <c r="K272" s="5">
        <f>IF(Data_Mentah!K272="Yes",1,0)</f>
        <v>0</v>
      </c>
      <c r="L272" s="5">
        <f>IF(Data_Mentah!L272="Yes",1,0)</f>
        <v>1</v>
      </c>
      <c r="M272" s="5">
        <f>IF(Data_Mentah!M272="Yes",1,0)</f>
        <v>1</v>
      </c>
      <c r="N272" s="5">
        <f>IF(Data_Mentah!N272="Yes",1,0)</f>
        <v>1</v>
      </c>
      <c r="O272" s="5">
        <f>IF(Data_Mentah!O272="Yes",1,0)</f>
        <v>0</v>
      </c>
      <c r="P272" s="5">
        <f>IF(Data_Mentah!P272="Yes",1,0)</f>
        <v>0</v>
      </c>
      <c r="Q272" s="6">
        <f>IF(Data_Mentah!Q272="Positive",1,0)</f>
        <v>1</v>
      </c>
      <c r="T272">
        <f t="shared" si="24"/>
        <v>1</v>
      </c>
      <c r="U272">
        <f t="shared" si="25"/>
        <v>0</v>
      </c>
      <c r="V272">
        <f t="shared" si="26"/>
        <v>1</v>
      </c>
      <c r="W272">
        <f t="shared" si="27"/>
        <v>0</v>
      </c>
      <c r="X272">
        <f t="shared" si="28"/>
        <v>1</v>
      </c>
      <c r="Y272">
        <f>IF((Confusion_Matrix!T272 + Confusion_Matrix!U272 + Confusion_Matrix!V272 + Confusion_Matrix!W272 + Confusion_Matrix!X272) &gt;= 3, 1, 0)</f>
        <v>1</v>
      </c>
      <c r="Z272">
        <f>Label_Encoding!Q272</f>
        <v>1</v>
      </c>
      <c r="AA272" t="str">
        <f t="shared" si="29"/>
        <v>Benar</v>
      </c>
    </row>
    <row r="273" spans="1:27" ht="15.75" customHeight="1" x14ac:dyDescent="0.2">
      <c r="A273" s="7">
        <v>57</v>
      </c>
      <c r="B273" s="8">
        <f>IF(Data_Mentah!B273="Male",1,0)</f>
        <v>1</v>
      </c>
      <c r="C273" s="8">
        <f>IF(Data_Mentah!C273="Yes",1,0)</f>
        <v>1</v>
      </c>
      <c r="D273" s="8">
        <f>IF(Data_Mentah!D273="Yes",1,0)</f>
        <v>1</v>
      </c>
      <c r="E273" s="8">
        <f>IF(Data_Mentah!E273="Yes",1,0)</f>
        <v>1</v>
      </c>
      <c r="F273" s="8">
        <f>IF(Data_Mentah!F273="Yes",1,0)</f>
        <v>1</v>
      </c>
      <c r="G273" s="8">
        <f>IF(Data_Mentah!G273="Yes",1,0)</f>
        <v>1</v>
      </c>
      <c r="H273" s="8">
        <f>IF(Data_Mentah!H273="Yes",1,0)</f>
        <v>0</v>
      </c>
      <c r="I273" s="8">
        <f>IF(Data_Mentah!I273="Yes",1,0)</f>
        <v>1</v>
      </c>
      <c r="J273" s="8">
        <f>IF(Data_Mentah!J273="Yes",1,0)</f>
        <v>0</v>
      </c>
      <c r="K273" s="8">
        <f>IF(Data_Mentah!K273="Yes",1,0)</f>
        <v>0</v>
      </c>
      <c r="L273" s="8">
        <f>IF(Data_Mentah!L273="Yes",1,0)</f>
        <v>0</v>
      </c>
      <c r="M273" s="8">
        <f>IF(Data_Mentah!M273="Yes",1,0)</f>
        <v>1</v>
      </c>
      <c r="N273" s="8">
        <f>IF(Data_Mentah!N273="Yes",1,0)</f>
        <v>0</v>
      </c>
      <c r="O273" s="8">
        <f>IF(Data_Mentah!O273="Yes",1,0)</f>
        <v>0</v>
      </c>
      <c r="P273" s="8">
        <f>IF(Data_Mentah!P273="Yes",1,0)</f>
        <v>0</v>
      </c>
      <c r="Q273" s="9">
        <f>IF(Data_Mentah!Q273="Positive",1,0)</f>
        <v>1</v>
      </c>
      <c r="T273">
        <f t="shared" si="24"/>
        <v>0</v>
      </c>
      <c r="U273">
        <f t="shared" si="25"/>
        <v>1</v>
      </c>
      <c r="V273">
        <f t="shared" si="26"/>
        <v>0</v>
      </c>
      <c r="W273">
        <f t="shared" si="27"/>
        <v>0</v>
      </c>
      <c r="X273">
        <f t="shared" si="28"/>
        <v>0</v>
      </c>
      <c r="Y273">
        <f>IF((Confusion_Matrix!T273 + Confusion_Matrix!U273 + Confusion_Matrix!V273 + Confusion_Matrix!W273 + Confusion_Matrix!X273) &gt;= 3, 1, 0)</f>
        <v>0</v>
      </c>
      <c r="Z273">
        <f>Label_Encoding!Q273</f>
        <v>1</v>
      </c>
      <c r="AA273" t="str">
        <f t="shared" si="29"/>
        <v>Salah</v>
      </c>
    </row>
    <row r="274" spans="1:27" ht="15.75" customHeight="1" x14ac:dyDescent="0.2">
      <c r="A274" s="4">
        <v>47</v>
      </c>
      <c r="B274" s="5">
        <f>IF(Data_Mentah!B274="Male",1,0)</f>
        <v>1</v>
      </c>
      <c r="C274" s="5">
        <f>IF(Data_Mentah!C274="Yes",1,0)</f>
        <v>0</v>
      </c>
      <c r="D274" s="5">
        <f>IF(Data_Mentah!D274="Yes",1,0)</f>
        <v>0</v>
      </c>
      <c r="E274" s="5">
        <f>IF(Data_Mentah!E274="Yes",1,0)</f>
        <v>0</v>
      </c>
      <c r="F274" s="5">
        <f>IF(Data_Mentah!F274="Yes",1,0)</f>
        <v>0</v>
      </c>
      <c r="G274" s="5">
        <f>IF(Data_Mentah!G274="Yes",1,0)</f>
        <v>0</v>
      </c>
      <c r="H274" s="5">
        <f>IF(Data_Mentah!H274="Yes",1,0)</f>
        <v>0</v>
      </c>
      <c r="I274" s="5">
        <f>IF(Data_Mentah!I274="Yes",1,0)</f>
        <v>0</v>
      </c>
      <c r="J274" s="5">
        <f>IF(Data_Mentah!J274="Yes",1,0)</f>
        <v>1</v>
      </c>
      <c r="K274" s="5">
        <f>IF(Data_Mentah!K274="Yes",1,0)</f>
        <v>0</v>
      </c>
      <c r="L274" s="5">
        <f>IF(Data_Mentah!L274="Yes",1,0)</f>
        <v>0</v>
      </c>
      <c r="M274" s="5">
        <f>IF(Data_Mentah!M274="Yes",1,0)</f>
        <v>0</v>
      </c>
      <c r="N274" s="5">
        <f>IF(Data_Mentah!N274="Yes",1,0)</f>
        <v>0</v>
      </c>
      <c r="O274" s="5">
        <f>IF(Data_Mentah!O274="Yes",1,0)</f>
        <v>1</v>
      </c>
      <c r="P274" s="5">
        <f>IF(Data_Mentah!P274="Yes",1,0)</f>
        <v>0</v>
      </c>
      <c r="Q274" s="6">
        <f>IF(Data_Mentah!Q274="Positive",1,0)</f>
        <v>0</v>
      </c>
      <c r="T274">
        <f t="shared" si="24"/>
        <v>0</v>
      </c>
      <c r="U274">
        <f t="shared" si="25"/>
        <v>0</v>
      </c>
      <c r="V274">
        <f t="shared" si="26"/>
        <v>0</v>
      </c>
      <c r="W274">
        <f t="shared" si="27"/>
        <v>0</v>
      </c>
      <c r="X274">
        <f t="shared" si="28"/>
        <v>0</v>
      </c>
      <c r="Y274">
        <f>IF((Confusion_Matrix!T274 + Confusion_Matrix!U274 + Confusion_Matrix!V274 + Confusion_Matrix!W274 + Confusion_Matrix!X274) &gt;= 3, 1, 0)</f>
        <v>0</v>
      </c>
      <c r="Z274">
        <f>Label_Encoding!Q274</f>
        <v>0</v>
      </c>
      <c r="AA274" t="str">
        <f t="shared" si="29"/>
        <v>Benar</v>
      </c>
    </row>
    <row r="275" spans="1:27" ht="15.75" customHeight="1" x14ac:dyDescent="0.2">
      <c r="A275" s="7">
        <v>45</v>
      </c>
      <c r="B275" s="8">
        <f>IF(Data_Mentah!B275="Male",1,0)</f>
        <v>1</v>
      </c>
      <c r="C275" s="8">
        <f>IF(Data_Mentah!C275="Yes",1,0)</f>
        <v>0</v>
      </c>
      <c r="D275" s="8">
        <f>IF(Data_Mentah!D275="Yes",1,0)</f>
        <v>0</v>
      </c>
      <c r="E275" s="8">
        <f>IF(Data_Mentah!E275="Yes",1,0)</f>
        <v>0</v>
      </c>
      <c r="F275" s="8">
        <f>IF(Data_Mentah!F275="Yes",1,0)</f>
        <v>0</v>
      </c>
      <c r="G275" s="8">
        <f>IF(Data_Mentah!G275="Yes",1,0)</f>
        <v>1</v>
      </c>
      <c r="H275" s="8">
        <f>IF(Data_Mentah!H275="Yes",1,0)</f>
        <v>1</v>
      </c>
      <c r="I275" s="8">
        <f>IF(Data_Mentah!I275="Yes",1,0)</f>
        <v>0</v>
      </c>
      <c r="J275" s="8">
        <f>IF(Data_Mentah!J275="Yes",1,0)</f>
        <v>0</v>
      </c>
      <c r="K275" s="8">
        <f>IF(Data_Mentah!K275="Yes",1,0)</f>
        <v>0</v>
      </c>
      <c r="L275" s="8">
        <f>IF(Data_Mentah!L275="Yes",1,0)</f>
        <v>0</v>
      </c>
      <c r="M275" s="8">
        <f>IF(Data_Mentah!M275="Yes",1,0)</f>
        <v>0</v>
      </c>
      <c r="N275" s="8">
        <f>IF(Data_Mentah!N275="Yes",1,0)</f>
        <v>0</v>
      </c>
      <c r="O275" s="8">
        <f>IF(Data_Mentah!O275="Yes",1,0)</f>
        <v>0</v>
      </c>
      <c r="P275" s="8">
        <f>IF(Data_Mentah!P275="Yes",1,0)</f>
        <v>0</v>
      </c>
      <c r="Q275" s="9">
        <f>IF(Data_Mentah!Q275="Positive",1,0)</f>
        <v>0</v>
      </c>
      <c r="T275">
        <f t="shared" si="24"/>
        <v>0</v>
      </c>
      <c r="U275">
        <f t="shared" si="25"/>
        <v>0</v>
      </c>
      <c r="V275">
        <f t="shared" si="26"/>
        <v>0</v>
      </c>
      <c r="W275">
        <f t="shared" si="27"/>
        <v>0</v>
      </c>
      <c r="X275">
        <f t="shared" si="28"/>
        <v>0</v>
      </c>
      <c r="Y275">
        <f>IF((Confusion_Matrix!T275 + Confusion_Matrix!U275 + Confusion_Matrix!V275 + Confusion_Matrix!W275 + Confusion_Matrix!X275) &gt;= 3, 1, 0)</f>
        <v>0</v>
      </c>
      <c r="Z275">
        <f>Label_Encoding!Q275</f>
        <v>0</v>
      </c>
      <c r="AA275" t="str">
        <f t="shared" si="29"/>
        <v>Benar</v>
      </c>
    </row>
    <row r="276" spans="1:27" ht="15.75" customHeight="1" x14ac:dyDescent="0.2">
      <c r="A276" s="4">
        <v>57</v>
      </c>
      <c r="B276" s="5">
        <f>IF(Data_Mentah!B276="Male",1,0)</f>
        <v>1</v>
      </c>
      <c r="C276" s="5">
        <f>IF(Data_Mentah!C276="Yes",1,0)</f>
        <v>0</v>
      </c>
      <c r="D276" s="5">
        <f>IF(Data_Mentah!D276="Yes",1,0)</f>
        <v>0</v>
      </c>
      <c r="E276" s="5">
        <f>IF(Data_Mentah!E276="Yes",1,0)</f>
        <v>0</v>
      </c>
      <c r="F276" s="5">
        <f>IF(Data_Mentah!F276="Yes",1,0)</f>
        <v>0</v>
      </c>
      <c r="G276" s="5">
        <f>IF(Data_Mentah!G276="Yes",1,0)</f>
        <v>1</v>
      </c>
      <c r="H276" s="5">
        <f>IF(Data_Mentah!H276="Yes",1,0)</f>
        <v>0</v>
      </c>
      <c r="I276" s="5">
        <f>IF(Data_Mentah!I276="Yes",1,0)</f>
        <v>1</v>
      </c>
      <c r="J276" s="5">
        <f>IF(Data_Mentah!J276="Yes",1,0)</f>
        <v>0</v>
      </c>
      <c r="K276" s="5">
        <f>IF(Data_Mentah!K276="Yes",1,0)</f>
        <v>0</v>
      </c>
      <c r="L276" s="5">
        <f>IF(Data_Mentah!L276="Yes",1,0)</f>
        <v>0</v>
      </c>
      <c r="M276" s="5">
        <f>IF(Data_Mentah!M276="Yes",1,0)</f>
        <v>0</v>
      </c>
      <c r="N276" s="5">
        <f>IF(Data_Mentah!N276="Yes",1,0)</f>
        <v>1</v>
      </c>
      <c r="O276" s="5">
        <f>IF(Data_Mentah!O276="Yes",1,0)</f>
        <v>0</v>
      </c>
      <c r="P276" s="5">
        <f>IF(Data_Mentah!P276="Yes",1,0)</f>
        <v>0</v>
      </c>
      <c r="Q276" s="6">
        <f>IF(Data_Mentah!Q276="Positive",1,0)</f>
        <v>0</v>
      </c>
      <c r="T276">
        <f t="shared" si="24"/>
        <v>0</v>
      </c>
      <c r="U276">
        <f t="shared" si="25"/>
        <v>0</v>
      </c>
      <c r="V276">
        <f t="shared" si="26"/>
        <v>0</v>
      </c>
      <c r="W276">
        <f t="shared" si="27"/>
        <v>0</v>
      </c>
      <c r="X276">
        <f t="shared" si="28"/>
        <v>0</v>
      </c>
      <c r="Y276">
        <f>IF((Confusion_Matrix!T276 + Confusion_Matrix!U276 + Confusion_Matrix!V276 + Confusion_Matrix!W276 + Confusion_Matrix!X276) &gt;= 3, 1, 0)</f>
        <v>0</v>
      </c>
      <c r="Z276">
        <f>Label_Encoding!Q276</f>
        <v>0</v>
      </c>
      <c r="AA276" t="str">
        <f t="shared" si="29"/>
        <v>Benar</v>
      </c>
    </row>
    <row r="277" spans="1:27" ht="15.75" customHeight="1" x14ac:dyDescent="0.2">
      <c r="A277" s="7">
        <v>72</v>
      </c>
      <c r="B277" s="8">
        <f>IF(Data_Mentah!B277="Male",1,0)</f>
        <v>1</v>
      </c>
      <c r="C277" s="8">
        <f>IF(Data_Mentah!C277="Yes",1,0)</f>
        <v>1</v>
      </c>
      <c r="D277" s="8">
        <f>IF(Data_Mentah!D277="Yes",1,0)</f>
        <v>0</v>
      </c>
      <c r="E277" s="8">
        <f>IF(Data_Mentah!E277="Yes",1,0)</f>
        <v>0</v>
      </c>
      <c r="F277" s="8">
        <f>IF(Data_Mentah!F277="Yes",1,0)</f>
        <v>0</v>
      </c>
      <c r="G277" s="8">
        <f>IF(Data_Mentah!G277="Yes",1,0)</f>
        <v>1</v>
      </c>
      <c r="H277" s="8">
        <f>IF(Data_Mentah!H277="Yes",1,0)</f>
        <v>0</v>
      </c>
      <c r="I277" s="8">
        <f>IF(Data_Mentah!I277="Yes",1,0)</f>
        <v>1</v>
      </c>
      <c r="J277" s="8">
        <f>IF(Data_Mentah!J277="Yes",1,0)</f>
        <v>1</v>
      </c>
      <c r="K277" s="8">
        <f>IF(Data_Mentah!K277="Yes",1,0)</f>
        <v>0</v>
      </c>
      <c r="L277" s="8">
        <f>IF(Data_Mentah!L277="Yes",1,0)</f>
        <v>1</v>
      </c>
      <c r="M277" s="8">
        <f>IF(Data_Mentah!M277="Yes",1,0)</f>
        <v>1</v>
      </c>
      <c r="N277" s="8">
        <f>IF(Data_Mentah!N277="Yes",1,0)</f>
        <v>1</v>
      </c>
      <c r="O277" s="8">
        <f>IF(Data_Mentah!O277="Yes",1,0)</f>
        <v>1</v>
      </c>
      <c r="P277" s="8">
        <f>IF(Data_Mentah!P277="Yes",1,0)</f>
        <v>0</v>
      </c>
      <c r="Q277" s="9">
        <f>IF(Data_Mentah!Q277="Positive",1,0)</f>
        <v>0</v>
      </c>
      <c r="T277">
        <f t="shared" si="24"/>
        <v>0</v>
      </c>
      <c r="U277">
        <f t="shared" si="25"/>
        <v>1</v>
      </c>
      <c r="V277">
        <f t="shared" si="26"/>
        <v>1</v>
      </c>
      <c r="W277">
        <f t="shared" si="27"/>
        <v>0</v>
      </c>
      <c r="X277">
        <f t="shared" si="28"/>
        <v>1</v>
      </c>
      <c r="Y277">
        <f>IF((Confusion_Matrix!T277 + Confusion_Matrix!U277 + Confusion_Matrix!V277 + Confusion_Matrix!W277 + Confusion_Matrix!X277) &gt;= 3, 1, 0)</f>
        <v>1</v>
      </c>
      <c r="Z277">
        <f>Label_Encoding!Q277</f>
        <v>0</v>
      </c>
      <c r="AA277" t="str">
        <f t="shared" si="29"/>
        <v>Salah</v>
      </c>
    </row>
    <row r="278" spans="1:27" ht="15.75" customHeight="1" x14ac:dyDescent="0.2">
      <c r="A278" s="4">
        <v>30</v>
      </c>
      <c r="B278" s="5">
        <f>IF(Data_Mentah!B278="Male",1,0)</f>
        <v>1</v>
      </c>
      <c r="C278" s="5">
        <f>IF(Data_Mentah!C278="Yes",1,0)</f>
        <v>0</v>
      </c>
      <c r="D278" s="5">
        <f>IF(Data_Mentah!D278="Yes",1,0)</f>
        <v>0</v>
      </c>
      <c r="E278" s="5">
        <f>IF(Data_Mentah!E278="Yes",1,0)</f>
        <v>0</v>
      </c>
      <c r="F278" s="5">
        <f>IF(Data_Mentah!F278="Yes",1,0)</f>
        <v>0</v>
      </c>
      <c r="G278" s="5">
        <f>IF(Data_Mentah!G278="Yes",1,0)</f>
        <v>0</v>
      </c>
      <c r="H278" s="5">
        <f>IF(Data_Mentah!H278="Yes",1,0)</f>
        <v>0</v>
      </c>
      <c r="I278" s="5">
        <f>IF(Data_Mentah!I278="Yes",1,0)</f>
        <v>0</v>
      </c>
      <c r="J278" s="5">
        <f>IF(Data_Mentah!J278="Yes",1,0)</f>
        <v>0</v>
      </c>
      <c r="K278" s="5">
        <f>IF(Data_Mentah!K278="Yes",1,0)</f>
        <v>0</v>
      </c>
      <c r="L278" s="5">
        <f>IF(Data_Mentah!L278="Yes",1,0)</f>
        <v>0</v>
      </c>
      <c r="M278" s="5">
        <f>IF(Data_Mentah!M278="Yes",1,0)</f>
        <v>0</v>
      </c>
      <c r="N278" s="5">
        <f>IF(Data_Mentah!N278="Yes",1,0)</f>
        <v>0</v>
      </c>
      <c r="O278" s="5">
        <f>IF(Data_Mentah!O278="Yes",1,0)</f>
        <v>0</v>
      </c>
      <c r="P278" s="5">
        <f>IF(Data_Mentah!P278="Yes",1,0)</f>
        <v>0</v>
      </c>
      <c r="Q278" s="6">
        <f>IF(Data_Mentah!Q278="Positive",1,0)</f>
        <v>0</v>
      </c>
      <c r="T278">
        <f t="shared" si="24"/>
        <v>0</v>
      </c>
      <c r="U278">
        <f t="shared" si="25"/>
        <v>0</v>
      </c>
      <c r="V278">
        <f t="shared" si="26"/>
        <v>0</v>
      </c>
      <c r="W278">
        <f t="shared" si="27"/>
        <v>0</v>
      </c>
      <c r="X278">
        <f t="shared" si="28"/>
        <v>0</v>
      </c>
      <c r="Y278">
        <f>IF((Confusion_Matrix!T278 + Confusion_Matrix!U278 + Confusion_Matrix!V278 + Confusion_Matrix!W278 + Confusion_Matrix!X278) &gt;= 3, 1, 0)</f>
        <v>0</v>
      </c>
      <c r="Z278">
        <f>Label_Encoding!Q278</f>
        <v>0</v>
      </c>
      <c r="AA278" t="str">
        <f t="shared" si="29"/>
        <v>Benar</v>
      </c>
    </row>
    <row r="279" spans="1:27" ht="15.75" customHeight="1" x14ac:dyDescent="0.2">
      <c r="A279" s="7">
        <v>27</v>
      </c>
      <c r="B279" s="8">
        <f>IF(Data_Mentah!B279="Male",1,0)</f>
        <v>1</v>
      </c>
      <c r="C279" s="8">
        <f>IF(Data_Mentah!C279="Yes",1,0)</f>
        <v>0</v>
      </c>
      <c r="D279" s="8">
        <f>IF(Data_Mentah!D279="Yes",1,0)</f>
        <v>0</v>
      </c>
      <c r="E279" s="8">
        <f>IF(Data_Mentah!E279="Yes",1,0)</f>
        <v>0</v>
      </c>
      <c r="F279" s="8">
        <f>IF(Data_Mentah!F279="Yes",1,0)</f>
        <v>0</v>
      </c>
      <c r="G279" s="8">
        <f>IF(Data_Mentah!G279="Yes",1,0)</f>
        <v>0</v>
      </c>
      <c r="H279" s="8">
        <f>IF(Data_Mentah!H279="Yes",1,0)</f>
        <v>0</v>
      </c>
      <c r="I279" s="8">
        <f>IF(Data_Mentah!I279="Yes",1,0)</f>
        <v>0</v>
      </c>
      <c r="J279" s="8">
        <f>IF(Data_Mentah!J279="Yes",1,0)</f>
        <v>0</v>
      </c>
      <c r="K279" s="8">
        <f>IF(Data_Mentah!K279="Yes",1,0)</f>
        <v>0</v>
      </c>
      <c r="L279" s="8">
        <f>IF(Data_Mentah!L279="Yes",1,0)</f>
        <v>0</v>
      </c>
      <c r="M279" s="8">
        <f>IF(Data_Mentah!M279="Yes",1,0)</f>
        <v>0</v>
      </c>
      <c r="N279" s="8">
        <f>IF(Data_Mentah!N279="Yes",1,0)</f>
        <v>0</v>
      </c>
      <c r="O279" s="8">
        <f>IF(Data_Mentah!O279="Yes",1,0)</f>
        <v>0</v>
      </c>
      <c r="P279" s="8">
        <f>IF(Data_Mentah!P279="Yes",1,0)</f>
        <v>0</v>
      </c>
      <c r="Q279" s="9">
        <f>IF(Data_Mentah!Q279="Positive",1,0)</f>
        <v>0</v>
      </c>
      <c r="T279">
        <f t="shared" si="24"/>
        <v>0</v>
      </c>
      <c r="U279">
        <f t="shared" si="25"/>
        <v>0</v>
      </c>
      <c r="V279">
        <f t="shared" si="26"/>
        <v>0</v>
      </c>
      <c r="W279">
        <f t="shared" si="27"/>
        <v>0</v>
      </c>
      <c r="X279">
        <f t="shared" si="28"/>
        <v>0</v>
      </c>
      <c r="Y279">
        <f>IF((Confusion_Matrix!T279 + Confusion_Matrix!U279 + Confusion_Matrix!V279 + Confusion_Matrix!W279 + Confusion_Matrix!X279) &gt;= 3, 1, 0)</f>
        <v>0</v>
      </c>
      <c r="Z279">
        <f>Label_Encoding!Q279</f>
        <v>0</v>
      </c>
      <c r="AA279" t="str">
        <f t="shared" si="29"/>
        <v>Benar</v>
      </c>
    </row>
    <row r="280" spans="1:27" ht="15.75" customHeight="1" x14ac:dyDescent="0.2">
      <c r="A280" s="4">
        <v>38</v>
      </c>
      <c r="B280" s="5">
        <f>IF(Data_Mentah!B280="Male",1,0)</f>
        <v>1</v>
      </c>
      <c r="C280" s="5">
        <f>IF(Data_Mentah!C280="Yes",1,0)</f>
        <v>0</v>
      </c>
      <c r="D280" s="5">
        <f>IF(Data_Mentah!D280="Yes",1,0)</f>
        <v>0</v>
      </c>
      <c r="E280" s="5">
        <f>IF(Data_Mentah!E280="Yes",1,0)</f>
        <v>0</v>
      </c>
      <c r="F280" s="5">
        <f>IF(Data_Mentah!F280="Yes",1,0)</f>
        <v>0</v>
      </c>
      <c r="G280" s="5">
        <f>IF(Data_Mentah!G280="Yes",1,0)</f>
        <v>0</v>
      </c>
      <c r="H280" s="5">
        <f>IF(Data_Mentah!H280="Yes",1,0)</f>
        <v>0</v>
      </c>
      <c r="I280" s="5">
        <f>IF(Data_Mentah!I280="Yes",1,0)</f>
        <v>0</v>
      </c>
      <c r="J280" s="5">
        <f>IF(Data_Mentah!J280="Yes",1,0)</f>
        <v>0</v>
      </c>
      <c r="K280" s="5">
        <f>IF(Data_Mentah!K280="Yes",1,0)</f>
        <v>0</v>
      </c>
      <c r="L280" s="5">
        <f>IF(Data_Mentah!L280="Yes",1,0)</f>
        <v>0</v>
      </c>
      <c r="M280" s="5">
        <f>IF(Data_Mentah!M280="Yes",1,0)</f>
        <v>0</v>
      </c>
      <c r="N280" s="5">
        <f>IF(Data_Mentah!N280="Yes",1,0)</f>
        <v>0</v>
      </c>
      <c r="O280" s="5">
        <f>IF(Data_Mentah!O280="Yes",1,0)</f>
        <v>0</v>
      </c>
      <c r="P280" s="5">
        <f>IF(Data_Mentah!P280="Yes",1,0)</f>
        <v>0</v>
      </c>
      <c r="Q280" s="6">
        <f>IF(Data_Mentah!Q280="Positive",1,0)</f>
        <v>0</v>
      </c>
      <c r="T280">
        <f t="shared" si="24"/>
        <v>0</v>
      </c>
      <c r="U280">
        <f t="shared" si="25"/>
        <v>0</v>
      </c>
      <c r="V280">
        <f t="shared" si="26"/>
        <v>0</v>
      </c>
      <c r="W280">
        <f t="shared" si="27"/>
        <v>0</v>
      </c>
      <c r="X280">
        <f t="shared" si="28"/>
        <v>0</v>
      </c>
      <c r="Y280">
        <f>IF((Confusion_Matrix!T280 + Confusion_Matrix!U280 + Confusion_Matrix!V280 + Confusion_Matrix!W280 + Confusion_Matrix!X280) &gt;= 3, 1, 0)</f>
        <v>0</v>
      </c>
      <c r="Z280">
        <f>Label_Encoding!Q280</f>
        <v>0</v>
      </c>
      <c r="AA280" t="str">
        <f t="shared" si="29"/>
        <v>Benar</v>
      </c>
    </row>
    <row r="281" spans="1:27" ht="15.75" customHeight="1" x14ac:dyDescent="0.2">
      <c r="A281" s="7">
        <v>43</v>
      </c>
      <c r="B281" s="8">
        <f>IF(Data_Mentah!B281="Male",1,0)</f>
        <v>1</v>
      </c>
      <c r="C281" s="8">
        <f>IF(Data_Mentah!C281="Yes",1,0)</f>
        <v>0</v>
      </c>
      <c r="D281" s="8">
        <f>IF(Data_Mentah!D281="Yes",1,0)</f>
        <v>0</v>
      </c>
      <c r="E281" s="8">
        <f>IF(Data_Mentah!E281="Yes",1,0)</f>
        <v>0</v>
      </c>
      <c r="F281" s="8">
        <f>IF(Data_Mentah!F281="Yes",1,0)</f>
        <v>1</v>
      </c>
      <c r="G281" s="8">
        <f>IF(Data_Mentah!G281="Yes",1,0)</f>
        <v>0</v>
      </c>
      <c r="H281" s="8">
        <f>IF(Data_Mentah!H281="Yes",1,0)</f>
        <v>1</v>
      </c>
      <c r="I281" s="8">
        <f>IF(Data_Mentah!I281="Yes",1,0)</f>
        <v>0</v>
      </c>
      <c r="J281" s="8">
        <f>IF(Data_Mentah!J281="Yes",1,0)</f>
        <v>1</v>
      </c>
      <c r="K281" s="8">
        <f>IF(Data_Mentah!K281="Yes",1,0)</f>
        <v>0</v>
      </c>
      <c r="L281" s="8">
        <f>IF(Data_Mentah!L281="Yes",1,0)</f>
        <v>1</v>
      </c>
      <c r="M281" s="8">
        <f>IF(Data_Mentah!M281="Yes",1,0)</f>
        <v>0</v>
      </c>
      <c r="N281" s="8">
        <f>IF(Data_Mentah!N281="Yes",1,0)</f>
        <v>0</v>
      </c>
      <c r="O281" s="8">
        <f>IF(Data_Mentah!O281="Yes",1,0)</f>
        <v>1</v>
      </c>
      <c r="P281" s="8">
        <f>IF(Data_Mentah!P281="Yes",1,0)</f>
        <v>0</v>
      </c>
      <c r="Q281" s="9">
        <f>IF(Data_Mentah!Q281="Positive",1,0)</f>
        <v>0</v>
      </c>
      <c r="T281">
        <f t="shared" si="24"/>
        <v>1</v>
      </c>
      <c r="U281">
        <f t="shared" si="25"/>
        <v>0</v>
      </c>
      <c r="V281">
        <f t="shared" si="26"/>
        <v>1</v>
      </c>
      <c r="W281">
        <f t="shared" si="27"/>
        <v>0</v>
      </c>
      <c r="X281">
        <f t="shared" si="28"/>
        <v>0</v>
      </c>
      <c r="Y281">
        <f>IF((Confusion_Matrix!T281 + Confusion_Matrix!U281 + Confusion_Matrix!V281 + Confusion_Matrix!W281 + Confusion_Matrix!X281) &gt;= 3, 1, 0)</f>
        <v>0</v>
      </c>
      <c r="Z281">
        <f>Label_Encoding!Q281</f>
        <v>0</v>
      </c>
      <c r="AA281" t="str">
        <f t="shared" si="29"/>
        <v>Benar</v>
      </c>
    </row>
    <row r="282" spans="1:27" ht="15.75" customHeight="1" x14ac:dyDescent="0.2">
      <c r="A282" s="4">
        <v>40</v>
      </c>
      <c r="B282" s="5">
        <f>IF(Data_Mentah!B282="Male",1,0)</f>
        <v>1</v>
      </c>
      <c r="C282" s="5">
        <f>IF(Data_Mentah!C282="Yes",1,0)</f>
        <v>0</v>
      </c>
      <c r="D282" s="5">
        <f>IF(Data_Mentah!D282="Yes",1,0)</f>
        <v>0</v>
      </c>
      <c r="E282" s="5">
        <f>IF(Data_Mentah!E282="Yes",1,0)</f>
        <v>1</v>
      </c>
      <c r="F282" s="5">
        <f>IF(Data_Mentah!F282="Yes",1,0)</f>
        <v>0</v>
      </c>
      <c r="G282" s="5">
        <f>IF(Data_Mentah!G282="Yes",1,0)</f>
        <v>0</v>
      </c>
      <c r="H282" s="5">
        <f>IF(Data_Mentah!H282="Yes",1,0)</f>
        <v>0</v>
      </c>
      <c r="I282" s="5">
        <f>IF(Data_Mentah!I282="Yes",1,0)</f>
        <v>0</v>
      </c>
      <c r="J282" s="5">
        <f>IF(Data_Mentah!J282="Yes",1,0)</f>
        <v>0</v>
      </c>
      <c r="K282" s="5">
        <f>IF(Data_Mentah!K282="Yes",1,0)</f>
        <v>0</v>
      </c>
      <c r="L282" s="5">
        <f>IF(Data_Mentah!L282="Yes",1,0)</f>
        <v>0</v>
      </c>
      <c r="M282" s="5">
        <f>IF(Data_Mentah!M282="Yes",1,0)</f>
        <v>0</v>
      </c>
      <c r="N282" s="5">
        <f>IF(Data_Mentah!N282="Yes",1,0)</f>
        <v>0</v>
      </c>
      <c r="O282" s="5">
        <f>IF(Data_Mentah!O282="Yes",1,0)</f>
        <v>0</v>
      </c>
      <c r="P282" s="5">
        <f>IF(Data_Mentah!P282="Yes",1,0)</f>
        <v>1</v>
      </c>
      <c r="Q282" s="6">
        <f>IF(Data_Mentah!Q282="Positive",1,0)</f>
        <v>0</v>
      </c>
      <c r="T282">
        <f t="shared" si="24"/>
        <v>0</v>
      </c>
      <c r="U282">
        <f t="shared" si="25"/>
        <v>0</v>
      </c>
      <c r="V282">
        <f t="shared" si="26"/>
        <v>0</v>
      </c>
      <c r="W282">
        <f t="shared" si="27"/>
        <v>0</v>
      </c>
      <c r="X282">
        <f t="shared" si="28"/>
        <v>0</v>
      </c>
      <c r="Y282">
        <f>IF((Confusion_Matrix!T282 + Confusion_Matrix!U282 + Confusion_Matrix!V282 + Confusion_Matrix!W282 + Confusion_Matrix!X282) &gt;= 3, 1, 0)</f>
        <v>0</v>
      </c>
      <c r="Z282">
        <f>Label_Encoding!Q282</f>
        <v>0</v>
      </c>
      <c r="AA282" t="str">
        <f t="shared" si="29"/>
        <v>Benar</v>
      </c>
    </row>
    <row r="283" spans="1:27" ht="15.75" customHeight="1" x14ac:dyDescent="0.2">
      <c r="A283" s="7">
        <v>47</v>
      </c>
      <c r="B283" s="8">
        <f>IF(Data_Mentah!B283="Male",1,0)</f>
        <v>1</v>
      </c>
      <c r="C283" s="8">
        <f>IF(Data_Mentah!C283="Yes",1,0)</f>
        <v>0</v>
      </c>
      <c r="D283" s="8">
        <f>IF(Data_Mentah!D283="Yes",1,0)</f>
        <v>0</v>
      </c>
      <c r="E283" s="8">
        <f>IF(Data_Mentah!E283="Yes",1,0)</f>
        <v>0</v>
      </c>
      <c r="F283" s="8">
        <f>IF(Data_Mentah!F283="Yes",1,0)</f>
        <v>0</v>
      </c>
      <c r="G283" s="8">
        <f>IF(Data_Mentah!G283="Yes",1,0)</f>
        <v>0</v>
      </c>
      <c r="H283" s="8">
        <f>IF(Data_Mentah!H283="Yes",1,0)</f>
        <v>0</v>
      </c>
      <c r="I283" s="8">
        <f>IF(Data_Mentah!I283="Yes",1,0)</f>
        <v>0</v>
      </c>
      <c r="J283" s="8">
        <f>IF(Data_Mentah!J283="Yes",1,0)</f>
        <v>1</v>
      </c>
      <c r="K283" s="8">
        <f>IF(Data_Mentah!K283="Yes",1,0)</f>
        <v>0</v>
      </c>
      <c r="L283" s="8">
        <f>IF(Data_Mentah!L283="Yes",1,0)</f>
        <v>0</v>
      </c>
      <c r="M283" s="8">
        <f>IF(Data_Mentah!M283="Yes",1,0)</f>
        <v>0</v>
      </c>
      <c r="N283" s="8">
        <f>IF(Data_Mentah!N283="Yes",1,0)</f>
        <v>0</v>
      </c>
      <c r="O283" s="8">
        <f>IF(Data_Mentah!O283="Yes",1,0)</f>
        <v>1</v>
      </c>
      <c r="P283" s="8">
        <f>IF(Data_Mentah!P283="Yes",1,0)</f>
        <v>0</v>
      </c>
      <c r="Q283" s="9">
        <f>IF(Data_Mentah!Q283="Positive",1,0)</f>
        <v>0</v>
      </c>
      <c r="T283">
        <f t="shared" si="24"/>
        <v>0</v>
      </c>
      <c r="U283">
        <f t="shared" si="25"/>
        <v>0</v>
      </c>
      <c r="V283">
        <f t="shared" si="26"/>
        <v>0</v>
      </c>
      <c r="W283">
        <f t="shared" si="27"/>
        <v>0</v>
      </c>
      <c r="X283">
        <f t="shared" si="28"/>
        <v>0</v>
      </c>
      <c r="Y283">
        <f>IF((Confusion_Matrix!T283 + Confusion_Matrix!U283 + Confusion_Matrix!V283 + Confusion_Matrix!W283 + Confusion_Matrix!X283) &gt;= 3, 1, 0)</f>
        <v>0</v>
      </c>
      <c r="Z283">
        <f>Label_Encoding!Q283</f>
        <v>0</v>
      </c>
      <c r="AA283" t="str">
        <f t="shared" si="29"/>
        <v>Benar</v>
      </c>
    </row>
    <row r="284" spans="1:27" ht="15.75" customHeight="1" x14ac:dyDescent="0.2">
      <c r="A284" s="4">
        <v>45</v>
      </c>
      <c r="B284" s="5">
        <f>IF(Data_Mentah!B284="Male",1,0)</f>
        <v>1</v>
      </c>
      <c r="C284" s="5">
        <f>IF(Data_Mentah!C284="Yes",1,0)</f>
        <v>0</v>
      </c>
      <c r="D284" s="5">
        <f>IF(Data_Mentah!D284="Yes",1,0)</f>
        <v>0</v>
      </c>
      <c r="E284" s="5">
        <f>IF(Data_Mentah!E284="Yes",1,0)</f>
        <v>0</v>
      </c>
      <c r="F284" s="5">
        <f>IF(Data_Mentah!F284="Yes",1,0)</f>
        <v>0</v>
      </c>
      <c r="G284" s="5">
        <f>IF(Data_Mentah!G284="Yes",1,0)</f>
        <v>1</v>
      </c>
      <c r="H284" s="5">
        <f>IF(Data_Mentah!H284="Yes",1,0)</f>
        <v>1</v>
      </c>
      <c r="I284" s="5">
        <f>IF(Data_Mentah!I284="Yes",1,0)</f>
        <v>0</v>
      </c>
      <c r="J284" s="5">
        <f>IF(Data_Mentah!J284="Yes",1,0)</f>
        <v>0</v>
      </c>
      <c r="K284" s="5">
        <f>IF(Data_Mentah!K284="Yes",1,0)</f>
        <v>0</v>
      </c>
      <c r="L284" s="5">
        <f>IF(Data_Mentah!L284="Yes",1,0)</f>
        <v>0</v>
      </c>
      <c r="M284" s="5">
        <f>IF(Data_Mentah!M284="Yes",1,0)</f>
        <v>0</v>
      </c>
      <c r="N284" s="5">
        <f>IF(Data_Mentah!N284="Yes",1,0)</f>
        <v>0</v>
      </c>
      <c r="O284" s="5">
        <f>IF(Data_Mentah!O284="Yes",1,0)</f>
        <v>0</v>
      </c>
      <c r="P284" s="5">
        <f>IF(Data_Mentah!P284="Yes",1,0)</f>
        <v>0</v>
      </c>
      <c r="Q284" s="6">
        <f>IF(Data_Mentah!Q284="Positive",1,0)</f>
        <v>0</v>
      </c>
      <c r="T284">
        <f t="shared" si="24"/>
        <v>0</v>
      </c>
      <c r="U284">
        <f t="shared" si="25"/>
        <v>0</v>
      </c>
      <c r="V284">
        <f t="shared" si="26"/>
        <v>0</v>
      </c>
      <c r="W284">
        <f t="shared" si="27"/>
        <v>0</v>
      </c>
      <c r="X284">
        <f t="shared" si="28"/>
        <v>0</v>
      </c>
      <c r="Y284">
        <f>IF((Confusion_Matrix!T284 + Confusion_Matrix!U284 + Confusion_Matrix!V284 + Confusion_Matrix!W284 + Confusion_Matrix!X284) &gt;= 3, 1, 0)</f>
        <v>0</v>
      </c>
      <c r="Z284">
        <f>Label_Encoding!Q284</f>
        <v>0</v>
      </c>
      <c r="AA284" t="str">
        <f t="shared" si="29"/>
        <v>Benar</v>
      </c>
    </row>
    <row r="285" spans="1:27" ht="15.75" customHeight="1" x14ac:dyDescent="0.2">
      <c r="A285" s="7">
        <v>57</v>
      </c>
      <c r="B285" s="8">
        <f>IF(Data_Mentah!B285="Male",1,0)</f>
        <v>1</v>
      </c>
      <c r="C285" s="8">
        <f>IF(Data_Mentah!C285="Yes",1,0)</f>
        <v>0</v>
      </c>
      <c r="D285" s="8">
        <f>IF(Data_Mentah!D285="Yes",1,0)</f>
        <v>0</v>
      </c>
      <c r="E285" s="8">
        <f>IF(Data_Mentah!E285="Yes",1,0)</f>
        <v>0</v>
      </c>
      <c r="F285" s="8">
        <f>IF(Data_Mentah!F285="Yes",1,0)</f>
        <v>0</v>
      </c>
      <c r="G285" s="8">
        <f>IF(Data_Mentah!G285="Yes",1,0)</f>
        <v>1</v>
      </c>
      <c r="H285" s="8">
        <f>IF(Data_Mentah!H285="Yes",1,0)</f>
        <v>0</v>
      </c>
      <c r="I285" s="8">
        <f>IF(Data_Mentah!I285="Yes",1,0)</f>
        <v>1</v>
      </c>
      <c r="J285" s="8">
        <f>IF(Data_Mentah!J285="Yes",1,0)</f>
        <v>0</v>
      </c>
      <c r="K285" s="8">
        <f>IF(Data_Mentah!K285="Yes",1,0)</f>
        <v>0</v>
      </c>
      <c r="L285" s="8">
        <f>IF(Data_Mentah!L285="Yes",1,0)</f>
        <v>0</v>
      </c>
      <c r="M285" s="8">
        <f>IF(Data_Mentah!M285="Yes",1,0)</f>
        <v>0</v>
      </c>
      <c r="N285" s="8">
        <f>IF(Data_Mentah!N285="Yes",1,0)</f>
        <v>1</v>
      </c>
      <c r="O285" s="8">
        <f>IF(Data_Mentah!O285="Yes",1,0)</f>
        <v>0</v>
      </c>
      <c r="P285" s="8">
        <f>IF(Data_Mentah!P285="Yes",1,0)</f>
        <v>0</v>
      </c>
      <c r="Q285" s="9">
        <f>IF(Data_Mentah!Q285="Positive",1,0)</f>
        <v>0</v>
      </c>
      <c r="T285">
        <f t="shared" si="24"/>
        <v>0</v>
      </c>
      <c r="U285">
        <f t="shared" si="25"/>
        <v>0</v>
      </c>
      <c r="V285">
        <f t="shared" si="26"/>
        <v>0</v>
      </c>
      <c r="W285">
        <f t="shared" si="27"/>
        <v>0</v>
      </c>
      <c r="X285">
        <f t="shared" si="28"/>
        <v>0</v>
      </c>
      <c r="Y285">
        <f>IF((Confusion_Matrix!T285 + Confusion_Matrix!U285 + Confusion_Matrix!V285 + Confusion_Matrix!W285 + Confusion_Matrix!X285) &gt;= 3, 1, 0)</f>
        <v>0</v>
      </c>
      <c r="Z285">
        <f>Label_Encoding!Q285</f>
        <v>0</v>
      </c>
      <c r="AA285" t="str">
        <f t="shared" si="29"/>
        <v>Benar</v>
      </c>
    </row>
    <row r="286" spans="1:27" ht="15.75" customHeight="1" x14ac:dyDescent="0.2">
      <c r="A286" s="4">
        <v>72</v>
      </c>
      <c r="B286" s="5">
        <f>IF(Data_Mentah!B286="Male",1,0)</f>
        <v>1</v>
      </c>
      <c r="C286" s="5">
        <f>IF(Data_Mentah!C286="Yes",1,0)</f>
        <v>1</v>
      </c>
      <c r="D286" s="5">
        <f>IF(Data_Mentah!D286="Yes",1,0)</f>
        <v>0</v>
      </c>
      <c r="E286" s="5">
        <f>IF(Data_Mentah!E286="Yes",1,0)</f>
        <v>0</v>
      </c>
      <c r="F286" s="5">
        <f>IF(Data_Mentah!F286="Yes",1,0)</f>
        <v>0</v>
      </c>
      <c r="G286" s="5">
        <f>IF(Data_Mentah!G286="Yes",1,0)</f>
        <v>1</v>
      </c>
      <c r="H286" s="5">
        <f>IF(Data_Mentah!H286="Yes",1,0)</f>
        <v>0</v>
      </c>
      <c r="I286" s="5">
        <f>IF(Data_Mentah!I286="Yes",1,0)</f>
        <v>1</v>
      </c>
      <c r="J286" s="5">
        <f>IF(Data_Mentah!J286="Yes",1,0)</f>
        <v>1</v>
      </c>
      <c r="K286" s="5">
        <f>IF(Data_Mentah!K286="Yes",1,0)</f>
        <v>0</v>
      </c>
      <c r="L286" s="5">
        <f>IF(Data_Mentah!L286="Yes",1,0)</f>
        <v>1</v>
      </c>
      <c r="M286" s="5">
        <f>IF(Data_Mentah!M286="Yes",1,0)</f>
        <v>1</v>
      </c>
      <c r="N286" s="5">
        <f>IF(Data_Mentah!N286="Yes",1,0)</f>
        <v>1</v>
      </c>
      <c r="O286" s="5">
        <f>IF(Data_Mentah!O286="Yes",1,0)</f>
        <v>1</v>
      </c>
      <c r="P286" s="5">
        <f>IF(Data_Mentah!P286="Yes",1,0)</f>
        <v>0</v>
      </c>
      <c r="Q286" s="6">
        <f>IF(Data_Mentah!Q286="Positive",1,0)</f>
        <v>0</v>
      </c>
      <c r="T286">
        <f t="shared" si="24"/>
        <v>0</v>
      </c>
      <c r="U286">
        <f t="shared" si="25"/>
        <v>1</v>
      </c>
      <c r="V286">
        <f t="shared" si="26"/>
        <v>1</v>
      </c>
      <c r="W286">
        <f t="shared" si="27"/>
        <v>0</v>
      </c>
      <c r="X286">
        <f t="shared" si="28"/>
        <v>1</v>
      </c>
      <c r="Y286">
        <f>IF((Confusion_Matrix!T286 + Confusion_Matrix!U286 + Confusion_Matrix!V286 + Confusion_Matrix!W286 + Confusion_Matrix!X286) &gt;= 3, 1, 0)</f>
        <v>1</v>
      </c>
      <c r="Z286">
        <f>Label_Encoding!Q286</f>
        <v>0</v>
      </c>
      <c r="AA286" t="str">
        <f t="shared" si="29"/>
        <v>Salah</v>
      </c>
    </row>
    <row r="287" spans="1:27" ht="15.75" customHeight="1" x14ac:dyDescent="0.2">
      <c r="A287" s="7">
        <v>30</v>
      </c>
      <c r="B287" s="8">
        <f>IF(Data_Mentah!B287="Male",1,0)</f>
        <v>1</v>
      </c>
      <c r="C287" s="8">
        <f>IF(Data_Mentah!C287="Yes",1,0)</f>
        <v>0</v>
      </c>
      <c r="D287" s="8">
        <f>IF(Data_Mentah!D287="Yes",1,0)</f>
        <v>0</v>
      </c>
      <c r="E287" s="8">
        <f>IF(Data_Mentah!E287="Yes",1,0)</f>
        <v>0</v>
      </c>
      <c r="F287" s="8">
        <f>IF(Data_Mentah!F287="Yes",1,0)</f>
        <v>0</v>
      </c>
      <c r="G287" s="8">
        <f>IF(Data_Mentah!G287="Yes",1,0)</f>
        <v>0</v>
      </c>
      <c r="H287" s="8">
        <f>IF(Data_Mentah!H287="Yes",1,0)</f>
        <v>0</v>
      </c>
      <c r="I287" s="8">
        <f>IF(Data_Mentah!I287="Yes",1,0)</f>
        <v>0</v>
      </c>
      <c r="J287" s="8">
        <f>IF(Data_Mentah!J287="Yes",1,0)</f>
        <v>0</v>
      </c>
      <c r="K287" s="8">
        <f>IF(Data_Mentah!K287="Yes",1,0)</f>
        <v>0</v>
      </c>
      <c r="L287" s="8">
        <f>IF(Data_Mentah!L287="Yes",1,0)</f>
        <v>0</v>
      </c>
      <c r="M287" s="8">
        <f>IF(Data_Mentah!M287="Yes",1,0)</f>
        <v>0</v>
      </c>
      <c r="N287" s="8">
        <f>IF(Data_Mentah!N287="Yes",1,0)</f>
        <v>0</v>
      </c>
      <c r="O287" s="8">
        <f>IF(Data_Mentah!O287="Yes",1,0)</f>
        <v>0</v>
      </c>
      <c r="P287" s="8">
        <f>IF(Data_Mentah!P287="Yes",1,0)</f>
        <v>0</v>
      </c>
      <c r="Q287" s="9">
        <f>IF(Data_Mentah!Q287="Positive",1,0)</f>
        <v>0</v>
      </c>
      <c r="T287">
        <f t="shared" si="24"/>
        <v>0</v>
      </c>
      <c r="U287">
        <f t="shared" si="25"/>
        <v>0</v>
      </c>
      <c r="V287">
        <f t="shared" si="26"/>
        <v>0</v>
      </c>
      <c r="W287">
        <f t="shared" si="27"/>
        <v>0</v>
      </c>
      <c r="X287">
        <f t="shared" si="28"/>
        <v>0</v>
      </c>
      <c r="Y287">
        <f>IF((Confusion_Matrix!T287 + Confusion_Matrix!U287 + Confusion_Matrix!V287 + Confusion_Matrix!W287 + Confusion_Matrix!X287) &gt;= 3, 1, 0)</f>
        <v>0</v>
      </c>
      <c r="Z287">
        <f>Label_Encoding!Q287</f>
        <v>0</v>
      </c>
      <c r="AA287" t="str">
        <f t="shared" si="29"/>
        <v>Benar</v>
      </c>
    </row>
    <row r="288" spans="1:27" ht="15.75" customHeight="1" x14ac:dyDescent="0.2">
      <c r="A288" s="4">
        <v>27</v>
      </c>
      <c r="B288" s="5">
        <f>IF(Data_Mentah!B288="Male",1,0)</f>
        <v>1</v>
      </c>
      <c r="C288" s="5">
        <f>IF(Data_Mentah!C288="Yes",1,0)</f>
        <v>0</v>
      </c>
      <c r="D288" s="5">
        <f>IF(Data_Mentah!D288="Yes",1,0)</f>
        <v>0</v>
      </c>
      <c r="E288" s="5">
        <f>IF(Data_Mentah!E288="Yes",1,0)</f>
        <v>0</v>
      </c>
      <c r="F288" s="5">
        <f>IF(Data_Mentah!F288="Yes",1,0)</f>
        <v>0</v>
      </c>
      <c r="G288" s="5">
        <f>IF(Data_Mentah!G288="Yes",1,0)</f>
        <v>0</v>
      </c>
      <c r="H288" s="5">
        <f>IF(Data_Mentah!H288="Yes",1,0)</f>
        <v>0</v>
      </c>
      <c r="I288" s="5">
        <f>IF(Data_Mentah!I288="Yes",1,0)</f>
        <v>0</v>
      </c>
      <c r="J288" s="5">
        <f>IF(Data_Mentah!J288="Yes",1,0)</f>
        <v>0</v>
      </c>
      <c r="K288" s="5">
        <f>IF(Data_Mentah!K288="Yes",1,0)</f>
        <v>0</v>
      </c>
      <c r="L288" s="5">
        <f>IF(Data_Mentah!L288="Yes",1,0)</f>
        <v>0</v>
      </c>
      <c r="M288" s="5">
        <f>IF(Data_Mentah!M288="Yes",1,0)</f>
        <v>0</v>
      </c>
      <c r="N288" s="5">
        <f>IF(Data_Mentah!N288="Yes",1,0)</f>
        <v>0</v>
      </c>
      <c r="O288" s="5">
        <f>IF(Data_Mentah!O288="Yes",1,0)</f>
        <v>0</v>
      </c>
      <c r="P288" s="5">
        <f>IF(Data_Mentah!P288="Yes",1,0)</f>
        <v>0</v>
      </c>
      <c r="Q288" s="6">
        <f>IF(Data_Mentah!Q288="Positive",1,0)</f>
        <v>0</v>
      </c>
      <c r="T288">
        <f t="shared" si="24"/>
        <v>0</v>
      </c>
      <c r="U288">
        <f t="shared" si="25"/>
        <v>0</v>
      </c>
      <c r="V288">
        <f t="shared" si="26"/>
        <v>0</v>
      </c>
      <c r="W288">
        <f t="shared" si="27"/>
        <v>0</v>
      </c>
      <c r="X288">
        <f t="shared" si="28"/>
        <v>0</v>
      </c>
      <c r="Y288">
        <f>IF((Confusion_Matrix!T288 + Confusion_Matrix!U288 + Confusion_Matrix!V288 + Confusion_Matrix!W288 + Confusion_Matrix!X288) &gt;= 3, 1, 0)</f>
        <v>0</v>
      </c>
      <c r="Z288">
        <f>Label_Encoding!Q288</f>
        <v>0</v>
      </c>
      <c r="AA288" t="str">
        <f t="shared" si="29"/>
        <v>Benar</v>
      </c>
    </row>
    <row r="289" spans="1:27" ht="15.75" customHeight="1" x14ac:dyDescent="0.2">
      <c r="A289" s="7">
        <v>38</v>
      </c>
      <c r="B289" s="8">
        <f>IF(Data_Mentah!B289="Male",1,0)</f>
        <v>1</v>
      </c>
      <c r="C289" s="8">
        <f>IF(Data_Mentah!C289="Yes",1,0)</f>
        <v>0</v>
      </c>
      <c r="D289" s="8">
        <f>IF(Data_Mentah!D289="Yes",1,0)</f>
        <v>0</v>
      </c>
      <c r="E289" s="8">
        <f>IF(Data_Mentah!E289="Yes",1,0)</f>
        <v>0</v>
      </c>
      <c r="F289" s="8">
        <f>IF(Data_Mentah!F289="Yes",1,0)</f>
        <v>0</v>
      </c>
      <c r="G289" s="8">
        <f>IF(Data_Mentah!G289="Yes",1,0)</f>
        <v>0</v>
      </c>
      <c r="H289" s="8">
        <f>IF(Data_Mentah!H289="Yes",1,0)</f>
        <v>0</v>
      </c>
      <c r="I289" s="8">
        <f>IF(Data_Mentah!I289="Yes",1,0)</f>
        <v>0</v>
      </c>
      <c r="J289" s="8">
        <f>IF(Data_Mentah!J289="Yes",1,0)</f>
        <v>0</v>
      </c>
      <c r="K289" s="8">
        <f>IF(Data_Mentah!K289="Yes",1,0)</f>
        <v>0</v>
      </c>
      <c r="L289" s="8">
        <f>IF(Data_Mentah!L289="Yes",1,0)</f>
        <v>0</v>
      </c>
      <c r="M289" s="8">
        <f>IF(Data_Mentah!M289="Yes",1,0)</f>
        <v>0</v>
      </c>
      <c r="N289" s="8">
        <f>IF(Data_Mentah!N289="Yes",1,0)</f>
        <v>0</v>
      </c>
      <c r="O289" s="8">
        <f>IF(Data_Mentah!O289="Yes",1,0)</f>
        <v>0</v>
      </c>
      <c r="P289" s="8">
        <f>IF(Data_Mentah!P289="Yes",1,0)</f>
        <v>0</v>
      </c>
      <c r="Q289" s="9">
        <f>IF(Data_Mentah!Q289="Positive",1,0)</f>
        <v>0</v>
      </c>
      <c r="T289">
        <f t="shared" si="24"/>
        <v>0</v>
      </c>
      <c r="U289">
        <f t="shared" si="25"/>
        <v>0</v>
      </c>
      <c r="V289">
        <f t="shared" si="26"/>
        <v>0</v>
      </c>
      <c r="W289">
        <f t="shared" si="27"/>
        <v>0</v>
      </c>
      <c r="X289">
        <f t="shared" si="28"/>
        <v>0</v>
      </c>
      <c r="Y289">
        <f>IF((Confusion_Matrix!T289 + Confusion_Matrix!U289 + Confusion_Matrix!V289 + Confusion_Matrix!W289 + Confusion_Matrix!X289) &gt;= 3, 1, 0)</f>
        <v>0</v>
      </c>
      <c r="Z289">
        <f>Label_Encoding!Q289</f>
        <v>0</v>
      </c>
      <c r="AA289" t="str">
        <f t="shared" si="29"/>
        <v>Benar</v>
      </c>
    </row>
    <row r="290" spans="1:27" ht="15.75" customHeight="1" x14ac:dyDescent="0.2">
      <c r="A290" s="4">
        <v>43</v>
      </c>
      <c r="B290" s="5">
        <f>IF(Data_Mentah!B290="Male",1,0)</f>
        <v>1</v>
      </c>
      <c r="C290" s="5">
        <f>IF(Data_Mentah!C290="Yes",1,0)</f>
        <v>0</v>
      </c>
      <c r="D290" s="5">
        <f>IF(Data_Mentah!D290="Yes",1,0)</f>
        <v>0</v>
      </c>
      <c r="E290" s="5">
        <f>IF(Data_Mentah!E290="Yes",1,0)</f>
        <v>0</v>
      </c>
      <c r="F290" s="5">
        <f>IF(Data_Mentah!F290="Yes",1,0)</f>
        <v>1</v>
      </c>
      <c r="G290" s="5">
        <f>IF(Data_Mentah!G290="Yes",1,0)</f>
        <v>0</v>
      </c>
      <c r="H290" s="5">
        <f>IF(Data_Mentah!H290="Yes",1,0)</f>
        <v>1</v>
      </c>
      <c r="I290" s="5">
        <f>IF(Data_Mentah!I290="Yes",1,0)</f>
        <v>0</v>
      </c>
      <c r="J290" s="5">
        <f>IF(Data_Mentah!J290="Yes",1,0)</f>
        <v>1</v>
      </c>
      <c r="K290" s="5">
        <f>IF(Data_Mentah!K290="Yes",1,0)</f>
        <v>0</v>
      </c>
      <c r="L290" s="5">
        <f>IF(Data_Mentah!L290="Yes",1,0)</f>
        <v>1</v>
      </c>
      <c r="M290" s="5">
        <f>IF(Data_Mentah!M290="Yes",1,0)</f>
        <v>0</v>
      </c>
      <c r="N290" s="5">
        <f>IF(Data_Mentah!N290="Yes",1,0)</f>
        <v>0</v>
      </c>
      <c r="O290" s="5">
        <f>IF(Data_Mentah!O290="Yes",1,0)</f>
        <v>1</v>
      </c>
      <c r="P290" s="5">
        <f>IF(Data_Mentah!P290="Yes",1,0)</f>
        <v>0</v>
      </c>
      <c r="Q290" s="6">
        <f>IF(Data_Mentah!Q290="Positive",1,0)</f>
        <v>0</v>
      </c>
      <c r="T290">
        <f t="shared" si="24"/>
        <v>1</v>
      </c>
      <c r="U290">
        <f t="shared" si="25"/>
        <v>0</v>
      </c>
      <c r="V290">
        <f t="shared" si="26"/>
        <v>1</v>
      </c>
      <c r="W290">
        <f t="shared" si="27"/>
        <v>0</v>
      </c>
      <c r="X290">
        <f t="shared" si="28"/>
        <v>0</v>
      </c>
      <c r="Y290">
        <f>IF((Confusion_Matrix!T290 + Confusion_Matrix!U290 + Confusion_Matrix!V290 + Confusion_Matrix!W290 + Confusion_Matrix!X290) &gt;= 3, 1, 0)</f>
        <v>0</v>
      </c>
      <c r="Z290">
        <f>Label_Encoding!Q290</f>
        <v>0</v>
      </c>
      <c r="AA290" t="str">
        <f t="shared" si="29"/>
        <v>Benar</v>
      </c>
    </row>
    <row r="291" spans="1:27" ht="15.75" customHeight="1" x14ac:dyDescent="0.2">
      <c r="A291" s="7">
        <v>40</v>
      </c>
      <c r="B291" s="8">
        <f>IF(Data_Mentah!B291="Male",1,0)</f>
        <v>1</v>
      </c>
      <c r="C291" s="8">
        <f>IF(Data_Mentah!C291="Yes",1,0)</f>
        <v>0</v>
      </c>
      <c r="D291" s="8">
        <f>IF(Data_Mentah!D291="Yes",1,0)</f>
        <v>0</v>
      </c>
      <c r="E291" s="8">
        <f>IF(Data_Mentah!E291="Yes",1,0)</f>
        <v>1</v>
      </c>
      <c r="F291" s="8">
        <f>IF(Data_Mentah!F291="Yes",1,0)</f>
        <v>0</v>
      </c>
      <c r="G291" s="8">
        <f>IF(Data_Mentah!G291="Yes",1,0)</f>
        <v>0</v>
      </c>
      <c r="H291" s="8">
        <f>IF(Data_Mentah!H291="Yes",1,0)</f>
        <v>0</v>
      </c>
      <c r="I291" s="8">
        <f>IF(Data_Mentah!I291="Yes",1,0)</f>
        <v>0</v>
      </c>
      <c r="J291" s="8">
        <f>IF(Data_Mentah!J291="Yes",1,0)</f>
        <v>0</v>
      </c>
      <c r="K291" s="8">
        <f>IF(Data_Mentah!K291="Yes",1,0)</f>
        <v>0</v>
      </c>
      <c r="L291" s="8">
        <f>IF(Data_Mentah!L291="Yes",1,0)</f>
        <v>0</v>
      </c>
      <c r="M291" s="8">
        <f>IF(Data_Mentah!M291="Yes",1,0)</f>
        <v>0</v>
      </c>
      <c r="N291" s="8">
        <f>IF(Data_Mentah!N291="Yes",1,0)</f>
        <v>0</v>
      </c>
      <c r="O291" s="8">
        <f>IF(Data_Mentah!O291="Yes",1,0)</f>
        <v>0</v>
      </c>
      <c r="P291" s="8">
        <f>IF(Data_Mentah!P291="Yes",1,0)</f>
        <v>1</v>
      </c>
      <c r="Q291" s="9">
        <f>IF(Data_Mentah!Q291="Positive",1,0)</f>
        <v>0</v>
      </c>
      <c r="T291">
        <f t="shared" si="24"/>
        <v>0</v>
      </c>
      <c r="U291">
        <f t="shared" si="25"/>
        <v>0</v>
      </c>
      <c r="V291">
        <f t="shared" si="26"/>
        <v>0</v>
      </c>
      <c r="W291">
        <f t="shared" si="27"/>
        <v>0</v>
      </c>
      <c r="X291">
        <f t="shared" si="28"/>
        <v>0</v>
      </c>
      <c r="Y291">
        <f>IF((Confusion_Matrix!T291 + Confusion_Matrix!U291 + Confusion_Matrix!V291 + Confusion_Matrix!W291 + Confusion_Matrix!X291) &gt;= 3, 1, 0)</f>
        <v>0</v>
      </c>
      <c r="Z291">
        <f>Label_Encoding!Q291</f>
        <v>0</v>
      </c>
      <c r="AA291" t="str">
        <f t="shared" si="29"/>
        <v>Benar</v>
      </c>
    </row>
    <row r="292" spans="1:27" ht="15.75" customHeight="1" x14ac:dyDescent="0.2">
      <c r="A292" s="4">
        <v>54</v>
      </c>
      <c r="B292" s="5">
        <f>IF(Data_Mentah!B292="Male",1,0)</f>
        <v>1</v>
      </c>
      <c r="C292" s="5">
        <f>IF(Data_Mentah!C292="Yes",1,0)</f>
        <v>0</v>
      </c>
      <c r="D292" s="5">
        <f>IF(Data_Mentah!D292="Yes",1,0)</f>
        <v>0</v>
      </c>
      <c r="E292" s="5">
        <f>IF(Data_Mentah!E292="Yes",1,0)</f>
        <v>0</v>
      </c>
      <c r="F292" s="5">
        <f>IF(Data_Mentah!F292="Yes",1,0)</f>
        <v>1</v>
      </c>
      <c r="G292" s="5">
        <f>IF(Data_Mentah!G292="Yes",1,0)</f>
        <v>0</v>
      </c>
      <c r="H292" s="5">
        <f>IF(Data_Mentah!H292="Yes",1,0)</f>
        <v>0</v>
      </c>
      <c r="I292" s="5">
        <f>IF(Data_Mentah!I292="Yes",1,0)</f>
        <v>0</v>
      </c>
      <c r="J292" s="5">
        <f>IF(Data_Mentah!J292="Yes",1,0)</f>
        <v>1</v>
      </c>
      <c r="K292" s="5">
        <f>IF(Data_Mentah!K292="Yes",1,0)</f>
        <v>0</v>
      </c>
      <c r="L292" s="5">
        <f>IF(Data_Mentah!L292="Yes",1,0)</f>
        <v>1</v>
      </c>
      <c r="M292" s="5">
        <f>IF(Data_Mentah!M292="Yes",1,0)</f>
        <v>0</v>
      </c>
      <c r="N292" s="5">
        <f>IF(Data_Mentah!N292="Yes",1,0)</f>
        <v>1</v>
      </c>
      <c r="O292" s="5">
        <f>IF(Data_Mentah!O292="Yes",1,0)</f>
        <v>1</v>
      </c>
      <c r="P292" s="5">
        <f>IF(Data_Mentah!P292="Yes",1,0)</f>
        <v>0</v>
      </c>
      <c r="Q292" s="6">
        <f>IF(Data_Mentah!Q292="Positive",1,0)</f>
        <v>0</v>
      </c>
      <c r="T292">
        <f t="shared" si="24"/>
        <v>1</v>
      </c>
      <c r="U292">
        <f t="shared" si="25"/>
        <v>0</v>
      </c>
      <c r="V292">
        <f t="shared" si="26"/>
        <v>1</v>
      </c>
      <c r="W292">
        <f t="shared" si="27"/>
        <v>0</v>
      </c>
      <c r="X292">
        <f t="shared" si="28"/>
        <v>0</v>
      </c>
      <c r="Y292">
        <f>IF((Confusion_Matrix!T292 + Confusion_Matrix!U292 + Confusion_Matrix!V292 + Confusion_Matrix!W292 + Confusion_Matrix!X292) &gt;= 3, 1, 0)</f>
        <v>0</v>
      </c>
      <c r="Z292">
        <f>Label_Encoding!Q292</f>
        <v>0</v>
      </c>
      <c r="AA292" t="str">
        <f t="shared" si="29"/>
        <v>Benar</v>
      </c>
    </row>
    <row r="293" spans="1:27" ht="15.75" customHeight="1" x14ac:dyDescent="0.2">
      <c r="A293" s="7">
        <v>30</v>
      </c>
      <c r="B293" s="8">
        <f>IF(Data_Mentah!B293="Male",1,0)</f>
        <v>1</v>
      </c>
      <c r="C293" s="8">
        <f>IF(Data_Mentah!C293="Yes",1,0)</f>
        <v>0</v>
      </c>
      <c r="D293" s="8">
        <f>IF(Data_Mentah!D293="Yes",1,0)</f>
        <v>0</v>
      </c>
      <c r="E293" s="8">
        <f>IF(Data_Mentah!E293="Yes",1,0)</f>
        <v>0</v>
      </c>
      <c r="F293" s="8">
        <f>IF(Data_Mentah!F293="Yes",1,0)</f>
        <v>0</v>
      </c>
      <c r="G293" s="8">
        <f>IF(Data_Mentah!G293="Yes",1,0)</f>
        <v>0</v>
      </c>
      <c r="H293" s="8">
        <f>IF(Data_Mentah!H293="Yes",1,0)</f>
        <v>0</v>
      </c>
      <c r="I293" s="8">
        <f>IF(Data_Mentah!I293="Yes",1,0)</f>
        <v>0</v>
      </c>
      <c r="J293" s="8">
        <f>IF(Data_Mentah!J293="Yes",1,0)</f>
        <v>0</v>
      </c>
      <c r="K293" s="8">
        <f>IF(Data_Mentah!K293="Yes",1,0)</f>
        <v>0</v>
      </c>
      <c r="L293" s="8">
        <f>IF(Data_Mentah!L293="Yes",1,0)</f>
        <v>0</v>
      </c>
      <c r="M293" s="8">
        <f>IF(Data_Mentah!M293="Yes",1,0)</f>
        <v>0</v>
      </c>
      <c r="N293" s="8">
        <f>IF(Data_Mentah!N293="Yes",1,0)</f>
        <v>0</v>
      </c>
      <c r="O293" s="8">
        <f>IF(Data_Mentah!O293="Yes",1,0)</f>
        <v>0</v>
      </c>
      <c r="P293" s="8">
        <f>IF(Data_Mentah!P293="Yes",1,0)</f>
        <v>0</v>
      </c>
      <c r="Q293" s="9">
        <f>IF(Data_Mentah!Q293="Positive",1,0)</f>
        <v>0</v>
      </c>
      <c r="T293">
        <f t="shared" si="24"/>
        <v>0</v>
      </c>
      <c r="U293">
        <f t="shared" si="25"/>
        <v>0</v>
      </c>
      <c r="V293">
        <f t="shared" si="26"/>
        <v>0</v>
      </c>
      <c r="W293">
        <f t="shared" si="27"/>
        <v>0</v>
      </c>
      <c r="X293">
        <f t="shared" si="28"/>
        <v>0</v>
      </c>
      <c r="Y293">
        <f>IF((Confusion_Matrix!T293 + Confusion_Matrix!U293 + Confusion_Matrix!V293 + Confusion_Matrix!W293 + Confusion_Matrix!X293) &gt;= 3, 1, 0)</f>
        <v>0</v>
      </c>
      <c r="Z293">
        <f>Label_Encoding!Q293</f>
        <v>0</v>
      </c>
      <c r="AA293" t="str">
        <f t="shared" si="29"/>
        <v>Benar</v>
      </c>
    </row>
    <row r="294" spans="1:27" ht="15.75" customHeight="1" x14ac:dyDescent="0.2">
      <c r="A294" s="4">
        <v>46</v>
      </c>
      <c r="B294" s="5">
        <f>IF(Data_Mentah!B294="Male",1,0)</f>
        <v>1</v>
      </c>
      <c r="C294" s="5">
        <f>IF(Data_Mentah!C294="Yes",1,0)</f>
        <v>0</v>
      </c>
      <c r="D294" s="5">
        <f>IF(Data_Mentah!D294="Yes",1,0)</f>
        <v>0</v>
      </c>
      <c r="E294" s="5">
        <f>IF(Data_Mentah!E294="Yes",1,0)</f>
        <v>0</v>
      </c>
      <c r="F294" s="5">
        <f>IF(Data_Mentah!F294="Yes",1,0)</f>
        <v>1</v>
      </c>
      <c r="G294" s="5">
        <f>IF(Data_Mentah!G294="Yes",1,0)</f>
        <v>0</v>
      </c>
      <c r="H294" s="5">
        <f>IF(Data_Mentah!H294="Yes",1,0)</f>
        <v>0</v>
      </c>
      <c r="I294" s="5">
        <f>IF(Data_Mentah!I294="Yes",1,0)</f>
        <v>0</v>
      </c>
      <c r="J294" s="5">
        <f>IF(Data_Mentah!J294="Yes",1,0)</f>
        <v>1</v>
      </c>
      <c r="K294" s="5">
        <f>IF(Data_Mentah!K294="Yes",1,0)</f>
        <v>0</v>
      </c>
      <c r="L294" s="5">
        <f>IF(Data_Mentah!L294="Yes",1,0)</f>
        <v>1</v>
      </c>
      <c r="M294" s="5">
        <f>IF(Data_Mentah!M294="Yes",1,0)</f>
        <v>0</v>
      </c>
      <c r="N294" s="5">
        <f>IF(Data_Mentah!N294="Yes",1,0)</f>
        <v>0</v>
      </c>
      <c r="O294" s="5">
        <f>IF(Data_Mentah!O294="Yes",1,0)</f>
        <v>1</v>
      </c>
      <c r="P294" s="5">
        <f>IF(Data_Mentah!P294="Yes",1,0)</f>
        <v>0</v>
      </c>
      <c r="Q294" s="6">
        <f>IF(Data_Mentah!Q294="Positive",1,0)</f>
        <v>0</v>
      </c>
      <c r="T294">
        <f t="shared" si="24"/>
        <v>0</v>
      </c>
      <c r="U294">
        <f t="shared" si="25"/>
        <v>0</v>
      </c>
      <c r="V294">
        <f t="shared" si="26"/>
        <v>1</v>
      </c>
      <c r="W294">
        <f t="shared" si="27"/>
        <v>0</v>
      </c>
      <c r="X294">
        <f t="shared" si="28"/>
        <v>0</v>
      </c>
      <c r="Y294">
        <f>IF((Confusion_Matrix!T294 + Confusion_Matrix!U294 + Confusion_Matrix!V294 + Confusion_Matrix!W294 + Confusion_Matrix!X294) &gt;= 3, 1, 0)</f>
        <v>0</v>
      </c>
      <c r="Z294">
        <f>Label_Encoding!Q294</f>
        <v>0</v>
      </c>
      <c r="AA294" t="str">
        <f t="shared" si="29"/>
        <v>Benar</v>
      </c>
    </row>
    <row r="295" spans="1:27" ht="15.75" customHeight="1" x14ac:dyDescent="0.2">
      <c r="A295" s="7">
        <v>53</v>
      </c>
      <c r="B295" s="8">
        <f>IF(Data_Mentah!B295="Male",1,0)</f>
        <v>1</v>
      </c>
      <c r="C295" s="8">
        <f>IF(Data_Mentah!C295="Yes",1,0)</f>
        <v>0</v>
      </c>
      <c r="D295" s="8">
        <f>IF(Data_Mentah!D295="Yes",1,0)</f>
        <v>0</v>
      </c>
      <c r="E295" s="8">
        <f>IF(Data_Mentah!E295="Yes",1,0)</f>
        <v>0</v>
      </c>
      <c r="F295" s="8">
        <f>IF(Data_Mentah!F295="Yes",1,0)</f>
        <v>1</v>
      </c>
      <c r="G295" s="8">
        <f>IF(Data_Mentah!G295="Yes",1,0)</f>
        <v>1</v>
      </c>
      <c r="H295" s="8">
        <f>IF(Data_Mentah!H295="Yes",1,0)</f>
        <v>0</v>
      </c>
      <c r="I295" s="8">
        <f>IF(Data_Mentah!I295="Yes",1,0)</f>
        <v>1</v>
      </c>
      <c r="J295" s="8">
        <f>IF(Data_Mentah!J295="Yes",1,0)</f>
        <v>1</v>
      </c>
      <c r="K295" s="8">
        <f>IF(Data_Mentah!K295="Yes",1,0)</f>
        <v>0</v>
      </c>
      <c r="L295" s="8">
        <f>IF(Data_Mentah!L295="Yes",1,0)</f>
        <v>1</v>
      </c>
      <c r="M295" s="8">
        <f>IF(Data_Mentah!M295="Yes",1,0)</f>
        <v>1</v>
      </c>
      <c r="N295" s="8">
        <f>IF(Data_Mentah!N295="Yes",1,0)</f>
        <v>1</v>
      </c>
      <c r="O295" s="8">
        <f>IF(Data_Mentah!O295="Yes",1,0)</f>
        <v>1</v>
      </c>
      <c r="P295" s="8">
        <f>IF(Data_Mentah!P295="Yes",1,0)</f>
        <v>0</v>
      </c>
      <c r="Q295" s="9">
        <f>IF(Data_Mentah!Q295="Positive",1,0)</f>
        <v>0</v>
      </c>
      <c r="T295">
        <f t="shared" si="24"/>
        <v>1</v>
      </c>
      <c r="U295">
        <f t="shared" si="25"/>
        <v>1</v>
      </c>
      <c r="V295">
        <f t="shared" si="26"/>
        <v>1</v>
      </c>
      <c r="W295">
        <f t="shared" si="27"/>
        <v>0</v>
      </c>
      <c r="X295">
        <f t="shared" si="28"/>
        <v>1</v>
      </c>
      <c r="Y295">
        <f>IF((Confusion_Matrix!T295 + Confusion_Matrix!U295 + Confusion_Matrix!V295 + Confusion_Matrix!W295 + Confusion_Matrix!X295) &gt;= 3, 1, 0)</f>
        <v>1</v>
      </c>
      <c r="Z295">
        <f>Label_Encoding!Q295</f>
        <v>0</v>
      </c>
      <c r="AA295" t="str">
        <f t="shared" si="29"/>
        <v>Salah</v>
      </c>
    </row>
    <row r="296" spans="1:27" ht="15.75" customHeight="1" x14ac:dyDescent="0.2">
      <c r="A296" s="4">
        <v>42</v>
      </c>
      <c r="B296" s="5">
        <f>IF(Data_Mentah!B296="Male",1,0)</f>
        <v>1</v>
      </c>
      <c r="C296" s="5">
        <f>IF(Data_Mentah!C296="Yes",1,0)</f>
        <v>0</v>
      </c>
      <c r="D296" s="5">
        <f>IF(Data_Mentah!D296="Yes",1,0)</f>
        <v>0</v>
      </c>
      <c r="E296" s="5">
        <f>IF(Data_Mentah!E296="Yes",1,0)</f>
        <v>0</v>
      </c>
      <c r="F296" s="5">
        <f>IF(Data_Mentah!F296="Yes",1,0)</f>
        <v>0</v>
      </c>
      <c r="G296" s="5">
        <f>IF(Data_Mentah!G296="Yes",1,0)</f>
        <v>0</v>
      </c>
      <c r="H296" s="5">
        <f>IF(Data_Mentah!H296="Yes",1,0)</f>
        <v>0</v>
      </c>
      <c r="I296" s="5">
        <f>IF(Data_Mentah!I296="Yes",1,0)</f>
        <v>0</v>
      </c>
      <c r="J296" s="5">
        <f>IF(Data_Mentah!J296="Yes",1,0)</f>
        <v>0</v>
      </c>
      <c r="K296" s="5">
        <f>IF(Data_Mentah!K296="Yes",1,0)</f>
        <v>0</v>
      </c>
      <c r="L296" s="5">
        <f>IF(Data_Mentah!L296="Yes",1,0)</f>
        <v>0</v>
      </c>
      <c r="M296" s="5">
        <f>IF(Data_Mentah!M296="Yes",1,0)</f>
        <v>0</v>
      </c>
      <c r="N296" s="5">
        <f>IF(Data_Mentah!N296="Yes",1,0)</f>
        <v>0</v>
      </c>
      <c r="O296" s="5">
        <f>IF(Data_Mentah!O296="Yes",1,0)</f>
        <v>1</v>
      </c>
      <c r="P296" s="5">
        <f>IF(Data_Mentah!P296="Yes",1,0)</f>
        <v>0</v>
      </c>
      <c r="Q296" s="6">
        <f>IF(Data_Mentah!Q296="Positive",1,0)</f>
        <v>0</v>
      </c>
      <c r="T296">
        <f t="shared" si="24"/>
        <v>0</v>
      </c>
      <c r="U296">
        <f t="shared" si="25"/>
        <v>0</v>
      </c>
      <c r="V296">
        <f t="shared" si="26"/>
        <v>0</v>
      </c>
      <c r="W296">
        <f t="shared" si="27"/>
        <v>0</v>
      </c>
      <c r="X296">
        <f t="shared" si="28"/>
        <v>0</v>
      </c>
      <c r="Y296">
        <f>IF((Confusion_Matrix!T296 + Confusion_Matrix!U296 + Confusion_Matrix!V296 + Confusion_Matrix!W296 + Confusion_Matrix!X296) &gt;= 3, 1, 0)</f>
        <v>0</v>
      </c>
      <c r="Z296">
        <f>Label_Encoding!Q296</f>
        <v>0</v>
      </c>
      <c r="AA296" t="str">
        <f t="shared" si="29"/>
        <v>Benar</v>
      </c>
    </row>
    <row r="297" spans="1:27" ht="15.75" customHeight="1" x14ac:dyDescent="0.2">
      <c r="A297" s="7">
        <v>55</v>
      </c>
      <c r="B297" s="8">
        <f>IF(Data_Mentah!B297="Male",1,0)</f>
        <v>0</v>
      </c>
      <c r="C297" s="8">
        <f>IF(Data_Mentah!C297="Yes",1,0)</f>
        <v>1</v>
      </c>
      <c r="D297" s="8">
        <f>IF(Data_Mentah!D297="Yes",1,0)</f>
        <v>1</v>
      </c>
      <c r="E297" s="8">
        <f>IF(Data_Mentah!E297="Yes",1,0)</f>
        <v>1</v>
      </c>
      <c r="F297" s="8">
        <f>IF(Data_Mentah!F297="Yes",1,0)</f>
        <v>1</v>
      </c>
      <c r="G297" s="8">
        <f>IF(Data_Mentah!G297="Yes",1,0)</f>
        <v>0</v>
      </c>
      <c r="H297" s="8">
        <f>IF(Data_Mentah!H297="Yes",1,0)</f>
        <v>0</v>
      </c>
      <c r="I297" s="8">
        <f>IF(Data_Mentah!I297="Yes",1,0)</f>
        <v>1</v>
      </c>
      <c r="J297" s="8">
        <f>IF(Data_Mentah!J297="Yes",1,0)</f>
        <v>0</v>
      </c>
      <c r="K297" s="8">
        <f>IF(Data_Mentah!K297="Yes",1,0)</f>
        <v>0</v>
      </c>
      <c r="L297" s="8">
        <f>IF(Data_Mentah!L297="Yes",1,0)</f>
        <v>0</v>
      </c>
      <c r="M297" s="8">
        <f>IF(Data_Mentah!M297="Yes",1,0)</f>
        <v>1</v>
      </c>
      <c r="N297" s="8">
        <f>IF(Data_Mentah!N297="Yes",1,0)</f>
        <v>0</v>
      </c>
      <c r="O297" s="8">
        <f>IF(Data_Mentah!O297="Yes",1,0)</f>
        <v>0</v>
      </c>
      <c r="P297" s="8">
        <f>IF(Data_Mentah!P297="Yes",1,0)</f>
        <v>1</v>
      </c>
      <c r="Q297" s="9">
        <f>IF(Data_Mentah!Q297="Positive",1,0)</f>
        <v>1</v>
      </c>
      <c r="T297">
        <f t="shared" si="24"/>
        <v>0</v>
      </c>
      <c r="U297">
        <f t="shared" si="25"/>
        <v>1</v>
      </c>
      <c r="V297">
        <f t="shared" si="26"/>
        <v>0</v>
      </c>
      <c r="W297">
        <f t="shared" si="27"/>
        <v>0</v>
      </c>
      <c r="X297">
        <f t="shared" si="28"/>
        <v>1</v>
      </c>
      <c r="Y297">
        <f>IF((Confusion_Matrix!T297 + Confusion_Matrix!U297 + Confusion_Matrix!V297 + Confusion_Matrix!W297 + Confusion_Matrix!X297) &gt;= 3, 1, 0)</f>
        <v>0</v>
      </c>
      <c r="Z297">
        <f>Label_Encoding!Q297</f>
        <v>1</v>
      </c>
      <c r="AA297" t="str">
        <f t="shared" si="29"/>
        <v>Salah</v>
      </c>
    </row>
    <row r="298" spans="1:27" ht="15.75" customHeight="1" x14ac:dyDescent="0.2">
      <c r="A298" s="4">
        <v>48</v>
      </c>
      <c r="B298" s="5">
        <f>IF(Data_Mentah!B298="Male",1,0)</f>
        <v>0</v>
      </c>
      <c r="C298" s="5">
        <f>IF(Data_Mentah!C298="Yes",1,0)</f>
        <v>1</v>
      </c>
      <c r="D298" s="5">
        <f>IF(Data_Mentah!D298="Yes",1,0)</f>
        <v>1</v>
      </c>
      <c r="E298" s="5">
        <f>IF(Data_Mentah!E298="Yes",1,0)</f>
        <v>1</v>
      </c>
      <c r="F298" s="5">
        <f>IF(Data_Mentah!F298="Yes",1,0)</f>
        <v>1</v>
      </c>
      <c r="G298" s="5">
        <f>IF(Data_Mentah!G298="Yes",1,0)</f>
        <v>1</v>
      </c>
      <c r="H298" s="5">
        <f>IF(Data_Mentah!H298="Yes",1,0)</f>
        <v>0</v>
      </c>
      <c r="I298" s="5">
        <f>IF(Data_Mentah!I298="Yes",1,0)</f>
        <v>0</v>
      </c>
      <c r="J298" s="5">
        <f>IF(Data_Mentah!J298="Yes",1,0)</f>
        <v>0</v>
      </c>
      <c r="K298" s="5">
        <f>IF(Data_Mentah!K298="Yes",1,0)</f>
        <v>0</v>
      </c>
      <c r="L298" s="5">
        <f>IF(Data_Mentah!L298="Yes",1,0)</f>
        <v>0</v>
      </c>
      <c r="M298" s="5">
        <f>IF(Data_Mentah!M298="Yes",1,0)</f>
        <v>1</v>
      </c>
      <c r="N298" s="5">
        <f>IF(Data_Mentah!N298="Yes",1,0)</f>
        <v>0</v>
      </c>
      <c r="O298" s="5">
        <f>IF(Data_Mentah!O298="Yes",1,0)</f>
        <v>0</v>
      </c>
      <c r="P298" s="5">
        <f>IF(Data_Mentah!P298="Yes",1,0)</f>
        <v>0</v>
      </c>
      <c r="Q298" s="6">
        <f>IF(Data_Mentah!Q298="Positive",1,0)</f>
        <v>1</v>
      </c>
      <c r="T298">
        <f t="shared" si="24"/>
        <v>0</v>
      </c>
      <c r="U298">
        <f t="shared" si="25"/>
        <v>1</v>
      </c>
      <c r="V298">
        <f t="shared" si="26"/>
        <v>0</v>
      </c>
      <c r="W298">
        <f t="shared" si="27"/>
        <v>0</v>
      </c>
      <c r="X298">
        <f t="shared" si="28"/>
        <v>0</v>
      </c>
      <c r="Y298">
        <f>IF((Confusion_Matrix!T298 + Confusion_Matrix!U298 + Confusion_Matrix!V298 + Confusion_Matrix!W298 + Confusion_Matrix!X298) &gt;= 3, 1, 0)</f>
        <v>0</v>
      </c>
      <c r="Z298">
        <f>Label_Encoding!Q298</f>
        <v>1</v>
      </c>
      <c r="AA298" t="str">
        <f t="shared" si="29"/>
        <v>Salah</v>
      </c>
    </row>
    <row r="299" spans="1:27" ht="15.75" customHeight="1" x14ac:dyDescent="0.2">
      <c r="A299" s="7">
        <v>55</v>
      </c>
      <c r="B299" s="8">
        <f>IF(Data_Mentah!B299="Male",1,0)</f>
        <v>0</v>
      </c>
      <c r="C299" s="8">
        <f>IF(Data_Mentah!C299="Yes",1,0)</f>
        <v>1</v>
      </c>
      <c r="D299" s="8">
        <f>IF(Data_Mentah!D299="Yes",1,0)</f>
        <v>1</v>
      </c>
      <c r="E299" s="8">
        <f>IF(Data_Mentah!E299="Yes",1,0)</f>
        <v>1</v>
      </c>
      <c r="F299" s="8">
        <f>IF(Data_Mentah!F299="Yes",1,0)</f>
        <v>0</v>
      </c>
      <c r="G299" s="8">
        <f>IF(Data_Mentah!G299="Yes",1,0)</f>
        <v>1</v>
      </c>
      <c r="H299" s="8">
        <f>IF(Data_Mentah!H299="Yes",1,0)</f>
        <v>0</v>
      </c>
      <c r="I299" s="8">
        <f>IF(Data_Mentah!I299="Yes",1,0)</f>
        <v>0</v>
      </c>
      <c r="J299" s="8">
        <f>IF(Data_Mentah!J299="Yes",1,0)</f>
        <v>1</v>
      </c>
      <c r="K299" s="8">
        <f>IF(Data_Mentah!K299="Yes",1,0)</f>
        <v>0</v>
      </c>
      <c r="L299" s="8">
        <f>IF(Data_Mentah!L299="Yes",1,0)</f>
        <v>1</v>
      </c>
      <c r="M299" s="8">
        <f>IF(Data_Mentah!M299="Yes",1,0)</f>
        <v>1</v>
      </c>
      <c r="N299" s="8">
        <f>IF(Data_Mentah!N299="Yes",1,0)</f>
        <v>0</v>
      </c>
      <c r="O299" s="8">
        <f>IF(Data_Mentah!O299="Yes",1,0)</f>
        <v>0</v>
      </c>
      <c r="P299" s="8">
        <f>IF(Data_Mentah!P299="Yes",1,0)</f>
        <v>0</v>
      </c>
      <c r="Q299" s="9">
        <f>IF(Data_Mentah!Q299="Positive",1,0)</f>
        <v>1</v>
      </c>
      <c r="T299">
        <f t="shared" si="24"/>
        <v>0</v>
      </c>
      <c r="U299">
        <f t="shared" si="25"/>
        <v>1</v>
      </c>
      <c r="V299">
        <f t="shared" si="26"/>
        <v>0</v>
      </c>
      <c r="W299">
        <f t="shared" si="27"/>
        <v>0</v>
      </c>
      <c r="X299">
        <f t="shared" si="28"/>
        <v>0</v>
      </c>
      <c r="Y299">
        <f>IF((Confusion_Matrix!T299 + Confusion_Matrix!U299 + Confusion_Matrix!V299 + Confusion_Matrix!W299 + Confusion_Matrix!X299) &gt;= 3, 1, 0)</f>
        <v>0</v>
      </c>
      <c r="Z299">
        <f>Label_Encoding!Q299</f>
        <v>1</v>
      </c>
      <c r="AA299" t="str">
        <f t="shared" si="29"/>
        <v>Salah</v>
      </c>
    </row>
    <row r="300" spans="1:27" ht="15.75" customHeight="1" x14ac:dyDescent="0.2">
      <c r="A300" s="4">
        <v>39</v>
      </c>
      <c r="B300" s="5">
        <f>IF(Data_Mentah!B300="Male",1,0)</f>
        <v>0</v>
      </c>
      <c r="C300" s="5">
        <f>IF(Data_Mentah!C300="Yes",1,0)</f>
        <v>1</v>
      </c>
      <c r="D300" s="5">
        <f>IF(Data_Mentah!D300="Yes",1,0)</f>
        <v>1</v>
      </c>
      <c r="E300" s="5">
        <f>IF(Data_Mentah!E300="Yes",1,0)</f>
        <v>1</v>
      </c>
      <c r="F300" s="5">
        <f>IF(Data_Mentah!F300="Yes",1,0)</f>
        <v>1</v>
      </c>
      <c r="G300" s="5">
        <f>IF(Data_Mentah!G300="Yes",1,0)</f>
        <v>1</v>
      </c>
      <c r="H300" s="5">
        <f>IF(Data_Mentah!H300="Yes",1,0)</f>
        <v>0</v>
      </c>
      <c r="I300" s="5">
        <f>IF(Data_Mentah!I300="Yes",1,0)</f>
        <v>0</v>
      </c>
      <c r="J300" s="5">
        <f>IF(Data_Mentah!J300="Yes",1,0)</f>
        <v>1</v>
      </c>
      <c r="K300" s="5">
        <f>IF(Data_Mentah!K300="Yes",1,0)</f>
        <v>1</v>
      </c>
      <c r="L300" s="5">
        <f>IF(Data_Mentah!L300="Yes",1,0)</f>
        <v>1</v>
      </c>
      <c r="M300" s="5">
        <f>IF(Data_Mentah!M300="Yes",1,0)</f>
        <v>1</v>
      </c>
      <c r="N300" s="5">
        <f>IF(Data_Mentah!N300="Yes",1,0)</f>
        <v>0</v>
      </c>
      <c r="O300" s="5">
        <f>IF(Data_Mentah!O300="Yes",1,0)</f>
        <v>0</v>
      </c>
      <c r="P300" s="5">
        <f>IF(Data_Mentah!P300="Yes",1,0)</f>
        <v>0</v>
      </c>
      <c r="Q300" s="6">
        <f>IF(Data_Mentah!Q300="Positive",1,0)</f>
        <v>1</v>
      </c>
      <c r="T300">
        <f t="shared" si="24"/>
        <v>1</v>
      </c>
      <c r="U300">
        <f t="shared" si="25"/>
        <v>1</v>
      </c>
      <c r="V300">
        <f t="shared" si="26"/>
        <v>1</v>
      </c>
      <c r="W300">
        <f t="shared" si="27"/>
        <v>0</v>
      </c>
      <c r="X300">
        <f t="shared" si="28"/>
        <v>0</v>
      </c>
      <c r="Y300">
        <f>IF((Confusion_Matrix!T300 + Confusion_Matrix!U300 + Confusion_Matrix!V300 + Confusion_Matrix!W300 + Confusion_Matrix!X300) &gt;= 3, 1, 0)</f>
        <v>1</v>
      </c>
      <c r="Z300">
        <f>Label_Encoding!Q300</f>
        <v>1</v>
      </c>
      <c r="AA300" t="str">
        <f t="shared" si="29"/>
        <v>Benar</v>
      </c>
    </row>
    <row r="301" spans="1:27" ht="15.75" customHeight="1" x14ac:dyDescent="0.2">
      <c r="A301" s="7">
        <v>43</v>
      </c>
      <c r="B301" s="8">
        <f>IF(Data_Mentah!B301="Male",1,0)</f>
        <v>0</v>
      </c>
      <c r="C301" s="8">
        <f>IF(Data_Mentah!C301="Yes",1,0)</f>
        <v>1</v>
      </c>
      <c r="D301" s="8">
        <f>IF(Data_Mentah!D301="Yes",1,0)</f>
        <v>1</v>
      </c>
      <c r="E301" s="8">
        <f>IF(Data_Mentah!E301="Yes",1,0)</f>
        <v>1</v>
      </c>
      <c r="F301" s="8">
        <f>IF(Data_Mentah!F301="Yes",1,0)</f>
        <v>1</v>
      </c>
      <c r="G301" s="8">
        <f>IF(Data_Mentah!G301="Yes",1,0)</f>
        <v>1</v>
      </c>
      <c r="H301" s="8">
        <f>IF(Data_Mentah!H301="Yes",1,0)</f>
        <v>0</v>
      </c>
      <c r="I301" s="8">
        <f>IF(Data_Mentah!I301="Yes",1,0)</f>
        <v>1</v>
      </c>
      <c r="J301" s="8">
        <f>IF(Data_Mentah!J301="Yes",1,0)</f>
        <v>0</v>
      </c>
      <c r="K301" s="8">
        <f>IF(Data_Mentah!K301="Yes",1,0)</f>
        <v>0</v>
      </c>
      <c r="L301" s="8">
        <f>IF(Data_Mentah!L301="Yes",1,0)</f>
        <v>0</v>
      </c>
      <c r="M301" s="8">
        <f>IF(Data_Mentah!M301="Yes",1,0)</f>
        <v>1</v>
      </c>
      <c r="N301" s="8">
        <f>IF(Data_Mentah!N301="Yes",1,0)</f>
        <v>1</v>
      </c>
      <c r="O301" s="8">
        <f>IF(Data_Mentah!O301="Yes",1,0)</f>
        <v>0</v>
      </c>
      <c r="P301" s="8">
        <f>IF(Data_Mentah!P301="Yes",1,0)</f>
        <v>1</v>
      </c>
      <c r="Q301" s="9">
        <f>IF(Data_Mentah!Q301="Positive",1,0)</f>
        <v>1</v>
      </c>
      <c r="T301">
        <f t="shared" si="24"/>
        <v>1</v>
      </c>
      <c r="U301">
        <f t="shared" si="25"/>
        <v>1</v>
      </c>
      <c r="V301">
        <f t="shared" si="26"/>
        <v>0</v>
      </c>
      <c r="W301">
        <f t="shared" si="27"/>
        <v>0</v>
      </c>
      <c r="X301">
        <f t="shared" si="28"/>
        <v>1</v>
      </c>
      <c r="Y301">
        <f>IF((Confusion_Matrix!T301 + Confusion_Matrix!U301 + Confusion_Matrix!V301 + Confusion_Matrix!W301 + Confusion_Matrix!X301) &gt;= 3, 1, 0)</f>
        <v>1</v>
      </c>
      <c r="Z301">
        <f>Label_Encoding!Q301</f>
        <v>1</v>
      </c>
      <c r="AA301" t="str">
        <f t="shared" si="29"/>
        <v>Benar</v>
      </c>
    </row>
    <row r="302" spans="1:27" ht="15.75" customHeight="1" x14ac:dyDescent="0.2">
      <c r="A302" s="4">
        <v>35</v>
      </c>
      <c r="B302" s="5">
        <f>IF(Data_Mentah!B302="Male",1,0)</f>
        <v>0</v>
      </c>
      <c r="C302" s="5">
        <f>IF(Data_Mentah!C302="Yes",1,0)</f>
        <v>1</v>
      </c>
      <c r="D302" s="5">
        <f>IF(Data_Mentah!D302="Yes",1,0)</f>
        <v>1</v>
      </c>
      <c r="E302" s="5">
        <f>IF(Data_Mentah!E302="Yes",1,0)</f>
        <v>0</v>
      </c>
      <c r="F302" s="5">
        <f>IF(Data_Mentah!F302="Yes",1,0)</f>
        <v>1</v>
      </c>
      <c r="G302" s="5">
        <f>IF(Data_Mentah!G302="Yes",1,0)</f>
        <v>0</v>
      </c>
      <c r="H302" s="5">
        <f>IF(Data_Mentah!H302="Yes",1,0)</f>
        <v>0</v>
      </c>
      <c r="I302" s="5">
        <f>IF(Data_Mentah!I302="Yes",1,0)</f>
        <v>1</v>
      </c>
      <c r="J302" s="5">
        <f>IF(Data_Mentah!J302="Yes",1,0)</f>
        <v>0</v>
      </c>
      <c r="K302" s="5">
        <f>IF(Data_Mentah!K302="Yes",1,0)</f>
        <v>0</v>
      </c>
      <c r="L302" s="5">
        <f>IF(Data_Mentah!L302="Yes",1,0)</f>
        <v>0</v>
      </c>
      <c r="M302" s="5">
        <f>IF(Data_Mentah!M302="Yes",1,0)</f>
        <v>0</v>
      </c>
      <c r="N302" s="5">
        <f>IF(Data_Mentah!N302="Yes",1,0)</f>
        <v>0</v>
      </c>
      <c r="O302" s="5">
        <f>IF(Data_Mentah!O302="Yes",1,0)</f>
        <v>0</v>
      </c>
      <c r="P302" s="5">
        <f>IF(Data_Mentah!P302="Yes",1,0)</f>
        <v>0</v>
      </c>
      <c r="Q302" s="6">
        <f>IF(Data_Mentah!Q302="Positive",1,0)</f>
        <v>1</v>
      </c>
      <c r="T302">
        <f t="shared" si="24"/>
        <v>0</v>
      </c>
      <c r="U302">
        <f t="shared" si="25"/>
        <v>0</v>
      </c>
      <c r="V302">
        <f t="shared" si="26"/>
        <v>0</v>
      </c>
      <c r="W302">
        <f t="shared" si="27"/>
        <v>0</v>
      </c>
      <c r="X302">
        <f t="shared" si="28"/>
        <v>0</v>
      </c>
      <c r="Y302">
        <f>IF((Confusion_Matrix!T302 + Confusion_Matrix!U302 + Confusion_Matrix!V302 + Confusion_Matrix!W302 + Confusion_Matrix!X302) &gt;= 3, 1, 0)</f>
        <v>0</v>
      </c>
      <c r="Z302">
        <f>Label_Encoding!Q302</f>
        <v>1</v>
      </c>
      <c r="AA302" t="str">
        <f t="shared" si="29"/>
        <v>Salah</v>
      </c>
    </row>
    <row r="303" spans="1:27" ht="15.75" customHeight="1" x14ac:dyDescent="0.2">
      <c r="A303" s="7">
        <v>47</v>
      </c>
      <c r="B303" s="8">
        <f>IF(Data_Mentah!B303="Male",1,0)</f>
        <v>0</v>
      </c>
      <c r="C303" s="8">
        <f>IF(Data_Mentah!C303="Yes",1,0)</f>
        <v>0</v>
      </c>
      <c r="D303" s="8">
        <f>IF(Data_Mentah!D303="Yes",1,0)</f>
        <v>0</v>
      </c>
      <c r="E303" s="8">
        <f>IF(Data_Mentah!E303="Yes",1,0)</f>
        <v>1</v>
      </c>
      <c r="F303" s="8">
        <f>IF(Data_Mentah!F303="Yes",1,0)</f>
        <v>1</v>
      </c>
      <c r="G303" s="8">
        <f>IF(Data_Mentah!G303="Yes",1,0)</f>
        <v>1</v>
      </c>
      <c r="H303" s="8">
        <f>IF(Data_Mentah!H303="Yes",1,0)</f>
        <v>0</v>
      </c>
      <c r="I303" s="8">
        <f>IF(Data_Mentah!I303="Yes",1,0)</f>
        <v>0</v>
      </c>
      <c r="J303" s="8">
        <f>IF(Data_Mentah!J303="Yes",1,0)</f>
        <v>0</v>
      </c>
      <c r="K303" s="8">
        <f>IF(Data_Mentah!K303="Yes",1,0)</f>
        <v>0</v>
      </c>
      <c r="L303" s="8">
        <f>IF(Data_Mentah!L303="Yes",1,0)</f>
        <v>0</v>
      </c>
      <c r="M303" s="8">
        <f>IF(Data_Mentah!M303="Yes",1,0)</f>
        <v>0</v>
      </c>
      <c r="N303" s="8">
        <f>IF(Data_Mentah!N303="Yes",1,0)</f>
        <v>1</v>
      </c>
      <c r="O303" s="8">
        <f>IF(Data_Mentah!O303="Yes",1,0)</f>
        <v>0</v>
      </c>
      <c r="P303" s="8">
        <f>IF(Data_Mentah!P303="Yes",1,0)</f>
        <v>0</v>
      </c>
      <c r="Q303" s="9">
        <f>IF(Data_Mentah!Q303="Positive",1,0)</f>
        <v>1</v>
      </c>
      <c r="T303">
        <f t="shared" si="24"/>
        <v>1</v>
      </c>
      <c r="U303">
        <f t="shared" si="25"/>
        <v>0</v>
      </c>
      <c r="V303">
        <f t="shared" si="26"/>
        <v>0</v>
      </c>
      <c r="W303">
        <f t="shared" si="27"/>
        <v>0</v>
      </c>
      <c r="X303">
        <f t="shared" si="28"/>
        <v>0</v>
      </c>
      <c r="Y303">
        <f>IF((Confusion_Matrix!T303 + Confusion_Matrix!U303 + Confusion_Matrix!V303 + Confusion_Matrix!W303 + Confusion_Matrix!X303) &gt;= 3, 1, 0)</f>
        <v>0</v>
      </c>
      <c r="Z303">
        <f>Label_Encoding!Q303</f>
        <v>1</v>
      </c>
      <c r="AA303" t="str">
        <f t="shared" si="29"/>
        <v>Salah</v>
      </c>
    </row>
    <row r="304" spans="1:27" ht="15.75" customHeight="1" x14ac:dyDescent="0.2">
      <c r="A304" s="4">
        <v>61</v>
      </c>
      <c r="B304" s="5">
        <f>IF(Data_Mentah!B304="Male",1,0)</f>
        <v>0</v>
      </c>
      <c r="C304" s="5">
        <f>IF(Data_Mentah!C304="Yes",1,0)</f>
        <v>1</v>
      </c>
      <c r="D304" s="5">
        <f>IF(Data_Mentah!D304="Yes",1,0)</f>
        <v>0</v>
      </c>
      <c r="E304" s="5">
        <f>IF(Data_Mentah!E304="Yes",1,0)</f>
        <v>0</v>
      </c>
      <c r="F304" s="5">
        <f>IF(Data_Mentah!F304="Yes",1,0)</f>
        <v>0</v>
      </c>
      <c r="G304" s="5">
        <f>IF(Data_Mentah!G304="Yes",1,0)</f>
        <v>1</v>
      </c>
      <c r="H304" s="5">
        <f>IF(Data_Mentah!H304="Yes",1,0)</f>
        <v>0</v>
      </c>
      <c r="I304" s="5">
        <f>IF(Data_Mentah!I304="Yes",1,0)</f>
        <v>0</v>
      </c>
      <c r="J304" s="5">
        <f>IF(Data_Mentah!J304="Yes",1,0)</f>
        <v>0</v>
      </c>
      <c r="K304" s="5">
        <f>IF(Data_Mentah!K304="Yes",1,0)</f>
        <v>1</v>
      </c>
      <c r="L304" s="5">
        <f>IF(Data_Mentah!L304="Yes",1,0)</f>
        <v>0</v>
      </c>
      <c r="M304" s="5">
        <f>IF(Data_Mentah!M304="Yes",1,0)</f>
        <v>0</v>
      </c>
      <c r="N304" s="5">
        <f>IF(Data_Mentah!N304="Yes",1,0)</f>
        <v>0</v>
      </c>
      <c r="O304" s="5">
        <f>IF(Data_Mentah!O304="Yes",1,0)</f>
        <v>1</v>
      </c>
      <c r="P304" s="5">
        <f>IF(Data_Mentah!P304="Yes",1,0)</f>
        <v>0</v>
      </c>
      <c r="Q304" s="6">
        <f>IF(Data_Mentah!Q304="Positive",1,0)</f>
        <v>1</v>
      </c>
      <c r="T304">
        <f t="shared" si="24"/>
        <v>0</v>
      </c>
      <c r="U304">
        <f t="shared" si="25"/>
        <v>0</v>
      </c>
      <c r="V304">
        <f t="shared" si="26"/>
        <v>0</v>
      </c>
      <c r="W304">
        <f t="shared" si="27"/>
        <v>0</v>
      </c>
      <c r="X304">
        <f t="shared" si="28"/>
        <v>0</v>
      </c>
      <c r="Y304">
        <f>IF((Confusion_Matrix!T304 + Confusion_Matrix!U304 + Confusion_Matrix!V304 + Confusion_Matrix!W304 + Confusion_Matrix!X304) &gt;= 3, 1, 0)</f>
        <v>0</v>
      </c>
      <c r="Z304">
        <f>Label_Encoding!Q304</f>
        <v>1</v>
      </c>
      <c r="AA304" t="str">
        <f t="shared" si="29"/>
        <v>Salah</v>
      </c>
    </row>
    <row r="305" spans="1:27" ht="15.75" customHeight="1" x14ac:dyDescent="0.2">
      <c r="A305" s="7">
        <v>58</v>
      </c>
      <c r="B305" s="8">
        <f>IF(Data_Mentah!B305="Male",1,0)</f>
        <v>0</v>
      </c>
      <c r="C305" s="8">
        <f>IF(Data_Mentah!C305="Yes",1,0)</f>
        <v>1</v>
      </c>
      <c r="D305" s="8">
        <f>IF(Data_Mentah!D305="Yes",1,0)</f>
        <v>0</v>
      </c>
      <c r="E305" s="8">
        <f>IF(Data_Mentah!E305="Yes",1,0)</f>
        <v>1</v>
      </c>
      <c r="F305" s="8">
        <f>IF(Data_Mentah!F305="Yes",1,0)</f>
        <v>0</v>
      </c>
      <c r="G305" s="8">
        <f>IF(Data_Mentah!G305="Yes",1,0)</f>
        <v>1</v>
      </c>
      <c r="H305" s="8">
        <f>IF(Data_Mentah!H305="Yes",1,0)</f>
        <v>0</v>
      </c>
      <c r="I305" s="8">
        <f>IF(Data_Mentah!I305="Yes",1,0)</f>
        <v>0</v>
      </c>
      <c r="J305" s="8">
        <f>IF(Data_Mentah!J305="Yes",1,0)</f>
        <v>0</v>
      </c>
      <c r="K305" s="8">
        <f>IF(Data_Mentah!K305="Yes",1,0)</f>
        <v>1</v>
      </c>
      <c r="L305" s="8">
        <f>IF(Data_Mentah!L305="Yes",1,0)</f>
        <v>0</v>
      </c>
      <c r="M305" s="8">
        <f>IF(Data_Mentah!M305="Yes",1,0)</f>
        <v>0</v>
      </c>
      <c r="N305" s="8">
        <f>IF(Data_Mentah!N305="Yes",1,0)</f>
        <v>1</v>
      </c>
      <c r="O305" s="8">
        <f>IF(Data_Mentah!O305="Yes",1,0)</f>
        <v>0</v>
      </c>
      <c r="P305" s="8">
        <f>IF(Data_Mentah!P305="Yes",1,0)</f>
        <v>1</v>
      </c>
      <c r="Q305" s="9">
        <f>IF(Data_Mentah!Q305="Positive",1,0)</f>
        <v>1</v>
      </c>
      <c r="T305">
        <f t="shared" si="24"/>
        <v>0</v>
      </c>
      <c r="U305">
        <f t="shared" si="25"/>
        <v>0</v>
      </c>
      <c r="V305">
        <f t="shared" si="26"/>
        <v>0</v>
      </c>
      <c r="W305">
        <f t="shared" si="27"/>
        <v>0</v>
      </c>
      <c r="X305">
        <f t="shared" si="28"/>
        <v>0</v>
      </c>
      <c r="Y305">
        <f>IF((Confusion_Matrix!T305 + Confusion_Matrix!U305 + Confusion_Matrix!V305 + Confusion_Matrix!W305 + Confusion_Matrix!X305) &gt;= 3, 1, 0)</f>
        <v>0</v>
      </c>
      <c r="Z305">
        <f>Label_Encoding!Q305</f>
        <v>1</v>
      </c>
      <c r="AA305" t="str">
        <f t="shared" si="29"/>
        <v>Salah</v>
      </c>
    </row>
    <row r="306" spans="1:27" ht="15.75" customHeight="1" x14ac:dyDescent="0.2">
      <c r="A306" s="4">
        <v>69</v>
      </c>
      <c r="B306" s="5">
        <f>IF(Data_Mentah!B306="Male",1,0)</f>
        <v>0</v>
      </c>
      <c r="C306" s="5">
        <f>IF(Data_Mentah!C306="Yes",1,0)</f>
        <v>1</v>
      </c>
      <c r="D306" s="5">
        <f>IF(Data_Mentah!D306="Yes",1,0)</f>
        <v>1</v>
      </c>
      <c r="E306" s="5">
        <f>IF(Data_Mentah!E306="Yes",1,0)</f>
        <v>1</v>
      </c>
      <c r="F306" s="5">
        <f>IF(Data_Mentah!F306="Yes",1,0)</f>
        <v>1</v>
      </c>
      <c r="G306" s="5">
        <f>IF(Data_Mentah!G306="Yes",1,0)</f>
        <v>0</v>
      </c>
      <c r="H306" s="5">
        <f>IF(Data_Mentah!H306="Yes",1,0)</f>
        <v>0</v>
      </c>
      <c r="I306" s="5">
        <f>IF(Data_Mentah!I306="Yes",1,0)</f>
        <v>1</v>
      </c>
      <c r="J306" s="5">
        <f>IF(Data_Mentah!J306="Yes",1,0)</f>
        <v>1</v>
      </c>
      <c r="K306" s="5">
        <f>IF(Data_Mentah!K306="Yes",1,0)</f>
        <v>1</v>
      </c>
      <c r="L306" s="5">
        <f>IF(Data_Mentah!L306="Yes",1,0)</f>
        <v>0</v>
      </c>
      <c r="M306" s="5">
        <f>IF(Data_Mentah!M306="Yes",1,0)</f>
        <v>0</v>
      </c>
      <c r="N306" s="5">
        <f>IF(Data_Mentah!N306="Yes",1,0)</f>
        <v>1</v>
      </c>
      <c r="O306" s="5">
        <f>IF(Data_Mentah!O306="Yes",1,0)</f>
        <v>0</v>
      </c>
      <c r="P306" s="5">
        <f>IF(Data_Mentah!P306="Yes",1,0)</f>
        <v>1</v>
      </c>
      <c r="Q306" s="6">
        <f>IF(Data_Mentah!Q306="Positive",1,0)</f>
        <v>1</v>
      </c>
      <c r="T306">
        <f t="shared" si="24"/>
        <v>1</v>
      </c>
      <c r="U306">
        <f t="shared" si="25"/>
        <v>1</v>
      </c>
      <c r="V306">
        <f t="shared" si="26"/>
        <v>1</v>
      </c>
      <c r="W306">
        <f t="shared" si="27"/>
        <v>0</v>
      </c>
      <c r="X306">
        <f t="shared" si="28"/>
        <v>1</v>
      </c>
      <c r="Y306">
        <f>IF((Confusion_Matrix!T306 + Confusion_Matrix!U306 + Confusion_Matrix!V306 + Confusion_Matrix!W306 + Confusion_Matrix!X306) &gt;= 3, 1, 0)</f>
        <v>1</v>
      </c>
      <c r="Z306">
        <f>Label_Encoding!Q306</f>
        <v>1</v>
      </c>
      <c r="AA306" t="str">
        <f t="shared" si="29"/>
        <v>Benar</v>
      </c>
    </row>
    <row r="307" spans="1:27" ht="15.75" customHeight="1" x14ac:dyDescent="0.2">
      <c r="A307" s="7">
        <v>40</v>
      </c>
      <c r="B307" s="8">
        <f>IF(Data_Mentah!B307="Male",1,0)</f>
        <v>1</v>
      </c>
      <c r="C307" s="8">
        <f>IF(Data_Mentah!C307="Yes",1,0)</f>
        <v>0</v>
      </c>
      <c r="D307" s="8">
        <f>IF(Data_Mentah!D307="Yes",1,0)</f>
        <v>1</v>
      </c>
      <c r="E307" s="8">
        <f>IF(Data_Mentah!E307="Yes",1,0)</f>
        <v>1</v>
      </c>
      <c r="F307" s="8">
        <f>IF(Data_Mentah!F307="Yes",1,0)</f>
        <v>1</v>
      </c>
      <c r="G307" s="8">
        <f>IF(Data_Mentah!G307="Yes",1,0)</f>
        <v>0</v>
      </c>
      <c r="H307" s="8">
        <f>IF(Data_Mentah!H307="Yes",1,0)</f>
        <v>0</v>
      </c>
      <c r="I307" s="8">
        <f>IF(Data_Mentah!I307="Yes",1,0)</f>
        <v>1</v>
      </c>
      <c r="J307" s="8">
        <f>IF(Data_Mentah!J307="Yes",1,0)</f>
        <v>1</v>
      </c>
      <c r="K307" s="8">
        <f>IF(Data_Mentah!K307="Yes",1,0)</f>
        <v>0</v>
      </c>
      <c r="L307" s="8">
        <f>IF(Data_Mentah!L307="Yes",1,0)</f>
        <v>0</v>
      </c>
      <c r="M307" s="8">
        <f>IF(Data_Mentah!M307="Yes",1,0)</f>
        <v>1</v>
      </c>
      <c r="N307" s="8">
        <f>IF(Data_Mentah!N307="Yes",1,0)</f>
        <v>1</v>
      </c>
      <c r="O307" s="8">
        <f>IF(Data_Mentah!O307="Yes",1,0)</f>
        <v>0</v>
      </c>
      <c r="P307" s="8">
        <f>IF(Data_Mentah!P307="Yes",1,0)</f>
        <v>0</v>
      </c>
      <c r="Q307" s="9">
        <f>IF(Data_Mentah!Q307="Positive",1,0)</f>
        <v>0</v>
      </c>
      <c r="T307">
        <f t="shared" si="24"/>
        <v>1</v>
      </c>
      <c r="U307">
        <f t="shared" si="25"/>
        <v>1</v>
      </c>
      <c r="V307">
        <f t="shared" si="26"/>
        <v>1</v>
      </c>
      <c r="W307">
        <f t="shared" si="27"/>
        <v>0</v>
      </c>
      <c r="X307">
        <f t="shared" si="28"/>
        <v>1</v>
      </c>
      <c r="Y307">
        <f>IF((Confusion_Matrix!T307 + Confusion_Matrix!U307 + Confusion_Matrix!V307 + Confusion_Matrix!W307 + Confusion_Matrix!X307) &gt;= 3, 1, 0)</f>
        <v>1</v>
      </c>
      <c r="Z307">
        <f>Label_Encoding!Q307</f>
        <v>0</v>
      </c>
      <c r="AA307" t="str">
        <f t="shared" si="29"/>
        <v>Salah</v>
      </c>
    </row>
    <row r="308" spans="1:27" ht="15.75" customHeight="1" x14ac:dyDescent="0.2">
      <c r="A308" s="4">
        <v>28</v>
      </c>
      <c r="B308" s="5">
        <f>IF(Data_Mentah!B308="Male",1,0)</f>
        <v>1</v>
      </c>
      <c r="C308" s="5">
        <f>IF(Data_Mentah!C308="Yes",1,0)</f>
        <v>0</v>
      </c>
      <c r="D308" s="5">
        <f>IF(Data_Mentah!D308="Yes",1,0)</f>
        <v>0</v>
      </c>
      <c r="E308" s="5">
        <f>IF(Data_Mentah!E308="Yes",1,0)</f>
        <v>1</v>
      </c>
      <c r="F308" s="5">
        <f>IF(Data_Mentah!F308="Yes",1,0)</f>
        <v>0</v>
      </c>
      <c r="G308" s="5">
        <f>IF(Data_Mentah!G308="Yes",1,0)</f>
        <v>0</v>
      </c>
      <c r="H308" s="5">
        <f>IF(Data_Mentah!H308="Yes",1,0)</f>
        <v>0</v>
      </c>
      <c r="I308" s="5">
        <f>IF(Data_Mentah!I308="Yes",1,0)</f>
        <v>0</v>
      </c>
      <c r="J308" s="5">
        <f>IF(Data_Mentah!J308="Yes",1,0)</f>
        <v>0</v>
      </c>
      <c r="K308" s="5">
        <f>IF(Data_Mentah!K308="Yes",1,0)</f>
        <v>0</v>
      </c>
      <c r="L308" s="5">
        <f>IF(Data_Mentah!L308="Yes",1,0)</f>
        <v>0</v>
      </c>
      <c r="M308" s="5">
        <f>IF(Data_Mentah!M308="Yes",1,0)</f>
        <v>0</v>
      </c>
      <c r="N308" s="5">
        <f>IF(Data_Mentah!N308="Yes",1,0)</f>
        <v>0</v>
      </c>
      <c r="O308" s="5">
        <f>IF(Data_Mentah!O308="Yes",1,0)</f>
        <v>0</v>
      </c>
      <c r="P308" s="5">
        <f>IF(Data_Mentah!P308="Yes",1,0)</f>
        <v>0</v>
      </c>
      <c r="Q308" s="6">
        <f>IF(Data_Mentah!Q308="Positive",1,0)</f>
        <v>0</v>
      </c>
      <c r="T308">
        <f t="shared" si="24"/>
        <v>0</v>
      </c>
      <c r="U308">
        <f t="shared" si="25"/>
        <v>0</v>
      </c>
      <c r="V308">
        <f t="shared" si="26"/>
        <v>0</v>
      </c>
      <c r="W308">
        <f t="shared" si="27"/>
        <v>0</v>
      </c>
      <c r="X308">
        <f t="shared" si="28"/>
        <v>0</v>
      </c>
      <c r="Y308">
        <f>IF((Confusion_Matrix!T308 + Confusion_Matrix!U308 + Confusion_Matrix!V308 + Confusion_Matrix!W308 + Confusion_Matrix!X308) &gt;= 3, 1, 0)</f>
        <v>0</v>
      </c>
      <c r="Z308">
        <f>Label_Encoding!Q308</f>
        <v>0</v>
      </c>
      <c r="AA308" t="str">
        <f t="shared" si="29"/>
        <v>Benar</v>
      </c>
    </row>
    <row r="309" spans="1:27" ht="15.75" customHeight="1" x14ac:dyDescent="0.2">
      <c r="A309" s="7">
        <v>37</v>
      </c>
      <c r="B309" s="8">
        <f>IF(Data_Mentah!B309="Male",1,0)</f>
        <v>1</v>
      </c>
      <c r="C309" s="8">
        <f>IF(Data_Mentah!C309="Yes",1,0)</f>
        <v>0</v>
      </c>
      <c r="D309" s="8">
        <f>IF(Data_Mentah!D309="Yes",1,0)</f>
        <v>0</v>
      </c>
      <c r="E309" s="8">
        <f>IF(Data_Mentah!E309="Yes",1,0)</f>
        <v>0</v>
      </c>
      <c r="F309" s="8">
        <f>IF(Data_Mentah!F309="Yes",1,0)</f>
        <v>0</v>
      </c>
      <c r="G309" s="8">
        <f>IF(Data_Mentah!G309="Yes",1,0)</f>
        <v>0</v>
      </c>
      <c r="H309" s="8">
        <f>IF(Data_Mentah!H309="Yes",1,0)</f>
        <v>0</v>
      </c>
      <c r="I309" s="8">
        <f>IF(Data_Mentah!I309="Yes",1,0)</f>
        <v>0</v>
      </c>
      <c r="J309" s="8">
        <f>IF(Data_Mentah!J309="Yes",1,0)</f>
        <v>0</v>
      </c>
      <c r="K309" s="8">
        <f>IF(Data_Mentah!K309="Yes",1,0)</f>
        <v>0</v>
      </c>
      <c r="L309" s="8">
        <f>IF(Data_Mentah!L309="Yes",1,0)</f>
        <v>0</v>
      </c>
      <c r="M309" s="8">
        <f>IF(Data_Mentah!M309="Yes",1,0)</f>
        <v>0</v>
      </c>
      <c r="N309" s="8">
        <f>IF(Data_Mentah!N309="Yes",1,0)</f>
        <v>0</v>
      </c>
      <c r="O309" s="8">
        <f>IF(Data_Mentah!O309="Yes",1,0)</f>
        <v>0</v>
      </c>
      <c r="P309" s="8">
        <f>IF(Data_Mentah!P309="Yes",1,0)</f>
        <v>0</v>
      </c>
      <c r="Q309" s="9">
        <f>IF(Data_Mentah!Q309="Positive",1,0)</f>
        <v>0</v>
      </c>
      <c r="T309">
        <f t="shared" si="24"/>
        <v>0</v>
      </c>
      <c r="U309">
        <f t="shared" si="25"/>
        <v>0</v>
      </c>
      <c r="V309">
        <f t="shared" si="26"/>
        <v>0</v>
      </c>
      <c r="W309">
        <f t="shared" si="27"/>
        <v>0</v>
      </c>
      <c r="X309">
        <f t="shared" si="28"/>
        <v>0</v>
      </c>
      <c r="Y309">
        <f>IF((Confusion_Matrix!T309 + Confusion_Matrix!U309 + Confusion_Matrix!V309 + Confusion_Matrix!W309 + Confusion_Matrix!X309) &gt;= 3, 1, 0)</f>
        <v>0</v>
      </c>
      <c r="Z309">
        <f>Label_Encoding!Q309</f>
        <v>0</v>
      </c>
      <c r="AA309" t="str">
        <f t="shared" si="29"/>
        <v>Benar</v>
      </c>
    </row>
    <row r="310" spans="1:27" ht="15.75" customHeight="1" x14ac:dyDescent="0.2">
      <c r="A310" s="4">
        <v>34</v>
      </c>
      <c r="B310" s="5">
        <f>IF(Data_Mentah!B310="Male",1,0)</f>
        <v>1</v>
      </c>
      <c r="C310" s="5">
        <f>IF(Data_Mentah!C310="Yes",1,0)</f>
        <v>0</v>
      </c>
      <c r="D310" s="5">
        <f>IF(Data_Mentah!D310="Yes",1,0)</f>
        <v>0</v>
      </c>
      <c r="E310" s="5">
        <f>IF(Data_Mentah!E310="Yes",1,0)</f>
        <v>0</v>
      </c>
      <c r="F310" s="5">
        <f>IF(Data_Mentah!F310="Yes",1,0)</f>
        <v>0</v>
      </c>
      <c r="G310" s="5">
        <f>IF(Data_Mentah!G310="Yes",1,0)</f>
        <v>0</v>
      </c>
      <c r="H310" s="5">
        <f>IF(Data_Mentah!H310="Yes",1,0)</f>
        <v>0</v>
      </c>
      <c r="I310" s="5">
        <f>IF(Data_Mentah!I310="Yes",1,0)</f>
        <v>0</v>
      </c>
      <c r="J310" s="5">
        <f>IF(Data_Mentah!J310="Yes",1,0)</f>
        <v>0</v>
      </c>
      <c r="K310" s="5">
        <f>IF(Data_Mentah!K310="Yes",1,0)</f>
        <v>0</v>
      </c>
      <c r="L310" s="5">
        <f>IF(Data_Mentah!L310="Yes",1,0)</f>
        <v>0</v>
      </c>
      <c r="M310" s="5">
        <f>IF(Data_Mentah!M310="Yes",1,0)</f>
        <v>0</v>
      </c>
      <c r="N310" s="5">
        <f>IF(Data_Mentah!N310="Yes",1,0)</f>
        <v>0</v>
      </c>
      <c r="O310" s="5">
        <f>IF(Data_Mentah!O310="Yes",1,0)</f>
        <v>0</v>
      </c>
      <c r="P310" s="5">
        <f>IF(Data_Mentah!P310="Yes",1,0)</f>
        <v>0</v>
      </c>
      <c r="Q310" s="6">
        <f>IF(Data_Mentah!Q310="Positive",1,0)</f>
        <v>0</v>
      </c>
      <c r="T310">
        <f t="shared" si="24"/>
        <v>0</v>
      </c>
      <c r="U310">
        <f t="shared" si="25"/>
        <v>0</v>
      </c>
      <c r="V310">
        <f t="shared" si="26"/>
        <v>0</v>
      </c>
      <c r="W310">
        <f t="shared" si="27"/>
        <v>0</v>
      </c>
      <c r="X310">
        <f t="shared" si="28"/>
        <v>0</v>
      </c>
      <c r="Y310">
        <f>IF((Confusion_Matrix!T310 + Confusion_Matrix!U310 + Confusion_Matrix!V310 + Confusion_Matrix!W310 + Confusion_Matrix!X310) &gt;= 3, 1, 0)</f>
        <v>0</v>
      </c>
      <c r="Z310">
        <f>Label_Encoding!Q310</f>
        <v>0</v>
      </c>
      <c r="AA310" t="str">
        <f t="shared" si="29"/>
        <v>Benar</v>
      </c>
    </row>
    <row r="311" spans="1:27" ht="15.75" customHeight="1" x14ac:dyDescent="0.2">
      <c r="A311" s="7">
        <v>30</v>
      </c>
      <c r="B311" s="8">
        <f>IF(Data_Mentah!B311="Male",1,0)</f>
        <v>1</v>
      </c>
      <c r="C311" s="8">
        <f>IF(Data_Mentah!C311="Yes",1,0)</f>
        <v>0</v>
      </c>
      <c r="D311" s="8">
        <f>IF(Data_Mentah!D311="Yes",1,0)</f>
        <v>0</v>
      </c>
      <c r="E311" s="8">
        <f>IF(Data_Mentah!E311="Yes",1,0)</f>
        <v>0</v>
      </c>
      <c r="F311" s="8">
        <f>IF(Data_Mentah!F311="Yes",1,0)</f>
        <v>0</v>
      </c>
      <c r="G311" s="8">
        <f>IF(Data_Mentah!G311="Yes",1,0)</f>
        <v>0</v>
      </c>
      <c r="H311" s="8">
        <f>IF(Data_Mentah!H311="Yes",1,0)</f>
        <v>0</v>
      </c>
      <c r="I311" s="8">
        <f>IF(Data_Mentah!I311="Yes",1,0)</f>
        <v>0</v>
      </c>
      <c r="J311" s="8">
        <f>IF(Data_Mentah!J311="Yes",1,0)</f>
        <v>0</v>
      </c>
      <c r="K311" s="8">
        <f>IF(Data_Mentah!K311="Yes",1,0)</f>
        <v>0</v>
      </c>
      <c r="L311" s="8">
        <f>IF(Data_Mentah!L311="Yes",1,0)</f>
        <v>0</v>
      </c>
      <c r="M311" s="8">
        <f>IF(Data_Mentah!M311="Yes",1,0)</f>
        <v>0</v>
      </c>
      <c r="N311" s="8">
        <f>IF(Data_Mentah!N311="Yes",1,0)</f>
        <v>0</v>
      </c>
      <c r="O311" s="8">
        <f>IF(Data_Mentah!O311="Yes",1,0)</f>
        <v>0</v>
      </c>
      <c r="P311" s="8">
        <f>IF(Data_Mentah!P311="Yes",1,0)</f>
        <v>0</v>
      </c>
      <c r="Q311" s="9">
        <f>IF(Data_Mentah!Q311="Positive",1,0)</f>
        <v>0</v>
      </c>
      <c r="T311">
        <f t="shared" si="24"/>
        <v>0</v>
      </c>
      <c r="U311">
        <f t="shared" si="25"/>
        <v>0</v>
      </c>
      <c r="V311">
        <f t="shared" si="26"/>
        <v>0</v>
      </c>
      <c r="W311">
        <f t="shared" si="27"/>
        <v>0</v>
      </c>
      <c r="X311">
        <f t="shared" si="28"/>
        <v>0</v>
      </c>
      <c r="Y311">
        <f>IF((Confusion_Matrix!T311 + Confusion_Matrix!U311 + Confusion_Matrix!V311 + Confusion_Matrix!W311 + Confusion_Matrix!X311) &gt;= 3, 1, 0)</f>
        <v>0</v>
      </c>
      <c r="Z311">
        <f>Label_Encoding!Q311</f>
        <v>0</v>
      </c>
      <c r="AA311" t="str">
        <f t="shared" si="29"/>
        <v>Benar</v>
      </c>
    </row>
    <row r="312" spans="1:27" ht="15.75" customHeight="1" x14ac:dyDescent="0.2">
      <c r="A312" s="4">
        <v>67</v>
      </c>
      <c r="B312" s="5">
        <f>IF(Data_Mentah!B312="Male",1,0)</f>
        <v>1</v>
      </c>
      <c r="C312" s="5">
        <f>IF(Data_Mentah!C312="Yes",1,0)</f>
        <v>1</v>
      </c>
      <c r="D312" s="5">
        <f>IF(Data_Mentah!D312="Yes",1,0)</f>
        <v>0</v>
      </c>
      <c r="E312" s="5">
        <f>IF(Data_Mentah!E312="Yes",1,0)</f>
        <v>0</v>
      </c>
      <c r="F312" s="5">
        <f>IF(Data_Mentah!F312="Yes",1,0)</f>
        <v>1</v>
      </c>
      <c r="G312" s="5">
        <f>IF(Data_Mentah!G312="Yes",1,0)</f>
        <v>1</v>
      </c>
      <c r="H312" s="5">
        <f>IF(Data_Mentah!H312="Yes",1,0)</f>
        <v>0</v>
      </c>
      <c r="I312" s="5">
        <f>IF(Data_Mentah!I312="Yes",1,0)</f>
        <v>1</v>
      </c>
      <c r="J312" s="5">
        <f>IF(Data_Mentah!J312="Yes",1,0)</f>
        <v>1</v>
      </c>
      <c r="K312" s="5">
        <f>IF(Data_Mentah!K312="Yes",1,0)</f>
        <v>1</v>
      </c>
      <c r="L312" s="5">
        <f>IF(Data_Mentah!L312="Yes",1,0)</f>
        <v>1</v>
      </c>
      <c r="M312" s="5">
        <f>IF(Data_Mentah!M312="Yes",1,0)</f>
        <v>0</v>
      </c>
      <c r="N312" s="5">
        <f>IF(Data_Mentah!N312="Yes",1,0)</f>
        <v>1</v>
      </c>
      <c r="O312" s="5">
        <f>IF(Data_Mentah!O312="Yes",1,0)</f>
        <v>1</v>
      </c>
      <c r="P312" s="5">
        <f>IF(Data_Mentah!P312="Yes",1,0)</f>
        <v>1</v>
      </c>
      <c r="Q312" s="6">
        <f>IF(Data_Mentah!Q312="Positive",1,0)</f>
        <v>0</v>
      </c>
      <c r="T312">
        <f t="shared" si="24"/>
        <v>1</v>
      </c>
      <c r="U312">
        <f t="shared" si="25"/>
        <v>1</v>
      </c>
      <c r="V312">
        <f t="shared" si="26"/>
        <v>1</v>
      </c>
      <c r="W312">
        <f t="shared" si="27"/>
        <v>0</v>
      </c>
      <c r="X312">
        <f t="shared" si="28"/>
        <v>1</v>
      </c>
      <c r="Y312">
        <f>IF((Confusion_Matrix!T312 + Confusion_Matrix!U312 + Confusion_Matrix!V312 + Confusion_Matrix!W312 + Confusion_Matrix!X312) &gt;= 3, 1, 0)</f>
        <v>1</v>
      </c>
      <c r="Z312">
        <f>Label_Encoding!Q312</f>
        <v>0</v>
      </c>
      <c r="AA312" t="str">
        <f t="shared" si="29"/>
        <v>Salah</v>
      </c>
    </row>
    <row r="313" spans="1:27" ht="15.75" customHeight="1" x14ac:dyDescent="0.2">
      <c r="A313" s="7">
        <v>60</v>
      </c>
      <c r="B313" s="8">
        <f>IF(Data_Mentah!B313="Male",1,0)</f>
        <v>1</v>
      </c>
      <c r="C313" s="8">
        <f>IF(Data_Mentah!C313="Yes",1,0)</f>
        <v>0</v>
      </c>
      <c r="D313" s="8">
        <f>IF(Data_Mentah!D313="Yes",1,0)</f>
        <v>0</v>
      </c>
      <c r="E313" s="8">
        <f>IF(Data_Mentah!E313="Yes",1,0)</f>
        <v>0</v>
      </c>
      <c r="F313" s="8">
        <f>IF(Data_Mentah!F313="Yes",1,0)</f>
        <v>1</v>
      </c>
      <c r="G313" s="8">
        <f>IF(Data_Mentah!G313="Yes",1,0)</f>
        <v>0</v>
      </c>
      <c r="H313" s="8">
        <f>IF(Data_Mentah!H313="Yes",1,0)</f>
        <v>0</v>
      </c>
      <c r="I313" s="8">
        <f>IF(Data_Mentah!I313="Yes",1,0)</f>
        <v>0</v>
      </c>
      <c r="J313" s="8">
        <f>IF(Data_Mentah!J313="Yes",1,0)</f>
        <v>0</v>
      </c>
      <c r="K313" s="8">
        <f>IF(Data_Mentah!K313="Yes",1,0)</f>
        <v>0</v>
      </c>
      <c r="L313" s="8">
        <f>IF(Data_Mentah!L313="Yes",1,0)</f>
        <v>0</v>
      </c>
      <c r="M313" s="8">
        <f>IF(Data_Mentah!M313="Yes",1,0)</f>
        <v>1</v>
      </c>
      <c r="N313" s="8">
        <f>IF(Data_Mentah!N313="Yes",1,0)</f>
        <v>1</v>
      </c>
      <c r="O313" s="8">
        <f>IF(Data_Mentah!O313="Yes",1,0)</f>
        <v>0</v>
      </c>
      <c r="P313" s="8">
        <f>IF(Data_Mentah!P313="Yes",1,0)</f>
        <v>0</v>
      </c>
      <c r="Q313" s="9">
        <f>IF(Data_Mentah!Q313="Positive",1,0)</f>
        <v>0</v>
      </c>
      <c r="T313">
        <f t="shared" si="24"/>
        <v>0</v>
      </c>
      <c r="U313">
        <f t="shared" si="25"/>
        <v>0</v>
      </c>
      <c r="V313">
        <f t="shared" si="26"/>
        <v>0</v>
      </c>
      <c r="W313">
        <f t="shared" si="27"/>
        <v>0</v>
      </c>
      <c r="X313">
        <f t="shared" si="28"/>
        <v>0</v>
      </c>
      <c r="Y313">
        <f>IF((Confusion_Matrix!T313 + Confusion_Matrix!U313 + Confusion_Matrix!V313 + Confusion_Matrix!W313 + Confusion_Matrix!X313) &gt;= 3, 1, 0)</f>
        <v>0</v>
      </c>
      <c r="Z313">
        <f>Label_Encoding!Q313</f>
        <v>0</v>
      </c>
      <c r="AA313" t="str">
        <f t="shared" si="29"/>
        <v>Benar</v>
      </c>
    </row>
    <row r="314" spans="1:27" ht="15.75" customHeight="1" x14ac:dyDescent="0.2">
      <c r="A314" s="4">
        <v>58</v>
      </c>
      <c r="B314" s="5">
        <f>IF(Data_Mentah!B314="Male",1,0)</f>
        <v>1</v>
      </c>
      <c r="C314" s="5">
        <f>IF(Data_Mentah!C314="Yes",1,0)</f>
        <v>0</v>
      </c>
      <c r="D314" s="5">
        <f>IF(Data_Mentah!D314="Yes",1,0)</f>
        <v>0</v>
      </c>
      <c r="E314" s="5">
        <f>IF(Data_Mentah!E314="Yes",1,0)</f>
        <v>0</v>
      </c>
      <c r="F314" s="5">
        <f>IF(Data_Mentah!F314="Yes",1,0)</f>
        <v>0</v>
      </c>
      <c r="G314" s="5">
        <f>IF(Data_Mentah!G314="Yes",1,0)</f>
        <v>1</v>
      </c>
      <c r="H314" s="5">
        <f>IF(Data_Mentah!H314="Yes",1,0)</f>
        <v>0</v>
      </c>
      <c r="I314" s="5">
        <f>IF(Data_Mentah!I314="Yes",1,0)</f>
        <v>0</v>
      </c>
      <c r="J314" s="5">
        <f>IF(Data_Mentah!J314="Yes",1,0)</f>
        <v>1</v>
      </c>
      <c r="K314" s="5">
        <f>IF(Data_Mentah!K314="Yes",1,0)</f>
        <v>0</v>
      </c>
      <c r="L314" s="5">
        <f>IF(Data_Mentah!L314="Yes",1,0)</f>
        <v>1</v>
      </c>
      <c r="M314" s="5">
        <f>IF(Data_Mentah!M314="Yes",1,0)</f>
        <v>0</v>
      </c>
      <c r="N314" s="5">
        <f>IF(Data_Mentah!N314="Yes",1,0)</f>
        <v>0</v>
      </c>
      <c r="O314" s="5">
        <f>IF(Data_Mentah!O314="Yes",1,0)</f>
        <v>1</v>
      </c>
      <c r="P314" s="5">
        <f>IF(Data_Mentah!P314="Yes",1,0)</f>
        <v>1</v>
      </c>
      <c r="Q314" s="6">
        <f>IF(Data_Mentah!Q314="Positive",1,0)</f>
        <v>0</v>
      </c>
      <c r="T314">
        <f t="shared" si="24"/>
        <v>0</v>
      </c>
      <c r="U314">
        <f t="shared" si="25"/>
        <v>1</v>
      </c>
      <c r="V314">
        <f t="shared" si="26"/>
        <v>0</v>
      </c>
      <c r="W314">
        <f t="shared" si="27"/>
        <v>0</v>
      </c>
      <c r="X314">
        <f t="shared" si="28"/>
        <v>0</v>
      </c>
      <c r="Y314">
        <f>IF((Confusion_Matrix!T314 + Confusion_Matrix!U314 + Confusion_Matrix!V314 + Confusion_Matrix!W314 + Confusion_Matrix!X314) &gt;= 3, 1, 0)</f>
        <v>0</v>
      </c>
      <c r="Z314">
        <f>Label_Encoding!Q314</f>
        <v>0</v>
      </c>
      <c r="AA314" t="str">
        <f t="shared" si="29"/>
        <v>Benar</v>
      </c>
    </row>
    <row r="315" spans="1:27" ht="15.75" customHeight="1" x14ac:dyDescent="0.2">
      <c r="A315" s="7">
        <v>54</v>
      </c>
      <c r="B315" s="8">
        <f>IF(Data_Mentah!B315="Male",1,0)</f>
        <v>1</v>
      </c>
      <c r="C315" s="8">
        <f>IF(Data_Mentah!C315="Yes",1,0)</f>
        <v>0</v>
      </c>
      <c r="D315" s="8">
        <f>IF(Data_Mentah!D315="Yes",1,0)</f>
        <v>0</v>
      </c>
      <c r="E315" s="8">
        <f>IF(Data_Mentah!E315="Yes",1,0)</f>
        <v>1</v>
      </c>
      <c r="F315" s="8">
        <f>IF(Data_Mentah!F315="Yes",1,0)</f>
        <v>1</v>
      </c>
      <c r="G315" s="8">
        <f>IF(Data_Mentah!G315="Yes",1,0)</f>
        <v>0</v>
      </c>
      <c r="H315" s="8">
        <f>IF(Data_Mentah!H315="Yes",1,0)</f>
        <v>1</v>
      </c>
      <c r="I315" s="8">
        <f>IF(Data_Mentah!I315="Yes",1,0)</f>
        <v>0</v>
      </c>
      <c r="J315" s="8">
        <f>IF(Data_Mentah!J315="Yes",1,0)</f>
        <v>0</v>
      </c>
      <c r="K315" s="8">
        <f>IF(Data_Mentah!K315="Yes",1,0)</f>
        <v>0</v>
      </c>
      <c r="L315" s="8">
        <f>IF(Data_Mentah!L315="Yes",1,0)</f>
        <v>1</v>
      </c>
      <c r="M315" s="8">
        <f>IF(Data_Mentah!M315="Yes",1,0)</f>
        <v>0</v>
      </c>
      <c r="N315" s="8">
        <f>IF(Data_Mentah!N315="Yes",1,0)</f>
        <v>0</v>
      </c>
      <c r="O315" s="8">
        <f>IF(Data_Mentah!O315="Yes",1,0)</f>
        <v>1</v>
      </c>
      <c r="P315" s="8">
        <f>IF(Data_Mentah!P315="Yes",1,0)</f>
        <v>0</v>
      </c>
      <c r="Q315" s="9">
        <f>IF(Data_Mentah!Q315="Positive",1,0)</f>
        <v>0</v>
      </c>
      <c r="T315">
        <f t="shared" si="24"/>
        <v>1</v>
      </c>
      <c r="U315">
        <f t="shared" si="25"/>
        <v>0</v>
      </c>
      <c r="V315">
        <f t="shared" si="26"/>
        <v>0</v>
      </c>
      <c r="W315">
        <f t="shared" si="27"/>
        <v>0</v>
      </c>
      <c r="X315">
        <f t="shared" si="28"/>
        <v>0</v>
      </c>
      <c r="Y315">
        <f>IF((Confusion_Matrix!T315 + Confusion_Matrix!U315 + Confusion_Matrix!V315 + Confusion_Matrix!W315 + Confusion_Matrix!X315) &gt;= 3, 1, 0)</f>
        <v>0</v>
      </c>
      <c r="Z315">
        <f>Label_Encoding!Q315</f>
        <v>0</v>
      </c>
      <c r="AA315" t="str">
        <f t="shared" si="29"/>
        <v>Benar</v>
      </c>
    </row>
    <row r="316" spans="1:27" ht="15.75" customHeight="1" x14ac:dyDescent="0.2">
      <c r="A316" s="4">
        <v>43</v>
      </c>
      <c r="B316" s="5">
        <f>IF(Data_Mentah!B316="Male",1,0)</f>
        <v>1</v>
      </c>
      <c r="C316" s="5">
        <f>IF(Data_Mentah!C316="Yes",1,0)</f>
        <v>0</v>
      </c>
      <c r="D316" s="5">
        <f>IF(Data_Mentah!D316="Yes",1,0)</f>
        <v>0</v>
      </c>
      <c r="E316" s="5">
        <f>IF(Data_Mentah!E316="Yes",1,0)</f>
        <v>1</v>
      </c>
      <c r="F316" s="5">
        <f>IF(Data_Mentah!F316="Yes",1,0)</f>
        <v>0</v>
      </c>
      <c r="G316" s="5">
        <f>IF(Data_Mentah!G316="Yes",1,0)</f>
        <v>0</v>
      </c>
      <c r="H316" s="5">
        <f>IF(Data_Mentah!H316="Yes",1,0)</f>
        <v>1</v>
      </c>
      <c r="I316" s="5">
        <f>IF(Data_Mentah!I316="Yes",1,0)</f>
        <v>0</v>
      </c>
      <c r="J316" s="5">
        <f>IF(Data_Mentah!J316="Yes",1,0)</f>
        <v>0</v>
      </c>
      <c r="K316" s="5">
        <f>IF(Data_Mentah!K316="Yes",1,0)</f>
        <v>0</v>
      </c>
      <c r="L316" s="5">
        <f>IF(Data_Mentah!L316="Yes",1,0)</f>
        <v>1</v>
      </c>
      <c r="M316" s="5">
        <f>IF(Data_Mentah!M316="Yes",1,0)</f>
        <v>0</v>
      </c>
      <c r="N316" s="5">
        <f>IF(Data_Mentah!N316="Yes",1,0)</f>
        <v>0</v>
      </c>
      <c r="O316" s="5">
        <f>IF(Data_Mentah!O316="Yes",1,0)</f>
        <v>1</v>
      </c>
      <c r="P316" s="5">
        <f>IF(Data_Mentah!P316="Yes",1,0)</f>
        <v>0</v>
      </c>
      <c r="Q316" s="6">
        <f>IF(Data_Mentah!Q316="Positive",1,0)</f>
        <v>0</v>
      </c>
      <c r="T316">
        <f t="shared" si="24"/>
        <v>0</v>
      </c>
      <c r="U316">
        <f t="shared" si="25"/>
        <v>0</v>
      </c>
      <c r="V316">
        <f t="shared" si="26"/>
        <v>0</v>
      </c>
      <c r="W316">
        <f t="shared" si="27"/>
        <v>0</v>
      </c>
      <c r="X316">
        <f t="shared" si="28"/>
        <v>0</v>
      </c>
      <c r="Y316">
        <f>IF((Confusion_Matrix!T316 + Confusion_Matrix!U316 + Confusion_Matrix!V316 + Confusion_Matrix!W316 + Confusion_Matrix!X316) &gt;= 3, 1, 0)</f>
        <v>0</v>
      </c>
      <c r="Z316">
        <f>Label_Encoding!Q316</f>
        <v>0</v>
      </c>
      <c r="AA316" t="str">
        <f t="shared" si="29"/>
        <v>Benar</v>
      </c>
    </row>
    <row r="317" spans="1:27" ht="15.75" customHeight="1" x14ac:dyDescent="0.2">
      <c r="A317" s="7">
        <v>33</v>
      </c>
      <c r="B317" s="8">
        <f>IF(Data_Mentah!B317="Male",1,0)</f>
        <v>0</v>
      </c>
      <c r="C317" s="8">
        <f>IF(Data_Mentah!C317="Yes",1,0)</f>
        <v>0</v>
      </c>
      <c r="D317" s="8">
        <f>IF(Data_Mentah!D317="Yes",1,0)</f>
        <v>0</v>
      </c>
      <c r="E317" s="8">
        <f>IF(Data_Mentah!E317="Yes",1,0)</f>
        <v>0</v>
      </c>
      <c r="F317" s="8">
        <f>IF(Data_Mentah!F317="Yes",1,0)</f>
        <v>0</v>
      </c>
      <c r="G317" s="8">
        <f>IF(Data_Mentah!G317="Yes",1,0)</f>
        <v>0</v>
      </c>
      <c r="H317" s="8">
        <f>IF(Data_Mentah!H317="Yes",1,0)</f>
        <v>0</v>
      </c>
      <c r="I317" s="8">
        <f>IF(Data_Mentah!I317="Yes",1,0)</f>
        <v>0</v>
      </c>
      <c r="J317" s="8">
        <f>IF(Data_Mentah!J317="Yes",1,0)</f>
        <v>0</v>
      </c>
      <c r="K317" s="8">
        <f>IF(Data_Mentah!K317="Yes",1,0)</f>
        <v>0</v>
      </c>
      <c r="L317" s="8">
        <f>IF(Data_Mentah!L317="Yes",1,0)</f>
        <v>0</v>
      </c>
      <c r="M317" s="8">
        <f>IF(Data_Mentah!M317="Yes",1,0)</f>
        <v>0</v>
      </c>
      <c r="N317" s="8">
        <f>IF(Data_Mentah!N317="Yes",1,0)</f>
        <v>0</v>
      </c>
      <c r="O317" s="8">
        <f>IF(Data_Mentah!O317="Yes",1,0)</f>
        <v>0</v>
      </c>
      <c r="P317" s="8">
        <f>IF(Data_Mentah!P317="Yes",1,0)</f>
        <v>0</v>
      </c>
      <c r="Q317" s="9">
        <f>IF(Data_Mentah!Q317="Positive",1,0)</f>
        <v>0</v>
      </c>
      <c r="T317">
        <f t="shared" si="24"/>
        <v>0</v>
      </c>
      <c r="U317">
        <f t="shared" si="25"/>
        <v>0</v>
      </c>
      <c r="V317">
        <f t="shared" si="26"/>
        <v>0</v>
      </c>
      <c r="W317">
        <f t="shared" si="27"/>
        <v>0</v>
      </c>
      <c r="X317">
        <f t="shared" si="28"/>
        <v>0</v>
      </c>
      <c r="Y317">
        <f>IF((Confusion_Matrix!T317 + Confusion_Matrix!U317 + Confusion_Matrix!V317 + Confusion_Matrix!W317 + Confusion_Matrix!X317) &gt;= 3, 1, 0)</f>
        <v>0</v>
      </c>
      <c r="Z317">
        <f>Label_Encoding!Q317</f>
        <v>0</v>
      </c>
      <c r="AA317" t="str">
        <f t="shared" si="29"/>
        <v>Benar</v>
      </c>
    </row>
    <row r="318" spans="1:27" ht="15.75" customHeight="1" x14ac:dyDescent="0.2">
      <c r="A318" s="4">
        <v>55</v>
      </c>
      <c r="B318" s="5">
        <f>IF(Data_Mentah!B318="Male",1,0)</f>
        <v>0</v>
      </c>
      <c r="C318" s="5">
        <f>IF(Data_Mentah!C318="Yes",1,0)</f>
        <v>0</v>
      </c>
      <c r="D318" s="5">
        <f>IF(Data_Mentah!D318="Yes",1,0)</f>
        <v>0</v>
      </c>
      <c r="E318" s="5">
        <f>IF(Data_Mentah!E318="Yes",1,0)</f>
        <v>0</v>
      </c>
      <c r="F318" s="5">
        <f>IF(Data_Mentah!F318="Yes",1,0)</f>
        <v>1</v>
      </c>
      <c r="G318" s="5">
        <f>IF(Data_Mentah!G318="Yes",1,0)</f>
        <v>0</v>
      </c>
      <c r="H318" s="5">
        <f>IF(Data_Mentah!H318="Yes",1,0)</f>
        <v>1</v>
      </c>
      <c r="I318" s="5">
        <f>IF(Data_Mentah!I318="Yes",1,0)</f>
        <v>0</v>
      </c>
      <c r="J318" s="5">
        <f>IF(Data_Mentah!J318="Yes",1,0)</f>
        <v>1</v>
      </c>
      <c r="K318" s="5">
        <f>IF(Data_Mentah!K318="Yes",1,0)</f>
        <v>0</v>
      </c>
      <c r="L318" s="5">
        <f>IF(Data_Mentah!L318="Yes",1,0)</f>
        <v>1</v>
      </c>
      <c r="M318" s="5">
        <f>IF(Data_Mentah!M318="Yes",1,0)</f>
        <v>1</v>
      </c>
      <c r="N318" s="5">
        <f>IF(Data_Mentah!N318="Yes",1,0)</f>
        <v>0</v>
      </c>
      <c r="O318" s="5">
        <f>IF(Data_Mentah!O318="Yes",1,0)</f>
        <v>1</v>
      </c>
      <c r="P318" s="5">
        <f>IF(Data_Mentah!P318="Yes",1,0)</f>
        <v>0</v>
      </c>
      <c r="Q318" s="6">
        <f>IF(Data_Mentah!Q318="Positive",1,0)</f>
        <v>0</v>
      </c>
      <c r="T318">
        <f t="shared" si="24"/>
        <v>1</v>
      </c>
      <c r="U318">
        <f t="shared" si="25"/>
        <v>0</v>
      </c>
      <c r="V318">
        <f t="shared" si="26"/>
        <v>1</v>
      </c>
      <c r="W318">
        <f t="shared" si="27"/>
        <v>0</v>
      </c>
      <c r="X318">
        <f t="shared" si="28"/>
        <v>1</v>
      </c>
      <c r="Y318">
        <f>IF((Confusion_Matrix!T318 + Confusion_Matrix!U318 + Confusion_Matrix!V318 + Confusion_Matrix!W318 + Confusion_Matrix!X318) &gt;= 3, 1, 0)</f>
        <v>1</v>
      </c>
      <c r="Z318">
        <f>Label_Encoding!Q318</f>
        <v>0</v>
      </c>
      <c r="AA318" t="str">
        <f t="shared" si="29"/>
        <v>Salah</v>
      </c>
    </row>
    <row r="319" spans="1:27" ht="15.75" customHeight="1" x14ac:dyDescent="0.2">
      <c r="A319" s="7">
        <v>36</v>
      </c>
      <c r="B319" s="8">
        <f>IF(Data_Mentah!B319="Male",1,0)</f>
        <v>0</v>
      </c>
      <c r="C319" s="8">
        <f>IF(Data_Mentah!C319="Yes",1,0)</f>
        <v>0</v>
      </c>
      <c r="D319" s="8">
        <f>IF(Data_Mentah!D319="Yes",1,0)</f>
        <v>0</v>
      </c>
      <c r="E319" s="8">
        <f>IF(Data_Mentah!E319="Yes",1,0)</f>
        <v>0</v>
      </c>
      <c r="F319" s="8">
        <f>IF(Data_Mentah!F319="Yes",1,0)</f>
        <v>1</v>
      </c>
      <c r="G319" s="8">
        <f>IF(Data_Mentah!G319="Yes",1,0)</f>
        <v>0</v>
      </c>
      <c r="H319" s="8">
        <f>IF(Data_Mentah!H319="Yes",1,0)</f>
        <v>0</v>
      </c>
      <c r="I319" s="8">
        <f>IF(Data_Mentah!I319="Yes",1,0)</f>
        <v>0</v>
      </c>
      <c r="J319" s="8">
        <f>IF(Data_Mentah!J319="Yes",1,0)</f>
        <v>0</v>
      </c>
      <c r="K319" s="8">
        <f>IF(Data_Mentah!K319="Yes",1,0)</f>
        <v>1</v>
      </c>
      <c r="L319" s="8">
        <f>IF(Data_Mentah!L319="Yes",1,0)</f>
        <v>0</v>
      </c>
      <c r="M319" s="8">
        <f>IF(Data_Mentah!M319="Yes",1,0)</f>
        <v>0</v>
      </c>
      <c r="N319" s="8">
        <f>IF(Data_Mentah!N319="Yes",1,0)</f>
        <v>0</v>
      </c>
      <c r="O319" s="8">
        <f>IF(Data_Mentah!O319="Yes",1,0)</f>
        <v>0</v>
      </c>
      <c r="P319" s="8">
        <f>IF(Data_Mentah!P319="Yes",1,0)</f>
        <v>0</v>
      </c>
      <c r="Q319" s="9">
        <f>IF(Data_Mentah!Q319="Positive",1,0)</f>
        <v>0</v>
      </c>
      <c r="T319">
        <f t="shared" si="24"/>
        <v>0</v>
      </c>
      <c r="U319">
        <f t="shared" si="25"/>
        <v>0</v>
      </c>
      <c r="V319">
        <f t="shared" si="26"/>
        <v>0</v>
      </c>
      <c r="W319">
        <f t="shared" si="27"/>
        <v>0</v>
      </c>
      <c r="X319">
        <f t="shared" si="28"/>
        <v>0</v>
      </c>
      <c r="Y319">
        <f>IF((Confusion_Matrix!T319 + Confusion_Matrix!U319 + Confusion_Matrix!V319 + Confusion_Matrix!W319 + Confusion_Matrix!X319) &gt;= 3, 1, 0)</f>
        <v>0</v>
      </c>
      <c r="Z319">
        <f>Label_Encoding!Q319</f>
        <v>0</v>
      </c>
      <c r="AA319" t="str">
        <f t="shared" si="29"/>
        <v>Benar</v>
      </c>
    </row>
    <row r="320" spans="1:27" ht="15.75" customHeight="1" x14ac:dyDescent="0.2">
      <c r="A320" s="4">
        <v>28</v>
      </c>
      <c r="B320" s="5">
        <f>IF(Data_Mentah!B320="Male",1,0)</f>
        <v>0</v>
      </c>
      <c r="C320" s="5">
        <f>IF(Data_Mentah!C320="Yes",1,0)</f>
        <v>0</v>
      </c>
      <c r="D320" s="5">
        <f>IF(Data_Mentah!D320="Yes",1,0)</f>
        <v>0</v>
      </c>
      <c r="E320" s="5">
        <f>IF(Data_Mentah!E320="Yes",1,0)</f>
        <v>0</v>
      </c>
      <c r="F320" s="5">
        <f>IF(Data_Mentah!F320="Yes",1,0)</f>
        <v>0</v>
      </c>
      <c r="G320" s="5">
        <f>IF(Data_Mentah!G320="Yes",1,0)</f>
        <v>1</v>
      </c>
      <c r="H320" s="5">
        <f>IF(Data_Mentah!H320="Yes",1,0)</f>
        <v>0</v>
      </c>
      <c r="I320" s="5">
        <f>IF(Data_Mentah!I320="Yes",1,0)</f>
        <v>0</v>
      </c>
      <c r="J320" s="5">
        <f>IF(Data_Mentah!J320="Yes",1,0)</f>
        <v>0</v>
      </c>
      <c r="K320" s="5">
        <f>IF(Data_Mentah!K320="Yes",1,0)</f>
        <v>0</v>
      </c>
      <c r="L320" s="5">
        <f>IF(Data_Mentah!L320="Yes",1,0)</f>
        <v>0</v>
      </c>
      <c r="M320" s="5">
        <f>IF(Data_Mentah!M320="Yes",1,0)</f>
        <v>1</v>
      </c>
      <c r="N320" s="5">
        <f>IF(Data_Mentah!N320="Yes",1,0)</f>
        <v>0</v>
      </c>
      <c r="O320" s="5">
        <f>IF(Data_Mentah!O320="Yes",1,0)</f>
        <v>0</v>
      </c>
      <c r="P320" s="5">
        <f>IF(Data_Mentah!P320="Yes",1,0)</f>
        <v>0</v>
      </c>
      <c r="Q320" s="6">
        <f>IF(Data_Mentah!Q320="Positive",1,0)</f>
        <v>0</v>
      </c>
      <c r="T320">
        <f t="shared" si="24"/>
        <v>0</v>
      </c>
      <c r="U320">
        <f t="shared" si="25"/>
        <v>0</v>
      </c>
      <c r="V320">
        <f t="shared" si="26"/>
        <v>0</v>
      </c>
      <c r="W320">
        <f t="shared" si="27"/>
        <v>0</v>
      </c>
      <c r="X320">
        <f t="shared" si="28"/>
        <v>0</v>
      </c>
      <c r="Y320">
        <f>IF((Confusion_Matrix!T320 + Confusion_Matrix!U320 + Confusion_Matrix!V320 + Confusion_Matrix!W320 + Confusion_Matrix!X320) &gt;= 3, 1, 0)</f>
        <v>0</v>
      </c>
      <c r="Z320">
        <f>Label_Encoding!Q320</f>
        <v>0</v>
      </c>
      <c r="AA320" t="str">
        <f t="shared" si="29"/>
        <v>Benar</v>
      </c>
    </row>
    <row r="321" spans="1:27" ht="15.75" customHeight="1" x14ac:dyDescent="0.2">
      <c r="A321" s="7">
        <v>34</v>
      </c>
      <c r="B321" s="8">
        <f>IF(Data_Mentah!B321="Male",1,0)</f>
        <v>0</v>
      </c>
      <c r="C321" s="8">
        <f>IF(Data_Mentah!C321="Yes",1,0)</f>
        <v>0</v>
      </c>
      <c r="D321" s="8">
        <f>IF(Data_Mentah!D321="Yes",1,0)</f>
        <v>0</v>
      </c>
      <c r="E321" s="8">
        <f>IF(Data_Mentah!E321="Yes",1,0)</f>
        <v>1</v>
      </c>
      <c r="F321" s="8">
        <f>IF(Data_Mentah!F321="Yes",1,0)</f>
        <v>0</v>
      </c>
      <c r="G321" s="8">
        <f>IF(Data_Mentah!G321="Yes",1,0)</f>
        <v>0</v>
      </c>
      <c r="H321" s="8">
        <f>IF(Data_Mentah!H321="Yes",1,0)</f>
        <v>0</v>
      </c>
      <c r="I321" s="8">
        <f>IF(Data_Mentah!I321="Yes",1,0)</f>
        <v>0</v>
      </c>
      <c r="J321" s="8">
        <f>IF(Data_Mentah!J321="Yes",1,0)</f>
        <v>0</v>
      </c>
      <c r="K321" s="8">
        <f>IF(Data_Mentah!K321="Yes",1,0)</f>
        <v>0</v>
      </c>
      <c r="L321" s="8">
        <f>IF(Data_Mentah!L321="Yes",1,0)</f>
        <v>0</v>
      </c>
      <c r="M321" s="8">
        <f>IF(Data_Mentah!M321="Yes",1,0)</f>
        <v>0</v>
      </c>
      <c r="N321" s="8">
        <f>IF(Data_Mentah!N321="Yes",1,0)</f>
        <v>0</v>
      </c>
      <c r="O321" s="8">
        <f>IF(Data_Mentah!O321="Yes",1,0)</f>
        <v>0</v>
      </c>
      <c r="P321" s="8">
        <f>IF(Data_Mentah!P321="Yes",1,0)</f>
        <v>0</v>
      </c>
      <c r="Q321" s="9">
        <f>IF(Data_Mentah!Q321="Positive",1,0)</f>
        <v>0</v>
      </c>
      <c r="T321">
        <f t="shared" si="24"/>
        <v>0</v>
      </c>
      <c r="U321">
        <f t="shared" si="25"/>
        <v>0</v>
      </c>
      <c r="V321">
        <f t="shared" si="26"/>
        <v>0</v>
      </c>
      <c r="W321">
        <f t="shared" si="27"/>
        <v>0</v>
      </c>
      <c r="X321">
        <f t="shared" si="28"/>
        <v>0</v>
      </c>
      <c r="Y321">
        <f>IF((Confusion_Matrix!T321 + Confusion_Matrix!U321 + Confusion_Matrix!V321 + Confusion_Matrix!W321 + Confusion_Matrix!X321) &gt;= 3, 1, 0)</f>
        <v>0</v>
      </c>
      <c r="Z321">
        <f>Label_Encoding!Q321</f>
        <v>0</v>
      </c>
      <c r="AA321" t="str">
        <f t="shared" si="29"/>
        <v>Benar</v>
      </c>
    </row>
    <row r="322" spans="1:27" ht="15.75" customHeight="1" x14ac:dyDescent="0.2">
      <c r="A322" s="4">
        <v>65</v>
      </c>
      <c r="B322" s="5">
        <f>IF(Data_Mentah!B322="Male",1,0)</f>
        <v>0</v>
      </c>
      <c r="C322" s="5">
        <f>IF(Data_Mentah!C322="Yes",1,0)</f>
        <v>0</v>
      </c>
      <c r="D322" s="5">
        <f>IF(Data_Mentah!D322="Yes",1,0)</f>
        <v>0</v>
      </c>
      <c r="E322" s="5">
        <f>IF(Data_Mentah!E322="Yes",1,0)</f>
        <v>0</v>
      </c>
      <c r="F322" s="5">
        <f>IF(Data_Mentah!F322="Yes",1,0)</f>
        <v>1</v>
      </c>
      <c r="G322" s="5">
        <f>IF(Data_Mentah!G322="Yes",1,0)</f>
        <v>0</v>
      </c>
      <c r="H322" s="5">
        <f>IF(Data_Mentah!H322="Yes",1,0)</f>
        <v>0</v>
      </c>
      <c r="I322" s="5">
        <f>IF(Data_Mentah!I322="Yes",1,0)</f>
        <v>0</v>
      </c>
      <c r="J322" s="5">
        <f>IF(Data_Mentah!J322="Yes",1,0)</f>
        <v>1</v>
      </c>
      <c r="K322" s="5">
        <f>IF(Data_Mentah!K322="Yes",1,0)</f>
        <v>0</v>
      </c>
      <c r="L322" s="5">
        <f>IF(Data_Mentah!L322="Yes",1,0)</f>
        <v>1</v>
      </c>
      <c r="M322" s="5">
        <f>IF(Data_Mentah!M322="Yes",1,0)</f>
        <v>0</v>
      </c>
      <c r="N322" s="5">
        <f>IF(Data_Mentah!N322="Yes",1,0)</f>
        <v>0</v>
      </c>
      <c r="O322" s="5">
        <f>IF(Data_Mentah!O322="Yes",1,0)</f>
        <v>1</v>
      </c>
      <c r="P322" s="5">
        <f>IF(Data_Mentah!P322="Yes",1,0)</f>
        <v>0</v>
      </c>
      <c r="Q322" s="6">
        <f>IF(Data_Mentah!Q322="Positive",1,0)</f>
        <v>0</v>
      </c>
      <c r="T322">
        <f t="shared" si="24"/>
        <v>0</v>
      </c>
      <c r="U322">
        <f t="shared" si="25"/>
        <v>0</v>
      </c>
      <c r="V322">
        <f t="shared" si="26"/>
        <v>1</v>
      </c>
      <c r="W322">
        <f t="shared" si="27"/>
        <v>0</v>
      </c>
      <c r="X322">
        <f t="shared" si="28"/>
        <v>0</v>
      </c>
      <c r="Y322">
        <f>IF((Confusion_Matrix!T322 + Confusion_Matrix!U322 + Confusion_Matrix!V322 + Confusion_Matrix!W322 + Confusion_Matrix!X322) &gt;= 3, 1, 0)</f>
        <v>0</v>
      </c>
      <c r="Z322">
        <f>Label_Encoding!Q322</f>
        <v>0</v>
      </c>
      <c r="AA322" t="str">
        <f t="shared" si="29"/>
        <v>Benar</v>
      </c>
    </row>
    <row r="323" spans="1:27" ht="15.75" customHeight="1" x14ac:dyDescent="0.2">
      <c r="A323" s="7">
        <v>34</v>
      </c>
      <c r="B323" s="8">
        <f>IF(Data_Mentah!B323="Male",1,0)</f>
        <v>0</v>
      </c>
      <c r="C323" s="8">
        <f>IF(Data_Mentah!C323="Yes",1,0)</f>
        <v>0</v>
      </c>
      <c r="D323" s="8">
        <f>IF(Data_Mentah!D323="Yes",1,0)</f>
        <v>0</v>
      </c>
      <c r="E323" s="8">
        <f>IF(Data_Mentah!E323="Yes",1,0)</f>
        <v>0</v>
      </c>
      <c r="F323" s="8">
        <f>IF(Data_Mentah!F323="Yes",1,0)</f>
        <v>0</v>
      </c>
      <c r="G323" s="8">
        <f>IF(Data_Mentah!G323="Yes",1,0)</f>
        <v>0</v>
      </c>
      <c r="H323" s="8">
        <f>IF(Data_Mentah!H323="Yes",1,0)</f>
        <v>0</v>
      </c>
      <c r="I323" s="8">
        <f>IF(Data_Mentah!I323="Yes",1,0)</f>
        <v>0</v>
      </c>
      <c r="J323" s="8">
        <f>IF(Data_Mentah!J323="Yes",1,0)</f>
        <v>0</v>
      </c>
      <c r="K323" s="8">
        <f>IF(Data_Mentah!K323="Yes",1,0)</f>
        <v>0</v>
      </c>
      <c r="L323" s="8">
        <f>IF(Data_Mentah!L323="Yes",1,0)</f>
        <v>0</v>
      </c>
      <c r="M323" s="8">
        <f>IF(Data_Mentah!M323="Yes",1,0)</f>
        <v>0</v>
      </c>
      <c r="N323" s="8">
        <f>IF(Data_Mentah!N323="Yes",1,0)</f>
        <v>0</v>
      </c>
      <c r="O323" s="8">
        <f>IF(Data_Mentah!O323="Yes",1,0)</f>
        <v>0</v>
      </c>
      <c r="P323" s="8">
        <f>IF(Data_Mentah!P323="Yes",1,0)</f>
        <v>0</v>
      </c>
      <c r="Q323" s="9">
        <f>IF(Data_Mentah!Q323="Positive",1,0)</f>
        <v>0</v>
      </c>
      <c r="T323">
        <f t="shared" ref="T323:T386" si="30">IF((H323 + N323 + E323 + F323 + J323) &gt;= 3, 1, 0)</f>
        <v>0</v>
      </c>
      <c r="U323">
        <f t="shared" ref="U323:U386" si="31">IF((P323 + J323 + G323 + M323 + D323) &gt;= 3, 1, 0)</f>
        <v>0</v>
      </c>
      <c r="V323">
        <f t="shared" ref="V323:V386" si="32">IF((R323 + J323 + I323 + F323 + L323) &gt;= 3, 1, 0)</f>
        <v>0</v>
      </c>
      <c r="W323">
        <f t="shared" ref="W323:W386" si="33">IF((S323 + K323 + R323 + P323 + M323) &gt;= 3, 1, 0)</f>
        <v>0</v>
      </c>
      <c r="X323">
        <f t="shared" ref="X323:X386" si="34">IF((T323 + O323 + I323 + M323 + P323) &gt;= 3, 1, 0)</f>
        <v>0</v>
      </c>
      <c r="Y323">
        <f>IF((Confusion_Matrix!T323 + Confusion_Matrix!U323 + Confusion_Matrix!V323 + Confusion_Matrix!W323 + Confusion_Matrix!X323) &gt;= 3, 1, 0)</f>
        <v>0</v>
      </c>
      <c r="Z323">
        <f>Label_Encoding!Q323</f>
        <v>0</v>
      </c>
      <c r="AA323" t="str">
        <f t="shared" ref="AA323:AA386" si="35">IF(Y323=Z323,"Benar","Salah")</f>
        <v>Benar</v>
      </c>
    </row>
    <row r="324" spans="1:27" ht="15.75" customHeight="1" x14ac:dyDescent="0.2">
      <c r="A324" s="4">
        <v>64</v>
      </c>
      <c r="B324" s="5">
        <f>IF(Data_Mentah!B324="Male",1,0)</f>
        <v>1</v>
      </c>
      <c r="C324" s="5">
        <f>IF(Data_Mentah!C324="Yes",1,0)</f>
        <v>0</v>
      </c>
      <c r="D324" s="5">
        <f>IF(Data_Mentah!D324="Yes",1,0)</f>
        <v>0</v>
      </c>
      <c r="E324" s="5">
        <f>IF(Data_Mentah!E324="Yes",1,0)</f>
        <v>0</v>
      </c>
      <c r="F324" s="5">
        <f>IF(Data_Mentah!F324="Yes",1,0)</f>
        <v>1</v>
      </c>
      <c r="G324" s="5">
        <f>IF(Data_Mentah!G324="Yes",1,0)</f>
        <v>1</v>
      </c>
      <c r="H324" s="5">
        <f>IF(Data_Mentah!H324="Yes",1,0)</f>
        <v>0</v>
      </c>
      <c r="I324" s="5">
        <f>IF(Data_Mentah!I324="Yes",1,0)</f>
        <v>1</v>
      </c>
      <c r="J324" s="5">
        <f>IF(Data_Mentah!J324="Yes",1,0)</f>
        <v>1</v>
      </c>
      <c r="K324" s="5">
        <f>IF(Data_Mentah!K324="Yes",1,0)</f>
        <v>1</v>
      </c>
      <c r="L324" s="5">
        <f>IF(Data_Mentah!L324="Yes",1,0)</f>
        <v>1</v>
      </c>
      <c r="M324" s="5">
        <f>IF(Data_Mentah!M324="Yes",1,0)</f>
        <v>0</v>
      </c>
      <c r="N324" s="5">
        <f>IF(Data_Mentah!N324="Yes",1,0)</f>
        <v>1</v>
      </c>
      <c r="O324" s="5">
        <f>IF(Data_Mentah!O324="Yes",1,0)</f>
        <v>1</v>
      </c>
      <c r="P324" s="5">
        <f>IF(Data_Mentah!P324="Yes",1,0)</f>
        <v>0</v>
      </c>
      <c r="Q324" s="6">
        <f>IF(Data_Mentah!Q324="Positive",1,0)</f>
        <v>0</v>
      </c>
      <c r="T324">
        <f t="shared" si="30"/>
        <v>1</v>
      </c>
      <c r="U324">
        <f t="shared" si="31"/>
        <v>0</v>
      </c>
      <c r="V324">
        <f t="shared" si="32"/>
        <v>1</v>
      </c>
      <c r="W324">
        <f t="shared" si="33"/>
        <v>0</v>
      </c>
      <c r="X324">
        <f t="shared" si="34"/>
        <v>1</v>
      </c>
      <c r="Y324">
        <f>IF((Confusion_Matrix!T324 + Confusion_Matrix!U324 + Confusion_Matrix!V324 + Confusion_Matrix!W324 + Confusion_Matrix!X324) &gt;= 3, 1, 0)</f>
        <v>1</v>
      </c>
      <c r="Z324">
        <f>Label_Encoding!Q324</f>
        <v>0</v>
      </c>
      <c r="AA324" t="str">
        <f t="shared" si="35"/>
        <v>Salah</v>
      </c>
    </row>
    <row r="325" spans="1:27" ht="15.75" customHeight="1" x14ac:dyDescent="0.2">
      <c r="A325" s="7">
        <v>44</v>
      </c>
      <c r="B325" s="8">
        <f>IF(Data_Mentah!B325="Male",1,0)</f>
        <v>1</v>
      </c>
      <c r="C325" s="8">
        <f>IF(Data_Mentah!C325="Yes",1,0)</f>
        <v>1</v>
      </c>
      <c r="D325" s="8">
        <f>IF(Data_Mentah!D325="Yes",1,0)</f>
        <v>0</v>
      </c>
      <c r="E325" s="8">
        <f>IF(Data_Mentah!E325="Yes",1,0)</f>
        <v>1</v>
      </c>
      <c r="F325" s="8">
        <f>IF(Data_Mentah!F325="Yes",1,0)</f>
        <v>1</v>
      </c>
      <c r="G325" s="8">
        <f>IF(Data_Mentah!G325="Yes",1,0)</f>
        <v>0</v>
      </c>
      <c r="H325" s="8">
        <f>IF(Data_Mentah!H325="Yes",1,0)</f>
        <v>1</v>
      </c>
      <c r="I325" s="8">
        <f>IF(Data_Mentah!I325="Yes",1,0)</f>
        <v>0</v>
      </c>
      <c r="J325" s="8">
        <f>IF(Data_Mentah!J325="Yes",1,0)</f>
        <v>1</v>
      </c>
      <c r="K325" s="8">
        <f>IF(Data_Mentah!K325="Yes",1,0)</f>
        <v>0</v>
      </c>
      <c r="L325" s="8">
        <f>IF(Data_Mentah!L325="Yes",1,0)</f>
        <v>1</v>
      </c>
      <c r="M325" s="8">
        <f>IF(Data_Mentah!M325="Yes",1,0)</f>
        <v>0</v>
      </c>
      <c r="N325" s="8">
        <f>IF(Data_Mentah!N325="Yes",1,0)</f>
        <v>0</v>
      </c>
      <c r="O325" s="8">
        <f>IF(Data_Mentah!O325="Yes",1,0)</f>
        <v>1</v>
      </c>
      <c r="P325" s="8">
        <f>IF(Data_Mentah!P325="Yes",1,0)</f>
        <v>1</v>
      </c>
      <c r="Q325" s="9">
        <f>IF(Data_Mentah!Q325="Positive",1,0)</f>
        <v>0</v>
      </c>
      <c r="T325">
        <f t="shared" si="30"/>
        <v>1</v>
      </c>
      <c r="U325">
        <f t="shared" si="31"/>
        <v>0</v>
      </c>
      <c r="V325">
        <f t="shared" si="32"/>
        <v>1</v>
      </c>
      <c r="W325">
        <f t="shared" si="33"/>
        <v>0</v>
      </c>
      <c r="X325">
        <f t="shared" si="34"/>
        <v>1</v>
      </c>
      <c r="Y325">
        <f>IF((Confusion_Matrix!T325 + Confusion_Matrix!U325 + Confusion_Matrix!V325 + Confusion_Matrix!W325 + Confusion_Matrix!X325) &gt;= 3, 1, 0)</f>
        <v>1</v>
      </c>
      <c r="Z325">
        <f>Label_Encoding!Q325</f>
        <v>0</v>
      </c>
      <c r="AA325" t="str">
        <f t="shared" si="35"/>
        <v>Salah</v>
      </c>
    </row>
    <row r="326" spans="1:27" ht="15.75" customHeight="1" x14ac:dyDescent="0.2">
      <c r="A326" s="4">
        <v>36</v>
      </c>
      <c r="B326" s="5">
        <f>IF(Data_Mentah!B326="Male",1,0)</f>
        <v>1</v>
      </c>
      <c r="C326" s="5">
        <f>IF(Data_Mentah!C326="Yes",1,0)</f>
        <v>0</v>
      </c>
      <c r="D326" s="5">
        <f>IF(Data_Mentah!D326="Yes",1,0)</f>
        <v>0</v>
      </c>
      <c r="E326" s="5">
        <f>IF(Data_Mentah!E326="Yes",1,0)</f>
        <v>0</v>
      </c>
      <c r="F326" s="5">
        <f>IF(Data_Mentah!F326="Yes",1,0)</f>
        <v>0</v>
      </c>
      <c r="G326" s="5">
        <f>IF(Data_Mentah!G326="Yes",1,0)</f>
        <v>0</v>
      </c>
      <c r="H326" s="5">
        <f>IF(Data_Mentah!H326="Yes",1,0)</f>
        <v>0</v>
      </c>
      <c r="I326" s="5">
        <f>IF(Data_Mentah!I326="Yes",1,0)</f>
        <v>0</v>
      </c>
      <c r="J326" s="5">
        <f>IF(Data_Mentah!J326="Yes",1,0)</f>
        <v>0</v>
      </c>
      <c r="K326" s="5">
        <f>IF(Data_Mentah!K326="Yes",1,0)</f>
        <v>0</v>
      </c>
      <c r="L326" s="5">
        <f>IF(Data_Mentah!L326="Yes",1,0)</f>
        <v>0</v>
      </c>
      <c r="M326" s="5">
        <f>IF(Data_Mentah!M326="Yes",1,0)</f>
        <v>0</v>
      </c>
      <c r="N326" s="5">
        <f>IF(Data_Mentah!N326="Yes",1,0)</f>
        <v>0</v>
      </c>
      <c r="O326" s="5">
        <f>IF(Data_Mentah!O326="Yes",1,0)</f>
        <v>0</v>
      </c>
      <c r="P326" s="5">
        <f>IF(Data_Mentah!P326="Yes",1,0)</f>
        <v>0</v>
      </c>
      <c r="Q326" s="6">
        <f>IF(Data_Mentah!Q326="Positive",1,0)</f>
        <v>0</v>
      </c>
      <c r="T326">
        <f t="shared" si="30"/>
        <v>0</v>
      </c>
      <c r="U326">
        <f t="shared" si="31"/>
        <v>0</v>
      </c>
      <c r="V326">
        <f t="shared" si="32"/>
        <v>0</v>
      </c>
      <c r="W326">
        <f t="shared" si="33"/>
        <v>0</v>
      </c>
      <c r="X326">
        <f t="shared" si="34"/>
        <v>0</v>
      </c>
      <c r="Y326">
        <f>IF((Confusion_Matrix!T326 + Confusion_Matrix!U326 + Confusion_Matrix!V326 + Confusion_Matrix!W326 + Confusion_Matrix!X326) &gt;= 3, 1, 0)</f>
        <v>0</v>
      </c>
      <c r="Z326">
        <f>Label_Encoding!Q326</f>
        <v>0</v>
      </c>
      <c r="AA326" t="str">
        <f t="shared" si="35"/>
        <v>Benar</v>
      </c>
    </row>
    <row r="327" spans="1:27" ht="15.75" customHeight="1" x14ac:dyDescent="0.2">
      <c r="A327" s="7">
        <v>43</v>
      </c>
      <c r="B327" s="8">
        <f>IF(Data_Mentah!B327="Male",1,0)</f>
        <v>1</v>
      </c>
      <c r="C327" s="8">
        <f>IF(Data_Mentah!C327="Yes",1,0)</f>
        <v>0</v>
      </c>
      <c r="D327" s="8">
        <f>IF(Data_Mentah!D327="Yes",1,0)</f>
        <v>0</v>
      </c>
      <c r="E327" s="8">
        <f>IF(Data_Mentah!E327="Yes",1,0)</f>
        <v>0</v>
      </c>
      <c r="F327" s="8">
        <f>IF(Data_Mentah!F327="Yes",1,0)</f>
        <v>1</v>
      </c>
      <c r="G327" s="8">
        <f>IF(Data_Mentah!G327="Yes",1,0)</f>
        <v>0</v>
      </c>
      <c r="H327" s="8">
        <f>IF(Data_Mentah!H327="Yes",1,0)</f>
        <v>1</v>
      </c>
      <c r="I327" s="8">
        <f>IF(Data_Mentah!I327="Yes",1,0)</f>
        <v>0</v>
      </c>
      <c r="J327" s="8">
        <f>IF(Data_Mentah!J327="Yes",1,0)</f>
        <v>1</v>
      </c>
      <c r="K327" s="8">
        <f>IF(Data_Mentah!K327="Yes",1,0)</f>
        <v>0</v>
      </c>
      <c r="L327" s="8">
        <f>IF(Data_Mentah!L327="Yes",1,0)</f>
        <v>0</v>
      </c>
      <c r="M327" s="8">
        <f>IF(Data_Mentah!M327="Yes",1,0)</f>
        <v>0</v>
      </c>
      <c r="N327" s="8">
        <f>IF(Data_Mentah!N327="Yes",1,0)</f>
        <v>0</v>
      </c>
      <c r="O327" s="8">
        <f>IF(Data_Mentah!O327="Yes",1,0)</f>
        <v>1</v>
      </c>
      <c r="P327" s="8">
        <f>IF(Data_Mentah!P327="Yes",1,0)</f>
        <v>0</v>
      </c>
      <c r="Q327" s="9">
        <f>IF(Data_Mentah!Q327="Positive",1,0)</f>
        <v>0</v>
      </c>
      <c r="T327">
        <f t="shared" si="30"/>
        <v>1</v>
      </c>
      <c r="U327">
        <f t="shared" si="31"/>
        <v>0</v>
      </c>
      <c r="V327">
        <f t="shared" si="32"/>
        <v>0</v>
      </c>
      <c r="W327">
        <f t="shared" si="33"/>
        <v>0</v>
      </c>
      <c r="X327">
        <f t="shared" si="34"/>
        <v>0</v>
      </c>
      <c r="Y327">
        <f>IF((Confusion_Matrix!T327 + Confusion_Matrix!U327 + Confusion_Matrix!V327 + Confusion_Matrix!W327 + Confusion_Matrix!X327) &gt;= 3, 1, 0)</f>
        <v>0</v>
      </c>
      <c r="Z327">
        <f>Label_Encoding!Q327</f>
        <v>0</v>
      </c>
      <c r="AA327" t="str">
        <f t="shared" si="35"/>
        <v>Benar</v>
      </c>
    </row>
    <row r="328" spans="1:27" ht="15.75" customHeight="1" x14ac:dyDescent="0.2">
      <c r="A328" s="4">
        <v>53</v>
      </c>
      <c r="B328" s="5">
        <f>IF(Data_Mentah!B328="Male",1,0)</f>
        <v>1</v>
      </c>
      <c r="C328" s="5">
        <f>IF(Data_Mentah!C328="Yes",1,0)</f>
        <v>0</v>
      </c>
      <c r="D328" s="5">
        <f>IF(Data_Mentah!D328="Yes",1,0)</f>
        <v>0</v>
      </c>
      <c r="E328" s="5">
        <f>IF(Data_Mentah!E328="Yes",1,0)</f>
        <v>0</v>
      </c>
      <c r="F328" s="5">
        <f>IF(Data_Mentah!F328="Yes",1,0)</f>
        <v>1</v>
      </c>
      <c r="G328" s="5">
        <f>IF(Data_Mentah!G328="Yes",1,0)</f>
        <v>0</v>
      </c>
      <c r="H328" s="5">
        <f>IF(Data_Mentah!H328="Yes",1,0)</f>
        <v>0</v>
      </c>
      <c r="I328" s="5">
        <f>IF(Data_Mentah!I328="Yes",1,0)</f>
        <v>1</v>
      </c>
      <c r="J328" s="5">
        <f>IF(Data_Mentah!J328="Yes",1,0)</f>
        <v>1</v>
      </c>
      <c r="K328" s="5">
        <f>IF(Data_Mentah!K328="Yes",1,0)</f>
        <v>0</v>
      </c>
      <c r="L328" s="5">
        <f>IF(Data_Mentah!L328="Yes",1,0)</f>
        <v>1</v>
      </c>
      <c r="M328" s="5">
        <f>IF(Data_Mentah!M328="Yes",1,0)</f>
        <v>0</v>
      </c>
      <c r="N328" s="5">
        <f>IF(Data_Mentah!N328="Yes",1,0)</f>
        <v>1</v>
      </c>
      <c r="O328" s="5">
        <f>IF(Data_Mentah!O328="Yes",1,0)</f>
        <v>1</v>
      </c>
      <c r="P328" s="5">
        <f>IF(Data_Mentah!P328="Yes",1,0)</f>
        <v>0</v>
      </c>
      <c r="Q328" s="6">
        <f>IF(Data_Mentah!Q328="Positive",1,0)</f>
        <v>0</v>
      </c>
      <c r="T328">
        <f t="shared" si="30"/>
        <v>1</v>
      </c>
      <c r="U328">
        <f t="shared" si="31"/>
        <v>0</v>
      </c>
      <c r="V328">
        <f t="shared" si="32"/>
        <v>1</v>
      </c>
      <c r="W328">
        <f t="shared" si="33"/>
        <v>0</v>
      </c>
      <c r="X328">
        <f t="shared" si="34"/>
        <v>1</v>
      </c>
      <c r="Y328">
        <f>IF((Confusion_Matrix!T328 + Confusion_Matrix!U328 + Confusion_Matrix!V328 + Confusion_Matrix!W328 + Confusion_Matrix!X328) &gt;= 3, 1, 0)</f>
        <v>1</v>
      </c>
      <c r="Z328">
        <f>Label_Encoding!Q328</f>
        <v>0</v>
      </c>
      <c r="AA328" t="str">
        <f t="shared" si="35"/>
        <v>Salah</v>
      </c>
    </row>
    <row r="329" spans="1:27" ht="15.75" customHeight="1" x14ac:dyDescent="0.2">
      <c r="A329" s="7">
        <v>47</v>
      </c>
      <c r="B329" s="8">
        <f>IF(Data_Mentah!B329="Male",1,0)</f>
        <v>1</v>
      </c>
      <c r="C329" s="8">
        <f>IF(Data_Mentah!C329="Yes",1,0)</f>
        <v>0</v>
      </c>
      <c r="D329" s="8">
        <f>IF(Data_Mentah!D329="Yes",1,0)</f>
        <v>0</v>
      </c>
      <c r="E329" s="8">
        <f>IF(Data_Mentah!E329="Yes",1,0)</f>
        <v>0</v>
      </c>
      <c r="F329" s="8">
        <f>IF(Data_Mentah!F329="Yes",1,0)</f>
        <v>0</v>
      </c>
      <c r="G329" s="8">
        <f>IF(Data_Mentah!G329="Yes",1,0)</f>
        <v>0</v>
      </c>
      <c r="H329" s="8">
        <f>IF(Data_Mentah!H329="Yes",1,0)</f>
        <v>0</v>
      </c>
      <c r="I329" s="8">
        <f>IF(Data_Mentah!I329="Yes",1,0)</f>
        <v>0</v>
      </c>
      <c r="J329" s="8">
        <f>IF(Data_Mentah!J329="Yes",1,0)</f>
        <v>0</v>
      </c>
      <c r="K329" s="8">
        <f>IF(Data_Mentah!K329="Yes",1,0)</f>
        <v>1</v>
      </c>
      <c r="L329" s="8">
        <f>IF(Data_Mentah!L329="Yes",1,0)</f>
        <v>0</v>
      </c>
      <c r="M329" s="8">
        <f>IF(Data_Mentah!M329="Yes",1,0)</f>
        <v>1</v>
      </c>
      <c r="N329" s="8">
        <f>IF(Data_Mentah!N329="Yes",1,0)</f>
        <v>0</v>
      </c>
      <c r="O329" s="8">
        <f>IF(Data_Mentah!O329="Yes",1,0)</f>
        <v>0</v>
      </c>
      <c r="P329" s="8">
        <f>IF(Data_Mentah!P329="Yes",1,0)</f>
        <v>1</v>
      </c>
      <c r="Q329" s="9">
        <f>IF(Data_Mentah!Q329="Positive",1,0)</f>
        <v>0</v>
      </c>
      <c r="T329">
        <f t="shared" si="30"/>
        <v>0</v>
      </c>
      <c r="U329">
        <f t="shared" si="31"/>
        <v>0</v>
      </c>
      <c r="V329">
        <f t="shared" si="32"/>
        <v>0</v>
      </c>
      <c r="W329">
        <f t="shared" si="33"/>
        <v>1</v>
      </c>
      <c r="X329">
        <f t="shared" si="34"/>
        <v>0</v>
      </c>
      <c r="Y329">
        <f>IF((Confusion_Matrix!T329 + Confusion_Matrix!U329 + Confusion_Matrix!V329 + Confusion_Matrix!W329 + Confusion_Matrix!X329) &gt;= 3, 1, 0)</f>
        <v>0</v>
      </c>
      <c r="Z329">
        <f>Label_Encoding!Q329</f>
        <v>0</v>
      </c>
      <c r="AA329" t="str">
        <f t="shared" si="35"/>
        <v>Benar</v>
      </c>
    </row>
    <row r="330" spans="1:27" ht="15.75" customHeight="1" x14ac:dyDescent="0.2">
      <c r="A330" s="4">
        <v>58</v>
      </c>
      <c r="B330" s="5">
        <f>IF(Data_Mentah!B330="Male",1,0)</f>
        <v>1</v>
      </c>
      <c r="C330" s="5">
        <f>IF(Data_Mentah!C330="Yes",1,0)</f>
        <v>0</v>
      </c>
      <c r="D330" s="5">
        <f>IF(Data_Mentah!D330="Yes",1,0)</f>
        <v>1</v>
      </c>
      <c r="E330" s="5">
        <f>IF(Data_Mentah!E330="Yes",1,0)</f>
        <v>0</v>
      </c>
      <c r="F330" s="5">
        <f>IF(Data_Mentah!F330="Yes",1,0)</f>
        <v>0</v>
      </c>
      <c r="G330" s="5">
        <f>IF(Data_Mentah!G330="Yes",1,0)</f>
        <v>0</v>
      </c>
      <c r="H330" s="5">
        <f>IF(Data_Mentah!H330="Yes",1,0)</f>
        <v>0</v>
      </c>
      <c r="I330" s="5">
        <f>IF(Data_Mentah!I330="Yes",1,0)</f>
        <v>1</v>
      </c>
      <c r="J330" s="5">
        <f>IF(Data_Mentah!J330="Yes",1,0)</f>
        <v>1</v>
      </c>
      <c r="K330" s="5">
        <f>IF(Data_Mentah!K330="Yes",1,0)</f>
        <v>0</v>
      </c>
      <c r="L330" s="5">
        <f>IF(Data_Mentah!L330="Yes",1,0)</f>
        <v>0</v>
      </c>
      <c r="M330" s="5">
        <f>IF(Data_Mentah!M330="Yes",1,0)</f>
        <v>0</v>
      </c>
      <c r="N330" s="5">
        <f>IF(Data_Mentah!N330="Yes",1,0)</f>
        <v>1</v>
      </c>
      <c r="O330" s="5">
        <f>IF(Data_Mentah!O330="Yes",1,0)</f>
        <v>0</v>
      </c>
      <c r="P330" s="5">
        <f>IF(Data_Mentah!P330="Yes",1,0)</f>
        <v>0</v>
      </c>
      <c r="Q330" s="6">
        <f>IF(Data_Mentah!Q330="Positive",1,0)</f>
        <v>0</v>
      </c>
      <c r="T330">
        <f t="shared" si="30"/>
        <v>0</v>
      </c>
      <c r="U330">
        <f t="shared" si="31"/>
        <v>0</v>
      </c>
      <c r="V330">
        <f t="shared" si="32"/>
        <v>0</v>
      </c>
      <c r="W330">
        <f t="shared" si="33"/>
        <v>0</v>
      </c>
      <c r="X330">
        <f t="shared" si="34"/>
        <v>0</v>
      </c>
      <c r="Y330">
        <f>IF((Confusion_Matrix!T330 + Confusion_Matrix!U330 + Confusion_Matrix!V330 + Confusion_Matrix!W330 + Confusion_Matrix!X330) &gt;= 3, 1, 0)</f>
        <v>0</v>
      </c>
      <c r="Z330">
        <f>Label_Encoding!Q330</f>
        <v>0</v>
      </c>
      <c r="AA330" t="str">
        <f t="shared" si="35"/>
        <v>Benar</v>
      </c>
    </row>
    <row r="331" spans="1:27" ht="15.75" customHeight="1" x14ac:dyDescent="0.2">
      <c r="A331" s="7">
        <v>56</v>
      </c>
      <c r="B331" s="8">
        <f>IF(Data_Mentah!B331="Male",1,0)</f>
        <v>1</v>
      </c>
      <c r="C331" s="8">
        <f>IF(Data_Mentah!C331="Yes",1,0)</f>
        <v>0</v>
      </c>
      <c r="D331" s="8">
        <f>IF(Data_Mentah!D331="Yes",1,0)</f>
        <v>0</v>
      </c>
      <c r="E331" s="8">
        <f>IF(Data_Mentah!E331="Yes",1,0)</f>
        <v>1</v>
      </c>
      <c r="F331" s="8">
        <f>IF(Data_Mentah!F331="Yes",1,0)</f>
        <v>1</v>
      </c>
      <c r="G331" s="8">
        <f>IF(Data_Mentah!G331="Yes",1,0)</f>
        <v>1</v>
      </c>
      <c r="H331" s="8">
        <f>IF(Data_Mentah!H331="Yes",1,0)</f>
        <v>0</v>
      </c>
      <c r="I331" s="8">
        <f>IF(Data_Mentah!I331="Yes",1,0)</f>
        <v>1</v>
      </c>
      <c r="J331" s="8">
        <f>IF(Data_Mentah!J331="Yes",1,0)</f>
        <v>1</v>
      </c>
      <c r="K331" s="8">
        <f>IF(Data_Mentah!K331="Yes",1,0)</f>
        <v>0</v>
      </c>
      <c r="L331" s="8">
        <f>IF(Data_Mentah!L331="Yes",1,0)</f>
        <v>1</v>
      </c>
      <c r="M331" s="8">
        <f>IF(Data_Mentah!M331="Yes",1,0)</f>
        <v>0</v>
      </c>
      <c r="N331" s="8">
        <f>IF(Data_Mentah!N331="Yes",1,0)</f>
        <v>1</v>
      </c>
      <c r="O331" s="8">
        <f>IF(Data_Mentah!O331="Yes",1,0)</f>
        <v>1</v>
      </c>
      <c r="P331" s="8">
        <f>IF(Data_Mentah!P331="Yes",1,0)</f>
        <v>0</v>
      </c>
      <c r="Q331" s="9">
        <f>IF(Data_Mentah!Q331="Positive",1,0)</f>
        <v>0</v>
      </c>
      <c r="T331">
        <f t="shared" si="30"/>
        <v>1</v>
      </c>
      <c r="U331">
        <f t="shared" si="31"/>
        <v>0</v>
      </c>
      <c r="V331">
        <f t="shared" si="32"/>
        <v>1</v>
      </c>
      <c r="W331">
        <f t="shared" si="33"/>
        <v>0</v>
      </c>
      <c r="X331">
        <f t="shared" si="34"/>
        <v>1</v>
      </c>
      <c r="Y331">
        <f>IF((Confusion_Matrix!T331 + Confusion_Matrix!U331 + Confusion_Matrix!V331 + Confusion_Matrix!W331 + Confusion_Matrix!X331) &gt;= 3, 1, 0)</f>
        <v>1</v>
      </c>
      <c r="Z331">
        <f>Label_Encoding!Q331</f>
        <v>0</v>
      </c>
      <c r="AA331" t="str">
        <f t="shared" si="35"/>
        <v>Salah</v>
      </c>
    </row>
    <row r="332" spans="1:27" ht="15.75" customHeight="1" x14ac:dyDescent="0.2">
      <c r="A332" s="4">
        <v>51</v>
      </c>
      <c r="B332" s="5">
        <f>IF(Data_Mentah!B332="Male",1,0)</f>
        <v>0</v>
      </c>
      <c r="C332" s="5">
        <f>IF(Data_Mentah!C332="Yes",1,0)</f>
        <v>0</v>
      </c>
      <c r="D332" s="5">
        <f>IF(Data_Mentah!D332="Yes",1,0)</f>
        <v>0</v>
      </c>
      <c r="E332" s="5">
        <f>IF(Data_Mentah!E332="Yes",1,0)</f>
        <v>0</v>
      </c>
      <c r="F332" s="5">
        <f>IF(Data_Mentah!F332="Yes",1,0)</f>
        <v>0</v>
      </c>
      <c r="G332" s="5">
        <f>IF(Data_Mentah!G332="Yes",1,0)</f>
        <v>0</v>
      </c>
      <c r="H332" s="5">
        <f>IF(Data_Mentah!H332="Yes",1,0)</f>
        <v>1</v>
      </c>
      <c r="I332" s="5">
        <f>IF(Data_Mentah!I332="Yes",1,0)</f>
        <v>0</v>
      </c>
      <c r="J332" s="5">
        <f>IF(Data_Mentah!J332="Yes",1,0)</f>
        <v>1</v>
      </c>
      <c r="K332" s="5">
        <f>IF(Data_Mentah!K332="Yes",1,0)</f>
        <v>0</v>
      </c>
      <c r="L332" s="5">
        <f>IF(Data_Mentah!L332="Yes",1,0)</f>
        <v>1</v>
      </c>
      <c r="M332" s="5">
        <f>IF(Data_Mentah!M332="Yes",1,0)</f>
        <v>0</v>
      </c>
      <c r="N332" s="5">
        <f>IF(Data_Mentah!N332="Yes",1,0)</f>
        <v>0</v>
      </c>
      <c r="O332" s="5">
        <f>IF(Data_Mentah!O332="Yes",1,0)</f>
        <v>1</v>
      </c>
      <c r="P332" s="5">
        <f>IF(Data_Mentah!P332="Yes",1,0)</f>
        <v>0</v>
      </c>
      <c r="Q332" s="6">
        <f>IF(Data_Mentah!Q332="Positive",1,0)</f>
        <v>0</v>
      </c>
      <c r="T332">
        <f t="shared" si="30"/>
        <v>0</v>
      </c>
      <c r="U332">
        <f t="shared" si="31"/>
        <v>0</v>
      </c>
      <c r="V332">
        <f t="shared" si="32"/>
        <v>0</v>
      </c>
      <c r="W332">
        <f t="shared" si="33"/>
        <v>0</v>
      </c>
      <c r="X332">
        <f t="shared" si="34"/>
        <v>0</v>
      </c>
      <c r="Y332">
        <f>IF((Confusion_Matrix!T332 + Confusion_Matrix!U332 + Confusion_Matrix!V332 + Confusion_Matrix!W332 + Confusion_Matrix!X332) &gt;= 3, 1, 0)</f>
        <v>0</v>
      </c>
      <c r="Z332">
        <f>Label_Encoding!Q332</f>
        <v>0</v>
      </c>
      <c r="AA332" t="str">
        <f t="shared" si="35"/>
        <v>Benar</v>
      </c>
    </row>
    <row r="333" spans="1:27" ht="15.75" customHeight="1" x14ac:dyDescent="0.2">
      <c r="A333" s="7">
        <v>59</v>
      </c>
      <c r="B333" s="8">
        <f>IF(Data_Mentah!B333="Male",1,0)</f>
        <v>0</v>
      </c>
      <c r="C333" s="8">
        <f>IF(Data_Mentah!C333="Yes",1,0)</f>
        <v>0</v>
      </c>
      <c r="D333" s="8">
        <f>IF(Data_Mentah!D333="Yes",1,0)</f>
        <v>0</v>
      </c>
      <c r="E333" s="8">
        <f>IF(Data_Mentah!E333="Yes",1,0)</f>
        <v>0</v>
      </c>
      <c r="F333" s="8">
        <f>IF(Data_Mentah!F333="Yes",1,0)</f>
        <v>1</v>
      </c>
      <c r="G333" s="8">
        <f>IF(Data_Mentah!G333="Yes",1,0)</f>
        <v>0</v>
      </c>
      <c r="H333" s="8">
        <f>IF(Data_Mentah!H333="Yes",1,0)</f>
        <v>0</v>
      </c>
      <c r="I333" s="8">
        <f>IF(Data_Mentah!I333="Yes",1,0)</f>
        <v>1</v>
      </c>
      <c r="J333" s="8">
        <f>IF(Data_Mentah!J333="Yes",1,0)</f>
        <v>1</v>
      </c>
      <c r="K333" s="8">
        <f>IF(Data_Mentah!K333="Yes",1,0)</f>
        <v>0</v>
      </c>
      <c r="L333" s="8">
        <f>IF(Data_Mentah!L333="Yes",1,0)</f>
        <v>1</v>
      </c>
      <c r="M333" s="8">
        <f>IF(Data_Mentah!M333="Yes",1,0)</f>
        <v>0</v>
      </c>
      <c r="N333" s="8">
        <f>IF(Data_Mentah!N333="Yes",1,0)</f>
        <v>1</v>
      </c>
      <c r="O333" s="8">
        <f>IF(Data_Mentah!O333="Yes",1,0)</f>
        <v>1</v>
      </c>
      <c r="P333" s="8">
        <f>IF(Data_Mentah!P333="Yes",1,0)</f>
        <v>1</v>
      </c>
      <c r="Q333" s="9">
        <f>IF(Data_Mentah!Q333="Positive",1,0)</f>
        <v>0</v>
      </c>
      <c r="T333">
        <f t="shared" si="30"/>
        <v>1</v>
      </c>
      <c r="U333">
        <f t="shared" si="31"/>
        <v>0</v>
      </c>
      <c r="V333">
        <f t="shared" si="32"/>
        <v>1</v>
      </c>
      <c r="W333">
        <f t="shared" si="33"/>
        <v>0</v>
      </c>
      <c r="X333">
        <f t="shared" si="34"/>
        <v>1</v>
      </c>
      <c r="Y333">
        <f>IF((Confusion_Matrix!T333 + Confusion_Matrix!U333 + Confusion_Matrix!V333 + Confusion_Matrix!W333 + Confusion_Matrix!X333) &gt;= 3, 1, 0)</f>
        <v>1</v>
      </c>
      <c r="Z333">
        <f>Label_Encoding!Q333</f>
        <v>0</v>
      </c>
      <c r="AA333" t="str">
        <f t="shared" si="35"/>
        <v>Salah</v>
      </c>
    </row>
    <row r="334" spans="1:27" ht="15.75" customHeight="1" x14ac:dyDescent="0.2">
      <c r="A334" s="4">
        <v>50</v>
      </c>
      <c r="B334" s="5">
        <f>IF(Data_Mentah!B334="Male",1,0)</f>
        <v>0</v>
      </c>
      <c r="C334" s="5">
        <f>IF(Data_Mentah!C334="Yes",1,0)</f>
        <v>0</v>
      </c>
      <c r="D334" s="5">
        <f>IF(Data_Mentah!D334="Yes",1,0)</f>
        <v>0</v>
      </c>
      <c r="E334" s="5">
        <f>IF(Data_Mentah!E334="Yes",1,0)</f>
        <v>0</v>
      </c>
      <c r="F334" s="5">
        <f>IF(Data_Mentah!F334="Yes",1,0)</f>
        <v>1</v>
      </c>
      <c r="G334" s="5">
        <f>IF(Data_Mentah!G334="Yes",1,0)</f>
        <v>0</v>
      </c>
      <c r="H334" s="5">
        <f>IF(Data_Mentah!H334="Yes",1,0)</f>
        <v>0</v>
      </c>
      <c r="I334" s="5">
        <f>IF(Data_Mentah!I334="Yes",1,0)</f>
        <v>1</v>
      </c>
      <c r="J334" s="5">
        <f>IF(Data_Mentah!J334="Yes",1,0)</f>
        <v>1</v>
      </c>
      <c r="K334" s="5">
        <f>IF(Data_Mentah!K334="Yes",1,0)</f>
        <v>0</v>
      </c>
      <c r="L334" s="5">
        <f>IF(Data_Mentah!L334="Yes",1,0)</f>
        <v>1</v>
      </c>
      <c r="M334" s="5">
        <f>IF(Data_Mentah!M334="Yes",1,0)</f>
        <v>0</v>
      </c>
      <c r="N334" s="5">
        <f>IF(Data_Mentah!N334="Yes",1,0)</f>
        <v>0</v>
      </c>
      <c r="O334" s="5">
        <f>IF(Data_Mentah!O334="Yes",1,0)</f>
        <v>1</v>
      </c>
      <c r="P334" s="5">
        <f>IF(Data_Mentah!P334="Yes",1,0)</f>
        <v>0</v>
      </c>
      <c r="Q334" s="6">
        <f>IF(Data_Mentah!Q334="Positive",1,0)</f>
        <v>0</v>
      </c>
      <c r="T334">
        <f t="shared" si="30"/>
        <v>0</v>
      </c>
      <c r="U334">
        <f t="shared" si="31"/>
        <v>0</v>
      </c>
      <c r="V334">
        <f t="shared" si="32"/>
        <v>1</v>
      </c>
      <c r="W334">
        <f t="shared" si="33"/>
        <v>0</v>
      </c>
      <c r="X334">
        <f t="shared" si="34"/>
        <v>0</v>
      </c>
      <c r="Y334">
        <f>IF((Confusion_Matrix!T334 + Confusion_Matrix!U334 + Confusion_Matrix!V334 + Confusion_Matrix!W334 + Confusion_Matrix!X334) &gt;= 3, 1, 0)</f>
        <v>0</v>
      </c>
      <c r="Z334">
        <f>Label_Encoding!Q334</f>
        <v>0</v>
      </c>
      <c r="AA334" t="str">
        <f t="shared" si="35"/>
        <v>Benar</v>
      </c>
    </row>
    <row r="335" spans="1:27" ht="15.75" customHeight="1" x14ac:dyDescent="0.2">
      <c r="A335" s="7">
        <v>30</v>
      </c>
      <c r="B335" s="8">
        <f>IF(Data_Mentah!B335="Male",1,0)</f>
        <v>1</v>
      </c>
      <c r="C335" s="8">
        <f>IF(Data_Mentah!C335="Yes",1,0)</f>
        <v>0</v>
      </c>
      <c r="D335" s="8">
        <f>IF(Data_Mentah!D335="Yes",1,0)</f>
        <v>0</v>
      </c>
      <c r="E335" s="8">
        <f>IF(Data_Mentah!E335="Yes",1,0)</f>
        <v>0</v>
      </c>
      <c r="F335" s="8">
        <f>IF(Data_Mentah!F335="Yes",1,0)</f>
        <v>0</v>
      </c>
      <c r="G335" s="8">
        <f>IF(Data_Mentah!G335="Yes",1,0)</f>
        <v>0</v>
      </c>
      <c r="H335" s="8">
        <f>IF(Data_Mentah!H335="Yes",1,0)</f>
        <v>0</v>
      </c>
      <c r="I335" s="8">
        <f>IF(Data_Mentah!I335="Yes",1,0)</f>
        <v>0</v>
      </c>
      <c r="J335" s="8">
        <f>IF(Data_Mentah!J335="Yes",1,0)</f>
        <v>0</v>
      </c>
      <c r="K335" s="8">
        <f>IF(Data_Mentah!K335="Yes",1,0)</f>
        <v>0</v>
      </c>
      <c r="L335" s="8">
        <f>IF(Data_Mentah!L335="Yes",1,0)</f>
        <v>0</v>
      </c>
      <c r="M335" s="8">
        <f>IF(Data_Mentah!M335="Yes",1,0)</f>
        <v>0</v>
      </c>
      <c r="N335" s="8">
        <f>IF(Data_Mentah!N335="Yes",1,0)</f>
        <v>0</v>
      </c>
      <c r="O335" s="8">
        <f>IF(Data_Mentah!O335="Yes",1,0)</f>
        <v>0</v>
      </c>
      <c r="P335" s="8">
        <f>IF(Data_Mentah!P335="Yes",1,0)</f>
        <v>0</v>
      </c>
      <c r="Q335" s="9">
        <f>IF(Data_Mentah!Q335="Positive",1,0)</f>
        <v>0</v>
      </c>
      <c r="T335">
        <f t="shared" si="30"/>
        <v>0</v>
      </c>
      <c r="U335">
        <f t="shared" si="31"/>
        <v>0</v>
      </c>
      <c r="V335">
        <f t="shared" si="32"/>
        <v>0</v>
      </c>
      <c r="W335">
        <f t="shared" si="33"/>
        <v>0</v>
      </c>
      <c r="X335">
        <f t="shared" si="34"/>
        <v>0</v>
      </c>
      <c r="Y335">
        <f>IF((Confusion_Matrix!T335 + Confusion_Matrix!U335 + Confusion_Matrix!V335 + Confusion_Matrix!W335 + Confusion_Matrix!X335) &gt;= 3, 1, 0)</f>
        <v>0</v>
      </c>
      <c r="Z335">
        <f>Label_Encoding!Q335</f>
        <v>0</v>
      </c>
      <c r="AA335" t="str">
        <f t="shared" si="35"/>
        <v>Benar</v>
      </c>
    </row>
    <row r="336" spans="1:27" ht="15.75" customHeight="1" x14ac:dyDescent="0.2">
      <c r="A336" s="4">
        <v>46</v>
      </c>
      <c r="B336" s="5">
        <f>IF(Data_Mentah!B336="Male",1,0)</f>
        <v>1</v>
      </c>
      <c r="C336" s="5">
        <f>IF(Data_Mentah!C336="Yes",1,0)</f>
        <v>0</v>
      </c>
      <c r="D336" s="5">
        <f>IF(Data_Mentah!D336="Yes",1,0)</f>
        <v>0</v>
      </c>
      <c r="E336" s="5">
        <f>IF(Data_Mentah!E336="Yes",1,0)</f>
        <v>0</v>
      </c>
      <c r="F336" s="5">
        <f>IF(Data_Mentah!F336="Yes",1,0)</f>
        <v>1</v>
      </c>
      <c r="G336" s="5">
        <f>IF(Data_Mentah!G336="Yes",1,0)</f>
        <v>0</v>
      </c>
      <c r="H336" s="5">
        <f>IF(Data_Mentah!H336="Yes",1,0)</f>
        <v>0</v>
      </c>
      <c r="I336" s="5">
        <f>IF(Data_Mentah!I336="Yes",1,0)</f>
        <v>0</v>
      </c>
      <c r="J336" s="5">
        <f>IF(Data_Mentah!J336="Yes",1,0)</f>
        <v>1</v>
      </c>
      <c r="K336" s="5">
        <f>IF(Data_Mentah!K336="Yes",1,0)</f>
        <v>0</v>
      </c>
      <c r="L336" s="5">
        <f>IF(Data_Mentah!L336="Yes",1,0)</f>
        <v>1</v>
      </c>
      <c r="M336" s="5">
        <f>IF(Data_Mentah!M336="Yes",1,0)</f>
        <v>0</v>
      </c>
      <c r="N336" s="5">
        <f>IF(Data_Mentah!N336="Yes",1,0)</f>
        <v>0</v>
      </c>
      <c r="O336" s="5">
        <f>IF(Data_Mentah!O336="Yes",1,0)</f>
        <v>1</v>
      </c>
      <c r="P336" s="5">
        <f>IF(Data_Mentah!P336="Yes",1,0)</f>
        <v>0</v>
      </c>
      <c r="Q336" s="6">
        <f>IF(Data_Mentah!Q336="Positive",1,0)</f>
        <v>0</v>
      </c>
      <c r="T336">
        <f t="shared" si="30"/>
        <v>0</v>
      </c>
      <c r="U336">
        <f t="shared" si="31"/>
        <v>0</v>
      </c>
      <c r="V336">
        <f t="shared" si="32"/>
        <v>1</v>
      </c>
      <c r="W336">
        <f t="shared" si="33"/>
        <v>0</v>
      </c>
      <c r="X336">
        <f t="shared" si="34"/>
        <v>0</v>
      </c>
      <c r="Y336">
        <f>IF((Confusion_Matrix!T336 + Confusion_Matrix!U336 + Confusion_Matrix!V336 + Confusion_Matrix!W336 + Confusion_Matrix!X336) &gt;= 3, 1, 0)</f>
        <v>0</v>
      </c>
      <c r="Z336">
        <f>Label_Encoding!Q336</f>
        <v>0</v>
      </c>
      <c r="AA336" t="str">
        <f t="shared" si="35"/>
        <v>Benar</v>
      </c>
    </row>
    <row r="337" spans="1:27" ht="15.75" customHeight="1" x14ac:dyDescent="0.2">
      <c r="A337" s="7">
        <v>53</v>
      </c>
      <c r="B337" s="8">
        <f>IF(Data_Mentah!B337="Male",1,0)</f>
        <v>1</v>
      </c>
      <c r="C337" s="8">
        <f>IF(Data_Mentah!C337="Yes",1,0)</f>
        <v>0</v>
      </c>
      <c r="D337" s="8">
        <f>IF(Data_Mentah!D337="Yes",1,0)</f>
        <v>0</v>
      </c>
      <c r="E337" s="8">
        <f>IF(Data_Mentah!E337="Yes",1,0)</f>
        <v>0</v>
      </c>
      <c r="F337" s="8">
        <f>IF(Data_Mentah!F337="Yes",1,0)</f>
        <v>1</v>
      </c>
      <c r="G337" s="8">
        <f>IF(Data_Mentah!G337="Yes",1,0)</f>
        <v>1</v>
      </c>
      <c r="H337" s="8">
        <f>IF(Data_Mentah!H337="Yes",1,0)</f>
        <v>0</v>
      </c>
      <c r="I337" s="8">
        <f>IF(Data_Mentah!I337="Yes",1,0)</f>
        <v>1</v>
      </c>
      <c r="J337" s="8">
        <f>IF(Data_Mentah!J337="Yes",1,0)</f>
        <v>1</v>
      </c>
      <c r="K337" s="8">
        <f>IF(Data_Mentah!K337="Yes",1,0)</f>
        <v>0</v>
      </c>
      <c r="L337" s="8">
        <f>IF(Data_Mentah!L337="Yes",1,0)</f>
        <v>1</v>
      </c>
      <c r="M337" s="8">
        <f>IF(Data_Mentah!M337="Yes",1,0)</f>
        <v>1</v>
      </c>
      <c r="N337" s="8">
        <f>IF(Data_Mentah!N337="Yes",1,0)</f>
        <v>1</v>
      </c>
      <c r="O337" s="8">
        <f>IF(Data_Mentah!O337="Yes",1,0)</f>
        <v>1</v>
      </c>
      <c r="P337" s="8">
        <f>IF(Data_Mentah!P337="Yes",1,0)</f>
        <v>0</v>
      </c>
      <c r="Q337" s="9">
        <f>IF(Data_Mentah!Q337="Positive",1,0)</f>
        <v>0</v>
      </c>
      <c r="T337">
        <f t="shared" si="30"/>
        <v>1</v>
      </c>
      <c r="U337">
        <f t="shared" si="31"/>
        <v>1</v>
      </c>
      <c r="V337">
        <f t="shared" si="32"/>
        <v>1</v>
      </c>
      <c r="W337">
        <f t="shared" si="33"/>
        <v>0</v>
      </c>
      <c r="X337">
        <f t="shared" si="34"/>
        <v>1</v>
      </c>
      <c r="Y337">
        <f>IF((Confusion_Matrix!T337 + Confusion_Matrix!U337 + Confusion_Matrix!V337 + Confusion_Matrix!W337 + Confusion_Matrix!X337) &gt;= 3, 1, 0)</f>
        <v>1</v>
      </c>
      <c r="Z337">
        <f>Label_Encoding!Q337</f>
        <v>0</v>
      </c>
      <c r="AA337" t="str">
        <f t="shared" si="35"/>
        <v>Salah</v>
      </c>
    </row>
    <row r="338" spans="1:27" ht="15.75" customHeight="1" x14ac:dyDescent="0.2">
      <c r="A338" s="4">
        <v>42</v>
      </c>
      <c r="B338" s="5">
        <f>IF(Data_Mentah!B338="Male",1,0)</f>
        <v>1</v>
      </c>
      <c r="C338" s="5">
        <f>IF(Data_Mentah!C338="Yes",1,0)</f>
        <v>0</v>
      </c>
      <c r="D338" s="5">
        <f>IF(Data_Mentah!D338="Yes",1,0)</f>
        <v>0</v>
      </c>
      <c r="E338" s="5">
        <f>IF(Data_Mentah!E338="Yes",1,0)</f>
        <v>0</v>
      </c>
      <c r="F338" s="5">
        <f>IF(Data_Mentah!F338="Yes",1,0)</f>
        <v>0</v>
      </c>
      <c r="G338" s="5">
        <f>IF(Data_Mentah!G338="Yes",1,0)</f>
        <v>0</v>
      </c>
      <c r="H338" s="5">
        <f>IF(Data_Mentah!H338="Yes",1,0)</f>
        <v>0</v>
      </c>
      <c r="I338" s="5">
        <f>IF(Data_Mentah!I338="Yes",1,0)</f>
        <v>0</v>
      </c>
      <c r="J338" s="5">
        <f>IF(Data_Mentah!J338="Yes",1,0)</f>
        <v>0</v>
      </c>
      <c r="K338" s="5">
        <f>IF(Data_Mentah!K338="Yes",1,0)</f>
        <v>0</v>
      </c>
      <c r="L338" s="5">
        <f>IF(Data_Mentah!L338="Yes",1,0)</f>
        <v>0</v>
      </c>
      <c r="M338" s="5">
        <f>IF(Data_Mentah!M338="Yes",1,0)</f>
        <v>0</v>
      </c>
      <c r="N338" s="5">
        <f>IF(Data_Mentah!N338="Yes",1,0)</f>
        <v>0</v>
      </c>
      <c r="O338" s="5">
        <f>IF(Data_Mentah!O338="Yes",1,0)</f>
        <v>1</v>
      </c>
      <c r="P338" s="5">
        <f>IF(Data_Mentah!P338="Yes",1,0)</f>
        <v>0</v>
      </c>
      <c r="Q338" s="6">
        <f>IF(Data_Mentah!Q338="Positive",1,0)</f>
        <v>0</v>
      </c>
      <c r="T338">
        <f t="shared" si="30"/>
        <v>0</v>
      </c>
      <c r="U338">
        <f t="shared" si="31"/>
        <v>0</v>
      </c>
      <c r="V338">
        <f t="shared" si="32"/>
        <v>0</v>
      </c>
      <c r="W338">
        <f t="shared" si="33"/>
        <v>0</v>
      </c>
      <c r="X338">
        <f t="shared" si="34"/>
        <v>0</v>
      </c>
      <c r="Y338">
        <f>IF((Confusion_Matrix!T338 + Confusion_Matrix!U338 + Confusion_Matrix!V338 + Confusion_Matrix!W338 + Confusion_Matrix!X338) &gt;= 3, 1, 0)</f>
        <v>0</v>
      </c>
      <c r="Z338">
        <f>Label_Encoding!Q338</f>
        <v>0</v>
      </c>
      <c r="AA338" t="str">
        <f t="shared" si="35"/>
        <v>Benar</v>
      </c>
    </row>
    <row r="339" spans="1:27" ht="15.75" customHeight="1" x14ac:dyDescent="0.2">
      <c r="A339" s="7">
        <v>55</v>
      </c>
      <c r="B339" s="8">
        <f>IF(Data_Mentah!B339="Male",1,0)</f>
        <v>0</v>
      </c>
      <c r="C339" s="8">
        <f>IF(Data_Mentah!C339="Yes",1,0)</f>
        <v>1</v>
      </c>
      <c r="D339" s="8">
        <f>IF(Data_Mentah!D339="Yes",1,0)</f>
        <v>1</v>
      </c>
      <c r="E339" s="8">
        <f>IF(Data_Mentah!E339="Yes",1,0)</f>
        <v>1</v>
      </c>
      <c r="F339" s="8">
        <f>IF(Data_Mentah!F339="Yes",1,0)</f>
        <v>1</v>
      </c>
      <c r="G339" s="8">
        <f>IF(Data_Mentah!G339="Yes",1,0)</f>
        <v>0</v>
      </c>
      <c r="H339" s="8">
        <f>IF(Data_Mentah!H339="Yes",1,0)</f>
        <v>0</v>
      </c>
      <c r="I339" s="8">
        <f>IF(Data_Mentah!I339="Yes",1,0)</f>
        <v>1</v>
      </c>
      <c r="J339" s="8">
        <f>IF(Data_Mentah!J339="Yes",1,0)</f>
        <v>0</v>
      </c>
      <c r="K339" s="8">
        <f>IF(Data_Mentah!K339="Yes",1,0)</f>
        <v>0</v>
      </c>
      <c r="L339" s="8">
        <f>IF(Data_Mentah!L339="Yes",1,0)</f>
        <v>0</v>
      </c>
      <c r="M339" s="8">
        <f>IF(Data_Mentah!M339="Yes",1,0)</f>
        <v>1</v>
      </c>
      <c r="N339" s="8">
        <f>IF(Data_Mentah!N339="Yes",1,0)</f>
        <v>0</v>
      </c>
      <c r="O339" s="8">
        <f>IF(Data_Mentah!O339="Yes",1,0)</f>
        <v>0</v>
      </c>
      <c r="P339" s="8">
        <f>IF(Data_Mentah!P339="Yes",1,0)</f>
        <v>1</v>
      </c>
      <c r="Q339" s="9">
        <f>IF(Data_Mentah!Q339="Positive",1,0)</f>
        <v>1</v>
      </c>
      <c r="T339">
        <f t="shared" si="30"/>
        <v>0</v>
      </c>
      <c r="U339">
        <f t="shared" si="31"/>
        <v>1</v>
      </c>
      <c r="V339">
        <f t="shared" si="32"/>
        <v>0</v>
      </c>
      <c r="W339">
        <f t="shared" si="33"/>
        <v>0</v>
      </c>
      <c r="X339">
        <f t="shared" si="34"/>
        <v>1</v>
      </c>
      <c r="Y339">
        <f>IF((Confusion_Matrix!T339 + Confusion_Matrix!U339 + Confusion_Matrix!V339 + Confusion_Matrix!W339 + Confusion_Matrix!X339) &gt;= 3, 1, 0)</f>
        <v>0</v>
      </c>
      <c r="Z339">
        <f>Label_Encoding!Q339</f>
        <v>1</v>
      </c>
      <c r="AA339" t="str">
        <f t="shared" si="35"/>
        <v>Salah</v>
      </c>
    </row>
    <row r="340" spans="1:27" ht="15.75" customHeight="1" x14ac:dyDescent="0.2">
      <c r="A340" s="4">
        <v>48</v>
      </c>
      <c r="B340" s="5">
        <f>IF(Data_Mentah!B340="Male",1,0)</f>
        <v>0</v>
      </c>
      <c r="C340" s="5">
        <f>IF(Data_Mentah!C340="Yes",1,0)</f>
        <v>1</v>
      </c>
      <c r="D340" s="5">
        <f>IF(Data_Mentah!D340="Yes",1,0)</f>
        <v>1</v>
      </c>
      <c r="E340" s="5">
        <f>IF(Data_Mentah!E340="Yes",1,0)</f>
        <v>1</v>
      </c>
      <c r="F340" s="5">
        <f>IF(Data_Mentah!F340="Yes",1,0)</f>
        <v>1</v>
      </c>
      <c r="G340" s="5">
        <f>IF(Data_Mentah!G340="Yes",1,0)</f>
        <v>1</v>
      </c>
      <c r="H340" s="5">
        <f>IF(Data_Mentah!H340="Yes",1,0)</f>
        <v>0</v>
      </c>
      <c r="I340" s="5">
        <f>IF(Data_Mentah!I340="Yes",1,0)</f>
        <v>0</v>
      </c>
      <c r="J340" s="5">
        <f>IF(Data_Mentah!J340="Yes",1,0)</f>
        <v>0</v>
      </c>
      <c r="K340" s="5">
        <f>IF(Data_Mentah!K340="Yes",1,0)</f>
        <v>0</v>
      </c>
      <c r="L340" s="5">
        <f>IF(Data_Mentah!L340="Yes",1,0)</f>
        <v>0</v>
      </c>
      <c r="M340" s="5">
        <f>IF(Data_Mentah!M340="Yes",1,0)</f>
        <v>1</v>
      </c>
      <c r="N340" s="5">
        <f>IF(Data_Mentah!N340="Yes",1,0)</f>
        <v>0</v>
      </c>
      <c r="O340" s="5">
        <f>IF(Data_Mentah!O340="Yes",1,0)</f>
        <v>0</v>
      </c>
      <c r="P340" s="5">
        <f>IF(Data_Mentah!P340="Yes",1,0)</f>
        <v>0</v>
      </c>
      <c r="Q340" s="6">
        <f>IF(Data_Mentah!Q340="Positive",1,0)</f>
        <v>1</v>
      </c>
      <c r="T340">
        <f t="shared" si="30"/>
        <v>0</v>
      </c>
      <c r="U340">
        <f t="shared" si="31"/>
        <v>1</v>
      </c>
      <c r="V340">
        <f t="shared" si="32"/>
        <v>0</v>
      </c>
      <c r="W340">
        <f t="shared" si="33"/>
        <v>0</v>
      </c>
      <c r="X340">
        <f t="shared" si="34"/>
        <v>0</v>
      </c>
      <c r="Y340">
        <f>IF((Confusion_Matrix!T340 + Confusion_Matrix!U340 + Confusion_Matrix!V340 + Confusion_Matrix!W340 + Confusion_Matrix!X340) &gt;= 3, 1, 0)</f>
        <v>0</v>
      </c>
      <c r="Z340">
        <f>Label_Encoding!Q340</f>
        <v>1</v>
      </c>
      <c r="AA340" t="str">
        <f t="shared" si="35"/>
        <v>Salah</v>
      </c>
    </row>
    <row r="341" spans="1:27" ht="15.75" customHeight="1" x14ac:dyDescent="0.2">
      <c r="A341" s="7">
        <v>55</v>
      </c>
      <c r="B341" s="8">
        <f>IF(Data_Mentah!B341="Male",1,0)</f>
        <v>0</v>
      </c>
      <c r="C341" s="8">
        <f>IF(Data_Mentah!C341="Yes",1,0)</f>
        <v>1</v>
      </c>
      <c r="D341" s="8">
        <f>IF(Data_Mentah!D341="Yes",1,0)</f>
        <v>1</v>
      </c>
      <c r="E341" s="8">
        <f>IF(Data_Mentah!E341="Yes",1,0)</f>
        <v>1</v>
      </c>
      <c r="F341" s="8">
        <f>IF(Data_Mentah!F341="Yes",1,0)</f>
        <v>0</v>
      </c>
      <c r="G341" s="8">
        <f>IF(Data_Mentah!G341="Yes",1,0)</f>
        <v>1</v>
      </c>
      <c r="H341" s="8">
        <f>IF(Data_Mentah!H341="Yes",1,0)</f>
        <v>0</v>
      </c>
      <c r="I341" s="8">
        <f>IF(Data_Mentah!I341="Yes",1,0)</f>
        <v>0</v>
      </c>
      <c r="J341" s="8">
        <f>IF(Data_Mentah!J341="Yes",1,0)</f>
        <v>1</v>
      </c>
      <c r="K341" s="8">
        <f>IF(Data_Mentah!K341="Yes",1,0)</f>
        <v>0</v>
      </c>
      <c r="L341" s="8">
        <f>IF(Data_Mentah!L341="Yes",1,0)</f>
        <v>1</v>
      </c>
      <c r="M341" s="8">
        <f>IF(Data_Mentah!M341="Yes",1,0)</f>
        <v>1</v>
      </c>
      <c r="N341" s="8">
        <f>IF(Data_Mentah!N341="Yes",1,0)</f>
        <v>0</v>
      </c>
      <c r="O341" s="8">
        <f>IF(Data_Mentah!O341="Yes",1,0)</f>
        <v>0</v>
      </c>
      <c r="P341" s="8">
        <f>IF(Data_Mentah!P341="Yes",1,0)</f>
        <v>0</v>
      </c>
      <c r="Q341" s="9">
        <f>IF(Data_Mentah!Q341="Positive",1,0)</f>
        <v>1</v>
      </c>
      <c r="T341">
        <f t="shared" si="30"/>
        <v>0</v>
      </c>
      <c r="U341">
        <f t="shared" si="31"/>
        <v>1</v>
      </c>
      <c r="V341">
        <f t="shared" si="32"/>
        <v>0</v>
      </c>
      <c r="W341">
        <f t="shared" si="33"/>
        <v>0</v>
      </c>
      <c r="X341">
        <f t="shared" si="34"/>
        <v>0</v>
      </c>
      <c r="Y341">
        <f>IF((Confusion_Matrix!T341 + Confusion_Matrix!U341 + Confusion_Matrix!V341 + Confusion_Matrix!W341 + Confusion_Matrix!X341) &gt;= 3, 1, 0)</f>
        <v>0</v>
      </c>
      <c r="Z341">
        <f>Label_Encoding!Q341</f>
        <v>1</v>
      </c>
      <c r="AA341" t="str">
        <f t="shared" si="35"/>
        <v>Salah</v>
      </c>
    </row>
    <row r="342" spans="1:27" ht="15.75" customHeight="1" x14ac:dyDescent="0.2">
      <c r="A342" s="4">
        <v>39</v>
      </c>
      <c r="B342" s="5">
        <f>IF(Data_Mentah!B342="Male",1,0)</f>
        <v>0</v>
      </c>
      <c r="C342" s="5">
        <f>IF(Data_Mentah!C342="Yes",1,0)</f>
        <v>1</v>
      </c>
      <c r="D342" s="5">
        <f>IF(Data_Mentah!D342="Yes",1,0)</f>
        <v>1</v>
      </c>
      <c r="E342" s="5">
        <f>IF(Data_Mentah!E342="Yes",1,0)</f>
        <v>1</v>
      </c>
      <c r="F342" s="5">
        <f>IF(Data_Mentah!F342="Yes",1,0)</f>
        <v>1</v>
      </c>
      <c r="G342" s="5">
        <f>IF(Data_Mentah!G342="Yes",1,0)</f>
        <v>1</v>
      </c>
      <c r="H342" s="5">
        <f>IF(Data_Mentah!H342="Yes",1,0)</f>
        <v>0</v>
      </c>
      <c r="I342" s="5">
        <f>IF(Data_Mentah!I342="Yes",1,0)</f>
        <v>0</v>
      </c>
      <c r="J342" s="5">
        <f>IF(Data_Mentah!J342="Yes",1,0)</f>
        <v>1</v>
      </c>
      <c r="K342" s="5">
        <f>IF(Data_Mentah!K342="Yes",1,0)</f>
        <v>1</v>
      </c>
      <c r="L342" s="5">
        <f>IF(Data_Mentah!L342="Yes",1,0)</f>
        <v>1</v>
      </c>
      <c r="M342" s="5">
        <f>IF(Data_Mentah!M342="Yes",1,0)</f>
        <v>1</v>
      </c>
      <c r="N342" s="5">
        <f>IF(Data_Mentah!N342="Yes",1,0)</f>
        <v>0</v>
      </c>
      <c r="O342" s="5">
        <f>IF(Data_Mentah!O342="Yes",1,0)</f>
        <v>0</v>
      </c>
      <c r="P342" s="5">
        <f>IF(Data_Mentah!P342="Yes",1,0)</f>
        <v>0</v>
      </c>
      <c r="Q342" s="6">
        <f>IF(Data_Mentah!Q342="Positive",1,0)</f>
        <v>1</v>
      </c>
      <c r="T342">
        <f t="shared" si="30"/>
        <v>1</v>
      </c>
      <c r="U342">
        <f t="shared" si="31"/>
        <v>1</v>
      </c>
      <c r="V342">
        <f t="shared" si="32"/>
        <v>1</v>
      </c>
      <c r="W342">
        <f t="shared" si="33"/>
        <v>0</v>
      </c>
      <c r="X342">
        <f t="shared" si="34"/>
        <v>0</v>
      </c>
      <c r="Y342">
        <f>IF((Confusion_Matrix!T342 + Confusion_Matrix!U342 + Confusion_Matrix!V342 + Confusion_Matrix!W342 + Confusion_Matrix!X342) &gt;= 3, 1, 0)</f>
        <v>1</v>
      </c>
      <c r="Z342">
        <f>Label_Encoding!Q342</f>
        <v>1</v>
      </c>
      <c r="AA342" t="str">
        <f t="shared" si="35"/>
        <v>Benar</v>
      </c>
    </row>
    <row r="343" spans="1:27" ht="15.75" customHeight="1" x14ac:dyDescent="0.2">
      <c r="A343" s="7">
        <v>43</v>
      </c>
      <c r="B343" s="8">
        <f>IF(Data_Mentah!B343="Male",1,0)</f>
        <v>0</v>
      </c>
      <c r="C343" s="8">
        <f>IF(Data_Mentah!C343="Yes",1,0)</f>
        <v>1</v>
      </c>
      <c r="D343" s="8">
        <f>IF(Data_Mentah!D343="Yes",1,0)</f>
        <v>1</v>
      </c>
      <c r="E343" s="8">
        <f>IF(Data_Mentah!E343="Yes",1,0)</f>
        <v>1</v>
      </c>
      <c r="F343" s="8">
        <f>IF(Data_Mentah!F343="Yes",1,0)</f>
        <v>1</v>
      </c>
      <c r="G343" s="8">
        <f>IF(Data_Mentah!G343="Yes",1,0)</f>
        <v>1</v>
      </c>
      <c r="H343" s="8">
        <f>IF(Data_Mentah!H343="Yes",1,0)</f>
        <v>0</v>
      </c>
      <c r="I343" s="8">
        <f>IF(Data_Mentah!I343="Yes",1,0)</f>
        <v>1</v>
      </c>
      <c r="J343" s="8">
        <f>IF(Data_Mentah!J343="Yes",1,0)</f>
        <v>0</v>
      </c>
      <c r="K343" s="8">
        <f>IF(Data_Mentah!K343="Yes",1,0)</f>
        <v>0</v>
      </c>
      <c r="L343" s="8">
        <f>IF(Data_Mentah!L343="Yes",1,0)</f>
        <v>0</v>
      </c>
      <c r="M343" s="8">
        <f>IF(Data_Mentah!M343="Yes",1,0)</f>
        <v>1</v>
      </c>
      <c r="N343" s="8">
        <f>IF(Data_Mentah!N343="Yes",1,0)</f>
        <v>1</v>
      </c>
      <c r="O343" s="8">
        <f>IF(Data_Mentah!O343="Yes",1,0)</f>
        <v>0</v>
      </c>
      <c r="P343" s="8">
        <f>IF(Data_Mentah!P343="Yes",1,0)</f>
        <v>1</v>
      </c>
      <c r="Q343" s="9">
        <f>IF(Data_Mentah!Q343="Positive",1,0)</f>
        <v>1</v>
      </c>
      <c r="T343">
        <f t="shared" si="30"/>
        <v>1</v>
      </c>
      <c r="U343">
        <f t="shared" si="31"/>
        <v>1</v>
      </c>
      <c r="V343">
        <f t="shared" si="32"/>
        <v>0</v>
      </c>
      <c r="W343">
        <f t="shared" si="33"/>
        <v>0</v>
      </c>
      <c r="X343">
        <f t="shared" si="34"/>
        <v>1</v>
      </c>
      <c r="Y343">
        <f>IF((Confusion_Matrix!T343 + Confusion_Matrix!U343 + Confusion_Matrix!V343 + Confusion_Matrix!W343 + Confusion_Matrix!X343) &gt;= 3, 1, 0)</f>
        <v>1</v>
      </c>
      <c r="Z343">
        <f>Label_Encoding!Q343</f>
        <v>1</v>
      </c>
      <c r="AA343" t="str">
        <f t="shared" si="35"/>
        <v>Benar</v>
      </c>
    </row>
    <row r="344" spans="1:27" ht="15.75" customHeight="1" x14ac:dyDescent="0.2">
      <c r="A344" s="4">
        <v>35</v>
      </c>
      <c r="B344" s="5">
        <f>IF(Data_Mentah!B344="Male",1,0)</f>
        <v>0</v>
      </c>
      <c r="C344" s="5">
        <f>IF(Data_Mentah!C344="Yes",1,0)</f>
        <v>1</v>
      </c>
      <c r="D344" s="5">
        <f>IF(Data_Mentah!D344="Yes",1,0)</f>
        <v>1</v>
      </c>
      <c r="E344" s="5">
        <f>IF(Data_Mentah!E344="Yes",1,0)</f>
        <v>0</v>
      </c>
      <c r="F344" s="5">
        <f>IF(Data_Mentah!F344="Yes",1,0)</f>
        <v>1</v>
      </c>
      <c r="G344" s="5">
        <f>IF(Data_Mentah!G344="Yes",1,0)</f>
        <v>0</v>
      </c>
      <c r="H344" s="5">
        <f>IF(Data_Mentah!H344="Yes",1,0)</f>
        <v>0</v>
      </c>
      <c r="I344" s="5">
        <f>IF(Data_Mentah!I344="Yes",1,0)</f>
        <v>1</v>
      </c>
      <c r="J344" s="5">
        <f>IF(Data_Mentah!J344="Yes",1,0)</f>
        <v>0</v>
      </c>
      <c r="K344" s="5">
        <f>IF(Data_Mentah!K344="Yes",1,0)</f>
        <v>0</v>
      </c>
      <c r="L344" s="5">
        <f>IF(Data_Mentah!L344="Yes",1,0)</f>
        <v>0</v>
      </c>
      <c r="M344" s="5">
        <f>IF(Data_Mentah!M344="Yes",1,0)</f>
        <v>0</v>
      </c>
      <c r="N344" s="5">
        <f>IF(Data_Mentah!N344="Yes",1,0)</f>
        <v>0</v>
      </c>
      <c r="O344" s="5">
        <f>IF(Data_Mentah!O344="Yes",1,0)</f>
        <v>0</v>
      </c>
      <c r="P344" s="5">
        <f>IF(Data_Mentah!P344="Yes",1,0)</f>
        <v>0</v>
      </c>
      <c r="Q344" s="6">
        <f>IF(Data_Mentah!Q344="Positive",1,0)</f>
        <v>1</v>
      </c>
      <c r="T344">
        <f t="shared" si="30"/>
        <v>0</v>
      </c>
      <c r="U344">
        <f t="shared" si="31"/>
        <v>0</v>
      </c>
      <c r="V344">
        <f t="shared" si="32"/>
        <v>0</v>
      </c>
      <c r="W344">
        <f t="shared" si="33"/>
        <v>0</v>
      </c>
      <c r="X344">
        <f t="shared" si="34"/>
        <v>0</v>
      </c>
      <c r="Y344">
        <f>IF((Confusion_Matrix!T344 + Confusion_Matrix!U344 + Confusion_Matrix!V344 + Confusion_Matrix!W344 + Confusion_Matrix!X344) &gt;= 3, 1, 0)</f>
        <v>0</v>
      </c>
      <c r="Z344">
        <f>Label_Encoding!Q344</f>
        <v>1</v>
      </c>
      <c r="AA344" t="str">
        <f t="shared" si="35"/>
        <v>Salah</v>
      </c>
    </row>
    <row r="345" spans="1:27" ht="15.75" customHeight="1" x14ac:dyDescent="0.2">
      <c r="A345" s="7">
        <v>47</v>
      </c>
      <c r="B345" s="8">
        <f>IF(Data_Mentah!B345="Male",1,0)</f>
        <v>0</v>
      </c>
      <c r="C345" s="8">
        <f>IF(Data_Mentah!C345="Yes",1,0)</f>
        <v>0</v>
      </c>
      <c r="D345" s="8">
        <f>IF(Data_Mentah!D345="Yes",1,0)</f>
        <v>0</v>
      </c>
      <c r="E345" s="8">
        <f>IF(Data_Mentah!E345="Yes",1,0)</f>
        <v>1</v>
      </c>
      <c r="F345" s="8">
        <f>IF(Data_Mentah!F345="Yes",1,0)</f>
        <v>1</v>
      </c>
      <c r="G345" s="8">
        <f>IF(Data_Mentah!G345="Yes",1,0)</f>
        <v>1</v>
      </c>
      <c r="H345" s="8">
        <f>IF(Data_Mentah!H345="Yes",1,0)</f>
        <v>0</v>
      </c>
      <c r="I345" s="8">
        <f>IF(Data_Mentah!I345="Yes",1,0)</f>
        <v>0</v>
      </c>
      <c r="J345" s="8">
        <f>IF(Data_Mentah!J345="Yes",1,0)</f>
        <v>0</v>
      </c>
      <c r="K345" s="8">
        <f>IF(Data_Mentah!K345="Yes",1,0)</f>
        <v>0</v>
      </c>
      <c r="L345" s="8">
        <f>IF(Data_Mentah!L345="Yes",1,0)</f>
        <v>0</v>
      </c>
      <c r="M345" s="8">
        <f>IF(Data_Mentah!M345="Yes",1,0)</f>
        <v>0</v>
      </c>
      <c r="N345" s="8">
        <f>IF(Data_Mentah!N345="Yes",1,0)</f>
        <v>1</v>
      </c>
      <c r="O345" s="8">
        <f>IF(Data_Mentah!O345="Yes",1,0)</f>
        <v>0</v>
      </c>
      <c r="P345" s="8">
        <f>IF(Data_Mentah!P345="Yes",1,0)</f>
        <v>0</v>
      </c>
      <c r="Q345" s="9">
        <f>IF(Data_Mentah!Q345="Positive",1,0)</f>
        <v>1</v>
      </c>
      <c r="T345">
        <f t="shared" si="30"/>
        <v>1</v>
      </c>
      <c r="U345">
        <f t="shared" si="31"/>
        <v>0</v>
      </c>
      <c r="V345">
        <f t="shared" si="32"/>
        <v>0</v>
      </c>
      <c r="W345">
        <f t="shared" si="33"/>
        <v>0</v>
      </c>
      <c r="X345">
        <f t="shared" si="34"/>
        <v>0</v>
      </c>
      <c r="Y345">
        <f>IF((Confusion_Matrix!T345 + Confusion_Matrix!U345 + Confusion_Matrix!V345 + Confusion_Matrix!W345 + Confusion_Matrix!X345) &gt;= 3, 1, 0)</f>
        <v>0</v>
      </c>
      <c r="Z345">
        <f>Label_Encoding!Q345</f>
        <v>1</v>
      </c>
      <c r="AA345" t="str">
        <f t="shared" si="35"/>
        <v>Salah</v>
      </c>
    </row>
    <row r="346" spans="1:27" ht="15.75" customHeight="1" x14ac:dyDescent="0.2">
      <c r="A346" s="4">
        <v>61</v>
      </c>
      <c r="B346" s="5">
        <f>IF(Data_Mentah!B346="Male",1,0)</f>
        <v>0</v>
      </c>
      <c r="C346" s="5">
        <f>IF(Data_Mentah!C346="Yes",1,0)</f>
        <v>1</v>
      </c>
      <c r="D346" s="5">
        <f>IF(Data_Mentah!D346="Yes",1,0)</f>
        <v>0</v>
      </c>
      <c r="E346" s="5">
        <f>IF(Data_Mentah!E346="Yes",1,0)</f>
        <v>0</v>
      </c>
      <c r="F346" s="5">
        <f>IF(Data_Mentah!F346="Yes",1,0)</f>
        <v>0</v>
      </c>
      <c r="G346" s="5">
        <f>IF(Data_Mentah!G346="Yes",1,0)</f>
        <v>1</v>
      </c>
      <c r="H346" s="5">
        <f>IF(Data_Mentah!H346="Yes",1,0)</f>
        <v>0</v>
      </c>
      <c r="I346" s="5">
        <f>IF(Data_Mentah!I346="Yes",1,0)</f>
        <v>0</v>
      </c>
      <c r="J346" s="5">
        <f>IF(Data_Mentah!J346="Yes",1,0)</f>
        <v>0</v>
      </c>
      <c r="K346" s="5">
        <f>IF(Data_Mentah!K346="Yes",1,0)</f>
        <v>1</v>
      </c>
      <c r="L346" s="5">
        <f>IF(Data_Mentah!L346="Yes",1,0)</f>
        <v>0</v>
      </c>
      <c r="M346" s="5">
        <f>IF(Data_Mentah!M346="Yes",1,0)</f>
        <v>0</v>
      </c>
      <c r="N346" s="5">
        <f>IF(Data_Mentah!N346="Yes",1,0)</f>
        <v>0</v>
      </c>
      <c r="O346" s="5">
        <f>IF(Data_Mentah!O346="Yes",1,0)</f>
        <v>1</v>
      </c>
      <c r="P346" s="5">
        <f>IF(Data_Mentah!P346="Yes",1,0)</f>
        <v>0</v>
      </c>
      <c r="Q346" s="6">
        <f>IF(Data_Mentah!Q346="Positive",1,0)</f>
        <v>1</v>
      </c>
      <c r="T346">
        <f t="shared" si="30"/>
        <v>0</v>
      </c>
      <c r="U346">
        <f t="shared" si="31"/>
        <v>0</v>
      </c>
      <c r="V346">
        <f t="shared" si="32"/>
        <v>0</v>
      </c>
      <c r="W346">
        <f t="shared" si="33"/>
        <v>0</v>
      </c>
      <c r="X346">
        <f t="shared" si="34"/>
        <v>0</v>
      </c>
      <c r="Y346">
        <f>IF((Confusion_Matrix!T346 + Confusion_Matrix!U346 + Confusion_Matrix!V346 + Confusion_Matrix!W346 + Confusion_Matrix!X346) &gt;= 3, 1, 0)</f>
        <v>0</v>
      </c>
      <c r="Z346">
        <f>Label_Encoding!Q346</f>
        <v>1</v>
      </c>
      <c r="AA346" t="str">
        <f t="shared" si="35"/>
        <v>Salah</v>
      </c>
    </row>
    <row r="347" spans="1:27" ht="15.75" customHeight="1" x14ac:dyDescent="0.2">
      <c r="A347" s="7">
        <v>58</v>
      </c>
      <c r="B347" s="8">
        <f>IF(Data_Mentah!B347="Male",1,0)</f>
        <v>0</v>
      </c>
      <c r="C347" s="8">
        <f>IF(Data_Mentah!C347="Yes",1,0)</f>
        <v>1</v>
      </c>
      <c r="D347" s="8">
        <f>IF(Data_Mentah!D347="Yes",1,0)</f>
        <v>0</v>
      </c>
      <c r="E347" s="8">
        <f>IF(Data_Mentah!E347="Yes",1,0)</f>
        <v>1</v>
      </c>
      <c r="F347" s="8">
        <f>IF(Data_Mentah!F347="Yes",1,0)</f>
        <v>0</v>
      </c>
      <c r="G347" s="8">
        <f>IF(Data_Mentah!G347="Yes",1,0)</f>
        <v>1</v>
      </c>
      <c r="H347" s="8">
        <f>IF(Data_Mentah!H347="Yes",1,0)</f>
        <v>0</v>
      </c>
      <c r="I347" s="8">
        <f>IF(Data_Mentah!I347="Yes",1,0)</f>
        <v>0</v>
      </c>
      <c r="J347" s="8">
        <f>IF(Data_Mentah!J347="Yes",1,0)</f>
        <v>0</v>
      </c>
      <c r="K347" s="8">
        <f>IF(Data_Mentah!K347="Yes",1,0)</f>
        <v>1</v>
      </c>
      <c r="L347" s="8">
        <f>IF(Data_Mentah!L347="Yes",1,0)</f>
        <v>0</v>
      </c>
      <c r="M347" s="8">
        <f>IF(Data_Mentah!M347="Yes",1,0)</f>
        <v>0</v>
      </c>
      <c r="N347" s="8">
        <f>IF(Data_Mentah!N347="Yes",1,0)</f>
        <v>1</v>
      </c>
      <c r="O347" s="8">
        <f>IF(Data_Mentah!O347="Yes",1,0)</f>
        <v>0</v>
      </c>
      <c r="P347" s="8">
        <f>IF(Data_Mentah!P347="Yes",1,0)</f>
        <v>1</v>
      </c>
      <c r="Q347" s="9">
        <f>IF(Data_Mentah!Q347="Positive",1,0)</f>
        <v>1</v>
      </c>
      <c r="T347">
        <f t="shared" si="30"/>
        <v>0</v>
      </c>
      <c r="U347">
        <f t="shared" si="31"/>
        <v>0</v>
      </c>
      <c r="V347">
        <f t="shared" si="32"/>
        <v>0</v>
      </c>
      <c r="W347">
        <f t="shared" si="33"/>
        <v>0</v>
      </c>
      <c r="X347">
        <f t="shared" si="34"/>
        <v>0</v>
      </c>
      <c r="Y347">
        <f>IF((Confusion_Matrix!T347 + Confusion_Matrix!U347 + Confusion_Matrix!V347 + Confusion_Matrix!W347 + Confusion_Matrix!X347) &gt;= 3, 1, 0)</f>
        <v>0</v>
      </c>
      <c r="Z347">
        <f>Label_Encoding!Q347</f>
        <v>1</v>
      </c>
      <c r="AA347" t="str">
        <f t="shared" si="35"/>
        <v>Salah</v>
      </c>
    </row>
    <row r="348" spans="1:27" ht="15.75" customHeight="1" x14ac:dyDescent="0.2">
      <c r="A348" s="4">
        <v>69</v>
      </c>
      <c r="B348" s="5">
        <f>IF(Data_Mentah!B348="Male",1,0)</f>
        <v>0</v>
      </c>
      <c r="C348" s="5">
        <f>IF(Data_Mentah!C348="Yes",1,0)</f>
        <v>1</v>
      </c>
      <c r="D348" s="5">
        <f>IF(Data_Mentah!D348="Yes",1,0)</f>
        <v>1</v>
      </c>
      <c r="E348" s="5">
        <f>IF(Data_Mentah!E348="Yes",1,0)</f>
        <v>1</v>
      </c>
      <c r="F348" s="5">
        <f>IF(Data_Mentah!F348="Yes",1,0)</f>
        <v>1</v>
      </c>
      <c r="G348" s="5">
        <f>IF(Data_Mentah!G348="Yes",1,0)</f>
        <v>0</v>
      </c>
      <c r="H348" s="5">
        <f>IF(Data_Mentah!H348="Yes",1,0)</f>
        <v>0</v>
      </c>
      <c r="I348" s="5">
        <f>IF(Data_Mentah!I348="Yes",1,0)</f>
        <v>1</v>
      </c>
      <c r="J348" s="5">
        <f>IF(Data_Mentah!J348="Yes",1,0)</f>
        <v>1</v>
      </c>
      <c r="K348" s="5">
        <f>IF(Data_Mentah!K348="Yes",1,0)</f>
        <v>1</v>
      </c>
      <c r="L348" s="5">
        <f>IF(Data_Mentah!L348="Yes",1,0)</f>
        <v>0</v>
      </c>
      <c r="M348" s="5">
        <f>IF(Data_Mentah!M348="Yes",1,0)</f>
        <v>0</v>
      </c>
      <c r="N348" s="5">
        <f>IF(Data_Mentah!N348="Yes",1,0)</f>
        <v>1</v>
      </c>
      <c r="O348" s="5">
        <f>IF(Data_Mentah!O348="Yes",1,0)</f>
        <v>0</v>
      </c>
      <c r="P348" s="5">
        <f>IF(Data_Mentah!P348="Yes",1,0)</f>
        <v>1</v>
      </c>
      <c r="Q348" s="6">
        <f>IF(Data_Mentah!Q348="Positive",1,0)</f>
        <v>1</v>
      </c>
      <c r="T348">
        <f t="shared" si="30"/>
        <v>1</v>
      </c>
      <c r="U348">
        <f t="shared" si="31"/>
        <v>1</v>
      </c>
      <c r="V348">
        <f t="shared" si="32"/>
        <v>1</v>
      </c>
      <c r="W348">
        <f t="shared" si="33"/>
        <v>0</v>
      </c>
      <c r="X348">
        <f t="shared" si="34"/>
        <v>1</v>
      </c>
      <c r="Y348">
        <f>IF((Confusion_Matrix!T348 + Confusion_Matrix!U348 + Confusion_Matrix!V348 + Confusion_Matrix!W348 + Confusion_Matrix!X348) &gt;= 3, 1, 0)</f>
        <v>1</v>
      </c>
      <c r="Z348">
        <f>Label_Encoding!Q348</f>
        <v>1</v>
      </c>
      <c r="AA348" t="str">
        <f t="shared" si="35"/>
        <v>Benar</v>
      </c>
    </row>
    <row r="349" spans="1:27" ht="15.75" customHeight="1" x14ac:dyDescent="0.2">
      <c r="A349" s="7">
        <v>40</v>
      </c>
      <c r="B349" s="8">
        <f>IF(Data_Mentah!B349="Male",1,0)</f>
        <v>1</v>
      </c>
      <c r="C349" s="8">
        <f>IF(Data_Mentah!C349="Yes",1,0)</f>
        <v>0</v>
      </c>
      <c r="D349" s="8">
        <f>IF(Data_Mentah!D349="Yes",1,0)</f>
        <v>1</v>
      </c>
      <c r="E349" s="8">
        <f>IF(Data_Mentah!E349="Yes",1,0)</f>
        <v>1</v>
      </c>
      <c r="F349" s="8">
        <f>IF(Data_Mentah!F349="Yes",1,0)</f>
        <v>1</v>
      </c>
      <c r="G349" s="8">
        <f>IF(Data_Mentah!G349="Yes",1,0)</f>
        <v>0</v>
      </c>
      <c r="H349" s="8">
        <f>IF(Data_Mentah!H349="Yes",1,0)</f>
        <v>0</v>
      </c>
      <c r="I349" s="8">
        <f>IF(Data_Mentah!I349="Yes",1,0)</f>
        <v>1</v>
      </c>
      <c r="J349" s="8">
        <f>IF(Data_Mentah!J349="Yes",1,0)</f>
        <v>1</v>
      </c>
      <c r="K349" s="8">
        <f>IF(Data_Mentah!K349="Yes",1,0)</f>
        <v>0</v>
      </c>
      <c r="L349" s="8">
        <f>IF(Data_Mentah!L349="Yes",1,0)</f>
        <v>0</v>
      </c>
      <c r="M349" s="8">
        <f>IF(Data_Mentah!M349="Yes",1,0)</f>
        <v>1</v>
      </c>
      <c r="N349" s="8">
        <f>IF(Data_Mentah!N349="Yes",1,0)</f>
        <v>1</v>
      </c>
      <c r="O349" s="8">
        <f>IF(Data_Mentah!O349="Yes",1,0)</f>
        <v>0</v>
      </c>
      <c r="P349" s="8">
        <f>IF(Data_Mentah!P349="Yes",1,0)</f>
        <v>0</v>
      </c>
      <c r="Q349" s="9">
        <f>IF(Data_Mentah!Q349="Positive",1,0)</f>
        <v>0</v>
      </c>
      <c r="T349">
        <f t="shared" si="30"/>
        <v>1</v>
      </c>
      <c r="U349">
        <f t="shared" si="31"/>
        <v>1</v>
      </c>
      <c r="V349">
        <f t="shared" si="32"/>
        <v>1</v>
      </c>
      <c r="W349">
        <f t="shared" si="33"/>
        <v>0</v>
      </c>
      <c r="X349">
        <f t="shared" si="34"/>
        <v>1</v>
      </c>
      <c r="Y349">
        <f>IF((Confusion_Matrix!T349 + Confusion_Matrix!U349 + Confusion_Matrix!V349 + Confusion_Matrix!W349 + Confusion_Matrix!X349) &gt;= 3, 1, 0)</f>
        <v>1</v>
      </c>
      <c r="Z349">
        <f>Label_Encoding!Q349</f>
        <v>0</v>
      </c>
      <c r="AA349" t="str">
        <f t="shared" si="35"/>
        <v>Salah</v>
      </c>
    </row>
    <row r="350" spans="1:27" ht="15.75" customHeight="1" x14ac:dyDescent="0.2">
      <c r="A350" s="4">
        <v>28</v>
      </c>
      <c r="B350" s="5">
        <f>IF(Data_Mentah!B350="Male",1,0)</f>
        <v>1</v>
      </c>
      <c r="C350" s="5">
        <f>IF(Data_Mentah!C350="Yes",1,0)</f>
        <v>0</v>
      </c>
      <c r="D350" s="5">
        <f>IF(Data_Mentah!D350="Yes",1,0)</f>
        <v>0</v>
      </c>
      <c r="E350" s="5">
        <f>IF(Data_Mentah!E350="Yes",1,0)</f>
        <v>1</v>
      </c>
      <c r="F350" s="5">
        <f>IF(Data_Mentah!F350="Yes",1,0)</f>
        <v>0</v>
      </c>
      <c r="G350" s="5">
        <f>IF(Data_Mentah!G350="Yes",1,0)</f>
        <v>0</v>
      </c>
      <c r="H350" s="5">
        <f>IF(Data_Mentah!H350="Yes",1,0)</f>
        <v>0</v>
      </c>
      <c r="I350" s="5">
        <f>IF(Data_Mentah!I350="Yes",1,0)</f>
        <v>0</v>
      </c>
      <c r="J350" s="5">
        <f>IF(Data_Mentah!J350="Yes",1,0)</f>
        <v>0</v>
      </c>
      <c r="K350" s="5">
        <f>IF(Data_Mentah!K350="Yes",1,0)</f>
        <v>0</v>
      </c>
      <c r="L350" s="5">
        <f>IF(Data_Mentah!L350="Yes",1,0)</f>
        <v>0</v>
      </c>
      <c r="M350" s="5">
        <f>IF(Data_Mentah!M350="Yes",1,0)</f>
        <v>0</v>
      </c>
      <c r="N350" s="5">
        <f>IF(Data_Mentah!N350="Yes",1,0)</f>
        <v>0</v>
      </c>
      <c r="O350" s="5">
        <f>IF(Data_Mentah!O350="Yes",1,0)</f>
        <v>0</v>
      </c>
      <c r="P350" s="5">
        <f>IF(Data_Mentah!P350="Yes",1,0)</f>
        <v>0</v>
      </c>
      <c r="Q350" s="6">
        <f>IF(Data_Mentah!Q350="Positive",1,0)</f>
        <v>0</v>
      </c>
      <c r="T350">
        <f t="shared" si="30"/>
        <v>0</v>
      </c>
      <c r="U350">
        <f t="shared" si="31"/>
        <v>0</v>
      </c>
      <c r="V350">
        <f t="shared" si="32"/>
        <v>0</v>
      </c>
      <c r="W350">
        <f t="shared" si="33"/>
        <v>0</v>
      </c>
      <c r="X350">
        <f t="shared" si="34"/>
        <v>0</v>
      </c>
      <c r="Y350">
        <f>IF((Confusion_Matrix!T350 + Confusion_Matrix!U350 + Confusion_Matrix!V350 + Confusion_Matrix!W350 + Confusion_Matrix!X350) &gt;= 3, 1, 0)</f>
        <v>0</v>
      </c>
      <c r="Z350">
        <f>Label_Encoding!Q350</f>
        <v>0</v>
      </c>
      <c r="AA350" t="str">
        <f t="shared" si="35"/>
        <v>Benar</v>
      </c>
    </row>
    <row r="351" spans="1:27" ht="15.75" customHeight="1" x14ac:dyDescent="0.2">
      <c r="A351" s="7">
        <v>37</v>
      </c>
      <c r="B351" s="8">
        <f>IF(Data_Mentah!B351="Male",1,0)</f>
        <v>1</v>
      </c>
      <c r="C351" s="8">
        <f>IF(Data_Mentah!C351="Yes",1,0)</f>
        <v>0</v>
      </c>
      <c r="D351" s="8">
        <f>IF(Data_Mentah!D351="Yes",1,0)</f>
        <v>0</v>
      </c>
      <c r="E351" s="8">
        <f>IF(Data_Mentah!E351="Yes",1,0)</f>
        <v>0</v>
      </c>
      <c r="F351" s="8">
        <f>IF(Data_Mentah!F351="Yes",1,0)</f>
        <v>0</v>
      </c>
      <c r="G351" s="8">
        <f>IF(Data_Mentah!G351="Yes",1,0)</f>
        <v>0</v>
      </c>
      <c r="H351" s="8">
        <f>IF(Data_Mentah!H351="Yes",1,0)</f>
        <v>0</v>
      </c>
      <c r="I351" s="8">
        <f>IF(Data_Mentah!I351="Yes",1,0)</f>
        <v>0</v>
      </c>
      <c r="J351" s="8">
        <f>IF(Data_Mentah!J351="Yes",1,0)</f>
        <v>0</v>
      </c>
      <c r="K351" s="8">
        <f>IF(Data_Mentah!K351="Yes",1,0)</f>
        <v>0</v>
      </c>
      <c r="L351" s="8">
        <f>IF(Data_Mentah!L351="Yes",1,0)</f>
        <v>0</v>
      </c>
      <c r="M351" s="8">
        <f>IF(Data_Mentah!M351="Yes",1,0)</f>
        <v>0</v>
      </c>
      <c r="N351" s="8">
        <f>IF(Data_Mentah!N351="Yes",1,0)</f>
        <v>0</v>
      </c>
      <c r="O351" s="8">
        <f>IF(Data_Mentah!O351="Yes",1,0)</f>
        <v>0</v>
      </c>
      <c r="P351" s="8">
        <f>IF(Data_Mentah!P351="Yes",1,0)</f>
        <v>0</v>
      </c>
      <c r="Q351" s="9">
        <f>IF(Data_Mentah!Q351="Positive",1,0)</f>
        <v>0</v>
      </c>
      <c r="T351">
        <f t="shared" si="30"/>
        <v>0</v>
      </c>
      <c r="U351">
        <f t="shared" si="31"/>
        <v>0</v>
      </c>
      <c r="V351">
        <f t="shared" si="32"/>
        <v>0</v>
      </c>
      <c r="W351">
        <f t="shared" si="33"/>
        <v>0</v>
      </c>
      <c r="X351">
        <f t="shared" si="34"/>
        <v>0</v>
      </c>
      <c r="Y351">
        <f>IF((Confusion_Matrix!T351 + Confusion_Matrix!U351 + Confusion_Matrix!V351 + Confusion_Matrix!W351 + Confusion_Matrix!X351) &gt;= 3, 1, 0)</f>
        <v>0</v>
      </c>
      <c r="Z351">
        <f>Label_Encoding!Q351</f>
        <v>0</v>
      </c>
      <c r="AA351" t="str">
        <f t="shared" si="35"/>
        <v>Benar</v>
      </c>
    </row>
    <row r="352" spans="1:27" ht="15.75" customHeight="1" x14ac:dyDescent="0.2">
      <c r="A352" s="4">
        <v>34</v>
      </c>
      <c r="B352" s="5">
        <f>IF(Data_Mentah!B352="Male",1,0)</f>
        <v>1</v>
      </c>
      <c r="C352" s="5">
        <f>IF(Data_Mentah!C352="Yes",1,0)</f>
        <v>0</v>
      </c>
      <c r="D352" s="5">
        <f>IF(Data_Mentah!D352="Yes",1,0)</f>
        <v>0</v>
      </c>
      <c r="E352" s="5">
        <f>IF(Data_Mentah!E352="Yes",1,0)</f>
        <v>0</v>
      </c>
      <c r="F352" s="5">
        <f>IF(Data_Mentah!F352="Yes",1,0)</f>
        <v>0</v>
      </c>
      <c r="G352" s="5">
        <f>IF(Data_Mentah!G352="Yes",1,0)</f>
        <v>0</v>
      </c>
      <c r="H352" s="5">
        <f>IF(Data_Mentah!H352="Yes",1,0)</f>
        <v>0</v>
      </c>
      <c r="I352" s="5">
        <f>IF(Data_Mentah!I352="Yes",1,0)</f>
        <v>0</v>
      </c>
      <c r="J352" s="5">
        <f>IF(Data_Mentah!J352="Yes",1,0)</f>
        <v>0</v>
      </c>
      <c r="K352" s="5">
        <f>IF(Data_Mentah!K352="Yes",1,0)</f>
        <v>0</v>
      </c>
      <c r="L352" s="5">
        <f>IF(Data_Mentah!L352="Yes",1,0)</f>
        <v>0</v>
      </c>
      <c r="M352" s="5">
        <f>IF(Data_Mentah!M352="Yes",1,0)</f>
        <v>0</v>
      </c>
      <c r="N352" s="5">
        <f>IF(Data_Mentah!N352="Yes",1,0)</f>
        <v>0</v>
      </c>
      <c r="O352" s="5">
        <f>IF(Data_Mentah!O352="Yes",1,0)</f>
        <v>0</v>
      </c>
      <c r="P352" s="5">
        <f>IF(Data_Mentah!P352="Yes",1,0)</f>
        <v>0</v>
      </c>
      <c r="Q352" s="6">
        <f>IF(Data_Mentah!Q352="Positive",1,0)</f>
        <v>0</v>
      </c>
      <c r="T352">
        <f t="shared" si="30"/>
        <v>0</v>
      </c>
      <c r="U352">
        <f t="shared" si="31"/>
        <v>0</v>
      </c>
      <c r="V352">
        <f t="shared" si="32"/>
        <v>0</v>
      </c>
      <c r="W352">
        <f t="shared" si="33"/>
        <v>0</v>
      </c>
      <c r="X352">
        <f t="shared" si="34"/>
        <v>0</v>
      </c>
      <c r="Y352">
        <f>IF((Confusion_Matrix!T352 + Confusion_Matrix!U352 + Confusion_Matrix!V352 + Confusion_Matrix!W352 + Confusion_Matrix!X352) &gt;= 3, 1, 0)</f>
        <v>0</v>
      </c>
      <c r="Z352">
        <f>Label_Encoding!Q352</f>
        <v>0</v>
      </c>
      <c r="AA352" t="str">
        <f t="shared" si="35"/>
        <v>Benar</v>
      </c>
    </row>
    <row r="353" spans="1:27" ht="15.75" customHeight="1" x14ac:dyDescent="0.2">
      <c r="A353" s="7">
        <v>30</v>
      </c>
      <c r="B353" s="8">
        <f>IF(Data_Mentah!B353="Male",1,0)</f>
        <v>1</v>
      </c>
      <c r="C353" s="8">
        <f>IF(Data_Mentah!C353="Yes",1,0)</f>
        <v>0</v>
      </c>
      <c r="D353" s="8">
        <f>IF(Data_Mentah!D353="Yes",1,0)</f>
        <v>0</v>
      </c>
      <c r="E353" s="8">
        <f>IF(Data_Mentah!E353="Yes",1,0)</f>
        <v>0</v>
      </c>
      <c r="F353" s="8">
        <f>IF(Data_Mentah!F353="Yes",1,0)</f>
        <v>0</v>
      </c>
      <c r="G353" s="8">
        <f>IF(Data_Mentah!G353="Yes",1,0)</f>
        <v>0</v>
      </c>
      <c r="H353" s="8">
        <f>IF(Data_Mentah!H353="Yes",1,0)</f>
        <v>0</v>
      </c>
      <c r="I353" s="8">
        <f>IF(Data_Mentah!I353="Yes",1,0)</f>
        <v>0</v>
      </c>
      <c r="J353" s="8">
        <f>IF(Data_Mentah!J353="Yes",1,0)</f>
        <v>0</v>
      </c>
      <c r="K353" s="8">
        <f>IF(Data_Mentah!K353="Yes",1,0)</f>
        <v>0</v>
      </c>
      <c r="L353" s="8">
        <f>IF(Data_Mentah!L353="Yes",1,0)</f>
        <v>0</v>
      </c>
      <c r="M353" s="8">
        <f>IF(Data_Mentah!M353="Yes",1,0)</f>
        <v>0</v>
      </c>
      <c r="N353" s="8">
        <f>IF(Data_Mentah!N353="Yes",1,0)</f>
        <v>0</v>
      </c>
      <c r="O353" s="8">
        <f>IF(Data_Mentah!O353="Yes",1,0)</f>
        <v>0</v>
      </c>
      <c r="P353" s="8">
        <f>IF(Data_Mentah!P353="Yes",1,0)</f>
        <v>0</v>
      </c>
      <c r="Q353" s="9">
        <f>IF(Data_Mentah!Q353="Positive",1,0)</f>
        <v>0</v>
      </c>
      <c r="T353">
        <f t="shared" si="30"/>
        <v>0</v>
      </c>
      <c r="U353">
        <f t="shared" si="31"/>
        <v>0</v>
      </c>
      <c r="V353">
        <f t="shared" si="32"/>
        <v>0</v>
      </c>
      <c r="W353">
        <f t="shared" si="33"/>
        <v>0</v>
      </c>
      <c r="X353">
        <f t="shared" si="34"/>
        <v>0</v>
      </c>
      <c r="Y353">
        <f>IF((Confusion_Matrix!T353 + Confusion_Matrix!U353 + Confusion_Matrix!V353 + Confusion_Matrix!W353 + Confusion_Matrix!X353) &gt;= 3, 1, 0)</f>
        <v>0</v>
      </c>
      <c r="Z353">
        <f>Label_Encoding!Q353</f>
        <v>0</v>
      </c>
      <c r="AA353" t="str">
        <f t="shared" si="35"/>
        <v>Benar</v>
      </c>
    </row>
    <row r="354" spans="1:27" ht="15.75" customHeight="1" x14ac:dyDescent="0.2">
      <c r="A354" s="4">
        <v>67</v>
      </c>
      <c r="B354" s="5">
        <f>IF(Data_Mentah!B354="Male",1,0)</f>
        <v>1</v>
      </c>
      <c r="C354" s="5">
        <f>IF(Data_Mentah!C354="Yes",1,0)</f>
        <v>1</v>
      </c>
      <c r="D354" s="5">
        <f>IF(Data_Mentah!D354="Yes",1,0)</f>
        <v>0</v>
      </c>
      <c r="E354" s="5">
        <f>IF(Data_Mentah!E354="Yes",1,0)</f>
        <v>0</v>
      </c>
      <c r="F354" s="5">
        <f>IF(Data_Mentah!F354="Yes",1,0)</f>
        <v>1</v>
      </c>
      <c r="G354" s="5">
        <f>IF(Data_Mentah!G354="Yes",1,0)</f>
        <v>1</v>
      </c>
      <c r="H354" s="5">
        <f>IF(Data_Mentah!H354="Yes",1,0)</f>
        <v>0</v>
      </c>
      <c r="I354" s="5">
        <f>IF(Data_Mentah!I354="Yes",1,0)</f>
        <v>1</v>
      </c>
      <c r="J354" s="5">
        <f>IF(Data_Mentah!J354="Yes",1,0)</f>
        <v>1</v>
      </c>
      <c r="K354" s="5">
        <f>IF(Data_Mentah!K354="Yes",1,0)</f>
        <v>1</v>
      </c>
      <c r="L354" s="5">
        <f>IF(Data_Mentah!L354="Yes",1,0)</f>
        <v>1</v>
      </c>
      <c r="M354" s="5">
        <f>IF(Data_Mentah!M354="Yes",1,0)</f>
        <v>0</v>
      </c>
      <c r="N354" s="5">
        <f>IF(Data_Mentah!N354="Yes",1,0)</f>
        <v>1</v>
      </c>
      <c r="O354" s="5">
        <f>IF(Data_Mentah!O354="Yes",1,0)</f>
        <v>1</v>
      </c>
      <c r="P354" s="5">
        <f>IF(Data_Mentah!P354="Yes",1,0)</f>
        <v>1</v>
      </c>
      <c r="Q354" s="6">
        <f>IF(Data_Mentah!Q354="Positive",1,0)</f>
        <v>0</v>
      </c>
      <c r="T354">
        <f t="shared" si="30"/>
        <v>1</v>
      </c>
      <c r="U354">
        <f t="shared" si="31"/>
        <v>1</v>
      </c>
      <c r="V354">
        <f t="shared" si="32"/>
        <v>1</v>
      </c>
      <c r="W354">
        <f t="shared" si="33"/>
        <v>0</v>
      </c>
      <c r="X354">
        <f t="shared" si="34"/>
        <v>1</v>
      </c>
      <c r="Y354">
        <f>IF((Confusion_Matrix!T354 + Confusion_Matrix!U354 + Confusion_Matrix!V354 + Confusion_Matrix!W354 + Confusion_Matrix!X354) &gt;= 3, 1, 0)</f>
        <v>1</v>
      </c>
      <c r="Z354">
        <f>Label_Encoding!Q354</f>
        <v>0</v>
      </c>
      <c r="AA354" t="str">
        <f t="shared" si="35"/>
        <v>Salah</v>
      </c>
    </row>
    <row r="355" spans="1:27" ht="15.75" customHeight="1" x14ac:dyDescent="0.2">
      <c r="A355" s="7">
        <v>60</v>
      </c>
      <c r="B355" s="8">
        <f>IF(Data_Mentah!B355="Male",1,0)</f>
        <v>1</v>
      </c>
      <c r="C355" s="8">
        <f>IF(Data_Mentah!C355="Yes",1,0)</f>
        <v>0</v>
      </c>
      <c r="D355" s="8">
        <f>IF(Data_Mentah!D355="Yes",1,0)</f>
        <v>0</v>
      </c>
      <c r="E355" s="8">
        <f>IF(Data_Mentah!E355="Yes",1,0)</f>
        <v>0</v>
      </c>
      <c r="F355" s="8">
        <f>IF(Data_Mentah!F355="Yes",1,0)</f>
        <v>1</v>
      </c>
      <c r="G355" s="8">
        <f>IF(Data_Mentah!G355="Yes",1,0)</f>
        <v>0</v>
      </c>
      <c r="H355" s="8">
        <f>IF(Data_Mentah!H355="Yes",1,0)</f>
        <v>0</v>
      </c>
      <c r="I355" s="8">
        <f>IF(Data_Mentah!I355="Yes",1,0)</f>
        <v>0</v>
      </c>
      <c r="J355" s="8">
        <f>IF(Data_Mentah!J355="Yes",1,0)</f>
        <v>0</v>
      </c>
      <c r="K355" s="8">
        <f>IF(Data_Mentah!K355="Yes",1,0)</f>
        <v>0</v>
      </c>
      <c r="L355" s="8">
        <f>IF(Data_Mentah!L355="Yes",1,0)</f>
        <v>0</v>
      </c>
      <c r="M355" s="8">
        <f>IF(Data_Mentah!M355="Yes",1,0)</f>
        <v>1</v>
      </c>
      <c r="N355" s="8">
        <f>IF(Data_Mentah!N355="Yes",1,0)</f>
        <v>1</v>
      </c>
      <c r="O355" s="8">
        <f>IF(Data_Mentah!O355="Yes",1,0)</f>
        <v>0</v>
      </c>
      <c r="P355" s="8">
        <f>IF(Data_Mentah!P355="Yes",1,0)</f>
        <v>0</v>
      </c>
      <c r="Q355" s="9">
        <f>IF(Data_Mentah!Q355="Positive",1,0)</f>
        <v>0</v>
      </c>
      <c r="T355">
        <f t="shared" si="30"/>
        <v>0</v>
      </c>
      <c r="U355">
        <f t="shared" si="31"/>
        <v>0</v>
      </c>
      <c r="V355">
        <f t="shared" si="32"/>
        <v>0</v>
      </c>
      <c r="W355">
        <f t="shared" si="33"/>
        <v>0</v>
      </c>
      <c r="X355">
        <f t="shared" si="34"/>
        <v>0</v>
      </c>
      <c r="Y355">
        <f>IF((Confusion_Matrix!T355 + Confusion_Matrix!U355 + Confusion_Matrix!V355 + Confusion_Matrix!W355 + Confusion_Matrix!X355) &gt;= 3, 1, 0)</f>
        <v>0</v>
      </c>
      <c r="Z355">
        <f>Label_Encoding!Q355</f>
        <v>0</v>
      </c>
      <c r="AA355" t="str">
        <f t="shared" si="35"/>
        <v>Benar</v>
      </c>
    </row>
    <row r="356" spans="1:27" ht="15.75" customHeight="1" x14ac:dyDescent="0.2">
      <c r="A356" s="4">
        <v>58</v>
      </c>
      <c r="B356" s="5">
        <f>IF(Data_Mentah!B356="Male",1,0)</f>
        <v>1</v>
      </c>
      <c r="C356" s="5">
        <f>IF(Data_Mentah!C356="Yes",1,0)</f>
        <v>0</v>
      </c>
      <c r="D356" s="5">
        <f>IF(Data_Mentah!D356="Yes",1,0)</f>
        <v>0</v>
      </c>
      <c r="E356" s="5">
        <f>IF(Data_Mentah!E356="Yes",1,0)</f>
        <v>0</v>
      </c>
      <c r="F356" s="5">
        <f>IF(Data_Mentah!F356="Yes",1,0)</f>
        <v>0</v>
      </c>
      <c r="G356" s="5">
        <f>IF(Data_Mentah!G356="Yes",1,0)</f>
        <v>1</v>
      </c>
      <c r="H356" s="5">
        <f>IF(Data_Mentah!H356="Yes",1,0)</f>
        <v>0</v>
      </c>
      <c r="I356" s="5">
        <f>IF(Data_Mentah!I356="Yes",1,0)</f>
        <v>0</v>
      </c>
      <c r="J356" s="5">
        <f>IF(Data_Mentah!J356="Yes",1,0)</f>
        <v>1</v>
      </c>
      <c r="K356" s="5">
        <f>IF(Data_Mentah!K356="Yes",1,0)</f>
        <v>0</v>
      </c>
      <c r="L356" s="5">
        <f>IF(Data_Mentah!L356="Yes",1,0)</f>
        <v>1</v>
      </c>
      <c r="M356" s="5">
        <f>IF(Data_Mentah!M356="Yes",1,0)</f>
        <v>0</v>
      </c>
      <c r="N356" s="5">
        <f>IF(Data_Mentah!N356="Yes",1,0)</f>
        <v>0</v>
      </c>
      <c r="O356" s="5">
        <f>IF(Data_Mentah!O356="Yes",1,0)</f>
        <v>1</v>
      </c>
      <c r="P356" s="5">
        <f>IF(Data_Mentah!P356="Yes",1,0)</f>
        <v>1</v>
      </c>
      <c r="Q356" s="6">
        <f>IF(Data_Mentah!Q356="Positive",1,0)</f>
        <v>0</v>
      </c>
      <c r="T356">
        <f t="shared" si="30"/>
        <v>0</v>
      </c>
      <c r="U356">
        <f t="shared" si="31"/>
        <v>1</v>
      </c>
      <c r="V356">
        <f t="shared" si="32"/>
        <v>0</v>
      </c>
      <c r="W356">
        <f t="shared" si="33"/>
        <v>0</v>
      </c>
      <c r="X356">
        <f t="shared" si="34"/>
        <v>0</v>
      </c>
      <c r="Y356">
        <f>IF((Confusion_Matrix!T356 + Confusion_Matrix!U356 + Confusion_Matrix!V356 + Confusion_Matrix!W356 + Confusion_Matrix!X356) &gt;= 3, 1, 0)</f>
        <v>0</v>
      </c>
      <c r="Z356">
        <f>Label_Encoding!Q356</f>
        <v>0</v>
      </c>
      <c r="AA356" t="str">
        <f t="shared" si="35"/>
        <v>Benar</v>
      </c>
    </row>
    <row r="357" spans="1:27" ht="15.75" customHeight="1" x14ac:dyDescent="0.2">
      <c r="A357" s="7">
        <v>54</v>
      </c>
      <c r="B357" s="8">
        <f>IF(Data_Mentah!B357="Male",1,0)</f>
        <v>1</v>
      </c>
      <c r="C357" s="8">
        <f>IF(Data_Mentah!C357="Yes",1,0)</f>
        <v>0</v>
      </c>
      <c r="D357" s="8">
        <f>IF(Data_Mentah!D357="Yes",1,0)</f>
        <v>0</v>
      </c>
      <c r="E357" s="8">
        <f>IF(Data_Mentah!E357="Yes",1,0)</f>
        <v>1</v>
      </c>
      <c r="F357" s="8">
        <f>IF(Data_Mentah!F357="Yes",1,0)</f>
        <v>1</v>
      </c>
      <c r="G357" s="8">
        <f>IF(Data_Mentah!G357="Yes",1,0)</f>
        <v>0</v>
      </c>
      <c r="H357" s="8">
        <f>IF(Data_Mentah!H357="Yes",1,0)</f>
        <v>1</v>
      </c>
      <c r="I357" s="8">
        <f>IF(Data_Mentah!I357="Yes",1,0)</f>
        <v>0</v>
      </c>
      <c r="J357" s="8">
        <f>IF(Data_Mentah!J357="Yes",1,0)</f>
        <v>0</v>
      </c>
      <c r="K357" s="8">
        <f>IF(Data_Mentah!K357="Yes",1,0)</f>
        <v>0</v>
      </c>
      <c r="L357" s="8">
        <f>IF(Data_Mentah!L357="Yes",1,0)</f>
        <v>1</v>
      </c>
      <c r="M357" s="8">
        <f>IF(Data_Mentah!M357="Yes",1,0)</f>
        <v>0</v>
      </c>
      <c r="N357" s="8">
        <f>IF(Data_Mentah!N357="Yes",1,0)</f>
        <v>0</v>
      </c>
      <c r="O357" s="8">
        <f>IF(Data_Mentah!O357="Yes",1,0)</f>
        <v>1</v>
      </c>
      <c r="P357" s="8">
        <f>IF(Data_Mentah!P357="Yes",1,0)</f>
        <v>0</v>
      </c>
      <c r="Q357" s="9">
        <f>IF(Data_Mentah!Q357="Positive",1,0)</f>
        <v>0</v>
      </c>
      <c r="T357">
        <f t="shared" si="30"/>
        <v>1</v>
      </c>
      <c r="U357">
        <f t="shared" si="31"/>
        <v>0</v>
      </c>
      <c r="V357">
        <f t="shared" si="32"/>
        <v>0</v>
      </c>
      <c r="W357">
        <f t="shared" si="33"/>
        <v>0</v>
      </c>
      <c r="X357">
        <f t="shared" si="34"/>
        <v>0</v>
      </c>
      <c r="Y357">
        <f>IF((Confusion_Matrix!T357 + Confusion_Matrix!U357 + Confusion_Matrix!V357 + Confusion_Matrix!W357 + Confusion_Matrix!X357) &gt;= 3, 1, 0)</f>
        <v>0</v>
      </c>
      <c r="Z357">
        <f>Label_Encoding!Q357</f>
        <v>0</v>
      </c>
      <c r="AA357" t="str">
        <f t="shared" si="35"/>
        <v>Benar</v>
      </c>
    </row>
    <row r="358" spans="1:27" ht="15.75" customHeight="1" x14ac:dyDescent="0.2">
      <c r="A358" s="4">
        <v>43</v>
      </c>
      <c r="B358" s="5">
        <f>IF(Data_Mentah!B358="Male",1,0)</f>
        <v>1</v>
      </c>
      <c r="C358" s="5">
        <f>IF(Data_Mentah!C358="Yes",1,0)</f>
        <v>0</v>
      </c>
      <c r="D358" s="5">
        <f>IF(Data_Mentah!D358="Yes",1,0)</f>
        <v>0</v>
      </c>
      <c r="E358" s="5">
        <f>IF(Data_Mentah!E358="Yes",1,0)</f>
        <v>1</v>
      </c>
      <c r="F358" s="5">
        <f>IF(Data_Mentah!F358="Yes",1,0)</f>
        <v>0</v>
      </c>
      <c r="G358" s="5">
        <f>IF(Data_Mentah!G358="Yes",1,0)</f>
        <v>0</v>
      </c>
      <c r="H358" s="5">
        <f>IF(Data_Mentah!H358="Yes",1,0)</f>
        <v>1</v>
      </c>
      <c r="I358" s="5">
        <f>IF(Data_Mentah!I358="Yes",1,0)</f>
        <v>0</v>
      </c>
      <c r="J358" s="5">
        <f>IF(Data_Mentah!J358="Yes",1,0)</f>
        <v>0</v>
      </c>
      <c r="K358" s="5">
        <f>IF(Data_Mentah!K358="Yes",1,0)</f>
        <v>0</v>
      </c>
      <c r="L358" s="5">
        <f>IF(Data_Mentah!L358="Yes",1,0)</f>
        <v>1</v>
      </c>
      <c r="M358" s="5">
        <f>IF(Data_Mentah!M358="Yes",1,0)</f>
        <v>0</v>
      </c>
      <c r="N358" s="5">
        <f>IF(Data_Mentah!N358="Yes",1,0)</f>
        <v>0</v>
      </c>
      <c r="O358" s="5">
        <f>IF(Data_Mentah!O358="Yes",1,0)</f>
        <v>1</v>
      </c>
      <c r="P358" s="5">
        <f>IF(Data_Mentah!P358="Yes",1,0)</f>
        <v>0</v>
      </c>
      <c r="Q358" s="6">
        <f>IF(Data_Mentah!Q358="Positive",1,0)</f>
        <v>0</v>
      </c>
      <c r="T358">
        <f t="shared" si="30"/>
        <v>0</v>
      </c>
      <c r="U358">
        <f t="shared" si="31"/>
        <v>0</v>
      </c>
      <c r="V358">
        <f t="shared" si="32"/>
        <v>0</v>
      </c>
      <c r="W358">
        <f t="shared" si="33"/>
        <v>0</v>
      </c>
      <c r="X358">
        <f t="shared" si="34"/>
        <v>0</v>
      </c>
      <c r="Y358">
        <f>IF((Confusion_Matrix!T358 + Confusion_Matrix!U358 + Confusion_Matrix!V358 + Confusion_Matrix!W358 + Confusion_Matrix!X358) &gt;= 3, 1, 0)</f>
        <v>0</v>
      </c>
      <c r="Z358">
        <f>Label_Encoding!Q358</f>
        <v>0</v>
      </c>
      <c r="AA358" t="str">
        <f t="shared" si="35"/>
        <v>Benar</v>
      </c>
    </row>
    <row r="359" spans="1:27" ht="15.75" customHeight="1" x14ac:dyDescent="0.2">
      <c r="A359" s="7">
        <v>33</v>
      </c>
      <c r="B359" s="8">
        <f>IF(Data_Mentah!B359="Male",1,0)</f>
        <v>0</v>
      </c>
      <c r="C359" s="8">
        <f>IF(Data_Mentah!C359="Yes",1,0)</f>
        <v>0</v>
      </c>
      <c r="D359" s="8">
        <f>IF(Data_Mentah!D359="Yes",1,0)</f>
        <v>0</v>
      </c>
      <c r="E359" s="8">
        <f>IF(Data_Mentah!E359="Yes",1,0)</f>
        <v>0</v>
      </c>
      <c r="F359" s="8">
        <f>IF(Data_Mentah!F359="Yes",1,0)</f>
        <v>0</v>
      </c>
      <c r="G359" s="8">
        <f>IF(Data_Mentah!G359="Yes",1,0)</f>
        <v>0</v>
      </c>
      <c r="H359" s="8">
        <f>IF(Data_Mentah!H359="Yes",1,0)</f>
        <v>0</v>
      </c>
      <c r="I359" s="8">
        <f>IF(Data_Mentah!I359="Yes",1,0)</f>
        <v>0</v>
      </c>
      <c r="J359" s="8">
        <f>IF(Data_Mentah!J359="Yes",1,0)</f>
        <v>0</v>
      </c>
      <c r="K359" s="8">
        <f>IF(Data_Mentah!K359="Yes",1,0)</f>
        <v>0</v>
      </c>
      <c r="L359" s="8">
        <f>IF(Data_Mentah!L359="Yes",1,0)</f>
        <v>0</v>
      </c>
      <c r="M359" s="8">
        <f>IF(Data_Mentah!M359="Yes",1,0)</f>
        <v>0</v>
      </c>
      <c r="N359" s="8">
        <f>IF(Data_Mentah!N359="Yes",1,0)</f>
        <v>0</v>
      </c>
      <c r="O359" s="8">
        <f>IF(Data_Mentah!O359="Yes",1,0)</f>
        <v>0</v>
      </c>
      <c r="P359" s="8">
        <f>IF(Data_Mentah!P359="Yes",1,0)</f>
        <v>0</v>
      </c>
      <c r="Q359" s="9">
        <f>IF(Data_Mentah!Q359="Positive",1,0)</f>
        <v>0</v>
      </c>
      <c r="T359">
        <f t="shared" si="30"/>
        <v>0</v>
      </c>
      <c r="U359">
        <f t="shared" si="31"/>
        <v>0</v>
      </c>
      <c r="V359">
        <f t="shared" si="32"/>
        <v>0</v>
      </c>
      <c r="W359">
        <f t="shared" si="33"/>
        <v>0</v>
      </c>
      <c r="X359">
        <f t="shared" si="34"/>
        <v>0</v>
      </c>
      <c r="Y359">
        <f>IF((Confusion_Matrix!T359 + Confusion_Matrix!U359 + Confusion_Matrix!V359 + Confusion_Matrix!W359 + Confusion_Matrix!X359) &gt;= 3, 1, 0)</f>
        <v>0</v>
      </c>
      <c r="Z359">
        <f>Label_Encoding!Q359</f>
        <v>0</v>
      </c>
      <c r="AA359" t="str">
        <f t="shared" si="35"/>
        <v>Benar</v>
      </c>
    </row>
    <row r="360" spans="1:27" ht="15.75" customHeight="1" x14ac:dyDescent="0.2">
      <c r="A360" s="4">
        <v>55</v>
      </c>
      <c r="B360" s="5">
        <f>IF(Data_Mentah!B360="Male",1,0)</f>
        <v>1</v>
      </c>
      <c r="C360" s="5">
        <f>IF(Data_Mentah!C360="Yes",1,0)</f>
        <v>1</v>
      </c>
      <c r="D360" s="5">
        <f>IF(Data_Mentah!D360="Yes",1,0)</f>
        <v>1</v>
      </c>
      <c r="E360" s="5">
        <f>IF(Data_Mentah!E360="Yes",1,0)</f>
        <v>1</v>
      </c>
      <c r="F360" s="5">
        <f>IF(Data_Mentah!F360="Yes",1,0)</f>
        <v>1</v>
      </c>
      <c r="G360" s="5">
        <f>IF(Data_Mentah!G360="Yes",1,0)</f>
        <v>0</v>
      </c>
      <c r="H360" s="5">
        <f>IF(Data_Mentah!H360="Yes",1,0)</f>
        <v>1</v>
      </c>
      <c r="I360" s="5">
        <f>IF(Data_Mentah!I360="Yes",1,0)</f>
        <v>0</v>
      </c>
      <c r="J360" s="5">
        <f>IF(Data_Mentah!J360="Yes",1,0)</f>
        <v>0</v>
      </c>
      <c r="K360" s="5">
        <f>IF(Data_Mentah!K360="Yes",1,0)</f>
        <v>1</v>
      </c>
      <c r="L360" s="5">
        <f>IF(Data_Mentah!L360="Yes",1,0)</f>
        <v>0</v>
      </c>
      <c r="M360" s="5">
        <f>IF(Data_Mentah!M360="Yes",1,0)</f>
        <v>1</v>
      </c>
      <c r="N360" s="5">
        <f>IF(Data_Mentah!N360="Yes",1,0)</f>
        <v>0</v>
      </c>
      <c r="O360" s="5">
        <f>IF(Data_Mentah!O360="Yes",1,0)</f>
        <v>0</v>
      </c>
      <c r="P360" s="5">
        <f>IF(Data_Mentah!P360="Yes",1,0)</f>
        <v>0</v>
      </c>
      <c r="Q360" s="6">
        <f>IF(Data_Mentah!Q360="Positive",1,0)</f>
        <v>1</v>
      </c>
      <c r="T360">
        <f t="shared" si="30"/>
        <v>1</v>
      </c>
      <c r="U360">
        <f t="shared" si="31"/>
        <v>0</v>
      </c>
      <c r="V360">
        <f t="shared" si="32"/>
        <v>0</v>
      </c>
      <c r="W360">
        <f t="shared" si="33"/>
        <v>0</v>
      </c>
      <c r="X360">
        <f t="shared" si="34"/>
        <v>0</v>
      </c>
      <c r="Y360">
        <f>IF((Confusion_Matrix!T360 + Confusion_Matrix!U360 + Confusion_Matrix!V360 + Confusion_Matrix!W360 + Confusion_Matrix!X360) &gt;= 3, 1, 0)</f>
        <v>0</v>
      </c>
      <c r="Z360">
        <f>Label_Encoding!Q360</f>
        <v>1</v>
      </c>
      <c r="AA360" t="str">
        <f t="shared" si="35"/>
        <v>Salah</v>
      </c>
    </row>
    <row r="361" spans="1:27" ht="15.75" customHeight="1" x14ac:dyDescent="0.2">
      <c r="A361" s="7">
        <v>48</v>
      </c>
      <c r="B361" s="8">
        <f>IF(Data_Mentah!B361="Male",1,0)</f>
        <v>1</v>
      </c>
      <c r="C361" s="8">
        <f>IF(Data_Mentah!C361="Yes",1,0)</f>
        <v>1</v>
      </c>
      <c r="D361" s="8">
        <f>IF(Data_Mentah!D361="Yes",1,0)</f>
        <v>1</v>
      </c>
      <c r="E361" s="8">
        <f>IF(Data_Mentah!E361="Yes",1,0)</f>
        <v>1</v>
      </c>
      <c r="F361" s="8">
        <f>IF(Data_Mentah!F361="Yes",1,0)</f>
        <v>0</v>
      </c>
      <c r="G361" s="8">
        <f>IF(Data_Mentah!G361="Yes",1,0)</f>
        <v>1</v>
      </c>
      <c r="H361" s="8">
        <f>IF(Data_Mentah!H361="Yes",1,0)</f>
        <v>1</v>
      </c>
      <c r="I361" s="8">
        <f>IF(Data_Mentah!I361="Yes",1,0)</f>
        <v>0</v>
      </c>
      <c r="J361" s="8">
        <f>IF(Data_Mentah!J361="Yes",1,0)</f>
        <v>0</v>
      </c>
      <c r="K361" s="8">
        <f>IF(Data_Mentah!K361="Yes",1,0)</f>
        <v>0</v>
      </c>
      <c r="L361" s="8">
        <f>IF(Data_Mentah!L361="Yes",1,0)</f>
        <v>1</v>
      </c>
      <c r="M361" s="8">
        <f>IF(Data_Mentah!M361="Yes",1,0)</f>
        <v>0</v>
      </c>
      <c r="N361" s="8">
        <f>IF(Data_Mentah!N361="Yes",1,0)</f>
        <v>0</v>
      </c>
      <c r="O361" s="8">
        <f>IF(Data_Mentah!O361="Yes",1,0)</f>
        <v>0</v>
      </c>
      <c r="P361" s="8">
        <f>IF(Data_Mentah!P361="Yes",1,0)</f>
        <v>0</v>
      </c>
      <c r="Q361" s="9">
        <f>IF(Data_Mentah!Q361="Positive",1,0)</f>
        <v>1</v>
      </c>
      <c r="T361">
        <f t="shared" si="30"/>
        <v>0</v>
      </c>
      <c r="U361">
        <f t="shared" si="31"/>
        <v>0</v>
      </c>
      <c r="V361">
        <f t="shared" si="32"/>
        <v>0</v>
      </c>
      <c r="W361">
        <f t="shared" si="33"/>
        <v>0</v>
      </c>
      <c r="X361">
        <f t="shared" si="34"/>
        <v>0</v>
      </c>
      <c r="Y361">
        <f>IF((Confusion_Matrix!T361 + Confusion_Matrix!U361 + Confusion_Matrix!V361 + Confusion_Matrix!W361 + Confusion_Matrix!X361) &gt;= 3, 1, 0)</f>
        <v>0</v>
      </c>
      <c r="Z361">
        <f>Label_Encoding!Q361</f>
        <v>1</v>
      </c>
      <c r="AA361" t="str">
        <f t="shared" si="35"/>
        <v>Salah</v>
      </c>
    </row>
    <row r="362" spans="1:27" ht="15.75" customHeight="1" x14ac:dyDescent="0.2">
      <c r="A362" s="4">
        <v>56</v>
      </c>
      <c r="B362" s="5">
        <f>IF(Data_Mentah!B362="Male",1,0)</f>
        <v>1</v>
      </c>
      <c r="C362" s="5">
        <f>IF(Data_Mentah!C362="Yes",1,0)</f>
        <v>1</v>
      </c>
      <c r="D362" s="5">
        <f>IF(Data_Mentah!D362="Yes",1,0)</f>
        <v>0</v>
      </c>
      <c r="E362" s="5">
        <f>IF(Data_Mentah!E362="Yes",1,0)</f>
        <v>1</v>
      </c>
      <c r="F362" s="5">
        <f>IF(Data_Mentah!F362="Yes",1,0)</f>
        <v>1</v>
      </c>
      <c r="G362" s="5">
        <f>IF(Data_Mentah!G362="Yes",1,0)</f>
        <v>0</v>
      </c>
      <c r="H362" s="5">
        <f>IF(Data_Mentah!H362="Yes",1,0)</f>
        <v>1</v>
      </c>
      <c r="I362" s="5">
        <f>IF(Data_Mentah!I362="Yes",1,0)</f>
        <v>0</v>
      </c>
      <c r="J362" s="5">
        <f>IF(Data_Mentah!J362="Yes",1,0)</f>
        <v>1</v>
      </c>
      <c r="K362" s="5">
        <f>IF(Data_Mentah!K362="Yes",1,0)</f>
        <v>1</v>
      </c>
      <c r="L362" s="5">
        <f>IF(Data_Mentah!L362="Yes",1,0)</f>
        <v>0</v>
      </c>
      <c r="M362" s="5">
        <f>IF(Data_Mentah!M362="Yes",1,0)</f>
        <v>0</v>
      </c>
      <c r="N362" s="5">
        <f>IF(Data_Mentah!N362="Yes",1,0)</f>
        <v>0</v>
      </c>
      <c r="O362" s="5">
        <f>IF(Data_Mentah!O362="Yes",1,0)</f>
        <v>1</v>
      </c>
      <c r="P362" s="5">
        <f>IF(Data_Mentah!P362="Yes",1,0)</f>
        <v>0</v>
      </c>
      <c r="Q362" s="6">
        <f>IF(Data_Mentah!Q362="Positive",1,0)</f>
        <v>1</v>
      </c>
      <c r="T362">
        <f t="shared" si="30"/>
        <v>1</v>
      </c>
      <c r="U362">
        <f t="shared" si="31"/>
        <v>0</v>
      </c>
      <c r="V362">
        <f t="shared" si="32"/>
        <v>0</v>
      </c>
      <c r="W362">
        <f t="shared" si="33"/>
        <v>0</v>
      </c>
      <c r="X362">
        <f t="shared" si="34"/>
        <v>0</v>
      </c>
      <c r="Y362">
        <f>IF((Confusion_Matrix!T362 + Confusion_Matrix!U362 + Confusion_Matrix!V362 + Confusion_Matrix!W362 + Confusion_Matrix!X362) &gt;= 3, 1, 0)</f>
        <v>0</v>
      </c>
      <c r="Z362">
        <f>Label_Encoding!Q362</f>
        <v>1</v>
      </c>
      <c r="AA362" t="str">
        <f t="shared" si="35"/>
        <v>Salah</v>
      </c>
    </row>
    <row r="363" spans="1:27" ht="15.75" customHeight="1" x14ac:dyDescent="0.2">
      <c r="A363" s="7">
        <v>38</v>
      </c>
      <c r="B363" s="8">
        <f>IF(Data_Mentah!B363="Male",1,0)</f>
        <v>0</v>
      </c>
      <c r="C363" s="8">
        <f>IF(Data_Mentah!C363="Yes",1,0)</f>
        <v>1</v>
      </c>
      <c r="D363" s="8">
        <f>IF(Data_Mentah!D363="Yes",1,0)</f>
        <v>1</v>
      </c>
      <c r="E363" s="8">
        <f>IF(Data_Mentah!E363="Yes",1,0)</f>
        <v>1</v>
      </c>
      <c r="F363" s="8">
        <f>IF(Data_Mentah!F363="Yes",1,0)</f>
        <v>1</v>
      </c>
      <c r="G363" s="8">
        <f>IF(Data_Mentah!G363="Yes",1,0)</f>
        <v>1</v>
      </c>
      <c r="H363" s="8">
        <f>IF(Data_Mentah!H363="Yes",1,0)</f>
        <v>0</v>
      </c>
      <c r="I363" s="8">
        <f>IF(Data_Mentah!I363="Yes",1,0)</f>
        <v>1</v>
      </c>
      <c r="J363" s="8">
        <f>IF(Data_Mentah!J363="Yes",1,0)</f>
        <v>1</v>
      </c>
      <c r="K363" s="8">
        <f>IF(Data_Mentah!K363="Yes",1,0)</f>
        <v>1</v>
      </c>
      <c r="L363" s="8">
        <f>IF(Data_Mentah!L363="Yes",1,0)</f>
        <v>1</v>
      </c>
      <c r="M363" s="8">
        <f>IF(Data_Mentah!M363="Yes",1,0)</f>
        <v>1</v>
      </c>
      <c r="N363" s="8">
        <f>IF(Data_Mentah!N363="Yes",1,0)</f>
        <v>1</v>
      </c>
      <c r="O363" s="8">
        <f>IF(Data_Mentah!O363="Yes",1,0)</f>
        <v>0</v>
      </c>
      <c r="P363" s="8">
        <f>IF(Data_Mentah!P363="Yes",1,0)</f>
        <v>0</v>
      </c>
      <c r="Q363" s="9">
        <f>IF(Data_Mentah!Q363="Positive",1,0)</f>
        <v>1</v>
      </c>
      <c r="T363">
        <f t="shared" si="30"/>
        <v>1</v>
      </c>
      <c r="U363">
        <f t="shared" si="31"/>
        <v>1</v>
      </c>
      <c r="V363">
        <f t="shared" si="32"/>
        <v>1</v>
      </c>
      <c r="W363">
        <f t="shared" si="33"/>
        <v>0</v>
      </c>
      <c r="X363">
        <f t="shared" si="34"/>
        <v>1</v>
      </c>
      <c r="Y363">
        <f>IF((Confusion_Matrix!T363 + Confusion_Matrix!U363 + Confusion_Matrix!V363 + Confusion_Matrix!W363 + Confusion_Matrix!X363) &gt;= 3, 1, 0)</f>
        <v>1</v>
      </c>
      <c r="Z363">
        <f>Label_Encoding!Q363</f>
        <v>1</v>
      </c>
      <c r="AA363" t="str">
        <f t="shared" si="35"/>
        <v>Benar</v>
      </c>
    </row>
    <row r="364" spans="1:27" ht="15.75" customHeight="1" x14ac:dyDescent="0.2">
      <c r="A364" s="4">
        <v>28</v>
      </c>
      <c r="B364" s="5">
        <f>IF(Data_Mentah!B364="Male",1,0)</f>
        <v>0</v>
      </c>
      <c r="C364" s="5">
        <f>IF(Data_Mentah!C364="Yes",1,0)</f>
        <v>0</v>
      </c>
      <c r="D364" s="5">
        <f>IF(Data_Mentah!D364="Yes",1,0)</f>
        <v>0</v>
      </c>
      <c r="E364" s="5">
        <f>IF(Data_Mentah!E364="Yes",1,0)</f>
        <v>0</v>
      </c>
      <c r="F364" s="5">
        <f>IF(Data_Mentah!F364="Yes",1,0)</f>
        <v>0</v>
      </c>
      <c r="G364" s="5">
        <f>IF(Data_Mentah!G364="Yes",1,0)</f>
        <v>0</v>
      </c>
      <c r="H364" s="5">
        <f>IF(Data_Mentah!H364="Yes",1,0)</f>
        <v>0</v>
      </c>
      <c r="I364" s="5">
        <f>IF(Data_Mentah!I364="Yes",1,0)</f>
        <v>1</v>
      </c>
      <c r="J364" s="5">
        <f>IF(Data_Mentah!J364="Yes",1,0)</f>
        <v>0</v>
      </c>
      <c r="K364" s="5">
        <f>IF(Data_Mentah!K364="Yes",1,0)</f>
        <v>0</v>
      </c>
      <c r="L364" s="5">
        <f>IF(Data_Mentah!L364="Yes",1,0)</f>
        <v>0</v>
      </c>
      <c r="M364" s="5">
        <f>IF(Data_Mentah!M364="Yes",1,0)</f>
        <v>1</v>
      </c>
      <c r="N364" s="5">
        <f>IF(Data_Mentah!N364="Yes",1,0)</f>
        <v>1</v>
      </c>
      <c r="O364" s="5">
        <f>IF(Data_Mentah!O364="Yes",1,0)</f>
        <v>0</v>
      </c>
      <c r="P364" s="5">
        <f>IF(Data_Mentah!P364="Yes",1,0)</f>
        <v>0</v>
      </c>
      <c r="Q364" s="6">
        <f>IF(Data_Mentah!Q364="Positive",1,0)</f>
        <v>1</v>
      </c>
      <c r="T364">
        <f t="shared" si="30"/>
        <v>0</v>
      </c>
      <c r="U364">
        <f t="shared" si="31"/>
        <v>0</v>
      </c>
      <c r="V364">
        <f t="shared" si="32"/>
        <v>0</v>
      </c>
      <c r="W364">
        <f t="shared" si="33"/>
        <v>0</v>
      </c>
      <c r="X364">
        <f t="shared" si="34"/>
        <v>0</v>
      </c>
      <c r="Y364">
        <f>IF((Confusion_Matrix!T364 + Confusion_Matrix!U364 + Confusion_Matrix!V364 + Confusion_Matrix!W364 + Confusion_Matrix!X364) &gt;= 3, 1, 0)</f>
        <v>0</v>
      </c>
      <c r="Z364">
        <f>Label_Encoding!Q364</f>
        <v>1</v>
      </c>
      <c r="AA364" t="str">
        <f t="shared" si="35"/>
        <v>Salah</v>
      </c>
    </row>
    <row r="365" spans="1:27" ht="15.75" customHeight="1" x14ac:dyDescent="0.2">
      <c r="A365" s="7">
        <v>68</v>
      </c>
      <c r="B365" s="8">
        <f>IF(Data_Mentah!B365="Male",1,0)</f>
        <v>0</v>
      </c>
      <c r="C365" s="8">
        <f>IF(Data_Mentah!C365="Yes",1,0)</f>
        <v>1</v>
      </c>
      <c r="D365" s="8">
        <f>IF(Data_Mentah!D365="Yes",1,0)</f>
        <v>1</v>
      </c>
      <c r="E365" s="8">
        <f>IF(Data_Mentah!E365="Yes",1,0)</f>
        <v>0</v>
      </c>
      <c r="F365" s="8">
        <f>IF(Data_Mentah!F365="Yes",1,0)</f>
        <v>1</v>
      </c>
      <c r="G365" s="8">
        <f>IF(Data_Mentah!G365="Yes",1,0)</f>
        <v>1</v>
      </c>
      <c r="H365" s="8">
        <f>IF(Data_Mentah!H365="Yes",1,0)</f>
        <v>0</v>
      </c>
      <c r="I365" s="8">
        <f>IF(Data_Mentah!I365="Yes",1,0)</f>
        <v>1</v>
      </c>
      <c r="J365" s="8">
        <f>IF(Data_Mentah!J365="Yes",1,0)</f>
        <v>1</v>
      </c>
      <c r="K365" s="8">
        <f>IF(Data_Mentah!K365="Yes",1,0)</f>
        <v>0</v>
      </c>
      <c r="L365" s="8">
        <f>IF(Data_Mentah!L365="Yes",1,0)</f>
        <v>1</v>
      </c>
      <c r="M365" s="8">
        <f>IF(Data_Mentah!M365="Yes",1,0)</f>
        <v>1</v>
      </c>
      <c r="N365" s="8">
        <f>IF(Data_Mentah!N365="Yes",1,0)</f>
        <v>0</v>
      </c>
      <c r="O365" s="8">
        <f>IF(Data_Mentah!O365="Yes",1,0)</f>
        <v>0</v>
      </c>
      <c r="P365" s="8">
        <f>IF(Data_Mentah!P365="Yes",1,0)</f>
        <v>0</v>
      </c>
      <c r="Q365" s="9">
        <f>IF(Data_Mentah!Q365="Positive",1,0)</f>
        <v>1</v>
      </c>
      <c r="T365">
        <f t="shared" si="30"/>
        <v>0</v>
      </c>
      <c r="U365">
        <f t="shared" si="31"/>
        <v>1</v>
      </c>
      <c r="V365">
        <f t="shared" si="32"/>
        <v>1</v>
      </c>
      <c r="W365">
        <f t="shared" si="33"/>
        <v>0</v>
      </c>
      <c r="X365">
        <f t="shared" si="34"/>
        <v>0</v>
      </c>
      <c r="Y365">
        <f>IF((Confusion_Matrix!T365 + Confusion_Matrix!U365 + Confusion_Matrix!V365 + Confusion_Matrix!W365 + Confusion_Matrix!X365) &gt;= 3, 1, 0)</f>
        <v>0</v>
      </c>
      <c r="Z365">
        <f>Label_Encoding!Q365</f>
        <v>1</v>
      </c>
      <c r="AA365" t="str">
        <f t="shared" si="35"/>
        <v>Salah</v>
      </c>
    </row>
    <row r="366" spans="1:27" ht="15.75" customHeight="1" x14ac:dyDescent="0.2">
      <c r="A366" s="4">
        <v>35</v>
      </c>
      <c r="B366" s="5">
        <f>IF(Data_Mentah!B366="Male",1,0)</f>
        <v>0</v>
      </c>
      <c r="C366" s="5">
        <f>IF(Data_Mentah!C366="Yes",1,0)</f>
        <v>0</v>
      </c>
      <c r="D366" s="5">
        <f>IF(Data_Mentah!D366="Yes",1,0)</f>
        <v>0</v>
      </c>
      <c r="E366" s="5">
        <f>IF(Data_Mentah!E366="Yes",1,0)</f>
        <v>0</v>
      </c>
      <c r="F366" s="5">
        <f>IF(Data_Mentah!F366="Yes",1,0)</f>
        <v>0</v>
      </c>
      <c r="G366" s="5">
        <f>IF(Data_Mentah!G366="Yes",1,0)</f>
        <v>0</v>
      </c>
      <c r="H366" s="5">
        <f>IF(Data_Mentah!H366="Yes",1,0)</f>
        <v>0</v>
      </c>
      <c r="I366" s="5">
        <f>IF(Data_Mentah!I366="Yes",1,0)</f>
        <v>0</v>
      </c>
      <c r="J366" s="5">
        <f>IF(Data_Mentah!J366="Yes",1,0)</f>
        <v>0</v>
      </c>
      <c r="K366" s="5">
        <f>IF(Data_Mentah!K366="Yes",1,0)</f>
        <v>0</v>
      </c>
      <c r="L366" s="5">
        <f>IF(Data_Mentah!L366="Yes",1,0)</f>
        <v>0</v>
      </c>
      <c r="M366" s="5">
        <f>IF(Data_Mentah!M366="Yes",1,0)</f>
        <v>0</v>
      </c>
      <c r="N366" s="5">
        <f>IF(Data_Mentah!N366="Yes",1,0)</f>
        <v>0</v>
      </c>
      <c r="O366" s="5">
        <f>IF(Data_Mentah!O366="Yes",1,0)</f>
        <v>0</v>
      </c>
      <c r="P366" s="5">
        <f>IF(Data_Mentah!P366="Yes",1,0)</f>
        <v>0</v>
      </c>
      <c r="Q366" s="6">
        <f>IF(Data_Mentah!Q366="Positive",1,0)</f>
        <v>1</v>
      </c>
      <c r="T366">
        <f t="shared" si="30"/>
        <v>0</v>
      </c>
      <c r="U366">
        <f t="shared" si="31"/>
        <v>0</v>
      </c>
      <c r="V366">
        <f t="shared" si="32"/>
        <v>0</v>
      </c>
      <c r="W366">
        <f t="shared" si="33"/>
        <v>0</v>
      </c>
      <c r="X366">
        <f t="shared" si="34"/>
        <v>0</v>
      </c>
      <c r="Y366">
        <f>IF((Confusion_Matrix!T366 + Confusion_Matrix!U366 + Confusion_Matrix!V366 + Confusion_Matrix!W366 + Confusion_Matrix!X366) &gt;= 3, 1, 0)</f>
        <v>0</v>
      </c>
      <c r="Z366">
        <f>Label_Encoding!Q366</f>
        <v>1</v>
      </c>
      <c r="AA366" t="str">
        <f t="shared" si="35"/>
        <v>Salah</v>
      </c>
    </row>
    <row r="367" spans="1:27" ht="15.75" customHeight="1" x14ac:dyDescent="0.2">
      <c r="A367" s="7">
        <v>45</v>
      </c>
      <c r="B367" s="8">
        <f>IF(Data_Mentah!B367="Male",1,0)</f>
        <v>0</v>
      </c>
      <c r="C367" s="8">
        <f>IF(Data_Mentah!C367="Yes",1,0)</f>
        <v>0</v>
      </c>
      <c r="D367" s="8">
        <f>IF(Data_Mentah!D367="Yes",1,0)</f>
        <v>0</v>
      </c>
      <c r="E367" s="8">
        <f>IF(Data_Mentah!E367="Yes",1,0)</f>
        <v>0</v>
      </c>
      <c r="F367" s="8">
        <f>IF(Data_Mentah!F367="Yes",1,0)</f>
        <v>0</v>
      </c>
      <c r="G367" s="8">
        <f>IF(Data_Mentah!G367="Yes",1,0)</f>
        <v>1</v>
      </c>
      <c r="H367" s="8">
        <f>IF(Data_Mentah!H367="Yes",1,0)</f>
        <v>0</v>
      </c>
      <c r="I367" s="8">
        <f>IF(Data_Mentah!I367="Yes",1,0)</f>
        <v>1</v>
      </c>
      <c r="J367" s="8">
        <f>IF(Data_Mentah!J367="Yes",1,0)</f>
        <v>1</v>
      </c>
      <c r="K367" s="8">
        <f>IF(Data_Mentah!K367="Yes",1,0)</f>
        <v>0</v>
      </c>
      <c r="L367" s="8">
        <f>IF(Data_Mentah!L367="Yes",1,0)</f>
        <v>0</v>
      </c>
      <c r="M367" s="8">
        <f>IF(Data_Mentah!M367="Yes",1,0)</f>
        <v>1</v>
      </c>
      <c r="N367" s="8">
        <f>IF(Data_Mentah!N367="Yes",1,0)</f>
        <v>0</v>
      </c>
      <c r="O367" s="8">
        <f>IF(Data_Mentah!O367="Yes",1,0)</f>
        <v>0</v>
      </c>
      <c r="P367" s="8">
        <f>IF(Data_Mentah!P367="Yes",1,0)</f>
        <v>0</v>
      </c>
      <c r="Q367" s="9">
        <f>IF(Data_Mentah!Q367="Positive",1,0)</f>
        <v>1</v>
      </c>
      <c r="T367">
        <f t="shared" si="30"/>
        <v>0</v>
      </c>
      <c r="U367">
        <f t="shared" si="31"/>
        <v>1</v>
      </c>
      <c r="V367">
        <f t="shared" si="32"/>
        <v>0</v>
      </c>
      <c r="W367">
        <f t="shared" si="33"/>
        <v>0</v>
      </c>
      <c r="X367">
        <f t="shared" si="34"/>
        <v>0</v>
      </c>
      <c r="Y367">
        <f>IF((Confusion_Matrix!T367 + Confusion_Matrix!U367 + Confusion_Matrix!V367 + Confusion_Matrix!W367 + Confusion_Matrix!X367) &gt;= 3, 1, 0)</f>
        <v>0</v>
      </c>
      <c r="Z367">
        <f>Label_Encoding!Q367</f>
        <v>1</v>
      </c>
      <c r="AA367" t="str">
        <f t="shared" si="35"/>
        <v>Salah</v>
      </c>
    </row>
    <row r="368" spans="1:27" ht="15.75" customHeight="1" x14ac:dyDescent="0.2">
      <c r="A368" s="4">
        <v>48</v>
      </c>
      <c r="B368" s="5">
        <f>IF(Data_Mentah!B368="Male",1,0)</f>
        <v>0</v>
      </c>
      <c r="C368" s="5">
        <f>IF(Data_Mentah!C368="Yes",1,0)</f>
        <v>1</v>
      </c>
      <c r="D368" s="5">
        <f>IF(Data_Mentah!D368="Yes",1,0)</f>
        <v>1</v>
      </c>
      <c r="E368" s="5">
        <f>IF(Data_Mentah!E368="Yes",1,0)</f>
        <v>1</v>
      </c>
      <c r="F368" s="5">
        <f>IF(Data_Mentah!F368="Yes",1,0)</f>
        <v>1</v>
      </c>
      <c r="G368" s="5">
        <f>IF(Data_Mentah!G368="Yes",1,0)</f>
        <v>1</v>
      </c>
      <c r="H368" s="5">
        <f>IF(Data_Mentah!H368="Yes",1,0)</f>
        <v>0</v>
      </c>
      <c r="I368" s="5">
        <f>IF(Data_Mentah!I368="Yes",1,0)</f>
        <v>1</v>
      </c>
      <c r="J368" s="5">
        <f>IF(Data_Mentah!J368="Yes",1,0)</f>
        <v>1</v>
      </c>
      <c r="K368" s="5">
        <f>IF(Data_Mentah!K368="Yes",1,0)</f>
        <v>1</v>
      </c>
      <c r="L368" s="5">
        <f>IF(Data_Mentah!L368="Yes",1,0)</f>
        <v>1</v>
      </c>
      <c r="M368" s="5">
        <f>IF(Data_Mentah!M368="Yes",1,0)</f>
        <v>1</v>
      </c>
      <c r="N368" s="5">
        <f>IF(Data_Mentah!N368="Yes",1,0)</f>
        <v>1</v>
      </c>
      <c r="O368" s="5">
        <f>IF(Data_Mentah!O368="Yes",1,0)</f>
        <v>0</v>
      </c>
      <c r="P368" s="5">
        <f>IF(Data_Mentah!P368="Yes",1,0)</f>
        <v>0</v>
      </c>
      <c r="Q368" s="6">
        <f>IF(Data_Mentah!Q368="Positive",1,0)</f>
        <v>1</v>
      </c>
      <c r="T368">
        <f t="shared" si="30"/>
        <v>1</v>
      </c>
      <c r="U368">
        <f t="shared" si="31"/>
        <v>1</v>
      </c>
      <c r="V368">
        <f t="shared" si="32"/>
        <v>1</v>
      </c>
      <c r="W368">
        <f t="shared" si="33"/>
        <v>0</v>
      </c>
      <c r="X368">
        <f t="shared" si="34"/>
        <v>1</v>
      </c>
      <c r="Y368">
        <f>IF((Confusion_Matrix!T368 + Confusion_Matrix!U368 + Confusion_Matrix!V368 + Confusion_Matrix!W368 + Confusion_Matrix!X368) &gt;= 3, 1, 0)</f>
        <v>1</v>
      </c>
      <c r="Z368">
        <f>Label_Encoding!Q368</f>
        <v>1</v>
      </c>
      <c r="AA368" t="str">
        <f t="shared" si="35"/>
        <v>Benar</v>
      </c>
    </row>
    <row r="369" spans="1:27" ht="15.75" customHeight="1" x14ac:dyDescent="0.2">
      <c r="A369" s="7">
        <v>40</v>
      </c>
      <c r="B369" s="8">
        <f>IF(Data_Mentah!B369="Male",1,0)</f>
        <v>0</v>
      </c>
      <c r="C369" s="8">
        <f>IF(Data_Mentah!C369="Yes",1,0)</f>
        <v>1</v>
      </c>
      <c r="D369" s="8">
        <f>IF(Data_Mentah!D369="Yes",1,0)</f>
        <v>1</v>
      </c>
      <c r="E369" s="8">
        <f>IF(Data_Mentah!E369="Yes",1,0)</f>
        <v>1</v>
      </c>
      <c r="F369" s="8">
        <f>IF(Data_Mentah!F369="Yes",1,0)</f>
        <v>1</v>
      </c>
      <c r="G369" s="8">
        <f>IF(Data_Mentah!G369="Yes",1,0)</f>
        <v>0</v>
      </c>
      <c r="H369" s="8">
        <f>IF(Data_Mentah!H369="Yes",1,0)</f>
        <v>0</v>
      </c>
      <c r="I369" s="8">
        <f>IF(Data_Mentah!I369="Yes",1,0)</f>
        <v>1</v>
      </c>
      <c r="J369" s="8">
        <f>IF(Data_Mentah!J369="Yes",1,0)</f>
        <v>0</v>
      </c>
      <c r="K369" s="8">
        <f>IF(Data_Mentah!K369="Yes",1,0)</f>
        <v>0</v>
      </c>
      <c r="L369" s="8">
        <f>IF(Data_Mentah!L369="Yes",1,0)</f>
        <v>1</v>
      </c>
      <c r="M369" s="8">
        <f>IF(Data_Mentah!M369="Yes",1,0)</f>
        <v>1</v>
      </c>
      <c r="N369" s="8">
        <f>IF(Data_Mentah!N369="Yes",1,0)</f>
        <v>1</v>
      </c>
      <c r="O369" s="8">
        <f>IF(Data_Mentah!O369="Yes",1,0)</f>
        <v>0</v>
      </c>
      <c r="P369" s="8">
        <f>IF(Data_Mentah!P369="Yes",1,0)</f>
        <v>0</v>
      </c>
      <c r="Q369" s="9">
        <f>IF(Data_Mentah!Q369="Positive",1,0)</f>
        <v>1</v>
      </c>
      <c r="T369">
        <f t="shared" si="30"/>
        <v>1</v>
      </c>
      <c r="U369">
        <f t="shared" si="31"/>
        <v>0</v>
      </c>
      <c r="V369">
        <f t="shared" si="32"/>
        <v>1</v>
      </c>
      <c r="W369">
        <f t="shared" si="33"/>
        <v>0</v>
      </c>
      <c r="X369">
        <f t="shared" si="34"/>
        <v>1</v>
      </c>
      <c r="Y369">
        <f>IF((Confusion_Matrix!T369 + Confusion_Matrix!U369 + Confusion_Matrix!V369 + Confusion_Matrix!W369 + Confusion_Matrix!X369) &gt;= 3, 1, 0)</f>
        <v>1</v>
      </c>
      <c r="Z369">
        <f>Label_Encoding!Q369</f>
        <v>1</v>
      </c>
      <c r="AA369" t="str">
        <f t="shared" si="35"/>
        <v>Benar</v>
      </c>
    </row>
    <row r="370" spans="1:27" ht="15.75" customHeight="1" x14ac:dyDescent="0.2">
      <c r="A370" s="4">
        <v>57</v>
      </c>
      <c r="B370" s="5">
        <f>IF(Data_Mentah!B370="Male",1,0)</f>
        <v>1</v>
      </c>
      <c r="C370" s="5">
        <f>IF(Data_Mentah!C370="Yes",1,0)</f>
        <v>1</v>
      </c>
      <c r="D370" s="5">
        <f>IF(Data_Mentah!D370="Yes",1,0)</f>
        <v>1</v>
      </c>
      <c r="E370" s="5">
        <f>IF(Data_Mentah!E370="Yes",1,0)</f>
        <v>1</v>
      </c>
      <c r="F370" s="5">
        <f>IF(Data_Mentah!F370="Yes",1,0)</f>
        <v>1</v>
      </c>
      <c r="G370" s="5">
        <f>IF(Data_Mentah!G370="Yes",1,0)</f>
        <v>1</v>
      </c>
      <c r="H370" s="5">
        <f>IF(Data_Mentah!H370="Yes",1,0)</f>
        <v>0</v>
      </c>
      <c r="I370" s="5">
        <f>IF(Data_Mentah!I370="Yes",1,0)</f>
        <v>1</v>
      </c>
      <c r="J370" s="5">
        <f>IF(Data_Mentah!J370="Yes",1,0)</f>
        <v>0</v>
      </c>
      <c r="K370" s="5">
        <f>IF(Data_Mentah!K370="Yes",1,0)</f>
        <v>0</v>
      </c>
      <c r="L370" s="5">
        <f>IF(Data_Mentah!L370="Yes",1,0)</f>
        <v>0</v>
      </c>
      <c r="M370" s="5">
        <f>IF(Data_Mentah!M370="Yes",1,0)</f>
        <v>1</v>
      </c>
      <c r="N370" s="5">
        <f>IF(Data_Mentah!N370="Yes",1,0)</f>
        <v>0</v>
      </c>
      <c r="O370" s="5">
        <f>IF(Data_Mentah!O370="Yes",1,0)</f>
        <v>0</v>
      </c>
      <c r="P370" s="5">
        <f>IF(Data_Mentah!P370="Yes",1,0)</f>
        <v>0</v>
      </c>
      <c r="Q370" s="6">
        <f>IF(Data_Mentah!Q370="Positive",1,0)</f>
        <v>1</v>
      </c>
      <c r="T370">
        <f t="shared" si="30"/>
        <v>0</v>
      </c>
      <c r="U370">
        <f t="shared" si="31"/>
        <v>1</v>
      </c>
      <c r="V370">
        <f t="shared" si="32"/>
        <v>0</v>
      </c>
      <c r="W370">
        <f t="shared" si="33"/>
        <v>0</v>
      </c>
      <c r="X370">
        <f t="shared" si="34"/>
        <v>0</v>
      </c>
      <c r="Y370">
        <f>IF((Confusion_Matrix!T370 + Confusion_Matrix!U370 + Confusion_Matrix!V370 + Confusion_Matrix!W370 + Confusion_Matrix!X370) &gt;= 3, 1, 0)</f>
        <v>0</v>
      </c>
      <c r="Z370">
        <f>Label_Encoding!Q370</f>
        <v>1</v>
      </c>
      <c r="AA370" t="str">
        <f t="shared" si="35"/>
        <v>Salah</v>
      </c>
    </row>
    <row r="371" spans="1:27" ht="15.75" customHeight="1" x14ac:dyDescent="0.2">
      <c r="A371" s="7">
        <v>47</v>
      </c>
      <c r="B371" s="8">
        <f>IF(Data_Mentah!B371="Male",1,0)</f>
        <v>1</v>
      </c>
      <c r="C371" s="8">
        <f>IF(Data_Mentah!C371="Yes",1,0)</f>
        <v>0</v>
      </c>
      <c r="D371" s="8">
        <f>IF(Data_Mentah!D371="Yes",1,0)</f>
        <v>0</v>
      </c>
      <c r="E371" s="8">
        <f>IF(Data_Mentah!E371="Yes",1,0)</f>
        <v>0</v>
      </c>
      <c r="F371" s="8">
        <f>IF(Data_Mentah!F371="Yes",1,0)</f>
        <v>0</v>
      </c>
      <c r="G371" s="8">
        <f>IF(Data_Mentah!G371="Yes",1,0)</f>
        <v>0</v>
      </c>
      <c r="H371" s="8">
        <f>IF(Data_Mentah!H371="Yes",1,0)</f>
        <v>0</v>
      </c>
      <c r="I371" s="8">
        <f>IF(Data_Mentah!I371="Yes",1,0)</f>
        <v>0</v>
      </c>
      <c r="J371" s="8">
        <f>IF(Data_Mentah!J371="Yes",1,0)</f>
        <v>1</v>
      </c>
      <c r="K371" s="8">
        <f>IF(Data_Mentah!K371="Yes",1,0)</f>
        <v>0</v>
      </c>
      <c r="L371" s="8">
        <f>IF(Data_Mentah!L371="Yes",1,0)</f>
        <v>0</v>
      </c>
      <c r="M371" s="8">
        <f>IF(Data_Mentah!M371="Yes",1,0)</f>
        <v>0</v>
      </c>
      <c r="N371" s="8">
        <f>IF(Data_Mentah!N371="Yes",1,0)</f>
        <v>0</v>
      </c>
      <c r="O371" s="8">
        <f>IF(Data_Mentah!O371="Yes",1,0)</f>
        <v>1</v>
      </c>
      <c r="P371" s="8">
        <f>IF(Data_Mentah!P371="Yes",1,0)</f>
        <v>0</v>
      </c>
      <c r="Q371" s="9">
        <f>IF(Data_Mentah!Q371="Positive",1,0)</f>
        <v>0</v>
      </c>
      <c r="T371">
        <f t="shared" si="30"/>
        <v>0</v>
      </c>
      <c r="U371">
        <f t="shared" si="31"/>
        <v>0</v>
      </c>
      <c r="V371">
        <f t="shared" si="32"/>
        <v>0</v>
      </c>
      <c r="W371">
        <f t="shared" si="33"/>
        <v>0</v>
      </c>
      <c r="X371">
        <f t="shared" si="34"/>
        <v>0</v>
      </c>
      <c r="Y371">
        <f>IF((Confusion_Matrix!T371 + Confusion_Matrix!U371 + Confusion_Matrix!V371 + Confusion_Matrix!W371 + Confusion_Matrix!X371) &gt;= 3, 1, 0)</f>
        <v>0</v>
      </c>
      <c r="Z371">
        <f>Label_Encoding!Q371</f>
        <v>0</v>
      </c>
      <c r="AA371" t="str">
        <f t="shared" si="35"/>
        <v>Benar</v>
      </c>
    </row>
    <row r="372" spans="1:27" ht="15.75" customHeight="1" x14ac:dyDescent="0.2">
      <c r="A372" s="4">
        <v>45</v>
      </c>
      <c r="B372" s="5">
        <f>IF(Data_Mentah!B372="Male",1,0)</f>
        <v>1</v>
      </c>
      <c r="C372" s="5">
        <f>IF(Data_Mentah!C372="Yes",1,0)</f>
        <v>0</v>
      </c>
      <c r="D372" s="5">
        <f>IF(Data_Mentah!D372="Yes",1,0)</f>
        <v>0</v>
      </c>
      <c r="E372" s="5">
        <f>IF(Data_Mentah!E372="Yes",1,0)</f>
        <v>0</v>
      </c>
      <c r="F372" s="5">
        <f>IF(Data_Mentah!F372="Yes",1,0)</f>
        <v>0</v>
      </c>
      <c r="G372" s="5">
        <f>IF(Data_Mentah!G372="Yes",1,0)</f>
        <v>1</v>
      </c>
      <c r="H372" s="5">
        <f>IF(Data_Mentah!H372="Yes",1,0)</f>
        <v>1</v>
      </c>
      <c r="I372" s="5">
        <f>IF(Data_Mentah!I372="Yes",1,0)</f>
        <v>0</v>
      </c>
      <c r="J372" s="5">
        <f>IF(Data_Mentah!J372="Yes",1,0)</f>
        <v>0</v>
      </c>
      <c r="K372" s="5">
        <f>IF(Data_Mentah!K372="Yes",1,0)</f>
        <v>0</v>
      </c>
      <c r="L372" s="5">
        <f>IF(Data_Mentah!L372="Yes",1,0)</f>
        <v>0</v>
      </c>
      <c r="M372" s="5">
        <f>IF(Data_Mentah!M372="Yes",1,0)</f>
        <v>0</v>
      </c>
      <c r="N372" s="5">
        <f>IF(Data_Mentah!N372="Yes",1,0)</f>
        <v>0</v>
      </c>
      <c r="O372" s="5">
        <f>IF(Data_Mentah!O372="Yes",1,0)</f>
        <v>0</v>
      </c>
      <c r="P372" s="5">
        <f>IF(Data_Mentah!P372="Yes",1,0)</f>
        <v>0</v>
      </c>
      <c r="Q372" s="6">
        <f>IF(Data_Mentah!Q372="Positive",1,0)</f>
        <v>0</v>
      </c>
      <c r="T372">
        <f t="shared" si="30"/>
        <v>0</v>
      </c>
      <c r="U372">
        <f t="shared" si="31"/>
        <v>0</v>
      </c>
      <c r="V372">
        <f t="shared" si="32"/>
        <v>0</v>
      </c>
      <c r="W372">
        <f t="shared" si="33"/>
        <v>0</v>
      </c>
      <c r="X372">
        <f t="shared" si="34"/>
        <v>0</v>
      </c>
      <c r="Y372">
        <f>IF((Confusion_Matrix!T372 + Confusion_Matrix!U372 + Confusion_Matrix!V372 + Confusion_Matrix!W372 + Confusion_Matrix!X372) &gt;= 3, 1, 0)</f>
        <v>0</v>
      </c>
      <c r="Z372">
        <f>Label_Encoding!Q372</f>
        <v>0</v>
      </c>
      <c r="AA372" t="str">
        <f t="shared" si="35"/>
        <v>Benar</v>
      </c>
    </row>
    <row r="373" spans="1:27" ht="15.75" customHeight="1" x14ac:dyDescent="0.2">
      <c r="A373" s="7">
        <v>57</v>
      </c>
      <c r="B373" s="8">
        <f>IF(Data_Mentah!B373="Male",1,0)</f>
        <v>1</v>
      </c>
      <c r="C373" s="8">
        <f>IF(Data_Mentah!C373="Yes",1,0)</f>
        <v>0</v>
      </c>
      <c r="D373" s="8">
        <f>IF(Data_Mentah!D373="Yes",1,0)</f>
        <v>0</v>
      </c>
      <c r="E373" s="8">
        <f>IF(Data_Mentah!E373="Yes",1,0)</f>
        <v>0</v>
      </c>
      <c r="F373" s="8">
        <f>IF(Data_Mentah!F373="Yes",1,0)</f>
        <v>0</v>
      </c>
      <c r="G373" s="8">
        <f>IF(Data_Mentah!G373="Yes",1,0)</f>
        <v>1</v>
      </c>
      <c r="H373" s="8">
        <f>IF(Data_Mentah!H373="Yes",1,0)</f>
        <v>0</v>
      </c>
      <c r="I373" s="8">
        <f>IF(Data_Mentah!I373="Yes",1,0)</f>
        <v>1</v>
      </c>
      <c r="J373" s="8">
        <f>IF(Data_Mentah!J373="Yes",1,0)</f>
        <v>0</v>
      </c>
      <c r="K373" s="8">
        <f>IF(Data_Mentah!K373="Yes",1,0)</f>
        <v>0</v>
      </c>
      <c r="L373" s="8">
        <f>IF(Data_Mentah!L373="Yes",1,0)</f>
        <v>0</v>
      </c>
      <c r="M373" s="8">
        <f>IF(Data_Mentah!M373="Yes",1,0)</f>
        <v>0</v>
      </c>
      <c r="N373" s="8">
        <f>IF(Data_Mentah!N373="Yes",1,0)</f>
        <v>1</v>
      </c>
      <c r="O373" s="8">
        <f>IF(Data_Mentah!O373="Yes",1,0)</f>
        <v>0</v>
      </c>
      <c r="P373" s="8">
        <f>IF(Data_Mentah!P373="Yes",1,0)</f>
        <v>0</v>
      </c>
      <c r="Q373" s="9">
        <f>IF(Data_Mentah!Q373="Positive",1,0)</f>
        <v>0</v>
      </c>
      <c r="T373">
        <f t="shared" si="30"/>
        <v>0</v>
      </c>
      <c r="U373">
        <f t="shared" si="31"/>
        <v>0</v>
      </c>
      <c r="V373">
        <f t="shared" si="32"/>
        <v>0</v>
      </c>
      <c r="W373">
        <f t="shared" si="33"/>
        <v>0</v>
      </c>
      <c r="X373">
        <f t="shared" si="34"/>
        <v>0</v>
      </c>
      <c r="Y373">
        <f>IF((Confusion_Matrix!T373 + Confusion_Matrix!U373 + Confusion_Matrix!V373 + Confusion_Matrix!W373 + Confusion_Matrix!X373) &gt;= 3, 1, 0)</f>
        <v>0</v>
      </c>
      <c r="Z373">
        <f>Label_Encoding!Q373</f>
        <v>0</v>
      </c>
      <c r="AA373" t="str">
        <f t="shared" si="35"/>
        <v>Benar</v>
      </c>
    </row>
    <row r="374" spans="1:27" ht="15.75" customHeight="1" x14ac:dyDescent="0.2">
      <c r="A374" s="4">
        <v>72</v>
      </c>
      <c r="B374" s="5">
        <f>IF(Data_Mentah!B374="Male",1,0)</f>
        <v>1</v>
      </c>
      <c r="C374" s="5">
        <f>IF(Data_Mentah!C374="Yes",1,0)</f>
        <v>1</v>
      </c>
      <c r="D374" s="5">
        <f>IF(Data_Mentah!D374="Yes",1,0)</f>
        <v>0</v>
      </c>
      <c r="E374" s="5">
        <f>IF(Data_Mentah!E374="Yes",1,0)</f>
        <v>0</v>
      </c>
      <c r="F374" s="5">
        <f>IF(Data_Mentah!F374="Yes",1,0)</f>
        <v>0</v>
      </c>
      <c r="G374" s="5">
        <f>IF(Data_Mentah!G374="Yes",1,0)</f>
        <v>1</v>
      </c>
      <c r="H374" s="5">
        <f>IF(Data_Mentah!H374="Yes",1,0)</f>
        <v>0</v>
      </c>
      <c r="I374" s="5">
        <f>IF(Data_Mentah!I374="Yes",1,0)</f>
        <v>1</v>
      </c>
      <c r="J374" s="5">
        <f>IF(Data_Mentah!J374="Yes",1,0)</f>
        <v>1</v>
      </c>
      <c r="K374" s="5">
        <f>IF(Data_Mentah!K374="Yes",1,0)</f>
        <v>0</v>
      </c>
      <c r="L374" s="5">
        <f>IF(Data_Mentah!L374="Yes",1,0)</f>
        <v>1</v>
      </c>
      <c r="M374" s="5">
        <f>IF(Data_Mentah!M374="Yes",1,0)</f>
        <v>1</v>
      </c>
      <c r="N374" s="5">
        <f>IF(Data_Mentah!N374="Yes",1,0)</f>
        <v>1</v>
      </c>
      <c r="O374" s="5">
        <f>IF(Data_Mentah!O374="Yes",1,0)</f>
        <v>1</v>
      </c>
      <c r="P374" s="5">
        <f>IF(Data_Mentah!P374="Yes",1,0)</f>
        <v>0</v>
      </c>
      <c r="Q374" s="6">
        <f>IF(Data_Mentah!Q374="Positive",1,0)</f>
        <v>0</v>
      </c>
      <c r="T374">
        <f t="shared" si="30"/>
        <v>0</v>
      </c>
      <c r="U374">
        <f t="shared" si="31"/>
        <v>1</v>
      </c>
      <c r="V374">
        <f t="shared" si="32"/>
        <v>1</v>
      </c>
      <c r="W374">
        <f t="shared" si="33"/>
        <v>0</v>
      </c>
      <c r="X374">
        <f t="shared" si="34"/>
        <v>1</v>
      </c>
      <c r="Y374">
        <f>IF((Confusion_Matrix!T374 + Confusion_Matrix!U374 + Confusion_Matrix!V374 + Confusion_Matrix!W374 + Confusion_Matrix!X374) &gt;= 3, 1, 0)</f>
        <v>1</v>
      </c>
      <c r="Z374">
        <f>Label_Encoding!Q374</f>
        <v>0</v>
      </c>
      <c r="AA374" t="str">
        <f t="shared" si="35"/>
        <v>Salah</v>
      </c>
    </row>
    <row r="375" spans="1:27" ht="15.75" customHeight="1" x14ac:dyDescent="0.2">
      <c r="A375" s="7">
        <v>30</v>
      </c>
      <c r="B375" s="8">
        <f>IF(Data_Mentah!B375="Male",1,0)</f>
        <v>1</v>
      </c>
      <c r="C375" s="8">
        <f>IF(Data_Mentah!C375="Yes",1,0)</f>
        <v>0</v>
      </c>
      <c r="D375" s="8">
        <f>IF(Data_Mentah!D375="Yes",1,0)</f>
        <v>0</v>
      </c>
      <c r="E375" s="8">
        <f>IF(Data_Mentah!E375="Yes",1,0)</f>
        <v>0</v>
      </c>
      <c r="F375" s="8">
        <f>IF(Data_Mentah!F375="Yes",1,0)</f>
        <v>0</v>
      </c>
      <c r="G375" s="8">
        <f>IF(Data_Mentah!G375="Yes",1,0)</f>
        <v>0</v>
      </c>
      <c r="H375" s="8">
        <f>IF(Data_Mentah!H375="Yes",1,0)</f>
        <v>0</v>
      </c>
      <c r="I375" s="8">
        <f>IF(Data_Mentah!I375="Yes",1,0)</f>
        <v>0</v>
      </c>
      <c r="J375" s="8">
        <f>IF(Data_Mentah!J375="Yes",1,0)</f>
        <v>0</v>
      </c>
      <c r="K375" s="8">
        <f>IF(Data_Mentah!K375="Yes",1,0)</f>
        <v>0</v>
      </c>
      <c r="L375" s="8">
        <f>IF(Data_Mentah!L375="Yes",1,0)</f>
        <v>0</v>
      </c>
      <c r="M375" s="8">
        <f>IF(Data_Mentah!M375="Yes",1,0)</f>
        <v>0</v>
      </c>
      <c r="N375" s="8">
        <f>IF(Data_Mentah!N375="Yes",1,0)</f>
        <v>0</v>
      </c>
      <c r="O375" s="8">
        <f>IF(Data_Mentah!O375="Yes",1,0)</f>
        <v>0</v>
      </c>
      <c r="P375" s="8">
        <f>IF(Data_Mentah!P375="Yes",1,0)</f>
        <v>0</v>
      </c>
      <c r="Q375" s="9">
        <f>IF(Data_Mentah!Q375="Positive",1,0)</f>
        <v>0</v>
      </c>
      <c r="T375">
        <f t="shared" si="30"/>
        <v>0</v>
      </c>
      <c r="U375">
        <f t="shared" si="31"/>
        <v>0</v>
      </c>
      <c r="V375">
        <f t="shared" si="32"/>
        <v>0</v>
      </c>
      <c r="W375">
        <f t="shared" si="33"/>
        <v>0</v>
      </c>
      <c r="X375">
        <f t="shared" si="34"/>
        <v>0</v>
      </c>
      <c r="Y375">
        <f>IF((Confusion_Matrix!T375 + Confusion_Matrix!U375 + Confusion_Matrix!V375 + Confusion_Matrix!W375 + Confusion_Matrix!X375) &gt;= 3, 1, 0)</f>
        <v>0</v>
      </c>
      <c r="Z375">
        <f>Label_Encoding!Q375</f>
        <v>0</v>
      </c>
      <c r="AA375" t="str">
        <f t="shared" si="35"/>
        <v>Benar</v>
      </c>
    </row>
    <row r="376" spans="1:27" ht="15.75" customHeight="1" x14ac:dyDescent="0.2">
      <c r="A376" s="4">
        <v>27</v>
      </c>
      <c r="B376" s="5">
        <f>IF(Data_Mentah!B376="Male",1,0)</f>
        <v>1</v>
      </c>
      <c r="C376" s="5">
        <f>IF(Data_Mentah!C376="Yes",1,0)</f>
        <v>0</v>
      </c>
      <c r="D376" s="5">
        <f>IF(Data_Mentah!D376="Yes",1,0)</f>
        <v>0</v>
      </c>
      <c r="E376" s="5">
        <f>IF(Data_Mentah!E376="Yes",1,0)</f>
        <v>0</v>
      </c>
      <c r="F376" s="5">
        <f>IF(Data_Mentah!F376="Yes",1,0)</f>
        <v>0</v>
      </c>
      <c r="G376" s="5">
        <f>IF(Data_Mentah!G376="Yes",1,0)</f>
        <v>0</v>
      </c>
      <c r="H376" s="5">
        <f>IF(Data_Mentah!H376="Yes",1,0)</f>
        <v>0</v>
      </c>
      <c r="I376" s="5">
        <f>IF(Data_Mentah!I376="Yes",1,0)</f>
        <v>0</v>
      </c>
      <c r="J376" s="5">
        <f>IF(Data_Mentah!J376="Yes",1,0)</f>
        <v>0</v>
      </c>
      <c r="K376" s="5">
        <f>IF(Data_Mentah!K376="Yes",1,0)</f>
        <v>0</v>
      </c>
      <c r="L376" s="5">
        <f>IF(Data_Mentah!L376="Yes",1,0)</f>
        <v>0</v>
      </c>
      <c r="M376" s="5">
        <f>IF(Data_Mentah!M376="Yes",1,0)</f>
        <v>0</v>
      </c>
      <c r="N376" s="5">
        <f>IF(Data_Mentah!N376="Yes",1,0)</f>
        <v>0</v>
      </c>
      <c r="O376" s="5">
        <f>IF(Data_Mentah!O376="Yes",1,0)</f>
        <v>0</v>
      </c>
      <c r="P376" s="5">
        <f>IF(Data_Mentah!P376="Yes",1,0)</f>
        <v>0</v>
      </c>
      <c r="Q376" s="6">
        <f>IF(Data_Mentah!Q376="Positive",1,0)</f>
        <v>0</v>
      </c>
      <c r="T376">
        <f t="shared" si="30"/>
        <v>0</v>
      </c>
      <c r="U376">
        <f t="shared" si="31"/>
        <v>0</v>
      </c>
      <c r="V376">
        <f t="shared" si="32"/>
        <v>0</v>
      </c>
      <c r="W376">
        <f t="shared" si="33"/>
        <v>0</v>
      </c>
      <c r="X376">
        <f t="shared" si="34"/>
        <v>0</v>
      </c>
      <c r="Y376">
        <f>IF((Confusion_Matrix!T376 + Confusion_Matrix!U376 + Confusion_Matrix!V376 + Confusion_Matrix!W376 + Confusion_Matrix!X376) &gt;= 3, 1, 0)</f>
        <v>0</v>
      </c>
      <c r="Z376">
        <f>Label_Encoding!Q376</f>
        <v>0</v>
      </c>
      <c r="AA376" t="str">
        <f t="shared" si="35"/>
        <v>Benar</v>
      </c>
    </row>
    <row r="377" spans="1:27" ht="15.75" customHeight="1" x14ac:dyDescent="0.2">
      <c r="A377" s="7">
        <v>38</v>
      </c>
      <c r="B377" s="8">
        <f>IF(Data_Mentah!B377="Male",1,0)</f>
        <v>1</v>
      </c>
      <c r="C377" s="8">
        <f>IF(Data_Mentah!C377="Yes",1,0)</f>
        <v>0</v>
      </c>
      <c r="D377" s="8">
        <f>IF(Data_Mentah!D377="Yes",1,0)</f>
        <v>0</v>
      </c>
      <c r="E377" s="8">
        <f>IF(Data_Mentah!E377="Yes",1,0)</f>
        <v>0</v>
      </c>
      <c r="F377" s="8">
        <f>IF(Data_Mentah!F377="Yes",1,0)</f>
        <v>0</v>
      </c>
      <c r="G377" s="8">
        <f>IF(Data_Mentah!G377="Yes",1,0)</f>
        <v>0</v>
      </c>
      <c r="H377" s="8">
        <f>IF(Data_Mentah!H377="Yes",1,0)</f>
        <v>0</v>
      </c>
      <c r="I377" s="8">
        <f>IF(Data_Mentah!I377="Yes",1,0)</f>
        <v>0</v>
      </c>
      <c r="J377" s="8">
        <f>IF(Data_Mentah!J377="Yes",1,0)</f>
        <v>0</v>
      </c>
      <c r="K377" s="8">
        <f>IF(Data_Mentah!K377="Yes",1,0)</f>
        <v>0</v>
      </c>
      <c r="L377" s="8">
        <f>IF(Data_Mentah!L377="Yes",1,0)</f>
        <v>0</v>
      </c>
      <c r="M377" s="8">
        <f>IF(Data_Mentah!M377="Yes",1,0)</f>
        <v>0</v>
      </c>
      <c r="N377" s="8">
        <f>IF(Data_Mentah!N377="Yes",1,0)</f>
        <v>0</v>
      </c>
      <c r="O377" s="8">
        <f>IF(Data_Mentah!O377="Yes",1,0)</f>
        <v>0</v>
      </c>
      <c r="P377" s="8">
        <f>IF(Data_Mentah!P377="Yes",1,0)</f>
        <v>0</v>
      </c>
      <c r="Q377" s="9">
        <f>IF(Data_Mentah!Q377="Positive",1,0)</f>
        <v>0</v>
      </c>
      <c r="T377">
        <f t="shared" si="30"/>
        <v>0</v>
      </c>
      <c r="U377">
        <f t="shared" si="31"/>
        <v>0</v>
      </c>
      <c r="V377">
        <f t="shared" si="32"/>
        <v>0</v>
      </c>
      <c r="W377">
        <f t="shared" si="33"/>
        <v>0</v>
      </c>
      <c r="X377">
        <f t="shared" si="34"/>
        <v>0</v>
      </c>
      <c r="Y377">
        <f>IF((Confusion_Matrix!T377 + Confusion_Matrix!U377 + Confusion_Matrix!V377 + Confusion_Matrix!W377 + Confusion_Matrix!X377) &gt;= 3, 1, 0)</f>
        <v>0</v>
      </c>
      <c r="Z377">
        <f>Label_Encoding!Q377</f>
        <v>0</v>
      </c>
      <c r="AA377" t="str">
        <f t="shared" si="35"/>
        <v>Benar</v>
      </c>
    </row>
    <row r="378" spans="1:27" ht="15.75" customHeight="1" x14ac:dyDescent="0.2">
      <c r="A378" s="4">
        <v>43</v>
      </c>
      <c r="B378" s="5">
        <f>IF(Data_Mentah!B378="Male",1,0)</f>
        <v>1</v>
      </c>
      <c r="C378" s="5">
        <f>IF(Data_Mentah!C378="Yes",1,0)</f>
        <v>0</v>
      </c>
      <c r="D378" s="5">
        <f>IF(Data_Mentah!D378="Yes",1,0)</f>
        <v>0</v>
      </c>
      <c r="E378" s="5">
        <f>IF(Data_Mentah!E378="Yes",1,0)</f>
        <v>0</v>
      </c>
      <c r="F378" s="5">
        <f>IF(Data_Mentah!F378="Yes",1,0)</f>
        <v>1</v>
      </c>
      <c r="G378" s="5">
        <f>IF(Data_Mentah!G378="Yes",1,0)</f>
        <v>0</v>
      </c>
      <c r="H378" s="5">
        <f>IF(Data_Mentah!H378="Yes",1,0)</f>
        <v>1</v>
      </c>
      <c r="I378" s="5">
        <f>IF(Data_Mentah!I378="Yes",1,0)</f>
        <v>0</v>
      </c>
      <c r="J378" s="5">
        <f>IF(Data_Mentah!J378="Yes",1,0)</f>
        <v>1</v>
      </c>
      <c r="K378" s="5">
        <f>IF(Data_Mentah!K378="Yes",1,0)</f>
        <v>0</v>
      </c>
      <c r="L378" s="5">
        <f>IF(Data_Mentah!L378="Yes",1,0)</f>
        <v>1</v>
      </c>
      <c r="M378" s="5">
        <f>IF(Data_Mentah!M378="Yes",1,0)</f>
        <v>0</v>
      </c>
      <c r="N378" s="5">
        <f>IF(Data_Mentah!N378="Yes",1,0)</f>
        <v>0</v>
      </c>
      <c r="O378" s="5">
        <f>IF(Data_Mentah!O378="Yes",1,0)</f>
        <v>1</v>
      </c>
      <c r="P378" s="5">
        <f>IF(Data_Mentah!P378="Yes",1,0)</f>
        <v>0</v>
      </c>
      <c r="Q378" s="6">
        <f>IF(Data_Mentah!Q378="Positive",1,0)</f>
        <v>0</v>
      </c>
      <c r="T378">
        <f t="shared" si="30"/>
        <v>1</v>
      </c>
      <c r="U378">
        <f t="shared" si="31"/>
        <v>0</v>
      </c>
      <c r="V378">
        <f t="shared" si="32"/>
        <v>1</v>
      </c>
      <c r="W378">
        <f t="shared" si="33"/>
        <v>0</v>
      </c>
      <c r="X378">
        <f t="shared" si="34"/>
        <v>0</v>
      </c>
      <c r="Y378">
        <f>IF((Confusion_Matrix!T378 + Confusion_Matrix!U378 + Confusion_Matrix!V378 + Confusion_Matrix!W378 + Confusion_Matrix!X378) &gt;= 3, 1, 0)</f>
        <v>0</v>
      </c>
      <c r="Z378">
        <f>Label_Encoding!Q378</f>
        <v>0</v>
      </c>
      <c r="AA378" t="str">
        <f t="shared" si="35"/>
        <v>Benar</v>
      </c>
    </row>
    <row r="379" spans="1:27" ht="15.75" customHeight="1" x14ac:dyDescent="0.2">
      <c r="A379" s="7">
        <v>40</v>
      </c>
      <c r="B379" s="8">
        <f>IF(Data_Mentah!B379="Male",1,0)</f>
        <v>1</v>
      </c>
      <c r="C379" s="8">
        <f>IF(Data_Mentah!C379="Yes",1,0)</f>
        <v>0</v>
      </c>
      <c r="D379" s="8">
        <f>IF(Data_Mentah!D379="Yes",1,0)</f>
        <v>0</v>
      </c>
      <c r="E379" s="8">
        <f>IF(Data_Mentah!E379="Yes",1,0)</f>
        <v>1</v>
      </c>
      <c r="F379" s="8">
        <f>IF(Data_Mentah!F379="Yes",1,0)</f>
        <v>0</v>
      </c>
      <c r="G379" s="8">
        <f>IF(Data_Mentah!G379="Yes",1,0)</f>
        <v>0</v>
      </c>
      <c r="H379" s="8">
        <f>IF(Data_Mentah!H379="Yes",1,0)</f>
        <v>0</v>
      </c>
      <c r="I379" s="8">
        <f>IF(Data_Mentah!I379="Yes",1,0)</f>
        <v>0</v>
      </c>
      <c r="J379" s="8">
        <f>IF(Data_Mentah!J379="Yes",1,0)</f>
        <v>0</v>
      </c>
      <c r="K379" s="8">
        <f>IF(Data_Mentah!K379="Yes",1,0)</f>
        <v>0</v>
      </c>
      <c r="L379" s="8">
        <f>IF(Data_Mentah!L379="Yes",1,0)</f>
        <v>0</v>
      </c>
      <c r="M379" s="8">
        <f>IF(Data_Mentah!M379="Yes",1,0)</f>
        <v>0</v>
      </c>
      <c r="N379" s="8">
        <f>IF(Data_Mentah!N379="Yes",1,0)</f>
        <v>0</v>
      </c>
      <c r="O379" s="8">
        <f>IF(Data_Mentah!O379="Yes",1,0)</f>
        <v>0</v>
      </c>
      <c r="P379" s="8">
        <f>IF(Data_Mentah!P379="Yes",1,0)</f>
        <v>1</v>
      </c>
      <c r="Q379" s="9">
        <f>IF(Data_Mentah!Q379="Positive",1,0)</f>
        <v>0</v>
      </c>
      <c r="T379">
        <f t="shared" si="30"/>
        <v>0</v>
      </c>
      <c r="U379">
        <f t="shared" si="31"/>
        <v>0</v>
      </c>
      <c r="V379">
        <f t="shared" si="32"/>
        <v>0</v>
      </c>
      <c r="W379">
        <f t="shared" si="33"/>
        <v>0</v>
      </c>
      <c r="X379">
        <f t="shared" si="34"/>
        <v>0</v>
      </c>
      <c r="Y379">
        <f>IF((Confusion_Matrix!T379 + Confusion_Matrix!U379 + Confusion_Matrix!V379 + Confusion_Matrix!W379 + Confusion_Matrix!X379) &gt;= 3, 1, 0)</f>
        <v>0</v>
      </c>
      <c r="Z379">
        <f>Label_Encoding!Q379</f>
        <v>0</v>
      </c>
      <c r="AA379" t="str">
        <f t="shared" si="35"/>
        <v>Benar</v>
      </c>
    </row>
    <row r="380" spans="1:27" ht="15.75" customHeight="1" x14ac:dyDescent="0.2">
      <c r="A380" s="4">
        <v>47</v>
      </c>
      <c r="B380" s="5">
        <f>IF(Data_Mentah!B380="Male",1,0)</f>
        <v>1</v>
      </c>
      <c r="C380" s="5">
        <f>IF(Data_Mentah!C380="Yes",1,0)</f>
        <v>1</v>
      </c>
      <c r="D380" s="5">
        <f>IF(Data_Mentah!D380="Yes",1,0)</f>
        <v>1</v>
      </c>
      <c r="E380" s="5">
        <f>IF(Data_Mentah!E380="Yes",1,0)</f>
        <v>0</v>
      </c>
      <c r="F380" s="5">
        <f>IF(Data_Mentah!F380="Yes",1,0)</f>
        <v>0</v>
      </c>
      <c r="G380" s="5">
        <f>IF(Data_Mentah!G380="Yes",1,0)</f>
        <v>0</v>
      </c>
      <c r="H380" s="5">
        <f>IF(Data_Mentah!H380="Yes",1,0)</f>
        <v>0</v>
      </c>
      <c r="I380" s="5">
        <f>IF(Data_Mentah!I380="Yes",1,0)</f>
        <v>0</v>
      </c>
      <c r="J380" s="5">
        <f>IF(Data_Mentah!J380="Yes",1,0)</f>
        <v>0</v>
      </c>
      <c r="K380" s="5">
        <f>IF(Data_Mentah!K380="Yes",1,0)</f>
        <v>0</v>
      </c>
      <c r="L380" s="5">
        <f>IF(Data_Mentah!L380="Yes",1,0)</f>
        <v>0</v>
      </c>
      <c r="M380" s="5">
        <f>IF(Data_Mentah!M380="Yes",1,0)</f>
        <v>0</v>
      </c>
      <c r="N380" s="5">
        <f>IF(Data_Mentah!N380="Yes",1,0)</f>
        <v>1</v>
      </c>
      <c r="O380" s="5">
        <f>IF(Data_Mentah!O380="Yes",1,0)</f>
        <v>0</v>
      </c>
      <c r="P380" s="5">
        <f>IF(Data_Mentah!P380="Yes",1,0)</f>
        <v>0</v>
      </c>
      <c r="Q380" s="6">
        <f>IF(Data_Mentah!Q380="Positive",1,0)</f>
        <v>1</v>
      </c>
      <c r="T380">
        <f t="shared" si="30"/>
        <v>0</v>
      </c>
      <c r="U380">
        <f t="shared" si="31"/>
        <v>0</v>
      </c>
      <c r="V380">
        <f t="shared" si="32"/>
        <v>0</v>
      </c>
      <c r="W380">
        <f t="shared" si="33"/>
        <v>0</v>
      </c>
      <c r="X380">
        <f t="shared" si="34"/>
        <v>0</v>
      </c>
      <c r="Y380">
        <f>IF((Confusion_Matrix!T380 + Confusion_Matrix!U380 + Confusion_Matrix!V380 + Confusion_Matrix!W380 + Confusion_Matrix!X380) &gt;= 3, 1, 0)</f>
        <v>0</v>
      </c>
      <c r="Z380">
        <f>Label_Encoding!Q380</f>
        <v>1</v>
      </c>
      <c r="AA380" t="str">
        <f t="shared" si="35"/>
        <v>Salah</v>
      </c>
    </row>
    <row r="381" spans="1:27" ht="15.75" customHeight="1" x14ac:dyDescent="0.2">
      <c r="A381" s="7">
        <v>62</v>
      </c>
      <c r="B381" s="8">
        <f>IF(Data_Mentah!B381="Male",1,0)</f>
        <v>1</v>
      </c>
      <c r="C381" s="8">
        <f>IF(Data_Mentah!C381="Yes",1,0)</f>
        <v>1</v>
      </c>
      <c r="D381" s="8">
        <f>IF(Data_Mentah!D381="Yes",1,0)</f>
        <v>1</v>
      </c>
      <c r="E381" s="8">
        <f>IF(Data_Mentah!E381="Yes",1,0)</f>
        <v>0</v>
      </c>
      <c r="F381" s="8">
        <f>IF(Data_Mentah!F381="Yes",1,0)</f>
        <v>0</v>
      </c>
      <c r="G381" s="8">
        <f>IF(Data_Mentah!G381="Yes",1,0)</f>
        <v>1</v>
      </c>
      <c r="H381" s="8">
        <f>IF(Data_Mentah!H381="Yes",1,0)</f>
        <v>0</v>
      </c>
      <c r="I381" s="8">
        <f>IF(Data_Mentah!I381="Yes",1,0)</f>
        <v>1</v>
      </c>
      <c r="J381" s="8">
        <f>IF(Data_Mentah!J381="Yes",1,0)</f>
        <v>0</v>
      </c>
      <c r="K381" s="8">
        <f>IF(Data_Mentah!K381="Yes",1,0)</f>
        <v>1</v>
      </c>
      <c r="L381" s="8">
        <f>IF(Data_Mentah!L381="Yes",1,0)</f>
        <v>1</v>
      </c>
      <c r="M381" s="8">
        <f>IF(Data_Mentah!M381="Yes",1,0)</f>
        <v>1</v>
      </c>
      <c r="N381" s="8">
        <f>IF(Data_Mentah!N381="Yes",1,0)</f>
        <v>0</v>
      </c>
      <c r="O381" s="8">
        <f>IF(Data_Mentah!O381="Yes",1,0)</f>
        <v>1</v>
      </c>
      <c r="P381" s="8">
        <f>IF(Data_Mentah!P381="Yes",1,0)</f>
        <v>0</v>
      </c>
      <c r="Q381" s="9">
        <f>IF(Data_Mentah!Q381="Positive",1,0)</f>
        <v>1</v>
      </c>
      <c r="T381">
        <f t="shared" si="30"/>
        <v>0</v>
      </c>
      <c r="U381">
        <f t="shared" si="31"/>
        <v>1</v>
      </c>
      <c r="V381">
        <f t="shared" si="32"/>
        <v>0</v>
      </c>
      <c r="W381">
        <f t="shared" si="33"/>
        <v>0</v>
      </c>
      <c r="X381">
        <f t="shared" si="34"/>
        <v>1</v>
      </c>
      <c r="Y381">
        <f>IF((Confusion_Matrix!T381 + Confusion_Matrix!U381 + Confusion_Matrix!V381 + Confusion_Matrix!W381 + Confusion_Matrix!X381) &gt;= 3, 1, 0)</f>
        <v>0</v>
      </c>
      <c r="Z381">
        <f>Label_Encoding!Q381</f>
        <v>1</v>
      </c>
      <c r="AA381" t="str">
        <f t="shared" si="35"/>
        <v>Salah</v>
      </c>
    </row>
    <row r="382" spans="1:27" ht="15.75" customHeight="1" x14ac:dyDescent="0.2">
      <c r="A382" s="4">
        <v>49</v>
      </c>
      <c r="B382" s="5">
        <f>IF(Data_Mentah!B382="Male",1,0)</f>
        <v>1</v>
      </c>
      <c r="C382" s="5">
        <f>IF(Data_Mentah!C382="Yes",1,0)</f>
        <v>1</v>
      </c>
      <c r="D382" s="5">
        <f>IF(Data_Mentah!D382="Yes",1,0)</f>
        <v>1</v>
      </c>
      <c r="E382" s="5">
        <f>IF(Data_Mentah!E382="Yes",1,0)</f>
        <v>1</v>
      </c>
      <c r="F382" s="5">
        <f>IF(Data_Mentah!F382="Yes",1,0)</f>
        <v>0</v>
      </c>
      <c r="G382" s="5">
        <f>IF(Data_Mentah!G382="Yes",1,0)</f>
        <v>0</v>
      </c>
      <c r="H382" s="5">
        <f>IF(Data_Mentah!H382="Yes",1,0)</f>
        <v>0</v>
      </c>
      <c r="I382" s="5">
        <f>IF(Data_Mentah!I382="Yes",1,0)</f>
        <v>0</v>
      </c>
      <c r="J382" s="5">
        <f>IF(Data_Mentah!J382="Yes",1,0)</f>
        <v>1</v>
      </c>
      <c r="K382" s="5">
        <f>IF(Data_Mentah!K382="Yes",1,0)</f>
        <v>0</v>
      </c>
      <c r="L382" s="5">
        <f>IF(Data_Mentah!L382="Yes",1,0)</f>
        <v>0</v>
      </c>
      <c r="M382" s="5">
        <f>IF(Data_Mentah!M382="Yes",1,0)</f>
        <v>0</v>
      </c>
      <c r="N382" s="5">
        <f>IF(Data_Mentah!N382="Yes",1,0)</f>
        <v>0</v>
      </c>
      <c r="O382" s="5">
        <f>IF(Data_Mentah!O382="Yes",1,0)</f>
        <v>0</v>
      </c>
      <c r="P382" s="5">
        <f>IF(Data_Mentah!P382="Yes",1,0)</f>
        <v>0</v>
      </c>
      <c r="Q382" s="6">
        <f>IF(Data_Mentah!Q382="Positive",1,0)</f>
        <v>1</v>
      </c>
      <c r="T382">
        <f t="shared" si="30"/>
        <v>0</v>
      </c>
      <c r="U382">
        <f t="shared" si="31"/>
        <v>0</v>
      </c>
      <c r="V382">
        <f t="shared" si="32"/>
        <v>0</v>
      </c>
      <c r="W382">
        <f t="shared" si="33"/>
        <v>0</v>
      </c>
      <c r="X382">
        <f t="shared" si="34"/>
        <v>0</v>
      </c>
      <c r="Y382">
        <f>IF((Confusion_Matrix!T382 + Confusion_Matrix!U382 + Confusion_Matrix!V382 + Confusion_Matrix!W382 + Confusion_Matrix!X382) &gt;= 3, 1, 0)</f>
        <v>0</v>
      </c>
      <c r="Z382">
        <f>Label_Encoding!Q382</f>
        <v>1</v>
      </c>
      <c r="AA382" t="str">
        <f t="shared" si="35"/>
        <v>Salah</v>
      </c>
    </row>
    <row r="383" spans="1:27" ht="15.75" customHeight="1" x14ac:dyDescent="0.2">
      <c r="A383" s="7">
        <v>53</v>
      </c>
      <c r="B383" s="8">
        <f>IF(Data_Mentah!B383="Male",1,0)</f>
        <v>1</v>
      </c>
      <c r="C383" s="8">
        <f>IF(Data_Mentah!C383="Yes",1,0)</f>
        <v>1</v>
      </c>
      <c r="D383" s="8">
        <f>IF(Data_Mentah!D383="Yes",1,0)</f>
        <v>0</v>
      </c>
      <c r="E383" s="8">
        <f>IF(Data_Mentah!E383="Yes",1,0)</f>
        <v>1</v>
      </c>
      <c r="F383" s="8">
        <f>IF(Data_Mentah!F383="Yes",1,0)</f>
        <v>0</v>
      </c>
      <c r="G383" s="8">
        <f>IF(Data_Mentah!G383="Yes",1,0)</f>
        <v>0</v>
      </c>
      <c r="H383" s="8">
        <f>IF(Data_Mentah!H383="Yes",1,0)</f>
        <v>0</v>
      </c>
      <c r="I383" s="8">
        <f>IF(Data_Mentah!I383="Yes",1,0)</f>
        <v>0</v>
      </c>
      <c r="J383" s="8">
        <f>IF(Data_Mentah!J383="Yes",1,0)</f>
        <v>0</v>
      </c>
      <c r="K383" s="8">
        <f>IF(Data_Mentah!K383="Yes",1,0)</f>
        <v>0</v>
      </c>
      <c r="L383" s="8">
        <f>IF(Data_Mentah!L383="Yes",1,0)</f>
        <v>1</v>
      </c>
      <c r="M383" s="8">
        <f>IF(Data_Mentah!M383="Yes",1,0)</f>
        <v>1</v>
      </c>
      <c r="N383" s="8">
        <f>IF(Data_Mentah!N383="Yes",1,0)</f>
        <v>0</v>
      </c>
      <c r="O383" s="8">
        <f>IF(Data_Mentah!O383="Yes",1,0)</f>
        <v>0</v>
      </c>
      <c r="P383" s="8">
        <f>IF(Data_Mentah!P383="Yes",1,0)</f>
        <v>0</v>
      </c>
      <c r="Q383" s="9">
        <f>IF(Data_Mentah!Q383="Positive",1,0)</f>
        <v>1</v>
      </c>
      <c r="T383">
        <f t="shared" si="30"/>
        <v>0</v>
      </c>
      <c r="U383">
        <f t="shared" si="31"/>
        <v>0</v>
      </c>
      <c r="V383">
        <f t="shared" si="32"/>
        <v>0</v>
      </c>
      <c r="W383">
        <f t="shared" si="33"/>
        <v>0</v>
      </c>
      <c r="X383">
        <f t="shared" si="34"/>
        <v>0</v>
      </c>
      <c r="Y383">
        <f>IF((Confusion_Matrix!T383 + Confusion_Matrix!U383 + Confusion_Matrix!V383 + Confusion_Matrix!W383 + Confusion_Matrix!X383) &gt;= 3, 1, 0)</f>
        <v>0</v>
      </c>
      <c r="Z383">
        <f>Label_Encoding!Q383</f>
        <v>1</v>
      </c>
      <c r="AA383" t="str">
        <f t="shared" si="35"/>
        <v>Salah</v>
      </c>
    </row>
    <row r="384" spans="1:27" ht="15.75" customHeight="1" x14ac:dyDescent="0.2">
      <c r="A384" s="4">
        <v>68</v>
      </c>
      <c r="B384" s="5">
        <f>IF(Data_Mentah!B384="Male",1,0)</f>
        <v>1</v>
      </c>
      <c r="C384" s="5">
        <f>IF(Data_Mentah!C384="Yes",1,0)</f>
        <v>1</v>
      </c>
      <c r="D384" s="5">
        <f>IF(Data_Mentah!D384="Yes",1,0)</f>
        <v>1</v>
      </c>
      <c r="E384" s="5">
        <f>IF(Data_Mentah!E384="Yes",1,0)</f>
        <v>0</v>
      </c>
      <c r="F384" s="5">
        <f>IF(Data_Mentah!F384="Yes",1,0)</f>
        <v>0</v>
      </c>
      <c r="G384" s="5">
        <f>IF(Data_Mentah!G384="Yes",1,0)</f>
        <v>1</v>
      </c>
      <c r="H384" s="5">
        <f>IF(Data_Mentah!H384="Yes",1,0)</f>
        <v>0</v>
      </c>
      <c r="I384" s="5">
        <f>IF(Data_Mentah!I384="Yes",1,0)</f>
        <v>1</v>
      </c>
      <c r="J384" s="5">
        <f>IF(Data_Mentah!J384="Yes",1,0)</f>
        <v>1</v>
      </c>
      <c r="K384" s="5">
        <f>IF(Data_Mentah!K384="Yes",1,0)</f>
        <v>1</v>
      </c>
      <c r="L384" s="5">
        <f>IF(Data_Mentah!L384="Yes",1,0)</f>
        <v>0</v>
      </c>
      <c r="M384" s="5">
        <f>IF(Data_Mentah!M384="Yes",1,0)</f>
        <v>1</v>
      </c>
      <c r="N384" s="5">
        <f>IF(Data_Mentah!N384="Yes",1,0)</f>
        <v>0</v>
      </c>
      <c r="O384" s="5">
        <f>IF(Data_Mentah!O384="Yes",1,0)</f>
        <v>0</v>
      </c>
      <c r="P384" s="5">
        <f>IF(Data_Mentah!P384="Yes",1,0)</f>
        <v>0</v>
      </c>
      <c r="Q384" s="6">
        <f>IF(Data_Mentah!Q384="Positive",1,0)</f>
        <v>1</v>
      </c>
      <c r="T384">
        <f t="shared" si="30"/>
        <v>0</v>
      </c>
      <c r="U384">
        <f t="shared" si="31"/>
        <v>1</v>
      </c>
      <c r="V384">
        <f t="shared" si="32"/>
        <v>0</v>
      </c>
      <c r="W384">
        <f t="shared" si="33"/>
        <v>0</v>
      </c>
      <c r="X384">
        <f t="shared" si="34"/>
        <v>0</v>
      </c>
      <c r="Y384">
        <f>IF((Confusion_Matrix!T384 + Confusion_Matrix!U384 + Confusion_Matrix!V384 + Confusion_Matrix!W384 + Confusion_Matrix!X384) &gt;= 3, 1, 0)</f>
        <v>0</v>
      </c>
      <c r="Z384">
        <f>Label_Encoding!Q384</f>
        <v>1</v>
      </c>
      <c r="AA384" t="str">
        <f t="shared" si="35"/>
        <v>Salah</v>
      </c>
    </row>
    <row r="385" spans="1:27" ht="15.75" customHeight="1" x14ac:dyDescent="0.2">
      <c r="A385" s="7">
        <v>61</v>
      </c>
      <c r="B385" s="8">
        <f>IF(Data_Mentah!B385="Male",1,0)</f>
        <v>1</v>
      </c>
      <c r="C385" s="8">
        <f>IF(Data_Mentah!C385="Yes",1,0)</f>
        <v>1</v>
      </c>
      <c r="D385" s="8">
        <f>IF(Data_Mentah!D385="Yes",1,0)</f>
        <v>0</v>
      </c>
      <c r="E385" s="8">
        <f>IF(Data_Mentah!E385="Yes",1,0)</f>
        <v>0</v>
      </c>
      <c r="F385" s="8">
        <f>IF(Data_Mentah!F385="Yes",1,0)</f>
        <v>1</v>
      </c>
      <c r="G385" s="8">
        <f>IF(Data_Mentah!G385="Yes",1,0)</f>
        <v>1</v>
      </c>
      <c r="H385" s="8">
        <f>IF(Data_Mentah!H385="Yes",1,0)</f>
        <v>1</v>
      </c>
      <c r="I385" s="8">
        <f>IF(Data_Mentah!I385="Yes",1,0)</f>
        <v>1</v>
      </c>
      <c r="J385" s="8">
        <f>IF(Data_Mentah!J385="Yes",1,0)</f>
        <v>1</v>
      </c>
      <c r="K385" s="8">
        <f>IF(Data_Mentah!K385="Yes",1,0)</f>
        <v>1</v>
      </c>
      <c r="L385" s="8">
        <f>IF(Data_Mentah!L385="Yes",1,0)</f>
        <v>1</v>
      </c>
      <c r="M385" s="8">
        <f>IF(Data_Mentah!M385="Yes",1,0)</f>
        <v>1</v>
      </c>
      <c r="N385" s="8">
        <f>IF(Data_Mentah!N385="Yes",1,0)</f>
        <v>0</v>
      </c>
      <c r="O385" s="8">
        <f>IF(Data_Mentah!O385="Yes",1,0)</f>
        <v>0</v>
      </c>
      <c r="P385" s="8">
        <f>IF(Data_Mentah!P385="Yes",1,0)</f>
        <v>0</v>
      </c>
      <c r="Q385" s="9">
        <f>IF(Data_Mentah!Q385="Positive",1,0)</f>
        <v>1</v>
      </c>
      <c r="T385">
        <f t="shared" si="30"/>
        <v>1</v>
      </c>
      <c r="U385">
        <f t="shared" si="31"/>
        <v>1</v>
      </c>
      <c r="V385">
        <f t="shared" si="32"/>
        <v>1</v>
      </c>
      <c r="W385">
        <f t="shared" si="33"/>
        <v>0</v>
      </c>
      <c r="X385">
        <f t="shared" si="34"/>
        <v>1</v>
      </c>
      <c r="Y385">
        <f>IF((Confusion_Matrix!T385 + Confusion_Matrix!U385 + Confusion_Matrix!V385 + Confusion_Matrix!W385 + Confusion_Matrix!X385) &gt;= 3, 1, 0)</f>
        <v>1</v>
      </c>
      <c r="Z385">
        <f>Label_Encoding!Q385</f>
        <v>1</v>
      </c>
      <c r="AA385" t="str">
        <f t="shared" si="35"/>
        <v>Benar</v>
      </c>
    </row>
    <row r="386" spans="1:27" ht="15.75" customHeight="1" x14ac:dyDescent="0.2">
      <c r="A386" s="4">
        <v>39</v>
      </c>
      <c r="B386" s="5">
        <f>IF(Data_Mentah!B386="Male",1,0)</f>
        <v>1</v>
      </c>
      <c r="C386" s="5">
        <f>IF(Data_Mentah!C386="Yes",1,0)</f>
        <v>1</v>
      </c>
      <c r="D386" s="5">
        <f>IF(Data_Mentah!D386="Yes",1,0)</f>
        <v>1</v>
      </c>
      <c r="E386" s="5">
        <f>IF(Data_Mentah!E386="Yes",1,0)</f>
        <v>0</v>
      </c>
      <c r="F386" s="5">
        <f>IF(Data_Mentah!F386="Yes",1,0)</f>
        <v>0</v>
      </c>
      <c r="G386" s="5">
        <f>IF(Data_Mentah!G386="Yes",1,0)</f>
        <v>0</v>
      </c>
      <c r="H386" s="5">
        <f>IF(Data_Mentah!H386="Yes",1,0)</f>
        <v>1</v>
      </c>
      <c r="I386" s="5">
        <f>IF(Data_Mentah!I386="Yes",1,0)</f>
        <v>0</v>
      </c>
      <c r="J386" s="5">
        <f>IF(Data_Mentah!J386="Yes",1,0)</f>
        <v>1</v>
      </c>
      <c r="K386" s="5">
        <f>IF(Data_Mentah!K386="Yes",1,0)</f>
        <v>0</v>
      </c>
      <c r="L386" s="5">
        <f>IF(Data_Mentah!L386="Yes",1,0)</f>
        <v>0</v>
      </c>
      <c r="M386" s="5">
        <f>IF(Data_Mentah!M386="Yes",1,0)</f>
        <v>0</v>
      </c>
      <c r="N386" s="5">
        <f>IF(Data_Mentah!N386="Yes",1,0)</f>
        <v>1</v>
      </c>
      <c r="O386" s="5">
        <f>IF(Data_Mentah!O386="Yes",1,0)</f>
        <v>0</v>
      </c>
      <c r="P386" s="5">
        <f>IF(Data_Mentah!P386="Yes",1,0)</f>
        <v>1</v>
      </c>
      <c r="Q386" s="6">
        <f>IF(Data_Mentah!Q386="Positive",1,0)</f>
        <v>1</v>
      </c>
      <c r="T386">
        <f t="shared" si="30"/>
        <v>1</v>
      </c>
      <c r="U386">
        <f t="shared" si="31"/>
        <v>1</v>
      </c>
      <c r="V386">
        <f t="shared" si="32"/>
        <v>0</v>
      </c>
      <c r="W386">
        <f t="shared" si="33"/>
        <v>0</v>
      </c>
      <c r="X386">
        <f t="shared" si="34"/>
        <v>0</v>
      </c>
      <c r="Y386">
        <f>IF((Confusion_Matrix!T386 + Confusion_Matrix!U386 + Confusion_Matrix!V386 + Confusion_Matrix!W386 + Confusion_Matrix!X386) &gt;= 3, 1, 0)</f>
        <v>0</v>
      </c>
      <c r="Z386">
        <f>Label_Encoding!Q386</f>
        <v>1</v>
      </c>
      <c r="AA386" t="str">
        <f t="shared" si="35"/>
        <v>Salah</v>
      </c>
    </row>
    <row r="387" spans="1:27" ht="15.75" customHeight="1" x14ac:dyDescent="0.2">
      <c r="A387" s="7">
        <v>38</v>
      </c>
      <c r="B387" s="8">
        <f>IF(Data_Mentah!B387="Male",1,0)</f>
        <v>1</v>
      </c>
      <c r="C387" s="8">
        <f>IF(Data_Mentah!C387="Yes",1,0)</f>
        <v>1</v>
      </c>
      <c r="D387" s="8">
        <f>IF(Data_Mentah!D387="Yes",1,0)</f>
        <v>0</v>
      </c>
      <c r="E387" s="8">
        <f>IF(Data_Mentah!E387="Yes",1,0)</f>
        <v>0</v>
      </c>
      <c r="F387" s="8">
        <f>IF(Data_Mentah!F387="Yes",1,0)</f>
        <v>0</v>
      </c>
      <c r="G387" s="8">
        <f>IF(Data_Mentah!G387="Yes",1,0)</f>
        <v>0</v>
      </c>
      <c r="H387" s="8">
        <f>IF(Data_Mentah!H387="Yes",1,0)</f>
        <v>1</v>
      </c>
      <c r="I387" s="8">
        <f>IF(Data_Mentah!I387="Yes",1,0)</f>
        <v>0</v>
      </c>
      <c r="J387" s="8">
        <f>IF(Data_Mentah!J387="Yes",1,0)</f>
        <v>1</v>
      </c>
      <c r="K387" s="8">
        <f>IF(Data_Mentah!K387="Yes",1,0)</f>
        <v>0</v>
      </c>
      <c r="L387" s="8">
        <f>IF(Data_Mentah!L387="Yes",1,0)</f>
        <v>0</v>
      </c>
      <c r="M387" s="8">
        <f>IF(Data_Mentah!M387="Yes",1,0)</f>
        <v>0</v>
      </c>
      <c r="N387" s="8">
        <f>IF(Data_Mentah!N387="Yes",1,0)</f>
        <v>1</v>
      </c>
      <c r="O387" s="8">
        <f>IF(Data_Mentah!O387="Yes",1,0)</f>
        <v>0</v>
      </c>
      <c r="P387" s="8">
        <f>IF(Data_Mentah!P387="Yes",1,0)</f>
        <v>1</v>
      </c>
      <c r="Q387" s="9">
        <f>IF(Data_Mentah!Q387="Positive",1,0)</f>
        <v>1</v>
      </c>
      <c r="T387">
        <f t="shared" ref="T387:T450" si="36">IF((H387 + N387 + E387 + F387 + J387) &gt;= 3, 1, 0)</f>
        <v>1</v>
      </c>
      <c r="U387">
        <f t="shared" ref="U387:U450" si="37">IF((P387 + J387 + G387 + M387 + D387) &gt;= 3, 1, 0)</f>
        <v>0</v>
      </c>
      <c r="V387">
        <f t="shared" ref="V387:V450" si="38">IF((R387 + J387 + I387 + F387 + L387) &gt;= 3, 1, 0)</f>
        <v>0</v>
      </c>
      <c r="W387">
        <f t="shared" ref="W387:W450" si="39">IF((S387 + K387 + R387 + P387 + M387) &gt;= 3, 1, 0)</f>
        <v>0</v>
      </c>
      <c r="X387">
        <f t="shared" ref="X387:X450" si="40">IF((T387 + O387 + I387 + M387 + P387) &gt;= 3, 1, 0)</f>
        <v>0</v>
      </c>
      <c r="Y387">
        <f>IF((Confusion_Matrix!T387 + Confusion_Matrix!U387 + Confusion_Matrix!V387 + Confusion_Matrix!W387 + Confusion_Matrix!X387) &gt;= 3, 1, 0)</f>
        <v>0</v>
      </c>
      <c r="Z387">
        <f>Label_Encoding!Q387</f>
        <v>1</v>
      </c>
      <c r="AA387" t="str">
        <f t="shared" ref="AA387:AA450" si="41">IF(Y387=Z387,"Benar","Salah")</f>
        <v>Salah</v>
      </c>
    </row>
    <row r="388" spans="1:27" ht="15.75" customHeight="1" x14ac:dyDescent="0.2">
      <c r="A388" s="4">
        <v>44</v>
      </c>
      <c r="B388" s="5">
        <f>IF(Data_Mentah!B388="Male",1,0)</f>
        <v>1</v>
      </c>
      <c r="C388" s="5">
        <f>IF(Data_Mentah!C388="Yes",1,0)</f>
        <v>1</v>
      </c>
      <c r="D388" s="5">
        <f>IF(Data_Mentah!D388="Yes",1,0)</f>
        <v>0</v>
      </c>
      <c r="E388" s="5">
        <f>IF(Data_Mentah!E388="Yes",1,0)</f>
        <v>1</v>
      </c>
      <c r="F388" s="5">
        <f>IF(Data_Mentah!F388="Yes",1,0)</f>
        <v>1</v>
      </c>
      <c r="G388" s="5">
        <f>IF(Data_Mentah!G388="Yes",1,0)</f>
        <v>0</v>
      </c>
      <c r="H388" s="5">
        <f>IF(Data_Mentah!H388="Yes",1,0)</f>
        <v>1</v>
      </c>
      <c r="I388" s="5">
        <f>IF(Data_Mentah!I388="Yes",1,0)</f>
        <v>0</v>
      </c>
      <c r="J388" s="5">
        <f>IF(Data_Mentah!J388="Yes",1,0)</f>
        <v>1</v>
      </c>
      <c r="K388" s="5">
        <f>IF(Data_Mentah!K388="Yes",1,0)</f>
        <v>0</v>
      </c>
      <c r="L388" s="5">
        <f>IF(Data_Mentah!L388="Yes",1,0)</f>
        <v>1</v>
      </c>
      <c r="M388" s="5">
        <f>IF(Data_Mentah!M388="Yes",1,0)</f>
        <v>0</v>
      </c>
      <c r="N388" s="5">
        <f>IF(Data_Mentah!N388="Yes",1,0)</f>
        <v>0</v>
      </c>
      <c r="O388" s="5">
        <f>IF(Data_Mentah!O388="Yes",1,0)</f>
        <v>1</v>
      </c>
      <c r="P388" s="5">
        <f>IF(Data_Mentah!P388="Yes",1,0)</f>
        <v>1</v>
      </c>
      <c r="Q388" s="6">
        <f>IF(Data_Mentah!Q388="Positive",1,0)</f>
        <v>0</v>
      </c>
      <c r="T388">
        <f t="shared" si="36"/>
        <v>1</v>
      </c>
      <c r="U388">
        <f t="shared" si="37"/>
        <v>0</v>
      </c>
      <c r="V388">
        <f t="shared" si="38"/>
        <v>1</v>
      </c>
      <c r="W388">
        <f t="shared" si="39"/>
        <v>0</v>
      </c>
      <c r="X388">
        <f t="shared" si="40"/>
        <v>1</v>
      </c>
      <c r="Y388">
        <f>IF((Confusion_Matrix!T388 + Confusion_Matrix!U388 + Confusion_Matrix!V388 + Confusion_Matrix!W388 + Confusion_Matrix!X388) &gt;= 3, 1, 0)</f>
        <v>1</v>
      </c>
      <c r="Z388">
        <f>Label_Encoding!Q388</f>
        <v>0</v>
      </c>
      <c r="AA388" t="str">
        <f t="shared" si="41"/>
        <v>Salah</v>
      </c>
    </row>
    <row r="389" spans="1:27" ht="15.75" customHeight="1" x14ac:dyDescent="0.2">
      <c r="A389" s="7">
        <v>36</v>
      </c>
      <c r="B389" s="8">
        <f>IF(Data_Mentah!B389="Male",1,0)</f>
        <v>1</v>
      </c>
      <c r="C389" s="8">
        <f>IF(Data_Mentah!C389="Yes",1,0)</f>
        <v>0</v>
      </c>
      <c r="D389" s="8">
        <f>IF(Data_Mentah!D389="Yes",1,0)</f>
        <v>0</v>
      </c>
      <c r="E389" s="8">
        <f>IF(Data_Mentah!E389="Yes",1,0)</f>
        <v>0</v>
      </c>
      <c r="F389" s="8">
        <f>IF(Data_Mentah!F389="Yes",1,0)</f>
        <v>0</v>
      </c>
      <c r="G389" s="8">
        <f>IF(Data_Mentah!G389="Yes",1,0)</f>
        <v>0</v>
      </c>
      <c r="H389" s="8">
        <f>IF(Data_Mentah!H389="Yes",1,0)</f>
        <v>0</v>
      </c>
      <c r="I389" s="8">
        <f>IF(Data_Mentah!I389="Yes",1,0)</f>
        <v>0</v>
      </c>
      <c r="J389" s="8">
        <f>IF(Data_Mentah!J389="Yes",1,0)</f>
        <v>0</v>
      </c>
      <c r="K389" s="8">
        <f>IF(Data_Mentah!K389="Yes",1,0)</f>
        <v>0</v>
      </c>
      <c r="L389" s="8">
        <f>IF(Data_Mentah!L389="Yes",1,0)</f>
        <v>0</v>
      </c>
      <c r="M389" s="8">
        <f>IF(Data_Mentah!M389="Yes",1,0)</f>
        <v>0</v>
      </c>
      <c r="N389" s="8">
        <f>IF(Data_Mentah!N389="Yes",1,0)</f>
        <v>0</v>
      </c>
      <c r="O389" s="8">
        <f>IF(Data_Mentah!O389="Yes",1,0)</f>
        <v>0</v>
      </c>
      <c r="P389" s="8">
        <f>IF(Data_Mentah!P389="Yes",1,0)</f>
        <v>0</v>
      </c>
      <c r="Q389" s="9">
        <f>IF(Data_Mentah!Q389="Positive",1,0)</f>
        <v>0</v>
      </c>
      <c r="T389">
        <f t="shared" si="36"/>
        <v>0</v>
      </c>
      <c r="U389">
        <f t="shared" si="37"/>
        <v>0</v>
      </c>
      <c r="V389">
        <f t="shared" si="38"/>
        <v>0</v>
      </c>
      <c r="W389">
        <f t="shared" si="39"/>
        <v>0</v>
      </c>
      <c r="X389">
        <f t="shared" si="40"/>
        <v>0</v>
      </c>
      <c r="Y389">
        <f>IF((Confusion_Matrix!T389 + Confusion_Matrix!U389 + Confusion_Matrix!V389 + Confusion_Matrix!W389 + Confusion_Matrix!X389) &gt;= 3, 1, 0)</f>
        <v>0</v>
      </c>
      <c r="Z389">
        <f>Label_Encoding!Q389</f>
        <v>0</v>
      </c>
      <c r="AA389" t="str">
        <f t="shared" si="41"/>
        <v>Benar</v>
      </c>
    </row>
    <row r="390" spans="1:27" ht="15.75" customHeight="1" x14ac:dyDescent="0.2">
      <c r="A390" s="4">
        <v>43</v>
      </c>
      <c r="B390" s="5">
        <f>IF(Data_Mentah!B390="Male",1,0)</f>
        <v>1</v>
      </c>
      <c r="C390" s="5">
        <f>IF(Data_Mentah!C390="Yes",1,0)</f>
        <v>0</v>
      </c>
      <c r="D390" s="5">
        <f>IF(Data_Mentah!D390="Yes",1,0)</f>
        <v>0</v>
      </c>
      <c r="E390" s="5">
        <f>IF(Data_Mentah!E390="Yes",1,0)</f>
        <v>0</v>
      </c>
      <c r="F390" s="5">
        <f>IF(Data_Mentah!F390="Yes",1,0)</f>
        <v>1</v>
      </c>
      <c r="G390" s="5">
        <f>IF(Data_Mentah!G390="Yes",1,0)</f>
        <v>0</v>
      </c>
      <c r="H390" s="5">
        <f>IF(Data_Mentah!H390="Yes",1,0)</f>
        <v>1</v>
      </c>
      <c r="I390" s="5">
        <f>IF(Data_Mentah!I390="Yes",1,0)</f>
        <v>0</v>
      </c>
      <c r="J390" s="5">
        <f>IF(Data_Mentah!J390="Yes",1,0)</f>
        <v>1</v>
      </c>
      <c r="K390" s="5">
        <f>IF(Data_Mentah!K390="Yes",1,0)</f>
        <v>0</v>
      </c>
      <c r="L390" s="5">
        <f>IF(Data_Mentah!L390="Yes",1,0)</f>
        <v>0</v>
      </c>
      <c r="M390" s="5">
        <f>IF(Data_Mentah!M390="Yes",1,0)</f>
        <v>0</v>
      </c>
      <c r="N390" s="5">
        <f>IF(Data_Mentah!N390="Yes",1,0)</f>
        <v>0</v>
      </c>
      <c r="O390" s="5">
        <f>IF(Data_Mentah!O390="Yes",1,0)</f>
        <v>1</v>
      </c>
      <c r="P390" s="5">
        <f>IF(Data_Mentah!P390="Yes",1,0)</f>
        <v>0</v>
      </c>
      <c r="Q390" s="6">
        <f>IF(Data_Mentah!Q390="Positive",1,0)</f>
        <v>0</v>
      </c>
      <c r="T390">
        <f t="shared" si="36"/>
        <v>1</v>
      </c>
      <c r="U390">
        <f t="shared" si="37"/>
        <v>0</v>
      </c>
      <c r="V390">
        <f t="shared" si="38"/>
        <v>0</v>
      </c>
      <c r="W390">
        <f t="shared" si="39"/>
        <v>0</v>
      </c>
      <c r="X390">
        <f t="shared" si="40"/>
        <v>0</v>
      </c>
      <c r="Y390">
        <f>IF((Confusion_Matrix!T390 + Confusion_Matrix!U390 + Confusion_Matrix!V390 + Confusion_Matrix!W390 + Confusion_Matrix!X390) &gt;= 3, 1, 0)</f>
        <v>0</v>
      </c>
      <c r="Z390">
        <f>Label_Encoding!Q390</f>
        <v>0</v>
      </c>
      <c r="AA390" t="str">
        <f t="shared" si="41"/>
        <v>Benar</v>
      </c>
    </row>
    <row r="391" spans="1:27" ht="15.75" customHeight="1" x14ac:dyDescent="0.2">
      <c r="A391" s="7">
        <v>53</v>
      </c>
      <c r="B391" s="8">
        <f>IF(Data_Mentah!B391="Male",1,0)</f>
        <v>1</v>
      </c>
      <c r="C391" s="8">
        <f>IF(Data_Mentah!C391="Yes",1,0)</f>
        <v>0</v>
      </c>
      <c r="D391" s="8">
        <f>IF(Data_Mentah!D391="Yes",1,0)</f>
        <v>0</v>
      </c>
      <c r="E391" s="8">
        <f>IF(Data_Mentah!E391="Yes",1,0)</f>
        <v>0</v>
      </c>
      <c r="F391" s="8">
        <f>IF(Data_Mentah!F391="Yes",1,0)</f>
        <v>1</v>
      </c>
      <c r="G391" s="8">
        <f>IF(Data_Mentah!G391="Yes",1,0)</f>
        <v>0</v>
      </c>
      <c r="H391" s="8">
        <f>IF(Data_Mentah!H391="Yes",1,0)</f>
        <v>0</v>
      </c>
      <c r="I391" s="8">
        <f>IF(Data_Mentah!I391="Yes",1,0)</f>
        <v>1</v>
      </c>
      <c r="J391" s="8">
        <f>IF(Data_Mentah!J391="Yes",1,0)</f>
        <v>1</v>
      </c>
      <c r="K391" s="8">
        <f>IF(Data_Mentah!K391="Yes",1,0)</f>
        <v>0</v>
      </c>
      <c r="L391" s="8">
        <f>IF(Data_Mentah!L391="Yes",1,0)</f>
        <v>1</v>
      </c>
      <c r="M391" s="8">
        <f>IF(Data_Mentah!M391="Yes",1,0)</f>
        <v>0</v>
      </c>
      <c r="N391" s="8">
        <f>IF(Data_Mentah!N391="Yes",1,0)</f>
        <v>1</v>
      </c>
      <c r="O391" s="8">
        <f>IF(Data_Mentah!O391="Yes",1,0)</f>
        <v>1</v>
      </c>
      <c r="P391" s="8">
        <f>IF(Data_Mentah!P391="Yes",1,0)</f>
        <v>0</v>
      </c>
      <c r="Q391" s="9">
        <f>IF(Data_Mentah!Q391="Positive",1,0)</f>
        <v>0</v>
      </c>
      <c r="T391">
        <f t="shared" si="36"/>
        <v>1</v>
      </c>
      <c r="U391">
        <f t="shared" si="37"/>
        <v>0</v>
      </c>
      <c r="V391">
        <f t="shared" si="38"/>
        <v>1</v>
      </c>
      <c r="W391">
        <f t="shared" si="39"/>
        <v>0</v>
      </c>
      <c r="X391">
        <f t="shared" si="40"/>
        <v>1</v>
      </c>
      <c r="Y391">
        <f>IF((Confusion_Matrix!T391 + Confusion_Matrix!U391 + Confusion_Matrix!V391 + Confusion_Matrix!W391 + Confusion_Matrix!X391) &gt;= 3, 1, 0)</f>
        <v>1</v>
      </c>
      <c r="Z391">
        <f>Label_Encoding!Q391</f>
        <v>0</v>
      </c>
      <c r="AA391" t="str">
        <f t="shared" si="41"/>
        <v>Salah</v>
      </c>
    </row>
    <row r="392" spans="1:27" ht="15.75" customHeight="1" x14ac:dyDescent="0.2">
      <c r="A392" s="4">
        <v>47</v>
      </c>
      <c r="B392" s="5">
        <f>IF(Data_Mentah!B392="Male",1,0)</f>
        <v>1</v>
      </c>
      <c r="C392" s="5">
        <f>IF(Data_Mentah!C392="Yes",1,0)</f>
        <v>0</v>
      </c>
      <c r="D392" s="5">
        <f>IF(Data_Mentah!D392="Yes",1,0)</f>
        <v>0</v>
      </c>
      <c r="E392" s="5">
        <f>IF(Data_Mentah!E392="Yes",1,0)</f>
        <v>0</v>
      </c>
      <c r="F392" s="5">
        <f>IF(Data_Mentah!F392="Yes",1,0)</f>
        <v>0</v>
      </c>
      <c r="G392" s="5">
        <f>IF(Data_Mentah!G392="Yes",1,0)</f>
        <v>0</v>
      </c>
      <c r="H392" s="5">
        <f>IF(Data_Mentah!H392="Yes",1,0)</f>
        <v>0</v>
      </c>
      <c r="I392" s="5">
        <f>IF(Data_Mentah!I392="Yes",1,0)</f>
        <v>0</v>
      </c>
      <c r="J392" s="5">
        <f>IF(Data_Mentah!J392="Yes",1,0)</f>
        <v>0</v>
      </c>
      <c r="K392" s="5">
        <f>IF(Data_Mentah!K392="Yes",1,0)</f>
        <v>1</v>
      </c>
      <c r="L392" s="5">
        <f>IF(Data_Mentah!L392="Yes",1,0)</f>
        <v>0</v>
      </c>
      <c r="M392" s="5">
        <f>IF(Data_Mentah!M392="Yes",1,0)</f>
        <v>1</v>
      </c>
      <c r="N392" s="5">
        <f>IF(Data_Mentah!N392="Yes",1,0)</f>
        <v>0</v>
      </c>
      <c r="O392" s="5">
        <f>IF(Data_Mentah!O392="Yes",1,0)</f>
        <v>0</v>
      </c>
      <c r="P392" s="5">
        <f>IF(Data_Mentah!P392="Yes",1,0)</f>
        <v>1</v>
      </c>
      <c r="Q392" s="6">
        <f>IF(Data_Mentah!Q392="Positive",1,0)</f>
        <v>0</v>
      </c>
      <c r="T392">
        <f t="shared" si="36"/>
        <v>0</v>
      </c>
      <c r="U392">
        <f t="shared" si="37"/>
        <v>0</v>
      </c>
      <c r="V392">
        <f t="shared" si="38"/>
        <v>0</v>
      </c>
      <c r="W392">
        <f t="shared" si="39"/>
        <v>1</v>
      </c>
      <c r="X392">
        <f t="shared" si="40"/>
        <v>0</v>
      </c>
      <c r="Y392">
        <f>IF((Confusion_Matrix!T392 + Confusion_Matrix!U392 + Confusion_Matrix!V392 + Confusion_Matrix!W392 + Confusion_Matrix!X392) &gt;= 3, 1, 0)</f>
        <v>0</v>
      </c>
      <c r="Z392">
        <f>Label_Encoding!Q392</f>
        <v>0</v>
      </c>
      <c r="AA392" t="str">
        <f t="shared" si="41"/>
        <v>Benar</v>
      </c>
    </row>
    <row r="393" spans="1:27" ht="15.75" customHeight="1" x14ac:dyDescent="0.2">
      <c r="A393" s="7">
        <v>58</v>
      </c>
      <c r="B393" s="8">
        <f>IF(Data_Mentah!B393="Male",1,0)</f>
        <v>1</v>
      </c>
      <c r="C393" s="8">
        <f>IF(Data_Mentah!C393="Yes",1,0)</f>
        <v>0</v>
      </c>
      <c r="D393" s="8">
        <f>IF(Data_Mentah!D393="Yes",1,0)</f>
        <v>1</v>
      </c>
      <c r="E393" s="8">
        <f>IF(Data_Mentah!E393="Yes",1,0)</f>
        <v>0</v>
      </c>
      <c r="F393" s="8">
        <f>IF(Data_Mentah!F393="Yes",1,0)</f>
        <v>0</v>
      </c>
      <c r="G393" s="8">
        <f>IF(Data_Mentah!G393="Yes",1,0)</f>
        <v>0</v>
      </c>
      <c r="H393" s="8">
        <f>IF(Data_Mentah!H393="Yes",1,0)</f>
        <v>0</v>
      </c>
      <c r="I393" s="8">
        <f>IF(Data_Mentah!I393="Yes",1,0)</f>
        <v>1</v>
      </c>
      <c r="J393" s="8">
        <f>IF(Data_Mentah!J393="Yes",1,0)</f>
        <v>1</v>
      </c>
      <c r="K393" s="8">
        <f>IF(Data_Mentah!K393="Yes",1,0)</f>
        <v>0</v>
      </c>
      <c r="L393" s="8">
        <f>IF(Data_Mentah!L393="Yes",1,0)</f>
        <v>0</v>
      </c>
      <c r="M393" s="8">
        <f>IF(Data_Mentah!M393="Yes",1,0)</f>
        <v>0</v>
      </c>
      <c r="N393" s="8">
        <f>IF(Data_Mentah!N393="Yes",1,0)</f>
        <v>1</v>
      </c>
      <c r="O393" s="8">
        <f>IF(Data_Mentah!O393="Yes",1,0)</f>
        <v>0</v>
      </c>
      <c r="P393" s="8">
        <f>IF(Data_Mentah!P393="Yes",1,0)</f>
        <v>0</v>
      </c>
      <c r="Q393" s="9">
        <f>IF(Data_Mentah!Q393="Positive",1,0)</f>
        <v>0</v>
      </c>
      <c r="T393">
        <f t="shared" si="36"/>
        <v>0</v>
      </c>
      <c r="U393">
        <f t="shared" si="37"/>
        <v>0</v>
      </c>
      <c r="V393">
        <f t="shared" si="38"/>
        <v>0</v>
      </c>
      <c r="W393">
        <f t="shared" si="39"/>
        <v>0</v>
      </c>
      <c r="X393">
        <f t="shared" si="40"/>
        <v>0</v>
      </c>
      <c r="Y393">
        <f>IF((Confusion_Matrix!T393 + Confusion_Matrix!U393 + Confusion_Matrix!V393 + Confusion_Matrix!W393 + Confusion_Matrix!X393) &gt;= 3, 1, 0)</f>
        <v>0</v>
      </c>
      <c r="Z393">
        <f>Label_Encoding!Q393</f>
        <v>0</v>
      </c>
      <c r="AA393" t="str">
        <f t="shared" si="41"/>
        <v>Benar</v>
      </c>
    </row>
    <row r="394" spans="1:27" ht="15.75" customHeight="1" x14ac:dyDescent="0.2">
      <c r="A394" s="4">
        <v>56</v>
      </c>
      <c r="B394" s="5">
        <f>IF(Data_Mentah!B394="Male",1,0)</f>
        <v>1</v>
      </c>
      <c r="C394" s="5">
        <f>IF(Data_Mentah!C394="Yes",1,0)</f>
        <v>0</v>
      </c>
      <c r="D394" s="5">
        <f>IF(Data_Mentah!D394="Yes",1,0)</f>
        <v>0</v>
      </c>
      <c r="E394" s="5">
        <f>IF(Data_Mentah!E394="Yes",1,0)</f>
        <v>1</v>
      </c>
      <c r="F394" s="5">
        <f>IF(Data_Mentah!F394="Yes",1,0)</f>
        <v>1</v>
      </c>
      <c r="G394" s="5">
        <f>IF(Data_Mentah!G394="Yes",1,0)</f>
        <v>1</v>
      </c>
      <c r="H394" s="5">
        <f>IF(Data_Mentah!H394="Yes",1,0)</f>
        <v>0</v>
      </c>
      <c r="I394" s="5">
        <f>IF(Data_Mentah!I394="Yes",1,0)</f>
        <v>1</v>
      </c>
      <c r="J394" s="5">
        <f>IF(Data_Mentah!J394="Yes",1,0)</f>
        <v>1</v>
      </c>
      <c r="K394" s="5">
        <f>IF(Data_Mentah!K394="Yes",1,0)</f>
        <v>0</v>
      </c>
      <c r="L394" s="5">
        <f>IF(Data_Mentah!L394="Yes",1,0)</f>
        <v>1</v>
      </c>
      <c r="M394" s="5">
        <f>IF(Data_Mentah!M394="Yes",1,0)</f>
        <v>0</v>
      </c>
      <c r="N394" s="5">
        <f>IF(Data_Mentah!N394="Yes",1,0)</f>
        <v>1</v>
      </c>
      <c r="O394" s="5">
        <f>IF(Data_Mentah!O394="Yes",1,0)</f>
        <v>1</v>
      </c>
      <c r="P394" s="5">
        <f>IF(Data_Mentah!P394="Yes",1,0)</f>
        <v>0</v>
      </c>
      <c r="Q394" s="6">
        <f>IF(Data_Mentah!Q394="Positive",1,0)</f>
        <v>0</v>
      </c>
      <c r="T394">
        <f t="shared" si="36"/>
        <v>1</v>
      </c>
      <c r="U394">
        <f t="shared" si="37"/>
        <v>0</v>
      </c>
      <c r="V394">
        <f t="shared" si="38"/>
        <v>1</v>
      </c>
      <c r="W394">
        <f t="shared" si="39"/>
        <v>0</v>
      </c>
      <c r="X394">
        <f t="shared" si="40"/>
        <v>1</v>
      </c>
      <c r="Y394">
        <f>IF((Confusion_Matrix!T394 + Confusion_Matrix!U394 + Confusion_Matrix!V394 + Confusion_Matrix!W394 + Confusion_Matrix!X394) &gt;= 3, 1, 0)</f>
        <v>1</v>
      </c>
      <c r="Z394">
        <f>Label_Encoding!Q394</f>
        <v>0</v>
      </c>
      <c r="AA394" t="str">
        <f t="shared" si="41"/>
        <v>Salah</v>
      </c>
    </row>
    <row r="395" spans="1:27" ht="15.75" customHeight="1" x14ac:dyDescent="0.2">
      <c r="A395" s="7">
        <v>51</v>
      </c>
      <c r="B395" s="8">
        <f>IF(Data_Mentah!B395="Male",1,0)</f>
        <v>0</v>
      </c>
      <c r="C395" s="8">
        <f>IF(Data_Mentah!C395="Yes",1,0)</f>
        <v>0</v>
      </c>
      <c r="D395" s="8">
        <f>IF(Data_Mentah!D395="Yes",1,0)</f>
        <v>0</v>
      </c>
      <c r="E395" s="8">
        <f>IF(Data_Mentah!E395="Yes",1,0)</f>
        <v>0</v>
      </c>
      <c r="F395" s="8">
        <f>IF(Data_Mentah!F395="Yes",1,0)</f>
        <v>0</v>
      </c>
      <c r="G395" s="8">
        <f>IF(Data_Mentah!G395="Yes",1,0)</f>
        <v>0</v>
      </c>
      <c r="H395" s="8">
        <f>IF(Data_Mentah!H395="Yes",1,0)</f>
        <v>1</v>
      </c>
      <c r="I395" s="8">
        <f>IF(Data_Mentah!I395="Yes",1,0)</f>
        <v>0</v>
      </c>
      <c r="J395" s="8">
        <f>IF(Data_Mentah!J395="Yes",1,0)</f>
        <v>1</v>
      </c>
      <c r="K395" s="8">
        <f>IF(Data_Mentah!K395="Yes",1,0)</f>
        <v>0</v>
      </c>
      <c r="L395" s="8">
        <f>IF(Data_Mentah!L395="Yes",1,0)</f>
        <v>1</v>
      </c>
      <c r="M395" s="8">
        <f>IF(Data_Mentah!M395="Yes",1,0)</f>
        <v>0</v>
      </c>
      <c r="N395" s="8">
        <f>IF(Data_Mentah!N395="Yes",1,0)</f>
        <v>0</v>
      </c>
      <c r="O395" s="8">
        <f>IF(Data_Mentah!O395="Yes",1,0)</f>
        <v>1</v>
      </c>
      <c r="P395" s="8">
        <f>IF(Data_Mentah!P395="Yes",1,0)</f>
        <v>0</v>
      </c>
      <c r="Q395" s="9">
        <f>IF(Data_Mentah!Q395="Positive",1,0)</f>
        <v>0</v>
      </c>
      <c r="T395">
        <f t="shared" si="36"/>
        <v>0</v>
      </c>
      <c r="U395">
        <f t="shared" si="37"/>
        <v>0</v>
      </c>
      <c r="V395">
        <f t="shared" si="38"/>
        <v>0</v>
      </c>
      <c r="W395">
        <f t="shared" si="39"/>
        <v>0</v>
      </c>
      <c r="X395">
        <f t="shared" si="40"/>
        <v>0</v>
      </c>
      <c r="Y395">
        <f>IF((Confusion_Matrix!T395 + Confusion_Matrix!U395 + Confusion_Matrix!V395 + Confusion_Matrix!W395 + Confusion_Matrix!X395) &gt;= 3, 1, 0)</f>
        <v>0</v>
      </c>
      <c r="Z395">
        <f>Label_Encoding!Q395</f>
        <v>0</v>
      </c>
      <c r="AA395" t="str">
        <f t="shared" si="41"/>
        <v>Benar</v>
      </c>
    </row>
    <row r="396" spans="1:27" ht="15.75" customHeight="1" x14ac:dyDescent="0.2">
      <c r="A396" s="4">
        <v>59</v>
      </c>
      <c r="B396" s="5">
        <f>IF(Data_Mentah!B396="Male",1,0)</f>
        <v>0</v>
      </c>
      <c r="C396" s="5">
        <f>IF(Data_Mentah!C396="Yes",1,0)</f>
        <v>0</v>
      </c>
      <c r="D396" s="5">
        <f>IF(Data_Mentah!D396="Yes",1,0)</f>
        <v>0</v>
      </c>
      <c r="E396" s="5">
        <f>IF(Data_Mentah!E396="Yes",1,0)</f>
        <v>0</v>
      </c>
      <c r="F396" s="5">
        <f>IF(Data_Mentah!F396="Yes",1,0)</f>
        <v>1</v>
      </c>
      <c r="G396" s="5">
        <f>IF(Data_Mentah!G396="Yes",1,0)</f>
        <v>0</v>
      </c>
      <c r="H396" s="5">
        <f>IF(Data_Mentah!H396="Yes",1,0)</f>
        <v>0</v>
      </c>
      <c r="I396" s="5">
        <f>IF(Data_Mentah!I396="Yes",1,0)</f>
        <v>1</v>
      </c>
      <c r="J396" s="5">
        <f>IF(Data_Mentah!J396="Yes",1,0)</f>
        <v>1</v>
      </c>
      <c r="K396" s="5">
        <f>IF(Data_Mentah!K396="Yes",1,0)</f>
        <v>0</v>
      </c>
      <c r="L396" s="5">
        <f>IF(Data_Mentah!L396="Yes",1,0)</f>
        <v>1</v>
      </c>
      <c r="M396" s="5">
        <f>IF(Data_Mentah!M396="Yes",1,0)</f>
        <v>0</v>
      </c>
      <c r="N396" s="5">
        <f>IF(Data_Mentah!N396="Yes",1,0)</f>
        <v>1</v>
      </c>
      <c r="O396" s="5">
        <f>IF(Data_Mentah!O396="Yes",1,0)</f>
        <v>1</v>
      </c>
      <c r="P396" s="5">
        <f>IF(Data_Mentah!P396="Yes",1,0)</f>
        <v>1</v>
      </c>
      <c r="Q396" s="6">
        <f>IF(Data_Mentah!Q396="Positive",1,0)</f>
        <v>0</v>
      </c>
      <c r="T396">
        <f t="shared" si="36"/>
        <v>1</v>
      </c>
      <c r="U396">
        <f t="shared" si="37"/>
        <v>0</v>
      </c>
      <c r="V396">
        <f t="shared" si="38"/>
        <v>1</v>
      </c>
      <c r="W396">
        <f t="shared" si="39"/>
        <v>0</v>
      </c>
      <c r="X396">
        <f t="shared" si="40"/>
        <v>1</v>
      </c>
      <c r="Y396">
        <f>IF((Confusion_Matrix!T396 + Confusion_Matrix!U396 + Confusion_Matrix!V396 + Confusion_Matrix!W396 + Confusion_Matrix!X396) &gt;= 3, 1, 0)</f>
        <v>1</v>
      </c>
      <c r="Z396">
        <f>Label_Encoding!Q396</f>
        <v>0</v>
      </c>
      <c r="AA396" t="str">
        <f t="shared" si="41"/>
        <v>Salah</v>
      </c>
    </row>
    <row r="397" spans="1:27" ht="15.75" customHeight="1" x14ac:dyDescent="0.2">
      <c r="A397" s="7">
        <v>50</v>
      </c>
      <c r="B397" s="8">
        <f>IF(Data_Mentah!B397="Male",1,0)</f>
        <v>0</v>
      </c>
      <c r="C397" s="8">
        <f>IF(Data_Mentah!C397="Yes",1,0)</f>
        <v>0</v>
      </c>
      <c r="D397" s="8">
        <f>IF(Data_Mentah!D397="Yes",1,0)</f>
        <v>0</v>
      </c>
      <c r="E397" s="8">
        <f>IF(Data_Mentah!E397="Yes",1,0)</f>
        <v>0</v>
      </c>
      <c r="F397" s="8">
        <f>IF(Data_Mentah!F397="Yes",1,0)</f>
        <v>1</v>
      </c>
      <c r="G397" s="8">
        <f>IF(Data_Mentah!G397="Yes",1,0)</f>
        <v>0</v>
      </c>
      <c r="H397" s="8">
        <f>IF(Data_Mentah!H397="Yes",1,0)</f>
        <v>0</v>
      </c>
      <c r="I397" s="8">
        <f>IF(Data_Mentah!I397="Yes",1,0)</f>
        <v>1</v>
      </c>
      <c r="J397" s="8">
        <f>IF(Data_Mentah!J397="Yes",1,0)</f>
        <v>1</v>
      </c>
      <c r="K397" s="8">
        <f>IF(Data_Mentah!K397="Yes",1,0)</f>
        <v>0</v>
      </c>
      <c r="L397" s="8">
        <f>IF(Data_Mentah!L397="Yes",1,0)</f>
        <v>1</v>
      </c>
      <c r="M397" s="8">
        <f>IF(Data_Mentah!M397="Yes",1,0)</f>
        <v>0</v>
      </c>
      <c r="N397" s="8">
        <f>IF(Data_Mentah!N397="Yes",1,0)</f>
        <v>0</v>
      </c>
      <c r="O397" s="8">
        <f>IF(Data_Mentah!O397="Yes",1,0)</f>
        <v>1</v>
      </c>
      <c r="P397" s="8">
        <f>IF(Data_Mentah!P397="Yes",1,0)</f>
        <v>0</v>
      </c>
      <c r="Q397" s="9">
        <f>IF(Data_Mentah!Q397="Positive",1,0)</f>
        <v>0</v>
      </c>
      <c r="T397">
        <f t="shared" si="36"/>
        <v>0</v>
      </c>
      <c r="U397">
        <f t="shared" si="37"/>
        <v>0</v>
      </c>
      <c r="V397">
        <f t="shared" si="38"/>
        <v>1</v>
      </c>
      <c r="W397">
        <f t="shared" si="39"/>
        <v>0</v>
      </c>
      <c r="X397">
        <f t="shared" si="40"/>
        <v>0</v>
      </c>
      <c r="Y397">
        <f>IF((Confusion_Matrix!T397 + Confusion_Matrix!U397 + Confusion_Matrix!V397 + Confusion_Matrix!W397 + Confusion_Matrix!X397) &gt;= 3, 1, 0)</f>
        <v>0</v>
      </c>
      <c r="Z397">
        <f>Label_Encoding!Q397</f>
        <v>0</v>
      </c>
      <c r="AA397" t="str">
        <f t="shared" si="41"/>
        <v>Benar</v>
      </c>
    </row>
    <row r="398" spans="1:27" ht="15.75" customHeight="1" x14ac:dyDescent="0.2">
      <c r="A398" s="4">
        <v>30</v>
      </c>
      <c r="B398" s="5">
        <f>IF(Data_Mentah!B398="Male",1,0)</f>
        <v>1</v>
      </c>
      <c r="C398" s="5">
        <f>IF(Data_Mentah!C398="Yes",1,0)</f>
        <v>0</v>
      </c>
      <c r="D398" s="5">
        <f>IF(Data_Mentah!D398="Yes",1,0)</f>
        <v>0</v>
      </c>
      <c r="E398" s="5">
        <f>IF(Data_Mentah!E398="Yes",1,0)</f>
        <v>0</v>
      </c>
      <c r="F398" s="5">
        <f>IF(Data_Mentah!F398="Yes",1,0)</f>
        <v>0</v>
      </c>
      <c r="G398" s="5">
        <f>IF(Data_Mentah!G398="Yes",1,0)</f>
        <v>0</v>
      </c>
      <c r="H398" s="5">
        <f>IF(Data_Mentah!H398="Yes",1,0)</f>
        <v>0</v>
      </c>
      <c r="I398" s="5">
        <f>IF(Data_Mentah!I398="Yes",1,0)</f>
        <v>0</v>
      </c>
      <c r="J398" s="5">
        <f>IF(Data_Mentah!J398="Yes",1,0)</f>
        <v>0</v>
      </c>
      <c r="K398" s="5">
        <f>IF(Data_Mentah!K398="Yes",1,0)</f>
        <v>0</v>
      </c>
      <c r="L398" s="5">
        <f>IF(Data_Mentah!L398="Yes",1,0)</f>
        <v>0</v>
      </c>
      <c r="M398" s="5">
        <f>IF(Data_Mentah!M398="Yes",1,0)</f>
        <v>0</v>
      </c>
      <c r="N398" s="5">
        <f>IF(Data_Mentah!N398="Yes",1,0)</f>
        <v>0</v>
      </c>
      <c r="O398" s="5">
        <f>IF(Data_Mentah!O398="Yes",1,0)</f>
        <v>0</v>
      </c>
      <c r="P398" s="5">
        <f>IF(Data_Mentah!P398="Yes",1,0)</f>
        <v>0</v>
      </c>
      <c r="Q398" s="6">
        <f>IF(Data_Mentah!Q398="Positive",1,0)</f>
        <v>0</v>
      </c>
      <c r="T398">
        <f t="shared" si="36"/>
        <v>0</v>
      </c>
      <c r="U398">
        <f t="shared" si="37"/>
        <v>0</v>
      </c>
      <c r="V398">
        <f t="shared" si="38"/>
        <v>0</v>
      </c>
      <c r="W398">
        <f t="shared" si="39"/>
        <v>0</v>
      </c>
      <c r="X398">
        <f t="shared" si="40"/>
        <v>0</v>
      </c>
      <c r="Y398">
        <f>IF((Confusion_Matrix!T398 + Confusion_Matrix!U398 + Confusion_Matrix!V398 + Confusion_Matrix!W398 + Confusion_Matrix!X398) &gt;= 3, 1, 0)</f>
        <v>0</v>
      </c>
      <c r="Z398">
        <f>Label_Encoding!Q398</f>
        <v>0</v>
      </c>
      <c r="AA398" t="str">
        <f t="shared" si="41"/>
        <v>Benar</v>
      </c>
    </row>
    <row r="399" spans="1:27" ht="15.75" customHeight="1" x14ac:dyDescent="0.2">
      <c r="A399" s="7">
        <v>46</v>
      </c>
      <c r="B399" s="8">
        <f>IF(Data_Mentah!B399="Male",1,0)</f>
        <v>1</v>
      </c>
      <c r="C399" s="8">
        <f>IF(Data_Mentah!C399="Yes",1,0)</f>
        <v>0</v>
      </c>
      <c r="D399" s="8">
        <f>IF(Data_Mentah!D399="Yes",1,0)</f>
        <v>0</v>
      </c>
      <c r="E399" s="8">
        <f>IF(Data_Mentah!E399="Yes",1,0)</f>
        <v>0</v>
      </c>
      <c r="F399" s="8">
        <f>IF(Data_Mentah!F399="Yes",1,0)</f>
        <v>1</v>
      </c>
      <c r="G399" s="8">
        <f>IF(Data_Mentah!G399="Yes",1,0)</f>
        <v>0</v>
      </c>
      <c r="H399" s="8">
        <f>IF(Data_Mentah!H399="Yes",1,0)</f>
        <v>0</v>
      </c>
      <c r="I399" s="8">
        <f>IF(Data_Mentah!I399="Yes",1,0)</f>
        <v>0</v>
      </c>
      <c r="J399" s="8">
        <f>IF(Data_Mentah!J399="Yes",1,0)</f>
        <v>1</v>
      </c>
      <c r="K399" s="8">
        <f>IF(Data_Mentah!K399="Yes",1,0)</f>
        <v>0</v>
      </c>
      <c r="L399" s="8">
        <f>IF(Data_Mentah!L399="Yes",1,0)</f>
        <v>1</v>
      </c>
      <c r="M399" s="8">
        <f>IF(Data_Mentah!M399="Yes",1,0)</f>
        <v>0</v>
      </c>
      <c r="N399" s="8">
        <f>IF(Data_Mentah!N399="Yes",1,0)</f>
        <v>0</v>
      </c>
      <c r="O399" s="8">
        <f>IF(Data_Mentah!O399="Yes",1,0)</f>
        <v>1</v>
      </c>
      <c r="P399" s="8">
        <f>IF(Data_Mentah!P399="Yes",1,0)</f>
        <v>0</v>
      </c>
      <c r="Q399" s="9">
        <f>IF(Data_Mentah!Q399="Positive",1,0)</f>
        <v>0</v>
      </c>
      <c r="T399">
        <f t="shared" si="36"/>
        <v>0</v>
      </c>
      <c r="U399">
        <f t="shared" si="37"/>
        <v>0</v>
      </c>
      <c r="V399">
        <f t="shared" si="38"/>
        <v>1</v>
      </c>
      <c r="W399">
        <f t="shared" si="39"/>
        <v>0</v>
      </c>
      <c r="X399">
        <f t="shared" si="40"/>
        <v>0</v>
      </c>
      <c r="Y399">
        <f>IF((Confusion_Matrix!T399 + Confusion_Matrix!U399 + Confusion_Matrix!V399 + Confusion_Matrix!W399 + Confusion_Matrix!X399) &gt;= 3, 1, 0)</f>
        <v>0</v>
      </c>
      <c r="Z399">
        <f>Label_Encoding!Q399</f>
        <v>0</v>
      </c>
      <c r="AA399" t="str">
        <f t="shared" si="41"/>
        <v>Benar</v>
      </c>
    </row>
    <row r="400" spans="1:27" ht="15.75" customHeight="1" x14ac:dyDescent="0.2">
      <c r="A400" s="4">
        <v>53</v>
      </c>
      <c r="B400" s="5">
        <f>IF(Data_Mentah!B400="Male",1,0)</f>
        <v>1</v>
      </c>
      <c r="C400" s="5">
        <f>IF(Data_Mentah!C400="Yes",1,0)</f>
        <v>0</v>
      </c>
      <c r="D400" s="5">
        <f>IF(Data_Mentah!D400="Yes",1,0)</f>
        <v>0</v>
      </c>
      <c r="E400" s="5">
        <f>IF(Data_Mentah!E400="Yes",1,0)</f>
        <v>0</v>
      </c>
      <c r="F400" s="5">
        <f>IF(Data_Mentah!F400="Yes",1,0)</f>
        <v>1</v>
      </c>
      <c r="G400" s="5">
        <f>IF(Data_Mentah!G400="Yes",1,0)</f>
        <v>1</v>
      </c>
      <c r="H400" s="5">
        <f>IF(Data_Mentah!H400="Yes",1,0)</f>
        <v>0</v>
      </c>
      <c r="I400" s="5">
        <f>IF(Data_Mentah!I400="Yes",1,0)</f>
        <v>1</v>
      </c>
      <c r="J400" s="5">
        <f>IF(Data_Mentah!J400="Yes",1,0)</f>
        <v>1</v>
      </c>
      <c r="K400" s="5">
        <f>IF(Data_Mentah!K400="Yes",1,0)</f>
        <v>0</v>
      </c>
      <c r="L400" s="5">
        <f>IF(Data_Mentah!L400="Yes",1,0)</f>
        <v>1</v>
      </c>
      <c r="M400" s="5">
        <f>IF(Data_Mentah!M400="Yes",1,0)</f>
        <v>1</v>
      </c>
      <c r="N400" s="5">
        <f>IF(Data_Mentah!N400="Yes",1,0)</f>
        <v>1</v>
      </c>
      <c r="O400" s="5">
        <f>IF(Data_Mentah!O400="Yes",1,0)</f>
        <v>1</v>
      </c>
      <c r="P400" s="5">
        <f>IF(Data_Mentah!P400="Yes",1,0)</f>
        <v>0</v>
      </c>
      <c r="Q400" s="6">
        <f>IF(Data_Mentah!Q400="Positive",1,0)</f>
        <v>0</v>
      </c>
      <c r="T400">
        <f t="shared" si="36"/>
        <v>1</v>
      </c>
      <c r="U400">
        <f t="shared" si="37"/>
        <v>1</v>
      </c>
      <c r="V400">
        <f t="shared" si="38"/>
        <v>1</v>
      </c>
      <c r="W400">
        <f t="shared" si="39"/>
        <v>0</v>
      </c>
      <c r="X400">
        <f t="shared" si="40"/>
        <v>1</v>
      </c>
      <c r="Y400">
        <f>IF((Confusion_Matrix!T400 + Confusion_Matrix!U400 + Confusion_Matrix!V400 + Confusion_Matrix!W400 + Confusion_Matrix!X400) &gt;= 3, 1, 0)</f>
        <v>1</v>
      </c>
      <c r="Z400">
        <f>Label_Encoding!Q400</f>
        <v>0</v>
      </c>
      <c r="AA400" t="str">
        <f t="shared" si="41"/>
        <v>Salah</v>
      </c>
    </row>
    <row r="401" spans="1:27" ht="15.75" customHeight="1" x14ac:dyDescent="0.2">
      <c r="A401" s="7">
        <v>64</v>
      </c>
      <c r="B401" s="8">
        <f>IF(Data_Mentah!B401="Male",1,0)</f>
        <v>1</v>
      </c>
      <c r="C401" s="8">
        <f>IF(Data_Mentah!C401="Yes",1,0)</f>
        <v>0</v>
      </c>
      <c r="D401" s="8">
        <f>IF(Data_Mentah!D401="Yes",1,0)</f>
        <v>0</v>
      </c>
      <c r="E401" s="8">
        <f>IF(Data_Mentah!E401="Yes",1,0)</f>
        <v>0</v>
      </c>
      <c r="F401" s="8">
        <f>IF(Data_Mentah!F401="Yes",1,0)</f>
        <v>1</v>
      </c>
      <c r="G401" s="8">
        <f>IF(Data_Mentah!G401="Yes",1,0)</f>
        <v>1</v>
      </c>
      <c r="H401" s="8">
        <f>IF(Data_Mentah!H401="Yes",1,0)</f>
        <v>0</v>
      </c>
      <c r="I401" s="8">
        <f>IF(Data_Mentah!I401="Yes",1,0)</f>
        <v>1</v>
      </c>
      <c r="J401" s="8">
        <f>IF(Data_Mentah!J401="Yes",1,0)</f>
        <v>1</v>
      </c>
      <c r="K401" s="8">
        <f>IF(Data_Mentah!K401="Yes",1,0)</f>
        <v>1</v>
      </c>
      <c r="L401" s="8">
        <f>IF(Data_Mentah!L401="Yes",1,0)</f>
        <v>1</v>
      </c>
      <c r="M401" s="8">
        <f>IF(Data_Mentah!M401="Yes",1,0)</f>
        <v>0</v>
      </c>
      <c r="N401" s="8">
        <f>IF(Data_Mentah!N401="Yes",1,0)</f>
        <v>1</v>
      </c>
      <c r="O401" s="8">
        <f>IF(Data_Mentah!O401="Yes",1,0)</f>
        <v>1</v>
      </c>
      <c r="P401" s="8">
        <f>IF(Data_Mentah!P401="Yes",1,0)</f>
        <v>0</v>
      </c>
      <c r="Q401" s="9">
        <f>IF(Data_Mentah!Q401="Positive",1,0)</f>
        <v>0</v>
      </c>
      <c r="T401">
        <f t="shared" si="36"/>
        <v>1</v>
      </c>
      <c r="U401">
        <f t="shared" si="37"/>
        <v>0</v>
      </c>
      <c r="V401">
        <f t="shared" si="38"/>
        <v>1</v>
      </c>
      <c r="W401">
        <f t="shared" si="39"/>
        <v>0</v>
      </c>
      <c r="X401">
        <f t="shared" si="40"/>
        <v>1</v>
      </c>
      <c r="Y401">
        <f>IF((Confusion_Matrix!T401 + Confusion_Matrix!U401 + Confusion_Matrix!V401 + Confusion_Matrix!W401 + Confusion_Matrix!X401) &gt;= 3, 1, 0)</f>
        <v>1</v>
      </c>
      <c r="Z401">
        <f>Label_Encoding!Q401</f>
        <v>0</v>
      </c>
      <c r="AA401" t="str">
        <f t="shared" si="41"/>
        <v>Salah</v>
      </c>
    </row>
    <row r="402" spans="1:27" ht="15.75" customHeight="1" x14ac:dyDescent="0.2">
      <c r="A402" s="4">
        <v>44</v>
      </c>
      <c r="B402" s="5">
        <f>IF(Data_Mentah!B402="Male",1,0)</f>
        <v>1</v>
      </c>
      <c r="C402" s="5">
        <f>IF(Data_Mentah!C402="Yes",1,0)</f>
        <v>1</v>
      </c>
      <c r="D402" s="5">
        <f>IF(Data_Mentah!D402="Yes",1,0)</f>
        <v>0</v>
      </c>
      <c r="E402" s="5">
        <f>IF(Data_Mentah!E402="Yes",1,0)</f>
        <v>1</v>
      </c>
      <c r="F402" s="5">
        <f>IF(Data_Mentah!F402="Yes",1,0)</f>
        <v>1</v>
      </c>
      <c r="G402" s="5">
        <f>IF(Data_Mentah!G402="Yes",1,0)</f>
        <v>0</v>
      </c>
      <c r="H402" s="5">
        <f>IF(Data_Mentah!H402="Yes",1,0)</f>
        <v>1</v>
      </c>
      <c r="I402" s="5">
        <f>IF(Data_Mentah!I402="Yes",1,0)</f>
        <v>0</v>
      </c>
      <c r="J402" s="5">
        <f>IF(Data_Mentah!J402="Yes",1,0)</f>
        <v>1</v>
      </c>
      <c r="K402" s="5">
        <f>IF(Data_Mentah!K402="Yes",1,0)</f>
        <v>0</v>
      </c>
      <c r="L402" s="5">
        <f>IF(Data_Mentah!L402="Yes",1,0)</f>
        <v>1</v>
      </c>
      <c r="M402" s="5">
        <f>IF(Data_Mentah!M402="Yes",1,0)</f>
        <v>0</v>
      </c>
      <c r="N402" s="5">
        <f>IF(Data_Mentah!N402="Yes",1,0)</f>
        <v>0</v>
      </c>
      <c r="O402" s="5">
        <f>IF(Data_Mentah!O402="Yes",1,0)</f>
        <v>1</v>
      </c>
      <c r="P402" s="5">
        <f>IF(Data_Mentah!P402="Yes",1,0)</f>
        <v>1</v>
      </c>
      <c r="Q402" s="6">
        <f>IF(Data_Mentah!Q402="Positive",1,0)</f>
        <v>0</v>
      </c>
      <c r="T402">
        <f t="shared" si="36"/>
        <v>1</v>
      </c>
      <c r="U402">
        <f t="shared" si="37"/>
        <v>0</v>
      </c>
      <c r="V402">
        <f t="shared" si="38"/>
        <v>1</v>
      </c>
      <c r="W402">
        <f t="shared" si="39"/>
        <v>0</v>
      </c>
      <c r="X402">
        <f t="shared" si="40"/>
        <v>1</v>
      </c>
      <c r="Y402">
        <f>IF((Confusion_Matrix!T402 + Confusion_Matrix!U402 + Confusion_Matrix!V402 + Confusion_Matrix!W402 + Confusion_Matrix!X402) &gt;= 3, 1, 0)</f>
        <v>1</v>
      </c>
      <c r="Z402">
        <f>Label_Encoding!Q402</f>
        <v>0</v>
      </c>
      <c r="AA402" t="str">
        <f t="shared" si="41"/>
        <v>Salah</v>
      </c>
    </row>
    <row r="403" spans="1:27" ht="15.75" customHeight="1" x14ac:dyDescent="0.2">
      <c r="A403" s="7">
        <v>36</v>
      </c>
      <c r="B403" s="8">
        <f>IF(Data_Mentah!B403="Male",1,0)</f>
        <v>1</v>
      </c>
      <c r="C403" s="8">
        <f>IF(Data_Mentah!C403="Yes",1,0)</f>
        <v>0</v>
      </c>
      <c r="D403" s="8">
        <f>IF(Data_Mentah!D403="Yes",1,0)</f>
        <v>0</v>
      </c>
      <c r="E403" s="8">
        <f>IF(Data_Mentah!E403="Yes",1,0)</f>
        <v>0</v>
      </c>
      <c r="F403" s="8">
        <f>IF(Data_Mentah!F403="Yes",1,0)</f>
        <v>0</v>
      </c>
      <c r="G403" s="8">
        <f>IF(Data_Mentah!G403="Yes",1,0)</f>
        <v>0</v>
      </c>
      <c r="H403" s="8">
        <f>IF(Data_Mentah!H403="Yes",1,0)</f>
        <v>0</v>
      </c>
      <c r="I403" s="8">
        <f>IF(Data_Mentah!I403="Yes",1,0)</f>
        <v>0</v>
      </c>
      <c r="J403" s="8">
        <f>IF(Data_Mentah!J403="Yes",1,0)</f>
        <v>0</v>
      </c>
      <c r="K403" s="8">
        <f>IF(Data_Mentah!K403="Yes",1,0)</f>
        <v>0</v>
      </c>
      <c r="L403" s="8">
        <f>IF(Data_Mentah!L403="Yes",1,0)</f>
        <v>0</v>
      </c>
      <c r="M403" s="8">
        <f>IF(Data_Mentah!M403="Yes",1,0)</f>
        <v>0</v>
      </c>
      <c r="N403" s="8">
        <f>IF(Data_Mentah!N403="Yes",1,0)</f>
        <v>0</v>
      </c>
      <c r="O403" s="8">
        <f>IF(Data_Mentah!O403="Yes",1,0)</f>
        <v>0</v>
      </c>
      <c r="P403" s="8">
        <f>IF(Data_Mentah!P403="Yes",1,0)</f>
        <v>0</v>
      </c>
      <c r="Q403" s="9">
        <f>IF(Data_Mentah!Q403="Positive",1,0)</f>
        <v>0</v>
      </c>
      <c r="T403">
        <f t="shared" si="36"/>
        <v>0</v>
      </c>
      <c r="U403">
        <f t="shared" si="37"/>
        <v>0</v>
      </c>
      <c r="V403">
        <f t="shared" si="38"/>
        <v>0</v>
      </c>
      <c r="W403">
        <f t="shared" si="39"/>
        <v>0</v>
      </c>
      <c r="X403">
        <f t="shared" si="40"/>
        <v>0</v>
      </c>
      <c r="Y403">
        <f>IF((Confusion_Matrix!T403 + Confusion_Matrix!U403 + Confusion_Matrix!V403 + Confusion_Matrix!W403 + Confusion_Matrix!X403) &gt;= 3, 1, 0)</f>
        <v>0</v>
      </c>
      <c r="Z403">
        <f>Label_Encoding!Q403</f>
        <v>0</v>
      </c>
      <c r="AA403" t="str">
        <f t="shared" si="41"/>
        <v>Benar</v>
      </c>
    </row>
    <row r="404" spans="1:27" ht="15.75" customHeight="1" x14ac:dyDescent="0.2">
      <c r="A404" s="4">
        <v>43</v>
      </c>
      <c r="B404" s="5">
        <f>IF(Data_Mentah!B404="Male",1,0)</f>
        <v>1</v>
      </c>
      <c r="C404" s="5">
        <f>IF(Data_Mentah!C404="Yes",1,0)</f>
        <v>0</v>
      </c>
      <c r="D404" s="5">
        <f>IF(Data_Mentah!D404="Yes",1,0)</f>
        <v>0</v>
      </c>
      <c r="E404" s="5">
        <f>IF(Data_Mentah!E404="Yes",1,0)</f>
        <v>0</v>
      </c>
      <c r="F404" s="5">
        <f>IF(Data_Mentah!F404="Yes",1,0)</f>
        <v>1</v>
      </c>
      <c r="G404" s="5">
        <f>IF(Data_Mentah!G404="Yes",1,0)</f>
        <v>0</v>
      </c>
      <c r="H404" s="5">
        <f>IF(Data_Mentah!H404="Yes",1,0)</f>
        <v>1</v>
      </c>
      <c r="I404" s="5">
        <f>IF(Data_Mentah!I404="Yes",1,0)</f>
        <v>0</v>
      </c>
      <c r="J404" s="5">
        <f>IF(Data_Mentah!J404="Yes",1,0)</f>
        <v>1</v>
      </c>
      <c r="K404" s="5">
        <f>IF(Data_Mentah!K404="Yes",1,0)</f>
        <v>0</v>
      </c>
      <c r="L404" s="5">
        <f>IF(Data_Mentah!L404="Yes",1,0)</f>
        <v>0</v>
      </c>
      <c r="M404" s="5">
        <f>IF(Data_Mentah!M404="Yes",1,0)</f>
        <v>0</v>
      </c>
      <c r="N404" s="5">
        <f>IF(Data_Mentah!N404="Yes",1,0)</f>
        <v>0</v>
      </c>
      <c r="O404" s="5">
        <f>IF(Data_Mentah!O404="Yes",1,0)</f>
        <v>1</v>
      </c>
      <c r="P404" s="5">
        <f>IF(Data_Mentah!P404="Yes",1,0)</f>
        <v>0</v>
      </c>
      <c r="Q404" s="6">
        <f>IF(Data_Mentah!Q404="Positive",1,0)</f>
        <v>0</v>
      </c>
      <c r="T404">
        <f t="shared" si="36"/>
        <v>1</v>
      </c>
      <c r="U404">
        <f t="shared" si="37"/>
        <v>0</v>
      </c>
      <c r="V404">
        <f t="shared" si="38"/>
        <v>0</v>
      </c>
      <c r="W404">
        <f t="shared" si="39"/>
        <v>0</v>
      </c>
      <c r="X404">
        <f t="shared" si="40"/>
        <v>0</v>
      </c>
      <c r="Y404">
        <f>IF((Confusion_Matrix!T404 + Confusion_Matrix!U404 + Confusion_Matrix!V404 + Confusion_Matrix!W404 + Confusion_Matrix!X404) &gt;= 3, 1, 0)</f>
        <v>0</v>
      </c>
      <c r="Z404">
        <f>Label_Encoding!Q404</f>
        <v>0</v>
      </c>
      <c r="AA404" t="str">
        <f t="shared" si="41"/>
        <v>Benar</v>
      </c>
    </row>
    <row r="405" spans="1:27" ht="15.75" customHeight="1" x14ac:dyDescent="0.2">
      <c r="A405" s="7">
        <v>53</v>
      </c>
      <c r="B405" s="8">
        <f>IF(Data_Mentah!B405="Male",1,0)</f>
        <v>1</v>
      </c>
      <c r="C405" s="8">
        <f>IF(Data_Mentah!C405="Yes",1,0)</f>
        <v>0</v>
      </c>
      <c r="D405" s="8">
        <f>IF(Data_Mentah!D405="Yes",1,0)</f>
        <v>0</v>
      </c>
      <c r="E405" s="8">
        <f>IF(Data_Mentah!E405="Yes",1,0)</f>
        <v>0</v>
      </c>
      <c r="F405" s="8">
        <f>IF(Data_Mentah!F405="Yes",1,0)</f>
        <v>1</v>
      </c>
      <c r="G405" s="8">
        <f>IF(Data_Mentah!G405="Yes",1,0)</f>
        <v>0</v>
      </c>
      <c r="H405" s="8">
        <f>IF(Data_Mentah!H405="Yes",1,0)</f>
        <v>0</v>
      </c>
      <c r="I405" s="8">
        <f>IF(Data_Mentah!I405="Yes",1,0)</f>
        <v>1</v>
      </c>
      <c r="J405" s="8">
        <f>IF(Data_Mentah!J405="Yes",1,0)</f>
        <v>1</v>
      </c>
      <c r="K405" s="8">
        <f>IF(Data_Mentah!K405="Yes",1,0)</f>
        <v>0</v>
      </c>
      <c r="L405" s="8">
        <f>IF(Data_Mentah!L405="Yes",1,0)</f>
        <v>1</v>
      </c>
      <c r="M405" s="8">
        <f>IF(Data_Mentah!M405="Yes",1,0)</f>
        <v>0</v>
      </c>
      <c r="N405" s="8">
        <f>IF(Data_Mentah!N405="Yes",1,0)</f>
        <v>1</v>
      </c>
      <c r="O405" s="8">
        <f>IF(Data_Mentah!O405="Yes",1,0)</f>
        <v>1</v>
      </c>
      <c r="P405" s="8">
        <f>IF(Data_Mentah!P405="Yes",1,0)</f>
        <v>0</v>
      </c>
      <c r="Q405" s="9">
        <f>IF(Data_Mentah!Q405="Positive",1,0)</f>
        <v>0</v>
      </c>
      <c r="T405">
        <f t="shared" si="36"/>
        <v>1</v>
      </c>
      <c r="U405">
        <f t="shared" si="37"/>
        <v>0</v>
      </c>
      <c r="V405">
        <f t="shared" si="38"/>
        <v>1</v>
      </c>
      <c r="W405">
        <f t="shared" si="39"/>
        <v>0</v>
      </c>
      <c r="X405">
        <f t="shared" si="40"/>
        <v>1</v>
      </c>
      <c r="Y405">
        <f>IF((Confusion_Matrix!T405 + Confusion_Matrix!U405 + Confusion_Matrix!V405 + Confusion_Matrix!W405 + Confusion_Matrix!X405) &gt;= 3, 1, 0)</f>
        <v>1</v>
      </c>
      <c r="Z405">
        <f>Label_Encoding!Q405</f>
        <v>0</v>
      </c>
      <c r="AA405" t="str">
        <f t="shared" si="41"/>
        <v>Salah</v>
      </c>
    </row>
    <row r="406" spans="1:27" ht="15.75" customHeight="1" x14ac:dyDescent="0.2">
      <c r="A406" s="4">
        <v>47</v>
      </c>
      <c r="B406" s="5">
        <f>IF(Data_Mentah!B406="Male",1,0)</f>
        <v>1</v>
      </c>
      <c r="C406" s="5">
        <f>IF(Data_Mentah!C406="Yes",1,0)</f>
        <v>0</v>
      </c>
      <c r="D406" s="5">
        <f>IF(Data_Mentah!D406="Yes",1,0)</f>
        <v>0</v>
      </c>
      <c r="E406" s="5">
        <f>IF(Data_Mentah!E406="Yes",1,0)</f>
        <v>0</v>
      </c>
      <c r="F406" s="5">
        <f>IF(Data_Mentah!F406="Yes",1,0)</f>
        <v>0</v>
      </c>
      <c r="G406" s="5">
        <f>IF(Data_Mentah!G406="Yes",1,0)</f>
        <v>0</v>
      </c>
      <c r="H406" s="5">
        <f>IF(Data_Mentah!H406="Yes",1,0)</f>
        <v>0</v>
      </c>
      <c r="I406" s="5">
        <f>IF(Data_Mentah!I406="Yes",1,0)</f>
        <v>0</v>
      </c>
      <c r="J406" s="5">
        <f>IF(Data_Mentah!J406="Yes",1,0)</f>
        <v>0</v>
      </c>
      <c r="K406" s="5">
        <f>IF(Data_Mentah!K406="Yes",1,0)</f>
        <v>1</v>
      </c>
      <c r="L406" s="5">
        <f>IF(Data_Mentah!L406="Yes",1,0)</f>
        <v>0</v>
      </c>
      <c r="M406" s="5">
        <f>IF(Data_Mentah!M406="Yes",1,0)</f>
        <v>1</v>
      </c>
      <c r="N406" s="5">
        <f>IF(Data_Mentah!N406="Yes",1,0)</f>
        <v>0</v>
      </c>
      <c r="O406" s="5">
        <f>IF(Data_Mentah!O406="Yes",1,0)</f>
        <v>0</v>
      </c>
      <c r="P406" s="5">
        <f>IF(Data_Mentah!P406="Yes",1,0)</f>
        <v>1</v>
      </c>
      <c r="Q406" s="6">
        <f>IF(Data_Mentah!Q406="Positive",1,0)</f>
        <v>0</v>
      </c>
      <c r="T406">
        <f t="shared" si="36"/>
        <v>0</v>
      </c>
      <c r="U406">
        <f t="shared" si="37"/>
        <v>0</v>
      </c>
      <c r="V406">
        <f t="shared" si="38"/>
        <v>0</v>
      </c>
      <c r="W406">
        <f t="shared" si="39"/>
        <v>1</v>
      </c>
      <c r="X406">
        <f t="shared" si="40"/>
        <v>0</v>
      </c>
      <c r="Y406">
        <f>IF((Confusion_Matrix!T406 + Confusion_Matrix!U406 + Confusion_Matrix!V406 + Confusion_Matrix!W406 + Confusion_Matrix!X406) &gt;= 3, 1, 0)</f>
        <v>0</v>
      </c>
      <c r="Z406">
        <f>Label_Encoding!Q406</f>
        <v>0</v>
      </c>
      <c r="AA406" t="str">
        <f t="shared" si="41"/>
        <v>Benar</v>
      </c>
    </row>
    <row r="407" spans="1:27" ht="15.75" customHeight="1" x14ac:dyDescent="0.2">
      <c r="A407" s="7">
        <v>58</v>
      </c>
      <c r="B407" s="8">
        <f>IF(Data_Mentah!B407="Male",1,0)</f>
        <v>1</v>
      </c>
      <c r="C407" s="8">
        <f>IF(Data_Mentah!C407="Yes",1,0)</f>
        <v>0</v>
      </c>
      <c r="D407" s="8">
        <f>IF(Data_Mentah!D407="Yes",1,0)</f>
        <v>1</v>
      </c>
      <c r="E407" s="8">
        <f>IF(Data_Mentah!E407="Yes",1,0)</f>
        <v>0</v>
      </c>
      <c r="F407" s="8">
        <f>IF(Data_Mentah!F407="Yes",1,0)</f>
        <v>0</v>
      </c>
      <c r="G407" s="8">
        <f>IF(Data_Mentah!G407="Yes",1,0)</f>
        <v>0</v>
      </c>
      <c r="H407" s="8">
        <f>IF(Data_Mentah!H407="Yes",1,0)</f>
        <v>0</v>
      </c>
      <c r="I407" s="8">
        <f>IF(Data_Mentah!I407="Yes",1,0)</f>
        <v>1</v>
      </c>
      <c r="J407" s="8">
        <f>IF(Data_Mentah!J407="Yes",1,0)</f>
        <v>1</v>
      </c>
      <c r="K407" s="8">
        <f>IF(Data_Mentah!K407="Yes",1,0)</f>
        <v>0</v>
      </c>
      <c r="L407" s="8">
        <f>IF(Data_Mentah!L407="Yes",1,0)</f>
        <v>0</v>
      </c>
      <c r="M407" s="8">
        <f>IF(Data_Mentah!M407="Yes",1,0)</f>
        <v>0</v>
      </c>
      <c r="N407" s="8">
        <f>IF(Data_Mentah!N407="Yes",1,0)</f>
        <v>1</v>
      </c>
      <c r="O407" s="8">
        <f>IF(Data_Mentah!O407="Yes",1,0)</f>
        <v>0</v>
      </c>
      <c r="P407" s="8">
        <f>IF(Data_Mentah!P407="Yes",1,0)</f>
        <v>0</v>
      </c>
      <c r="Q407" s="9">
        <f>IF(Data_Mentah!Q407="Positive",1,0)</f>
        <v>0</v>
      </c>
      <c r="T407">
        <f t="shared" si="36"/>
        <v>0</v>
      </c>
      <c r="U407">
        <f t="shared" si="37"/>
        <v>0</v>
      </c>
      <c r="V407">
        <f t="shared" si="38"/>
        <v>0</v>
      </c>
      <c r="W407">
        <f t="shared" si="39"/>
        <v>0</v>
      </c>
      <c r="X407">
        <f t="shared" si="40"/>
        <v>0</v>
      </c>
      <c r="Y407">
        <f>IF((Confusion_Matrix!T407 + Confusion_Matrix!U407 + Confusion_Matrix!V407 + Confusion_Matrix!W407 + Confusion_Matrix!X407) &gt;= 3, 1, 0)</f>
        <v>0</v>
      </c>
      <c r="Z407">
        <f>Label_Encoding!Q407</f>
        <v>0</v>
      </c>
      <c r="AA407" t="str">
        <f t="shared" si="41"/>
        <v>Benar</v>
      </c>
    </row>
    <row r="408" spans="1:27" ht="15.75" customHeight="1" x14ac:dyDescent="0.2">
      <c r="A408" s="4">
        <v>56</v>
      </c>
      <c r="B408" s="5">
        <f>IF(Data_Mentah!B408="Male",1,0)</f>
        <v>1</v>
      </c>
      <c r="C408" s="5">
        <f>IF(Data_Mentah!C408="Yes",1,0)</f>
        <v>0</v>
      </c>
      <c r="D408" s="5">
        <f>IF(Data_Mentah!D408="Yes",1,0)</f>
        <v>0</v>
      </c>
      <c r="E408" s="5">
        <f>IF(Data_Mentah!E408="Yes",1,0)</f>
        <v>1</v>
      </c>
      <c r="F408" s="5">
        <f>IF(Data_Mentah!F408="Yes",1,0)</f>
        <v>1</v>
      </c>
      <c r="G408" s="5">
        <f>IF(Data_Mentah!G408="Yes",1,0)</f>
        <v>1</v>
      </c>
      <c r="H408" s="5">
        <f>IF(Data_Mentah!H408="Yes",1,0)</f>
        <v>0</v>
      </c>
      <c r="I408" s="5">
        <f>IF(Data_Mentah!I408="Yes",1,0)</f>
        <v>1</v>
      </c>
      <c r="J408" s="5">
        <f>IF(Data_Mentah!J408="Yes",1,0)</f>
        <v>1</v>
      </c>
      <c r="K408" s="5">
        <f>IF(Data_Mentah!K408="Yes",1,0)</f>
        <v>0</v>
      </c>
      <c r="L408" s="5">
        <f>IF(Data_Mentah!L408="Yes",1,0)</f>
        <v>1</v>
      </c>
      <c r="M408" s="5">
        <f>IF(Data_Mentah!M408="Yes",1,0)</f>
        <v>0</v>
      </c>
      <c r="N408" s="5">
        <f>IF(Data_Mentah!N408="Yes",1,0)</f>
        <v>1</v>
      </c>
      <c r="O408" s="5">
        <f>IF(Data_Mentah!O408="Yes",1,0)</f>
        <v>1</v>
      </c>
      <c r="P408" s="5">
        <f>IF(Data_Mentah!P408="Yes",1,0)</f>
        <v>0</v>
      </c>
      <c r="Q408" s="6">
        <f>IF(Data_Mentah!Q408="Positive",1,0)</f>
        <v>0</v>
      </c>
      <c r="T408">
        <f t="shared" si="36"/>
        <v>1</v>
      </c>
      <c r="U408">
        <f t="shared" si="37"/>
        <v>0</v>
      </c>
      <c r="V408">
        <f t="shared" si="38"/>
        <v>1</v>
      </c>
      <c r="W408">
        <f t="shared" si="39"/>
        <v>0</v>
      </c>
      <c r="X408">
        <f t="shared" si="40"/>
        <v>1</v>
      </c>
      <c r="Y408">
        <f>IF((Confusion_Matrix!T408 + Confusion_Matrix!U408 + Confusion_Matrix!V408 + Confusion_Matrix!W408 + Confusion_Matrix!X408) &gt;= 3, 1, 0)</f>
        <v>1</v>
      </c>
      <c r="Z408">
        <f>Label_Encoding!Q408</f>
        <v>0</v>
      </c>
      <c r="AA408" t="str">
        <f t="shared" si="41"/>
        <v>Salah</v>
      </c>
    </row>
    <row r="409" spans="1:27" ht="15.75" customHeight="1" x14ac:dyDescent="0.2">
      <c r="A409" s="7">
        <v>51</v>
      </c>
      <c r="B409" s="8">
        <f>IF(Data_Mentah!B409="Male",1,0)</f>
        <v>0</v>
      </c>
      <c r="C409" s="8">
        <f>IF(Data_Mentah!C409="Yes",1,0)</f>
        <v>0</v>
      </c>
      <c r="D409" s="8">
        <f>IF(Data_Mentah!D409="Yes",1,0)</f>
        <v>0</v>
      </c>
      <c r="E409" s="8">
        <f>IF(Data_Mentah!E409="Yes",1,0)</f>
        <v>0</v>
      </c>
      <c r="F409" s="8">
        <f>IF(Data_Mentah!F409="Yes",1,0)</f>
        <v>0</v>
      </c>
      <c r="G409" s="8">
        <f>IF(Data_Mentah!G409="Yes",1,0)</f>
        <v>0</v>
      </c>
      <c r="H409" s="8">
        <f>IF(Data_Mentah!H409="Yes",1,0)</f>
        <v>1</v>
      </c>
      <c r="I409" s="8">
        <f>IF(Data_Mentah!I409="Yes",1,0)</f>
        <v>0</v>
      </c>
      <c r="J409" s="8">
        <f>IF(Data_Mentah!J409="Yes",1,0)</f>
        <v>1</v>
      </c>
      <c r="K409" s="8">
        <f>IF(Data_Mentah!K409="Yes",1,0)</f>
        <v>0</v>
      </c>
      <c r="L409" s="8">
        <f>IF(Data_Mentah!L409="Yes",1,0)</f>
        <v>1</v>
      </c>
      <c r="M409" s="8">
        <f>IF(Data_Mentah!M409="Yes",1,0)</f>
        <v>0</v>
      </c>
      <c r="N409" s="8">
        <f>IF(Data_Mentah!N409="Yes",1,0)</f>
        <v>0</v>
      </c>
      <c r="O409" s="8">
        <f>IF(Data_Mentah!O409="Yes",1,0)</f>
        <v>1</v>
      </c>
      <c r="P409" s="8">
        <f>IF(Data_Mentah!P409="Yes",1,0)</f>
        <v>0</v>
      </c>
      <c r="Q409" s="9">
        <f>IF(Data_Mentah!Q409="Positive",1,0)</f>
        <v>0</v>
      </c>
      <c r="T409">
        <f t="shared" si="36"/>
        <v>0</v>
      </c>
      <c r="U409">
        <f t="shared" si="37"/>
        <v>0</v>
      </c>
      <c r="V409">
        <f t="shared" si="38"/>
        <v>0</v>
      </c>
      <c r="W409">
        <f t="shared" si="39"/>
        <v>0</v>
      </c>
      <c r="X409">
        <f t="shared" si="40"/>
        <v>0</v>
      </c>
      <c r="Y409">
        <f>IF((Confusion_Matrix!T409 + Confusion_Matrix!U409 + Confusion_Matrix!V409 + Confusion_Matrix!W409 + Confusion_Matrix!X409) &gt;= 3, 1, 0)</f>
        <v>0</v>
      </c>
      <c r="Z409">
        <f>Label_Encoding!Q409</f>
        <v>0</v>
      </c>
      <c r="AA409" t="str">
        <f t="shared" si="41"/>
        <v>Benar</v>
      </c>
    </row>
    <row r="410" spans="1:27" ht="15.75" customHeight="1" x14ac:dyDescent="0.2">
      <c r="A410" s="4">
        <v>59</v>
      </c>
      <c r="B410" s="5">
        <f>IF(Data_Mentah!B410="Male",1,0)</f>
        <v>0</v>
      </c>
      <c r="C410" s="5">
        <f>IF(Data_Mentah!C410="Yes",1,0)</f>
        <v>0</v>
      </c>
      <c r="D410" s="5">
        <f>IF(Data_Mentah!D410="Yes",1,0)</f>
        <v>0</v>
      </c>
      <c r="E410" s="5">
        <f>IF(Data_Mentah!E410="Yes",1,0)</f>
        <v>0</v>
      </c>
      <c r="F410" s="5">
        <f>IF(Data_Mentah!F410="Yes",1,0)</f>
        <v>1</v>
      </c>
      <c r="G410" s="5">
        <f>IF(Data_Mentah!G410="Yes",1,0)</f>
        <v>0</v>
      </c>
      <c r="H410" s="5">
        <f>IF(Data_Mentah!H410="Yes",1,0)</f>
        <v>0</v>
      </c>
      <c r="I410" s="5">
        <f>IF(Data_Mentah!I410="Yes",1,0)</f>
        <v>1</v>
      </c>
      <c r="J410" s="5">
        <f>IF(Data_Mentah!J410="Yes",1,0)</f>
        <v>1</v>
      </c>
      <c r="K410" s="5">
        <f>IF(Data_Mentah!K410="Yes",1,0)</f>
        <v>0</v>
      </c>
      <c r="L410" s="5">
        <f>IF(Data_Mentah!L410="Yes",1,0)</f>
        <v>1</v>
      </c>
      <c r="M410" s="5">
        <f>IF(Data_Mentah!M410="Yes",1,0)</f>
        <v>0</v>
      </c>
      <c r="N410" s="5">
        <f>IF(Data_Mentah!N410="Yes",1,0)</f>
        <v>1</v>
      </c>
      <c r="O410" s="5">
        <f>IF(Data_Mentah!O410="Yes",1,0)</f>
        <v>1</v>
      </c>
      <c r="P410" s="5">
        <f>IF(Data_Mentah!P410="Yes",1,0)</f>
        <v>1</v>
      </c>
      <c r="Q410" s="6">
        <f>IF(Data_Mentah!Q410="Positive",1,0)</f>
        <v>0</v>
      </c>
      <c r="T410">
        <f t="shared" si="36"/>
        <v>1</v>
      </c>
      <c r="U410">
        <f t="shared" si="37"/>
        <v>0</v>
      </c>
      <c r="V410">
        <f t="shared" si="38"/>
        <v>1</v>
      </c>
      <c r="W410">
        <f t="shared" si="39"/>
        <v>0</v>
      </c>
      <c r="X410">
        <f t="shared" si="40"/>
        <v>1</v>
      </c>
      <c r="Y410">
        <f>IF((Confusion_Matrix!T410 + Confusion_Matrix!U410 + Confusion_Matrix!V410 + Confusion_Matrix!W410 + Confusion_Matrix!X410) &gt;= 3, 1, 0)</f>
        <v>1</v>
      </c>
      <c r="Z410">
        <f>Label_Encoding!Q410</f>
        <v>0</v>
      </c>
      <c r="AA410" t="str">
        <f t="shared" si="41"/>
        <v>Salah</v>
      </c>
    </row>
    <row r="411" spans="1:27" ht="15.75" customHeight="1" x14ac:dyDescent="0.2">
      <c r="A411" s="7">
        <v>50</v>
      </c>
      <c r="B411" s="8">
        <f>IF(Data_Mentah!B411="Male",1,0)</f>
        <v>0</v>
      </c>
      <c r="C411" s="8">
        <f>IF(Data_Mentah!C411="Yes",1,0)</f>
        <v>0</v>
      </c>
      <c r="D411" s="8">
        <f>IF(Data_Mentah!D411="Yes",1,0)</f>
        <v>0</v>
      </c>
      <c r="E411" s="8">
        <f>IF(Data_Mentah!E411="Yes",1,0)</f>
        <v>0</v>
      </c>
      <c r="F411" s="8">
        <f>IF(Data_Mentah!F411="Yes",1,0)</f>
        <v>1</v>
      </c>
      <c r="G411" s="8">
        <f>IF(Data_Mentah!G411="Yes",1,0)</f>
        <v>0</v>
      </c>
      <c r="H411" s="8">
        <f>IF(Data_Mentah!H411="Yes",1,0)</f>
        <v>0</v>
      </c>
      <c r="I411" s="8">
        <f>IF(Data_Mentah!I411="Yes",1,0)</f>
        <v>1</v>
      </c>
      <c r="J411" s="8">
        <f>IF(Data_Mentah!J411="Yes",1,0)</f>
        <v>1</v>
      </c>
      <c r="K411" s="8">
        <f>IF(Data_Mentah!K411="Yes",1,0)</f>
        <v>0</v>
      </c>
      <c r="L411" s="8">
        <f>IF(Data_Mentah!L411="Yes",1,0)</f>
        <v>1</v>
      </c>
      <c r="M411" s="8">
        <f>IF(Data_Mentah!M411="Yes",1,0)</f>
        <v>0</v>
      </c>
      <c r="N411" s="8">
        <f>IF(Data_Mentah!N411="Yes",1,0)</f>
        <v>0</v>
      </c>
      <c r="O411" s="8">
        <f>IF(Data_Mentah!O411="Yes",1,0)</f>
        <v>1</v>
      </c>
      <c r="P411" s="8">
        <f>IF(Data_Mentah!P411="Yes",1,0)</f>
        <v>0</v>
      </c>
      <c r="Q411" s="9">
        <f>IF(Data_Mentah!Q411="Positive",1,0)</f>
        <v>0</v>
      </c>
      <c r="T411">
        <f t="shared" si="36"/>
        <v>0</v>
      </c>
      <c r="U411">
        <f t="shared" si="37"/>
        <v>0</v>
      </c>
      <c r="V411">
        <f t="shared" si="38"/>
        <v>1</v>
      </c>
      <c r="W411">
        <f t="shared" si="39"/>
        <v>0</v>
      </c>
      <c r="X411">
        <f t="shared" si="40"/>
        <v>0</v>
      </c>
      <c r="Y411">
        <f>IF((Confusion_Matrix!T411 + Confusion_Matrix!U411 + Confusion_Matrix!V411 + Confusion_Matrix!W411 + Confusion_Matrix!X411) &gt;= 3, 1, 0)</f>
        <v>0</v>
      </c>
      <c r="Z411">
        <f>Label_Encoding!Q411</f>
        <v>0</v>
      </c>
      <c r="AA411" t="str">
        <f t="shared" si="41"/>
        <v>Benar</v>
      </c>
    </row>
    <row r="412" spans="1:27" ht="15.75" customHeight="1" x14ac:dyDescent="0.2">
      <c r="A412" s="4">
        <v>30</v>
      </c>
      <c r="B412" s="5">
        <f>IF(Data_Mentah!B412="Male",1,0)</f>
        <v>1</v>
      </c>
      <c r="C412" s="5">
        <f>IF(Data_Mentah!C412="Yes",1,0)</f>
        <v>0</v>
      </c>
      <c r="D412" s="5">
        <f>IF(Data_Mentah!D412="Yes",1,0)</f>
        <v>0</v>
      </c>
      <c r="E412" s="5">
        <f>IF(Data_Mentah!E412="Yes",1,0)</f>
        <v>0</v>
      </c>
      <c r="F412" s="5">
        <f>IF(Data_Mentah!F412="Yes",1,0)</f>
        <v>0</v>
      </c>
      <c r="G412" s="5">
        <f>IF(Data_Mentah!G412="Yes",1,0)</f>
        <v>0</v>
      </c>
      <c r="H412" s="5">
        <f>IF(Data_Mentah!H412="Yes",1,0)</f>
        <v>0</v>
      </c>
      <c r="I412" s="5">
        <f>IF(Data_Mentah!I412="Yes",1,0)</f>
        <v>0</v>
      </c>
      <c r="J412" s="5">
        <f>IF(Data_Mentah!J412="Yes",1,0)</f>
        <v>0</v>
      </c>
      <c r="K412" s="5">
        <f>IF(Data_Mentah!K412="Yes",1,0)</f>
        <v>0</v>
      </c>
      <c r="L412" s="5">
        <f>IF(Data_Mentah!L412="Yes",1,0)</f>
        <v>0</v>
      </c>
      <c r="M412" s="5">
        <f>IF(Data_Mentah!M412="Yes",1,0)</f>
        <v>0</v>
      </c>
      <c r="N412" s="5">
        <f>IF(Data_Mentah!N412="Yes",1,0)</f>
        <v>0</v>
      </c>
      <c r="O412" s="5">
        <f>IF(Data_Mentah!O412="Yes",1,0)</f>
        <v>0</v>
      </c>
      <c r="P412" s="5">
        <f>IF(Data_Mentah!P412="Yes",1,0)</f>
        <v>0</v>
      </c>
      <c r="Q412" s="6">
        <f>IF(Data_Mentah!Q412="Positive",1,0)</f>
        <v>0</v>
      </c>
      <c r="T412">
        <f t="shared" si="36"/>
        <v>0</v>
      </c>
      <c r="U412">
        <f t="shared" si="37"/>
        <v>0</v>
      </c>
      <c r="V412">
        <f t="shared" si="38"/>
        <v>0</v>
      </c>
      <c r="W412">
        <f t="shared" si="39"/>
        <v>0</v>
      </c>
      <c r="X412">
        <f t="shared" si="40"/>
        <v>0</v>
      </c>
      <c r="Y412">
        <f>IF((Confusion_Matrix!T412 + Confusion_Matrix!U412 + Confusion_Matrix!V412 + Confusion_Matrix!W412 + Confusion_Matrix!X412) &gt;= 3, 1, 0)</f>
        <v>0</v>
      </c>
      <c r="Z412">
        <f>Label_Encoding!Q412</f>
        <v>0</v>
      </c>
      <c r="AA412" t="str">
        <f t="shared" si="41"/>
        <v>Benar</v>
      </c>
    </row>
    <row r="413" spans="1:27" ht="15.75" customHeight="1" x14ac:dyDescent="0.2">
      <c r="A413" s="7">
        <v>46</v>
      </c>
      <c r="B413" s="8">
        <f>IF(Data_Mentah!B413="Male",1,0)</f>
        <v>1</v>
      </c>
      <c r="C413" s="8">
        <f>IF(Data_Mentah!C413="Yes",1,0)</f>
        <v>0</v>
      </c>
      <c r="D413" s="8">
        <f>IF(Data_Mentah!D413="Yes",1,0)</f>
        <v>0</v>
      </c>
      <c r="E413" s="8">
        <f>IF(Data_Mentah!E413="Yes",1,0)</f>
        <v>0</v>
      </c>
      <c r="F413" s="8">
        <f>IF(Data_Mentah!F413="Yes",1,0)</f>
        <v>1</v>
      </c>
      <c r="G413" s="8">
        <f>IF(Data_Mentah!G413="Yes",1,0)</f>
        <v>0</v>
      </c>
      <c r="H413" s="8">
        <f>IF(Data_Mentah!H413="Yes",1,0)</f>
        <v>0</v>
      </c>
      <c r="I413" s="8">
        <f>IF(Data_Mentah!I413="Yes",1,0)</f>
        <v>0</v>
      </c>
      <c r="J413" s="8">
        <f>IF(Data_Mentah!J413="Yes",1,0)</f>
        <v>1</v>
      </c>
      <c r="K413" s="8">
        <f>IF(Data_Mentah!K413="Yes",1,0)</f>
        <v>0</v>
      </c>
      <c r="L413" s="8">
        <f>IF(Data_Mentah!L413="Yes",1,0)</f>
        <v>1</v>
      </c>
      <c r="M413" s="8">
        <f>IF(Data_Mentah!M413="Yes",1,0)</f>
        <v>0</v>
      </c>
      <c r="N413" s="8">
        <f>IF(Data_Mentah!N413="Yes",1,0)</f>
        <v>0</v>
      </c>
      <c r="O413" s="8">
        <f>IF(Data_Mentah!O413="Yes",1,0)</f>
        <v>1</v>
      </c>
      <c r="P413" s="8">
        <f>IF(Data_Mentah!P413="Yes",1,0)</f>
        <v>0</v>
      </c>
      <c r="Q413" s="9">
        <f>IF(Data_Mentah!Q413="Positive",1,0)</f>
        <v>0</v>
      </c>
      <c r="T413">
        <f t="shared" si="36"/>
        <v>0</v>
      </c>
      <c r="U413">
        <f t="shared" si="37"/>
        <v>0</v>
      </c>
      <c r="V413">
        <f t="shared" si="38"/>
        <v>1</v>
      </c>
      <c r="W413">
        <f t="shared" si="39"/>
        <v>0</v>
      </c>
      <c r="X413">
        <f t="shared" si="40"/>
        <v>0</v>
      </c>
      <c r="Y413">
        <f>IF((Confusion_Matrix!T413 + Confusion_Matrix!U413 + Confusion_Matrix!V413 + Confusion_Matrix!W413 + Confusion_Matrix!X413) &gt;= 3, 1, 0)</f>
        <v>0</v>
      </c>
      <c r="Z413">
        <f>Label_Encoding!Q413</f>
        <v>0</v>
      </c>
      <c r="AA413" t="str">
        <f t="shared" si="41"/>
        <v>Benar</v>
      </c>
    </row>
    <row r="414" spans="1:27" ht="15.75" customHeight="1" x14ac:dyDescent="0.2">
      <c r="A414" s="4">
        <v>53</v>
      </c>
      <c r="B414" s="5">
        <f>IF(Data_Mentah!B414="Male",1,0)</f>
        <v>1</v>
      </c>
      <c r="C414" s="5">
        <f>IF(Data_Mentah!C414="Yes",1,0)</f>
        <v>0</v>
      </c>
      <c r="D414" s="5">
        <f>IF(Data_Mentah!D414="Yes",1,0)</f>
        <v>0</v>
      </c>
      <c r="E414" s="5">
        <f>IF(Data_Mentah!E414="Yes",1,0)</f>
        <v>0</v>
      </c>
      <c r="F414" s="5">
        <f>IF(Data_Mentah!F414="Yes",1,0)</f>
        <v>1</v>
      </c>
      <c r="G414" s="5">
        <f>IF(Data_Mentah!G414="Yes",1,0)</f>
        <v>1</v>
      </c>
      <c r="H414" s="5">
        <f>IF(Data_Mentah!H414="Yes",1,0)</f>
        <v>0</v>
      </c>
      <c r="I414" s="5">
        <f>IF(Data_Mentah!I414="Yes",1,0)</f>
        <v>1</v>
      </c>
      <c r="J414" s="5">
        <f>IF(Data_Mentah!J414="Yes",1,0)</f>
        <v>1</v>
      </c>
      <c r="K414" s="5">
        <f>IF(Data_Mentah!K414="Yes",1,0)</f>
        <v>0</v>
      </c>
      <c r="L414" s="5">
        <f>IF(Data_Mentah!L414="Yes",1,0)</f>
        <v>1</v>
      </c>
      <c r="M414" s="5">
        <f>IF(Data_Mentah!M414="Yes",1,0)</f>
        <v>1</v>
      </c>
      <c r="N414" s="5">
        <f>IF(Data_Mentah!N414="Yes",1,0)</f>
        <v>1</v>
      </c>
      <c r="O414" s="5">
        <f>IF(Data_Mentah!O414="Yes",1,0)</f>
        <v>1</v>
      </c>
      <c r="P414" s="5">
        <f>IF(Data_Mentah!P414="Yes",1,0)</f>
        <v>0</v>
      </c>
      <c r="Q414" s="6">
        <f>IF(Data_Mentah!Q414="Positive",1,0)</f>
        <v>0</v>
      </c>
      <c r="T414">
        <f t="shared" si="36"/>
        <v>1</v>
      </c>
      <c r="U414">
        <f t="shared" si="37"/>
        <v>1</v>
      </c>
      <c r="V414">
        <f t="shared" si="38"/>
        <v>1</v>
      </c>
      <c r="W414">
        <f t="shared" si="39"/>
        <v>0</v>
      </c>
      <c r="X414">
        <f t="shared" si="40"/>
        <v>1</v>
      </c>
      <c r="Y414">
        <f>IF((Confusion_Matrix!T414 + Confusion_Matrix!U414 + Confusion_Matrix!V414 + Confusion_Matrix!W414 + Confusion_Matrix!X414) &gt;= 3, 1, 0)</f>
        <v>1</v>
      </c>
      <c r="Z414">
        <f>Label_Encoding!Q414</f>
        <v>0</v>
      </c>
      <c r="AA414" t="str">
        <f t="shared" si="41"/>
        <v>Salah</v>
      </c>
    </row>
    <row r="415" spans="1:27" ht="15.75" customHeight="1" x14ac:dyDescent="0.2">
      <c r="A415" s="7">
        <v>42</v>
      </c>
      <c r="B415" s="8">
        <f>IF(Data_Mentah!B415="Male",1,0)</f>
        <v>1</v>
      </c>
      <c r="C415" s="8">
        <f>IF(Data_Mentah!C415="Yes",1,0)</f>
        <v>0</v>
      </c>
      <c r="D415" s="8">
        <f>IF(Data_Mentah!D415="Yes",1,0)</f>
        <v>0</v>
      </c>
      <c r="E415" s="8">
        <f>IF(Data_Mentah!E415="Yes",1,0)</f>
        <v>0</v>
      </c>
      <c r="F415" s="8">
        <f>IF(Data_Mentah!F415="Yes",1,0)</f>
        <v>0</v>
      </c>
      <c r="G415" s="8">
        <f>IF(Data_Mentah!G415="Yes",1,0)</f>
        <v>0</v>
      </c>
      <c r="H415" s="8">
        <f>IF(Data_Mentah!H415="Yes",1,0)</f>
        <v>0</v>
      </c>
      <c r="I415" s="8">
        <f>IF(Data_Mentah!I415="Yes",1,0)</f>
        <v>0</v>
      </c>
      <c r="J415" s="8">
        <f>IF(Data_Mentah!J415="Yes",1,0)</f>
        <v>0</v>
      </c>
      <c r="K415" s="8">
        <f>IF(Data_Mentah!K415="Yes",1,0)</f>
        <v>0</v>
      </c>
      <c r="L415" s="8">
        <f>IF(Data_Mentah!L415="Yes",1,0)</f>
        <v>0</v>
      </c>
      <c r="M415" s="8">
        <f>IF(Data_Mentah!M415="Yes",1,0)</f>
        <v>0</v>
      </c>
      <c r="N415" s="8">
        <f>IF(Data_Mentah!N415="Yes",1,0)</f>
        <v>0</v>
      </c>
      <c r="O415" s="8">
        <f>IF(Data_Mentah!O415="Yes",1,0)</f>
        <v>1</v>
      </c>
      <c r="P415" s="8">
        <f>IF(Data_Mentah!P415="Yes",1,0)</f>
        <v>0</v>
      </c>
      <c r="Q415" s="9">
        <f>IF(Data_Mentah!Q415="Positive",1,0)</f>
        <v>0</v>
      </c>
      <c r="T415">
        <f t="shared" si="36"/>
        <v>0</v>
      </c>
      <c r="U415">
        <f t="shared" si="37"/>
        <v>0</v>
      </c>
      <c r="V415">
        <f t="shared" si="38"/>
        <v>0</v>
      </c>
      <c r="W415">
        <f t="shared" si="39"/>
        <v>0</v>
      </c>
      <c r="X415">
        <f t="shared" si="40"/>
        <v>0</v>
      </c>
      <c r="Y415">
        <f>IF((Confusion_Matrix!T415 + Confusion_Matrix!U415 + Confusion_Matrix!V415 + Confusion_Matrix!W415 + Confusion_Matrix!X415) &gt;= 3, 1, 0)</f>
        <v>0</v>
      </c>
      <c r="Z415">
        <f>Label_Encoding!Q415</f>
        <v>0</v>
      </c>
      <c r="AA415" t="str">
        <f t="shared" si="41"/>
        <v>Benar</v>
      </c>
    </row>
    <row r="416" spans="1:27" ht="15.75" customHeight="1" x14ac:dyDescent="0.2">
      <c r="A416" s="4">
        <v>55</v>
      </c>
      <c r="B416" s="5">
        <f>IF(Data_Mentah!B416="Male",1,0)</f>
        <v>0</v>
      </c>
      <c r="C416" s="5">
        <f>IF(Data_Mentah!C416="Yes",1,0)</f>
        <v>1</v>
      </c>
      <c r="D416" s="5">
        <f>IF(Data_Mentah!D416="Yes",1,0)</f>
        <v>1</v>
      </c>
      <c r="E416" s="5">
        <f>IF(Data_Mentah!E416="Yes",1,0)</f>
        <v>1</v>
      </c>
      <c r="F416" s="5">
        <f>IF(Data_Mentah!F416="Yes",1,0)</f>
        <v>1</v>
      </c>
      <c r="G416" s="5">
        <f>IF(Data_Mentah!G416="Yes",1,0)</f>
        <v>0</v>
      </c>
      <c r="H416" s="5">
        <f>IF(Data_Mentah!H416="Yes",1,0)</f>
        <v>0</v>
      </c>
      <c r="I416" s="5">
        <f>IF(Data_Mentah!I416="Yes",1,0)</f>
        <v>1</v>
      </c>
      <c r="J416" s="5">
        <f>IF(Data_Mentah!J416="Yes",1,0)</f>
        <v>0</v>
      </c>
      <c r="K416" s="5">
        <f>IF(Data_Mentah!K416="Yes",1,0)</f>
        <v>0</v>
      </c>
      <c r="L416" s="5">
        <f>IF(Data_Mentah!L416="Yes",1,0)</f>
        <v>0</v>
      </c>
      <c r="M416" s="5">
        <f>IF(Data_Mentah!M416="Yes",1,0)</f>
        <v>1</v>
      </c>
      <c r="N416" s="5">
        <f>IF(Data_Mentah!N416="Yes",1,0)</f>
        <v>0</v>
      </c>
      <c r="O416" s="5">
        <f>IF(Data_Mentah!O416="Yes",1,0)</f>
        <v>0</v>
      </c>
      <c r="P416" s="5">
        <f>IF(Data_Mentah!P416="Yes",1,0)</f>
        <v>1</v>
      </c>
      <c r="Q416" s="6">
        <f>IF(Data_Mentah!Q416="Positive",1,0)</f>
        <v>1</v>
      </c>
      <c r="T416">
        <f t="shared" si="36"/>
        <v>0</v>
      </c>
      <c r="U416">
        <f t="shared" si="37"/>
        <v>1</v>
      </c>
      <c r="V416">
        <f t="shared" si="38"/>
        <v>0</v>
      </c>
      <c r="W416">
        <f t="shared" si="39"/>
        <v>0</v>
      </c>
      <c r="X416">
        <f t="shared" si="40"/>
        <v>1</v>
      </c>
      <c r="Y416">
        <f>IF((Confusion_Matrix!T416 + Confusion_Matrix!U416 + Confusion_Matrix!V416 + Confusion_Matrix!W416 + Confusion_Matrix!X416) &gt;= 3, 1, 0)</f>
        <v>0</v>
      </c>
      <c r="Z416">
        <f>Label_Encoding!Q416</f>
        <v>1</v>
      </c>
      <c r="AA416" t="str">
        <f t="shared" si="41"/>
        <v>Salah</v>
      </c>
    </row>
    <row r="417" spans="1:27" ht="15.75" customHeight="1" x14ac:dyDescent="0.2">
      <c r="A417" s="7">
        <v>48</v>
      </c>
      <c r="B417" s="8">
        <f>IF(Data_Mentah!B417="Male",1,0)</f>
        <v>0</v>
      </c>
      <c r="C417" s="8">
        <f>IF(Data_Mentah!C417="Yes",1,0)</f>
        <v>1</v>
      </c>
      <c r="D417" s="8">
        <f>IF(Data_Mentah!D417="Yes",1,0)</f>
        <v>1</v>
      </c>
      <c r="E417" s="8">
        <f>IF(Data_Mentah!E417="Yes",1,0)</f>
        <v>1</v>
      </c>
      <c r="F417" s="8">
        <f>IF(Data_Mentah!F417="Yes",1,0)</f>
        <v>1</v>
      </c>
      <c r="G417" s="8">
        <f>IF(Data_Mentah!G417="Yes",1,0)</f>
        <v>1</v>
      </c>
      <c r="H417" s="8">
        <f>IF(Data_Mentah!H417="Yes",1,0)</f>
        <v>0</v>
      </c>
      <c r="I417" s="8">
        <f>IF(Data_Mentah!I417="Yes",1,0)</f>
        <v>0</v>
      </c>
      <c r="J417" s="8">
        <f>IF(Data_Mentah!J417="Yes",1,0)</f>
        <v>0</v>
      </c>
      <c r="K417" s="8">
        <f>IF(Data_Mentah!K417="Yes",1,0)</f>
        <v>0</v>
      </c>
      <c r="L417" s="8">
        <f>IF(Data_Mentah!L417="Yes",1,0)</f>
        <v>0</v>
      </c>
      <c r="M417" s="8">
        <f>IF(Data_Mentah!M417="Yes",1,0)</f>
        <v>1</v>
      </c>
      <c r="N417" s="8">
        <f>IF(Data_Mentah!N417="Yes",1,0)</f>
        <v>0</v>
      </c>
      <c r="O417" s="8">
        <f>IF(Data_Mentah!O417="Yes",1,0)</f>
        <v>0</v>
      </c>
      <c r="P417" s="8">
        <f>IF(Data_Mentah!P417="Yes",1,0)</f>
        <v>0</v>
      </c>
      <c r="Q417" s="9">
        <f>IF(Data_Mentah!Q417="Positive",1,0)</f>
        <v>1</v>
      </c>
      <c r="T417">
        <f t="shared" si="36"/>
        <v>0</v>
      </c>
      <c r="U417">
        <f t="shared" si="37"/>
        <v>1</v>
      </c>
      <c r="V417">
        <f t="shared" si="38"/>
        <v>0</v>
      </c>
      <c r="W417">
        <f t="shared" si="39"/>
        <v>0</v>
      </c>
      <c r="X417">
        <f t="shared" si="40"/>
        <v>0</v>
      </c>
      <c r="Y417">
        <f>IF((Confusion_Matrix!T417 + Confusion_Matrix!U417 + Confusion_Matrix!V417 + Confusion_Matrix!W417 + Confusion_Matrix!X417) &gt;= 3, 1, 0)</f>
        <v>0</v>
      </c>
      <c r="Z417">
        <f>Label_Encoding!Q417</f>
        <v>1</v>
      </c>
      <c r="AA417" t="str">
        <f t="shared" si="41"/>
        <v>Salah</v>
      </c>
    </row>
    <row r="418" spans="1:27" ht="15.75" customHeight="1" x14ac:dyDescent="0.2">
      <c r="A418" s="4">
        <v>55</v>
      </c>
      <c r="B418" s="5">
        <f>IF(Data_Mentah!B418="Male",1,0)</f>
        <v>0</v>
      </c>
      <c r="C418" s="5">
        <f>IF(Data_Mentah!C418="Yes",1,0)</f>
        <v>1</v>
      </c>
      <c r="D418" s="5">
        <f>IF(Data_Mentah!D418="Yes",1,0)</f>
        <v>1</v>
      </c>
      <c r="E418" s="5">
        <f>IF(Data_Mentah!E418="Yes",1,0)</f>
        <v>1</v>
      </c>
      <c r="F418" s="5">
        <f>IF(Data_Mentah!F418="Yes",1,0)</f>
        <v>0</v>
      </c>
      <c r="G418" s="5">
        <f>IF(Data_Mentah!G418="Yes",1,0)</f>
        <v>1</v>
      </c>
      <c r="H418" s="5">
        <f>IF(Data_Mentah!H418="Yes",1,0)</f>
        <v>0</v>
      </c>
      <c r="I418" s="5">
        <f>IF(Data_Mentah!I418="Yes",1,0)</f>
        <v>0</v>
      </c>
      <c r="J418" s="5">
        <f>IF(Data_Mentah!J418="Yes",1,0)</f>
        <v>1</v>
      </c>
      <c r="K418" s="5">
        <f>IF(Data_Mentah!K418="Yes",1,0)</f>
        <v>0</v>
      </c>
      <c r="L418" s="5">
        <f>IF(Data_Mentah!L418="Yes",1,0)</f>
        <v>1</v>
      </c>
      <c r="M418" s="5">
        <f>IF(Data_Mentah!M418="Yes",1,0)</f>
        <v>1</v>
      </c>
      <c r="N418" s="5">
        <f>IF(Data_Mentah!N418="Yes",1,0)</f>
        <v>0</v>
      </c>
      <c r="O418" s="5">
        <f>IF(Data_Mentah!O418="Yes",1,0)</f>
        <v>0</v>
      </c>
      <c r="P418" s="5">
        <f>IF(Data_Mentah!P418="Yes",1,0)</f>
        <v>0</v>
      </c>
      <c r="Q418" s="6">
        <f>IF(Data_Mentah!Q418="Positive",1,0)</f>
        <v>1</v>
      </c>
      <c r="T418">
        <f t="shared" si="36"/>
        <v>0</v>
      </c>
      <c r="U418">
        <f t="shared" si="37"/>
        <v>1</v>
      </c>
      <c r="V418">
        <f t="shared" si="38"/>
        <v>0</v>
      </c>
      <c r="W418">
        <f t="shared" si="39"/>
        <v>0</v>
      </c>
      <c r="X418">
        <f t="shared" si="40"/>
        <v>0</v>
      </c>
      <c r="Y418">
        <f>IF((Confusion_Matrix!T418 + Confusion_Matrix!U418 + Confusion_Matrix!V418 + Confusion_Matrix!W418 + Confusion_Matrix!X418) &gt;= 3, 1, 0)</f>
        <v>0</v>
      </c>
      <c r="Z418">
        <f>Label_Encoding!Q418</f>
        <v>1</v>
      </c>
      <c r="AA418" t="str">
        <f t="shared" si="41"/>
        <v>Salah</v>
      </c>
    </row>
    <row r="419" spans="1:27" ht="15.75" customHeight="1" x14ac:dyDescent="0.2">
      <c r="A419" s="7">
        <v>39</v>
      </c>
      <c r="B419" s="8">
        <f>IF(Data_Mentah!B419="Male",1,0)</f>
        <v>0</v>
      </c>
      <c r="C419" s="8">
        <f>IF(Data_Mentah!C419="Yes",1,0)</f>
        <v>1</v>
      </c>
      <c r="D419" s="8">
        <f>IF(Data_Mentah!D419="Yes",1,0)</f>
        <v>1</v>
      </c>
      <c r="E419" s="8">
        <f>IF(Data_Mentah!E419="Yes",1,0)</f>
        <v>1</v>
      </c>
      <c r="F419" s="8">
        <f>IF(Data_Mentah!F419="Yes",1,0)</f>
        <v>1</v>
      </c>
      <c r="G419" s="8">
        <f>IF(Data_Mentah!G419="Yes",1,0)</f>
        <v>1</v>
      </c>
      <c r="H419" s="8">
        <f>IF(Data_Mentah!H419="Yes",1,0)</f>
        <v>0</v>
      </c>
      <c r="I419" s="8">
        <f>IF(Data_Mentah!I419="Yes",1,0)</f>
        <v>0</v>
      </c>
      <c r="J419" s="8">
        <f>IF(Data_Mentah!J419="Yes",1,0)</f>
        <v>1</v>
      </c>
      <c r="K419" s="8">
        <f>IF(Data_Mentah!K419="Yes",1,0)</f>
        <v>1</v>
      </c>
      <c r="L419" s="8">
        <f>IF(Data_Mentah!L419="Yes",1,0)</f>
        <v>1</v>
      </c>
      <c r="M419" s="8">
        <f>IF(Data_Mentah!M419="Yes",1,0)</f>
        <v>1</v>
      </c>
      <c r="N419" s="8">
        <f>IF(Data_Mentah!N419="Yes",1,0)</f>
        <v>0</v>
      </c>
      <c r="O419" s="8">
        <f>IF(Data_Mentah!O419="Yes",1,0)</f>
        <v>0</v>
      </c>
      <c r="P419" s="8">
        <f>IF(Data_Mentah!P419="Yes",1,0)</f>
        <v>0</v>
      </c>
      <c r="Q419" s="9">
        <f>IF(Data_Mentah!Q419="Positive",1,0)</f>
        <v>1</v>
      </c>
      <c r="T419">
        <f t="shared" si="36"/>
        <v>1</v>
      </c>
      <c r="U419">
        <f t="shared" si="37"/>
        <v>1</v>
      </c>
      <c r="V419">
        <f t="shared" si="38"/>
        <v>1</v>
      </c>
      <c r="W419">
        <f t="shared" si="39"/>
        <v>0</v>
      </c>
      <c r="X419">
        <f t="shared" si="40"/>
        <v>0</v>
      </c>
      <c r="Y419">
        <f>IF((Confusion_Matrix!T419 + Confusion_Matrix!U419 + Confusion_Matrix!V419 + Confusion_Matrix!W419 + Confusion_Matrix!X419) &gt;= 3, 1, 0)</f>
        <v>1</v>
      </c>
      <c r="Z419">
        <f>Label_Encoding!Q419</f>
        <v>1</v>
      </c>
      <c r="AA419" t="str">
        <f t="shared" si="41"/>
        <v>Benar</v>
      </c>
    </row>
    <row r="420" spans="1:27" ht="15.75" customHeight="1" x14ac:dyDescent="0.2">
      <c r="A420" s="4">
        <v>43</v>
      </c>
      <c r="B420" s="5">
        <f>IF(Data_Mentah!B420="Male",1,0)</f>
        <v>0</v>
      </c>
      <c r="C420" s="5">
        <f>IF(Data_Mentah!C420="Yes",1,0)</f>
        <v>1</v>
      </c>
      <c r="D420" s="5">
        <f>IF(Data_Mentah!D420="Yes",1,0)</f>
        <v>1</v>
      </c>
      <c r="E420" s="5">
        <f>IF(Data_Mentah!E420="Yes",1,0)</f>
        <v>1</v>
      </c>
      <c r="F420" s="5">
        <f>IF(Data_Mentah!F420="Yes",1,0)</f>
        <v>1</v>
      </c>
      <c r="G420" s="5">
        <f>IF(Data_Mentah!G420="Yes",1,0)</f>
        <v>1</v>
      </c>
      <c r="H420" s="5">
        <f>IF(Data_Mentah!H420="Yes",1,0)</f>
        <v>0</v>
      </c>
      <c r="I420" s="5">
        <f>IF(Data_Mentah!I420="Yes",1,0)</f>
        <v>1</v>
      </c>
      <c r="J420" s="5">
        <f>IF(Data_Mentah!J420="Yes",1,0)</f>
        <v>0</v>
      </c>
      <c r="K420" s="5">
        <f>IF(Data_Mentah!K420="Yes",1,0)</f>
        <v>0</v>
      </c>
      <c r="L420" s="5">
        <f>IF(Data_Mentah!L420="Yes",1,0)</f>
        <v>0</v>
      </c>
      <c r="M420" s="5">
        <f>IF(Data_Mentah!M420="Yes",1,0)</f>
        <v>1</v>
      </c>
      <c r="N420" s="5">
        <f>IF(Data_Mentah!N420="Yes",1,0)</f>
        <v>1</v>
      </c>
      <c r="O420" s="5">
        <f>IF(Data_Mentah!O420="Yes",1,0)</f>
        <v>0</v>
      </c>
      <c r="P420" s="5">
        <f>IF(Data_Mentah!P420="Yes",1,0)</f>
        <v>1</v>
      </c>
      <c r="Q420" s="6">
        <f>IF(Data_Mentah!Q420="Positive",1,0)</f>
        <v>1</v>
      </c>
      <c r="T420">
        <f t="shared" si="36"/>
        <v>1</v>
      </c>
      <c r="U420">
        <f t="shared" si="37"/>
        <v>1</v>
      </c>
      <c r="V420">
        <f t="shared" si="38"/>
        <v>0</v>
      </c>
      <c r="W420">
        <f t="shared" si="39"/>
        <v>0</v>
      </c>
      <c r="X420">
        <f t="shared" si="40"/>
        <v>1</v>
      </c>
      <c r="Y420">
        <f>IF((Confusion_Matrix!T420 + Confusion_Matrix!U420 + Confusion_Matrix!V420 + Confusion_Matrix!W420 + Confusion_Matrix!X420) &gt;= 3, 1, 0)</f>
        <v>1</v>
      </c>
      <c r="Z420">
        <f>Label_Encoding!Q420</f>
        <v>1</v>
      </c>
      <c r="AA420" t="str">
        <f t="shared" si="41"/>
        <v>Benar</v>
      </c>
    </row>
    <row r="421" spans="1:27" ht="15.75" customHeight="1" x14ac:dyDescent="0.2">
      <c r="A421" s="7">
        <v>35</v>
      </c>
      <c r="B421" s="8">
        <f>IF(Data_Mentah!B421="Male",1,0)</f>
        <v>0</v>
      </c>
      <c r="C421" s="8">
        <f>IF(Data_Mentah!C421="Yes",1,0)</f>
        <v>1</v>
      </c>
      <c r="D421" s="8">
        <f>IF(Data_Mentah!D421="Yes",1,0)</f>
        <v>1</v>
      </c>
      <c r="E421" s="8">
        <f>IF(Data_Mentah!E421="Yes",1,0)</f>
        <v>0</v>
      </c>
      <c r="F421" s="8">
        <f>IF(Data_Mentah!F421="Yes",1,0)</f>
        <v>1</v>
      </c>
      <c r="G421" s="8">
        <f>IF(Data_Mentah!G421="Yes",1,0)</f>
        <v>0</v>
      </c>
      <c r="H421" s="8">
        <f>IF(Data_Mentah!H421="Yes",1,0)</f>
        <v>0</v>
      </c>
      <c r="I421" s="8">
        <f>IF(Data_Mentah!I421="Yes",1,0)</f>
        <v>1</v>
      </c>
      <c r="J421" s="8">
        <f>IF(Data_Mentah!J421="Yes",1,0)</f>
        <v>0</v>
      </c>
      <c r="K421" s="8">
        <f>IF(Data_Mentah!K421="Yes",1,0)</f>
        <v>0</v>
      </c>
      <c r="L421" s="8">
        <f>IF(Data_Mentah!L421="Yes",1,0)</f>
        <v>0</v>
      </c>
      <c r="M421" s="8">
        <f>IF(Data_Mentah!M421="Yes",1,0)</f>
        <v>0</v>
      </c>
      <c r="N421" s="8">
        <f>IF(Data_Mentah!N421="Yes",1,0)</f>
        <v>0</v>
      </c>
      <c r="O421" s="8">
        <f>IF(Data_Mentah!O421="Yes",1,0)</f>
        <v>0</v>
      </c>
      <c r="P421" s="8">
        <f>IF(Data_Mentah!P421="Yes",1,0)</f>
        <v>0</v>
      </c>
      <c r="Q421" s="9">
        <f>IF(Data_Mentah!Q421="Positive",1,0)</f>
        <v>1</v>
      </c>
      <c r="T421">
        <f t="shared" si="36"/>
        <v>0</v>
      </c>
      <c r="U421">
        <f t="shared" si="37"/>
        <v>0</v>
      </c>
      <c r="V421">
        <f t="shared" si="38"/>
        <v>0</v>
      </c>
      <c r="W421">
        <f t="shared" si="39"/>
        <v>0</v>
      </c>
      <c r="X421">
        <f t="shared" si="40"/>
        <v>0</v>
      </c>
      <c r="Y421">
        <f>IF((Confusion_Matrix!T421 + Confusion_Matrix!U421 + Confusion_Matrix!V421 + Confusion_Matrix!W421 + Confusion_Matrix!X421) &gt;= 3, 1, 0)</f>
        <v>0</v>
      </c>
      <c r="Z421">
        <f>Label_Encoding!Q421</f>
        <v>1</v>
      </c>
      <c r="AA421" t="str">
        <f t="shared" si="41"/>
        <v>Salah</v>
      </c>
    </row>
    <row r="422" spans="1:27" ht="15.75" customHeight="1" x14ac:dyDescent="0.2">
      <c r="A422" s="4">
        <v>47</v>
      </c>
      <c r="B422" s="5">
        <f>IF(Data_Mentah!B422="Male",1,0)</f>
        <v>0</v>
      </c>
      <c r="C422" s="5">
        <f>IF(Data_Mentah!C422="Yes",1,0)</f>
        <v>0</v>
      </c>
      <c r="D422" s="5">
        <f>IF(Data_Mentah!D422="Yes",1,0)</f>
        <v>0</v>
      </c>
      <c r="E422" s="5">
        <f>IF(Data_Mentah!E422="Yes",1,0)</f>
        <v>1</v>
      </c>
      <c r="F422" s="5">
        <f>IF(Data_Mentah!F422="Yes",1,0)</f>
        <v>1</v>
      </c>
      <c r="G422" s="5">
        <f>IF(Data_Mentah!G422="Yes",1,0)</f>
        <v>1</v>
      </c>
      <c r="H422" s="5">
        <f>IF(Data_Mentah!H422="Yes",1,0)</f>
        <v>0</v>
      </c>
      <c r="I422" s="5">
        <f>IF(Data_Mentah!I422="Yes",1,0)</f>
        <v>0</v>
      </c>
      <c r="J422" s="5">
        <f>IF(Data_Mentah!J422="Yes",1,0)</f>
        <v>0</v>
      </c>
      <c r="K422" s="5">
        <f>IF(Data_Mentah!K422="Yes",1,0)</f>
        <v>0</v>
      </c>
      <c r="L422" s="5">
        <f>IF(Data_Mentah!L422="Yes",1,0)</f>
        <v>0</v>
      </c>
      <c r="M422" s="5">
        <f>IF(Data_Mentah!M422="Yes",1,0)</f>
        <v>0</v>
      </c>
      <c r="N422" s="5">
        <f>IF(Data_Mentah!N422="Yes",1,0)</f>
        <v>1</v>
      </c>
      <c r="O422" s="5">
        <f>IF(Data_Mentah!O422="Yes",1,0)</f>
        <v>0</v>
      </c>
      <c r="P422" s="5">
        <f>IF(Data_Mentah!P422="Yes",1,0)</f>
        <v>0</v>
      </c>
      <c r="Q422" s="6">
        <f>IF(Data_Mentah!Q422="Positive",1,0)</f>
        <v>1</v>
      </c>
      <c r="T422">
        <f t="shared" si="36"/>
        <v>1</v>
      </c>
      <c r="U422">
        <f t="shared" si="37"/>
        <v>0</v>
      </c>
      <c r="V422">
        <f t="shared" si="38"/>
        <v>0</v>
      </c>
      <c r="W422">
        <f t="shared" si="39"/>
        <v>0</v>
      </c>
      <c r="X422">
        <f t="shared" si="40"/>
        <v>0</v>
      </c>
      <c r="Y422">
        <f>IF((Confusion_Matrix!T422 + Confusion_Matrix!U422 + Confusion_Matrix!V422 + Confusion_Matrix!W422 + Confusion_Matrix!X422) &gt;= 3, 1, 0)</f>
        <v>0</v>
      </c>
      <c r="Z422">
        <f>Label_Encoding!Q422</f>
        <v>1</v>
      </c>
      <c r="AA422" t="str">
        <f t="shared" si="41"/>
        <v>Salah</v>
      </c>
    </row>
    <row r="423" spans="1:27" ht="15.75" customHeight="1" x14ac:dyDescent="0.2">
      <c r="A423" s="7">
        <v>61</v>
      </c>
      <c r="B423" s="8">
        <f>IF(Data_Mentah!B423="Male",1,0)</f>
        <v>0</v>
      </c>
      <c r="C423" s="8">
        <f>IF(Data_Mentah!C423="Yes",1,0)</f>
        <v>1</v>
      </c>
      <c r="D423" s="8">
        <f>IF(Data_Mentah!D423="Yes",1,0)</f>
        <v>0</v>
      </c>
      <c r="E423" s="8">
        <f>IF(Data_Mentah!E423="Yes",1,0)</f>
        <v>0</v>
      </c>
      <c r="F423" s="8">
        <f>IF(Data_Mentah!F423="Yes",1,0)</f>
        <v>0</v>
      </c>
      <c r="G423" s="8">
        <f>IF(Data_Mentah!G423="Yes",1,0)</f>
        <v>1</v>
      </c>
      <c r="H423" s="8">
        <f>IF(Data_Mentah!H423="Yes",1,0)</f>
        <v>0</v>
      </c>
      <c r="I423" s="8">
        <f>IF(Data_Mentah!I423="Yes",1,0)</f>
        <v>0</v>
      </c>
      <c r="J423" s="8">
        <f>IF(Data_Mentah!J423="Yes",1,0)</f>
        <v>0</v>
      </c>
      <c r="K423" s="8">
        <f>IF(Data_Mentah!K423="Yes",1,0)</f>
        <v>1</v>
      </c>
      <c r="L423" s="8">
        <f>IF(Data_Mentah!L423="Yes",1,0)</f>
        <v>0</v>
      </c>
      <c r="M423" s="8">
        <f>IF(Data_Mentah!M423="Yes",1,0)</f>
        <v>0</v>
      </c>
      <c r="N423" s="8">
        <f>IF(Data_Mentah!N423="Yes",1,0)</f>
        <v>0</v>
      </c>
      <c r="O423" s="8">
        <f>IF(Data_Mentah!O423="Yes",1,0)</f>
        <v>1</v>
      </c>
      <c r="P423" s="8">
        <f>IF(Data_Mentah!P423="Yes",1,0)</f>
        <v>0</v>
      </c>
      <c r="Q423" s="9">
        <f>IF(Data_Mentah!Q423="Positive",1,0)</f>
        <v>1</v>
      </c>
      <c r="T423">
        <f t="shared" si="36"/>
        <v>0</v>
      </c>
      <c r="U423">
        <f t="shared" si="37"/>
        <v>0</v>
      </c>
      <c r="V423">
        <f t="shared" si="38"/>
        <v>0</v>
      </c>
      <c r="W423">
        <f t="shared" si="39"/>
        <v>0</v>
      </c>
      <c r="X423">
        <f t="shared" si="40"/>
        <v>0</v>
      </c>
      <c r="Y423">
        <f>IF((Confusion_Matrix!T423 + Confusion_Matrix!U423 + Confusion_Matrix!V423 + Confusion_Matrix!W423 + Confusion_Matrix!X423) &gt;= 3, 1, 0)</f>
        <v>0</v>
      </c>
      <c r="Z423">
        <f>Label_Encoding!Q423</f>
        <v>1</v>
      </c>
      <c r="AA423" t="str">
        <f t="shared" si="41"/>
        <v>Salah</v>
      </c>
    </row>
    <row r="424" spans="1:27" ht="15.75" customHeight="1" x14ac:dyDescent="0.2">
      <c r="A424" s="4">
        <v>67</v>
      </c>
      <c r="B424" s="5">
        <f>IF(Data_Mentah!B424="Male",1,0)</f>
        <v>1</v>
      </c>
      <c r="C424" s="5">
        <f>IF(Data_Mentah!C424="Yes",1,0)</f>
        <v>0</v>
      </c>
      <c r="D424" s="5">
        <f>IF(Data_Mentah!D424="Yes",1,0)</f>
        <v>1</v>
      </c>
      <c r="E424" s="5">
        <f>IF(Data_Mentah!E424="Yes",1,0)</f>
        <v>0</v>
      </c>
      <c r="F424" s="5">
        <f>IF(Data_Mentah!F424="Yes",1,0)</f>
        <v>1</v>
      </c>
      <c r="G424" s="5">
        <f>IF(Data_Mentah!G424="Yes",1,0)</f>
        <v>1</v>
      </c>
      <c r="H424" s="5">
        <f>IF(Data_Mentah!H424="Yes",1,0)</f>
        <v>0</v>
      </c>
      <c r="I424" s="5">
        <f>IF(Data_Mentah!I424="Yes",1,0)</f>
        <v>1</v>
      </c>
      <c r="J424" s="5">
        <f>IF(Data_Mentah!J424="Yes",1,0)</f>
        <v>0</v>
      </c>
      <c r="K424" s="5">
        <f>IF(Data_Mentah!K424="Yes",1,0)</f>
        <v>1</v>
      </c>
      <c r="L424" s="5">
        <f>IF(Data_Mentah!L424="Yes",1,0)</f>
        <v>1</v>
      </c>
      <c r="M424" s="5">
        <f>IF(Data_Mentah!M424="Yes",1,0)</f>
        <v>1</v>
      </c>
      <c r="N424" s="5">
        <f>IF(Data_Mentah!N424="Yes",1,0)</f>
        <v>1</v>
      </c>
      <c r="O424" s="5">
        <f>IF(Data_Mentah!O424="Yes",1,0)</f>
        <v>1</v>
      </c>
      <c r="P424" s="5">
        <f>IF(Data_Mentah!P424="Yes",1,0)</f>
        <v>1</v>
      </c>
      <c r="Q424" s="6">
        <f>IF(Data_Mentah!Q424="Positive",1,0)</f>
        <v>1</v>
      </c>
      <c r="T424">
        <f t="shared" si="36"/>
        <v>0</v>
      </c>
      <c r="U424">
        <f t="shared" si="37"/>
        <v>1</v>
      </c>
      <c r="V424">
        <f t="shared" si="38"/>
        <v>1</v>
      </c>
      <c r="W424">
        <f t="shared" si="39"/>
        <v>1</v>
      </c>
      <c r="X424">
        <f t="shared" si="40"/>
        <v>1</v>
      </c>
      <c r="Y424">
        <f>IF((Confusion_Matrix!T424 + Confusion_Matrix!U424 + Confusion_Matrix!V424 + Confusion_Matrix!W424 + Confusion_Matrix!X424) &gt;= 3, 1, 0)</f>
        <v>1</v>
      </c>
      <c r="Z424">
        <f>Label_Encoding!Q424</f>
        <v>1</v>
      </c>
      <c r="AA424" t="str">
        <f t="shared" si="41"/>
        <v>Benar</v>
      </c>
    </row>
    <row r="425" spans="1:27" ht="15.75" customHeight="1" x14ac:dyDescent="0.2">
      <c r="A425" s="7">
        <v>66</v>
      </c>
      <c r="B425" s="8">
        <f>IF(Data_Mentah!B425="Male",1,0)</f>
        <v>1</v>
      </c>
      <c r="C425" s="8">
        <f>IF(Data_Mentah!C425="Yes",1,0)</f>
        <v>1</v>
      </c>
      <c r="D425" s="8">
        <f>IF(Data_Mentah!D425="Yes",1,0)</f>
        <v>1</v>
      </c>
      <c r="E425" s="8">
        <f>IF(Data_Mentah!E425="Yes",1,0)</f>
        <v>0</v>
      </c>
      <c r="F425" s="8">
        <f>IF(Data_Mentah!F425="Yes",1,0)</f>
        <v>1</v>
      </c>
      <c r="G425" s="8">
        <f>IF(Data_Mentah!G425="Yes",1,0)</f>
        <v>1</v>
      </c>
      <c r="H425" s="8">
        <f>IF(Data_Mentah!H425="Yes",1,0)</f>
        <v>0</v>
      </c>
      <c r="I425" s="8">
        <f>IF(Data_Mentah!I425="Yes",1,0)</f>
        <v>1</v>
      </c>
      <c r="J425" s="8">
        <f>IF(Data_Mentah!J425="Yes",1,0)</f>
        <v>0</v>
      </c>
      <c r="K425" s="8">
        <f>IF(Data_Mentah!K425="Yes",1,0)</f>
        <v>0</v>
      </c>
      <c r="L425" s="8">
        <f>IF(Data_Mentah!L425="Yes",1,0)</f>
        <v>0</v>
      </c>
      <c r="M425" s="8">
        <f>IF(Data_Mentah!M425="Yes",1,0)</f>
        <v>1</v>
      </c>
      <c r="N425" s="8">
        <f>IF(Data_Mentah!N425="Yes",1,0)</f>
        <v>1</v>
      </c>
      <c r="O425" s="8">
        <f>IF(Data_Mentah!O425="Yes",1,0)</f>
        <v>0</v>
      </c>
      <c r="P425" s="8">
        <f>IF(Data_Mentah!P425="Yes",1,0)</f>
        <v>0</v>
      </c>
      <c r="Q425" s="9">
        <f>IF(Data_Mentah!Q425="Positive",1,0)</f>
        <v>1</v>
      </c>
      <c r="T425">
        <f t="shared" si="36"/>
        <v>0</v>
      </c>
      <c r="U425">
        <f t="shared" si="37"/>
        <v>1</v>
      </c>
      <c r="V425">
        <f t="shared" si="38"/>
        <v>0</v>
      </c>
      <c r="W425">
        <f t="shared" si="39"/>
        <v>0</v>
      </c>
      <c r="X425">
        <f t="shared" si="40"/>
        <v>0</v>
      </c>
      <c r="Y425">
        <f>IF((Confusion_Matrix!T425 + Confusion_Matrix!U425 + Confusion_Matrix!V425 + Confusion_Matrix!W425 + Confusion_Matrix!X425) &gt;= 3, 1, 0)</f>
        <v>0</v>
      </c>
      <c r="Z425">
        <f>Label_Encoding!Q425</f>
        <v>1</v>
      </c>
      <c r="AA425" t="str">
        <f t="shared" si="41"/>
        <v>Salah</v>
      </c>
    </row>
    <row r="426" spans="1:27" ht="15.75" customHeight="1" x14ac:dyDescent="0.2">
      <c r="A426" s="4">
        <v>43</v>
      </c>
      <c r="B426" s="5">
        <f>IF(Data_Mentah!B426="Male",1,0)</f>
        <v>1</v>
      </c>
      <c r="C426" s="5">
        <f>IF(Data_Mentah!C426="Yes",1,0)</f>
        <v>1</v>
      </c>
      <c r="D426" s="5">
        <f>IF(Data_Mentah!D426="Yes",1,0)</f>
        <v>1</v>
      </c>
      <c r="E426" s="5">
        <f>IF(Data_Mentah!E426="Yes",1,0)</f>
        <v>1</v>
      </c>
      <c r="F426" s="5">
        <f>IF(Data_Mentah!F426="Yes",1,0)</f>
        <v>1</v>
      </c>
      <c r="G426" s="5">
        <f>IF(Data_Mentah!G426="Yes",1,0)</f>
        <v>0</v>
      </c>
      <c r="H426" s="5">
        <f>IF(Data_Mentah!H426="Yes",1,0)</f>
        <v>1</v>
      </c>
      <c r="I426" s="5">
        <f>IF(Data_Mentah!I426="Yes",1,0)</f>
        <v>0</v>
      </c>
      <c r="J426" s="5">
        <f>IF(Data_Mentah!J426="Yes",1,0)</f>
        <v>0</v>
      </c>
      <c r="K426" s="5">
        <f>IF(Data_Mentah!K426="Yes",1,0)</f>
        <v>0</v>
      </c>
      <c r="L426" s="5">
        <f>IF(Data_Mentah!L426="Yes",1,0)</f>
        <v>0</v>
      </c>
      <c r="M426" s="5">
        <f>IF(Data_Mentah!M426="Yes",1,0)</f>
        <v>0</v>
      </c>
      <c r="N426" s="5">
        <f>IF(Data_Mentah!N426="Yes",1,0)</f>
        <v>0</v>
      </c>
      <c r="O426" s="5">
        <f>IF(Data_Mentah!O426="Yes",1,0)</f>
        <v>0</v>
      </c>
      <c r="P426" s="5">
        <f>IF(Data_Mentah!P426="Yes",1,0)</f>
        <v>0</v>
      </c>
      <c r="Q426" s="6">
        <f>IF(Data_Mentah!Q426="Positive",1,0)</f>
        <v>1</v>
      </c>
      <c r="T426">
        <f t="shared" si="36"/>
        <v>1</v>
      </c>
      <c r="U426">
        <f t="shared" si="37"/>
        <v>0</v>
      </c>
      <c r="V426">
        <f t="shared" si="38"/>
        <v>0</v>
      </c>
      <c r="W426">
        <f t="shared" si="39"/>
        <v>0</v>
      </c>
      <c r="X426">
        <f t="shared" si="40"/>
        <v>0</v>
      </c>
      <c r="Y426">
        <f>IF((Confusion_Matrix!T426 + Confusion_Matrix!U426 + Confusion_Matrix!V426 + Confusion_Matrix!W426 + Confusion_Matrix!X426) &gt;= 3, 1, 0)</f>
        <v>0</v>
      </c>
      <c r="Z426">
        <f>Label_Encoding!Q426</f>
        <v>1</v>
      </c>
      <c r="AA426" t="str">
        <f t="shared" si="41"/>
        <v>Salah</v>
      </c>
    </row>
    <row r="427" spans="1:27" ht="15.75" customHeight="1" x14ac:dyDescent="0.2">
      <c r="A427" s="7">
        <v>62</v>
      </c>
      <c r="B427" s="8">
        <f>IF(Data_Mentah!B427="Male",1,0)</f>
        <v>1</v>
      </c>
      <c r="C427" s="8">
        <f>IF(Data_Mentah!C427="Yes",1,0)</f>
        <v>1</v>
      </c>
      <c r="D427" s="8">
        <f>IF(Data_Mentah!D427="Yes",1,0)</f>
        <v>1</v>
      </c>
      <c r="E427" s="8">
        <f>IF(Data_Mentah!E427="Yes",1,0)</f>
        <v>0</v>
      </c>
      <c r="F427" s="8">
        <f>IF(Data_Mentah!F427="Yes",1,0)</f>
        <v>1</v>
      </c>
      <c r="G427" s="8">
        <f>IF(Data_Mentah!G427="Yes",1,0)</f>
        <v>1</v>
      </c>
      <c r="H427" s="8">
        <f>IF(Data_Mentah!H427="Yes",1,0)</f>
        <v>0</v>
      </c>
      <c r="I427" s="8">
        <f>IF(Data_Mentah!I427="Yes",1,0)</f>
        <v>1</v>
      </c>
      <c r="J427" s="8">
        <f>IF(Data_Mentah!J427="Yes",1,0)</f>
        <v>0</v>
      </c>
      <c r="K427" s="8">
        <f>IF(Data_Mentah!K427="Yes",1,0)</f>
        <v>1</v>
      </c>
      <c r="L427" s="8">
        <f>IF(Data_Mentah!L427="Yes",1,0)</f>
        <v>0</v>
      </c>
      <c r="M427" s="8">
        <f>IF(Data_Mentah!M427="Yes",1,0)</f>
        <v>1</v>
      </c>
      <c r="N427" s="8">
        <f>IF(Data_Mentah!N427="Yes",1,0)</f>
        <v>1</v>
      </c>
      <c r="O427" s="8">
        <f>IF(Data_Mentah!O427="Yes",1,0)</f>
        <v>0</v>
      </c>
      <c r="P427" s="8">
        <f>IF(Data_Mentah!P427="Yes",1,0)</f>
        <v>0</v>
      </c>
      <c r="Q427" s="9">
        <f>IF(Data_Mentah!Q427="Positive",1,0)</f>
        <v>1</v>
      </c>
      <c r="T427">
        <f t="shared" si="36"/>
        <v>0</v>
      </c>
      <c r="U427">
        <f t="shared" si="37"/>
        <v>1</v>
      </c>
      <c r="V427">
        <f t="shared" si="38"/>
        <v>0</v>
      </c>
      <c r="W427">
        <f t="shared" si="39"/>
        <v>0</v>
      </c>
      <c r="X427">
        <f t="shared" si="40"/>
        <v>0</v>
      </c>
      <c r="Y427">
        <f>IF((Confusion_Matrix!T427 + Confusion_Matrix!U427 + Confusion_Matrix!V427 + Confusion_Matrix!W427 + Confusion_Matrix!X427) &gt;= 3, 1, 0)</f>
        <v>0</v>
      </c>
      <c r="Z427">
        <f>Label_Encoding!Q427</f>
        <v>1</v>
      </c>
      <c r="AA427" t="str">
        <f t="shared" si="41"/>
        <v>Salah</v>
      </c>
    </row>
    <row r="428" spans="1:27" ht="15.75" customHeight="1" x14ac:dyDescent="0.2">
      <c r="A428" s="4">
        <v>54</v>
      </c>
      <c r="B428" s="5">
        <f>IF(Data_Mentah!B428="Male",1,0)</f>
        <v>1</v>
      </c>
      <c r="C428" s="5">
        <f>IF(Data_Mentah!C428="Yes",1,0)</f>
        <v>1</v>
      </c>
      <c r="D428" s="5">
        <f>IF(Data_Mentah!D428="Yes",1,0)</f>
        <v>1</v>
      </c>
      <c r="E428" s="5">
        <f>IF(Data_Mentah!E428="Yes",1,0)</f>
        <v>1</v>
      </c>
      <c r="F428" s="5">
        <f>IF(Data_Mentah!F428="Yes",1,0)</f>
        <v>1</v>
      </c>
      <c r="G428" s="5">
        <f>IF(Data_Mentah!G428="Yes",1,0)</f>
        <v>1</v>
      </c>
      <c r="H428" s="5">
        <f>IF(Data_Mentah!H428="Yes",1,0)</f>
        <v>1</v>
      </c>
      <c r="I428" s="5">
        <f>IF(Data_Mentah!I428="Yes",1,0)</f>
        <v>1</v>
      </c>
      <c r="J428" s="5">
        <f>IF(Data_Mentah!J428="Yes",1,0)</f>
        <v>1</v>
      </c>
      <c r="K428" s="5">
        <f>IF(Data_Mentah!K428="Yes",1,0)</f>
        <v>0</v>
      </c>
      <c r="L428" s="5">
        <f>IF(Data_Mentah!L428="Yes",1,0)</f>
        <v>1</v>
      </c>
      <c r="M428" s="5">
        <f>IF(Data_Mentah!M428="Yes",1,0)</f>
        <v>0</v>
      </c>
      <c r="N428" s="5">
        <f>IF(Data_Mentah!N428="Yes",1,0)</f>
        <v>1</v>
      </c>
      <c r="O428" s="5">
        <f>IF(Data_Mentah!O428="Yes",1,0)</f>
        <v>1</v>
      </c>
      <c r="P428" s="5">
        <f>IF(Data_Mentah!P428="Yes",1,0)</f>
        <v>0</v>
      </c>
      <c r="Q428" s="6">
        <f>IF(Data_Mentah!Q428="Positive",1,0)</f>
        <v>1</v>
      </c>
      <c r="T428">
        <f t="shared" si="36"/>
        <v>1</v>
      </c>
      <c r="U428">
        <f t="shared" si="37"/>
        <v>1</v>
      </c>
      <c r="V428">
        <f t="shared" si="38"/>
        <v>1</v>
      </c>
      <c r="W428">
        <f t="shared" si="39"/>
        <v>0</v>
      </c>
      <c r="X428">
        <f t="shared" si="40"/>
        <v>1</v>
      </c>
      <c r="Y428">
        <f>IF((Confusion_Matrix!T428 + Confusion_Matrix!U428 + Confusion_Matrix!V428 + Confusion_Matrix!W428 + Confusion_Matrix!X428) &gt;= 3, 1, 0)</f>
        <v>1</v>
      </c>
      <c r="Z428">
        <f>Label_Encoding!Q428</f>
        <v>1</v>
      </c>
      <c r="AA428" t="str">
        <f t="shared" si="41"/>
        <v>Benar</v>
      </c>
    </row>
    <row r="429" spans="1:27" ht="15.75" customHeight="1" x14ac:dyDescent="0.2">
      <c r="A429" s="7">
        <v>39</v>
      </c>
      <c r="B429" s="8">
        <f>IF(Data_Mentah!B429="Male",1,0)</f>
        <v>1</v>
      </c>
      <c r="C429" s="8">
        <f>IF(Data_Mentah!C429="Yes",1,0)</f>
        <v>1</v>
      </c>
      <c r="D429" s="8">
        <f>IF(Data_Mentah!D429="Yes",1,0)</f>
        <v>0</v>
      </c>
      <c r="E429" s="8">
        <f>IF(Data_Mentah!E429="Yes",1,0)</f>
        <v>1</v>
      </c>
      <c r="F429" s="8">
        <f>IF(Data_Mentah!F429="Yes",1,0)</f>
        <v>0</v>
      </c>
      <c r="G429" s="8">
        <f>IF(Data_Mentah!G429="Yes",1,0)</f>
        <v>0</v>
      </c>
      <c r="H429" s="8">
        <f>IF(Data_Mentah!H429="Yes",1,0)</f>
        <v>1</v>
      </c>
      <c r="I429" s="8">
        <f>IF(Data_Mentah!I429="Yes",1,0)</f>
        <v>0</v>
      </c>
      <c r="J429" s="8">
        <f>IF(Data_Mentah!J429="Yes",1,0)</f>
        <v>1</v>
      </c>
      <c r="K429" s="8">
        <f>IF(Data_Mentah!K429="Yes",1,0)</f>
        <v>1</v>
      </c>
      <c r="L429" s="8">
        <f>IF(Data_Mentah!L429="Yes",1,0)</f>
        <v>0</v>
      </c>
      <c r="M429" s="8">
        <f>IF(Data_Mentah!M429="Yes",1,0)</f>
        <v>0</v>
      </c>
      <c r="N429" s="8">
        <f>IF(Data_Mentah!N429="Yes",1,0)</f>
        <v>0</v>
      </c>
      <c r="O429" s="8">
        <f>IF(Data_Mentah!O429="Yes",1,0)</f>
        <v>1</v>
      </c>
      <c r="P429" s="8">
        <f>IF(Data_Mentah!P429="Yes",1,0)</f>
        <v>0</v>
      </c>
      <c r="Q429" s="9">
        <f>IF(Data_Mentah!Q429="Positive",1,0)</f>
        <v>1</v>
      </c>
      <c r="T429">
        <f t="shared" si="36"/>
        <v>1</v>
      </c>
      <c r="U429">
        <f t="shared" si="37"/>
        <v>0</v>
      </c>
      <c r="V429">
        <f t="shared" si="38"/>
        <v>0</v>
      </c>
      <c r="W429">
        <f t="shared" si="39"/>
        <v>0</v>
      </c>
      <c r="X429">
        <f t="shared" si="40"/>
        <v>0</v>
      </c>
      <c r="Y429">
        <f>IF((Confusion_Matrix!T429 + Confusion_Matrix!U429 + Confusion_Matrix!V429 + Confusion_Matrix!W429 + Confusion_Matrix!X429) &gt;= 3, 1, 0)</f>
        <v>0</v>
      </c>
      <c r="Z429">
        <f>Label_Encoding!Q429</f>
        <v>1</v>
      </c>
      <c r="AA429" t="str">
        <f t="shared" si="41"/>
        <v>Salah</v>
      </c>
    </row>
    <row r="430" spans="1:27" ht="15.75" customHeight="1" x14ac:dyDescent="0.2">
      <c r="A430" s="4">
        <v>48</v>
      </c>
      <c r="B430" s="5">
        <f>IF(Data_Mentah!B430="Male",1,0)</f>
        <v>1</v>
      </c>
      <c r="C430" s="5">
        <f>IF(Data_Mentah!C430="Yes",1,0)</f>
        <v>0</v>
      </c>
      <c r="D430" s="5">
        <f>IF(Data_Mentah!D430="Yes",1,0)</f>
        <v>1</v>
      </c>
      <c r="E430" s="5">
        <f>IF(Data_Mentah!E430="Yes",1,0)</f>
        <v>1</v>
      </c>
      <c r="F430" s="5">
        <f>IF(Data_Mentah!F430="Yes",1,0)</f>
        <v>1</v>
      </c>
      <c r="G430" s="5">
        <f>IF(Data_Mentah!G430="Yes",1,0)</f>
        <v>0</v>
      </c>
      <c r="H430" s="5">
        <f>IF(Data_Mentah!H430="Yes",1,0)</f>
        <v>0</v>
      </c>
      <c r="I430" s="5">
        <f>IF(Data_Mentah!I430="Yes",1,0)</f>
        <v>1</v>
      </c>
      <c r="J430" s="5">
        <f>IF(Data_Mentah!J430="Yes",1,0)</f>
        <v>1</v>
      </c>
      <c r="K430" s="5">
        <f>IF(Data_Mentah!K430="Yes",1,0)</f>
        <v>1</v>
      </c>
      <c r="L430" s="5">
        <f>IF(Data_Mentah!L430="Yes",1,0)</f>
        <v>1</v>
      </c>
      <c r="M430" s="5">
        <f>IF(Data_Mentah!M430="Yes",1,0)</f>
        <v>0</v>
      </c>
      <c r="N430" s="5">
        <f>IF(Data_Mentah!N430="Yes",1,0)</f>
        <v>0</v>
      </c>
      <c r="O430" s="5">
        <f>IF(Data_Mentah!O430="Yes",1,0)</f>
        <v>0</v>
      </c>
      <c r="P430" s="5">
        <f>IF(Data_Mentah!P430="Yes",1,0)</f>
        <v>0</v>
      </c>
      <c r="Q430" s="6">
        <f>IF(Data_Mentah!Q430="Positive",1,0)</f>
        <v>1</v>
      </c>
      <c r="T430">
        <f t="shared" si="36"/>
        <v>1</v>
      </c>
      <c r="U430">
        <f t="shared" si="37"/>
        <v>0</v>
      </c>
      <c r="V430">
        <f t="shared" si="38"/>
        <v>1</v>
      </c>
      <c r="W430">
        <f t="shared" si="39"/>
        <v>0</v>
      </c>
      <c r="X430">
        <f t="shared" si="40"/>
        <v>0</v>
      </c>
      <c r="Y430">
        <f>IF((Confusion_Matrix!T430 + Confusion_Matrix!U430 + Confusion_Matrix!V430 + Confusion_Matrix!W430 + Confusion_Matrix!X430) &gt;= 3, 1, 0)</f>
        <v>0</v>
      </c>
      <c r="Z430">
        <f>Label_Encoding!Q430</f>
        <v>1</v>
      </c>
      <c r="AA430" t="str">
        <f t="shared" si="41"/>
        <v>Salah</v>
      </c>
    </row>
    <row r="431" spans="1:27" ht="15.75" customHeight="1" x14ac:dyDescent="0.2">
      <c r="A431" s="7">
        <v>58</v>
      </c>
      <c r="B431" s="8">
        <f>IF(Data_Mentah!B431="Male",1,0)</f>
        <v>1</v>
      </c>
      <c r="C431" s="8">
        <f>IF(Data_Mentah!C431="Yes",1,0)</f>
        <v>1</v>
      </c>
      <c r="D431" s="8">
        <f>IF(Data_Mentah!D431="Yes",1,0)</f>
        <v>1</v>
      </c>
      <c r="E431" s="8">
        <f>IF(Data_Mentah!E431="Yes",1,0)</f>
        <v>1</v>
      </c>
      <c r="F431" s="8">
        <f>IF(Data_Mentah!F431="Yes",1,0)</f>
        <v>1</v>
      </c>
      <c r="G431" s="8">
        <f>IF(Data_Mentah!G431="Yes",1,0)</f>
        <v>1</v>
      </c>
      <c r="H431" s="8">
        <f>IF(Data_Mentah!H431="Yes",1,0)</f>
        <v>0</v>
      </c>
      <c r="I431" s="8">
        <f>IF(Data_Mentah!I431="Yes",1,0)</f>
        <v>1</v>
      </c>
      <c r="J431" s="8">
        <f>IF(Data_Mentah!J431="Yes",1,0)</f>
        <v>0</v>
      </c>
      <c r="K431" s="8">
        <f>IF(Data_Mentah!K431="Yes",1,0)</f>
        <v>0</v>
      </c>
      <c r="L431" s="8">
        <f>IF(Data_Mentah!L431="Yes",1,0)</f>
        <v>1</v>
      </c>
      <c r="M431" s="8">
        <f>IF(Data_Mentah!M431="Yes",1,0)</f>
        <v>1</v>
      </c>
      <c r="N431" s="8">
        <f>IF(Data_Mentah!N431="Yes",1,0)</f>
        <v>1</v>
      </c>
      <c r="O431" s="8">
        <f>IF(Data_Mentah!O431="Yes",1,0)</f>
        <v>0</v>
      </c>
      <c r="P431" s="8">
        <f>IF(Data_Mentah!P431="Yes",1,0)</f>
        <v>1</v>
      </c>
      <c r="Q431" s="9">
        <f>IF(Data_Mentah!Q431="Positive",1,0)</f>
        <v>1</v>
      </c>
      <c r="T431">
        <f t="shared" si="36"/>
        <v>1</v>
      </c>
      <c r="U431">
        <f t="shared" si="37"/>
        <v>1</v>
      </c>
      <c r="V431">
        <f t="shared" si="38"/>
        <v>1</v>
      </c>
      <c r="W431">
        <f t="shared" si="39"/>
        <v>0</v>
      </c>
      <c r="X431">
        <f t="shared" si="40"/>
        <v>1</v>
      </c>
      <c r="Y431">
        <f>IF((Confusion_Matrix!T431 + Confusion_Matrix!U431 + Confusion_Matrix!V431 + Confusion_Matrix!W431 + Confusion_Matrix!X431) &gt;= 3, 1, 0)</f>
        <v>1</v>
      </c>
      <c r="Z431">
        <f>Label_Encoding!Q431</f>
        <v>1</v>
      </c>
      <c r="AA431" t="str">
        <f t="shared" si="41"/>
        <v>Benar</v>
      </c>
    </row>
    <row r="432" spans="1:27" ht="15.75" customHeight="1" x14ac:dyDescent="0.2">
      <c r="A432" s="4">
        <v>32</v>
      </c>
      <c r="B432" s="5">
        <f>IF(Data_Mentah!B432="Male",1,0)</f>
        <v>1</v>
      </c>
      <c r="C432" s="5">
        <f>IF(Data_Mentah!C432="Yes",1,0)</f>
        <v>0</v>
      </c>
      <c r="D432" s="5">
        <f>IF(Data_Mentah!D432="Yes",1,0)</f>
        <v>0</v>
      </c>
      <c r="E432" s="5">
        <f>IF(Data_Mentah!E432="Yes",1,0)</f>
        <v>0</v>
      </c>
      <c r="F432" s="5">
        <f>IF(Data_Mentah!F432="Yes",1,0)</f>
        <v>0</v>
      </c>
      <c r="G432" s="5">
        <f>IF(Data_Mentah!G432="Yes",1,0)</f>
        <v>0</v>
      </c>
      <c r="H432" s="5">
        <f>IF(Data_Mentah!H432="Yes",1,0)</f>
        <v>1</v>
      </c>
      <c r="I432" s="5">
        <f>IF(Data_Mentah!I432="Yes",1,0)</f>
        <v>0</v>
      </c>
      <c r="J432" s="5">
        <f>IF(Data_Mentah!J432="Yes",1,0)</f>
        <v>0</v>
      </c>
      <c r="K432" s="5">
        <f>IF(Data_Mentah!K432="Yes",1,0)</f>
        <v>1</v>
      </c>
      <c r="L432" s="5">
        <f>IF(Data_Mentah!L432="Yes",1,0)</f>
        <v>1</v>
      </c>
      <c r="M432" s="5">
        <f>IF(Data_Mentah!M432="Yes",1,0)</f>
        <v>0</v>
      </c>
      <c r="N432" s="5">
        <f>IF(Data_Mentah!N432="Yes",1,0)</f>
        <v>0</v>
      </c>
      <c r="O432" s="5">
        <f>IF(Data_Mentah!O432="Yes",1,0)</f>
        <v>0</v>
      </c>
      <c r="P432" s="5">
        <f>IF(Data_Mentah!P432="Yes",1,0)</f>
        <v>1</v>
      </c>
      <c r="Q432" s="6">
        <f>IF(Data_Mentah!Q432="Positive",1,0)</f>
        <v>1</v>
      </c>
      <c r="T432">
        <f t="shared" si="36"/>
        <v>0</v>
      </c>
      <c r="U432">
        <f t="shared" si="37"/>
        <v>0</v>
      </c>
      <c r="V432">
        <f t="shared" si="38"/>
        <v>0</v>
      </c>
      <c r="W432">
        <f t="shared" si="39"/>
        <v>0</v>
      </c>
      <c r="X432">
        <f t="shared" si="40"/>
        <v>0</v>
      </c>
      <c r="Y432">
        <f>IF((Confusion_Matrix!T432 + Confusion_Matrix!U432 + Confusion_Matrix!V432 + Confusion_Matrix!W432 + Confusion_Matrix!X432) &gt;= 3, 1, 0)</f>
        <v>0</v>
      </c>
      <c r="Z432">
        <f>Label_Encoding!Q432</f>
        <v>1</v>
      </c>
      <c r="AA432" t="str">
        <f t="shared" si="41"/>
        <v>Salah</v>
      </c>
    </row>
    <row r="433" spans="1:27" ht="15.75" customHeight="1" x14ac:dyDescent="0.2">
      <c r="A433" s="7">
        <v>42</v>
      </c>
      <c r="B433" s="8">
        <f>IF(Data_Mentah!B433="Male",1,0)</f>
        <v>1</v>
      </c>
      <c r="C433" s="8">
        <f>IF(Data_Mentah!C433="Yes",1,0)</f>
        <v>0</v>
      </c>
      <c r="D433" s="8">
        <f>IF(Data_Mentah!D433="Yes",1,0)</f>
        <v>0</v>
      </c>
      <c r="E433" s="8">
        <f>IF(Data_Mentah!E433="Yes",1,0)</f>
        <v>0</v>
      </c>
      <c r="F433" s="8">
        <f>IF(Data_Mentah!F433="Yes",1,0)</f>
        <v>1</v>
      </c>
      <c r="G433" s="8">
        <f>IF(Data_Mentah!G433="Yes",1,0)</f>
        <v>1</v>
      </c>
      <c r="H433" s="8">
        <f>IF(Data_Mentah!H433="Yes",1,0)</f>
        <v>0</v>
      </c>
      <c r="I433" s="8">
        <f>IF(Data_Mentah!I433="Yes",1,0)</f>
        <v>0</v>
      </c>
      <c r="J433" s="8">
        <f>IF(Data_Mentah!J433="Yes",1,0)</f>
        <v>0</v>
      </c>
      <c r="K433" s="8">
        <f>IF(Data_Mentah!K433="Yes",1,0)</f>
        <v>1</v>
      </c>
      <c r="L433" s="8">
        <f>IF(Data_Mentah!L433="Yes",1,0)</f>
        <v>0</v>
      </c>
      <c r="M433" s="8">
        <f>IF(Data_Mentah!M433="Yes",1,0)</f>
        <v>0</v>
      </c>
      <c r="N433" s="8">
        <f>IF(Data_Mentah!N433="Yes",1,0)</f>
        <v>1</v>
      </c>
      <c r="O433" s="8">
        <f>IF(Data_Mentah!O433="Yes",1,0)</f>
        <v>0</v>
      </c>
      <c r="P433" s="8">
        <f>IF(Data_Mentah!P433="Yes",1,0)</f>
        <v>0</v>
      </c>
      <c r="Q433" s="9">
        <f>IF(Data_Mentah!Q433="Positive",1,0)</f>
        <v>1</v>
      </c>
      <c r="T433">
        <f t="shared" si="36"/>
        <v>0</v>
      </c>
      <c r="U433">
        <f t="shared" si="37"/>
        <v>0</v>
      </c>
      <c r="V433">
        <f t="shared" si="38"/>
        <v>0</v>
      </c>
      <c r="W433">
        <f t="shared" si="39"/>
        <v>0</v>
      </c>
      <c r="X433">
        <f t="shared" si="40"/>
        <v>0</v>
      </c>
      <c r="Y433">
        <f>IF((Confusion_Matrix!T433 + Confusion_Matrix!U433 + Confusion_Matrix!V433 + Confusion_Matrix!W433 + Confusion_Matrix!X433) &gt;= 3, 1, 0)</f>
        <v>0</v>
      </c>
      <c r="Z433">
        <f>Label_Encoding!Q433</f>
        <v>1</v>
      </c>
      <c r="AA433" t="str">
        <f t="shared" si="41"/>
        <v>Salah</v>
      </c>
    </row>
    <row r="434" spans="1:27" ht="15.75" customHeight="1" x14ac:dyDescent="0.2">
      <c r="A434" s="4">
        <v>52</v>
      </c>
      <c r="B434" s="5">
        <f>IF(Data_Mentah!B434="Male",1,0)</f>
        <v>1</v>
      </c>
      <c r="C434" s="5">
        <f>IF(Data_Mentah!C434="Yes",1,0)</f>
        <v>1</v>
      </c>
      <c r="D434" s="5">
        <f>IF(Data_Mentah!D434="Yes",1,0)</f>
        <v>1</v>
      </c>
      <c r="E434" s="5">
        <f>IF(Data_Mentah!E434="Yes",1,0)</f>
        <v>1</v>
      </c>
      <c r="F434" s="5">
        <f>IF(Data_Mentah!F434="Yes",1,0)</f>
        <v>1</v>
      </c>
      <c r="G434" s="5">
        <f>IF(Data_Mentah!G434="Yes",1,0)</f>
        <v>1</v>
      </c>
      <c r="H434" s="5">
        <f>IF(Data_Mentah!H434="Yes",1,0)</f>
        <v>0</v>
      </c>
      <c r="I434" s="5">
        <f>IF(Data_Mentah!I434="Yes",1,0)</f>
        <v>1</v>
      </c>
      <c r="J434" s="5">
        <f>IF(Data_Mentah!J434="Yes",1,0)</f>
        <v>1</v>
      </c>
      <c r="K434" s="5">
        <f>IF(Data_Mentah!K434="Yes",1,0)</f>
        <v>0</v>
      </c>
      <c r="L434" s="5">
        <f>IF(Data_Mentah!L434="Yes",1,0)</f>
        <v>1</v>
      </c>
      <c r="M434" s="5">
        <f>IF(Data_Mentah!M434="Yes",1,0)</f>
        <v>1</v>
      </c>
      <c r="N434" s="5">
        <f>IF(Data_Mentah!N434="Yes",1,0)</f>
        <v>1</v>
      </c>
      <c r="O434" s="5">
        <f>IF(Data_Mentah!O434="Yes",1,0)</f>
        <v>0</v>
      </c>
      <c r="P434" s="5">
        <f>IF(Data_Mentah!P434="Yes",1,0)</f>
        <v>0</v>
      </c>
      <c r="Q434" s="6">
        <f>IF(Data_Mentah!Q434="Positive",1,0)</f>
        <v>1</v>
      </c>
      <c r="T434">
        <f t="shared" si="36"/>
        <v>1</v>
      </c>
      <c r="U434">
        <f t="shared" si="37"/>
        <v>1</v>
      </c>
      <c r="V434">
        <f t="shared" si="38"/>
        <v>1</v>
      </c>
      <c r="W434">
        <f t="shared" si="39"/>
        <v>0</v>
      </c>
      <c r="X434">
        <f t="shared" si="40"/>
        <v>1</v>
      </c>
      <c r="Y434">
        <f>IF((Confusion_Matrix!T434 + Confusion_Matrix!U434 + Confusion_Matrix!V434 + Confusion_Matrix!W434 + Confusion_Matrix!X434) &gt;= 3, 1, 0)</f>
        <v>1</v>
      </c>
      <c r="Z434">
        <f>Label_Encoding!Q434</f>
        <v>1</v>
      </c>
      <c r="AA434" t="str">
        <f t="shared" si="41"/>
        <v>Benar</v>
      </c>
    </row>
    <row r="435" spans="1:27" ht="15.75" customHeight="1" x14ac:dyDescent="0.2">
      <c r="A435" s="7">
        <v>38</v>
      </c>
      <c r="B435" s="8">
        <f>IF(Data_Mentah!B435="Male",1,0)</f>
        <v>1</v>
      </c>
      <c r="C435" s="8">
        <f>IF(Data_Mentah!C435="Yes",1,0)</f>
        <v>0</v>
      </c>
      <c r="D435" s="8">
        <f>IF(Data_Mentah!D435="Yes",1,0)</f>
        <v>1</v>
      </c>
      <c r="E435" s="8">
        <f>IF(Data_Mentah!E435="Yes",1,0)</f>
        <v>0</v>
      </c>
      <c r="F435" s="8">
        <f>IF(Data_Mentah!F435="Yes",1,0)</f>
        <v>0</v>
      </c>
      <c r="G435" s="8">
        <f>IF(Data_Mentah!G435="Yes",1,0)</f>
        <v>0</v>
      </c>
      <c r="H435" s="8">
        <f>IF(Data_Mentah!H435="Yes",1,0)</f>
        <v>1</v>
      </c>
      <c r="I435" s="8">
        <f>IF(Data_Mentah!I435="Yes",1,0)</f>
        <v>0</v>
      </c>
      <c r="J435" s="8">
        <f>IF(Data_Mentah!J435="Yes",1,0)</f>
        <v>0</v>
      </c>
      <c r="K435" s="8">
        <f>IF(Data_Mentah!K435="Yes",1,0)</f>
        <v>0</v>
      </c>
      <c r="L435" s="8">
        <f>IF(Data_Mentah!L435="Yes",1,0)</f>
        <v>0</v>
      </c>
      <c r="M435" s="8">
        <f>IF(Data_Mentah!M435="Yes",1,0)</f>
        <v>0</v>
      </c>
      <c r="N435" s="8">
        <f>IF(Data_Mentah!N435="Yes",1,0)</f>
        <v>0</v>
      </c>
      <c r="O435" s="8">
        <f>IF(Data_Mentah!O435="Yes",1,0)</f>
        <v>1</v>
      </c>
      <c r="P435" s="8">
        <f>IF(Data_Mentah!P435="Yes",1,0)</f>
        <v>0</v>
      </c>
      <c r="Q435" s="9">
        <f>IF(Data_Mentah!Q435="Positive",1,0)</f>
        <v>1</v>
      </c>
      <c r="T435">
        <f t="shared" si="36"/>
        <v>0</v>
      </c>
      <c r="U435">
        <f t="shared" si="37"/>
        <v>0</v>
      </c>
      <c r="V435">
        <f t="shared" si="38"/>
        <v>0</v>
      </c>
      <c r="W435">
        <f t="shared" si="39"/>
        <v>0</v>
      </c>
      <c r="X435">
        <f t="shared" si="40"/>
        <v>0</v>
      </c>
      <c r="Y435">
        <f>IF((Confusion_Matrix!T435 + Confusion_Matrix!U435 + Confusion_Matrix!V435 + Confusion_Matrix!W435 + Confusion_Matrix!X435) &gt;= 3, 1, 0)</f>
        <v>0</v>
      </c>
      <c r="Z435">
        <f>Label_Encoding!Q435</f>
        <v>1</v>
      </c>
      <c r="AA435" t="str">
        <f t="shared" si="41"/>
        <v>Salah</v>
      </c>
    </row>
    <row r="436" spans="1:27" ht="15.75" customHeight="1" x14ac:dyDescent="0.2">
      <c r="A436" s="4">
        <v>53</v>
      </c>
      <c r="B436" s="5">
        <f>IF(Data_Mentah!B436="Male",1,0)</f>
        <v>1</v>
      </c>
      <c r="C436" s="5">
        <f>IF(Data_Mentah!C436="Yes",1,0)</f>
        <v>1</v>
      </c>
      <c r="D436" s="5">
        <f>IF(Data_Mentah!D436="Yes",1,0)</f>
        <v>1</v>
      </c>
      <c r="E436" s="5">
        <f>IF(Data_Mentah!E436="Yes",1,0)</f>
        <v>1</v>
      </c>
      <c r="F436" s="5">
        <f>IF(Data_Mentah!F436="Yes",1,0)</f>
        <v>1</v>
      </c>
      <c r="G436" s="5">
        <f>IF(Data_Mentah!G436="Yes",1,0)</f>
        <v>1</v>
      </c>
      <c r="H436" s="5">
        <f>IF(Data_Mentah!H436="Yes",1,0)</f>
        <v>0</v>
      </c>
      <c r="I436" s="5">
        <f>IF(Data_Mentah!I436="Yes",1,0)</f>
        <v>1</v>
      </c>
      <c r="J436" s="5">
        <f>IF(Data_Mentah!J436="Yes",1,0)</f>
        <v>0</v>
      </c>
      <c r="K436" s="5">
        <f>IF(Data_Mentah!K436="Yes",1,0)</f>
        <v>1</v>
      </c>
      <c r="L436" s="5">
        <f>IF(Data_Mentah!L436="Yes",1,0)</f>
        <v>0</v>
      </c>
      <c r="M436" s="5">
        <f>IF(Data_Mentah!M436="Yes",1,0)</f>
        <v>1</v>
      </c>
      <c r="N436" s="5">
        <f>IF(Data_Mentah!N436="Yes",1,0)</f>
        <v>0</v>
      </c>
      <c r="O436" s="5">
        <f>IF(Data_Mentah!O436="Yes",1,0)</f>
        <v>1</v>
      </c>
      <c r="P436" s="5">
        <f>IF(Data_Mentah!P436="Yes",1,0)</f>
        <v>0</v>
      </c>
      <c r="Q436" s="6">
        <f>IF(Data_Mentah!Q436="Positive",1,0)</f>
        <v>1</v>
      </c>
      <c r="T436">
        <f t="shared" si="36"/>
        <v>0</v>
      </c>
      <c r="U436">
        <f t="shared" si="37"/>
        <v>1</v>
      </c>
      <c r="V436">
        <f t="shared" si="38"/>
        <v>0</v>
      </c>
      <c r="W436">
        <f t="shared" si="39"/>
        <v>0</v>
      </c>
      <c r="X436">
        <f t="shared" si="40"/>
        <v>1</v>
      </c>
      <c r="Y436">
        <f>IF((Confusion_Matrix!T436 + Confusion_Matrix!U436 + Confusion_Matrix!V436 + Confusion_Matrix!W436 + Confusion_Matrix!X436) &gt;= 3, 1, 0)</f>
        <v>0</v>
      </c>
      <c r="Z436">
        <f>Label_Encoding!Q436</f>
        <v>1</v>
      </c>
      <c r="AA436" t="str">
        <f t="shared" si="41"/>
        <v>Salah</v>
      </c>
    </row>
    <row r="437" spans="1:27" ht="15.75" customHeight="1" x14ac:dyDescent="0.2">
      <c r="A437" s="7">
        <v>57</v>
      </c>
      <c r="B437" s="8">
        <f>IF(Data_Mentah!B437="Male",1,0)</f>
        <v>1</v>
      </c>
      <c r="C437" s="8">
        <f>IF(Data_Mentah!C437="Yes",1,0)</f>
        <v>1</v>
      </c>
      <c r="D437" s="8">
        <f>IF(Data_Mentah!D437="Yes",1,0)</f>
        <v>1</v>
      </c>
      <c r="E437" s="8">
        <f>IF(Data_Mentah!E437="Yes",1,0)</f>
        <v>1</v>
      </c>
      <c r="F437" s="8">
        <f>IF(Data_Mentah!F437="Yes",1,0)</f>
        <v>1</v>
      </c>
      <c r="G437" s="8">
        <f>IF(Data_Mentah!G437="Yes",1,0)</f>
        <v>1</v>
      </c>
      <c r="H437" s="8">
        <f>IF(Data_Mentah!H437="Yes",1,0)</f>
        <v>0</v>
      </c>
      <c r="I437" s="8">
        <f>IF(Data_Mentah!I437="Yes",1,0)</f>
        <v>1</v>
      </c>
      <c r="J437" s="8">
        <f>IF(Data_Mentah!J437="Yes",1,0)</f>
        <v>0</v>
      </c>
      <c r="K437" s="8">
        <f>IF(Data_Mentah!K437="Yes",1,0)</f>
        <v>0</v>
      </c>
      <c r="L437" s="8">
        <f>IF(Data_Mentah!L437="Yes",1,0)</f>
        <v>0</v>
      </c>
      <c r="M437" s="8">
        <f>IF(Data_Mentah!M437="Yes",1,0)</f>
        <v>1</v>
      </c>
      <c r="N437" s="8">
        <f>IF(Data_Mentah!N437="Yes",1,0)</f>
        <v>0</v>
      </c>
      <c r="O437" s="8">
        <f>IF(Data_Mentah!O437="Yes",1,0)</f>
        <v>0</v>
      </c>
      <c r="P437" s="8">
        <f>IF(Data_Mentah!P437="Yes",1,0)</f>
        <v>0</v>
      </c>
      <c r="Q437" s="9">
        <f>IF(Data_Mentah!Q437="Positive",1,0)</f>
        <v>1</v>
      </c>
      <c r="T437">
        <f t="shared" si="36"/>
        <v>0</v>
      </c>
      <c r="U437">
        <f t="shared" si="37"/>
        <v>1</v>
      </c>
      <c r="V437">
        <f t="shared" si="38"/>
        <v>0</v>
      </c>
      <c r="W437">
        <f t="shared" si="39"/>
        <v>0</v>
      </c>
      <c r="X437">
        <f t="shared" si="40"/>
        <v>0</v>
      </c>
      <c r="Y437">
        <f>IF((Confusion_Matrix!T437 + Confusion_Matrix!U437 + Confusion_Matrix!V437 + Confusion_Matrix!W437 + Confusion_Matrix!X437) &gt;= 3, 1, 0)</f>
        <v>0</v>
      </c>
      <c r="Z437">
        <f>Label_Encoding!Q437</f>
        <v>1</v>
      </c>
      <c r="AA437" t="str">
        <f t="shared" si="41"/>
        <v>Salah</v>
      </c>
    </row>
    <row r="438" spans="1:27" ht="15.75" customHeight="1" x14ac:dyDescent="0.2">
      <c r="A438" s="4">
        <v>41</v>
      </c>
      <c r="B438" s="5">
        <f>IF(Data_Mentah!B438="Male",1,0)</f>
        <v>1</v>
      </c>
      <c r="C438" s="5">
        <f>IF(Data_Mentah!C438="Yes",1,0)</f>
        <v>1</v>
      </c>
      <c r="D438" s="5">
        <f>IF(Data_Mentah!D438="Yes",1,0)</f>
        <v>1</v>
      </c>
      <c r="E438" s="5">
        <f>IF(Data_Mentah!E438="Yes",1,0)</f>
        <v>1</v>
      </c>
      <c r="F438" s="5">
        <f>IF(Data_Mentah!F438="Yes",1,0)</f>
        <v>1</v>
      </c>
      <c r="G438" s="5">
        <f>IF(Data_Mentah!G438="Yes",1,0)</f>
        <v>1</v>
      </c>
      <c r="H438" s="5">
        <f>IF(Data_Mentah!H438="Yes",1,0)</f>
        <v>1</v>
      </c>
      <c r="I438" s="5">
        <f>IF(Data_Mentah!I438="Yes",1,0)</f>
        <v>1</v>
      </c>
      <c r="J438" s="5">
        <f>IF(Data_Mentah!J438="Yes",1,0)</f>
        <v>1</v>
      </c>
      <c r="K438" s="5">
        <f>IF(Data_Mentah!K438="Yes",1,0)</f>
        <v>1</v>
      </c>
      <c r="L438" s="5">
        <f>IF(Data_Mentah!L438="Yes",1,0)</f>
        <v>0</v>
      </c>
      <c r="M438" s="5">
        <f>IF(Data_Mentah!M438="Yes",1,0)</f>
        <v>0</v>
      </c>
      <c r="N438" s="5">
        <f>IF(Data_Mentah!N438="Yes",1,0)</f>
        <v>0</v>
      </c>
      <c r="O438" s="5">
        <f>IF(Data_Mentah!O438="Yes",1,0)</f>
        <v>0</v>
      </c>
      <c r="P438" s="5">
        <f>IF(Data_Mentah!P438="Yes",1,0)</f>
        <v>1</v>
      </c>
      <c r="Q438" s="6">
        <f>IF(Data_Mentah!Q438="Positive",1,0)</f>
        <v>1</v>
      </c>
      <c r="T438">
        <f t="shared" si="36"/>
        <v>1</v>
      </c>
      <c r="U438">
        <f t="shared" si="37"/>
        <v>1</v>
      </c>
      <c r="V438">
        <f t="shared" si="38"/>
        <v>1</v>
      </c>
      <c r="W438">
        <f t="shared" si="39"/>
        <v>0</v>
      </c>
      <c r="X438">
        <f t="shared" si="40"/>
        <v>1</v>
      </c>
      <c r="Y438">
        <f>IF((Confusion_Matrix!T438 + Confusion_Matrix!U438 + Confusion_Matrix!V438 + Confusion_Matrix!W438 + Confusion_Matrix!X438) &gt;= 3, 1, 0)</f>
        <v>1</v>
      </c>
      <c r="Z438">
        <f>Label_Encoding!Q438</f>
        <v>1</v>
      </c>
      <c r="AA438" t="str">
        <f t="shared" si="41"/>
        <v>Benar</v>
      </c>
    </row>
    <row r="439" spans="1:27" ht="15.75" customHeight="1" x14ac:dyDescent="0.2">
      <c r="A439" s="7">
        <v>37</v>
      </c>
      <c r="B439" s="8">
        <f>IF(Data_Mentah!B439="Male",1,0)</f>
        <v>1</v>
      </c>
      <c r="C439" s="8">
        <f>IF(Data_Mentah!C439="Yes",1,0)</f>
        <v>0</v>
      </c>
      <c r="D439" s="8">
        <f>IF(Data_Mentah!D439="Yes",1,0)</f>
        <v>0</v>
      </c>
      <c r="E439" s="8">
        <f>IF(Data_Mentah!E439="Yes",1,0)</f>
        <v>0</v>
      </c>
      <c r="F439" s="8">
        <f>IF(Data_Mentah!F439="Yes",1,0)</f>
        <v>1</v>
      </c>
      <c r="G439" s="8">
        <f>IF(Data_Mentah!G439="Yes",1,0)</f>
        <v>0</v>
      </c>
      <c r="H439" s="8">
        <f>IF(Data_Mentah!H439="Yes",1,0)</f>
        <v>0</v>
      </c>
      <c r="I439" s="8">
        <f>IF(Data_Mentah!I439="Yes",1,0)</f>
        <v>0</v>
      </c>
      <c r="J439" s="8">
        <f>IF(Data_Mentah!J439="Yes",1,0)</f>
        <v>0</v>
      </c>
      <c r="K439" s="8">
        <f>IF(Data_Mentah!K439="Yes",1,0)</f>
        <v>0</v>
      </c>
      <c r="L439" s="8">
        <f>IF(Data_Mentah!L439="Yes",1,0)</f>
        <v>1</v>
      </c>
      <c r="M439" s="8">
        <f>IF(Data_Mentah!M439="Yes",1,0)</f>
        <v>0</v>
      </c>
      <c r="N439" s="8">
        <f>IF(Data_Mentah!N439="Yes",1,0)</f>
        <v>0</v>
      </c>
      <c r="O439" s="8">
        <f>IF(Data_Mentah!O439="Yes",1,0)</f>
        <v>1</v>
      </c>
      <c r="P439" s="8">
        <f>IF(Data_Mentah!P439="Yes",1,0)</f>
        <v>0</v>
      </c>
      <c r="Q439" s="9">
        <f>IF(Data_Mentah!Q439="Positive",1,0)</f>
        <v>1</v>
      </c>
      <c r="T439">
        <f t="shared" si="36"/>
        <v>0</v>
      </c>
      <c r="U439">
        <f t="shared" si="37"/>
        <v>0</v>
      </c>
      <c r="V439">
        <f t="shared" si="38"/>
        <v>0</v>
      </c>
      <c r="W439">
        <f t="shared" si="39"/>
        <v>0</v>
      </c>
      <c r="X439">
        <f t="shared" si="40"/>
        <v>0</v>
      </c>
      <c r="Y439">
        <f>IF((Confusion_Matrix!T439 + Confusion_Matrix!U439 + Confusion_Matrix!V439 + Confusion_Matrix!W439 + Confusion_Matrix!X439) &gt;= 3, 1, 0)</f>
        <v>0</v>
      </c>
      <c r="Z439">
        <f>Label_Encoding!Q439</f>
        <v>1</v>
      </c>
      <c r="AA439" t="str">
        <f t="shared" si="41"/>
        <v>Salah</v>
      </c>
    </row>
    <row r="440" spans="1:27" ht="15.75" customHeight="1" x14ac:dyDescent="0.2">
      <c r="A440" s="4">
        <v>54</v>
      </c>
      <c r="B440" s="5">
        <f>IF(Data_Mentah!B440="Male",1,0)</f>
        <v>1</v>
      </c>
      <c r="C440" s="5">
        <f>IF(Data_Mentah!C440="Yes",1,0)</f>
        <v>1</v>
      </c>
      <c r="D440" s="5">
        <f>IF(Data_Mentah!D440="Yes",1,0)</f>
        <v>1</v>
      </c>
      <c r="E440" s="5">
        <f>IF(Data_Mentah!E440="Yes",1,0)</f>
        <v>1</v>
      </c>
      <c r="F440" s="5">
        <f>IF(Data_Mentah!F440="Yes",1,0)</f>
        <v>1</v>
      </c>
      <c r="G440" s="5">
        <f>IF(Data_Mentah!G440="Yes",1,0)</f>
        <v>0</v>
      </c>
      <c r="H440" s="5">
        <f>IF(Data_Mentah!H440="Yes",1,0)</f>
        <v>0</v>
      </c>
      <c r="I440" s="5">
        <f>IF(Data_Mentah!I440="Yes",1,0)</f>
        <v>1</v>
      </c>
      <c r="J440" s="5">
        <f>IF(Data_Mentah!J440="Yes",1,0)</f>
        <v>1</v>
      </c>
      <c r="K440" s="5">
        <f>IF(Data_Mentah!K440="Yes",1,0)</f>
        <v>1</v>
      </c>
      <c r="L440" s="5">
        <f>IF(Data_Mentah!L440="Yes",1,0)</f>
        <v>1</v>
      </c>
      <c r="M440" s="5">
        <f>IF(Data_Mentah!M440="Yes",1,0)</f>
        <v>1</v>
      </c>
      <c r="N440" s="5">
        <f>IF(Data_Mentah!N440="Yes",1,0)</f>
        <v>1</v>
      </c>
      <c r="O440" s="5">
        <f>IF(Data_Mentah!O440="Yes",1,0)</f>
        <v>0</v>
      </c>
      <c r="P440" s="5">
        <f>IF(Data_Mentah!P440="Yes",1,0)</f>
        <v>0</v>
      </c>
      <c r="Q440" s="6">
        <f>IF(Data_Mentah!Q440="Positive",1,0)</f>
        <v>1</v>
      </c>
      <c r="T440">
        <f t="shared" si="36"/>
        <v>1</v>
      </c>
      <c r="U440">
        <f t="shared" si="37"/>
        <v>1</v>
      </c>
      <c r="V440">
        <f t="shared" si="38"/>
        <v>1</v>
      </c>
      <c r="W440">
        <f t="shared" si="39"/>
        <v>0</v>
      </c>
      <c r="X440">
        <f t="shared" si="40"/>
        <v>1</v>
      </c>
      <c r="Y440">
        <f>IF((Confusion_Matrix!T440 + Confusion_Matrix!U440 + Confusion_Matrix!V440 + Confusion_Matrix!W440 + Confusion_Matrix!X440) &gt;= 3, 1, 0)</f>
        <v>1</v>
      </c>
      <c r="Z440">
        <f>Label_Encoding!Q440</f>
        <v>1</v>
      </c>
      <c r="AA440" t="str">
        <f t="shared" si="41"/>
        <v>Benar</v>
      </c>
    </row>
    <row r="441" spans="1:27" ht="15.75" customHeight="1" x14ac:dyDescent="0.2">
      <c r="A441" s="7">
        <v>49</v>
      </c>
      <c r="B441" s="8">
        <f>IF(Data_Mentah!B441="Male",1,0)</f>
        <v>1</v>
      </c>
      <c r="C441" s="8">
        <f>IF(Data_Mentah!C441="Yes",1,0)</f>
        <v>1</v>
      </c>
      <c r="D441" s="8">
        <f>IF(Data_Mentah!D441="Yes",1,0)</f>
        <v>1</v>
      </c>
      <c r="E441" s="8">
        <f>IF(Data_Mentah!E441="Yes",1,0)</f>
        <v>0</v>
      </c>
      <c r="F441" s="8">
        <f>IF(Data_Mentah!F441="Yes",1,0)</f>
        <v>1</v>
      </c>
      <c r="G441" s="8">
        <f>IF(Data_Mentah!G441="Yes",1,0)</f>
        <v>0</v>
      </c>
      <c r="H441" s="8">
        <f>IF(Data_Mentah!H441="Yes",1,0)</f>
        <v>0</v>
      </c>
      <c r="I441" s="8">
        <f>IF(Data_Mentah!I441="Yes",1,0)</f>
        <v>1</v>
      </c>
      <c r="J441" s="8">
        <f>IF(Data_Mentah!J441="Yes",1,0)</f>
        <v>1</v>
      </c>
      <c r="K441" s="8">
        <f>IF(Data_Mentah!K441="Yes",1,0)</f>
        <v>0</v>
      </c>
      <c r="L441" s="8">
        <f>IF(Data_Mentah!L441="Yes",1,0)</f>
        <v>0</v>
      </c>
      <c r="M441" s="8">
        <f>IF(Data_Mentah!M441="Yes",1,0)</f>
        <v>0</v>
      </c>
      <c r="N441" s="8">
        <f>IF(Data_Mentah!N441="Yes",1,0)</f>
        <v>0</v>
      </c>
      <c r="O441" s="8">
        <f>IF(Data_Mentah!O441="Yes",1,0)</f>
        <v>0</v>
      </c>
      <c r="P441" s="8">
        <f>IF(Data_Mentah!P441="Yes",1,0)</f>
        <v>0</v>
      </c>
      <c r="Q441" s="9">
        <f>IF(Data_Mentah!Q441="Positive",1,0)</f>
        <v>1</v>
      </c>
      <c r="T441">
        <f t="shared" si="36"/>
        <v>0</v>
      </c>
      <c r="U441">
        <f t="shared" si="37"/>
        <v>0</v>
      </c>
      <c r="V441">
        <f t="shared" si="38"/>
        <v>1</v>
      </c>
      <c r="W441">
        <f t="shared" si="39"/>
        <v>0</v>
      </c>
      <c r="X441">
        <f t="shared" si="40"/>
        <v>0</v>
      </c>
      <c r="Y441">
        <f>IF((Confusion_Matrix!T441 + Confusion_Matrix!U441 + Confusion_Matrix!V441 + Confusion_Matrix!W441 + Confusion_Matrix!X441) &gt;= 3, 1, 0)</f>
        <v>0</v>
      </c>
      <c r="Z441">
        <f>Label_Encoding!Q441</f>
        <v>1</v>
      </c>
      <c r="AA441" t="str">
        <f t="shared" si="41"/>
        <v>Salah</v>
      </c>
    </row>
    <row r="442" spans="1:27" ht="15.75" customHeight="1" x14ac:dyDescent="0.2">
      <c r="A442" s="4">
        <v>48</v>
      </c>
      <c r="B442" s="5">
        <f>IF(Data_Mentah!B442="Male",1,0)</f>
        <v>1</v>
      </c>
      <c r="C442" s="5">
        <f>IF(Data_Mentah!C442="Yes",1,0)</f>
        <v>1</v>
      </c>
      <c r="D442" s="5">
        <f>IF(Data_Mentah!D442="Yes",1,0)</f>
        <v>1</v>
      </c>
      <c r="E442" s="5">
        <f>IF(Data_Mentah!E442="Yes",1,0)</f>
        <v>0</v>
      </c>
      <c r="F442" s="5">
        <f>IF(Data_Mentah!F442="Yes",1,0)</f>
        <v>1</v>
      </c>
      <c r="G442" s="5">
        <f>IF(Data_Mentah!G442="Yes",1,0)</f>
        <v>0</v>
      </c>
      <c r="H442" s="5">
        <f>IF(Data_Mentah!H442="Yes",1,0)</f>
        <v>1</v>
      </c>
      <c r="I442" s="5">
        <f>IF(Data_Mentah!I442="Yes",1,0)</f>
        <v>1</v>
      </c>
      <c r="J442" s="5">
        <f>IF(Data_Mentah!J442="Yes",1,0)</f>
        <v>1</v>
      </c>
      <c r="K442" s="5">
        <f>IF(Data_Mentah!K442="Yes",1,0)</f>
        <v>0</v>
      </c>
      <c r="L442" s="5">
        <f>IF(Data_Mentah!L442="Yes",1,0)</f>
        <v>0</v>
      </c>
      <c r="M442" s="5">
        <f>IF(Data_Mentah!M442="Yes",1,0)</f>
        <v>0</v>
      </c>
      <c r="N442" s="5">
        <f>IF(Data_Mentah!N442="Yes",1,0)</f>
        <v>0</v>
      </c>
      <c r="O442" s="5">
        <f>IF(Data_Mentah!O442="Yes",1,0)</f>
        <v>0</v>
      </c>
      <c r="P442" s="5">
        <f>IF(Data_Mentah!P442="Yes",1,0)</f>
        <v>0</v>
      </c>
      <c r="Q442" s="6">
        <f>IF(Data_Mentah!Q442="Positive",1,0)</f>
        <v>1</v>
      </c>
      <c r="T442">
        <f t="shared" si="36"/>
        <v>1</v>
      </c>
      <c r="U442">
        <f t="shared" si="37"/>
        <v>0</v>
      </c>
      <c r="V442">
        <f t="shared" si="38"/>
        <v>1</v>
      </c>
      <c r="W442">
        <f t="shared" si="39"/>
        <v>0</v>
      </c>
      <c r="X442">
        <f t="shared" si="40"/>
        <v>0</v>
      </c>
      <c r="Y442">
        <f>IF((Confusion_Matrix!T442 + Confusion_Matrix!U442 + Confusion_Matrix!V442 + Confusion_Matrix!W442 + Confusion_Matrix!X442) &gt;= 3, 1, 0)</f>
        <v>0</v>
      </c>
      <c r="Z442">
        <f>Label_Encoding!Q442</f>
        <v>1</v>
      </c>
      <c r="AA442" t="str">
        <f t="shared" si="41"/>
        <v>Salah</v>
      </c>
    </row>
    <row r="443" spans="1:27" ht="15.75" customHeight="1" x14ac:dyDescent="0.2">
      <c r="A443" s="7">
        <v>60</v>
      </c>
      <c r="B443" s="8">
        <f>IF(Data_Mentah!B443="Male",1,0)</f>
        <v>1</v>
      </c>
      <c r="C443" s="8">
        <f>IF(Data_Mentah!C443="Yes",1,0)</f>
        <v>1</v>
      </c>
      <c r="D443" s="8">
        <f>IF(Data_Mentah!D443="Yes",1,0)</f>
        <v>0</v>
      </c>
      <c r="E443" s="8">
        <f>IF(Data_Mentah!E443="Yes",1,0)</f>
        <v>0</v>
      </c>
      <c r="F443" s="8">
        <f>IF(Data_Mentah!F443="Yes",1,0)</f>
        <v>0</v>
      </c>
      <c r="G443" s="8">
        <f>IF(Data_Mentah!G443="Yes",1,0)</f>
        <v>0</v>
      </c>
      <c r="H443" s="8">
        <f>IF(Data_Mentah!H443="Yes",1,0)</f>
        <v>0</v>
      </c>
      <c r="I443" s="8">
        <f>IF(Data_Mentah!I443="Yes",1,0)</f>
        <v>1</v>
      </c>
      <c r="J443" s="8">
        <f>IF(Data_Mentah!J443="Yes",1,0)</f>
        <v>0</v>
      </c>
      <c r="K443" s="8">
        <f>IF(Data_Mentah!K443="Yes",1,0)</f>
        <v>0</v>
      </c>
      <c r="L443" s="8">
        <f>IF(Data_Mentah!L443="Yes",1,0)</f>
        <v>0</v>
      </c>
      <c r="M443" s="8">
        <f>IF(Data_Mentah!M443="Yes",1,0)</f>
        <v>1</v>
      </c>
      <c r="N443" s="8">
        <f>IF(Data_Mentah!N443="Yes",1,0)</f>
        <v>0</v>
      </c>
      <c r="O443" s="8">
        <f>IF(Data_Mentah!O443="Yes",1,0)</f>
        <v>1</v>
      </c>
      <c r="P443" s="8">
        <f>IF(Data_Mentah!P443="Yes",1,0)</f>
        <v>0</v>
      </c>
      <c r="Q443" s="9">
        <f>IF(Data_Mentah!Q443="Positive",1,0)</f>
        <v>1</v>
      </c>
      <c r="T443">
        <f t="shared" si="36"/>
        <v>0</v>
      </c>
      <c r="U443">
        <f t="shared" si="37"/>
        <v>0</v>
      </c>
      <c r="V443">
        <f t="shared" si="38"/>
        <v>0</v>
      </c>
      <c r="W443">
        <f t="shared" si="39"/>
        <v>0</v>
      </c>
      <c r="X443">
        <f t="shared" si="40"/>
        <v>1</v>
      </c>
      <c r="Y443">
        <f>IF((Confusion_Matrix!T443 + Confusion_Matrix!U443 + Confusion_Matrix!V443 + Confusion_Matrix!W443 + Confusion_Matrix!X443) &gt;= 3, 1, 0)</f>
        <v>0</v>
      </c>
      <c r="Z443">
        <f>Label_Encoding!Q443</f>
        <v>1</v>
      </c>
      <c r="AA443" t="str">
        <f t="shared" si="41"/>
        <v>Salah</v>
      </c>
    </row>
    <row r="444" spans="1:27" ht="15.75" customHeight="1" x14ac:dyDescent="0.2">
      <c r="A444" s="4">
        <v>63</v>
      </c>
      <c r="B444" s="5">
        <f>IF(Data_Mentah!B444="Male",1,0)</f>
        <v>1</v>
      </c>
      <c r="C444" s="5">
        <f>IF(Data_Mentah!C444="Yes",1,0)</f>
        <v>1</v>
      </c>
      <c r="D444" s="5">
        <f>IF(Data_Mentah!D444="Yes",1,0)</f>
        <v>1</v>
      </c>
      <c r="E444" s="5">
        <f>IF(Data_Mentah!E444="Yes",1,0)</f>
        <v>1</v>
      </c>
      <c r="F444" s="5">
        <f>IF(Data_Mentah!F444="Yes",1,0)</f>
        <v>1</v>
      </c>
      <c r="G444" s="5">
        <f>IF(Data_Mentah!G444="Yes",1,0)</f>
        <v>1</v>
      </c>
      <c r="H444" s="5">
        <f>IF(Data_Mentah!H444="Yes",1,0)</f>
        <v>0</v>
      </c>
      <c r="I444" s="5">
        <f>IF(Data_Mentah!I444="Yes",1,0)</f>
        <v>1</v>
      </c>
      <c r="J444" s="5">
        <f>IF(Data_Mentah!J444="Yes",1,0)</f>
        <v>0</v>
      </c>
      <c r="K444" s="5">
        <f>IF(Data_Mentah!K444="Yes",1,0)</f>
        <v>0</v>
      </c>
      <c r="L444" s="5">
        <f>IF(Data_Mentah!L444="Yes",1,0)</f>
        <v>0</v>
      </c>
      <c r="M444" s="5">
        <f>IF(Data_Mentah!M444="Yes",1,0)</f>
        <v>0</v>
      </c>
      <c r="N444" s="5">
        <f>IF(Data_Mentah!N444="Yes",1,0)</f>
        <v>1</v>
      </c>
      <c r="O444" s="5">
        <f>IF(Data_Mentah!O444="Yes",1,0)</f>
        <v>1</v>
      </c>
      <c r="P444" s="5">
        <f>IF(Data_Mentah!P444="Yes",1,0)</f>
        <v>1</v>
      </c>
      <c r="Q444" s="6">
        <f>IF(Data_Mentah!Q444="Positive",1,0)</f>
        <v>1</v>
      </c>
      <c r="T444">
        <f t="shared" si="36"/>
        <v>1</v>
      </c>
      <c r="U444">
        <f t="shared" si="37"/>
        <v>1</v>
      </c>
      <c r="V444">
        <f t="shared" si="38"/>
        <v>0</v>
      </c>
      <c r="W444">
        <f t="shared" si="39"/>
        <v>0</v>
      </c>
      <c r="X444">
        <f t="shared" si="40"/>
        <v>1</v>
      </c>
      <c r="Y444">
        <f>IF((Confusion_Matrix!T444 + Confusion_Matrix!U444 + Confusion_Matrix!V444 + Confusion_Matrix!W444 + Confusion_Matrix!X444) &gt;= 3, 1, 0)</f>
        <v>1</v>
      </c>
      <c r="Z444">
        <f>Label_Encoding!Q444</f>
        <v>1</v>
      </c>
      <c r="AA444" t="str">
        <f t="shared" si="41"/>
        <v>Benar</v>
      </c>
    </row>
    <row r="445" spans="1:27" ht="15.75" customHeight="1" x14ac:dyDescent="0.2">
      <c r="A445" s="7">
        <v>35</v>
      </c>
      <c r="B445" s="8">
        <f>IF(Data_Mentah!B445="Male",1,0)</f>
        <v>1</v>
      </c>
      <c r="C445" s="8">
        <f>IF(Data_Mentah!C445="Yes",1,0)</f>
        <v>1</v>
      </c>
      <c r="D445" s="8">
        <f>IF(Data_Mentah!D445="Yes",1,0)</f>
        <v>0</v>
      </c>
      <c r="E445" s="8">
        <f>IF(Data_Mentah!E445="Yes",1,0)</f>
        <v>1</v>
      </c>
      <c r="F445" s="8">
        <f>IF(Data_Mentah!F445="Yes",1,0)</f>
        <v>0</v>
      </c>
      <c r="G445" s="8">
        <f>IF(Data_Mentah!G445="Yes",1,0)</f>
        <v>0</v>
      </c>
      <c r="H445" s="8">
        <f>IF(Data_Mentah!H445="Yes",1,0)</f>
        <v>0</v>
      </c>
      <c r="I445" s="8">
        <f>IF(Data_Mentah!I445="Yes",1,0)</f>
        <v>0</v>
      </c>
      <c r="J445" s="8">
        <f>IF(Data_Mentah!J445="Yes",1,0)</f>
        <v>0</v>
      </c>
      <c r="K445" s="8">
        <f>IF(Data_Mentah!K445="Yes",1,0)</f>
        <v>0</v>
      </c>
      <c r="L445" s="8">
        <f>IF(Data_Mentah!L445="Yes",1,0)</f>
        <v>0</v>
      </c>
      <c r="M445" s="8">
        <f>IF(Data_Mentah!M445="Yes",1,0)</f>
        <v>1</v>
      </c>
      <c r="N445" s="8">
        <f>IF(Data_Mentah!N445="Yes",1,0)</f>
        <v>0</v>
      </c>
      <c r="O445" s="8">
        <f>IF(Data_Mentah!O445="Yes",1,0)</f>
        <v>1</v>
      </c>
      <c r="P445" s="8">
        <f>IF(Data_Mentah!P445="Yes",1,0)</f>
        <v>0</v>
      </c>
      <c r="Q445" s="9">
        <f>IF(Data_Mentah!Q445="Positive",1,0)</f>
        <v>1</v>
      </c>
      <c r="T445">
        <f t="shared" si="36"/>
        <v>0</v>
      </c>
      <c r="U445">
        <f t="shared" si="37"/>
        <v>0</v>
      </c>
      <c r="V445">
        <f t="shared" si="38"/>
        <v>0</v>
      </c>
      <c r="W445">
        <f t="shared" si="39"/>
        <v>0</v>
      </c>
      <c r="X445">
        <f t="shared" si="40"/>
        <v>0</v>
      </c>
      <c r="Y445">
        <f>IF((Confusion_Matrix!T445 + Confusion_Matrix!U445 + Confusion_Matrix!V445 + Confusion_Matrix!W445 + Confusion_Matrix!X445) &gt;= 3, 1, 0)</f>
        <v>0</v>
      </c>
      <c r="Z445">
        <f>Label_Encoding!Q445</f>
        <v>1</v>
      </c>
      <c r="AA445" t="str">
        <f t="shared" si="41"/>
        <v>Salah</v>
      </c>
    </row>
    <row r="446" spans="1:27" ht="15.75" customHeight="1" x14ac:dyDescent="0.2">
      <c r="A446" s="4">
        <v>30</v>
      </c>
      <c r="B446" s="5">
        <f>IF(Data_Mentah!B446="Male",1,0)</f>
        <v>0</v>
      </c>
      <c r="C446" s="5">
        <f>IF(Data_Mentah!C446="Yes",1,0)</f>
        <v>1</v>
      </c>
      <c r="D446" s="5">
        <f>IF(Data_Mentah!D446="Yes",1,0)</f>
        <v>0</v>
      </c>
      <c r="E446" s="5">
        <f>IF(Data_Mentah!E446="Yes",1,0)</f>
        <v>1</v>
      </c>
      <c r="F446" s="5">
        <f>IF(Data_Mentah!F446="Yes",1,0)</f>
        <v>1</v>
      </c>
      <c r="G446" s="5">
        <f>IF(Data_Mentah!G446="Yes",1,0)</f>
        <v>1</v>
      </c>
      <c r="H446" s="5">
        <f>IF(Data_Mentah!H446="Yes",1,0)</f>
        <v>0</v>
      </c>
      <c r="I446" s="5">
        <f>IF(Data_Mentah!I446="Yes",1,0)</f>
        <v>0</v>
      </c>
      <c r="J446" s="5">
        <f>IF(Data_Mentah!J446="Yes",1,0)</f>
        <v>0</v>
      </c>
      <c r="K446" s="5">
        <f>IF(Data_Mentah!K446="Yes",1,0)</f>
        <v>0</v>
      </c>
      <c r="L446" s="5">
        <f>IF(Data_Mentah!L446="Yes",1,0)</f>
        <v>1</v>
      </c>
      <c r="M446" s="5">
        <f>IF(Data_Mentah!M446="Yes",1,0)</f>
        <v>0</v>
      </c>
      <c r="N446" s="5">
        <f>IF(Data_Mentah!N446="Yes",1,0)</f>
        <v>0</v>
      </c>
      <c r="O446" s="5">
        <f>IF(Data_Mentah!O446="Yes",1,0)</f>
        <v>0</v>
      </c>
      <c r="P446" s="5">
        <f>IF(Data_Mentah!P446="Yes",1,0)</f>
        <v>0</v>
      </c>
      <c r="Q446" s="6">
        <f>IF(Data_Mentah!Q446="Positive",1,0)</f>
        <v>1</v>
      </c>
      <c r="T446">
        <f t="shared" si="36"/>
        <v>0</v>
      </c>
      <c r="U446">
        <f t="shared" si="37"/>
        <v>0</v>
      </c>
      <c r="V446">
        <f t="shared" si="38"/>
        <v>0</v>
      </c>
      <c r="W446">
        <f t="shared" si="39"/>
        <v>0</v>
      </c>
      <c r="X446">
        <f t="shared" si="40"/>
        <v>0</v>
      </c>
      <c r="Y446">
        <f>IF((Confusion_Matrix!T446 + Confusion_Matrix!U446 + Confusion_Matrix!V446 + Confusion_Matrix!W446 + Confusion_Matrix!X446) &gt;= 3, 1, 0)</f>
        <v>0</v>
      </c>
      <c r="Z446">
        <f>Label_Encoding!Q446</f>
        <v>1</v>
      </c>
      <c r="AA446" t="str">
        <f t="shared" si="41"/>
        <v>Salah</v>
      </c>
    </row>
    <row r="447" spans="1:27" ht="15.75" customHeight="1" x14ac:dyDescent="0.2">
      <c r="A447" s="7">
        <v>53</v>
      </c>
      <c r="B447" s="8">
        <f>IF(Data_Mentah!B447="Male",1,0)</f>
        <v>0</v>
      </c>
      <c r="C447" s="8">
        <f>IF(Data_Mentah!C447="Yes",1,0)</f>
        <v>0</v>
      </c>
      <c r="D447" s="8">
        <f>IF(Data_Mentah!D447="Yes",1,0)</f>
        <v>1</v>
      </c>
      <c r="E447" s="8">
        <f>IF(Data_Mentah!E447="Yes",1,0)</f>
        <v>1</v>
      </c>
      <c r="F447" s="8">
        <f>IF(Data_Mentah!F447="Yes",1,0)</f>
        <v>0</v>
      </c>
      <c r="G447" s="8">
        <f>IF(Data_Mentah!G447="Yes",1,0)</f>
        <v>1</v>
      </c>
      <c r="H447" s="8">
        <f>IF(Data_Mentah!H447="Yes",1,0)</f>
        <v>1</v>
      </c>
      <c r="I447" s="8">
        <f>IF(Data_Mentah!I447="Yes",1,0)</f>
        <v>1</v>
      </c>
      <c r="J447" s="8">
        <f>IF(Data_Mentah!J447="Yes",1,0)</f>
        <v>1</v>
      </c>
      <c r="K447" s="8">
        <f>IF(Data_Mentah!K447="Yes",1,0)</f>
        <v>1</v>
      </c>
      <c r="L447" s="8">
        <f>IF(Data_Mentah!L447="Yes",1,0)</f>
        <v>1</v>
      </c>
      <c r="M447" s="8">
        <f>IF(Data_Mentah!M447="Yes",1,0)</f>
        <v>0</v>
      </c>
      <c r="N447" s="8">
        <f>IF(Data_Mentah!N447="Yes",1,0)</f>
        <v>1</v>
      </c>
      <c r="O447" s="8">
        <f>IF(Data_Mentah!O447="Yes",1,0)</f>
        <v>0</v>
      </c>
      <c r="P447" s="8">
        <f>IF(Data_Mentah!P447="Yes",1,0)</f>
        <v>0</v>
      </c>
      <c r="Q447" s="9">
        <f>IF(Data_Mentah!Q447="Positive",1,0)</f>
        <v>1</v>
      </c>
      <c r="T447">
        <f t="shared" si="36"/>
        <v>1</v>
      </c>
      <c r="U447">
        <f t="shared" si="37"/>
        <v>1</v>
      </c>
      <c r="V447">
        <f t="shared" si="38"/>
        <v>1</v>
      </c>
      <c r="W447">
        <f t="shared" si="39"/>
        <v>0</v>
      </c>
      <c r="X447">
        <f t="shared" si="40"/>
        <v>0</v>
      </c>
      <c r="Y447">
        <f>IF((Confusion_Matrix!T447 + Confusion_Matrix!U447 + Confusion_Matrix!V447 + Confusion_Matrix!W447 + Confusion_Matrix!X447) &gt;= 3, 1, 0)</f>
        <v>1</v>
      </c>
      <c r="Z447">
        <f>Label_Encoding!Q447</f>
        <v>1</v>
      </c>
      <c r="AA447" t="str">
        <f t="shared" si="41"/>
        <v>Benar</v>
      </c>
    </row>
    <row r="448" spans="1:27" ht="15.75" customHeight="1" x14ac:dyDescent="0.2">
      <c r="A448" s="4">
        <v>50</v>
      </c>
      <c r="B448" s="5">
        <f>IF(Data_Mentah!B448="Male",1,0)</f>
        <v>0</v>
      </c>
      <c r="C448" s="5">
        <f>IF(Data_Mentah!C448="Yes",1,0)</f>
        <v>1</v>
      </c>
      <c r="D448" s="5">
        <f>IF(Data_Mentah!D448="Yes",1,0)</f>
        <v>1</v>
      </c>
      <c r="E448" s="5">
        <f>IF(Data_Mentah!E448="Yes",1,0)</f>
        <v>1</v>
      </c>
      <c r="F448" s="5">
        <f>IF(Data_Mentah!F448="Yes",1,0)</f>
        <v>0</v>
      </c>
      <c r="G448" s="5">
        <f>IF(Data_Mentah!G448="Yes",1,0)</f>
        <v>1</v>
      </c>
      <c r="H448" s="5">
        <f>IF(Data_Mentah!H448="Yes",1,0)</f>
        <v>0</v>
      </c>
      <c r="I448" s="5">
        <f>IF(Data_Mentah!I448="Yes",1,0)</f>
        <v>0</v>
      </c>
      <c r="J448" s="5">
        <f>IF(Data_Mentah!J448="Yes",1,0)</f>
        <v>0</v>
      </c>
      <c r="K448" s="5">
        <f>IF(Data_Mentah!K448="Yes",1,0)</f>
        <v>0</v>
      </c>
      <c r="L448" s="5">
        <f>IF(Data_Mentah!L448="Yes",1,0)</f>
        <v>1</v>
      </c>
      <c r="M448" s="5">
        <f>IF(Data_Mentah!M448="Yes",1,0)</f>
        <v>1</v>
      </c>
      <c r="N448" s="5">
        <f>IF(Data_Mentah!N448="Yes",1,0)</f>
        <v>0</v>
      </c>
      <c r="O448" s="5">
        <f>IF(Data_Mentah!O448="Yes",1,0)</f>
        <v>0</v>
      </c>
      <c r="P448" s="5">
        <f>IF(Data_Mentah!P448="Yes",1,0)</f>
        <v>0</v>
      </c>
      <c r="Q448" s="6">
        <f>IF(Data_Mentah!Q448="Positive",1,0)</f>
        <v>1</v>
      </c>
      <c r="T448">
        <f t="shared" si="36"/>
        <v>0</v>
      </c>
      <c r="U448">
        <f t="shared" si="37"/>
        <v>1</v>
      </c>
      <c r="V448">
        <f t="shared" si="38"/>
        <v>0</v>
      </c>
      <c r="W448">
        <f t="shared" si="39"/>
        <v>0</v>
      </c>
      <c r="X448">
        <f t="shared" si="40"/>
        <v>0</v>
      </c>
      <c r="Y448">
        <f>IF((Confusion_Matrix!T448 + Confusion_Matrix!U448 + Confusion_Matrix!V448 + Confusion_Matrix!W448 + Confusion_Matrix!X448) &gt;= 3, 1, 0)</f>
        <v>0</v>
      </c>
      <c r="Z448">
        <f>Label_Encoding!Q448</f>
        <v>1</v>
      </c>
      <c r="AA448" t="str">
        <f t="shared" si="41"/>
        <v>Salah</v>
      </c>
    </row>
    <row r="449" spans="1:27" ht="15.75" customHeight="1" x14ac:dyDescent="0.2">
      <c r="A449" s="7">
        <v>50</v>
      </c>
      <c r="B449" s="8">
        <f>IF(Data_Mentah!B449="Male",1,0)</f>
        <v>0</v>
      </c>
      <c r="C449" s="8">
        <f>IF(Data_Mentah!C449="Yes",1,0)</f>
        <v>0</v>
      </c>
      <c r="D449" s="8">
        <f>IF(Data_Mentah!D449="Yes",1,0)</f>
        <v>1</v>
      </c>
      <c r="E449" s="8">
        <f>IF(Data_Mentah!E449="Yes",1,0)</f>
        <v>0</v>
      </c>
      <c r="F449" s="8">
        <f>IF(Data_Mentah!F449="Yes",1,0)</f>
        <v>1</v>
      </c>
      <c r="G449" s="8">
        <f>IF(Data_Mentah!G449="Yes",1,0)</f>
        <v>1</v>
      </c>
      <c r="H449" s="8">
        <f>IF(Data_Mentah!H449="Yes",1,0)</f>
        <v>0</v>
      </c>
      <c r="I449" s="8">
        <f>IF(Data_Mentah!I449="Yes",1,0)</f>
        <v>1</v>
      </c>
      <c r="J449" s="8">
        <f>IF(Data_Mentah!J449="Yes",1,0)</f>
        <v>1</v>
      </c>
      <c r="K449" s="8">
        <f>IF(Data_Mentah!K449="Yes",1,0)</f>
        <v>1</v>
      </c>
      <c r="L449" s="8">
        <f>IF(Data_Mentah!L449="Yes",1,0)</f>
        <v>1</v>
      </c>
      <c r="M449" s="8">
        <f>IF(Data_Mentah!M449="Yes",1,0)</f>
        <v>1</v>
      </c>
      <c r="N449" s="8">
        <f>IF(Data_Mentah!N449="Yes",1,0)</f>
        <v>1</v>
      </c>
      <c r="O449" s="8">
        <f>IF(Data_Mentah!O449="Yes",1,0)</f>
        <v>0</v>
      </c>
      <c r="P449" s="8">
        <f>IF(Data_Mentah!P449="Yes",1,0)</f>
        <v>0</v>
      </c>
      <c r="Q449" s="9">
        <f>IF(Data_Mentah!Q449="Positive",1,0)</f>
        <v>1</v>
      </c>
      <c r="T449">
        <f t="shared" si="36"/>
        <v>1</v>
      </c>
      <c r="U449">
        <f t="shared" si="37"/>
        <v>1</v>
      </c>
      <c r="V449">
        <f t="shared" si="38"/>
        <v>1</v>
      </c>
      <c r="W449">
        <f t="shared" si="39"/>
        <v>0</v>
      </c>
      <c r="X449">
        <f t="shared" si="40"/>
        <v>1</v>
      </c>
      <c r="Y449">
        <f>IF((Confusion_Matrix!T449 + Confusion_Matrix!U449 + Confusion_Matrix!V449 + Confusion_Matrix!W449 + Confusion_Matrix!X449) &gt;= 3, 1, 0)</f>
        <v>1</v>
      </c>
      <c r="Z449">
        <f>Label_Encoding!Q449</f>
        <v>1</v>
      </c>
      <c r="AA449" t="str">
        <f t="shared" si="41"/>
        <v>Benar</v>
      </c>
    </row>
    <row r="450" spans="1:27" ht="15.75" customHeight="1" x14ac:dyDescent="0.2">
      <c r="A450" s="4">
        <v>35</v>
      </c>
      <c r="B450" s="5">
        <f>IF(Data_Mentah!B450="Male",1,0)</f>
        <v>0</v>
      </c>
      <c r="C450" s="5">
        <f>IF(Data_Mentah!C450="Yes",1,0)</f>
        <v>1</v>
      </c>
      <c r="D450" s="5">
        <f>IF(Data_Mentah!D450="Yes",1,0)</f>
        <v>1</v>
      </c>
      <c r="E450" s="5">
        <f>IF(Data_Mentah!E450="Yes",1,0)</f>
        <v>1</v>
      </c>
      <c r="F450" s="5">
        <f>IF(Data_Mentah!F450="Yes",1,0)</f>
        <v>1</v>
      </c>
      <c r="G450" s="5">
        <f>IF(Data_Mentah!G450="Yes",1,0)</f>
        <v>1</v>
      </c>
      <c r="H450" s="5">
        <f>IF(Data_Mentah!H450="Yes",1,0)</f>
        <v>0</v>
      </c>
      <c r="I450" s="5">
        <f>IF(Data_Mentah!I450="Yes",1,0)</f>
        <v>0</v>
      </c>
      <c r="J450" s="5">
        <f>IF(Data_Mentah!J450="Yes",1,0)</f>
        <v>1</v>
      </c>
      <c r="K450" s="5">
        <f>IF(Data_Mentah!K450="Yes",1,0)</f>
        <v>0</v>
      </c>
      <c r="L450" s="5">
        <f>IF(Data_Mentah!L450="Yes",1,0)</f>
        <v>1</v>
      </c>
      <c r="M450" s="5">
        <f>IF(Data_Mentah!M450="Yes",1,0)</f>
        <v>1</v>
      </c>
      <c r="N450" s="5">
        <f>IF(Data_Mentah!N450="Yes",1,0)</f>
        <v>1</v>
      </c>
      <c r="O450" s="5">
        <f>IF(Data_Mentah!O450="Yes",1,0)</f>
        <v>0</v>
      </c>
      <c r="P450" s="5">
        <f>IF(Data_Mentah!P450="Yes",1,0)</f>
        <v>0</v>
      </c>
      <c r="Q450" s="6">
        <f>IF(Data_Mentah!Q450="Positive",1,0)</f>
        <v>1</v>
      </c>
      <c r="T450">
        <f t="shared" si="36"/>
        <v>1</v>
      </c>
      <c r="U450">
        <f t="shared" si="37"/>
        <v>1</v>
      </c>
      <c r="V450">
        <f t="shared" si="38"/>
        <v>1</v>
      </c>
      <c r="W450">
        <f t="shared" si="39"/>
        <v>0</v>
      </c>
      <c r="X450">
        <f t="shared" si="40"/>
        <v>0</v>
      </c>
      <c r="Y450">
        <f>IF((Confusion_Matrix!T450 + Confusion_Matrix!U450 + Confusion_Matrix!V450 + Confusion_Matrix!W450 + Confusion_Matrix!X450) &gt;= 3, 1, 0)</f>
        <v>1</v>
      </c>
      <c r="Z450">
        <f>Label_Encoding!Q450</f>
        <v>1</v>
      </c>
      <c r="AA450" t="str">
        <f t="shared" si="41"/>
        <v>Benar</v>
      </c>
    </row>
    <row r="451" spans="1:27" ht="15.75" customHeight="1" x14ac:dyDescent="0.2">
      <c r="A451" s="7">
        <v>40</v>
      </c>
      <c r="B451" s="8">
        <f>IF(Data_Mentah!B451="Male",1,0)</f>
        <v>0</v>
      </c>
      <c r="C451" s="8">
        <f>IF(Data_Mentah!C451="Yes",1,0)</f>
        <v>1</v>
      </c>
      <c r="D451" s="8">
        <f>IF(Data_Mentah!D451="Yes",1,0)</f>
        <v>1</v>
      </c>
      <c r="E451" s="8">
        <f>IF(Data_Mentah!E451="Yes",1,0)</f>
        <v>1</v>
      </c>
      <c r="F451" s="8">
        <f>IF(Data_Mentah!F451="Yes",1,0)</f>
        <v>1</v>
      </c>
      <c r="G451" s="8">
        <f>IF(Data_Mentah!G451="Yes",1,0)</f>
        <v>0</v>
      </c>
      <c r="H451" s="8">
        <f>IF(Data_Mentah!H451="Yes",1,0)</f>
        <v>0</v>
      </c>
      <c r="I451" s="8">
        <f>IF(Data_Mentah!I451="Yes",1,0)</f>
        <v>1</v>
      </c>
      <c r="J451" s="8">
        <f>IF(Data_Mentah!J451="Yes",1,0)</f>
        <v>1</v>
      </c>
      <c r="K451" s="8">
        <f>IF(Data_Mentah!K451="Yes",1,0)</f>
        <v>0</v>
      </c>
      <c r="L451" s="8">
        <f>IF(Data_Mentah!L451="Yes",1,0)</f>
        <v>0</v>
      </c>
      <c r="M451" s="8">
        <f>IF(Data_Mentah!M451="Yes",1,0)</f>
        <v>1</v>
      </c>
      <c r="N451" s="8">
        <f>IF(Data_Mentah!N451="Yes",1,0)</f>
        <v>1</v>
      </c>
      <c r="O451" s="8">
        <f>IF(Data_Mentah!O451="Yes",1,0)</f>
        <v>0</v>
      </c>
      <c r="P451" s="8">
        <f>IF(Data_Mentah!P451="Yes",1,0)</f>
        <v>0</v>
      </c>
      <c r="Q451" s="9">
        <f>IF(Data_Mentah!Q451="Positive",1,0)</f>
        <v>1</v>
      </c>
      <c r="T451">
        <f t="shared" ref="T451:T514" si="42">IF((H451 + N451 + E451 + F451 + J451) &gt;= 3, 1, 0)</f>
        <v>1</v>
      </c>
      <c r="U451">
        <f t="shared" ref="U451:U514" si="43">IF((P451 + J451 + G451 + M451 + D451) &gt;= 3, 1, 0)</f>
        <v>1</v>
      </c>
      <c r="V451">
        <f t="shared" ref="V451:V514" si="44">IF((R451 + J451 + I451 + F451 + L451) &gt;= 3, 1, 0)</f>
        <v>1</v>
      </c>
      <c r="W451">
        <f t="shared" ref="W451:W514" si="45">IF((S451 + K451 + R451 + P451 + M451) &gt;= 3, 1, 0)</f>
        <v>0</v>
      </c>
      <c r="X451">
        <f t="shared" ref="X451:X514" si="46">IF((T451 + O451 + I451 + M451 + P451) &gt;= 3, 1, 0)</f>
        <v>1</v>
      </c>
      <c r="Y451">
        <f>IF((Confusion_Matrix!T451 + Confusion_Matrix!U451 + Confusion_Matrix!V451 + Confusion_Matrix!W451 + Confusion_Matrix!X451) &gt;= 3, 1, 0)</f>
        <v>1</v>
      </c>
      <c r="Z451">
        <f>Label_Encoding!Q451</f>
        <v>1</v>
      </c>
      <c r="AA451" t="str">
        <f t="shared" ref="AA451:AA514" si="47">IF(Y451=Z451,"Benar","Salah")</f>
        <v>Benar</v>
      </c>
    </row>
    <row r="452" spans="1:27" ht="15.75" customHeight="1" x14ac:dyDescent="0.2">
      <c r="A452" s="4">
        <v>48</v>
      </c>
      <c r="B452" s="5">
        <f>IF(Data_Mentah!B452="Male",1,0)</f>
        <v>0</v>
      </c>
      <c r="C452" s="5">
        <f>IF(Data_Mentah!C452="Yes",1,0)</f>
        <v>0</v>
      </c>
      <c r="D452" s="5">
        <f>IF(Data_Mentah!D452="Yes",1,0)</f>
        <v>0</v>
      </c>
      <c r="E452" s="5">
        <f>IF(Data_Mentah!E452="Yes",1,0)</f>
        <v>1</v>
      </c>
      <c r="F452" s="5">
        <f>IF(Data_Mentah!F452="Yes",1,0)</f>
        <v>1</v>
      </c>
      <c r="G452" s="5">
        <f>IF(Data_Mentah!G452="Yes",1,0)</f>
        <v>0</v>
      </c>
      <c r="H452" s="5">
        <f>IF(Data_Mentah!H452="Yes",1,0)</f>
        <v>0</v>
      </c>
      <c r="I452" s="5">
        <f>IF(Data_Mentah!I452="Yes",1,0)</f>
        <v>1</v>
      </c>
      <c r="J452" s="5">
        <f>IF(Data_Mentah!J452="Yes",1,0)</f>
        <v>1</v>
      </c>
      <c r="K452" s="5">
        <f>IF(Data_Mentah!K452="Yes",1,0)</f>
        <v>0</v>
      </c>
      <c r="L452" s="5">
        <f>IF(Data_Mentah!L452="Yes",1,0)</f>
        <v>1</v>
      </c>
      <c r="M452" s="5">
        <f>IF(Data_Mentah!M452="Yes",1,0)</f>
        <v>1</v>
      </c>
      <c r="N452" s="5">
        <f>IF(Data_Mentah!N452="Yes",1,0)</f>
        <v>0</v>
      </c>
      <c r="O452" s="5">
        <f>IF(Data_Mentah!O452="Yes",1,0)</f>
        <v>0</v>
      </c>
      <c r="P452" s="5">
        <f>IF(Data_Mentah!P452="Yes",1,0)</f>
        <v>0</v>
      </c>
      <c r="Q452" s="6">
        <f>IF(Data_Mentah!Q452="Positive",1,0)</f>
        <v>1</v>
      </c>
      <c r="T452">
        <f t="shared" si="42"/>
        <v>1</v>
      </c>
      <c r="U452">
        <f t="shared" si="43"/>
        <v>0</v>
      </c>
      <c r="V452">
        <f t="shared" si="44"/>
        <v>1</v>
      </c>
      <c r="W452">
        <f t="shared" si="45"/>
        <v>0</v>
      </c>
      <c r="X452">
        <f t="shared" si="46"/>
        <v>1</v>
      </c>
      <c r="Y452">
        <f>IF((Confusion_Matrix!T452 + Confusion_Matrix!U452 + Confusion_Matrix!V452 + Confusion_Matrix!W452 + Confusion_Matrix!X452) &gt;= 3, 1, 0)</f>
        <v>1</v>
      </c>
      <c r="Z452">
        <f>Label_Encoding!Q452</f>
        <v>1</v>
      </c>
      <c r="AA452" t="str">
        <f t="shared" si="47"/>
        <v>Benar</v>
      </c>
    </row>
    <row r="453" spans="1:27" ht="15.75" customHeight="1" x14ac:dyDescent="0.2">
      <c r="A453" s="7">
        <v>60</v>
      </c>
      <c r="B453" s="8">
        <f>IF(Data_Mentah!B453="Male",1,0)</f>
        <v>0</v>
      </c>
      <c r="C453" s="8">
        <f>IF(Data_Mentah!C453="Yes",1,0)</f>
        <v>1</v>
      </c>
      <c r="D453" s="8">
        <f>IF(Data_Mentah!D453="Yes",1,0)</f>
        <v>1</v>
      </c>
      <c r="E453" s="8">
        <f>IF(Data_Mentah!E453="Yes",1,0)</f>
        <v>1</v>
      </c>
      <c r="F453" s="8">
        <f>IF(Data_Mentah!F453="Yes",1,0)</f>
        <v>1</v>
      </c>
      <c r="G453" s="8">
        <f>IF(Data_Mentah!G453="Yes",1,0)</f>
        <v>1</v>
      </c>
      <c r="H453" s="8">
        <f>IF(Data_Mentah!H453="Yes",1,0)</f>
        <v>0</v>
      </c>
      <c r="I453" s="8">
        <f>IF(Data_Mentah!I453="Yes",1,0)</f>
        <v>1</v>
      </c>
      <c r="J453" s="8">
        <f>IF(Data_Mentah!J453="Yes",1,0)</f>
        <v>1</v>
      </c>
      <c r="K453" s="8">
        <f>IF(Data_Mentah!K453="Yes",1,0)</f>
        <v>0</v>
      </c>
      <c r="L453" s="8">
        <f>IF(Data_Mentah!L453="Yes",1,0)</f>
        <v>1</v>
      </c>
      <c r="M453" s="8">
        <f>IF(Data_Mentah!M453="Yes",1,0)</f>
        <v>1</v>
      </c>
      <c r="N453" s="8">
        <f>IF(Data_Mentah!N453="Yes",1,0)</f>
        <v>1</v>
      </c>
      <c r="O453" s="8">
        <f>IF(Data_Mentah!O453="Yes",1,0)</f>
        <v>0</v>
      </c>
      <c r="P453" s="8">
        <f>IF(Data_Mentah!P453="Yes",1,0)</f>
        <v>1</v>
      </c>
      <c r="Q453" s="9">
        <f>IF(Data_Mentah!Q453="Positive",1,0)</f>
        <v>1</v>
      </c>
      <c r="T453">
        <f t="shared" si="42"/>
        <v>1</v>
      </c>
      <c r="U453">
        <f t="shared" si="43"/>
        <v>1</v>
      </c>
      <c r="V453">
        <f t="shared" si="44"/>
        <v>1</v>
      </c>
      <c r="W453">
        <f t="shared" si="45"/>
        <v>0</v>
      </c>
      <c r="X453">
        <f t="shared" si="46"/>
        <v>1</v>
      </c>
      <c r="Y453">
        <f>IF((Confusion_Matrix!T453 + Confusion_Matrix!U453 + Confusion_Matrix!V453 + Confusion_Matrix!W453 + Confusion_Matrix!X453) &gt;= 3, 1, 0)</f>
        <v>1</v>
      </c>
      <c r="Z453">
        <f>Label_Encoding!Q453</f>
        <v>1</v>
      </c>
      <c r="AA453" t="str">
        <f t="shared" si="47"/>
        <v>Benar</v>
      </c>
    </row>
    <row r="454" spans="1:27" ht="15.75" customHeight="1" x14ac:dyDescent="0.2">
      <c r="A454" s="4">
        <v>38</v>
      </c>
      <c r="B454" s="5">
        <f>IF(Data_Mentah!B454="Male",1,0)</f>
        <v>0</v>
      </c>
      <c r="C454" s="5">
        <f>IF(Data_Mentah!C454="Yes",1,0)</f>
        <v>1</v>
      </c>
      <c r="D454" s="5">
        <f>IF(Data_Mentah!D454="Yes",1,0)</f>
        <v>1</v>
      </c>
      <c r="E454" s="5">
        <f>IF(Data_Mentah!E454="Yes",1,0)</f>
        <v>1</v>
      </c>
      <c r="F454" s="5">
        <f>IF(Data_Mentah!F454="Yes",1,0)</f>
        <v>1</v>
      </c>
      <c r="G454" s="5">
        <f>IF(Data_Mentah!G454="Yes",1,0)</f>
        <v>1</v>
      </c>
      <c r="H454" s="5">
        <f>IF(Data_Mentah!H454="Yes",1,0)</f>
        <v>0</v>
      </c>
      <c r="I454" s="5">
        <f>IF(Data_Mentah!I454="Yes",1,0)</f>
        <v>1</v>
      </c>
      <c r="J454" s="5">
        <f>IF(Data_Mentah!J454="Yes",1,0)</f>
        <v>1</v>
      </c>
      <c r="K454" s="5">
        <f>IF(Data_Mentah!K454="Yes",1,0)</f>
        <v>1</v>
      </c>
      <c r="L454" s="5">
        <f>IF(Data_Mentah!L454="Yes",1,0)</f>
        <v>1</v>
      </c>
      <c r="M454" s="5">
        <f>IF(Data_Mentah!M454="Yes",1,0)</f>
        <v>1</v>
      </c>
      <c r="N454" s="5">
        <f>IF(Data_Mentah!N454="Yes",1,0)</f>
        <v>1</v>
      </c>
      <c r="O454" s="5">
        <f>IF(Data_Mentah!O454="Yes",1,0)</f>
        <v>0</v>
      </c>
      <c r="P454" s="5">
        <f>IF(Data_Mentah!P454="Yes",1,0)</f>
        <v>0</v>
      </c>
      <c r="Q454" s="6">
        <f>IF(Data_Mentah!Q454="Positive",1,0)</f>
        <v>1</v>
      </c>
      <c r="T454">
        <f t="shared" si="42"/>
        <v>1</v>
      </c>
      <c r="U454">
        <f t="shared" si="43"/>
        <v>1</v>
      </c>
      <c r="V454">
        <f t="shared" si="44"/>
        <v>1</v>
      </c>
      <c r="W454">
        <f t="shared" si="45"/>
        <v>0</v>
      </c>
      <c r="X454">
        <f t="shared" si="46"/>
        <v>1</v>
      </c>
      <c r="Y454">
        <f>IF((Confusion_Matrix!T454 + Confusion_Matrix!U454 + Confusion_Matrix!V454 + Confusion_Matrix!W454 + Confusion_Matrix!X454) &gt;= 3, 1, 0)</f>
        <v>1</v>
      </c>
      <c r="Z454">
        <f>Label_Encoding!Q454</f>
        <v>1</v>
      </c>
      <c r="AA454" t="str">
        <f t="shared" si="47"/>
        <v>Benar</v>
      </c>
    </row>
    <row r="455" spans="1:27" ht="15.75" customHeight="1" x14ac:dyDescent="0.2">
      <c r="A455" s="7">
        <v>28</v>
      </c>
      <c r="B455" s="8">
        <f>IF(Data_Mentah!B455="Male",1,0)</f>
        <v>0</v>
      </c>
      <c r="C455" s="8">
        <f>IF(Data_Mentah!C455="Yes",1,0)</f>
        <v>0</v>
      </c>
      <c r="D455" s="8">
        <f>IF(Data_Mentah!D455="Yes",1,0)</f>
        <v>0</v>
      </c>
      <c r="E455" s="8">
        <f>IF(Data_Mentah!E455="Yes",1,0)</f>
        <v>0</v>
      </c>
      <c r="F455" s="8">
        <f>IF(Data_Mentah!F455="Yes",1,0)</f>
        <v>0</v>
      </c>
      <c r="G455" s="8">
        <f>IF(Data_Mentah!G455="Yes",1,0)</f>
        <v>0</v>
      </c>
      <c r="H455" s="8">
        <f>IF(Data_Mentah!H455="Yes",1,0)</f>
        <v>0</v>
      </c>
      <c r="I455" s="8">
        <f>IF(Data_Mentah!I455="Yes",1,0)</f>
        <v>1</v>
      </c>
      <c r="J455" s="8">
        <f>IF(Data_Mentah!J455="Yes",1,0)</f>
        <v>0</v>
      </c>
      <c r="K455" s="8">
        <f>IF(Data_Mentah!K455="Yes",1,0)</f>
        <v>0</v>
      </c>
      <c r="L455" s="8">
        <f>IF(Data_Mentah!L455="Yes",1,0)</f>
        <v>0</v>
      </c>
      <c r="M455" s="8">
        <f>IF(Data_Mentah!M455="Yes",1,0)</f>
        <v>1</v>
      </c>
      <c r="N455" s="8">
        <f>IF(Data_Mentah!N455="Yes",1,0)</f>
        <v>1</v>
      </c>
      <c r="O455" s="8">
        <f>IF(Data_Mentah!O455="Yes",1,0)</f>
        <v>0</v>
      </c>
      <c r="P455" s="8">
        <f>IF(Data_Mentah!P455="Yes",1,0)</f>
        <v>0</v>
      </c>
      <c r="Q455" s="9">
        <f>IF(Data_Mentah!Q455="Positive",1,0)</f>
        <v>1</v>
      </c>
      <c r="T455">
        <f t="shared" si="42"/>
        <v>0</v>
      </c>
      <c r="U455">
        <f t="shared" si="43"/>
        <v>0</v>
      </c>
      <c r="V455">
        <f t="shared" si="44"/>
        <v>0</v>
      </c>
      <c r="W455">
        <f t="shared" si="45"/>
        <v>0</v>
      </c>
      <c r="X455">
        <f t="shared" si="46"/>
        <v>0</v>
      </c>
      <c r="Y455">
        <f>IF((Confusion_Matrix!T455 + Confusion_Matrix!U455 + Confusion_Matrix!V455 + Confusion_Matrix!W455 + Confusion_Matrix!X455) &gt;= 3, 1, 0)</f>
        <v>0</v>
      </c>
      <c r="Z455">
        <f>Label_Encoding!Q455</f>
        <v>1</v>
      </c>
      <c r="AA455" t="str">
        <f t="shared" si="47"/>
        <v>Salah</v>
      </c>
    </row>
    <row r="456" spans="1:27" ht="15.75" customHeight="1" x14ac:dyDescent="0.2">
      <c r="A456" s="4">
        <v>68</v>
      </c>
      <c r="B456" s="5">
        <f>IF(Data_Mentah!B456="Male",1,0)</f>
        <v>0</v>
      </c>
      <c r="C456" s="5">
        <f>IF(Data_Mentah!C456="Yes",1,0)</f>
        <v>1</v>
      </c>
      <c r="D456" s="5">
        <f>IF(Data_Mentah!D456="Yes",1,0)</f>
        <v>1</v>
      </c>
      <c r="E456" s="5">
        <f>IF(Data_Mentah!E456="Yes",1,0)</f>
        <v>0</v>
      </c>
      <c r="F456" s="5">
        <f>IF(Data_Mentah!F456="Yes",1,0)</f>
        <v>1</v>
      </c>
      <c r="G456" s="5">
        <f>IF(Data_Mentah!G456="Yes",1,0)</f>
        <v>1</v>
      </c>
      <c r="H456" s="5">
        <f>IF(Data_Mentah!H456="Yes",1,0)</f>
        <v>0</v>
      </c>
      <c r="I456" s="5">
        <f>IF(Data_Mentah!I456="Yes",1,0)</f>
        <v>1</v>
      </c>
      <c r="J456" s="5">
        <f>IF(Data_Mentah!J456="Yes",1,0)</f>
        <v>1</v>
      </c>
      <c r="K456" s="5">
        <f>IF(Data_Mentah!K456="Yes",1,0)</f>
        <v>0</v>
      </c>
      <c r="L456" s="5">
        <f>IF(Data_Mentah!L456="Yes",1,0)</f>
        <v>1</v>
      </c>
      <c r="M456" s="5">
        <f>IF(Data_Mentah!M456="Yes",1,0)</f>
        <v>1</v>
      </c>
      <c r="N456" s="5">
        <f>IF(Data_Mentah!N456="Yes",1,0)</f>
        <v>0</v>
      </c>
      <c r="O456" s="5">
        <f>IF(Data_Mentah!O456="Yes",1,0)</f>
        <v>0</v>
      </c>
      <c r="P456" s="5">
        <f>IF(Data_Mentah!P456="Yes",1,0)</f>
        <v>0</v>
      </c>
      <c r="Q456" s="6">
        <f>IF(Data_Mentah!Q456="Positive",1,0)</f>
        <v>1</v>
      </c>
      <c r="T456">
        <f t="shared" si="42"/>
        <v>0</v>
      </c>
      <c r="U456">
        <f t="shared" si="43"/>
        <v>1</v>
      </c>
      <c r="V456">
        <f t="shared" si="44"/>
        <v>1</v>
      </c>
      <c r="W456">
        <f t="shared" si="45"/>
        <v>0</v>
      </c>
      <c r="X456">
        <f t="shared" si="46"/>
        <v>0</v>
      </c>
      <c r="Y456">
        <f>IF((Confusion_Matrix!T456 + Confusion_Matrix!U456 + Confusion_Matrix!V456 + Confusion_Matrix!W456 + Confusion_Matrix!X456) &gt;= 3, 1, 0)</f>
        <v>0</v>
      </c>
      <c r="Z456">
        <f>Label_Encoding!Q456</f>
        <v>1</v>
      </c>
      <c r="AA456" t="str">
        <f t="shared" si="47"/>
        <v>Salah</v>
      </c>
    </row>
    <row r="457" spans="1:27" ht="15.75" customHeight="1" x14ac:dyDescent="0.2">
      <c r="A457" s="7">
        <v>35</v>
      </c>
      <c r="B457" s="8">
        <f>IF(Data_Mentah!B457="Male",1,0)</f>
        <v>0</v>
      </c>
      <c r="C457" s="8">
        <f>IF(Data_Mentah!C457="Yes",1,0)</f>
        <v>0</v>
      </c>
      <c r="D457" s="8">
        <f>IF(Data_Mentah!D457="Yes",1,0)</f>
        <v>0</v>
      </c>
      <c r="E457" s="8">
        <f>IF(Data_Mentah!E457="Yes",1,0)</f>
        <v>0</v>
      </c>
      <c r="F457" s="8">
        <f>IF(Data_Mentah!F457="Yes",1,0)</f>
        <v>0</v>
      </c>
      <c r="G457" s="8">
        <f>IF(Data_Mentah!G457="Yes",1,0)</f>
        <v>0</v>
      </c>
      <c r="H457" s="8">
        <f>IF(Data_Mentah!H457="Yes",1,0)</f>
        <v>0</v>
      </c>
      <c r="I457" s="8">
        <f>IF(Data_Mentah!I457="Yes",1,0)</f>
        <v>0</v>
      </c>
      <c r="J457" s="8">
        <f>IF(Data_Mentah!J457="Yes",1,0)</f>
        <v>0</v>
      </c>
      <c r="K457" s="8">
        <f>IF(Data_Mentah!K457="Yes",1,0)</f>
        <v>0</v>
      </c>
      <c r="L457" s="8">
        <f>IF(Data_Mentah!L457="Yes",1,0)</f>
        <v>0</v>
      </c>
      <c r="M457" s="8">
        <f>IF(Data_Mentah!M457="Yes",1,0)</f>
        <v>0</v>
      </c>
      <c r="N457" s="8">
        <f>IF(Data_Mentah!N457="Yes",1,0)</f>
        <v>0</v>
      </c>
      <c r="O457" s="8">
        <f>IF(Data_Mentah!O457="Yes",1,0)</f>
        <v>0</v>
      </c>
      <c r="P457" s="8">
        <f>IF(Data_Mentah!P457="Yes",1,0)</f>
        <v>0</v>
      </c>
      <c r="Q457" s="9">
        <f>IF(Data_Mentah!Q457="Positive",1,0)</f>
        <v>1</v>
      </c>
      <c r="T457">
        <f t="shared" si="42"/>
        <v>0</v>
      </c>
      <c r="U457">
        <f t="shared" si="43"/>
        <v>0</v>
      </c>
      <c r="V457">
        <f t="shared" si="44"/>
        <v>0</v>
      </c>
      <c r="W457">
        <f t="shared" si="45"/>
        <v>0</v>
      </c>
      <c r="X457">
        <f t="shared" si="46"/>
        <v>0</v>
      </c>
      <c r="Y457">
        <f>IF((Confusion_Matrix!T457 + Confusion_Matrix!U457 + Confusion_Matrix!V457 + Confusion_Matrix!W457 + Confusion_Matrix!X457) &gt;= 3, 1, 0)</f>
        <v>0</v>
      </c>
      <c r="Z457">
        <f>Label_Encoding!Q457</f>
        <v>1</v>
      </c>
      <c r="AA457" t="str">
        <f t="shared" si="47"/>
        <v>Salah</v>
      </c>
    </row>
    <row r="458" spans="1:27" ht="15.75" customHeight="1" x14ac:dyDescent="0.2">
      <c r="A458" s="4">
        <v>45</v>
      </c>
      <c r="B458" s="5">
        <f>IF(Data_Mentah!B458="Male",1,0)</f>
        <v>0</v>
      </c>
      <c r="C458" s="5">
        <f>IF(Data_Mentah!C458="Yes",1,0)</f>
        <v>0</v>
      </c>
      <c r="D458" s="5">
        <f>IF(Data_Mentah!D458="Yes",1,0)</f>
        <v>0</v>
      </c>
      <c r="E458" s="5">
        <f>IF(Data_Mentah!E458="Yes",1,0)</f>
        <v>0</v>
      </c>
      <c r="F458" s="5">
        <f>IF(Data_Mentah!F458="Yes",1,0)</f>
        <v>0</v>
      </c>
      <c r="G458" s="5">
        <f>IF(Data_Mentah!G458="Yes",1,0)</f>
        <v>1</v>
      </c>
      <c r="H458" s="5">
        <f>IF(Data_Mentah!H458="Yes",1,0)</f>
        <v>0</v>
      </c>
      <c r="I458" s="5">
        <f>IF(Data_Mentah!I458="Yes",1,0)</f>
        <v>1</v>
      </c>
      <c r="J458" s="5">
        <f>IF(Data_Mentah!J458="Yes",1,0)</f>
        <v>1</v>
      </c>
      <c r="K458" s="5">
        <f>IF(Data_Mentah!K458="Yes",1,0)</f>
        <v>0</v>
      </c>
      <c r="L458" s="5">
        <f>IF(Data_Mentah!L458="Yes",1,0)</f>
        <v>0</v>
      </c>
      <c r="M458" s="5">
        <f>IF(Data_Mentah!M458="Yes",1,0)</f>
        <v>1</v>
      </c>
      <c r="N458" s="5">
        <f>IF(Data_Mentah!N458="Yes",1,0)</f>
        <v>0</v>
      </c>
      <c r="O458" s="5">
        <f>IF(Data_Mentah!O458="Yes",1,0)</f>
        <v>0</v>
      </c>
      <c r="P458" s="5">
        <f>IF(Data_Mentah!P458="Yes",1,0)</f>
        <v>0</v>
      </c>
      <c r="Q458" s="6">
        <f>IF(Data_Mentah!Q458="Positive",1,0)</f>
        <v>1</v>
      </c>
      <c r="T458">
        <f t="shared" si="42"/>
        <v>0</v>
      </c>
      <c r="U458">
        <f t="shared" si="43"/>
        <v>1</v>
      </c>
      <c r="V458">
        <f t="shared" si="44"/>
        <v>0</v>
      </c>
      <c r="W458">
        <f t="shared" si="45"/>
        <v>0</v>
      </c>
      <c r="X458">
        <f t="shared" si="46"/>
        <v>0</v>
      </c>
      <c r="Y458">
        <f>IF((Confusion_Matrix!T458 + Confusion_Matrix!U458 + Confusion_Matrix!V458 + Confusion_Matrix!W458 + Confusion_Matrix!X458) &gt;= 3, 1, 0)</f>
        <v>0</v>
      </c>
      <c r="Z458">
        <f>Label_Encoding!Q458</f>
        <v>1</v>
      </c>
      <c r="AA458" t="str">
        <f t="shared" si="47"/>
        <v>Salah</v>
      </c>
    </row>
    <row r="459" spans="1:27" ht="15.75" customHeight="1" x14ac:dyDescent="0.2">
      <c r="A459" s="7">
        <v>48</v>
      </c>
      <c r="B459" s="8">
        <f>IF(Data_Mentah!B459="Male",1,0)</f>
        <v>0</v>
      </c>
      <c r="C459" s="8">
        <f>IF(Data_Mentah!C459="Yes",1,0)</f>
        <v>1</v>
      </c>
      <c r="D459" s="8">
        <f>IF(Data_Mentah!D459="Yes",1,0)</f>
        <v>1</v>
      </c>
      <c r="E459" s="8">
        <f>IF(Data_Mentah!E459="Yes",1,0)</f>
        <v>1</v>
      </c>
      <c r="F459" s="8">
        <f>IF(Data_Mentah!F459="Yes",1,0)</f>
        <v>1</v>
      </c>
      <c r="G459" s="8">
        <f>IF(Data_Mentah!G459="Yes",1,0)</f>
        <v>1</v>
      </c>
      <c r="H459" s="8">
        <f>IF(Data_Mentah!H459="Yes",1,0)</f>
        <v>0</v>
      </c>
      <c r="I459" s="8">
        <f>IF(Data_Mentah!I459="Yes",1,0)</f>
        <v>1</v>
      </c>
      <c r="J459" s="8">
        <f>IF(Data_Mentah!J459="Yes",1,0)</f>
        <v>1</v>
      </c>
      <c r="K459" s="8">
        <f>IF(Data_Mentah!K459="Yes",1,0)</f>
        <v>1</v>
      </c>
      <c r="L459" s="8">
        <f>IF(Data_Mentah!L459="Yes",1,0)</f>
        <v>1</v>
      </c>
      <c r="M459" s="8">
        <f>IF(Data_Mentah!M459="Yes",1,0)</f>
        <v>1</v>
      </c>
      <c r="N459" s="8">
        <f>IF(Data_Mentah!N459="Yes",1,0)</f>
        <v>1</v>
      </c>
      <c r="O459" s="8">
        <f>IF(Data_Mentah!O459="Yes",1,0)</f>
        <v>0</v>
      </c>
      <c r="P459" s="8">
        <f>IF(Data_Mentah!P459="Yes",1,0)</f>
        <v>0</v>
      </c>
      <c r="Q459" s="9">
        <f>IF(Data_Mentah!Q459="Positive",1,0)</f>
        <v>1</v>
      </c>
      <c r="T459">
        <f t="shared" si="42"/>
        <v>1</v>
      </c>
      <c r="U459">
        <f t="shared" si="43"/>
        <v>1</v>
      </c>
      <c r="V459">
        <f t="shared" si="44"/>
        <v>1</v>
      </c>
      <c r="W459">
        <f t="shared" si="45"/>
        <v>0</v>
      </c>
      <c r="X459">
        <f t="shared" si="46"/>
        <v>1</v>
      </c>
      <c r="Y459">
        <f>IF((Confusion_Matrix!T459 + Confusion_Matrix!U459 + Confusion_Matrix!V459 + Confusion_Matrix!W459 + Confusion_Matrix!X459) &gt;= 3, 1, 0)</f>
        <v>1</v>
      </c>
      <c r="Z459">
        <f>Label_Encoding!Q459</f>
        <v>1</v>
      </c>
      <c r="AA459" t="str">
        <f t="shared" si="47"/>
        <v>Benar</v>
      </c>
    </row>
    <row r="460" spans="1:27" ht="15.75" customHeight="1" x14ac:dyDescent="0.2">
      <c r="A460" s="4">
        <v>40</v>
      </c>
      <c r="B460" s="5">
        <f>IF(Data_Mentah!B460="Male",1,0)</f>
        <v>0</v>
      </c>
      <c r="C460" s="5">
        <f>IF(Data_Mentah!C460="Yes",1,0)</f>
        <v>1</v>
      </c>
      <c r="D460" s="5">
        <f>IF(Data_Mentah!D460="Yes",1,0)</f>
        <v>1</v>
      </c>
      <c r="E460" s="5">
        <f>IF(Data_Mentah!E460="Yes",1,0)</f>
        <v>1</v>
      </c>
      <c r="F460" s="5">
        <f>IF(Data_Mentah!F460="Yes",1,0)</f>
        <v>1</v>
      </c>
      <c r="G460" s="5">
        <f>IF(Data_Mentah!G460="Yes",1,0)</f>
        <v>0</v>
      </c>
      <c r="H460" s="5">
        <f>IF(Data_Mentah!H460="Yes",1,0)</f>
        <v>0</v>
      </c>
      <c r="I460" s="5">
        <f>IF(Data_Mentah!I460="Yes",1,0)</f>
        <v>1</v>
      </c>
      <c r="J460" s="5">
        <f>IF(Data_Mentah!J460="Yes",1,0)</f>
        <v>0</v>
      </c>
      <c r="K460" s="5">
        <f>IF(Data_Mentah!K460="Yes",1,0)</f>
        <v>0</v>
      </c>
      <c r="L460" s="5">
        <f>IF(Data_Mentah!L460="Yes",1,0)</f>
        <v>1</v>
      </c>
      <c r="M460" s="5">
        <f>IF(Data_Mentah!M460="Yes",1,0)</f>
        <v>1</v>
      </c>
      <c r="N460" s="5">
        <f>IF(Data_Mentah!N460="Yes",1,0)</f>
        <v>1</v>
      </c>
      <c r="O460" s="5">
        <f>IF(Data_Mentah!O460="Yes",1,0)</f>
        <v>0</v>
      </c>
      <c r="P460" s="5">
        <f>IF(Data_Mentah!P460="Yes",1,0)</f>
        <v>0</v>
      </c>
      <c r="Q460" s="6">
        <f>IF(Data_Mentah!Q460="Positive",1,0)</f>
        <v>1</v>
      </c>
      <c r="T460">
        <f t="shared" si="42"/>
        <v>1</v>
      </c>
      <c r="U460">
        <f t="shared" si="43"/>
        <v>0</v>
      </c>
      <c r="V460">
        <f t="shared" si="44"/>
        <v>1</v>
      </c>
      <c r="W460">
        <f t="shared" si="45"/>
        <v>0</v>
      </c>
      <c r="X460">
        <f t="shared" si="46"/>
        <v>1</v>
      </c>
      <c r="Y460">
        <f>IF((Confusion_Matrix!T460 + Confusion_Matrix!U460 + Confusion_Matrix!V460 + Confusion_Matrix!W460 + Confusion_Matrix!X460) &gt;= 3, 1, 0)</f>
        <v>1</v>
      </c>
      <c r="Z460">
        <f>Label_Encoding!Q460</f>
        <v>1</v>
      </c>
      <c r="AA460" t="str">
        <f t="shared" si="47"/>
        <v>Benar</v>
      </c>
    </row>
    <row r="461" spans="1:27" ht="15.75" customHeight="1" x14ac:dyDescent="0.2">
      <c r="A461" s="7">
        <v>57</v>
      </c>
      <c r="B461" s="8">
        <f>IF(Data_Mentah!B461="Male",1,0)</f>
        <v>1</v>
      </c>
      <c r="C461" s="8">
        <f>IF(Data_Mentah!C461="Yes",1,0)</f>
        <v>1</v>
      </c>
      <c r="D461" s="8">
        <f>IF(Data_Mentah!D461="Yes",1,0)</f>
        <v>1</v>
      </c>
      <c r="E461" s="8">
        <f>IF(Data_Mentah!E461="Yes",1,0)</f>
        <v>1</v>
      </c>
      <c r="F461" s="8">
        <f>IF(Data_Mentah!F461="Yes",1,0)</f>
        <v>1</v>
      </c>
      <c r="G461" s="8">
        <f>IF(Data_Mentah!G461="Yes",1,0)</f>
        <v>1</v>
      </c>
      <c r="H461" s="8">
        <f>IF(Data_Mentah!H461="Yes",1,0)</f>
        <v>0</v>
      </c>
      <c r="I461" s="8">
        <f>IF(Data_Mentah!I461="Yes",1,0)</f>
        <v>1</v>
      </c>
      <c r="J461" s="8">
        <f>IF(Data_Mentah!J461="Yes",1,0)</f>
        <v>0</v>
      </c>
      <c r="K461" s="8">
        <f>IF(Data_Mentah!K461="Yes",1,0)</f>
        <v>0</v>
      </c>
      <c r="L461" s="8">
        <f>IF(Data_Mentah!L461="Yes",1,0)</f>
        <v>0</v>
      </c>
      <c r="M461" s="8">
        <f>IF(Data_Mentah!M461="Yes",1,0)</f>
        <v>1</v>
      </c>
      <c r="N461" s="8">
        <f>IF(Data_Mentah!N461="Yes",1,0)</f>
        <v>0</v>
      </c>
      <c r="O461" s="8">
        <f>IF(Data_Mentah!O461="Yes",1,0)</f>
        <v>0</v>
      </c>
      <c r="P461" s="8">
        <f>IF(Data_Mentah!P461="Yes",1,0)</f>
        <v>0</v>
      </c>
      <c r="Q461" s="9">
        <f>IF(Data_Mentah!Q461="Positive",1,0)</f>
        <v>1</v>
      </c>
      <c r="T461">
        <f t="shared" si="42"/>
        <v>0</v>
      </c>
      <c r="U461">
        <f t="shared" si="43"/>
        <v>1</v>
      </c>
      <c r="V461">
        <f t="shared" si="44"/>
        <v>0</v>
      </c>
      <c r="W461">
        <f t="shared" si="45"/>
        <v>0</v>
      </c>
      <c r="X461">
        <f t="shared" si="46"/>
        <v>0</v>
      </c>
      <c r="Y461">
        <f>IF((Confusion_Matrix!T461 + Confusion_Matrix!U461 + Confusion_Matrix!V461 + Confusion_Matrix!W461 + Confusion_Matrix!X461) &gt;= 3, 1, 0)</f>
        <v>0</v>
      </c>
      <c r="Z461">
        <f>Label_Encoding!Q461</f>
        <v>1</v>
      </c>
      <c r="AA461" t="str">
        <f t="shared" si="47"/>
        <v>Salah</v>
      </c>
    </row>
    <row r="462" spans="1:27" ht="15.75" customHeight="1" x14ac:dyDescent="0.2">
      <c r="A462" s="4">
        <v>47</v>
      </c>
      <c r="B462" s="5">
        <f>IF(Data_Mentah!B462="Male",1,0)</f>
        <v>1</v>
      </c>
      <c r="C462" s="5">
        <f>IF(Data_Mentah!C462="Yes",1,0)</f>
        <v>0</v>
      </c>
      <c r="D462" s="5">
        <f>IF(Data_Mentah!D462="Yes",1,0)</f>
        <v>0</v>
      </c>
      <c r="E462" s="5">
        <f>IF(Data_Mentah!E462="Yes",1,0)</f>
        <v>0</v>
      </c>
      <c r="F462" s="5">
        <f>IF(Data_Mentah!F462="Yes",1,0)</f>
        <v>0</v>
      </c>
      <c r="G462" s="5">
        <f>IF(Data_Mentah!G462="Yes",1,0)</f>
        <v>0</v>
      </c>
      <c r="H462" s="5">
        <f>IF(Data_Mentah!H462="Yes",1,0)</f>
        <v>0</v>
      </c>
      <c r="I462" s="5">
        <f>IF(Data_Mentah!I462="Yes",1,0)</f>
        <v>0</v>
      </c>
      <c r="J462" s="5">
        <f>IF(Data_Mentah!J462="Yes",1,0)</f>
        <v>1</v>
      </c>
      <c r="K462" s="5">
        <f>IF(Data_Mentah!K462="Yes",1,0)</f>
        <v>0</v>
      </c>
      <c r="L462" s="5">
        <f>IF(Data_Mentah!L462="Yes",1,0)</f>
        <v>0</v>
      </c>
      <c r="M462" s="5">
        <f>IF(Data_Mentah!M462="Yes",1,0)</f>
        <v>0</v>
      </c>
      <c r="N462" s="5">
        <f>IF(Data_Mentah!N462="Yes",1,0)</f>
        <v>0</v>
      </c>
      <c r="O462" s="5">
        <f>IF(Data_Mentah!O462="Yes",1,0)</f>
        <v>1</v>
      </c>
      <c r="P462" s="5">
        <f>IF(Data_Mentah!P462="Yes",1,0)</f>
        <v>0</v>
      </c>
      <c r="Q462" s="6">
        <f>IF(Data_Mentah!Q462="Positive",1,0)</f>
        <v>0</v>
      </c>
      <c r="T462">
        <f t="shared" si="42"/>
        <v>0</v>
      </c>
      <c r="U462">
        <f t="shared" si="43"/>
        <v>0</v>
      </c>
      <c r="V462">
        <f t="shared" si="44"/>
        <v>0</v>
      </c>
      <c r="W462">
        <f t="shared" si="45"/>
        <v>0</v>
      </c>
      <c r="X462">
        <f t="shared" si="46"/>
        <v>0</v>
      </c>
      <c r="Y462">
        <f>IF((Confusion_Matrix!T462 + Confusion_Matrix!U462 + Confusion_Matrix!V462 + Confusion_Matrix!W462 + Confusion_Matrix!X462) &gt;= 3, 1, 0)</f>
        <v>0</v>
      </c>
      <c r="Z462">
        <f>Label_Encoding!Q462</f>
        <v>0</v>
      </c>
      <c r="AA462" t="str">
        <f t="shared" si="47"/>
        <v>Benar</v>
      </c>
    </row>
    <row r="463" spans="1:27" ht="15.75" customHeight="1" x14ac:dyDescent="0.2">
      <c r="A463" s="7">
        <v>45</v>
      </c>
      <c r="B463" s="8">
        <f>IF(Data_Mentah!B463="Male",1,0)</f>
        <v>1</v>
      </c>
      <c r="C463" s="8">
        <f>IF(Data_Mentah!C463="Yes",1,0)</f>
        <v>0</v>
      </c>
      <c r="D463" s="8">
        <f>IF(Data_Mentah!D463="Yes",1,0)</f>
        <v>0</v>
      </c>
      <c r="E463" s="8">
        <f>IF(Data_Mentah!E463="Yes",1,0)</f>
        <v>0</v>
      </c>
      <c r="F463" s="8">
        <f>IF(Data_Mentah!F463="Yes",1,0)</f>
        <v>0</v>
      </c>
      <c r="G463" s="8">
        <f>IF(Data_Mentah!G463="Yes",1,0)</f>
        <v>1</v>
      </c>
      <c r="H463" s="8">
        <f>IF(Data_Mentah!H463="Yes",1,0)</f>
        <v>1</v>
      </c>
      <c r="I463" s="8">
        <f>IF(Data_Mentah!I463="Yes",1,0)</f>
        <v>0</v>
      </c>
      <c r="J463" s="8">
        <f>IF(Data_Mentah!J463="Yes",1,0)</f>
        <v>0</v>
      </c>
      <c r="K463" s="8">
        <f>IF(Data_Mentah!K463="Yes",1,0)</f>
        <v>0</v>
      </c>
      <c r="L463" s="8">
        <f>IF(Data_Mentah!L463="Yes",1,0)</f>
        <v>0</v>
      </c>
      <c r="M463" s="8">
        <f>IF(Data_Mentah!M463="Yes",1,0)</f>
        <v>0</v>
      </c>
      <c r="N463" s="8">
        <f>IF(Data_Mentah!N463="Yes",1,0)</f>
        <v>0</v>
      </c>
      <c r="O463" s="8">
        <f>IF(Data_Mentah!O463="Yes",1,0)</f>
        <v>0</v>
      </c>
      <c r="P463" s="8">
        <f>IF(Data_Mentah!P463="Yes",1,0)</f>
        <v>0</v>
      </c>
      <c r="Q463" s="9">
        <f>IF(Data_Mentah!Q463="Positive",1,0)</f>
        <v>0</v>
      </c>
      <c r="T463">
        <f t="shared" si="42"/>
        <v>0</v>
      </c>
      <c r="U463">
        <f t="shared" si="43"/>
        <v>0</v>
      </c>
      <c r="V463">
        <f t="shared" si="44"/>
        <v>0</v>
      </c>
      <c r="W463">
        <f t="shared" si="45"/>
        <v>0</v>
      </c>
      <c r="X463">
        <f t="shared" si="46"/>
        <v>0</v>
      </c>
      <c r="Y463">
        <f>IF((Confusion_Matrix!T463 + Confusion_Matrix!U463 + Confusion_Matrix!V463 + Confusion_Matrix!W463 + Confusion_Matrix!X463) &gt;= 3, 1, 0)</f>
        <v>0</v>
      </c>
      <c r="Z463">
        <f>Label_Encoding!Q463</f>
        <v>0</v>
      </c>
      <c r="AA463" t="str">
        <f t="shared" si="47"/>
        <v>Benar</v>
      </c>
    </row>
    <row r="464" spans="1:27" ht="15.75" customHeight="1" x14ac:dyDescent="0.2">
      <c r="A464" s="4">
        <v>57</v>
      </c>
      <c r="B464" s="5">
        <f>IF(Data_Mentah!B464="Male",1,0)</f>
        <v>1</v>
      </c>
      <c r="C464" s="5">
        <f>IF(Data_Mentah!C464="Yes",1,0)</f>
        <v>0</v>
      </c>
      <c r="D464" s="5">
        <f>IF(Data_Mentah!D464="Yes",1,0)</f>
        <v>0</v>
      </c>
      <c r="E464" s="5">
        <f>IF(Data_Mentah!E464="Yes",1,0)</f>
        <v>0</v>
      </c>
      <c r="F464" s="5">
        <f>IF(Data_Mentah!F464="Yes",1,0)</f>
        <v>0</v>
      </c>
      <c r="G464" s="5">
        <f>IF(Data_Mentah!G464="Yes",1,0)</f>
        <v>1</v>
      </c>
      <c r="H464" s="5">
        <f>IF(Data_Mentah!H464="Yes",1,0)</f>
        <v>0</v>
      </c>
      <c r="I464" s="5">
        <f>IF(Data_Mentah!I464="Yes",1,0)</f>
        <v>1</v>
      </c>
      <c r="J464" s="5">
        <f>IF(Data_Mentah!J464="Yes",1,0)</f>
        <v>0</v>
      </c>
      <c r="K464" s="5">
        <f>IF(Data_Mentah!K464="Yes",1,0)</f>
        <v>0</v>
      </c>
      <c r="L464" s="5">
        <f>IF(Data_Mentah!L464="Yes",1,0)</f>
        <v>0</v>
      </c>
      <c r="M464" s="5">
        <f>IF(Data_Mentah!M464="Yes",1,0)</f>
        <v>0</v>
      </c>
      <c r="N464" s="5">
        <f>IF(Data_Mentah!N464="Yes",1,0)</f>
        <v>1</v>
      </c>
      <c r="O464" s="5">
        <f>IF(Data_Mentah!O464="Yes",1,0)</f>
        <v>0</v>
      </c>
      <c r="P464" s="5">
        <f>IF(Data_Mentah!P464="Yes",1,0)</f>
        <v>0</v>
      </c>
      <c r="Q464" s="6">
        <f>IF(Data_Mentah!Q464="Positive",1,0)</f>
        <v>0</v>
      </c>
      <c r="T464">
        <f t="shared" si="42"/>
        <v>0</v>
      </c>
      <c r="U464">
        <f t="shared" si="43"/>
        <v>0</v>
      </c>
      <c r="V464">
        <f t="shared" si="44"/>
        <v>0</v>
      </c>
      <c r="W464">
        <f t="shared" si="45"/>
        <v>0</v>
      </c>
      <c r="X464">
        <f t="shared" si="46"/>
        <v>0</v>
      </c>
      <c r="Y464">
        <f>IF((Confusion_Matrix!T464 + Confusion_Matrix!U464 + Confusion_Matrix!V464 + Confusion_Matrix!W464 + Confusion_Matrix!X464) &gt;= 3, 1, 0)</f>
        <v>0</v>
      </c>
      <c r="Z464">
        <f>Label_Encoding!Q464</f>
        <v>0</v>
      </c>
      <c r="AA464" t="str">
        <f t="shared" si="47"/>
        <v>Benar</v>
      </c>
    </row>
    <row r="465" spans="1:27" ht="15.75" customHeight="1" x14ac:dyDescent="0.2">
      <c r="A465" s="7">
        <v>72</v>
      </c>
      <c r="B465" s="8">
        <f>IF(Data_Mentah!B465="Male",1,0)</f>
        <v>1</v>
      </c>
      <c r="C465" s="8">
        <f>IF(Data_Mentah!C465="Yes",1,0)</f>
        <v>1</v>
      </c>
      <c r="D465" s="8">
        <f>IF(Data_Mentah!D465="Yes",1,0)</f>
        <v>0</v>
      </c>
      <c r="E465" s="8">
        <f>IF(Data_Mentah!E465="Yes",1,0)</f>
        <v>0</v>
      </c>
      <c r="F465" s="8">
        <f>IF(Data_Mentah!F465="Yes",1,0)</f>
        <v>0</v>
      </c>
      <c r="G465" s="8">
        <f>IF(Data_Mentah!G465="Yes",1,0)</f>
        <v>1</v>
      </c>
      <c r="H465" s="8">
        <f>IF(Data_Mentah!H465="Yes",1,0)</f>
        <v>0</v>
      </c>
      <c r="I465" s="8">
        <f>IF(Data_Mentah!I465="Yes",1,0)</f>
        <v>1</v>
      </c>
      <c r="J465" s="8">
        <f>IF(Data_Mentah!J465="Yes",1,0)</f>
        <v>1</v>
      </c>
      <c r="K465" s="8">
        <f>IF(Data_Mentah!K465="Yes",1,0)</f>
        <v>0</v>
      </c>
      <c r="L465" s="8">
        <f>IF(Data_Mentah!L465="Yes",1,0)</f>
        <v>1</v>
      </c>
      <c r="M465" s="8">
        <f>IF(Data_Mentah!M465="Yes",1,0)</f>
        <v>1</v>
      </c>
      <c r="N465" s="8">
        <f>IF(Data_Mentah!N465="Yes",1,0)</f>
        <v>1</v>
      </c>
      <c r="O465" s="8">
        <f>IF(Data_Mentah!O465="Yes",1,0)</f>
        <v>1</v>
      </c>
      <c r="P465" s="8">
        <f>IF(Data_Mentah!P465="Yes",1,0)</f>
        <v>0</v>
      </c>
      <c r="Q465" s="9">
        <f>IF(Data_Mentah!Q465="Positive",1,0)</f>
        <v>0</v>
      </c>
      <c r="T465">
        <f t="shared" si="42"/>
        <v>0</v>
      </c>
      <c r="U465">
        <f t="shared" si="43"/>
        <v>1</v>
      </c>
      <c r="V465">
        <f t="shared" si="44"/>
        <v>1</v>
      </c>
      <c r="W465">
        <f t="shared" si="45"/>
        <v>0</v>
      </c>
      <c r="X465">
        <f t="shared" si="46"/>
        <v>1</v>
      </c>
      <c r="Y465">
        <f>IF((Confusion_Matrix!T465 + Confusion_Matrix!U465 + Confusion_Matrix!V465 + Confusion_Matrix!W465 + Confusion_Matrix!X465) &gt;= 3, 1, 0)</f>
        <v>1</v>
      </c>
      <c r="Z465">
        <f>Label_Encoding!Q465</f>
        <v>0</v>
      </c>
      <c r="AA465" t="str">
        <f t="shared" si="47"/>
        <v>Salah</v>
      </c>
    </row>
    <row r="466" spans="1:27" ht="15.75" customHeight="1" x14ac:dyDescent="0.2">
      <c r="A466" s="4">
        <v>30</v>
      </c>
      <c r="B466" s="5">
        <f>IF(Data_Mentah!B466="Male",1,0)</f>
        <v>1</v>
      </c>
      <c r="C466" s="5">
        <f>IF(Data_Mentah!C466="Yes",1,0)</f>
        <v>0</v>
      </c>
      <c r="D466" s="5">
        <f>IF(Data_Mentah!D466="Yes",1,0)</f>
        <v>0</v>
      </c>
      <c r="E466" s="5">
        <f>IF(Data_Mentah!E466="Yes",1,0)</f>
        <v>0</v>
      </c>
      <c r="F466" s="5">
        <f>IF(Data_Mentah!F466="Yes",1,0)</f>
        <v>0</v>
      </c>
      <c r="G466" s="5">
        <f>IF(Data_Mentah!G466="Yes",1,0)</f>
        <v>0</v>
      </c>
      <c r="H466" s="5">
        <f>IF(Data_Mentah!H466="Yes",1,0)</f>
        <v>0</v>
      </c>
      <c r="I466" s="5">
        <f>IF(Data_Mentah!I466="Yes",1,0)</f>
        <v>0</v>
      </c>
      <c r="J466" s="5">
        <f>IF(Data_Mentah!J466="Yes",1,0)</f>
        <v>0</v>
      </c>
      <c r="K466" s="5">
        <f>IF(Data_Mentah!K466="Yes",1,0)</f>
        <v>0</v>
      </c>
      <c r="L466" s="5">
        <f>IF(Data_Mentah!L466="Yes",1,0)</f>
        <v>0</v>
      </c>
      <c r="M466" s="5">
        <f>IF(Data_Mentah!M466="Yes",1,0)</f>
        <v>0</v>
      </c>
      <c r="N466" s="5">
        <f>IF(Data_Mentah!N466="Yes",1,0)</f>
        <v>0</v>
      </c>
      <c r="O466" s="5">
        <f>IF(Data_Mentah!O466="Yes",1,0)</f>
        <v>0</v>
      </c>
      <c r="P466" s="5">
        <f>IF(Data_Mentah!P466="Yes",1,0)</f>
        <v>0</v>
      </c>
      <c r="Q466" s="6">
        <f>IF(Data_Mentah!Q466="Positive",1,0)</f>
        <v>0</v>
      </c>
      <c r="T466">
        <f t="shared" si="42"/>
        <v>0</v>
      </c>
      <c r="U466">
        <f t="shared" si="43"/>
        <v>0</v>
      </c>
      <c r="V466">
        <f t="shared" si="44"/>
        <v>0</v>
      </c>
      <c r="W466">
        <f t="shared" si="45"/>
        <v>0</v>
      </c>
      <c r="X466">
        <f t="shared" si="46"/>
        <v>0</v>
      </c>
      <c r="Y466">
        <f>IF((Confusion_Matrix!T466 + Confusion_Matrix!U466 + Confusion_Matrix!V466 + Confusion_Matrix!W466 + Confusion_Matrix!X466) &gt;= 3, 1, 0)</f>
        <v>0</v>
      </c>
      <c r="Z466">
        <f>Label_Encoding!Q466</f>
        <v>0</v>
      </c>
      <c r="AA466" t="str">
        <f t="shared" si="47"/>
        <v>Benar</v>
      </c>
    </row>
    <row r="467" spans="1:27" ht="15.75" customHeight="1" x14ac:dyDescent="0.2">
      <c r="A467" s="7">
        <v>27</v>
      </c>
      <c r="B467" s="8">
        <f>IF(Data_Mentah!B467="Male",1,0)</f>
        <v>1</v>
      </c>
      <c r="C467" s="8">
        <f>IF(Data_Mentah!C467="Yes",1,0)</f>
        <v>0</v>
      </c>
      <c r="D467" s="8">
        <f>IF(Data_Mentah!D467="Yes",1,0)</f>
        <v>0</v>
      </c>
      <c r="E467" s="8">
        <f>IF(Data_Mentah!E467="Yes",1,0)</f>
        <v>0</v>
      </c>
      <c r="F467" s="8">
        <f>IF(Data_Mentah!F467="Yes",1,0)</f>
        <v>0</v>
      </c>
      <c r="G467" s="8">
        <f>IF(Data_Mentah!G467="Yes",1,0)</f>
        <v>0</v>
      </c>
      <c r="H467" s="8">
        <f>IF(Data_Mentah!H467="Yes",1,0)</f>
        <v>0</v>
      </c>
      <c r="I467" s="8">
        <f>IF(Data_Mentah!I467="Yes",1,0)</f>
        <v>0</v>
      </c>
      <c r="J467" s="8">
        <f>IF(Data_Mentah!J467="Yes",1,0)</f>
        <v>0</v>
      </c>
      <c r="K467" s="8">
        <f>IF(Data_Mentah!K467="Yes",1,0)</f>
        <v>0</v>
      </c>
      <c r="L467" s="8">
        <f>IF(Data_Mentah!L467="Yes",1,0)</f>
        <v>0</v>
      </c>
      <c r="M467" s="8">
        <f>IF(Data_Mentah!M467="Yes",1,0)</f>
        <v>0</v>
      </c>
      <c r="N467" s="8">
        <f>IF(Data_Mentah!N467="Yes",1,0)</f>
        <v>0</v>
      </c>
      <c r="O467" s="8">
        <f>IF(Data_Mentah!O467="Yes",1,0)</f>
        <v>0</v>
      </c>
      <c r="P467" s="8">
        <f>IF(Data_Mentah!P467="Yes",1,0)</f>
        <v>0</v>
      </c>
      <c r="Q467" s="9">
        <f>IF(Data_Mentah!Q467="Positive",1,0)</f>
        <v>0</v>
      </c>
      <c r="T467">
        <f t="shared" si="42"/>
        <v>0</v>
      </c>
      <c r="U467">
        <f t="shared" si="43"/>
        <v>0</v>
      </c>
      <c r="V467">
        <f t="shared" si="44"/>
        <v>0</v>
      </c>
      <c r="W467">
        <f t="shared" si="45"/>
        <v>0</v>
      </c>
      <c r="X467">
        <f t="shared" si="46"/>
        <v>0</v>
      </c>
      <c r="Y467">
        <f>IF((Confusion_Matrix!T467 + Confusion_Matrix!U467 + Confusion_Matrix!V467 + Confusion_Matrix!W467 + Confusion_Matrix!X467) &gt;= 3, 1, 0)</f>
        <v>0</v>
      </c>
      <c r="Z467">
        <f>Label_Encoding!Q467</f>
        <v>0</v>
      </c>
      <c r="AA467" t="str">
        <f t="shared" si="47"/>
        <v>Benar</v>
      </c>
    </row>
    <row r="468" spans="1:27" ht="15.75" customHeight="1" x14ac:dyDescent="0.2">
      <c r="A468" s="4">
        <v>38</v>
      </c>
      <c r="B468" s="5">
        <f>IF(Data_Mentah!B468="Male",1,0)</f>
        <v>1</v>
      </c>
      <c r="C468" s="5">
        <f>IF(Data_Mentah!C468="Yes",1,0)</f>
        <v>0</v>
      </c>
      <c r="D468" s="5">
        <f>IF(Data_Mentah!D468="Yes",1,0)</f>
        <v>0</v>
      </c>
      <c r="E468" s="5">
        <f>IF(Data_Mentah!E468="Yes",1,0)</f>
        <v>0</v>
      </c>
      <c r="F468" s="5">
        <f>IF(Data_Mentah!F468="Yes",1,0)</f>
        <v>0</v>
      </c>
      <c r="G468" s="5">
        <f>IF(Data_Mentah!G468="Yes",1,0)</f>
        <v>0</v>
      </c>
      <c r="H468" s="5">
        <f>IF(Data_Mentah!H468="Yes",1,0)</f>
        <v>0</v>
      </c>
      <c r="I468" s="5">
        <f>IF(Data_Mentah!I468="Yes",1,0)</f>
        <v>0</v>
      </c>
      <c r="J468" s="5">
        <f>IF(Data_Mentah!J468="Yes",1,0)</f>
        <v>0</v>
      </c>
      <c r="K468" s="5">
        <f>IF(Data_Mentah!K468="Yes",1,0)</f>
        <v>0</v>
      </c>
      <c r="L468" s="5">
        <f>IF(Data_Mentah!L468="Yes",1,0)</f>
        <v>0</v>
      </c>
      <c r="M468" s="5">
        <f>IF(Data_Mentah!M468="Yes",1,0)</f>
        <v>0</v>
      </c>
      <c r="N468" s="5">
        <f>IF(Data_Mentah!N468="Yes",1,0)</f>
        <v>0</v>
      </c>
      <c r="O468" s="5">
        <f>IF(Data_Mentah!O468="Yes",1,0)</f>
        <v>0</v>
      </c>
      <c r="P468" s="5">
        <f>IF(Data_Mentah!P468="Yes",1,0)</f>
        <v>0</v>
      </c>
      <c r="Q468" s="6">
        <f>IF(Data_Mentah!Q468="Positive",1,0)</f>
        <v>0</v>
      </c>
      <c r="T468">
        <f t="shared" si="42"/>
        <v>0</v>
      </c>
      <c r="U468">
        <f t="shared" si="43"/>
        <v>0</v>
      </c>
      <c r="V468">
        <f t="shared" si="44"/>
        <v>0</v>
      </c>
      <c r="W468">
        <f t="shared" si="45"/>
        <v>0</v>
      </c>
      <c r="X468">
        <f t="shared" si="46"/>
        <v>0</v>
      </c>
      <c r="Y468">
        <f>IF((Confusion_Matrix!T468 + Confusion_Matrix!U468 + Confusion_Matrix!V468 + Confusion_Matrix!W468 + Confusion_Matrix!X468) &gt;= 3, 1, 0)</f>
        <v>0</v>
      </c>
      <c r="Z468">
        <f>Label_Encoding!Q468</f>
        <v>0</v>
      </c>
      <c r="AA468" t="str">
        <f t="shared" si="47"/>
        <v>Benar</v>
      </c>
    </row>
    <row r="469" spans="1:27" ht="15.75" customHeight="1" x14ac:dyDescent="0.2">
      <c r="A469" s="7">
        <v>43</v>
      </c>
      <c r="B469" s="8">
        <f>IF(Data_Mentah!B469="Male",1,0)</f>
        <v>1</v>
      </c>
      <c r="C469" s="8">
        <f>IF(Data_Mentah!C469="Yes",1,0)</f>
        <v>0</v>
      </c>
      <c r="D469" s="8">
        <f>IF(Data_Mentah!D469="Yes",1,0)</f>
        <v>0</v>
      </c>
      <c r="E469" s="8">
        <f>IF(Data_Mentah!E469="Yes",1,0)</f>
        <v>0</v>
      </c>
      <c r="F469" s="8">
        <f>IF(Data_Mentah!F469="Yes",1,0)</f>
        <v>1</v>
      </c>
      <c r="G469" s="8">
        <f>IF(Data_Mentah!G469="Yes",1,0)</f>
        <v>0</v>
      </c>
      <c r="H469" s="8">
        <f>IF(Data_Mentah!H469="Yes",1,0)</f>
        <v>1</v>
      </c>
      <c r="I469" s="8">
        <f>IF(Data_Mentah!I469="Yes",1,0)</f>
        <v>0</v>
      </c>
      <c r="J469" s="8">
        <f>IF(Data_Mentah!J469="Yes",1,0)</f>
        <v>1</v>
      </c>
      <c r="K469" s="8">
        <f>IF(Data_Mentah!K469="Yes",1,0)</f>
        <v>0</v>
      </c>
      <c r="L469" s="8">
        <f>IF(Data_Mentah!L469="Yes",1,0)</f>
        <v>1</v>
      </c>
      <c r="M469" s="8">
        <f>IF(Data_Mentah!M469="Yes",1,0)</f>
        <v>0</v>
      </c>
      <c r="N469" s="8">
        <f>IF(Data_Mentah!N469="Yes",1,0)</f>
        <v>0</v>
      </c>
      <c r="O469" s="8">
        <f>IF(Data_Mentah!O469="Yes",1,0)</f>
        <v>1</v>
      </c>
      <c r="P469" s="8">
        <f>IF(Data_Mentah!P469="Yes",1,0)</f>
        <v>0</v>
      </c>
      <c r="Q469" s="9">
        <f>IF(Data_Mentah!Q469="Positive",1,0)</f>
        <v>0</v>
      </c>
      <c r="T469">
        <f t="shared" si="42"/>
        <v>1</v>
      </c>
      <c r="U469">
        <f t="shared" si="43"/>
        <v>0</v>
      </c>
      <c r="V469">
        <f t="shared" si="44"/>
        <v>1</v>
      </c>
      <c r="W469">
        <f t="shared" si="45"/>
        <v>0</v>
      </c>
      <c r="X469">
        <f t="shared" si="46"/>
        <v>0</v>
      </c>
      <c r="Y469">
        <f>IF((Confusion_Matrix!T469 + Confusion_Matrix!U469 + Confusion_Matrix!V469 + Confusion_Matrix!W469 + Confusion_Matrix!X469) &gt;= 3, 1, 0)</f>
        <v>0</v>
      </c>
      <c r="Z469">
        <f>Label_Encoding!Q469</f>
        <v>0</v>
      </c>
      <c r="AA469" t="str">
        <f t="shared" si="47"/>
        <v>Benar</v>
      </c>
    </row>
    <row r="470" spans="1:27" ht="15.75" customHeight="1" x14ac:dyDescent="0.2">
      <c r="A470" s="4">
        <v>40</v>
      </c>
      <c r="B470" s="5">
        <f>IF(Data_Mentah!B470="Male",1,0)</f>
        <v>1</v>
      </c>
      <c r="C470" s="5">
        <f>IF(Data_Mentah!C470="Yes",1,0)</f>
        <v>0</v>
      </c>
      <c r="D470" s="5">
        <f>IF(Data_Mentah!D470="Yes",1,0)</f>
        <v>0</v>
      </c>
      <c r="E470" s="5">
        <f>IF(Data_Mentah!E470="Yes",1,0)</f>
        <v>1</v>
      </c>
      <c r="F470" s="5">
        <f>IF(Data_Mentah!F470="Yes",1,0)</f>
        <v>0</v>
      </c>
      <c r="G470" s="5">
        <f>IF(Data_Mentah!G470="Yes",1,0)</f>
        <v>0</v>
      </c>
      <c r="H470" s="5">
        <f>IF(Data_Mentah!H470="Yes",1,0)</f>
        <v>0</v>
      </c>
      <c r="I470" s="5">
        <f>IF(Data_Mentah!I470="Yes",1,0)</f>
        <v>0</v>
      </c>
      <c r="J470" s="5">
        <f>IF(Data_Mentah!J470="Yes",1,0)</f>
        <v>0</v>
      </c>
      <c r="K470" s="5">
        <f>IF(Data_Mentah!K470="Yes",1,0)</f>
        <v>0</v>
      </c>
      <c r="L470" s="5">
        <f>IF(Data_Mentah!L470="Yes",1,0)</f>
        <v>0</v>
      </c>
      <c r="M470" s="5">
        <f>IF(Data_Mentah!M470="Yes",1,0)</f>
        <v>0</v>
      </c>
      <c r="N470" s="5">
        <f>IF(Data_Mentah!N470="Yes",1,0)</f>
        <v>0</v>
      </c>
      <c r="O470" s="5">
        <f>IF(Data_Mentah!O470="Yes",1,0)</f>
        <v>0</v>
      </c>
      <c r="P470" s="5">
        <f>IF(Data_Mentah!P470="Yes",1,0)</f>
        <v>1</v>
      </c>
      <c r="Q470" s="6">
        <f>IF(Data_Mentah!Q470="Positive",1,0)</f>
        <v>0</v>
      </c>
      <c r="T470">
        <f t="shared" si="42"/>
        <v>0</v>
      </c>
      <c r="U470">
        <f t="shared" si="43"/>
        <v>0</v>
      </c>
      <c r="V470">
        <f t="shared" si="44"/>
        <v>0</v>
      </c>
      <c r="W470">
        <f t="shared" si="45"/>
        <v>0</v>
      </c>
      <c r="X470">
        <f t="shared" si="46"/>
        <v>0</v>
      </c>
      <c r="Y470">
        <f>IF((Confusion_Matrix!T470 + Confusion_Matrix!U470 + Confusion_Matrix!V470 + Confusion_Matrix!W470 + Confusion_Matrix!X470) &gt;= 3, 1, 0)</f>
        <v>0</v>
      </c>
      <c r="Z470">
        <f>Label_Encoding!Q470</f>
        <v>0</v>
      </c>
      <c r="AA470" t="str">
        <f t="shared" si="47"/>
        <v>Benar</v>
      </c>
    </row>
    <row r="471" spans="1:27" ht="15.75" customHeight="1" x14ac:dyDescent="0.2">
      <c r="A471" s="7">
        <v>47</v>
      </c>
      <c r="B471" s="8">
        <f>IF(Data_Mentah!B471="Male",1,0)</f>
        <v>1</v>
      </c>
      <c r="C471" s="8">
        <f>IF(Data_Mentah!C471="Yes",1,0)</f>
        <v>0</v>
      </c>
      <c r="D471" s="8">
        <f>IF(Data_Mentah!D471="Yes",1,0)</f>
        <v>0</v>
      </c>
      <c r="E471" s="8">
        <f>IF(Data_Mentah!E471="Yes",1,0)</f>
        <v>0</v>
      </c>
      <c r="F471" s="8">
        <f>IF(Data_Mentah!F471="Yes",1,0)</f>
        <v>0</v>
      </c>
      <c r="G471" s="8">
        <f>IF(Data_Mentah!G471="Yes",1,0)</f>
        <v>0</v>
      </c>
      <c r="H471" s="8">
        <f>IF(Data_Mentah!H471="Yes",1,0)</f>
        <v>0</v>
      </c>
      <c r="I471" s="8">
        <f>IF(Data_Mentah!I471="Yes",1,0)</f>
        <v>0</v>
      </c>
      <c r="J471" s="8">
        <f>IF(Data_Mentah!J471="Yes",1,0)</f>
        <v>1</v>
      </c>
      <c r="K471" s="8">
        <f>IF(Data_Mentah!K471="Yes",1,0)</f>
        <v>0</v>
      </c>
      <c r="L471" s="8">
        <f>IF(Data_Mentah!L471="Yes",1,0)</f>
        <v>0</v>
      </c>
      <c r="M471" s="8">
        <f>IF(Data_Mentah!M471="Yes",1,0)</f>
        <v>0</v>
      </c>
      <c r="N471" s="8">
        <f>IF(Data_Mentah!N471="Yes",1,0)</f>
        <v>0</v>
      </c>
      <c r="O471" s="8">
        <f>IF(Data_Mentah!O471="Yes",1,0)</f>
        <v>1</v>
      </c>
      <c r="P471" s="8">
        <f>IF(Data_Mentah!P471="Yes",1,0)</f>
        <v>0</v>
      </c>
      <c r="Q471" s="9">
        <f>IF(Data_Mentah!Q471="Positive",1,0)</f>
        <v>0</v>
      </c>
      <c r="T471">
        <f t="shared" si="42"/>
        <v>0</v>
      </c>
      <c r="U471">
        <f t="shared" si="43"/>
        <v>0</v>
      </c>
      <c r="V471">
        <f t="shared" si="44"/>
        <v>0</v>
      </c>
      <c r="W471">
        <f t="shared" si="45"/>
        <v>0</v>
      </c>
      <c r="X471">
        <f t="shared" si="46"/>
        <v>0</v>
      </c>
      <c r="Y471">
        <f>IF((Confusion_Matrix!T471 + Confusion_Matrix!U471 + Confusion_Matrix!V471 + Confusion_Matrix!W471 + Confusion_Matrix!X471) &gt;= 3, 1, 0)</f>
        <v>0</v>
      </c>
      <c r="Z471">
        <f>Label_Encoding!Q471</f>
        <v>0</v>
      </c>
      <c r="AA471" t="str">
        <f t="shared" si="47"/>
        <v>Benar</v>
      </c>
    </row>
    <row r="472" spans="1:27" ht="15.75" customHeight="1" x14ac:dyDescent="0.2">
      <c r="A472" s="4">
        <v>45</v>
      </c>
      <c r="B472" s="5">
        <f>IF(Data_Mentah!B472="Male",1,0)</f>
        <v>1</v>
      </c>
      <c r="C472" s="5">
        <f>IF(Data_Mentah!C472="Yes",1,0)</f>
        <v>0</v>
      </c>
      <c r="D472" s="5">
        <f>IF(Data_Mentah!D472="Yes",1,0)</f>
        <v>0</v>
      </c>
      <c r="E472" s="5">
        <f>IF(Data_Mentah!E472="Yes",1,0)</f>
        <v>0</v>
      </c>
      <c r="F472" s="5">
        <f>IF(Data_Mentah!F472="Yes",1,0)</f>
        <v>0</v>
      </c>
      <c r="G472" s="5">
        <f>IF(Data_Mentah!G472="Yes",1,0)</f>
        <v>1</v>
      </c>
      <c r="H472" s="5">
        <f>IF(Data_Mentah!H472="Yes",1,0)</f>
        <v>1</v>
      </c>
      <c r="I472" s="5">
        <f>IF(Data_Mentah!I472="Yes",1,0)</f>
        <v>0</v>
      </c>
      <c r="J472" s="5">
        <f>IF(Data_Mentah!J472="Yes",1,0)</f>
        <v>0</v>
      </c>
      <c r="K472" s="5">
        <f>IF(Data_Mentah!K472="Yes",1,0)</f>
        <v>0</v>
      </c>
      <c r="L472" s="5">
        <f>IF(Data_Mentah!L472="Yes",1,0)</f>
        <v>0</v>
      </c>
      <c r="M472" s="5">
        <f>IF(Data_Mentah!M472="Yes",1,0)</f>
        <v>0</v>
      </c>
      <c r="N472" s="5">
        <f>IF(Data_Mentah!N472="Yes",1,0)</f>
        <v>0</v>
      </c>
      <c r="O472" s="5">
        <f>IF(Data_Mentah!O472="Yes",1,0)</f>
        <v>0</v>
      </c>
      <c r="P472" s="5">
        <f>IF(Data_Mentah!P472="Yes",1,0)</f>
        <v>0</v>
      </c>
      <c r="Q472" s="6">
        <f>IF(Data_Mentah!Q472="Positive",1,0)</f>
        <v>0</v>
      </c>
      <c r="T472">
        <f t="shared" si="42"/>
        <v>0</v>
      </c>
      <c r="U472">
        <f t="shared" si="43"/>
        <v>0</v>
      </c>
      <c r="V472">
        <f t="shared" si="44"/>
        <v>0</v>
      </c>
      <c r="W472">
        <f t="shared" si="45"/>
        <v>0</v>
      </c>
      <c r="X472">
        <f t="shared" si="46"/>
        <v>0</v>
      </c>
      <c r="Y472">
        <f>IF((Confusion_Matrix!T472 + Confusion_Matrix!U472 + Confusion_Matrix!V472 + Confusion_Matrix!W472 + Confusion_Matrix!X472) &gt;= 3, 1, 0)</f>
        <v>0</v>
      </c>
      <c r="Z472">
        <f>Label_Encoding!Q472</f>
        <v>0</v>
      </c>
      <c r="AA472" t="str">
        <f t="shared" si="47"/>
        <v>Benar</v>
      </c>
    </row>
    <row r="473" spans="1:27" ht="15.75" customHeight="1" x14ac:dyDescent="0.2">
      <c r="A473" s="7">
        <v>57</v>
      </c>
      <c r="B473" s="8">
        <f>IF(Data_Mentah!B473="Male",1,0)</f>
        <v>1</v>
      </c>
      <c r="C473" s="8">
        <f>IF(Data_Mentah!C473="Yes",1,0)</f>
        <v>0</v>
      </c>
      <c r="D473" s="8">
        <f>IF(Data_Mentah!D473="Yes",1,0)</f>
        <v>0</v>
      </c>
      <c r="E473" s="8">
        <f>IF(Data_Mentah!E473="Yes",1,0)</f>
        <v>0</v>
      </c>
      <c r="F473" s="8">
        <f>IF(Data_Mentah!F473="Yes",1,0)</f>
        <v>0</v>
      </c>
      <c r="G473" s="8">
        <f>IF(Data_Mentah!G473="Yes",1,0)</f>
        <v>1</v>
      </c>
      <c r="H473" s="8">
        <f>IF(Data_Mentah!H473="Yes",1,0)</f>
        <v>0</v>
      </c>
      <c r="I473" s="8">
        <f>IF(Data_Mentah!I473="Yes",1,0)</f>
        <v>1</v>
      </c>
      <c r="J473" s="8">
        <f>IF(Data_Mentah!J473="Yes",1,0)</f>
        <v>0</v>
      </c>
      <c r="K473" s="8">
        <f>IF(Data_Mentah!K473="Yes",1,0)</f>
        <v>0</v>
      </c>
      <c r="L473" s="8">
        <f>IF(Data_Mentah!L473="Yes",1,0)</f>
        <v>0</v>
      </c>
      <c r="M473" s="8">
        <f>IF(Data_Mentah!M473="Yes",1,0)</f>
        <v>0</v>
      </c>
      <c r="N473" s="8">
        <f>IF(Data_Mentah!N473="Yes",1,0)</f>
        <v>1</v>
      </c>
      <c r="O473" s="8">
        <f>IF(Data_Mentah!O473="Yes",1,0)</f>
        <v>0</v>
      </c>
      <c r="P473" s="8">
        <f>IF(Data_Mentah!P473="Yes",1,0)</f>
        <v>0</v>
      </c>
      <c r="Q473" s="9">
        <f>IF(Data_Mentah!Q473="Positive",1,0)</f>
        <v>0</v>
      </c>
      <c r="T473">
        <f t="shared" si="42"/>
        <v>0</v>
      </c>
      <c r="U473">
        <f t="shared" si="43"/>
        <v>0</v>
      </c>
      <c r="V473">
        <f t="shared" si="44"/>
        <v>0</v>
      </c>
      <c r="W473">
        <f t="shared" si="45"/>
        <v>0</v>
      </c>
      <c r="X473">
        <f t="shared" si="46"/>
        <v>0</v>
      </c>
      <c r="Y473">
        <f>IF((Confusion_Matrix!T473 + Confusion_Matrix!U473 + Confusion_Matrix!V473 + Confusion_Matrix!W473 + Confusion_Matrix!X473) &gt;= 3, 1, 0)</f>
        <v>0</v>
      </c>
      <c r="Z473">
        <f>Label_Encoding!Q473</f>
        <v>0</v>
      </c>
      <c r="AA473" t="str">
        <f t="shared" si="47"/>
        <v>Benar</v>
      </c>
    </row>
    <row r="474" spans="1:27" ht="15.75" customHeight="1" x14ac:dyDescent="0.2">
      <c r="A474" s="4">
        <v>72</v>
      </c>
      <c r="B474" s="5">
        <f>IF(Data_Mentah!B474="Male",1,0)</f>
        <v>1</v>
      </c>
      <c r="C474" s="5">
        <f>IF(Data_Mentah!C474="Yes",1,0)</f>
        <v>1</v>
      </c>
      <c r="D474" s="5">
        <f>IF(Data_Mentah!D474="Yes",1,0)</f>
        <v>0</v>
      </c>
      <c r="E474" s="5">
        <f>IF(Data_Mentah!E474="Yes",1,0)</f>
        <v>0</v>
      </c>
      <c r="F474" s="5">
        <f>IF(Data_Mentah!F474="Yes",1,0)</f>
        <v>0</v>
      </c>
      <c r="G474" s="5">
        <f>IF(Data_Mentah!G474="Yes",1,0)</f>
        <v>1</v>
      </c>
      <c r="H474" s="5">
        <f>IF(Data_Mentah!H474="Yes",1,0)</f>
        <v>0</v>
      </c>
      <c r="I474" s="5">
        <f>IF(Data_Mentah!I474="Yes",1,0)</f>
        <v>1</v>
      </c>
      <c r="J474" s="5">
        <f>IF(Data_Mentah!J474="Yes",1,0)</f>
        <v>1</v>
      </c>
      <c r="K474" s="5">
        <f>IF(Data_Mentah!K474="Yes",1,0)</f>
        <v>0</v>
      </c>
      <c r="L474" s="5">
        <f>IF(Data_Mentah!L474="Yes",1,0)</f>
        <v>1</v>
      </c>
      <c r="M474" s="5">
        <f>IF(Data_Mentah!M474="Yes",1,0)</f>
        <v>1</v>
      </c>
      <c r="N474" s="5">
        <f>IF(Data_Mentah!N474="Yes",1,0)</f>
        <v>1</v>
      </c>
      <c r="O474" s="5">
        <f>IF(Data_Mentah!O474="Yes",1,0)</f>
        <v>1</v>
      </c>
      <c r="P474" s="5">
        <f>IF(Data_Mentah!P474="Yes",1,0)</f>
        <v>0</v>
      </c>
      <c r="Q474" s="6">
        <f>IF(Data_Mentah!Q474="Positive",1,0)</f>
        <v>0</v>
      </c>
      <c r="T474">
        <f t="shared" si="42"/>
        <v>0</v>
      </c>
      <c r="U474">
        <f t="shared" si="43"/>
        <v>1</v>
      </c>
      <c r="V474">
        <f t="shared" si="44"/>
        <v>1</v>
      </c>
      <c r="W474">
        <f t="shared" si="45"/>
        <v>0</v>
      </c>
      <c r="X474">
        <f t="shared" si="46"/>
        <v>1</v>
      </c>
      <c r="Y474">
        <f>IF((Confusion_Matrix!T474 + Confusion_Matrix!U474 + Confusion_Matrix!V474 + Confusion_Matrix!W474 + Confusion_Matrix!X474) &gt;= 3, 1, 0)</f>
        <v>1</v>
      </c>
      <c r="Z474">
        <f>Label_Encoding!Q474</f>
        <v>0</v>
      </c>
      <c r="AA474" t="str">
        <f t="shared" si="47"/>
        <v>Salah</v>
      </c>
    </row>
    <row r="475" spans="1:27" ht="15.75" customHeight="1" x14ac:dyDescent="0.2">
      <c r="A475" s="7">
        <v>30</v>
      </c>
      <c r="B475" s="8">
        <f>IF(Data_Mentah!B475="Male",1,0)</f>
        <v>1</v>
      </c>
      <c r="C475" s="8">
        <f>IF(Data_Mentah!C475="Yes",1,0)</f>
        <v>0</v>
      </c>
      <c r="D475" s="8">
        <f>IF(Data_Mentah!D475="Yes",1,0)</f>
        <v>0</v>
      </c>
      <c r="E475" s="8">
        <f>IF(Data_Mentah!E475="Yes",1,0)</f>
        <v>0</v>
      </c>
      <c r="F475" s="8">
        <f>IF(Data_Mentah!F475="Yes",1,0)</f>
        <v>0</v>
      </c>
      <c r="G475" s="8">
        <f>IF(Data_Mentah!G475="Yes",1,0)</f>
        <v>0</v>
      </c>
      <c r="H475" s="8">
        <f>IF(Data_Mentah!H475="Yes",1,0)</f>
        <v>0</v>
      </c>
      <c r="I475" s="8">
        <f>IF(Data_Mentah!I475="Yes",1,0)</f>
        <v>0</v>
      </c>
      <c r="J475" s="8">
        <f>IF(Data_Mentah!J475="Yes",1,0)</f>
        <v>0</v>
      </c>
      <c r="K475" s="8">
        <f>IF(Data_Mentah!K475="Yes",1,0)</f>
        <v>0</v>
      </c>
      <c r="L475" s="8">
        <f>IF(Data_Mentah!L475="Yes",1,0)</f>
        <v>0</v>
      </c>
      <c r="M475" s="8">
        <f>IF(Data_Mentah!M475="Yes",1,0)</f>
        <v>0</v>
      </c>
      <c r="N475" s="8">
        <f>IF(Data_Mentah!N475="Yes",1,0)</f>
        <v>0</v>
      </c>
      <c r="O475" s="8">
        <f>IF(Data_Mentah!O475="Yes",1,0)</f>
        <v>0</v>
      </c>
      <c r="P475" s="8">
        <f>IF(Data_Mentah!P475="Yes",1,0)</f>
        <v>0</v>
      </c>
      <c r="Q475" s="9">
        <f>IF(Data_Mentah!Q475="Positive",1,0)</f>
        <v>0</v>
      </c>
      <c r="T475">
        <f t="shared" si="42"/>
        <v>0</v>
      </c>
      <c r="U475">
        <f t="shared" si="43"/>
        <v>0</v>
      </c>
      <c r="V475">
        <f t="shared" si="44"/>
        <v>0</v>
      </c>
      <c r="W475">
        <f t="shared" si="45"/>
        <v>0</v>
      </c>
      <c r="X475">
        <f t="shared" si="46"/>
        <v>0</v>
      </c>
      <c r="Y475">
        <f>IF((Confusion_Matrix!T475 + Confusion_Matrix!U475 + Confusion_Matrix!V475 + Confusion_Matrix!W475 + Confusion_Matrix!X475) &gt;= 3, 1, 0)</f>
        <v>0</v>
      </c>
      <c r="Z475">
        <f>Label_Encoding!Q475</f>
        <v>0</v>
      </c>
      <c r="AA475" t="str">
        <f t="shared" si="47"/>
        <v>Benar</v>
      </c>
    </row>
    <row r="476" spans="1:27" ht="15.75" customHeight="1" x14ac:dyDescent="0.2">
      <c r="A476" s="4">
        <v>27</v>
      </c>
      <c r="B476" s="5">
        <f>IF(Data_Mentah!B476="Male",1,0)</f>
        <v>1</v>
      </c>
      <c r="C476" s="5">
        <f>IF(Data_Mentah!C476="Yes",1,0)</f>
        <v>0</v>
      </c>
      <c r="D476" s="5">
        <f>IF(Data_Mentah!D476="Yes",1,0)</f>
        <v>0</v>
      </c>
      <c r="E476" s="5">
        <f>IF(Data_Mentah!E476="Yes",1,0)</f>
        <v>0</v>
      </c>
      <c r="F476" s="5">
        <f>IF(Data_Mentah!F476="Yes",1,0)</f>
        <v>0</v>
      </c>
      <c r="G476" s="5">
        <f>IF(Data_Mentah!G476="Yes",1,0)</f>
        <v>0</v>
      </c>
      <c r="H476" s="5">
        <f>IF(Data_Mentah!H476="Yes",1,0)</f>
        <v>0</v>
      </c>
      <c r="I476" s="5">
        <f>IF(Data_Mentah!I476="Yes",1,0)</f>
        <v>0</v>
      </c>
      <c r="J476" s="5">
        <f>IF(Data_Mentah!J476="Yes",1,0)</f>
        <v>0</v>
      </c>
      <c r="K476" s="5">
        <f>IF(Data_Mentah!K476="Yes",1,0)</f>
        <v>0</v>
      </c>
      <c r="L476" s="5">
        <f>IF(Data_Mentah!L476="Yes",1,0)</f>
        <v>0</v>
      </c>
      <c r="M476" s="5">
        <f>IF(Data_Mentah!M476="Yes",1,0)</f>
        <v>0</v>
      </c>
      <c r="N476" s="5">
        <f>IF(Data_Mentah!N476="Yes",1,0)</f>
        <v>0</v>
      </c>
      <c r="O476" s="5">
        <f>IF(Data_Mentah!O476="Yes",1,0)</f>
        <v>0</v>
      </c>
      <c r="P476" s="5">
        <f>IF(Data_Mentah!P476="Yes",1,0)</f>
        <v>0</v>
      </c>
      <c r="Q476" s="6">
        <f>IF(Data_Mentah!Q476="Positive",1,0)</f>
        <v>0</v>
      </c>
      <c r="T476">
        <f t="shared" si="42"/>
        <v>0</v>
      </c>
      <c r="U476">
        <f t="shared" si="43"/>
        <v>0</v>
      </c>
      <c r="V476">
        <f t="shared" si="44"/>
        <v>0</v>
      </c>
      <c r="W476">
        <f t="shared" si="45"/>
        <v>0</v>
      </c>
      <c r="X476">
        <f t="shared" si="46"/>
        <v>0</v>
      </c>
      <c r="Y476">
        <f>IF((Confusion_Matrix!T476 + Confusion_Matrix!U476 + Confusion_Matrix!V476 + Confusion_Matrix!W476 + Confusion_Matrix!X476) &gt;= 3, 1, 0)</f>
        <v>0</v>
      </c>
      <c r="Z476">
        <f>Label_Encoding!Q476</f>
        <v>0</v>
      </c>
      <c r="AA476" t="str">
        <f t="shared" si="47"/>
        <v>Benar</v>
      </c>
    </row>
    <row r="477" spans="1:27" ht="15.75" customHeight="1" x14ac:dyDescent="0.2">
      <c r="A477" s="7">
        <v>38</v>
      </c>
      <c r="B477" s="8">
        <f>IF(Data_Mentah!B477="Male",1,0)</f>
        <v>1</v>
      </c>
      <c r="C477" s="8">
        <f>IF(Data_Mentah!C477="Yes",1,0)</f>
        <v>0</v>
      </c>
      <c r="D477" s="8">
        <f>IF(Data_Mentah!D477="Yes",1,0)</f>
        <v>0</v>
      </c>
      <c r="E477" s="8">
        <f>IF(Data_Mentah!E477="Yes",1,0)</f>
        <v>0</v>
      </c>
      <c r="F477" s="8">
        <f>IF(Data_Mentah!F477="Yes",1,0)</f>
        <v>0</v>
      </c>
      <c r="G477" s="8">
        <f>IF(Data_Mentah!G477="Yes",1,0)</f>
        <v>0</v>
      </c>
      <c r="H477" s="8">
        <f>IF(Data_Mentah!H477="Yes",1,0)</f>
        <v>0</v>
      </c>
      <c r="I477" s="8">
        <f>IF(Data_Mentah!I477="Yes",1,0)</f>
        <v>0</v>
      </c>
      <c r="J477" s="8">
        <f>IF(Data_Mentah!J477="Yes",1,0)</f>
        <v>0</v>
      </c>
      <c r="K477" s="8">
        <f>IF(Data_Mentah!K477="Yes",1,0)</f>
        <v>0</v>
      </c>
      <c r="L477" s="8">
        <f>IF(Data_Mentah!L477="Yes",1,0)</f>
        <v>0</v>
      </c>
      <c r="M477" s="8">
        <f>IF(Data_Mentah!M477="Yes",1,0)</f>
        <v>0</v>
      </c>
      <c r="N477" s="8">
        <f>IF(Data_Mentah!N477="Yes",1,0)</f>
        <v>0</v>
      </c>
      <c r="O477" s="8">
        <f>IF(Data_Mentah!O477="Yes",1,0)</f>
        <v>0</v>
      </c>
      <c r="P477" s="8">
        <f>IF(Data_Mentah!P477="Yes",1,0)</f>
        <v>0</v>
      </c>
      <c r="Q477" s="9">
        <f>IF(Data_Mentah!Q477="Positive",1,0)</f>
        <v>0</v>
      </c>
      <c r="T477">
        <f t="shared" si="42"/>
        <v>0</v>
      </c>
      <c r="U477">
        <f t="shared" si="43"/>
        <v>0</v>
      </c>
      <c r="V477">
        <f t="shared" si="44"/>
        <v>0</v>
      </c>
      <c r="W477">
        <f t="shared" si="45"/>
        <v>0</v>
      </c>
      <c r="X477">
        <f t="shared" si="46"/>
        <v>0</v>
      </c>
      <c r="Y477">
        <f>IF((Confusion_Matrix!T477 + Confusion_Matrix!U477 + Confusion_Matrix!V477 + Confusion_Matrix!W477 + Confusion_Matrix!X477) &gt;= 3, 1, 0)</f>
        <v>0</v>
      </c>
      <c r="Z477">
        <f>Label_Encoding!Q477</f>
        <v>0</v>
      </c>
      <c r="AA477" t="str">
        <f t="shared" si="47"/>
        <v>Benar</v>
      </c>
    </row>
    <row r="478" spans="1:27" ht="15.75" customHeight="1" x14ac:dyDescent="0.2">
      <c r="A478" s="4">
        <v>43</v>
      </c>
      <c r="B478" s="5">
        <f>IF(Data_Mentah!B478="Male",1,0)</f>
        <v>1</v>
      </c>
      <c r="C478" s="5">
        <f>IF(Data_Mentah!C478="Yes",1,0)</f>
        <v>0</v>
      </c>
      <c r="D478" s="5">
        <f>IF(Data_Mentah!D478="Yes",1,0)</f>
        <v>0</v>
      </c>
      <c r="E478" s="5">
        <f>IF(Data_Mentah!E478="Yes",1,0)</f>
        <v>0</v>
      </c>
      <c r="F478" s="5">
        <f>IF(Data_Mentah!F478="Yes",1,0)</f>
        <v>1</v>
      </c>
      <c r="G478" s="5">
        <f>IF(Data_Mentah!G478="Yes",1,0)</f>
        <v>0</v>
      </c>
      <c r="H478" s="5">
        <f>IF(Data_Mentah!H478="Yes",1,0)</f>
        <v>1</v>
      </c>
      <c r="I478" s="5">
        <f>IF(Data_Mentah!I478="Yes",1,0)</f>
        <v>0</v>
      </c>
      <c r="J478" s="5">
        <f>IF(Data_Mentah!J478="Yes",1,0)</f>
        <v>1</v>
      </c>
      <c r="K478" s="5">
        <f>IF(Data_Mentah!K478="Yes",1,0)</f>
        <v>0</v>
      </c>
      <c r="L478" s="5">
        <f>IF(Data_Mentah!L478="Yes",1,0)</f>
        <v>1</v>
      </c>
      <c r="M478" s="5">
        <f>IF(Data_Mentah!M478="Yes",1,0)</f>
        <v>0</v>
      </c>
      <c r="N478" s="5">
        <f>IF(Data_Mentah!N478="Yes",1,0)</f>
        <v>0</v>
      </c>
      <c r="O478" s="5">
        <f>IF(Data_Mentah!O478="Yes",1,0)</f>
        <v>1</v>
      </c>
      <c r="P478" s="5">
        <f>IF(Data_Mentah!P478="Yes",1,0)</f>
        <v>0</v>
      </c>
      <c r="Q478" s="6">
        <f>IF(Data_Mentah!Q478="Positive",1,0)</f>
        <v>0</v>
      </c>
      <c r="T478">
        <f t="shared" si="42"/>
        <v>1</v>
      </c>
      <c r="U478">
        <f t="shared" si="43"/>
        <v>0</v>
      </c>
      <c r="V478">
        <f t="shared" si="44"/>
        <v>1</v>
      </c>
      <c r="W478">
        <f t="shared" si="45"/>
        <v>0</v>
      </c>
      <c r="X478">
        <f t="shared" si="46"/>
        <v>0</v>
      </c>
      <c r="Y478">
        <f>IF((Confusion_Matrix!T478 + Confusion_Matrix!U478 + Confusion_Matrix!V478 + Confusion_Matrix!W478 + Confusion_Matrix!X478) &gt;= 3, 1, 0)</f>
        <v>0</v>
      </c>
      <c r="Z478">
        <f>Label_Encoding!Q478</f>
        <v>0</v>
      </c>
      <c r="AA478" t="str">
        <f t="shared" si="47"/>
        <v>Benar</v>
      </c>
    </row>
    <row r="479" spans="1:27" ht="15.75" customHeight="1" x14ac:dyDescent="0.2">
      <c r="A479" s="7">
        <v>40</v>
      </c>
      <c r="B479" s="8">
        <f>IF(Data_Mentah!B479="Male",1,0)</f>
        <v>1</v>
      </c>
      <c r="C479" s="8">
        <f>IF(Data_Mentah!C479="Yes",1,0)</f>
        <v>0</v>
      </c>
      <c r="D479" s="8">
        <f>IF(Data_Mentah!D479="Yes",1,0)</f>
        <v>0</v>
      </c>
      <c r="E479" s="8">
        <f>IF(Data_Mentah!E479="Yes",1,0)</f>
        <v>1</v>
      </c>
      <c r="F479" s="8">
        <f>IF(Data_Mentah!F479="Yes",1,0)</f>
        <v>0</v>
      </c>
      <c r="G479" s="8">
        <f>IF(Data_Mentah!G479="Yes",1,0)</f>
        <v>0</v>
      </c>
      <c r="H479" s="8">
        <f>IF(Data_Mentah!H479="Yes",1,0)</f>
        <v>0</v>
      </c>
      <c r="I479" s="8">
        <f>IF(Data_Mentah!I479="Yes",1,0)</f>
        <v>0</v>
      </c>
      <c r="J479" s="8">
        <f>IF(Data_Mentah!J479="Yes",1,0)</f>
        <v>0</v>
      </c>
      <c r="K479" s="8">
        <f>IF(Data_Mentah!K479="Yes",1,0)</f>
        <v>0</v>
      </c>
      <c r="L479" s="8">
        <f>IF(Data_Mentah!L479="Yes",1,0)</f>
        <v>0</v>
      </c>
      <c r="M479" s="8">
        <f>IF(Data_Mentah!M479="Yes",1,0)</f>
        <v>0</v>
      </c>
      <c r="N479" s="8">
        <f>IF(Data_Mentah!N479="Yes",1,0)</f>
        <v>0</v>
      </c>
      <c r="O479" s="8">
        <f>IF(Data_Mentah!O479="Yes",1,0)</f>
        <v>0</v>
      </c>
      <c r="P479" s="8">
        <f>IF(Data_Mentah!P479="Yes",1,0)</f>
        <v>1</v>
      </c>
      <c r="Q479" s="9">
        <f>IF(Data_Mentah!Q479="Positive",1,0)</f>
        <v>0</v>
      </c>
      <c r="T479">
        <f t="shared" si="42"/>
        <v>0</v>
      </c>
      <c r="U479">
        <f t="shared" si="43"/>
        <v>0</v>
      </c>
      <c r="V479">
        <f t="shared" si="44"/>
        <v>0</v>
      </c>
      <c r="W479">
        <f t="shared" si="45"/>
        <v>0</v>
      </c>
      <c r="X479">
        <f t="shared" si="46"/>
        <v>0</v>
      </c>
      <c r="Y479">
        <f>IF((Confusion_Matrix!T479 + Confusion_Matrix!U479 + Confusion_Matrix!V479 + Confusion_Matrix!W479 + Confusion_Matrix!X479) &gt;= 3, 1, 0)</f>
        <v>0</v>
      </c>
      <c r="Z479">
        <f>Label_Encoding!Q479</f>
        <v>0</v>
      </c>
      <c r="AA479" t="str">
        <f t="shared" si="47"/>
        <v>Benar</v>
      </c>
    </row>
    <row r="480" spans="1:27" ht="15.75" customHeight="1" x14ac:dyDescent="0.2">
      <c r="A480" s="4">
        <v>54</v>
      </c>
      <c r="B480" s="5">
        <f>IF(Data_Mentah!B480="Male",1,0)</f>
        <v>1</v>
      </c>
      <c r="C480" s="5">
        <f>IF(Data_Mentah!C480="Yes",1,0)</f>
        <v>0</v>
      </c>
      <c r="D480" s="5">
        <f>IF(Data_Mentah!D480="Yes",1,0)</f>
        <v>0</v>
      </c>
      <c r="E480" s="5">
        <f>IF(Data_Mentah!E480="Yes",1,0)</f>
        <v>0</v>
      </c>
      <c r="F480" s="5">
        <f>IF(Data_Mentah!F480="Yes",1,0)</f>
        <v>1</v>
      </c>
      <c r="G480" s="5">
        <f>IF(Data_Mentah!G480="Yes",1,0)</f>
        <v>0</v>
      </c>
      <c r="H480" s="5">
        <f>IF(Data_Mentah!H480="Yes",1,0)</f>
        <v>0</v>
      </c>
      <c r="I480" s="5">
        <f>IF(Data_Mentah!I480="Yes",1,0)</f>
        <v>0</v>
      </c>
      <c r="J480" s="5">
        <f>IF(Data_Mentah!J480="Yes",1,0)</f>
        <v>1</v>
      </c>
      <c r="K480" s="5">
        <f>IF(Data_Mentah!K480="Yes",1,0)</f>
        <v>0</v>
      </c>
      <c r="L480" s="5">
        <f>IF(Data_Mentah!L480="Yes",1,0)</f>
        <v>1</v>
      </c>
      <c r="M480" s="5">
        <f>IF(Data_Mentah!M480="Yes",1,0)</f>
        <v>0</v>
      </c>
      <c r="N480" s="5">
        <f>IF(Data_Mentah!N480="Yes",1,0)</f>
        <v>1</v>
      </c>
      <c r="O480" s="5">
        <f>IF(Data_Mentah!O480="Yes",1,0)</f>
        <v>1</v>
      </c>
      <c r="P480" s="5">
        <f>IF(Data_Mentah!P480="Yes",1,0)</f>
        <v>0</v>
      </c>
      <c r="Q480" s="6">
        <f>IF(Data_Mentah!Q480="Positive",1,0)</f>
        <v>0</v>
      </c>
      <c r="T480">
        <f t="shared" si="42"/>
        <v>1</v>
      </c>
      <c r="U480">
        <f t="shared" si="43"/>
        <v>0</v>
      </c>
      <c r="V480">
        <f t="shared" si="44"/>
        <v>1</v>
      </c>
      <c r="W480">
        <f t="shared" si="45"/>
        <v>0</v>
      </c>
      <c r="X480">
        <f t="shared" si="46"/>
        <v>0</v>
      </c>
      <c r="Y480">
        <f>IF((Confusion_Matrix!T480 + Confusion_Matrix!U480 + Confusion_Matrix!V480 + Confusion_Matrix!W480 + Confusion_Matrix!X480) &gt;= 3, 1, 0)</f>
        <v>0</v>
      </c>
      <c r="Z480">
        <f>Label_Encoding!Q480</f>
        <v>0</v>
      </c>
      <c r="AA480" t="str">
        <f t="shared" si="47"/>
        <v>Benar</v>
      </c>
    </row>
    <row r="481" spans="1:27" ht="15.75" customHeight="1" x14ac:dyDescent="0.2">
      <c r="A481" s="7">
        <v>30</v>
      </c>
      <c r="B481" s="8">
        <f>IF(Data_Mentah!B481="Male",1,0)</f>
        <v>1</v>
      </c>
      <c r="C481" s="8">
        <f>IF(Data_Mentah!C481="Yes",1,0)</f>
        <v>0</v>
      </c>
      <c r="D481" s="8">
        <f>IF(Data_Mentah!D481="Yes",1,0)</f>
        <v>0</v>
      </c>
      <c r="E481" s="8">
        <f>IF(Data_Mentah!E481="Yes",1,0)</f>
        <v>0</v>
      </c>
      <c r="F481" s="8">
        <f>IF(Data_Mentah!F481="Yes",1,0)</f>
        <v>0</v>
      </c>
      <c r="G481" s="8">
        <f>IF(Data_Mentah!G481="Yes",1,0)</f>
        <v>0</v>
      </c>
      <c r="H481" s="8">
        <f>IF(Data_Mentah!H481="Yes",1,0)</f>
        <v>0</v>
      </c>
      <c r="I481" s="8">
        <f>IF(Data_Mentah!I481="Yes",1,0)</f>
        <v>0</v>
      </c>
      <c r="J481" s="8">
        <f>IF(Data_Mentah!J481="Yes",1,0)</f>
        <v>0</v>
      </c>
      <c r="K481" s="8">
        <f>IF(Data_Mentah!K481="Yes",1,0)</f>
        <v>0</v>
      </c>
      <c r="L481" s="8">
        <f>IF(Data_Mentah!L481="Yes",1,0)</f>
        <v>0</v>
      </c>
      <c r="M481" s="8">
        <f>IF(Data_Mentah!M481="Yes",1,0)</f>
        <v>0</v>
      </c>
      <c r="N481" s="8">
        <f>IF(Data_Mentah!N481="Yes",1,0)</f>
        <v>0</v>
      </c>
      <c r="O481" s="8">
        <f>IF(Data_Mentah!O481="Yes",1,0)</f>
        <v>0</v>
      </c>
      <c r="P481" s="8">
        <f>IF(Data_Mentah!P481="Yes",1,0)</f>
        <v>0</v>
      </c>
      <c r="Q481" s="9">
        <f>IF(Data_Mentah!Q481="Positive",1,0)</f>
        <v>0</v>
      </c>
      <c r="T481">
        <f t="shared" si="42"/>
        <v>0</v>
      </c>
      <c r="U481">
        <f t="shared" si="43"/>
        <v>0</v>
      </c>
      <c r="V481">
        <f t="shared" si="44"/>
        <v>0</v>
      </c>
      <c r="W481">
        <f t="shared" si="45"/>
        <v>0</v>
      </c>
      <c r="X481">
        <f t="shared" si="46"/>
        <v>0</v>
      </c>
      <c r="Y481">
        <f>IF((Confusion_Matrix!T481 + Confusion_Matrix!U481 + Confusion_Matrix!V481 + Confusion_Matrix!W481 + Confusion_Matrix!X481) &gt;= 3, 1, 0)</f>
        <v>0</v>
      </c>
      <c r="Z481">
        <f>Label_Encoding!Q481</f>
        <v>0</v>
      </c>
      <c r="AA481" t="str">
        <f t="shared" si="47"/>
        <v>Benar</v>
      </c>
    </row>
    <row r="482" spans="1:27" ht="15.75" customHeight="1" x14ac:dyDescent="0.2">
      <c r="A482" s="4">
        <v>46</v>
      </c>
      <c r="B482" s="5">
        <f>IF(Data_Mentah!B482="Male",1,0)</f>
        <v>1</v>
      </c>
      <c r="C482" s="5">
        <f>IF(Data_Mentah!C482="Yes",1,0)</f>
        <v>0</v>
      </c>
      <c r="D482" s="5">
        <f>IF(Data_Mentah!D482="Yes",1,0)</f>
        <v>0</v>
      </c>
      <c r="E482" s="5">
        <f>IF(Data_Mentah!E482="Yes",1,0)</f>
        <v>0</v>
      </c>
      <c r="F482" s="5">
        <f>IF(Data_Mentah!F482="Yes",1,0)</f>
        <v>1</v>
      </c>
      <c r="G482" s="5">
        <f>IF(Data_Mentah!G482="Yes",1,0)</f>
        <v>0</v>
      </c>
      <c r="H482" s="5">
        <f>IF(Data_Mentah!H482="Yes",1,0)</f>
        <v>0</v>
      </c>
      <c r="I482" s="5">
        <f>IF(Data_Mentah!I482="Yes",1,0)</f>
        <v>0</v>
      </c>
      <c r="J482" s="5">
        <f>IF(Data_Mentah!J482="Yes",1,0)</f>
        <v>1</v>
      </c>
      <c r="K482" s="5">
        <f>IF(Data_Mentah!K482="Yes",1,0)</f>
        <v>0</v>
      </c>
      <c r="L482" s="5">
        <f>IF(Data_Mentah!L482="Yes",1,0)</f>
        <v>1</v>
      </c>
      <c r="M482" s="5">
        <f>IF(Data_Mentah!M482="Yes",1,0)</f>
        <v>0</v>
      </c>
      <c r="N482" s="5">
        <f>IF(Data_Mentah!N482="Yes",1,0)</f>
        <v>0</v>
      </c>
      <c r="O482" s="5">
        <f>IF(Data_Mentah!O482="Yes",1,0)</f>
        <v>1</v>
      </c>
      <c r="P482" s="5">
        <f>IF(Data_Mentah!P482="Yes",1,0)</f>
        <v>0</v>
      </c>
      <c r="Q482" s="6">
        <f>IF(Data_Mentah!Q482="Positive",1,0)</f>
        <v>0</v>
      </c>
      <c r="T482">
        <f t="shared" si="42"/>
        <v>0</v>
      </c>
      <c r="U482">
        <f t="shared" si="43"/>
        <v>0</v>
      </c>
      <c r="V482">
        <f t="shared" si="44"/>
        <v>1</v>
      </c>
      <c r="W482">
        <f t="shared" si="45"/>
        <v>0</v>
      </c>
      <c r="X482">
        <f t="shared" si="46"/>
        <v>0</v>
      </c>
      <c r="Y482">
        <f>IF((Confusion_Matrix!T482 + Confusion_Matrix!U482 + Confusion_Matrix!V482 + Confusion_Matrix!W482 + Confusion_Matrix!X482) &gt;= 3, 1, 0)</f>
        <v>0</v>
      </c>
      <c r="Z482">
        <f>Label_Encoding!Q482</f>
        <v>0</v>
      </c>
      <c r="AA482" t="str">
        <f t="shared" si="47"/>
        <v>Benar</v>
      </c>
    </row>
    <row r="483" spans="1:27" ht="15.75" customHeight="1" x14ac:dyDescent="0.2">
      <c r="A483" s="7">
        <v>53</v>
      </c>
      <c r="B483" s="8">
        <f>IF(Data_Mentah!B483="Male",1,0)</f>
        <v>1</v>
      </c>
      <c r="C483" s="8">
        <f>IF(Data_Mentah!C483="Yes",1,0)</f>
        <v>0</v>
      </c>
      <c r="D483" s="8">
        <f>IF(Data_Mentah!D483="Yes",1,0)</f>
        <v>0</v>
      </c>
      <c r="E483" s="8">
        <f>IF(Data_Mentah!E483="Yes",1,0)</f>
        <v>0</v>
      </c>
      <c r="F483" s="8">
        <f>IF(Data_Mentah!F483="Yes",1,0)</f>
        <v>1</v>
      </c>
      <c r="G483" s="8">
        <f>IF(Data_Mentah!G483="Yes",1,0)</f>
        <v>1</v>
      </c>
      <c r="H483" s="8">
        <f>IF(Data_Mentah!H483="Yes",1,0)</f>
        <v>0</v>
      </c>
      <c r="I483" s="8">
        <f>IF(Data_Mentah!I483="Yes",1,0)</f>
        <v>1</v>
      </c>
      <c r="J483" s="8">
        <f>IF(Data_Mentah!J483="Yes",1,0)</f>
        <v>1</v>
      </c>
      <c r="K483" s="8">
        <f>IF(Data_Mentah!K483="Yes",1,0)</f>
        <v>0</v>
      </c>
      <c r="L483" s="8">
        <f>IF(Data_Mentah!L483="Yes",1,0)</f>
        <v>1</v>
      </c>
      <c r="M483" s="8">
        <f>IF(Data_Mentah!M483="Yes",1,0)</f>
        <v>1</v>
      </c>
      <c r="N483" s="8">
        <f>IF(Data_Mentah!N483="Yes",1,0)</f>
        <v>1</v>
      </c>
      <c r="O483" s="8">
        <f>IF(Data_Mentah!O483="Yes",1,0)</f>
        <v>1</v>
      </c>
      <c r="P483" s="8">
        <f>IF(Data_Mentah!P483="Yes",1,0)</f>
        <v>0</v>
      </c>
      <c r="Q483" s="9">
        <f>IF(Data_Mentah!Q483="Positive",1,0)</f>
        <v>0</v>
      </c>
      <c r="T483">
        <f t="shared" si="42"/>
        <v>1</v>
      </c>
      <c r="U483">
        <f t="shared" si="43"/>
        <v>1</v>
      </c>
      <c r="V483">
        <f t="shared" si="44"/>
        <v>1</v>
      </c>
      <c r="W483">
        <f t="shared" si="45"/>
        <v>0</v>
      </c>
      <c r="X483">
        <f t="shared" si="46"/>
        <v>1</v>
      </c>
      <c r="Y483">
        <f>IF((Confusion_Matrix!T483 + Confusion_Matrix!U483 + Confusion_Matrix!V483 + Confusion_Matrix!W483 + Confusion_Matrix!X483) &gt;= 3, 1, 0)</f>
        <v>1</v>
      </c>
      <c r="Z483">
        <f>Label_Encoding!Q483</f>
        <v>0</v>
      </c>
      <c r="AA483" t="str">
        <f t="shared" si="47"/>
        <v>Salah</v>
      </c>
    </row>
    <row r="484" spans="1:27" ht="15.75" customHeight="1" x14ac:dyDescent="0.2">
      <c r="A484" s="4">
        <v>42</v>
      </c>
      <c r="B484" s="5">
        <f>IF(Data_Mentah!B484="Male",1,0)</f>
        <v>1</v>
      </c>
      <c r="C484" s="5">
        <f>IF(Data_Mentah!C484="Yes",1,0)</f>
        <v>0</v>
      </c>
      <c r="D484" s="5">
        <f>IF(Data_Mentah!D484="Yes",1,0)</f>
        <v>0</v>
      </c>
      <c r="E484" s="5">
        <f>IF(Data_Mentah!E484="Yes",1,0)</f>
        <v>0</v>
      </c>
      <c r="F484" s="5">
        <f>IF(Data_Mentah!F484="Yes",1,0)</f>
        <v>0</v>
      </c>
      <c r="G484" s="5">
        <f>IF(Data_Mentah!G484="Yes",1,0)</f>
        <v>0</v>
      </c>
      <c r="H484" s="5">
        <f>IF(Data_Mentah!H484="Yes",1,0)</f>
        <v>0</v>
      </c>
      <c r="I484" s="5">
        <f>IF(Data_Mentah!I484="Yes",1,0)</f>
        <v>0</v>
      </c>
      <c r="J484" s="5">
        <f>IF(Data_Mentah!J484="Yes",1,0)</f>
        <v>0</v>
      </c>
      <c r="K484" s="5">
        <f>IF(Data_Mentah!K484="Yes",1,0)</f>
        <v>0</v>
      </c>
      <c r="L484" s="5">
        <f>IF(Data_Mentah!L484="Yes",1,0)</f>
        <v>0</v>
      </c>
      <c r="M484" s="5">
        <f>IF(Data_Mentah!M484="Yes",1,0)</f>
        <v>0</v>
      </c>
      <c r="N484" s="5">
        <f>IF(Data_Mentah!N484="Yes",1,0)</f>
        <v>0</v>
      </c>
      <c r="O484" s="5">
        <f>IF(Data_Mentah!O484="Yes",1,0)</f>
        <v>1</v>
      </c>
      <c r="P484" s="5">
        <f>IF(Data_Mentah!P484="Yes",1,0)</f>
        <v>0</v>
      </c>
      <c r="Q484" s="6">
        <f>IF(Data_Mentah!Q484="Positive",1,0)</f>
        <v>0</v>
      </c>
      <c r="T484">
        <f t="shared" si="42"/>
        <v>0</v>
      </c>
      <c r="U484">
        <f t="shared" si="43"/>
        <v>0</v>
      </c>
      <c r="V484">
        <f t="shared" si="44"/>
        <v>0</v>
      </c>
      <c r="W484">
        <f t="shared" si="45"/>
        <v>0</v>
      </c>
      <c r="X484">
        <f t="shared" si="46"/>
        <v>0</v>
      </c>
      <c r="Y484">
        <f>IF((Confusion_Matrix!T484 + Confusion_Matrix!U484 + Confusion_Matrix!V484 + Confusion_Matrix!W484 + Confusion_Matrix!X484) &gt;= 3, 1, 0)</f>
        <v>0</v>
      </c>
      <c r="Z484">
        <f>Label_Encoding!Q484</f>
        <v>0</v>
      </c>
      <c r="AA484" t="str">
        <f t="shared" si="47"/>
        <v>Benar</v>
      </c>
    </row>
    <row r="485" spans="1:27" ht="15.75" customHeight="1" x14ac:dyDescent="0.2">
      <c r="A485" s="7">
        <v>55</v>
      </c>
      <c r="B485" s="8">
        <f>IF(Data_Mentah!B485="Male",1,0)</f>
        <v>0</v>
      </c>
      <c r="C485" s="8">
        <f>IF(Data_Mentah!C485="Yes",1,0)</f>
        <v>1</v>
      </c>
      <c r="D485" s="8">
        <f>IF(Data_Mentah!D485="Yes",1,0)</f>
        <v>1</v>
      </c>
      <c r="E485" s="8">
        <f>IF(Data_Mentah!E485="Yes",1,0)</f>
        <v>1</v>
      </c>
      <c r="F485" s="8">
        <f>IF(Data_Mentah!F485="Yes",1,0)</f>
        <v>1</v>
      </c>
      <c r="G485" s="8">
        <f>IF(Data_Mentah!G485="Yes",1,0)</f>
        <v>0</v>
      </c>
      <c r="H485" s="8">
        <f>IF(Data_Mentah!H485="Yes",1,0)</f>
        <v>0</v>
      </c>
      <c r="I485" s="8">
        <f>IF(Data_Mentah!I485="Yes",1,0)</f>
        <v>1</v>
      </c>
      <c r="J485" s="8">
        <f>IF(Data_Mentah!J485="Yes",1,0)</f>
        <v>0</v>
      </c>
      <c r="K485" s="8">
        <f>IF(Data_Mentah!K485="Yes",1,0)</f>
        <v>0</v>
      </c>
      <c r="L485" s="8">
        <f>IF(Data_Mentah!L485="Yes",1,0)</f>
        <v>0</v>
      </c>
      <c r="M485" s="8">
        <f>IF(Data_Mentah!M485="Yes",1,0)</f>
        <v>1</v>
      </c>
      <c r="N485" s="8">
        <f>IF(Data_Mentah!N485="Yes",1,0)</f>
        <v>0</v>
      </c>
      <c r="O485" s="8">
        <f>IF(Data_Mentah!O485="Yes",1,0)</f>
        <v>0</v>
      </c>
      <c r="P485" s="8">
        <f>IF(Data_Mentah!P485="Yes",1,0)</f>
        <v>1</v>
      </c>
      <c r="Q485" s="9">
        <f>IF(Data_Mentah!Q485="Positive",1,0)</f>
        <v>1</v>
      </c>
      <c r="T485">
        <f t="shared" si="42"/>
        <v>0</v>
      </c>
      <c r="U485">
        <f t="shared" si="43"/>
        <v>1</v>
      </c>
      <c r="V485">
        <f t="shared" si="44"/>
        <v>0</v>
      </c>
      <c r="W485">
        <f t="shared" si="45"/>
        <v>0</v>
      </c>
      <c r="X485">
        <f t="shared" si="46"/>
        <v>1</v>
      </c>
      <c r="Y485">
        <f>IF((Confusion_Matrix!T485 + Confusion_Matrix!U485 + Confusion_Matrix!V485 + Confusion_Matrix!W485 + Confusion_Matrix!X485) &gt;= 3, 1, 0)</f>
        <v>0</v>
      </c>
      <c r="Z485">
        <f>Label_Encoding!Q485</f>
        <v>1</v>
      </c>
      <c r="AA485" t="str">
        <f t="shared" si="47"/>
        <v>Salah</v>
      </c>
    </row>
    <row r="486" spans="1:27" ht="15.75" customHeight="1" x14ac:dyDescent="0.2">
      <c r="A486" s="4">
        <v>48</v>
      </c>
      <c r="B486" s="5">
        <f>IF(Data_Mentah!B486="Male",1,0)</f>
        <v>0</v>
      </c>
      <c r="C486" s="5">
        <f>IF(Data_Mentah!C486="Yes",1,0)</f>
        <v>1</v>
      </c>
      <c r="D486" s="5">
        <f>IF(Data_Mentah!D486="Yes",1,0)</f>
        <v>1</v>
      </c>
      <c r="E486" s="5">
        <f>IF(Data_Mentah!E486="Yes",1,0)</f>
        <v>1</v>
      </c>
      <c r="F486" s="5">
        <f>IF(Data_Mentah!F486="Yes",1,0)</f>
        <v>1</v>
      </c>
      <c r="G486" s="5">
        <f>IF(Data_Mentah!G486="Yes",1,0)</f>
        <v>1</v>
      </c>
      <c r="H486" s="5">
        <f>IF(Data_Mentah!H486="Yes",1,0)</f>
        <v>0</v>
      </c>
      <c r="I486" s="5">
        <f>IF(Data_Mentah!I486="Yes",1,0)</f>
        <v>0</v>
      </c>
      <c r="J486" s="5">
        <f>IF(Data_Mentah!J486="Yes",1,0)</f>
        <v>0</v>
      </c>
      <c r="K486" s="5">
        <f>IF(Data_Mentah!K486="Yes",1,0)</f>
        <v>0</v>
      </c>
      <c r="L486" s="5">
        <f>IF(Data_Mentah!L486="Yes",1,0)</f>
        <v>0</v>
      </c>
      <c r="M486" s="5">
        <f>IF(Data_Mentah!M486="Yes",1,0)</f>
        <v>1</v>
      </c>
      <c r="N486" s="5">
        <f>IF(Data_Mentah!N486="Yes",1,0)</f>
        <v>0</v>
      </c>
      <c r="O486" s="5">
        <f>IF(Data_Mentah!O486="Yes",1,0)</f>
        <v>0</v>
      </c>
      <c r="P486" s="5">
        <f>IF(Data_Mentah!P486="Yes",1,0)</f>
        <v>0</v>
      </c>
      <c r="Q486" s="6">
        <f>IF(Data_Mentah!Q486="Positive",1,0)</f>
        <v>1</v>
      </c>
      <c r="T486">
        <f t="shared" si="42"/>
        <v>0</v>
      </c>
      <c r="U486">
        <f t="shared" si="43"/>
        <v>1</v>
      </c>
      <c r="V486">
        <f t="shared" si="44"/>
        <v>0</v>
      </c>
      <c r="W486">
        <f t="shared" si="45"/>
        <v>0</v>
      </c>
      <c r="X486">
        <f t="shared" si="46"/>
        <v>0</v>
      </c>
      <c r="Y486">
        <f>IF((Confusion_Matrix!T486 + Confusion_Matrix!U486 + Confusion_Matrix!V486 + Confusion_Matrix!W486 + Confusion_Matrix!X486) &gt;= 3, 1, 0)</f>
        <v>0</v>
      </c>
      <c r="Z486">
        <f>Label_Encoding!Q486</f>
        <v>1</v>
      </c>
      <c r="AA486" t="str">
        <f t="shared" si="47"/>
        <v>Salah</v>
      </c>
    </row>
    <row r="487" spans="1:27" ht="15.75" customHeight="1" x14ac:dyDescent="0.2">
      <c r="A487" s="7">
        <v>55</v>
      </c>
      <c r="B487" s="8">
        <f>IF(Data_Mentah!B487="Male",1,0)</f>
        <v>0</v>
      </c>
      <c r="C487" s="8">
        <f>IF(Data_Mentah!C487="Yes",1,0)</f>
        <v>1</v>
      </c>
      <c r="D487" s="8">
        <f>IF(Data_Mentah!D487="Yes",1,0)</f>
        <v>1</v>
      </c>
      <c r="E487" s="8">
        <f>IF(Data_Mentah!E487="Yes",1,0)</f>
        <v>1</v>
      </c>
      <c r="F487" s="8">
        <f>IF(Data_Mentah!F487="Yes",1,0)</f>
        <v>0</v>
      </c>
      <c r="G487" s="8">
        <f>IF(Data_Mentah!G487="Yes",1,0)</f>
        <v>1</v>
      </c>
      <c r="H487" s="8">
        <f>IF(Data_Mentah!H487="Yes",1,0)</f>
        <v>0</v>
      </c>
      <c r="I487" s="8">
        <f>IF(Data_Mentah!I487="Yes",1,0)</f>
        <v>0</v>
      </c>
      <c r="J487" s="8">
        <f>IF(Data_Mentah!J487="Yes",1,0)</f>
        <v>1</v>
      </c>
      <c r="K487" s="8">
        <f>IF(Data_Mentah!K487="Yes",1,0)</f>
        <v>0</v>
      </c>
      <c r="L487" s="8">
        <f>IF(Data_Mentah!L487="Yes",1,0)</f>
        <v>1</v>
      </c>
      <c r="M487" s="8">
        <f>IF(Data_Mentah!M487="Yes",1,0)</f>
        <v>1</v>
      </c>
      <c r="N487" s="8">
        <f>IF(Data_Mentah!N487="Yes",1,0)</f>
        <v>0</v>
      </c>
      <c r="O487" s="8">
        <f>IF(Data_Mentah!O487="Yes",1,0)</f>
        <v>0</v>
      </c>
      <c r="P487" s="8">
        <f>IF(Data_Mentah!P487="Yes",1,0)</f>
        <v>0</v>
      </c>
      <c r="Q487" s="9">
        <f>IF(Data_Mentah!Q487="Positive",1,0)</f>
        <v>1</v>
      </c>
      <c r="T487">
        <f t="shared" si="42"/>
        <v>0</v>
      </c>
      <c r="U487">
        <f t="shared" si="43"/>
        <v>1</v>
      </c>
      <c r="V487">
        <f t="shared" si="44"/>
        <v>0</v>
      </c>
      <c r="W487">
        <f t="shared" si="45"/>
        <v>0</v>
      </c>
      <c r="X487">
        <f t="shared" si="46"/>
        <v>0</v>
      </c>
      <c r="Y487">
        <f>IF((Confusion_Matrix!T487 + Confusion_Matrix!U487 + Confusion_Matrix!V487 + Confusion_Matrix!W487 + Confusion_Matrix!X487) &gt;= 3, 1, 0)</f>
        <v>0</v>
      </c>
      <c r="Z487">
        <f>Label_Encoding!Q487</f>
        <v>1</v>
      </c>
      <c r="AA487" t="str">
        <f t="shared" si="47"/>
        <v>Salah</v>
      </c>
    </row>
    <row r="488" spans="1:27" ht="15.75" customHeight="1" x14ac:dyDescent="0.2">
      <c r="A488" s="4">
        <v>39</v>
      </c>
      <c r="B488" s="5">
        <f>IF(Data_Mentah!B488="Male",1,0)</f>
        <v>0</v>
      </c>
      <c r="C488" s="5">
        <f>IF(Data_Mentah!C488="Yes",1,0)</f>
        <v>1</v>
      </c>
      <c r="D488" s="5">
        <f>IF(Data_Mentah!D488="Yes",1,0)</f>
        <v>1</v>
      </c>
      <c r="E488" s="5">
        <f>IF(Data_Mentah!E488="Yes",1,0)</f>
        <v>1</v>
      </c>
      <c r="F488" s="5">
        <f>IF(Data_Mentah!F488="Yes",1,0)</f>
        <v>1</v>
      </c>
      <c r="G488" s="5">
        <f>IF(Data_Mentah!G488="Yes",1,0)</f>
        <v>1</v>
      </c>
      <c r="H488" s="5">
        <f>IF(Data_Mentah!H488="Yes",1,0)</f>
        <v>0</v>
      </c>
      <c r="I488" s="5">
        <f>IF(Data_Mentah!I488="Yes",1,0)</f>
        <v>0</v>
      </c>
      <c r="J488" s="5">
        <f>IF(Data_Mentah!J488="Yes",1,0)</f>
        <v>1</v>
      </c>
      <c r="K488" s="5">
        <f>IF(Data_Mentah!K488="Yes",1,0)</f>
        <v>1</v>
      </c>
      <c r="L488" s="5">
        <f>IF(Data_Mentah!L488="Yes",1,0)</f>
        <v>1</v>
      </c>
      <c r="M488" s="5">
        <f>IF(Data_Mentah!M488="Yes",1,0)</f>
        <v>1</v>
      </c>
      <c r="N488" s="5">
        <f>IF(Data_Mentah!N488="Yes",1,0)</f>
        <v>0</v>
      </c>
      <c r="O488" s="5">
        <f>IF(Data_Mentah!O488="Yes",1,0)</f>
        <v>0</v>
      </c>
      <c r="P488" s="5">
        <f>IF(Data_Mentah!P488="Yes",1,0)</f>
        <v>0</v>
      </c>
      <c r="Q488" s="6">
        <f>IF(Data_Mentah!Q488="Positive",1,0)</f>
        <v>1</v>
      </c>
      <c r="T488">
        <f t="shared" si="42"/>
        <v>1</v>
      </c>
      <c r="U488">
        <f t="shared" si="43"/>
        <v>1</v>
      </c>
      <c r="V488">
        <f t="shared" si="44"/>
        <v>1</v>
      </c>
      <c r="W488">
        <f t="shared" si="45"/>
        <v>0</v>
      </c>
      <c r="X488">
        <f t="shared" si="46"/>
        <v>0</v>
      </c>
      <c r="Y488">
        <f>IF((Confusion_Matrix!T488 + Confusion_Matrix!U488 + Confusion_Matrix!V488 + Confusion_Matrix!W488 + Confusion_Matrix!X488) &gt;= 3, 1, 0)</f>
        <v>1</v>
      </c>
      <c r="Z488">
        <f>Label_Encoding!Q488</f>
        <v>1</v>
      </c>
      <c r="AA488" t="str">
        <f t="shared" si="47"/>
        <v>Benar</v>
      </c>
    </row>
    <row r="489" spans="1:27" ht="15.75" customHeight="1" x14ac:dyDescent="0.2">
      <c r="A489" s="7">
        <v>43</v>
      </c>
      <c r="B489" s="8">
        <f>IF(Data_Mentah!B489="Male",1,0)</f>
        <v>0</v>
      </c>
      <c r="C489" s="8">
        <f>IF(Data_Mentah!C489="Yes",1,0)</f>
        <v>1</v>
      </c>
      <c r="D489" s="8">
        <f>IF(Data_Mentah!D489="Yes",1,0)</f>
        <v>1</v>
      </c>
      <c r="E489" s="8">
        <f>IF(Data_Mentah!E489="Yes",1,0)</f>
        <v>1</v>
      </c>
      <c r="F489" s="8">
        <f>IF(Data_Mentah!F489="Yes",1,0)</f>
        <v>1</v>
      </c>
      <c r="G489" s="8">
        <f>IF(Data_Mentah!G489="Yes",1,0)</f>
        <v>1</v>
      </c>
      <c r="H489" s="8">
        <f>IF(Data_Mentah!H489="Yes",1,0)</f>
        <v>0</v>
      </c>
      <c r="I489" s="8">
        <f>IF(Data_Mentah!I489="Yes",1,0)</f>
        <v>1</v>
      </c>
      <c r="J489" s="8">
        <f>IF(Data_Mentah!J489="Yes",1,0)</f>
        <v>0</v>
      </c>
      <c r="K489" s="8">
        <f>IF(Data_Mentah!K489="Yes",1,0)</f>
        <v>0</v>
      </c>
      <c r="L489" s="8">
        <f>IF(Data_Mentah!L489="Yes",1,0)</f>
        <v>0</v>
      </c>
      <c r="M489" s="8">
        <f>IF(Data_Mentah!M489="Yes",1,0)</f>
        <v>1</v>
      </c>
      <c r="N489" s="8">
        <f>IF(Data_Mentah!N489="Yes",1,0)</f>
        <v>1</v>
      </c>
      <c r="O489" s="8">
        <f>IF(Data_Mentah!O489="Yes",1,0)</f>
        <v>0</v>
      </c>
      <c r="P489" s="8">
        <f>IF(Data_Mentah!P489="Yes",1,0)</f>
        <v>1</v>
      </c>
      <c r="Q489" s="9">
        <f>IF(Data_Mentah!Q489="Positive",1,0)</f>
        <v>1</v>
      </c>
      <c r="T489">
        <f t="shared" si="42"/>
        <v>1</v>
      </c>
      <c r="U489">
        <f t="shared" si="43"/>
        <v>1</v>
      </c>
      <c r="V489">
        <f t="shared" si="44"/>
        <v>0</v>
      </c>
      <c r="W489">
        <f t="shared" si="45"/>
        <v>0</v>
      </c>
      <c r="X489">
        <f t="shared" si="46"/>
        <v>1</v>
      </c>
      <c r="Y489">
        <f>IF((Confusion_Matrix!T489 + Confusion_Matrix!U489 + Confusion_Matrix!V489 + Confusion_Matrix!W489 + Confusion_Matrix!X489) &gt;= 3, 1, 0)</f>
        <v>1</v>
      </c>
      <c r="Z489">
        <f>Label_Encoding!Q489</f>
        <v>1</v>
      </c>
      <c r="AA489" t="str">
        <f t="shared" si="47"/>
        <v>Benar</v>
      </c>
    </row>
    <row r="490" spans="1:27" ht="15.75" customHeight="1" x14ac:dyDescent="0.2">
      <c r="A490" s="4">
        <v>50</v>
      </c>
      <c r="B490" s="5">
        <f>IF(Data_Mentah!B490="Male",1,0)</f>
        <v>0</v>
      </c>
      <c r="C490" s="5">
        <f>IF(Data_Mentah!C490="Yes",1,0)</f>
        <v>0</v>
      </c>
      <c r="D490" s="5">
        <f>IF(Data_Mentah!D490="Yes",1,0)</f>
        <v>0</v>
      </c>
      <c r="E490" s="5">
        <f>IF(Data_Mentah!E490="Yes",1,0)</f>
        <v>0</v>
      </c>
      <c r="F490" s="5">
        <f>IF(Data_Mentah!F490="Yes",1,0)</f>
        <v>1</v>
      </c>
      <c r="G490" s="5">
        <f>IF(Data_Mentah!G490="Yes",1,0)</f>
        <v>0</v>
      </c>
      <c r="H490" s="5">
        <f>IF(Data_Mentah!H490="Yes",1,0)</f>
        <v>0</v>
      </c>
      <c r="I490" s="5">
        <f>IF(Data_Mentah!I490="Yes",1,0)</f>
        <v>1</v>
      </c>
      <c r="J490" s="5">
        <f>IF(Data_Mentah!J490="Yes",1,0)</f>
        <v>1</v>
      </c>
      <c r="K490" s="5">
        <f>IF(Data_Mentah!K490="Yes",1,0)</f>
        <v>0</v>
      </c>
      <c r="L490" s="5">
        <f>IF(Data_Mentah!L490="Yes",1,0)</f>
        <v>1</v>
      </c>
      <c r="M490" s="5">
        <f>IF(Data_Mentah!M490="Yes",1,0)</f>
        <v>0</v>
      </c>
      <c r="N490" s="5">
        <f>IF(Data_Mentah!N490="Yes",1,0)</f>
        <v>0</v>
      </c>
      <c r="O490" s="5">
        <f>IF(Data_Mentah!O490="Yes",1,0)</f>
        <v>1</v>
      </c>
      <c r="P490" s="5">
        <f>IF(Data_Mentah!P490="Yes",1,0)</f>
        <v>0</v>
      </c>
      <c r="Q490" s="6">
        <f>IF(Data_Mentah!Q490="Positive",1,0)</f>
        <v>0</v>
      </c>
      <c r="T490">
        <f t="shared" si="42"/>
        <v>0</v>
      </c>
      <c r="U490">
        <f t="shared" si="43"/>
        <v>0</v>
      </c>
      <c r="V490">
        <f t="shared" si="44"/>
        <v>1</v>
      </c>
      <c r="W490">
        <f t="shared" si="45"/>
        <v>0</v>
      </c>
      <c r="X490">
        <f t="shared" si="46"/>
        <v>0</v>
      </c>
      <c r="Y490">
        <f>IF((Confusion_Matrix!T490 + Confusion_Matrix!U490 + Confusion_Matrix!V490 + Confusion_Matrix!W490 + Confusion_Matrix!X490) &gt;= 3, 1, 0)</f>
        <v>0</v>
      </c>
      <c r="Z490">
        <f>Label_Encoding!Q490</f>
        <v>0</v>
      </c>
      <c r="AA490" t="str">
        <f t="shared" si="47"/>
        <v>Benar</v>
      </c>
    </row>
    <row r="491" spans="1:27" ht="15.75" customHeight="1" x14ac:dyDescent="0.2">
      <c r="A491" s="7">
        <v>30</v>
      </c>
      <c r="B491" s="8">
        <f>IF(Data_Mentah!B491="Male",1,0)</f>
        <v>1</v>
      </c>
      <c r="C491" s="8">
        <f>IF(Data_Mentah!C491="Yes",1,0)</f>
        <v>0</v>
      </c>
      <c r="D491" s="8">
        <f>IF(Data_Mentah!D491="Yes",1,0)</f>
        <v>0</v>
      </c>
      <c r="E491" s="8">
        <f>IF(Data_Mentah!E491="Yes",1,0)</f>
        <v>0</v>
      </c>
      <c r="F491" s="8">
        <f>IF(Data_Mentah!F491="Yes",1,0)</f>
        <v>0</v>
      </c>
      <c r="G491" s="8">
        <f>IF(Data_Mentah!G491="Yes",1,0)</f>
        <v>0</v>
      </c>
      <c r="H491" s="8">
        <f>IF(Data_Mentah!H491="Yes",1,0)</f>
        <v>0</v>
      </c>
      <c r="I491" s="8">
        <f>IF(Data_Mentah!I491="Yes",1,0)</f>
        <v>0</v>
      </c>
      <c r="J491" s="8">
        <f>IF(Data_Mentah!J491="Yes",1,0)</f>
        <v>0</v>
      </c>
      <c r="K491" s="8">
        <f>IF(Data_Mentah!K491="Yes",1,0)</f>
        <v>0</v>
      </c>
      <c r="L491" s="8">
        <f>IF(Data_Mentah!L491="Yes",1,0)</f>
        <v>0</v>
      </c>
      <c r="M491" s="8">
        <f>IF(Data_Mentah!M491="Yes",1,0)</f>
        <v>0</v>
      </c>
      <c r="N491" s="8">
        <f>IF(Data_Mentah!N491="Yes",1,0)</f>
        <v>0</v>
      </c>
      <c r="O491" s="8">
        <f>IF(Data_Mentah!O491="Yes",1,0)</f>
        <v>0</v>
      </c>
      <c r="P491" s="8">
        <f>IF(Data_Mentah!P491="Yes",1,0)</f>
        <v>0</v>
      </c>
      <c r="Q491" s="9">
        <f>IF(Data_Mentah!Q491="Positive",1,0)</f>
        <v>0</v>
      </c>
      <c r="T491">
        <f t="shared" si="42"/>
        <v>0</v>
      </c>
      <c r="U491">
        <f t="shared" si="43"/>
        <v>0</v>
      </c>
      <c r="V491">
        <f t="shared" si="44"/>
        <v>0</v>
      </c>
      <c r="W491">
        <f t="shared" si="45"/>
        <v>0</v>
      </c>
      <c r="X491">
        <f t="shared" si="46"/>
        <v>0</v>
      </c>
      <c r="Y491">
        <f>IF((Confusion_Matrix!T491 + Confusion_Matrix!U491 + Confusion_Matrix!V491 + Confusion_Matrix!W491 + Confusion_Matrix!X491) &gt;= 3, 1, 0)</f>
        <v>0</v>
      </c>
      <c r="Z491">
        <f>Label_Encoding!Q491</f>
        <v>0</v>
      </c>
      <c r="AA491" t="str">
        <f t="shared" si="47"/>
        <v>Benar</v>
      </c>
    </row>
    <row r="492" spans="1:27" ht="15.75" customHeight="1" x14ac:dyDescent="0.2">
      <c r="A492" s="4">
        <v>46</v>
      </c>
      <c r="B492" s="5">
        <f>IF(Data_Mentah!B492="Male",1,0)</f>
        <v>1</v>
      </c>
      <c r="C492" s="5">
        <f>IF(Data_Mentah!C492="Yes",1,0)</f>
        <v>0</v>
      </c>
      <c r="D492" s="5">
        <f>IF(Data_Mentah!D492="Yes",1,0)</f>
        <v>0</v>
      </c>
      <c r="E492" s="5">
        <f>IF(Data_Mentah!E492="Yes",1,0)</f>
        <v>0</v>
      </c>
      <c r="F492" s="5">
        <f>IF(Data_Mentah!F492="Yes",1,0)</f>
        <v>1</v>
      </c>
      <c r="G492" s="5">
        <f>IF(Data_Mentah!G492="Yes",1,0)</f>
        <v>0</v>
      </c>
      <c r="H492" s="5">
        <f>IF(Data_Mentah!H492="Yes",1,0)</f>
        <v>0</v>
      </c>
      <c r="I492" s="5">
        <f>IF(Data_Mentah!I492="Yes",1,0)</f>
        <v>0</v>
      </c>
      <c r="J492" s="5">
        <f>IF(Data_Mentah!J492="Yes",1,0)</f>
        <v>1</v>
      </c>
      <c r="K492" s="5">
        <f>IF(Data_Mentah!K492="Yes",1,0)</f>
        <v>0</v>
      </c>
      <c r="L492" s="5">
        <f>IF(Data_Mentah!L492="Yes",1,0)</f>
        <v>1</v>
      </c>
      <c r="M492" s="5">
        <f>IF(Data_Mentah!M492="Yes",1,0)</f>
        <v>0</v>
      </c>
      <c r="N492" s="5">
        <f>IF(Data_Mentah!N492="Yes",1,0)</f>
        <v>0</v>
      </c>
      <c r="O492" s="5">
        <f>IF(Data_Mentah!O492="Yes",1,0)</f>
        <v>1</v>
      </c>
      <c r="P492" s="5">
        <f>IF(Data_Mentah!P492="Yes",1,0)</f>
        <v>0</v>
      </c>
      <c r="Q492" s="6">
        <f>IF(Data_Mentah!Q492="Positive",1,0)</f>
        <v>0</v>
      </c>
      <c r="T492">
        <f t="shared" si="42"/>
        <v>0</v>
      </c>
      <c r="U492">
        <f t="shared" si="43"/>
        <v>0</v>
      </c>
      <c r="V492">
        <f t="shared" si="44"/>
        <v>1</v>
      </c>
      <c r="W492">
        <f t="shared" si="45"/>
        <v>0</v>
      </c>
      <c r="X492">
        <f t="shared" si="46"/>
        <v>0</v>
      </c>
      <c r="Y492">
        <f>IF((Confusion_Matrix!T492 + Confusion_Matrix!U492 + Confusion_Matrix!V492 + Confusion_Matrix!W492 + Confusion_Matrix!X492) &gt;= 3, 1, 0)</f>
        <v>0</v>
      </c>
      <c r="Z492">
        <f>Label_Encoding!Q492</f>
        <v>0</v>
      </c>
      <c r="AA492" t="str">
        <f t="shared" si="47"/>
        <v>Benar</v>
      </c>
    </row>
    <row r="493" spans="1:27" ht="15.75" customHeight="1" x14ac:dyDescent="0.2">
      <c r="A493" s="7">
        <v>53</v>
      </c>
      <c r="B493" s="8">
        <f>IF(Data_Mentah!B493="Male",1,0)</f>
        <v>1</v>
      </c>
      <c r="C493" s="8">
        <f>IF(Data_Mentah!C493="Yes",1,0)</f>
        <v>0</v>
      </c>
      <c r="D493" s="8">
        <f>IF(Data_Mentah!D493="Yes",1,0)</f>
        <v>0</v>
      </c>
      <c r="E493" s="8">
        <f>IF(Data_Mentah!E493="Yes",1,0)</f>
        <v>0</v>
      </c>
      <c r="F493" s="8">
        <f>IF(Data_Mentah!F493="Yes",1,0)</f>
        <v>1</v>
      </c>
      <c r="G493" s="8">
        <f>IF(Data_Mentah!G493="Yes",1,0)</f>
        <v>1</v>
      </c>
      <c r="H493" s="8">
        <f>IF(Data_Mentah!H493="Yes",1,0)</f>
        <v>0</v>
      </c>
      <c r="I493" s="8">
        <f>IF(Data_Mentah!I493="Yes",1,0)</f>
        <v>1</v>
      </c>
      <c r="J493" s="8">
        <f>IF(Data_Mentah!J493="Yes",1,0)</f>
        <v>1</v>
      </c>
      <c r="K493" s="8">
        <f>IF(Data_Mentah!K493="Yes",1,0)</f>
        <v>0</v>
      </c>
      <c r="L493" s="8">
        <f>IF(Data_Mentah!L493="Yes",1,0)</f>
        <v>1</v>
      </c>
      <c r="M493" s="8">
        <f>IF(Data_Mentah!M493="Yes",1,0)</f>
        <v>1</v>
      </c>
      <c r="N493" s="8">
        <f>IF(Data_Mentah!N493="Yes",1,0)</f>
        <v>1</v>
      </c>
      <c r="O493" s="8">
        <f>IF(Data_Mentah!O493="Yes",1,0)</f>
        <v>1</v>
      </c>
      <c r="P493" s="8">
        <f>IF(Data_Mentah!P493="Yes",1,0)</f>
        <v>0</v>
      </c>
      <c r="Q493" s="9">
        <f>IF(Data_Mentah!Q493="Positive",1,0)</f>
        <v>0</v>
      </c>
      <c r="T493">
        <f t="shared" si="42"/>
        <v>1</v>
      </c>
      <c r="U493">
        <f t="shared" si="43"/>
        <v>1</v>
      </c>
      <c r="V493">
        <f t="shared" si="44"/>
        <v>1</v>
      </c>
      <c r="W493">
        <f t="shared" si="45"/>
        <v>0</v>
      </c>
      <c r="X493">
        <f t="shared" si="46"/>
        <v>1</v>
      </c>
      <c r="Y493">
        <f>IF((Confusion_Matrix!T493 + Confusion_Matrix!U493 + Confusion_Matrix!V493 + Confusion_Matrix!W493 + Confusion_Matrix!X493) &gt;= 3, 1, 0)</f>
        <v>1</v>
      </c>
      <c r="Z493">
        <f>Label_Encoding!Q493</f>
        <v>0</v>
      </c>
      <c r="AA493" t="str">
        <f t="shared" si="47"/>
        <v>Salah</v>
      </c>
    </row>
    <row r="494" spans="1:27" ht="15.75" customHeight="1" x14ac:dyDescent="0.2">
      <c r="A494" s="4">
        <v>64</v>
      </c>
      <c r="B494" s="5">
        <f>IF(Data_Mentah!B494="Male",1,0)</f>
        <v>1</v>
      </c>
      <c r="C494" s="5">
        <f>IF(Data_Mentah!C494="Yes",1,0)</f>
        <v>0</v>
      </c>
      <c r="D494" s="5">
        <f>IF(Data_Mentah!D494="Yes",1,0)</f>
        <v>0</v>
      </c>
      <c r="E494" s="5">
        <f>IF(Data_Mentah!E494="Yes",1,0)</f>
        <v>0</v>
      </c>
      <c r="F494" s="5">
        <f>IF(Data_Mentah!F494="Yes",1,0)</f>
        <v>1</v>
      </c>
      <c r="G494" s="5">
        <f>IF(Data_Mentah!G494="Yes",1,0)</f>
        <v>1</v>
      </c>
      <c r="H494" s="5">
        <f>IF(Data_Mentah!H494="Yes",1,0)</f>
        <v>0</v>
      </c>
      <c r="I494" s="5">
        <f>IF(Data_Mentah!I494="Yes",1,0)</f>
        <v>1</v>
      </c>
      <c r="J494" s="5">
        <f>IF(Data_Mentah!J494="Yes",1,0)</f>
        <v>1</v>
      </c>
      <c r="K494" s="5">
        <f>IF(Data_Mentah!K494="Yes",1,0)</f>
        <v>1</v>
      </c>
      <c r="L494" s="5">
        <f>IF(Data_Mentah!L494="Yes",1,0)</f>
        <v>1</v>
      </c>
      <c r="M494" s="5">
        <f>IF(Data_Mentah!M494="Yes",1,0)</f>
        <v>0</v>
      </c>
      <c r="N494" s="5">
        <f>IF(Data_Mentah!N494="Yes",1,0)</f>
        <v>1</v>
      </c>
      <c r="O494" s="5">
        <f>IF(Data_Mentah!O494="Yes",1,0)</f>
        <v>1</v>
      </c>
      <c r="P494" s="5">
        <f>IF(Data_Mentah!P494="Yes",1,0)</f>
        <v>0</v>
      </c>
      <c r="Q494" s="6">
        <f>IF(Data_Mentah!Q494="Positive",1,0)</f>
        <v>0</v>
      </c>
      <c r="T494">
        <f t="shared" si="42"/>
        <v>1</v>
      </c>
      <c r="U494">
        <f t="shared" si="43"/>
        <v>0</v>
      </c>
      <c r="V494">
        <f t="shared" si="44"/>
        <v>1</v>
      </c>
      <c r="W494">
        <f t="shared" si="45"/>
        <v>0</v>
      </c>
      <c r="X494">
        <f t="shared" si="46"/>
        <v>1</v>
      </c>
      <c r="Y494">
        <f>IF((Confusion_Matrix!T494 + Confusion_Matrix!U494 + Confusion_Matrix!V494 + Confusion_Matrix!W494 + Confusion_Matrix!X494) &gt;= 3, 1, 0)</f>
        <v>1</v>
      </c>
      <c r="Z494">
        <f>Label_Encoding!Q494</f>
        <v>0</v>
      </c>
      <c r="AA494" t="str">
        <f t="shared" si="47"/>
        <v>Salah</v>
      </c>
    </row>
    <row r="495" spans="1:27" ht="15.75" customHeight="1" x14ac:dyDescent="0.2">
      <c r="A495" s="7">
        <v>44</v>
      </c>
      <c r="B495" s="8">
        <f>IF(Data_Mentah!B495="Male",1,0)</f>
        <v>1</v>
      </c>
      <c r="C495" s="8">
        <f>IF(Data_Mentah!C495="Yes",1,0)</f>
        <v>1</v>
      </c>
      <c r="D495" s="8">
        <f>IF(Data_Mentah!D495="Yes",1,0)</f>
        <v>0</v>
      </c>
      <c r="E495" s="8">
        <f>IF(Data_Mentah!E495="Yes",1,0)</f>
        <v>1</v>
      </c>
      <c r="F495" s="8">
        <f>IF(Data_Mentah!F495="Yes",1,0)</f>
        <v>1</v>
      </c>
      <c r="G495" s="8">
        <f>IF(Data_Mentah!G495="Yes",1,0)</f>
        <v>0</v>
      </c>
      <c r="H495" s="8">
        <f>IF(Data_Mentah!H495="Yes",1,0)</f>
        <v>1</v>
      </c>
      <c r="I495" s="8">
        <f>IF(Data_Mentah!I495="Yes",1,0)</f>
        <v>0</v>
      </c>
      <c r="J495" s="8">
        <f>IF(Data_Mentah!J495="Yes",1,0)</f>
        <v>1</v>
      </c>
      <c r="K495" s="8">
        <f>IF(Data_Mentah!K495="Yes",1,0)</f>
        <v>0</v>
      </c>
      <c r="L495" s="8">
        <f>IF(Data_Mentah!L495="Yes",1,0)</f>
        <v>1</v>
      </c>
      <c r="M495" s="8">
        <f>IF(Data_Mentah!M495="Yes",1,0)</f>
        <v>0</v>
      </c>
      <c r="N495" s="8">
        <f>IF(Data_Mentah!N495="Yes",1,0)</f>
        <v>0</v>
      </c>
      <c r="O495" s="8">
        <f>IF(Data_Mentah!O495="Yes",1,0)</f>
        <v>1</v>
      </c>
      <c r="P495" s="8">
        <f>IF(Data_Mentah!P495="Yes",1,0)</f>
        <v>1</v>
      </c>
      <c r="Q495" s="9">
        <f>IF(Data_Mentah!Q495="Positive",1,0)</f>
        <v>0</v>
      </c>
      <c r="T495">
        <f t="shared" si="42"/>
        <v>1</v>
      </c>
      <c r="U495">
        <f t="shared" si="43"/>
        <v>0</v>
      </c>
      <c r="V495">
        <f t="shared" si="44"/>
        <v>1</v>
      </c>
      <c r="W495">
        <f t="shared" si="45"/>
        <v>0</v>
      </c>
      <c r="X495">
        <f t="shared" si="46"/>
        <v>1</v>
      </c>
      <c r="Y495">
        <f>IF((Confusion_Matrix!T495 + Confusion_Matrix!U495 + Confusion_Matrix!V495 + Confusion_Matrix!W495 + Confusion_Matrix!X495) &gt;= 3, 1, 0)</f>
        <v>1</v>
      </c>
      <c r="Z495">
        <f>Label_Encoding!Q495</f>
        <v>0</v>
      </c>
      <c r="AA495" t="str">
        <f t="shared" si="47"/>
        <v>Salah</v>
      </c>
    </row>
    <row r="496" spans="1:27" ht="15.75" customHeight="1" x14ac:dyDescent="0.2">
      <c r="A496" s="4">
        <v>36</v>
      </c>
      <c r="B496" s="5">
        <f>IF(Data_Mentah!B496="Male",1,0)</f>
        <v>1</v>
      </c>
      <c r="C496" s="5">
        <f>IF(Data_Mentah!C496="Yes",1,0)</f>
        <v>0</v>
      </c>
      <c r="D496" s="5">
        <f>IF(Data_Mentah!D496="Yes",1,0)</f>
        <v>0</v>
      </c>
      <c r="E496" s="5">
        <f>IF(Data_Mentah!E496="Yes",1,0)</f>
        <v>0</v>
      </c>
      <c r="F496" s="5">
        <f>IF(Data_Mentah!F496="Yes",1,0)</f>
        <v>0</v>
      </c>
      <c r="G496" s="5">
        <f>IF(Data_Mentah!G496="Yes",1,0)</f>
        <v>0</v>
      </c>
      <c r="H496" s="5">
        <f>IF(Data_Mentah!H496="Yes",1,0)</f>
        <v>0</v>
      </c>
      <c r="I496" s="5">
        <f>IF(Data_Mentah!I496="Yes",1,0)</f>
        <v>0</v>
      </c>
      <c r="J496" s="5">
        <f>IF(Data_Mentah!J496="Yes",1,0)</f>
        <v>0</v>
      </c>
      <c r="K496" s="5">
        <f>IF(Data_Mentah!K496="Yes",1,0)</f>
        <v>0</v>
      </c>
      <c r="L496" s="5">
        <f>IF(Data_Mentah!L496="Yes",1,0)</f>
        <v>0</v>
      </c>
      <c r="M496" s="5">
        <f>IF(Data_Mentah!M496="Yes",1,0)</f>
        <v>0</v>
      </c>
      <c r="N496" s="5">
        <f>IF(Data_Mentah!N496="Yes",1,0)</f>
        <v>0</v>
      </c>
      <c r="O496" s="5">
        <f>IF(Data_Mentah!O496="Yes",1,0)</f>
        <v>0</v>
      </c>
      <c r="P496" s="5">
        <f>IF(Data_Mentah!P496="Yes",1,0)</f>
        <v>0</v>
      </c>
      <c r="Q496" s="6">
        <f>IF(Data_Mentah!Q496="Positive",1,0)</f>
        <v>0</v>
      </c>
      <c r="T496">
        <f t="shared" si="42"/>
        <v>0</v>
      </c>
      <c r="U496">
        <f t="shared" si="43"/>
        <v>0</v>
      </c>
      <c r="V496">
        <f t="shared" si="44"/>
        <v>0</v>
      </c>
      <c r="W496">
        <f t="shared" si="45"/>
        <v>0</v>
      </c>
      <c r="X496">
        <f t="shared" si="46"/>
        <v>0</v>
      </c>
      <c r="Y496">
        <f>IF((Confusion_Matrix!T496 + Confusion_Matrix!U496 + Confusion_Matrix!V496 + Confusion_Matrix!W496 + Confusion_Matrix!X496) &gt;= 3, 1, 0)</f>
        <v>0</v>
      </c>
      <c r="Z496">
        <f>Label_Encoding!Q496</f>
        <v>0</v>
      </c>
      <c r="AA496" t="str">
        <f t="shared" si="47"/>
        <v>Benar</v>
      </c>
    </row>
    <row r="497" spans="1:27" ht="15.75" customHeight="1" x14ac:dyDescent="0.2">
      <c r="A497" s="7">
        <v>43</v>
      </c>
      <c r="B497" s="8">
        <f>IF(Data_Mentah!B497="Male",1,0)</f>
        <v>1</v>
      </c>
      <c r="C497" s="8">
        <f>IF(Data_Mentah!C497="Yes",1,0)</f>
        <v>0</v>
      </c>
      <c r="D497" s="8">
        <f>IF(Data_Mentah!D497="Yes",1,0)</f>
        <v>0</v>
      </c>
      <c r="E497" s="8">
        <f>IF(Data_Mentah!E497="Yes",1,0)</f>
        <v>0</v>
      </c>
      <c r="F497" s="8">
        <f>IF(Data_Mentah!F497="Yes",1,0)</f>
        <v>1</v>
      </c>
      <c r="G497" s="8">
        <f>IF(Data_Mentah!G497="Yes",1,0)</f>
        <v>0</v>
      </c>
      <c r="H497" s="8">
        <f>IF(Data_Mentah!H497="Yes",1,0)</f>
        <v>1</v>
      </c>
      <c r="I497" s="8">
        <f>IF(Data_Mentah!I497="Yes",1,0)</f>
        <v>0</v>
      </c>
      <c r="J497" s="8">
        <f>IF(Data_Mentah!J497="Yes",1,0)</f>
        <v>1</v>
      </c>
      <c r="K497" s="8">
        <f>IF(Data_Mentah!K497="Yes",1,0)</f>
        <v>0</v>
      </c>
      <c r="L497" s="8">
        <f>IF(Data_Mentah!L497="Yes",1,0)</f>
        <v>0</v>
      </c>
      <c r="M497" s="8">
        <f>IF(Data_Mentah!M497="Yes",1,0)</f>
        <v>0</v>
      </c>
      <c r="N497" s="8">
        <f>IF(Data_Mentah!N497="Yes",1,0)</f>
        <v>0</v>
      </c>
      <c r="O497" s="8">
        <f>IF(Data_Mentah!O497="Yes",1,0)</f>
        <v>1</v>
      </c>
      <c r="P497" s="8">
        <f>IF(Data_Mentah!P497="Yes",1,0)</f>
        <v>0</v>
      </c>
      <c r="Q497" s="9">
        <f>IF(Data_Mentah!Q497="Positive",1,0)</f>
        <v>0</v>
      </c>
      <c r="T497">
        <f t="shared" si="42"/>
        <v>1</v>
      </c>
      <c r="U497">
        <f t="shared" si="43"/>
        <v>0</v>
      </c>
      <c r="V497">
        <f t="shared" si="44"/>
        <v>0</v>
      </c>
      <c r="W497">
        <f t="shared" si="45"/>
        <v>0</v>
      </c>
      <c r="X497">
        <f t="shared" si="46"/>
        <v>0</v>
      </c>
      <c r="Y497">
        <f>IF((Confusion_Matrix!T497 + Confusion_Matrix!U497 + Confusion_Matrix!V497 + Confusion_Matrix!W497 + Confusion_Matrix!X497) &gt;= 3, 1, 0)</f>
        <v>0</v>
      </c>
      <c r="Z497">
        <f>Label_Encoding!Q497</f>
        <v>0</v>
      </c>
      <c r="AA497" t="str">
        <f t="shared" si="47"/>
        <v>Benar</v>
      </c>
    </row>
    <row r="498" spans="1:27" ht="15.75" customHeight="1" x14ac:dyDescent="0.2">
      <c r="A498" s="4">
        <v>53</v>
      </c>
      <c r="B498" s="5">
        <f>IF(Data_Mentah!B498="Male",1,0)</f>
        <v>1</v>
      </c>
      <c r="C498" s="5">
        <f>IF(Data_Mentah!C498="Yes",1,0)</f>
        <v>0</v>
      </c>
      <c r="D498" s="5">
        <f>IF(Data_Mentah!D498="Yes",1,0)</f>
        <v>0</v>
      </c>
      <c r="E498" s="5">
        <f>IF(Data_Mentah!E498="Yes",1,0)</f>
        <v>0</v>
      </c>
      <c r="F498" s="5">
        <f>IF(Data_Mentah!F498="Yes",1,0)</f>
        <v>1</v>
      </c>
      <c r="G498" s="5">
        <f>IF(Data_Mentah!G498="Yes",1,0)</f>
        <v>0</v>
      </c>
      <c r="H498" s="5">
        <f>IF(Data_Mentah!H498="Yes",1,0)</f>
        <v>0</v>
      </c>
      <c r="I498" s="5">
        <f>IF(Data_Mentah!I498="Yes",1,0)</f>
        <v>1</v>
      </c>
      <c r="J498" s="5">
        <f>IF(Data_Mentah!J498="Yes",1,0)</f>
        <v>1</v>
      </c>
      <c r="K498" s="5">
        <f>IF(Data_Mentah!K498="Yes",1,0)</f>
        <v>0</v>
      </c>
      <c r="L498" s="5">
        <f>IF(Data_Mentah!L498="Yes",1,0)</f>
        <v>1</v>
      </c>
      <c r="M498" s="5">
        <f>IF(Data_Mentah!M498="Yes",1,0)</f>
        <v>0</v>
      </c>
      <c r="N498" s="5">
        <f>IF(Data_Mentah!N498="Yes",1,0)</f>
        <v>1</v>
      </c>
      <c r="O498" s="5">
        <f>IF(Data_Mentah!O498="Yes",1,0)</f>
        <v>1</v>
      </c>
      <c r="P498" s="5">
        <f>IF(Data_Mentah!P498="Yes",1,0)</f>
        <v>0</v>
      </c>
      <c r="Q498" s="6">
        <f>IF(Data_Mentah!Q498="Positive",1,0)</f>
        <v>0</v>
      </c>
      <c r="T498">
        <f t="shared" si="42"/>
        <v>1</v>
      </c>
      <c r="U498">
        <f t="shared" si="43"/>
        <v>0</v>
      </c>
      <c r="V498">
        <f t="shared" si="44"/>
        <v>1</v>
      </c>
      <c r="W498">
        <f t="shared" si="45"/>
        <v>0</v>
      </c>
      <c r="X498">
        <f t="shared" si="46"/>
        <v>1</v>
      </c>
      <c r="Y498">
        <f>IF((Confusion_Matrix!T498 + Confusion_Matrix!U498 + Confusion_Matrix!V498 + Confusion_Matrix!W498 + Confusion_Matrix!X498) &gt;= 3, 1, 0)</f>
        <v>1</v>
      </c>
      <c r="Z498">
        <f>Label_Encoding!Q498</f>
        <v>0</v>
      </c>
      <c r="AA498" t="str">
        <f t="shared" si="47"/>
        <v>Salah</v>
      </c>
    </row>
    <row r="499" spans="1:27" ht="15.75" customHeight="1" x14ac:dyDescent="0.2">
      <c r="A499" s="7">
        <v>47</v>
      </c>
      <c r="B499" s="8">
        <f>IF(Data_Mentah!B499="Male",1,0)</f>
        <v>1</v>
      </c>
      <c r="C499" s="8">
        <f>IF(Data_Mentah!C499="Yes",1,0)</f>
        <v>0</v>
      </c>
      <c r="D499" s="8">
        <f>IF(Data_Mentah!D499="Yes",1,0)</f>
        <v>0</v>
      </c>
      <c r="E499" s="8">
        <f>IF(Data_Mentah!E499="Yes",1,0)</f>
        <v>0</v>
      </c>
      <c r="F499" s="8">
        <f>IF(Data_Mentah!F499="Yes",1,0)</f>
        <v>0</v>
      </c>
      <c r="G499" s="8">
        <f>IF(Data_Mentah!G499="Yes",1,0)</f>
        <v>0</v>
      </c>
      <c r="H499" s="8">
        <f>IF(Data_Mentah!H499="Yes",1,0)</f>
        <v>0</v>
      </c>
      <c r="I499" s="8">
        <f>IF(Data_Mentah!I499="Yes",1,0)</f>
        <v>0</v>
      </c>
      <c r="J499" s="8">
        <f>IF(Data_Mentah!J499="Yes",1,0)</f>
        <v>0</v>
      </c>
      <c r="K499" s="8">
        <f>IF(Data_Mentah!K499="Yes",1,0)</f>
        <v>1</v>
      </c>
      <c r="L499" s="8">
        <f>IF(Data_Mentah!L499="Yes",1,0)</f>
        <v>0</v>
      </c>
      <c r="M499" s="8">
        <f>IF(Data_Mentah!M499="Yes",1,0)</f>
        <v>1</v>
      </c>
      <c r="N499" s="8">
        <f>IF(Data_Mentah!N499="Yes",1,0)</f>
        <v>0</v>
      </c>
      <c r="O499" s="8">
        <f>IF(Data_Mentah!O499="Yes",1,0)</f>
        <v>0</v>
      </c>
      <c r="P499" s="8">
        <f>IF(Data_Mentah!P499="Yes",1,0)</f>
        <v>1</v>
      </c>
      <c r="Q499" s="9">
        <f>IF(Data_Mentah!Q499="Positive",1,0)</f>
        <v>0</v>
      </c>
      <c r="T499">
        <f t="shared" si="42"/>
        <v>0</v>
      </c>
      <c r="U499">
        <f t="shared" si="43"/>
        <v>0</v>
      </c>
      <c r="V499">
        <f t="shared" si="44"/>
        <v>0</v>
      </c>
      <c r="W499">
        <f t="shared" si="45"/>
        <v>1</v>
      </c>
      <c r="X499">
        <f t="shared" si="46"/>
        <v>0</v>
      </c>
      <c r="Y499">
        <f>IF((Confusion_Matrix!T499 + Confusion_Matrix!U499 + Confusion_Matrix!V499 + Confusion_Matrix!W499 + Confusion_Matrix!X499) &gt;= 3, 1, 0)</f>
        <v>0</v>
      </c>
      <c r="Z499">
        <f>Label_Encoding!Q499</f>
        <v>0</v>
      </c>
      <c r="AA499" t="str">
        <f t="shared" si="47"/>
        <v>Benar</v>
      </c>
    </row>
    <row r="500" spans="1:27" ht="15.75" customHeight="1" x14ac:dyDescent="0.2">
      <c r="A500" s="4">
        <v>68</v>
      </c>
      <c r="B500" s="5">
        <f>IF(Data_Mentah!B500="Male",1,0)</f>
        <v>0</v>
      </c>
      <c r="C500" s="5">
        <f>IF(Data_Mentah!C500="Yes",1,0)</f>
        <v>1</v>
      </c>
      <c r="D500" s="5">
        <f>IF(Data_Mentah!D500="Yes",1,0)</f>
        <v>1</v>
      </c>
      <c r="E500" s="5">
        <f>IF(Data_Mentah!E500="Yes",1,0)</f>
        <v>0</v>
      </c>
      <c r="F500" s="5">
        <f>IF(Data_Mentah!F500="Yes",1,0)</f>
        <v>1</v>
      </c>
      <c r="G500" s="5">
        <f>IF(Data_Mentah!G500="Yes",1,0)</f>
        <v>1</v>
      </c>
      <c r="H500" s="5">
        <f>IF(Data_Mentah!H500="Yes",1,0)</f>
        <v>0</v>
      </c>
      <c r="I500" s="5">
        <f>IF(Data_Mentah!I500="Yes",1,0)</f>
        <v>1</v>
      </c>
      <c r="J500" s="5">
        <f>IF(Data_Mentah!J500="Yes",1,0)</f>
        <v>1</v>
      </c>
      <c r="K500" s="5">
        <f>IF(Data_Mentah!K500="Yes",1,0)</f>
        <v>0</v>
      </c>
      <c r="L500" s="5">
        <f>IF(Data_Mentah!L500="Yes",1,0)</f>
        <v>1</v>
      </c>
      <c r="M500" s="5">
        <f>IF(Data_Mentah!M500="Yes",1,0)</f>
        <v>1</v>
      </c>
      <c r="N500" s="5">
        <f>IF(Data_Mentah!N500="Yes",1,0)</f>
        <v>0</v>
      </c>
      <c r="O500" s="5">
        <f>IF(Data_Mentah!O500="Yes",1,0)</f>
        <v>0</v>
      </c>
      <c r="P500" s="5">
        <f>IF(Data_Mentah!P500="Yes",1,0)</f>
        <v>0</v>
      </c>
      <c r="Q500" s="6">
        <f>IF(Data_Mentah!Q500="Positive",1,0)</f>
        <v>1</v>
      </c>
      <c r="T500">
        <f t="shared" si="42"/>
        <v>0</v>
      </c>
      <c r="U500">
        <f t="shared" si="43"/>
        <v>1</v>
      </c>
      <c r="V500">
        <f t="shared" si="44"/>
        <v>1</v>
      </c>
      <c r="W500">
        <f t="shared" si="45"/>
        <v>0</v>
      </c>
      <c r="X500">
        <f t="shared" si="46"/>
        <v>0</v>
      </c>
      <c r="Y500">
        <f>IF((Confusion_Matrix!T500 + Confusion_Matrix!U500 + Confusion_Matrix!V500 + Confusion_Matrix!W500 + Confusion_Matrix!X500) &gt;= 3, 1, 0)</f>
        <v>0</v>
      </c>
      <c r="Z500">
        <f>Label_Encoding!Q500</f>
        <v>1</v>
      </c>
      <c r="AA500" t="str">
        <f t="shared" si="47"/>
        <v>Salah</v>
      </c>
    </row>
    <row r="501" spans="1:27" ht="15.75" customHeight="1" x14ac:dyDescent="0.2">
      <c r="A501" s="7">
        <v>64</v>
      </c>
      <c r="B501" s="8">
        <f>IF(Data_Mentah!B501="Male",1,0)</f>
        <v>1</v>
      </c>
      <c r="C501" s="8">
        <f>IF(Data_Mentah!C501="Yes",1,0)</f>
        <v>0</v>
      </c>
      <c r="D501" s="8">
        <f>IF(Data_Mentah!D501="Yes",1,0)</f>
        <v>0</v>
      </c>
      <c r="E501" s="8">
        <f>IF(Data_Mentah!E501="Yes",1,0)</f>
        <v>0</v>
      </c>
      <c r="F501" s="8">
        <f>IF(Data_Mentah!F501="Yes",1,0)</f>
        <v>1</v>
      </c>
      <c r="G501" s="8">
        <f>IF(Data_Mentah!G501="Yes",1,0)</f>
        <v>1</v>
      </c>
      <c r="H501" s="8">
        <f>IF(Data_Mentah!H501="Yes",1,0)</f>
        <v>0</v>
      </c>
      <c r="I501" s="8">
        <f>IF(Data_Mentah!I501="Yes",1,0)</f>
        <v>1</v>
      </c>
      <c r="J501" s="8">
        <f>IF(Data_Mentah!J501="Yes",1,0)</f>
        <v>1</v>
      </c>
      <c r="K501" s="8">
        <f>IF(Data_Mentah!K501="Yes",1,0)</f>
        <v>1</v>
      </c>
      <c r="L501" s="8">
        <f>IF(Data_Mentah!L501="Yes",1,0)</f>
        <v>1</v>
      </c>
      <c r="M501" s="8">
        <f>IF(Data_Mentah!M501="Yes",1,0)</f>
        <v>0</v>
      </c>
      <c r="N501" s="8">
        <f>IF(Data_Mentah!N501="Yes",1,0)</f>
        <v>1</v>
      </c>
      <c r="O501" s="8">
        <f>IF(Data_Mentah!O501="Yes",1,0)</f>
        <v>1</v>
      </c>
      <c r="P501" s="8">
        <f>IF(Data_Mentah!P501="Yes",1,0)</f>
        <v>0</v>
      </c>
      <c r="Q501" s="9">
        <f>IF(Data_Mentah!Q501="Positive",1,0)</f>
        <v>0</v>
      </c>
      <c r="T501">
        <f t="shared" si="42"/>
        <v>1</v>
      </c>
      <c r="U501">
        <f t="shared" si="43"/>
        <v>0</v>
      </c>
      <c r="V501">
        <f t="shared" si="44"/>
        <v>1</v>
      </c>
      <c r="W501">
        <f t="shared" si="45"/>
        <v>0</v>
      </c>
      <c r="X501">
        <f t="shared" si="46"/>
        <v>1</v>
      </c>
      <c r="Y501">
        <f>IF((Confusion_Matrix!T501 + Confusion_Matrix!U501 + Confusion_Matrix!V501 + Confusion_Matrix!W501 + Confusion_Matrix!X501) &gt;= 3, 1, 0)</f>
        <v>1</v>
      </c>
      <c r="Z501">
        <f>Label_Encoding!Q501</f>
        <v>0</v>
      </c>
      <c r="AA501" t="str">
        <f t="shared" si="47"/>
        <v>Salah</v>
      </c>
    </row>
    <row r="502" spans="1:27" ht="15.75" customHeight="1" x14ac:dyDescent="0.2">
      <c r="A502" s="4">
        <v>66</v>
      </c>
      <c r="B502" s="5">
        <f>IF(Data_Mentah!B502="Male",1,0)</f>
        <v>1</v>
      </c>
      <c r="C502" s="5">
        <f>IF(Data_Mentah!C502="Yes",1,0)</f>
        <v>1</v>
      </c>
      <c r="D502" s="5">
        <f>IF(Data_Mentah!D502="Yes",1,0)</f>
        <v>0</v>
      </c>
      <c r="E502" s="5">
        <f>IF(Data_Mentah!E502="Yes",1,0)</f>
        <v>1</v>
      </c>
      <c r="F502" s="5">
        <f>IF(Data_Mentah!F502="Yes",1,0)</f>
        <v>0</v>
      </c>
      <c r="G502" s="5">
        <f>IF(Data_Mentah!G502="Yes",1,0)</f>
        <v>0</v>
      </c>
      <c r="H502" s="5">
        <f>IF(Data_Mentah!H502="Yes",1,0)</f>
        <v>1</v>
      </c>
      <c r="I502" s="5">
        <f>IF(Data_Mentah!I502="Yes",1,0)</f>
        <v>0</v>
      </c>
      <c r="J502" s="5">
        <f>IF(Data_Mentah!J502="Yes",1,0)</f>
        <v>1</v>
      </c>
      <c r="K502" s="5">
        <f>IF(Data_Mentah!K502="Yes",1,0)</f>
        <v>1</v>
      </c>
      <c r="L502" s="5">
        <f>IF(Data_Mentah!L502="Yes",1,0)</f>
        <v>0</v>
      </c>
      <c r="M502" s="5">
        <f>IF(Data_Mentah!M502="Yes",1,0)</f>
        <v>0</v>
      </c>
      <c r="N502" s="5">
        <f>IF(Data_Mentah!N502="Yes",1,0)</f>
        <v>0</v>
      </c>
      <c r="O502" s="5">
        <f>IF(Data_Mentah!O502="Yes",1,0)</f>
        <v>1</v>
      </c>
      <c r="P502" s="5">
        <f>IF(Data_Mentah!P502="Yes",1,0)</f>
        <v>0</v>
      </c>
      <c r="Q502" s="6">
        <f>IF(Data_Mentah!Q502="Positive",1,0)</f>
        <v>1</v>
      </c>
      <c r="T502">
        <f t="shared" si="42"/>
        <v>1</v>
      </c>
      <c r="U502">
        <f t="shared" si="43"/>
        <v>0</v>
      </c>
      <c r="V502">
        <f t="shared" si="44"/>
        <v>0</v>
      </c>
      <c r="W502">
        <f t="shared" si="45"/>
        <v>0</v>
      </c>
      <c r="X502">
        <f t="shared" si="46"/>
        <v>0</v>
      </c>
      <c r="Y502">
        <f>IF((Confusion_Matrix!T502 + Confusion_Matrix!U502 + Confusion_Matrix!V502 + Confusion_Matrix!W502 + Confusion_Matrix!X502) &gt;= 3, 1, 0)</f>
        <v>0</v>
      </c>
      <c r="Z502">
        <f>Label_Encoding!Q502</f>
        <v>1</v>
      </c>
      <c r="AA502" t="str">
        <f t="shared" si="47"/>
        <v>Salah</v>
      </c>
    </row>
    <row r="503" spans="1:27" ht="15.75" customHeight="1" x14ac:dyDescent="0.2">
      <c r="A503" s="7">
        <v>67</v>
      </c>
      <c r="B503" s="8">
        <f>IF(Data_Mentah!B503="Male",1,0)</f>
        <v>1</v>
      </c>
      <c r="C503" s="8">
        <f>IF(Data_Mentah!C503="Yes",1,0)</f>
        <v>0</v>
      </c>
      <c r="D503" s="8">
        <f>IF(Data_Mentah!D503="Yes",1,0)</f>
        <v>0</v>
      </c>
      <c r="E503" s="8">
        <f>IF(Data_Mentah!E503="Yes",1,0)</f>
        <v>0</v>
      </c>
      <c r="F503" s="8">
        <f>IF(Data_Mentah!F503="Yes",1,0)</f>
        <v>0</v>
      </c>
      <c r="G503" s="8">
        <f>IF(Data_Mentah!G503="Yes",1,0)</f>
        <v>1</v>
      </c>
      <c r="H503" s="8">
        <f>IF(Data_Mentah!H503="Yes",1,0)</f>
        <v>0</v>
      </c>
      <c r="I503" s="8">
        <f>IF(Data_Mentah!I503="Yes",1,0)</f>
        <v>1</v>
      </c>
      <c r="J503" s="8">
        <f>IF(Data_Mentah!J503="Yes",1,0)</f>
        <v>0</v>
      </c>
      <c r="K503" s="8">
        <f>IF(Data_Mentah!K503="Yes",1,0)</f>
        <v>0</v>
      </c>
      <c r="L503" s="8">
        <f>IF(Data_Mentah!L503="Yes",1,0)</f>
        <v>0</v>
      </c>
      <c r="M503" s="8">
        <f>IF(Data_Mentah!M503="Yes",1,0)</f>
        <v>0</v>
      </c>
      <c r="N503" s="8">
        <f>IF(Data_Mentah!N503="Yes",1,0)</f>
        <v>1</v>
      </c>
      <c r="O503" s="8">
        <f>IF(Data_Mentah!O503="Yes",1,0)</f>
        <v>0</v>
      </c>
      <c r="P503" s="8">
        <f>IF(Data_Mentah!P503="Yes",1,0)</f>
        <v>0</v>
      </c>
      <c r="Q503" s="9">
        <f>IF(Data_Mentah!Q503="Positive",1,0)</f>
        <v>0</v>
      </c>
      <c r="T503">
        <f t="shared" si="42"/>
        <v>0</v>
      </c>
      <c r="U503">
        <f t="shared" si="43"/>
        <v>0</v>
      </c>
      <c r="V503">
        <f t="shared" si="44"/>
        <v>0</v>
      </c>
      <c r="W503">
        <f t="shared" si="45"/>
        <v>0</v>
      </c>
      <c r="X503">
        <f t="shared" si="46"/>
        <v>0</v>
      </c>
      <c r="Y503">
        <f>IF((Confusion_Matrix!T503 + Confusion_Matrix!U503 + Confusion_Matrix!V503 + Confusion_Matrix!W503 + Confusion_Matrix!X503) &gt;= 3, 1, 0)</f>
        <v>0</v>
      </c>
      <c r="Z503">
        <f>Label_Encoding!Q503</f>
        <v>0</v>
      </c>
      <c r="AA503" t="str">
        <f t="shared" si="47"/>
        <v>Benar</v>
      </c>
    </row>
    <row r="504" spans="1:27" ht="15.75" customHeight="1" x14ac:dyDescent="0.2">
      <c r="A504" s="4">
        <v>70</v>
      </c>
      <c r="B504" s="5">
        <f>IF(Data_Mentah!B504="Male",1,0)</f>
        <v>1</v>
      </c>
      <c r="C504" s="5">
        <f>IF(Data_Mentah!C504="Yes",1,0)</f>
        <v>1</v>
      </c>
      <c r="D504" s="5">
        <f>IF(Data_Mentah!D504="Yes",1,0)</f>
        <v>0</v>
      </c>
      <c r="E504" s="5">
        <f>IF(Data_Mentah!E504="Yes",1,0)</f>
        <v>0</v>
      </c>
      <c r="F504" s="5">
        <f>IF(Data_Mentah!F504="Yes",1,0)</f>
        <v>0</v>
      </c>
      <c r="G504" s="5">
        <f>IF(Data_Mentah!G504="Yes",1,0)</f>
        <v>1</v>
      </c>
      <c r="H504" s="5">
        <f>IF(Data_Mentah!H504="Yes",1,0)</f>
        <v>0</v>
      </c>
      <c r="I504" s="5">
        <f>IF(Data_Mentah!I504="Yes",1,0)</f>
        <v>1</v>
      </c>
      <c r="J504" s="5">
        <f>IF(Data_Mentah!J504="Yes",1,0)</f>
        <v>1</v>
      </c>
      <c r="K504" s="5">
        <f>IF(Data_Mentah!K504="Yes",1,0)</f>
        <v>0</v>
      </c>
      <c r="L504" s="5">
        <f>IF(Data_Mentah!L504="Yes",1,0)</f>
        <v>1</v>
      </c>
      <c r="M504" s="5">
        <f>IF(Data_Mentah!M504="Yes",1,0)</f>
        <v>1</v>
      </c>
      <c r="N504" s="5">
        <f>IF(Data_Mentah!N504="Yes",1,0)</f>
        <v>1</v>
      </c>
      <c r="O504" s="5">
        <f>IF(Data_Mentah!O504="Yes",1,0)</f>
        <v>1</v>
      </c>
      <c r="P504" s="5">
        <f>IF(Data_Mentah!P504="Yes",1,0)</f>
        <v>0</v>
      </c>
      <c r="Q504" s="6">
        <f>IF(Data_Mentah!Q504="Positive",1,0)</f>
        <v>0</v>
      </c>
      <c r="T504">
        <f t="shared" si="42"/>
        <v>0</v>
      </c>
      <c r="U504">
        <f t="shared" si="43"/>
        <v>1</v>
      </c>
      <c r="V504">
        <f t="shared" si="44"/>
        <v>1</v>
      </c>
      <c r="W504">
        <f t="shared" si="45"/>
        <v>0</v>
      </c>
      <c r="X504">
        <f t="shared" si="46"/>
        <v>1</v>
      </c>
      <c r="Y504">
        <f>IF((Confusion_Matrix!T504 + Confusion_Matrix!U504 + Confusion_Matrix!V504 + Confusion_Matrix!W504 + Confusion_Matrix!X504) &gt;= 3, 1, 0)</f>
        <v>1</v>
      </c>
      <c r="Z504">
        <f>Label_Encoding!Q504</f>
        <v>0</v>
      </c>
      <c r="AA504" t="str">
        <f t="shared" si="47"/>
        <v>Salah</v>
      </c>
    </row>
    <row r="505" spans="1:27" ht="15.75" customHeight="1" x14ac:dyDescent="0.2">
      <c r="A505" s="7">
        <v>44</v>
      </c>
      <c r="B505" s="8">
        <f>IF(Data_Mentah!B505="Male",1,0)</f>
        <v>1</v>
      </c>
      <c r="C505" s="8">
        <f>IF(Data_Mentah!C505="Yes",1,0)</f>
        <v>0</v>
      </c>
      <c r="D505" s="8">
        <f>IF(Data_Mentah!D505="Yes",1,0)</f>
        <v>0</v>
      </c>
      <c r="E505" s="8">
        <f>IF(Data_Mentah!E505="Yes",1,0)</f>
        <v>0</v>
      </c>
      <c r="F505" s="8">
        <f>IF(Data_Mentah!F505="Yes",1,0)</f>
        <v>0</v>
      </c>
      <c r="G505" s="8">
        <f>IF(Data_Mentah!G505="Yes",1,0)</f>
        <v>0</v>
      </c>
      <c r="H505" s="8">
        <f>IF(Data_Mentah!H505="Yes",1,0)</f>
        <v>0</v>
      </c>
      <c r="I505" s="8">
        <f>IF(Data_Mentah!I505="Yes",1,0)</f>
        <v>0</v>
      </c>
      <c r="J505" s="8">
        <f>IF(Data_Mentah!J505="Yes",1,0)</f>
        <v>0</v>
      </c>
      <c r="K505" s="8">
        <f>IF(Data_Mentah!K505="Yes",1,0)</f>
        <v>0</v>
      </c>
      <c r="L505" s="8">
        <f>IF(Data_Mentah!L505="Yes",1,0)</f>
        <v>0</v>
      </c>
      <c r="M505" s="8">
        <f>IF(Data_Mentah!M505="Yes",1,0)</f>
        <v>0</v>
      </c>
      <c r="N505" s="8">
        <f>IF(Data_Mentah!N505="Yes",1,0)</f>
        <v>0</v>
      </c>
      <c r="O505" s="8">
        <f>IF(Data_Mentah!O505="Yes",1,0)</f>
        <v>0</v>
      </c>
      <c r="P505" s="8">
        <f>IF(Data_Mentah!P505="Yes",1,0)</f>
        <v>0</v>
      </c>
      <c r="Q505" s="9">
        <f>IF(Data_Mentah!Q505="Positive",1,0)</f>
        <v>0</v>
      </c>
      <c r="T505">
        <f t="shared" si="42"/>
        <v>0</v>
      </c>
      <c r="U505">
        <f t="shared" si="43"/>
        <v>0</v>
      </c>
      <c r="V505">
        <f t="shared" si="44"/>
        <v>0</v>
      </c>
      <c r="W505">
        <f t="shared" si="45"/>
        <v>0</v>
      </c>
      <c r="X505">
        <f t="shared" si="46"/>
        <v>0</v>
      </c>
      <c r="Y505">
        <f>IF((Confusion_Matrix!T505 + Confusion_Matrix!U505 + Confusion_Matrix!V505 + Confusion_Matrix!W505 + Confusion_Matrix!X505) &gt;= 3, 1, 0)</f>
        <v>0</v>
      </c>
      <c r="Z505">
        <f>Label_Encoding!Q505</f>
        <v>0</v>
      </c>
      <c r="AA505" t="str">
        <f t="shared" si="47"/>
        <v>Benar</v>
      </c>
    </row>
    <row r="506" spans="1:27" ht="15.75" customHeight="1" x14ac:dyDescent="0.2">
      <c r="A506" s="4">
        <v>38</v>
      </c>
      <c r="B506" s="5">
        <f>IF(Data_Mentah!B506="Male",1,0)</f>
        <v>1</v>
      </c>
      <c r="C506" s="5">
        <f>IF(Data_Mentah!C506="Yes",1,0)</f>
        <v>0</v>
      </c>
      <c r="D506" s="5">
        <f>IF(Data_Mentah!D506="Yes",1,0)</f>
        <v>0</v>
      </c>
      <c r="E506" s="5">
        <f>IF(Data_Mentah!E506="Yes",1,0)</f>
        <v>0</v>
      </c>
      <c r="F506" s="5">
        <f>IF(Data_Mentah!F506="Yes",1,0)</f>
        <v>0</v>
      </c>
      <c r="G506" s="5">
        <f>IF(Data_Mentah!G506="Yes",1,0)</f>
        <v>0</v>
      </c>
      <c r="H506" s="5">
        <f>IF(Data_Mentah!H506="Yes",1,0)</f>
        <v>0</v>
      </c>
      <c r="I506" s="5">
        <f>IF(Data_Mentah!I506="Yes",1,0)</f>
        <v>0</v>
      </c>
      <c r="J506" s="5">
        <f>IF(Data_Mentah!J506="Yes",1,0)</f>
        <v>0</v>
      </c>
      <c r="K506" s="5">
        <f>IF(Data_Mentah!K506="Yes",1,0)</f>
        <v>0</v>
      </c>
      <c r="L506" s="5">
        <f>IF(Data_Mentah!L506="Yes",1,0)</f>
        <v>0</v>
      </c>
      <c r="M506" s="5">
        <f>IF(Data_Mentah!M506="Yes",1,0)</f>
        <v>0</v>
      </c>
      <c r="N506" s="5">
        <f>IF(Data_Mentah!N506="Yes",1,0)</f>
        <v>0</v>
      </c>
      <c r="O506" s="5">
        <f>IF(Data_Mentah!O506="Yes",1,0)</f>
        <v>0</v>
      </c>
      <c r="P506" s="5">
        <f>IF(Data_Mentah!P506="Yes",1,0)</f>
        <v>0</v>
      </c>
      <c r="Q506" s="6">
        <f>IF(Data_Mentah!Q506="Positive",1,0)</f>
        <v>0</v>
      </c>
      <c r="T506">
        <f t="shared" si="42"/>
        <v>0</v>
      </c>
      <c r="U506">
        <f t="shared" si="43"/>
        <v>0</v>
      </c>
      <c r="V506">
        <f t="shared" si="44"/>
        <v>0</v>
      </c>
      <c r="W506">
        <f t="shared" si="45"/>
        <v>0</v>
      </c>
      <c r="X506">
        <f t="shared" si="46"/>
        <v>0</v>
      </c>
      <c r="Y506">
        <f>IF((Confusion_Matrix!T506 + Confusion_Matrix!U506 + Confusion_Matrix!V506 + Confusion_Matrix!W506 + Confusion_Matrix!X506) &gt;= 3, 1, 0)</f>
        <v>0</v>
      </c>
      <c r="Z506">
        <f>Label_Encoding!Q506</f>
        <v>0</v>
      </c>
      <c r="AA506" t="str">
        <f t="shared" si="47"/>
        <v>Benar</v>
      </c>
    </row>
    <row r="507" spans="1:27" ht="15.75" customHeight="1" x14ac:dyDescent="0.2">
      <c r="A507" s="7">
        <v>35</v>
      </c>
      <c r="B507" s="8">
        <f>IF(Data_Mentah!B507="Male",1,0)</f>
        <v>1</v>
      </c>
      <c r="C507" s="8">
        <f>IF(Data_Mentah!C507="Yes",1,0)</f>
        <v>0</v>
      </c>
      <c r="D507" s="8">
        <f>IF(Data_Mentah!D507="Yes",1,0)</f>
        <v>0</v>
      </c>
      <c r="E507" s="8">
        <f>IF(Data_Mentah!E507="Yes",1,0)</f>
        <v>0</v>
      </c>
      <c r="F507" s="8">
        <f>IF(Data_Mentah!F507="Yes",1,0)</f>
        <v>0</v>
      </c>
      <c r="G507" s="8">
        <f>IF(Data_Mentah!G507="Yes",1,0)</f>
        <v>0</v>
      </c>
      <c r="H507" s="8">
        <f>IF(Data_Mentah!H507="Yes",1,0)</f>
        <v>0</v>
      </c>
      <c r="I507" s="8">
        <f>IF(Data_Mentah!I507="Yes",1,0)</f>
        <v>0</v>
      </c>
      <c r="J507" s="8">
        <f>IF(Data_Mentah!J507="Yes",1,0)</f>
        <v>0</v>
      </c>
      <c r="K507" s="8">
        <f>IF(Data_Mentah!K507="Yes",1,0)</f>
        <v>0</v>
      </c>
      <c r="L507" s="8">
        <f>IF(Data_Mentah!L507="Yes",1,0)</f>
        <v>0</v>
      </c>
      <c r="M507" s="8">
        <f>IF(Data_Mentah!M507="Yes",1,0)</f>
        <v>0</v>
      </c>
      <c r="N507" s="8">
        <f>IF(Data_Mentah!N507="Yes",1,0)</f>
        <v>0</v>
      </c>
      <c r="O507" s="8">
        <f>IF(Data_Mentah!O507="Yes",1,0)</f>
        <v>0</v>
      </c>
      <c r="P507" s="8">
        <f>IF(Data_Mentah!P507="Yes",1,0)</f>
        <v>0</v>
      </c>
      <c r="Q507" s="9">
        <f>IF(Data_Mentah!Q507="Positive",1,0)</f>
        <v>0</v>
      </c>
      <c r="T507">
        <f t="shared" si="42"/>
        <v>0</v>
      </c>
      <c r="U507">
        <f t="shared" si="43"/>
        <v>0</v>
      </c>
      <c r="V507">
        <f t="shared" si="44"/>
        <v>0</v>
      </c>
      <c r="W507">
        <f t="shared" si="45"/>
        <v>0</v>
      </c>
      <c r="X507">
        <f t="shared" si="46"/>
        <v>0</v>
      </c>
      <c r="Y507">
        <f>IF((Confusion_Matrix!T507 + Confusion_Matrix!U507 + Confusion_Matrix!V507 + Confusion_Matrix!W507 + Confusion_Matrix!X507) &gt;= 3, 1, 0)</f>
        <v>0</v>
      </c>
      <c r="Z507">
        <f>Label_Encoding!Q507</f>
        <v>0</v>
      </c>
      <c r="AA507" t="str">
        <f t="shared" si="47"/>
        <v>Benar</v>
      </c>
    </row>
    <row r="508" spans="1:27" ht="15.75" customHeight="1" x14ac:dyDescent="0.2">
      <c r="A508" s="4">
        <v>61</v>
      </c>
      <c r="B508" s="5">
        <f>IF(Data_Mentah!B508="Male",1,0)</f>
        <v>1</v>
      </c>
      <c r="C508" s="5">
        <f>IF(Data_Mentah!C508="Yes",1,0)</f>
        <v>0</v>
      </c>
      <c r="D508" s="5">
        <f>IF(Data_Mentah!D508="Yes",1,0)</f>
        <v>0</v>
      </c>
      <c r="E508" s="5">
        <f>IF(Data_Mentah!E508="Yes",1,0)</f>
        <v>0</v>
      </c>
      <c r="F508" s="5">
        <f>IF(Data_Mentah!F508="Yes",1,0)</f>
        <v>1</v>
      </c>
      <c r="G508" s="5">
        <f>IF(Data_Mentah!G508="Yes",1,0)</f>
        <v>0</v>
      </c>
      <c r="H508" s="5">
        <f>IF(Data_Mentah!H508="Yes",1,0)</f>
        <v>1</v>
      </c>
      <c r="I508" s="5">
        <f>IF(Data_Mentah!I508="Yes",1,0)</f>
        <v>0</v>
      </c>
      <c r="J508" s="5">
        <f>IF(Data_Mentah!J508="Yes",1,0)</f>
        <v>1</v>
      </c>
      <c r="K508" s="5">
        <f>IF(Data_Mentah!K508="Yes",1,0)</f>
        <v>0</v>
      </c>
      <c r="L508" s="5">
        <f>IF(Data_Mentah!L508="Yes",1,0)</f>
        <v>1</v>
      </c>
      <c r="M508" s="5">
        <f>IF(Data_Mentah!M508="Yes",1,0)</f>
        <v>0</v>
      </c>
      <c r="N508" s="5">
        <f>IF(Data_Mentah!N508="Yes",1,0)</f>
        <v>0</v>
      </c>
      <c r="O508" s="5">
        <f>IF(Data_Mentah!O508="Yes",1,0)</f>
        <v>1</v>
      </c>
      <c r="P508" s="5">
        <f>IF(Data_Mentah!P508="Yes",1,0)</f>
        <v>0</v>
      </c>
      <c r="Q508" s="6">
        <f>IF(Data_Mentah!Q508="Positive",1,0)</f>
        <v>0</v>
      </c>
      <c r="T508">
        <f t="shared" si="42"/>
        <v>1</v>
      </c>
      <c r="U508">
        <f t="shared" si="43"/>
        <v>0</v>
      </c>
      <c r="V508">
        <f t="shared" si="44"/>
        <v>1</v>
      </c>
      <c r="W508">
        <f t="shared" si="45"/>
        <v>0</v>
      </c>
      <c r="X508">
        <f t="shared" si="46"/>
        <v>0</v>
      </c>
      <c r="Y508">
        <f>IF((Confusion_Matrix!T508 + Confusion_Matrix!U508 + Confusion_Matrix!V508 + Confusion_Matrix!W508 + Confusion_Matrix!X508) &gt;= 3, 1, 0)</f>
        <v>0</v>
      </c>
      <c r="Z508">
        <f>Label_Encoding!Q508</f>
        <v>0</v>
      </c>
      <c r="AA508" t="str">
        <f t="shared" si="47"/>
        <v>Benar</v>
      </c>
    </row>
    <row r="509" spans="1:27" ht="15.75" customHeight="1" x14ac:dyDescent="0.2">
      <c r="A509" s="7">
        <v>60</v>
      </c>
      <c r="B509" s="8">
        <f>IF(Data_Mentah!B509="Male",1,0)</f>
        <v>1</v>
      </c>
      <c r="C509" s="8">
        <f>IF(Data_Mentah!C509="Yes",1,0)</f>
        <v>0</v>
      </c>
      <c r="D509" s="8">
        <f>IF(Data_Mentah!D509="Yes",1,0)</f>
        <v>0</v>
      </c>
      <c r="E509" s="8">
        <f>IF(Data_Mentah!E509="Yes",1,0)</f>
        <v>1</v>
      </c>
      <c r="F509" s="8">
        <f>IF(Data_Mentah!F509="Yes",1,0)</f>
        <v>0</v>
      </c>
      <c r="G509" s="8">
        <f>IF(Data_Mentah!G509="Yes",1,0)</f>
        <v>0</v>
      </c>
      <c r="H509" s="8">
        <f>IF(Data_Mentah!H509="Yes",1,0)</f>
        <v>0</v>
      </c>
      <c r="I509" s="8">
        <f>IF(Data_Mentah!I509="Yes",1,0)</f>
        <v>0</v>
      </c>
      <c r="J509" s="8">
        <f>IF(Data_Mentah!J509="Yes",1,0)</f>
        <v>0</v>
      </c>
      <c r="K509" s="8">
        <f>IF(Data_Mentah!K509="Yes",1,0)</f>
        <v>0</v>
      </c>
      <c r="L509" s="8">
        <f>IF(Data_Mentah!L509="Yes",1,0)</f>
        <v>0</v>
      </c>
      <c r="M509" s="8">
        <f>IF(Data_Mentah!M509="Yes",1,0)</f>
        <v>0</v>
      </c>
      <c r="N509" s="8">
        <f>IF(Data_Mentah!N509="Yes",1,0)</f>
        <v>0</v>
      </c>
      <c r="O509" s="8">
        <f>IF(Data_Mentah!O509="Yes",1,0)</f>
        <v>0</v>
      </c>
      <c r="P509" s="8">
        <f>IF(Data_Mentah!P509="Yes",1,0)</f>
        <v>1</v>
      </c>
      <c r="Q509" s="9">
        <f>IF(Data_Mentah!Q509="Positive",1,0)</f>
        <v>0</v>
      </c>
      <c r="T509">
        <f t="shared" si="42"/>
        <v>0</v>
      </c>
      <c r="U509">
        <f t="shared" si="43"/>
        <v>0</v>
      </c>
      <c r="V509">
        <f t="shared" si="44"/>
        <v>0</v>
      </c>
      <c r="W509">
        <f t="shared" si="45"/>
        <v>0</v>
      </c>
      <c r="X509">
        <f t="shared" si="46"/>
        <v>0</v>
      </c>
      <c r="Y509">
        <f>IF((Confusion_Matrix!T509 + Confusion_Matrix!U509 + Confusion_Matrix!V509 + Confusion_Matrix!W509 + Confusion_Matrix!X509) &gt;= 3, 1, 0)</f>
        <v>0</v>
      </c>
      <c r="Z509">
        <f>Label_Encoding!Q509</f>
        <v>0</v>
      </c>
      <c r="AA509" t="str">
        <f t="shared" si="47"/>
        <v>Benar</v>
      </c>
    </row>
    <row r="510" spans="1:27" ht="15.75" customHeight="1" x14ac:dyDescent="0.2">
      <c r="A510" s="4">
        <v>58</v>
      </c>
      <c r="B510" s="5">
        <f>IF(Data_Mentah!B510="Male",1,0)</f>
        <v>1</v>
      </c>
      <c r="C510" s="5">
        <f>IF(Data_Mentah!C510="Yes",1,0)</f>
        <v>0</v>
      </c>
      <c r="D510" s="5">
        <f>IF(Data_Mentah!D510="Yes",1,0)</f>
        <v>0</v>
      </c>
      <c r="E510" s="5">
        <f>IF(Data_Mentah!E510="Yes",1,0)</f>
        <v>0</v>
      </c>
      <c r="F510" s="5">
        <f>IF(Data_Mentah!F510="Yes",1,0)</f>
        <v>1</v>
      </c>
      <c r="G510" s="5">
        <f>IF(Data_Mentah!G510="Yes",1,0)</f>
        <v>0</v>
      </c>
      <c r="H510" s="5">
        <f>IF(Data_Mentah!H510="Yes",1,0)</f>
        <v>0</v>
      </c>
      <c r="I510" s="5">
        <f>IF(Data_Mentah!I510="Yes",1,0)</f>
        <v>0</v>
      </c>
      <c r="J510" s="5">
        <f>IF(Data_Mentah!J510="Yes",1,0)</f>
        <v>1</v>
      </c>
      <c r="K510" s="5">
        <f>IF(Data_Mentah!K510="Yes",1,0)</f>
        <v>0</v>
      </c>
      <c r="L510" s="5">
        <f>IF(Data_Mentah!L510="Yes",1,0)</f>
        <v>1</v>
      </c>
      <c r="M510" s="5">
        <f>IF(Data_Mentah!M510="Yes",1,0)</f>
        <v>0</v>
      </c>
      <c r="N510" s="5">
        <f>IF(Data_Mentah!N510="Yes",1,0)</f>
        <v>1</v>
      </c>
      <c r="O510" s="5">
        <f>IF(Data_Mentah!O510="Yes",1,0)</f>
        <v>1</v>
      </c>
      <c r="P510" s="5">
        <f>IF(Data_Mentah!P510="Yes",1,0)</f>
        <v>0</v>
      </c>
      <c r="Q510" s="6">
        <f>IF(Data_Mentah!Q510="Positive",1,0)</f>
        <v>0</v>
      </c>
      <c r="T510">
        <f t="shared" si="42"/>
        <v>1</v>
      </c>
      <c r="U510">
        <f t="shared" si="43"/>
        <v>0</v>
      </c>
      <c r="V510">
        <f t="shared" si="44"/>
        <v>1</v>
      </c>
      <c r="W510">
        <f t="shared" si="45"/>
        <v>0</v>
      </c>
      <c r="X510">
        <f t="shared" si="46"/>
        <v>0</v>
      </c>
      <c r="Y510">
        <f>IF((Confusion_Matrix!T510 + Confusion_Matrix!U510 + Confusion_Matrix!V510 + Confusion_Matrix!W510 + Confusion_Matrix!X510) &gt;= 3, 1, 0)</f>
        <v>0</v>
      </c>
      <c r="Z510">
        <f>Label_Encoding!Q510</f>
        <v>0</v>
      </c>
      <c r="AA510" t="str">
        <f t="shared" si="47"/>
        <v>Benar</v>
      </c>
    </row>
    <row r="511" spans="1:27" ht="15.75" customHeight="1" x14ac:dyDescent="0.2">
      <c r="A511" s="7">
        <v>54</v>
      </c>
      <c r="B511" s="8">
        <f>IF(Data_Mentah!B511="Male",1,0)</f>
        <v>1</v>
      </c>
      <c r="C511" s="8">
        <f>IF(Data_Mentah!C511="Yes",1,0)</f>
        <v>0</v>
      </c>
      <c r="D511" s="8">
        <f>IF(Data_Mentah!D511="Yes",1,0)</f>
        <v>0</v>
      </c>
      <c r="E511" s="8">
        <f>IF(Data_Mentah!E511="Yes",1,0)</f>
        <v>0</v>
      </c>
      <c r="F511" s="8">
        <f>IF(Data_Mentah!F511="Yes",1,0)</f>
        <v>0</v>
      </c>
      <c r="G511" s="8">
        <f>IF(Data_Mentah!G511="Yes",1,0)</f>
        <v>0</v>
      </c>
      <c r="H511" s="8">
        <f>IF(Data_Mentah!H511="Yes",1,0)</f>
        <v>0</v>
      </c>
      <c r="I511" s="8">
        <f>IF(Data_Mentah!I511="Yes",1,0)</f>
        <v>0</v>
      </c>
      <c r="J511" s="8">
        <f>IF(Data_Mentah!J511="Yes",1,0)</f>
        <v>0</v>
      </c>
      <c r="K511" s="8">
        <f>IF(Data_Mentah!K511="Yes",1,0)</f>
        <v>0</v>
      </c>
      <c r="L511" s="8">
        <f>IF(Data_Mentah!L511="Yes",1,0)</f>
        <v>0</v>
      </c>
      <c r="M511" s="8">
        <f>IF(Data_Mentah!M511="Yes",1,0)</f>
        <v>0</v>
      </c>
      <c r="N511" s="8">
        <f>IF(Data_Mentah!N511="Yes",1,0)</f>
        <v>0</v>
      </c>
      <c r="O511" s="8">
        <f>IF(Data_Mentah!O511="Yes",1,0)</f>
        <v>0</v>
      </c>
      <c r="P511" s="8">
        <f>IF(Data_Mentah!P511="Yes",1,0)</f>
        <v>0</v>
      </c>
      <c r="Q511" s="9">
        <f>IF(Data_Mentah!Q511="Positive",1,0)</f>
        <v>0</v>
      </c>
      <c r="T511">
        <f t="shared" si="42"/>
        <v>0</v>
      </c>
      <c r="U511">
        <f t="shared" si="43"/>
        <v>0</v>
      </c>
      <c r="V511">
        <f t="shared" si="44"/>
        <v>0</v>
      </c>
      <c r="W511">
        <f t="shared" si="45"/>
        <v>0</v>
      </c>
      <c r="X511">
        <f t="shared" si="46"/>
        <v>0</v>
      </c>
      <c r="Y511">
        <f>IF((Confusion_Matrix!T511 + Confusion_Matrix!U511 + Confusion_Matrix!V511 + Confusion_Matrix!W511 + Confusion_Matrix!X511) &gt;= 3, 1, 0)</f>
        <v>0</v>
      </c>
      <c r="Z511">
        <f>Label_Encoding!Q511</f>
        <v>0</v>
      </c>
      <c r="AA511" t="str">
        <f t="shared" si="47"/>
        <v>Benar</v>
      </c>
    </row>
    <row r="512" spans="1:27" ht="15.75" customHeight="1" x14ac:dyDescent="0.2">
      <c r="A512" s="4">
        <v>67</v>
      </c>
      <c r="B512" s="5">
        <f>IF(Data_Mentah!B512="Male",1,0)</f>
        <v>1</v>
      </c>
      <c r="C512" s="5">
        <f>IF(Data_Mentah!C512="Yes",1,0)</f>
        <v>0</v>
      </c>
      <c r="D512" s="5">
        <f>IF(Data_Mentah!D512="Yes",1,0)</f>
        <v>0</v>
      </c>
      <c r="E512" s="5">
        <f>IF(Data_Mentah!E512="Yes",1,0)</f>
        <v>0</v>
      </c>
      <c r="F512" s="5">
        <f>IF(Data_Mentah!F512="Yes",1,0)</f>
        <v>1</v>
      </c>
      <c r="G512" s="5">
        <f>IF(Data_Mentah!G512="Yes",1,0)</f>
        <v>0</v>
      </c>
      <c r="H512" s="5">
        <f>IF(Data_Mentah!H512="Yes",1,0)</f>
        <v>0</v>
      </c>
      <c r="I512" s="5">
        <f>IF(Data_Mentah!I512="Yes",1,0)</f>
        <v>0</v>
      </c>
      <c r="J512" s="5">
        <f>IF(Data_Mentah!J512="Yes",1,0)</f>
        <v>1</v>
      </c>
      <c r="K512" s="5">
        <f>IF(Data_Mentah!K512="Yes",1,0)</f>
        <v>0</v>
      </c>
      <c r="L512" s="5">
        <f>IF(Data_Mentah!L512="Yes",1,0)</f>
        <v>1</v>
      </c>
      <c r="M512" s="5">
        <f>IF(Data_Mentah!M512="Yes",1,0)</f>
        <v>0</v>
      </c>
      <c r="N512" s="5">
        <f>IF(Data_Mentah!N512="Yes",1,0)</f>
        <v>0</v>
      </c>
      <c r="O512" s="5">
        <f>IF(Data_Mentah!O512="Yes",1,0)</f>
        <v>1</v>
      </c>
      <c r="P512" s="5">
        <f>IF(Data_Mentah!P512="Yes",1,0)</f>
        <v>0</v>
      </c>
      <c r="Q512" s="6">
        <f>IF(Data_Mentah!Q512="Positive",1,0)</f>
        <v>0</v>
      </c>
      <c r="T512">
        <f t="shared" si="42"/>
        <v>0</v>
      </c>
      <c r="U512">
        <f t="shared" si="43"/>
        <v>0</v>
      </c>
      <c r="V512">
        <f t="shared" si="44"/>
        <v>1</v>
      </c>
      <c r="W512">
        <f t="shared" si="45"/>
        <v>0</v>
      </c>
      <c r="X512">
        <f t="shared" si="46"/>
        <v>0</v>
      </c>
      <c r="Y512">
        <f>IF((Confusion_Matrix!T512 + Confusion_Matrix!U512 + Confusion_Matrix!V512 + Confusion_Matrix!W512 + Confusion_Matrix!X512) &gt;= 3, 1, 0)</f>
        <v>0</v>
      </c>
      <c r="Z512">
        <f>Label_Encoding!Q512</f>
        <v>0</v>
      </c>
      <c r="AA512" t="str">
        <f t="shared" si="47"/>
        <v>Benar</v>
      </c>
    </row>
    <row r="513" spans="1:27" ht="15.75" customHeight="1" x14ac:dyDescent="0.2">
      <c r="A513" s="7">
        <v>66</v>
      </c>
      <c r="B513" s="8">
        <f>IF(Data_Mentah!B513="Male",1,0)</f>
        <v>1</v>
      </c>
      <c r="C513" s="8">
        <f>IF(Data_Mentah!C513="Yes",1,0)</f>
        <v>0</v>
      </c>
      <c r="D513" s="8">
        <f>IF(Data_Mentah!D513="Yes",1,0)</f>
        <v>0</v>
      </c>
      <c r="E513" s="8">
        <f>IF(Data_Mentah!E513="Yes",1,0)</f>
        <v>0</v>
      </c>
      <c r="F513" s="8">
        <f>IF(Data_Mentah!F513="Yes",1,0)</f>
        <v>1</v>
      </c>
      <c r="G513" s="8">
        <f>IF(Data_Mentah!G513="Yes",1,0)</f>
        <v>1</v>
      </c>
      <c r="H513" s="8">
        <f>IF(Data_Mentah!H513="Yes",1,0)</f>
        <v>0</v>
      </c>
      <c r="I513" s="8">
        <f>IF(Data_Mentah!I513="Yes",1,0)</f>
        <v>1</v>
      </c>
      <c r="J513" s="8">
        <f>IF(Data_Mentah!J513="Yes",1,0)</f>
        <v>1</v>
      </c>
      <c r="K513" s="8">
        <f>IF(Data_Mentah!K513="Yes",1,0)</f>
        <v>0</v>
      </c>
      <c r="L513" s="8">
        <f>IF(Data_Mentah!L513="Yes",1,0)</f>
        <v>1</v>
      </c>
      <c r="M513" s="8">
        <f>IF(Data_Mentah!M513="Yes",1,0)</f>
        <v>1</v>
      </c>
      <c r="N513" s="8">
        <f>IF(Data_Mentah!N513="Yes",1,0)</f>
        <v>1</v>
      </c>
      <c r="O513" s="8">
        <f>IF(Data_Mentah!O513="Yes",1,0)</f>
        <v>1</v>
      </c>
      <c r="P513" s="8">
        <f>IF(Data_Mentah!P513="Yes",1,0)</f>
        <v>0</v>
      </c>
      <c r="Q513" s="9">
        <f>IF(Data_Mentah!Q513="Positive",1,0)</f>
        <v>0</v>
      </c>
      <c r="T513">
        <f t="shared" si="42"/>
        <v>1</v>
      </c>
      <c r="U513">
        <f t="shared" si="43"/>
        <v>1</v>
      </c>
      <c r="V513">
        <f t="shared" si="44"/>
        <v>1</v>
      </c>
      <c r="W513">
        <f t="shared" si="45"/>
        <v>0</v>
      </c>
      <c r="X513">
        <f t="shared" si="46"/>
        <v>1</v>
      </c>
      <c r="Y513">
        <f>IF((Confusion_Matrix!T513 + Confusion_Matrix!U513 + Confusion_Matrix!V513 + Confusion_Matrix!W513 + Confusion_Matrix!X513) &gt;= 3, 1, 0)</f>
        <v>1</v>
      </c>
      <c r="Z513">
        <f>Label_Encoding!Q513</f>
        <v>0</v>
      </c>
      <c r="AA513" t="str">
        <f t="shared" si="47"/>
        <v>Salah</v>
      </c>
    </row>
    <row r="514" spans="1:27" ht="15.75" customHeight="1" x14ac:dyDescent="0.2">
      <c r="A514" s="4">
        <v>43</v>
      </c>
      <c r="B514" s="5">
        <f>IF(Data_Mentah!B514="Male",1,0)</f>
        <v>1</v>
      </c>
      <c r="C514" s="5">
        <f>IF(Data_Mentah!C514="Yes",1,0)</f>
        <v>0</v>
      </c>
      <c r="D514" s="5">
        <f>IF(Data_Mentah!D514="Yes",1,0)</f>
        <v>0</v>
      </c>
      <c r="E514" s="5">
        <f>IF(Data_Mentah!E514="Yes",1,0)</f>
        <v>0</v>
      </c>
      <c r="F514" s="5">
        <f>IF(Data_Mentah!F514="Yes",1,0)</f>
        <v>0</v>
      </c>
      <c r="G514" s="5">
        <f>IF(Data_Mentah!G514="Yes",1,0)</f>
        <v>0</v>
      </c>
      <c r="H514" s="5">
        <f>IF(Data_Mentah!H514="Yes",1,0)</f>
        <v>0</v>
      </c>
      <c r="I514" s="5">
        <f>IF(Data_Mentah!I514="Yes",1,0)</f>
        <v>0</v>
      </c>
      <c r="J514" s="5">
        <f>IF(Data_Mentah!J514="Yes",1,0)</f>
        <v>0</v>
      </c>
      <c r="K514" s="5">
        <f>IF(Data_Mentah!K514="Yes",1,0)</f>
        <v>0</v>
      </c>
      <c r="L514" s="5">
        <f>IF(Data_Mentah!L514="Yes",1,0)</f>
        <v>0</v>
      </c>
      <c r="M514" s="5">
        <f>IF(Data_Mentah!M514="Yes",1,0)</f>
        <v>0</v>
      </c>
      <c r="N514" s="5">
        <f>IF(Data_Mentah!N514="Yes",1,0)</f>
        <v>0</v>
      </c>
      <c r="O514" s="5">
        <f>IF(Data_Mentah!O514="Yes",1,0)</f>
        <v>1</v>
      </c>
      <c r="P514" s="5">
        <f>IF(Data_Mentah!P514="Yes",1,0)</f>
        <v>0</v>
      </c>
      <c r="Q514" s="6">
        <f>IF(Data_Mentah!Q514="Positive",1,0)</f>
        <v>0</v>
      </c>
      <c r="T514">
        <f t="shared" si="42"/>
        <v>0</v>
      </c>
      <c r="U514">
        <f t="shared" si="43"/>
        <v>0</v>
      </c>
      <c r="V514">
        <f t="shared" si="44"/>
        <v>0</v>
      </c>
      <c r="W514">
        <f t="shared" si="45"/>
        <v>0</v>
      </c>
      <c r="X514">
        <f t="shared" si="46"/>
        <v>0</v>
      </c>
      <c r="Y514">
        <f>IF((Confusion_Matrix!T514 + Confusion_Matrix!U514 + Confusion_Matrix!V514 + Confusion_Matrix!W514 + Confusion_Matrix!X514) &gt;= 3, 1, 0)</f>
        <v>0</v>
      </c>
      <c r="Z514">
        <f>Label_Encoding!Q514</f>
        <v>0</v>
      </c>
      <c r="AA514" t="str">
        <f t="shared" si="47"/>
        <v>Benar</v>
      </c>
    </row>
    <row r="515" spans="1:27" ht="15.75" customHeight="1" x14ac:dyDescent="0.2">
      <c r="A515" s="7">
        <v>62</v>
      </c>
      <c r="B515" s="8">
        <f>IF(Data_Mentah!B515="Male",1,0)</f>
        <v>0</v>
      </c>
      <c r="C515" s="8">
        <f>IF(Data_Mentah!C515="Yes",1,0)</f>
        <v>1</v>
      </c>
      <c r="D515" s="8">
        <f>IF(Data_Mentah!D515="Yes",1,0)</f>
        <v>1</v>
      </c>
      <c r="E515" s="8">
        <f>IF(Data_Mentah!E515="Yes",1,0)</f>
        <v>1</v>
      </c>
      <c r="F515" s="8">
        <f>IF(Data_Mentah!F515="Yes",1,0)</f>
        <v>1</v>
      </c>
      <c r="G515" s="8">
        <f>IF(Data_Mentah!G515="Yes",1,0)</f>
        <v>0</v>
      </c>
      <c r="H515" s="8">
        <f>IF(Data_Mentah!H515="Yes",1,0)</f>
        <v>0</v>
      </c>
      <c r="I515" s="8">
        <f>IF(Data_Mentah!I515="Yes",1,0)</f>
        <v>1</v>
      </c>
      <c r="J515" s="8">
        <f>IF(Data_Mentah!J515="Yes",1,0)</f>
        <v>0</v>
      </c>
      <c r="K515" s="8">
        <f>IF(Data_Mentah!K515="Yes",1,0)</f>
        <v>0</v>
      </c>
      <c r="L515" s="8">
        <f>IF(Data_Mentah!L515="Yes",1,0)</f>
        <v>0</v>
      </c>
      <c r="M515" s="8">
        <f>IF(Data_Mentah!M515="Yes",1,0)</f>
        <v>1</v>
      </c>
      <c r="N515" s="8">
        <f>IF(Data_Mentah!N515="Yes",1,0)</f>
        <v>0</v>
      </c>
      <c r="O515" s="8">
        <f>IF(Data_Mentah!O515="Yes",1,0)</f>
        <v>0</v>
      </c>
      <c r="P515" s="8">
        <f>IF(Data_Mentah!P515="Yes",1,0)</f>
        <v>1</v>
      </c>
      <c r="Q515" s="9">
        <f>IF(Data_Mentah!Q515="Positive",1,0)</f>
        <v>1</v>
      </c>
      <c r="T515">
        <f t="shared" ref="T515:T521" si="48">IF((H515 + N515 + E515 + F515 + J515) &gt;= 3, 1, 0)</f>
        <v>0</v>
      </c>
      <c r="U515">
        <f t="shared" ref="U515:U521" si="49">IF((P515 + J515 + G515 + M515 + D515) &gt;= 3, 1, 0)</f>
        <v>1</v>
      </c>
      <c r="V515">
        <f t="shared" ref="V515:V521" si="50">IF((R515 + J515 + I515 + F515 + L515) &gt;= 3, 1, 0)</f>
        <v>0</v>
      </c>
      <c r="W515">
        <f t="shared" ref="W515:W521" si="51">IF((S515 + K515 + R515 + P515 + M515) &gt;= 3, 1, 0)</f>
        <v>0</v>
      </c>
      <c r="X515">
        <f t="shared" ref="X515:X521" si="52">IF((T515 + O515 + I515 + M515 + P515) &gt;= 3, 1, 0)</f>
        <v>1</v>
      </c>
      <c r="Y515">
        <f>IF((Confusion_Matrix!T515 + Confusion_Matrix!U515 + Confusion_Matrix!V515 + Confusion_Matrix!W515 + Confusion_Matrix!X515) &gt;= 3, 1, 0)</f>
        <v>0</v>
      </c>
      <c r="Z515">
        <f>Label_Encoding!Q515</f>
        <v>1</v>
      </c>
      <c r="AA515" t="str">
        <f t="shared" ref="AA515:AA521" si="53">IF(Y515=Z515,"Benar","Salah")</f>
        <v>Salah</v>
      </c>
    </row>
    <row r="516" spans="1:27" ht="15.75" customHeight="1" x14ac:dyDescent="0.2">
      <c r="A516" s="4">
        <v>54</v>
      </c>
      <c r="B516" s="5">
        <f>IF(Data_Mentah!B516="Male",1,0)</f>
        <v>0</v>
      </c>
      <c r="C516" s="5">
        <f>IF(Data_Mentah!C516="Yes",1,0)</f>
        <v>1</v>
      </c>
      <c r="D516" s="5">
        <f>IF(Data_Mentah!D516="Yes",1,0)</f>
        <v>1</v>
      </c>
      <c r="E516" s="5">
        <f>IF(Data_Mentah!E516="Yes",1,0)</f>
        <v>1</v>
      </c>
      <c r="F516" s="5">
        <f>IF(Data_Mentah!F516="Yes",1,0)</f>
        <v>1</v>
      </c>
      <c r="G516" s="5">
        <f>IF(Data_Mentah!G516="Yes",1,0)</f>
        <v>1</v>
      </c>
      <c r="H516" s="5">
        <f>IF(Data_Mentah!H516="Yes",1,0)</f>
        <v>0</v>
      </c>
      <c r="I516" s="5">
        <f>IF(Data_Mentah!I516="Yes",1,0)</f>
        <v>0</v>
      </c>
      <c r="J516" s="5">
        <f>IF(Data_Mentah!J516="Yes",1,0)</f>
        <v>0</v>
      </c>
      <c r="K516" s="5">
        <f>IF(Data_Mentah!K516="Yes",1,0)</f>
        <v>0</v>
      </c>
      <c r="L516" s="5">
        <f>IF(Data_Mentah!L516="Yes",1,0)</f>
        <v>0</v>
      </c>
      <c r="M516" s="5">
        <f>IF(Data_Mentah!M516="Yes",1,0)</f>
        <v>1</v>
      </c>
      <c r="N516" s="5">
        <f>IF(Data_Mentah!N516="Yes",1,0)</f>
        <v>0</v>
      </c>
      <c r="O516" s="5">
        <f>IF(Data_Mentah!O516="Yes",1,0)</f>
        <v>0</v>
      </c>
      <c r="P516" s="5">
        <f>IF(Data_Mentah!P516="Yes",1,0)</f>
        <v>0</v>
      </c>
      <c r="Q516" s="6">
        <f>IF(Data_Mentah!Q516="Positive",1,0)</f>
        <v>1</v>
      </c>
      <c r="T516">
        <f t="shared" si="48"/>
        <v>0</v>
      </c>
      <c r="U516">
        <f t="shared" si="49"/>
        <v>1</v>
      </c>
      <c r="V516">
        <f t="shared" si="50"/>
        <v>0</v>
      </c>
      <c r="W516">
        <f t="shared" si="51"/>
        <v>0</v>
      </c>
      <c r="X516">
        <f t="shared" si="52"/>
        <v>0</v>
      </c>
      <c r="Y516">
        <f>IF((Confusion_Matrix!T516 + Confusion_Matrix!U516 + Confusion_Matrix!V516 + Confusion_Matrix!W516 + Confusion_Matrix!X516) &gt;= 3, 1, 0)</f>
        <v>0</v>
      </c>
      <c r="Z516">
        <f>Label_Encoding!Q516</f>
        <v>1</v>
      </c>
      <c r="AA516" t="str">
        <f t="shared" si="53"/>
        <v>Salah</v>
      </c>
    </row>
    <row r="517" spans="1:27" ht="15.75" customHeight="1" x14ac:dyDescent="0.2">
      <c r="A517" s="7">
        <v>39</v>
      </c>
      <c r="B517" s="8">
        <f>IF(Data_Mentah!B517="Male",1,0)</f>
        <v>0</v>
      </c>
      <c r="C517" s="8">
        <f>IF(Data_Mentah!C517="Yes",1,0)</f>
        <v>1</v>
      </c>
      <c r="D517" s="8">
        <f>IF(Data_Mentah!D517="Yes",1,0)</f>
        <v>1</v>
      </c>
      <c r="E517" s="8">
        <f>IF(Data_Mentah!E517="Yes",1,0)</f>
        <v>1</v>
      </c>
      <c r="F517" s="8">
        <f>IF(Data_Mentah!F517="Yes",1,0)</f>
        <v>0</v>
      </c>
      <c r="G517" s="8">
        <f>IF(Data_Mentah!G517="Yes",1,0)</f>
        <v>1</v>
      </c>
      <c r="H517" s="8">
        <f>IF(Data_Mentah!H517="Yes",1,0)</f>
        <v>0</v>
      </c>
      <c r="I517" s="8">
        <f>IF(Data_Mentah!I517="Yes",1,0)</f>
        <v>0</v>
      </c>
      <c r="J517" s="8">
        <f>IF(Data_Mentah!J517="Yes",1,0)</f>
        <v>1</v>
      </c>
      <c r="K517" s="8">
        <f>IF(Data_Mentah!K517="Yes",1,0)</f>
        <v>0</v>
      </c>
      <c r="L517" s="8">
        <f>IF(Data_Mentah!L517="Yes",1,0)</f>
        <v>1</v>
      </c>
      <c r="M517" s="8">
        <f>IF(Data_Mentah!M517="Yes",1,0)</f>
        <v>1</v>
      </c>
      <c r="N517" s="8">
        <f>IF(Data_Mentah!N517="Yes",1,0)</f>
        <v>0</v>
      </c>
      <c r="O517" s="8">
        <f>IF(Data_Mentah!O517="Yes",1,0)</f>
        <v>0</v>
      </c>
      <c r="P517" s="8">
        <f>IF(Data_Mentah!P517="Yes",1,0)</f>
        <v>0</v>
      </c>
      <c r="Q517" s="9">
        <f>IF(Data_Mentah!Q517="Positive",1,0)</f>
        <v>1</v>
      </c>
      <c r="T517">
        <f t="shared" si="48"/>
        <v>0</v>
      </c>
      <c r="U517">
        <f t="shared" si="49"/>
        <v>1</v>
      </c>
      <c r="V517">
        <f t="shared" si="50"/>
        <v>0</v>
      </c>
      <c r="W517">
        <f t="shared" si="51"/>
        <v>0</v>
      </c>
      <c r="X517">
        <f t="shared" si="52"/>
        <v>0</v>
      </c>
      <c r="Y517">
        <f>IF((Confusion_Matrix!T517 + Confusion_Matrix!U517 + Confusion_Matrix!V517 + Confusion_Matrix!W517 + Confusion_Matrix!X517) &gt;= 3, 1, 0)</f>
        <v>0</v>
      </c>
      <c r="Z517">
        <f>Label_Encoding!Q517</f>
        <v>1</v>
      </c>
      <c r="AA517" t="str">
        <f t="shared" si="53"/>
        <v>Salah</v>
      </c>
    </row>
    <row r="518" spans="1:27" ht="15.75" customHeight="1" x14ac:dyDescent="0.2">
      <c r="A518" s="4">
        <v>48</v>
      </c>
      <c r="B518" s="5">
        <f>IF(Data_Mentah!B518="Male",1,0)</f>
        <v>0</v>
      </c>
      <c r="C518" s="5">
        <f>IF(Data_Mentah!C518="Yes",1,0)</f>
        <v>1</v>
      </c>
      <c r="D518" s="5">
        <f>IF(Data_Mentah!D518="Yes",1,0)</f>
        <v>1</v>
      </c>
      <c r="E518" s="5">
        <f>IF(Data_Mentah!E518="Yes",1,0)</f>
        <v>1</v>
      </c>
      <c r="F518" s="5">
        <f>IF(Data_Mentah!F518="Yes",1,0)</f>
        <v>1</v>
      </c>
      <c r="G518" s="5">
        <f>IF(Data_Mentah!G518="Yes",1,0)</f>
        <v>1</v>
      </c>
      <c r="H518" s="5">
        <f>IF(Data_Mentah!H518="Yes",1,0)</f>
        <v>0</v>
      </c>
      <c r="I518" s="5">
        <f>IF(Data_Mentah!I518="Yes",1,0)</f>
        <v>0</v>
      </c>
      <c r="J518" s="5">
        <f>IF(Data_Mentah!J518="Yes",1,0)</f>
        <v>1</v>
      </c>
      <c r="K518" s="5">
        <f>IF(Data_Mentah!K518="Yes",1,0)</f>
        <v>1</v>
      </c>
      <c r="L518" s="5">
        <f>IF(Data_Mentah!L518="Yes",1,0)</f>
        <v>1</v>
      </c>
      <c r="M518" s="5">
        <f>IF(Data_Mentah!M518="Yes",1,0)</f>
        <v>1</v>
      </c>
      <c r="N518" s="5">
        <f>IF(Data_Mentah!N518="Yes",1,0)</f>
        <v>0</v>
      </c>
      <c r="O518" s="5">
        <f>IF(Data_Mentah!O518="Yes",1,0)</f>
        <v>0</v>
      </c>
      <c r="P518" s="5">
        <f>IF(Data_Mentah!P518="Yes",1,0)</f>
        <v>0</v>
      </c>
      <c r="Q518" s="6">
        <f>IF(Data_Mentah!Q518="Positive",1,0)</f>
        <v>1</v>
      </c>
      <c r="T518">
        <f t="shared" si="48"/>
        <v>1</v>
      </c>
      <c r="U518">
        <f t="shared" si="49"/>
        <v>1</v>
      </c>
      <c r="V518">
        <f t="shared" si="50"/>
        <v>1</v>
      </c>
      <c r="W518">
        <f t="shared" si="51"/>
        <v>0</v>
      </c>
      <c r="X518">
        <f t="shared" si="52"/>
        <v>0</v>
      </c>
      <c r="Y518">
        <f>IF((Confusion_Matrix!T518 + Confusion_Matrix!U518 + Confusion_Matrix!V518 + Confusion_Matrix!W518 + Confusion_Matrix!X518) &gt;= 3, 1, 0)</f>
        <v>1</v>
      </c>
      <c r="Z518">
        <f>Label_Encoding!Q518</f>
        <v>1</v>
      </c>
      <c r="AA518" t="str">
        <f t="shared" si="53"/>
        <v>Benar</v>
      </c>
    </row>
    <row r="519" spans="1:27" ht="15.75" customHeight="1" x14ac:dyDescent="0.2">
      <c r="A519" s="7">
        <v>58</v>
      </c>
      <c r="B519" s="8">
        <f>IF(Data_Mentah!B519="Male",1,0)</f>
        <v>0</v>
      </c>
      <c r="C519" s="8">
        <f>IF(Data_Mentah!C519="Yes",1,0)</f>
        <v>1</v>
      </c>
      <c r="D519" s="8">
        <f>IF(Data_Mentah!D519="Yes",1,0)</f>
        <v>1</v>
      </c>
      <c r="E519" s="8">
        <f>IF(Data_Mentah!E519="Yes",1,0)</f>
        <v>1</v>
      </c>
      <c r="F519" s="8">
        <f>IF(Data_Mentah!F519="Yes",1,0)</f>
        <v>1</v>
      </c>
      <c r="G519" s="8">
        <f>IF(Data_Mentah!G519="Yes",1,0)</f>
        <v>1</v>
      </c>
      <c r="H519" s="8">
        <f>IF(Data_Mentah!H519="Yes",1,0)</f>
        <v>0</v>
      </c>
      <c r="I519" s="8">
        <f>IF(Data_Mentah!I519="Yes",1,0)</f>
        <v>1</v>
      </c>
      <c r="J519" s="8">
        <f>IF(Data_Mentah!J519="Yes",1,0)</f>
        <v>0</v>
      </c>
      <c r="K519" s="8">
        <f>IF(Data_Mentah!K519="Yes",1,0)</f>
        <v>0</v>
      </c>
      <c r="L519" s="8">
        <f>IF(Data_Mentah!L519="Yes",1,0)</f>
        <v>0</v>
      </c>
      <c r="M519" s="8">
        <f>IF(Data_Mentah!M519="Yes",1,0)</f>
        <v>1</v>
      </c>
      <c r="N519" s="8">
        <f>IF(Data_Mentah!N519="Yes",1,0)</f>
        <v>1</v>
      </c>
      <c r="O519" s="8">
        <f>IF(Data_Mentah!O519="Yes",1,0)</f>
        <v>0</v>
      </c>
      <c r="P519" s="8">
        <f>IF(Data_Mentah!P519="Yes",1,0)</f>
        <v>1</v>
      </c>
      <c r="Q519" s="9">
        <f>IF(Data_Mentah!Q519="Positive",1,0)</f>
        <v>1</v>
      </c>
      <c r="T519">
        <f t="shared" si="48"/>
        <v>1</v>
      </c>
      <c r="U519">
        <f t="shared" si="49"/>
        <v>1</v>
      </c>
      <c r="V519">
        <f t="shared" si="50"/>
        <v>0</v>
      </c>
      <c r="W519">
        <f t="shared" si="51"/>
        <v>0</v>
      </c>
      <c r="X519">
        <f t="shared" si="52"/>
        <v>1</v>
      </c>
      <c r="Y519">
        <f>IF((Confusion_Matrix!T519 + Confusion_Matrix!U519 + Confusion_Matrix!V519 + Confusion_Matrix!W519 + Confusion_Matrix!X519) &gt;= 3, 1, 0)</f>
        <v>1</v>
      </c>
      <c r="Z519">
        <f>Label_Encoding!Q519</f>
        <v>1</v>
      </c>
      <c r="AA519" t="str">
        <f t="shared" si="53"/>
        <v>Benar</v>
      </c>
    </row>
    <row r="520" spans="1:27" ht="15.75" customHeight="1" x14ac:dyDescent="0.2">
      <c r="A520" s="4">
        <v>32</v>
      </c>
      <c r="B520" s="5">
        <f>IF(Data_Mentah!B520="Male",1,0)</f>
        <v>0</v>
      </c>
      <c r="C520" s="5">
        <f>IF(Data_Mentah!C520="Yes",1,0)</f>
        <v>0</v>
      </c>
      <c r="D520" s="5">
        <f>IF(Data_Mentah!D520="Yes",1,0)</f>
        <v>0</v>
      </c>
      <c r="E520" s="5">
        <f>IF(Data_Mentah!E520="Yes",1,0)</f>
        <v>0</v>
      </c>
      <c r="F520" s="5">
        <f>IF(Data_Mentah!F520="Yes",1,0)</f>
        <v>1</v>
      </c>
      <c r="G520" s="5">
        <f>IF(Data_Mentah!G520="Yes",1,0)</f>
        <v>0</v>
      </c>
      <c r="H520" s="5">
        <f>IF(Data_Mentah!H520="Yes",1,0)</f>
        <v>0</v>
      </c>
      <c r="I520" s="5">
        <f>IF(Data_Mentah!I520="Yes",1,0)</f>
        <v>1</v>
      </c>
      <c r="J520" s="5">
        <f>IF(Data_Mentah!J520="Yes",1,0)</f>
        <v>1</v>
      </c>
      <c r="K520" s="5">
        <f>IF(Data_Mentah!K520="Yes",1,0)</f>
        <v>0</v>
      </c>
      <c r="L520" s="5">
        <f>IF(Data_Mentah!L520="Yes",1,0)</f>
        <v>1</v>
      </c>
      <c r="M520" s="5">
        <f>IF(Data_Mentah!M520="Yes",1,0)</f>
        <v>0</v>
      </c>
      <c r="N520" s="5">
        <f>IF(Data_Mentah!N520="Yes",1,0)</f>
        <v>0</v>
      </c>
      <c r="O520" s="5">
        <f>IF(Data_Mentah!O520="Yes",1,0)</f>
        <v>1</v>
      </c>
      <c r="P520" s="5">
        <f>IF(Data_Mentah!P520="Yes",1,0)</f>
        <v>0</v>
      </c>
      <c r="Q520" s="6">
        <f>IF(Data_Mentah!Q520="Positive",1,0)</f>
        <v>0</v>
      </c>
      <c r="T520">
        <f t="shared" si="48"/>
        <v>0</v>
      </c>
      <c r="U520">
        <f t="shared" si="49"/>
        <v>0</v>
      </c>
      <c r="V520">
        <f t="shared" si="50"/>
        <v>1</v>
      </c>
      <c r="W520">
        <f t="shared" si="51"/>
        <v>0</v>
      </c>
      <c r="X520">
        <f t="shared" si="52"/>
        <v>0</v>
      </c>
      <c r="Y520">
        <f>IF((Confusion_Matrix!T520 + Confusion_Matrix!U520 + Confusion_Matrix!V520 + Confusion_Matrix!W520 + Confusion_Matrix!X520) &gt;= 3, 1, 0)</f>
        <v>0</v>
      </c>
      <c r="Z520">
        <f>Label_Encoding!Q520</f>
        <v>0</v>
      </c>
      <c r="AA520" t="str">
        <f t="shared" si="53"/>
        <v>Benar</v>
      </c>
    </row>
    <row r="521" spans="1:27" ht="15.75" customHeight="1" x14ac:dyDescent="0.2">
      <c r="A521" s="10">
        <v>42</v>
      </c>
      <c r="B521" s="11">
        <f>IF(Data_Mentah!B521="Male",1,0)</f>
        <v>1</v>
      </c>
      <c r="C521" s="11">
        <f>IF(Data_Mentah!C521="Yes",1,0)</f>
        <v>0</v>
      </c>
      <c r="D521" s="11">
        <f>IF(Data_Mentah!D521="Yes",1,0)</f>
        <v>0</v>
      </c>
      <c r="E521" s="11">
        <f>IF(Data_Mentah!E521="Yes",1,0)</f>
        <v>0</v>
      </c>
      <c r="F521" s="11">
        <f>IF(Data_Mentah!F521="Yes",1,0)</f>
        <v>0</v>
      </c>
      <c r="G521" s="11">
        <f>IF(Data_Mentah!G521="Yes",1,0)</f>
        <v>0</v>
      </c>
      <c r="H521" s="11">
        <f>IF(Data_Mentah!H521="Yes",1,0)</f>
        <v>0</v>
      </c>
      <c r="I521" s="11">
        <f>IF(Data_Mentah!I521="Yes",1,0)</f>
        <v>0</v>
      </c>
      <c r="J521" s="11">
        <f>IF(Data_Mentah!J521="Yes",1,0)</f>
        <v>0</v>
      </c>
      <c r="K521" s="11">
        <f>IF(Data_Mentah!K521="Yes",1,0)</f>
        <v>0</v>
      </c>
      <c r="L521" s="11">
        <f>IF(Data_Mentah!L521="Yes",1,0)</f>
        <v>0</v>
      </c>
      <c r="M521" s="11">
        <f>IF(Data_Mentah!M521="Yes",1,0)</f>
        <v>0</v>
      </c>
      <c r="N521" s="11">
        <f>IF(Data_Mentah!N521="Yes",1,0)</f>
        <v>0</v>
      </c>
      <c r="O521" s="11">
        <f>IF(Data_Mentah!O521="Yes",1,0)</f>
        <v>0</v>
      </c>
      <c r="P521" s="11">
        <f>IF(Data_Mentah!P521="Yes",1,0)</f>
        <v>0</v>
      </c>
      <c r="Q521" s="12">
        <f>IF(Data_Mentah!Q521="Positive",1,0)</f>
        <v>0</v>
      </c>
      <c r="T521">
        <f t="shared" si="48"/>
        <v>0</v>
      </c>
      <c r="U521">
        <f t="shared" si="49"/>
        <v>0</v>
      </c>
      <c r="V521">
        <f t="shared" si="50"/>
        <v>0</v>
      </c>
      <c r="W521">
        <f t="shared" si="51"/>
        <v>0</v>
      </c>
      <c r="X521">
        <f t="shared" si="52"/>
        <v>0</v>
      </c>
      <c r="Y521">
        <f>IF((Confusion_Matrix!T521 + Confusion_Matrix!U521 + Confusion_Matrix!V521 + Confusion_Matrix!W521 + Confusion_Matrix!X521) &gt;= 3, 1, 0)</f>
        <v>0</v>
      </c>
      <c r="Z521">
        <f>Label_Encoding!Q521</f>
        <v>0</v>
      </c>
      <c r="AA521" t="str">
        <f t="shared" si="53"/>
        <v>Benar</v>
      </c>
    </row>
    <row r="523" spans="1:27" ht="15.75" customHeight="1" x14ac:dyDescent="0.2">
      <c r="S523" t="s">
        <v>94</v>
      </c>
      <c r="T523" t="str">
        <f>TEXT(COUNTIF(AA2:AA521,"Benar")/COUNTA(AA2:AA521),"0,00%")</f>
        <v>50,96%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7DE2-8E7C-436E-B515-B27382596132}">
  <sheetPr>
    <outlinePr summaryBelow="0" summaryRight="0"/>
  </sheetPr>
  <dimension ref="A1:AD523"/>
  <sheetViews>
    <sheetView topLeftCell="R1" workbookViewId="0">
      <selection activeCell="AD8" sqref="AD8"/>
    </sheetView>
  </sheetViews>
  <sheetFormatPr defaultColWidth="12.7109375" defaultRowHeight="15.75" customHeight="1" x14ac:dyDescent="0.2"/>
  <cols>
    <col min="1" max="1" width="18.140625" customWidth="1"/>
    <col min="8" max="8" width="16.42578125" customWidth="1"/>
    <col min="19" max="19" width="15.5703125" customWidth="1"/>
    <col min="21" max="21" width="17" customWidth="1"/>
    <col min="29" max="29" width="15.7109375" customWidth="1"/>
  </cols>
  <sheetData>
    <row r="1" spans="1:30" ht="15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T1" t="s">
        <v>86</v>
      </c>
      <c r="U1" t="s">
        <v>87</v>
      </c>
      <c r="V1" t="s">
        <v>88</v>
      </c>
      <c r="W1" t="s">
        <v>89</v>
      </c>
      <c r="X1" t="s">
        <v>90</v>
      </c>
      <c r="Y1" t="s">
        <v>91</v>
      </c>
      <c r="Z1" t="s">
        <v>92</v>
      </c>
      <c r="AA1" t="s">
        <v>93</v>
      </c>
      <c r="AC1" s="31" t="s">
        <v>95</v>
      </c>
    </row>
    <row r="2" spans="1:30" ht="15.75" customHeight="1" x14ac:dyDescent="0.2">
      <c r="A2" s="4">
        <v>40</v>
      </c>
      <c r="B2" s="5">
        <f>IF(Data_Mentah!B2="Male",1,0)</f>
        <v>1</v>
      </c>
      <c r="C2" s="5">
        <f>IF(Data_Mentah!C2="Yes",1,0)</f>
        <v>0</v>
      </c>
      <c r="D2" s="5">
        <f>IF(Data_Mentah!D2="Yes",1,0)</f>
        <v>1</v>
      </c>
      <c r="E2" s="5">
        <f>IF(Data_Mentah!E2="Yes",1,0)</f>
        <v>0</v>
      </c>
      <c r="F2" s="5">
        <f>IF(Data_Mentah!F2="Yes",1,0)</f>
        <v>1</v>
      </c>
      <c r="G2" s="5">
        <f>IF(Data_Mentah!G2="Yes",1,0)</f>
        <v>0</v>
      </c>
      <c r="H2" s="5">
        <f>IF(Data_Mentah!H2="Yes",1,0)</f>
        <v>0</v>
      </c>
      <c r="I2" s="5">
        <f>IF(Data_Mentah!I2="Yes",1,0)</f>
        <v>0</v>
      </c>
      <c r="J2" s="5">
        <f>IF(Data_Mentah!J2="Yes",1,0)</f>
        <v>1</v>
      </c>
      <c r="K2" s="5">
        <f>IF(Data_Mentah!K2="Yes",1,0)</f>
        <v>0</v>
      </c>
      <c r="L2" s="5">
        <f>IF(Data_Mentah!L2="Yes",1,0)</f>
        <v>1</v>
      </c>
      <c r="M2" s="5">
        <f>IF(Data_Mentah!M2="Yes",1,0)</f>
        <v>0</v>
      </c>
      <c r="N2" s="5">
        <f>IF(Data_Mentah!N2="Yes",1,0)</f>
        <v>1</v>
      </c>
      <c r="O2" s="5">
        <f>IF(Data_Mentah!O2="Yes",1,0)</f>
        <v>1</v>
      </c>
      <c r="P2" s="5">
        <f>IF(Data_Mentah!P2="Yes",1,0)</f>
        <v>1</v>
      </c>
      <c r="Q2" s="6">
        <f>IF(Data_Mentah!Q2="Positive",1,0)</f>
        <v>1</v>
      </c>
      <c r="T2">
        <f t="shared" ref="T2:T66" si="0">IF((H2 + N2 + E2 + F2 + J2) &gt;= 3, 1, 0)</f>
        <v>1</v>
      </c>
      <c r="U2">
        <f t="shared" ref="U2:U66" si="1">IF((P2 + J2 + G2 + M2 + D2) &gt;= 3, 1, 0)</f>
        <v>1</v>
      </c>
      <c r="V2">
        <f>IF((R2 + J2 + I2 + F2 + L2) &gt;= 3, 1, 0)</f>
        <v>1</v>
      </c>
      <c r="W2">
        <f>IF((S2 + K2 + R2 + P2 + M2) &gt;= 3, 1, 0)</f>
        <v>0</v>
      </c>
      <c r="X2">
        <f>IF((T2 + O2 + I2 + M2 + P2) &gt;= 3, 1, 0)</f>
        <v>1</v>
      </c>
      <c r="Y2">
        <f>IF((Evaluasi_Model!T2 + Evaluasi_Model!U2 + Evaluasi_Model!V2 + Evaluasi_Model!W2 + Evaluasi_Model!X2) &gt;= 3, 1, 0)</f>
        <v>1</v>
      </c>
      <c r="Z2">
        <f>Label_Encoding!Q2</f>
        <v>1</v>
      </c>
      <c r="AA2" t="str">
        <f>IF(Y2=Z2,"Benar","Salah")</f>
        <v>Benar</v>
      </c>
      <c r="AC2" t="s">
        <v>96</v>
      </c>
      <c r="AD2">
        <f>COUNTIFS(Y2:Y521, 1, Z2:Z521, 1)</f>
        <v>111</v>
      </c>
    </row>
    <row r="3" spans="1:30" ht="15.75" customHeight="1" x14ac:dyDescent="0.2">
      <c r="A3" s="7">
        <v>58</v>
      </c>
      <c r="B3" s="8">
        <f>IF(Data_Mentah!B3="Male",1,0)</f>
        <v>1</v>
      </c>
      <c r="C3" s="8">
        <f>IF(Data_Mentah!C3="Yes",1,0)</f>
        <v>0</v>
      </c>
      <c r="D3" s="8">
        <f>IF(Data_Mentah!D3="Yes",1,0)</f>
        <v>0</v>
      </c>
      <c r="E3" s="8">
        <f>IF(Data_Mentah!E3="Yes",1,0)</f>
        <v>0</v>
      </c>
      <c r="F3" s="8">
        <f>IF(Data_Mentah!F3="Yes",1,0)</f>
        <v>1</v>
      </c>
      <c r="G3" s="8">
        <f>IF(Data_Mentah!G3="Yes",1,0)</f>
        <v>0</v>
      </c>
      <c r="H3" s="8">
        <f>IF(Data_Mentah!H3="Yes",1,0)</f>
        <v>0</v>
      </c>
      <c r="I3" s="8">
        <f>IF(Data_Mentah!I3="Yes",1,0)</f>
        <v>1</v>
      </c>
      <c r="J3" s="8">
        <f>IF(Data_Mentah!J3="Yes",1,0)</f>
        <v>0</v>
      </c>
      <c r="K3" s="8">
        <f>IF(Data_Mentah!K3="Yes",1,0)</f>
        <v>0</v>
      </c>
      <c r="L3" s="8">
        <f>IF(Data_Mentah!L3="Yes",1,0)</f>
        <v>0</v>
      </c>
      <c r="M3" s="8">
        <f>IF(Data_Mentah!M3="Yes",1,0)</f>
        <v>1</v>
      </c>
      <c r="N3" s="8">
        <f>IF(Data_Mentah!N3="Yes",1,0)</f>
        <v>0</v>
      </c>
      <c r="O3" s="8">
        <f>IF(Data_Mentah!O3="Yes",1,0)</f>
        <v>1</v>
      </c>
      <c r="P3" s="8">
        <f>IF(Data_Mentah!P3="Yes",1,0)</f>
        <v>0</v>
      </c>
      <c r="Q3" s="9">
        <f>IF(Data_Mentah!Q3="Positive",1,0)</f>
        <v>1</v>
      </c>
      <c r="T3">
        <f t="shared" si="0"/>
        <v>0</v>
      </c>
      <c r="U3">
        <f t="shared" si="1"/>
        <v>0</v>
      </c>
      <c r="V3">
        <f t="shared" ref="V3:V66" si="2">IF((R3 + J3 + I3 + F3 + L3) &gt;= 3, 1, 0)</f>
        <v>0</v>
      </c>
      <c r="W3">
        <f t="shared" ref="W3:W66" si="3">IF((S3 + K3 + R3 + P3 + M3) &gt;= 3, 1, 0)</f>
        <v>0</v>
      </c>
      <c r="X3">
        <f t="shared" ref="X3:X66" si="4">IF((T3 + O3 + I3 + M3 + P3) &gt;= 3, 1, 0)</f>
        <v>1</v>
      </c>
      <c r="Y3">
        <f>IF((Evaluasi_Model!T3 + Evaluasi_Model!U3 + Evaluasi_Model!V3 + Evaluasi_Model!W3 + Evaluasi_Model!X3) &gt;= 3, 1, 0)</f>
        <v>0</v>
      </c>
      <c r="Z3">
        <f>Label_Encoding!Q3</f>
        <v>1</v>
      </c>
      <c r="AA3" t="str">
        <f t="shared" ref="AA3:AA66" si="5">IF(Y3=Z3,"Benar","Salah")</f>
        <v>Salah</v>
      </c>
      <c r="AC3" t="s">
        <v>97</v>
      </c>
      <c r="AD3">
        <f>COUNTIFS(Y2:Y521, 0, Z2:Z521, 1)</f>
        <v>209</v>
      </c>
    </row>
    <row r="4" spans="1:30" ht="15.75" customHeight="1" x14ac:dyDescent="0.2">
      <c r="A4" s="4">
        <v>41</v>
      </c>
      <c r="B4" s="5">
        <f>IF(Data_Mentah!B4="Male",1,0)</f>
        <v>1</v>
      </c>
      <c r="C4" s="5">
        <f>IF(Data_Mentah!C4="Yes",1,0)</f>
        <v>1</v>
      </c>
      <c r="D4" s="5">
        <f>IF(Data_Mentah!D4="Yes",1,0)</f>
        <v>0</v>
      </c>
      <c r="E4" s="5">
        <f>IF(Data_Mentah!E4="Yes",1,0)</f>
        <v>0</v>
      </c>
      <c r="F4" s="5">
        <f>IF(Data_Mentah!F4="Yes",1,0)</f>
        <v>1</v>
      </c>
      <c r="G4" s="5">
        <f>IF(Data_Mentah!G4="Yes",1,0)</f>
        <v>1</v>
      </c>
      <c r="H4" s="5">
        <f>IF(Data_Mentah!H4="Yes",1,0)</f>
        <v>0</v>
      </c>
      <c r="I4" s="5">
        <f>IF(Data_Mentah!I4="Yes",1,0)</f>
        <v>0</v>
      </c>
      <c r="J4" s="5">
        <f>IF(Data_Mentah!J4="Yes",1,0)</f>
        <v>1</v>
      </c>
      <c r="K4" s="5">
        <f>IF(Data_Mentah!K4="Yes",1,0)</f>
        <v>0</v>
      </c>
      <c r="L4" s="5">
        <f>IF(Data_Mentah!L4="Yes",1,0)</f>
        <v>1</v>
      </c>
      <c r="M4" s="5">
        <f>IF(Data_Mentah!M4="Yes",1,0)</f>
        <v>0</v>
      </c>
      <c r="N4" s="5">
        <f>IF(Data_Mentah!N4="Yes",1,0)</f>
        <v>1</v>
      </c>
      <c r="O4" s="5">
        <f>IF(Data_Mentah!O4="Yes",1,0)</f>
        <v>1</v>
      </c>
      <c r="P4" s="5">
        <f>IF(Data_Mentah!P4="Yes",1,0)</f>
        <v>0</v>
      </c>
      <c r="Q4" s="6">
        <f>IF(Data_Mentah!Q4="Positive",1,0)</f>
        <v>1</v>
      </c>
      <c r="T4">
        <f t="shared" si="0"/>
        <v>1</v>
      </c>
      <c r="U4">
        <f t="shared" si="1"/>
        <v>0</v>
      </c>
      <c r="V4">
        <f t="shared" si="2"/>
        <v>1</v>
      </c>
      <c r="W4">
        <f t="shared" si="3"/>
        <v>0</v>
      </c>
      <c r="X4">
        <f t="shared" si="4"/>
        <v>0</v>
      </c>
      <c r="Y4">
        <f>IF((Evaluasi_Model!T4 + Evaluasi_Model!U4 + Evaluasi_Model!V4 + Evaluasi_Model!W4 + Evaluasi_Model!X4) &gt;= 3, 1, 0)</f>
        <v>0</v>
      </c>
      <c r="Z4">
        <f>Label_Encoding!Q4</f>
        <v>1</v>
      </c>
      <c r="AA4" t="str">
        <f t="shared" si="5"/>
        <v>Salah</v>
      </c>
      <c r="AC4" t="s">
        <v>98</v>
      </c>
      <c r="AD4">
        <f>COUNTIFS(Y2:Y521, 1, Z2:Z521, 0)</f>
        <v>46</v>
      </c>
    </row>
    <row r="5" spans="1:30" ht="15.75" customHeight="1" x14ac:dyDescent="0.2">
      <c r="A5" s="7">
        <v>45</v>
      </c>
      <c r="B5" s="8">
        <f>IF(Data_Mentah!B5="Male",1,0)</f>
        <v>1</v>
      </c>
      <c r="C5" s="8">
        <f>IF(Data_Mentah!C5="Yes",1,0)</f>
        <v>0</v>
      </c>
      <c r="D5" s="8">
        <f>IF(Data_Mentah!D5="Yes",1,0)</f>
        <v>0</v>
      </c>
      <c r="E5" s="8">
        <f>IF(Data_Mentah!E5="Yes",1,0)</f>
        <v>1</v>
      </c>
      <c r="F5" s="8">
        <f>IF(Data_Mentah!F5="Yes",1,0)</f>
        <v>1</v>
      </c>
      <c r="G5" s="8">
        <f>IF(Data_Mentah!G5="Yes",1,0)</f>
        <v>1</v>
      </c>
      <c r="H5" s="8">
        <f>IF(Data_Mentah!H5="Yes",1,0)</f>
        <v>1</v>
      </c>
      <c r="I5" s="8">
        <f>IF(Data_Mentah!I5="Yes",1,0)</f>
        <v>0</v>
      </c>
      <c r="J5" s="8">
        <f>IF(Data_Mentah!J5="Yes",1,0)</f>
        <v>1</v>
      </c>
      <c r="K5" s="8">
        <f>IF(Data_Mentah!K5="Yes",1,0)</f>
        <v>0</v>
      </c>
      <c r="L5" s="8">
        <f>IF(Data_Mentah!L5="Yes",1,0)</f>
        <v>1</v>
      </c>
      <c r="M5" s="8">
        <f>IF(Data_Mentah!M5="Yes",1,0)</f>
        <v>0</v>
      </c>
      <c r="N5" s="8">
        <f>IF(Data_Mentah!N5="Yes",1,0)</f>
        <v>0</v>
      </c>
      <c r="O5" s="8">
        <f>IF(Data_Mentah!O5="Yes",1,0)</f>
        <v>0</v>
      </c>
      <c r="P5" s="8">
        <f>IF(Data_Mentah!P5="Yes",1,0)</f>
        <v>0</v>
      </c>
      <c r="Q5" s="9">
        <f>IF(Data_Mentah!Q5="Positive",1,0)</f>
        <v>1</v>
      </c>
      <c r="T5">
        <f t="shared" si="0"/>
        <v>1</v>
      </c>
      <c r="U5">
        <f t="shared" si="1"/>
        <v>0</v>
      </c>
      <c r="V5">
        <f t="shared" si="2"/>
        <v>1</v>
      </c>
      <c r="W5">
        <f t="shared" si="3"/>
        <v>0</v>
      </c>
      <c r="X5">
        <f t="shared" si="4"/>
        <v>0</v>
      </c>
      <c r="Y5">
        <f>IF((Evaluasi_Model!T5 + Evaluasi_Model!U5 + Evaluasi_Model!V5 + Evaluasi_Model!W5 + Evaluasi_Model!X5) &gt;= 3, 1, 0)</f>
        <v>0</v>
      </c>
      <c r="Z5">
        <f>Label_Encoding!Q5</f>
        <v>1</v>
      </c>
      <c r="AA5" t="str">
        <f t="shared" si="5"/>
        <v>Salah</v>
      </c>
      <c r="AC5" t="s">
        <v>99</v>
      </c>
      <c r="AD5">
        <f>COUNTIFS(Y2:Y521, 0, Z2:Z521, 0)</f>
        <v>154</v>
      </c>
    </row>
    <row r="6" spans="1:30" ht="15.75" customHeight="1" x14ac:dyDescent="0.2">
      <c r="A6" s="4">
        <v>60</v>
      </c>
      <c r="B6" s="5">
        <f>IF(Data_Mentah!B6="Male",1,0)</f>
        <v>1</v>
      </c>
      <c r="C6" s="5">
        <f>IF(Data_Mentah!C6="Yes",1,0)</f>
        <v>1</v>
      </c>
      <c r="D6" s="5">
        <f>IF(Data_Mentah!D6="Yes",1,0)</f>
        <v>1</v>
      </c>
      <c r="E6" s="5">
        <f>IF(Data_Mentah!E6="Yes",1,0)</f>
        <v>1</v>
      </c>
      <c r="F6" s="5">
        <f>IF(Data_Mentah!F6="Yes",1,0)</f>
        <v>1</v>
      </c>
      <c r="G6" s="5">
        <f>IF(Data_Mentah!G6="Yes",1,0)</f>
        <v>1</v>
      </c>
      <c r="H6" s="5">
        <f>IF(Data_Mentah!H6="Yes",1,0)</f>
        <v>0</v>
      </c>
      <c r="I6" s="5">
        <f>IF(Data_Mentah!I6="Yes",1,0)</f>
        <v>1</v>
      </c>
      <c r="J6" s="5">
        <f>IF(Data_Mentah!J6="Yes",1,0)</f>
        <v>1</v>
      </c>
      <c r="K6" s="5">
        <f>IF(Data_Mentah!K6="Yes",1,0)</f>
        <v>1</v>
      </c>
      <c r="L6" s="5">
        <f>IF(Data_Mentah!L6="Yes",1,0)</f>
        <v>1</v>
      </c>
      <c r="M6" s="5">
        <f>IF(Data_Mentah!M6="Yes",1,0)</f>
        <v>1</v>
      </c>
      <c r="N6" s="5">
        <f>IF(Data_Mentah!N6="Yes",1,0)</f>
        <v>1</v>
      </c>
      <c r="O6" s="5">
        <f>IF(Data_Mentah!O6="Yes",1,0)</f>
        <v>1</v>
      </c>
      <c r="P6" s="5">
        <f>IF(Data_Mentah!P6="Yes",1,0)</f>
        <v>1</v>
      </c>
      <c r="Q6" s="6">
        <f>IF(Data_Mentah!Q6="Positive",1,0)</f>
        <v>1</v>
      </c>
      <c r="T6">
        <f t="shared" si="0"/>
        <v>1</v>
      </c>
      <c r="U6">
        <f t="shared" si="1"/>
        <v>1</v>
      </c>
      <c r="V6">
        <f t="shared" si="2"/>
        <v>1</v>
      </c>
      <c r="W6">
        <f t="shared" si="3"/>
        <v>1</v>
      </c>
      <c r="X6">
        <f t="shared" si="4"/>
        <v>1</v>
      </c>
      <c r="Y6">
        <f>IF((Evaluasi_Model!T6 + Evaluasi_Model!U6 + Evaluasi_Model!V6 + Evaluasi_Model!W6 + Evaluasi_Model!X6) &gt;= 3, 1, 0)</f>
        <v>1</v>
      </c>
      <c r="Z6">
        <f>Label_Encoding!Q6</f>
        <v>1</v>
      </c>
      <c r="AA6" t="str">
        <f t="shared" si="5"/>
        <v>Benar</v>
      </c>
    </row>
    <row r="7" spans="1:30" ht="15.75" customHeight="1" x14ac:dyDescent="0.2">
      <c r="A7" s="7">
        <v>55</v>
      </c>
      <c r="B7" s="8">
        <f>IF(Data_Mentah!B7="Male",1,0)</f>
        <v>1</v>
      </c>
      <c r="C7" s="8">
        <f>IF(Data_Mentah!C7="Yes",1,0)</f>
        <v>1</v>
      </c>
      <c r="D7" s="8">
        <f>IF(Data_Mentah!D7="Yes",1,0)</f>
        <v>1</v>
      </c>
      <c r="E7" s="8">
        <f>IF(Data_Mentah!E7="Yes",1,0)</f>
        <v>0</v>
      </c>
      <c r="F7" s="8">
        <f>IF(Data_Mentah!F7="Yes",1,0)</f>
        <v>1</v>
      </c>
      <c r="G7" s="8">
        <f>IF(Data_Mentah!G7="Yes",1,0)</f>
        <v>1</v>
      </c>
      <c r="H7" s="8">
        <f>IF(Data_Mentah!H7="Yes",1,0)</f>
        <v>0</v>
      </c>
      <c r="I7" s="8">
        <f>IF(Data_Mentah!I7="Yes",1,0)</f>
        <v>1</v>
      </c>
      <c r="J7" s="8">
        <f>IF(Data_Mentah!J7="Yes",1,0)</f>
        <v>1</v>
      </c>
      <c r="K7" s="8">
        <f>IF(Data_Mentah!K7="Yes",1,0)</f>
        <v>0</v>
      </c>
      <c r="L7" s="8">
        <f>IF(Data_Mentah!L7="Yes",1,0)</f>
        <v>1</v>
      </c>
      <c r="M7" s="8">
        <f>IF(Data_Mentah!M7="Yes",1,0)</f>
        <v>0</v>
      </c>
      <c r="N7" s="8">
        <f>IF(Data_Mentah!N7="Yes",1,0)</f>
        <v>1</v>
      </c>
      <c r="O7" s="8">
        <f>IF(Data_Mentah!O7="Yes",1,0)</f>
        <v>1</v>
      </c>
      <c r="P7" s="8">
        <f>IF(Data_Mentah!P7="Yes",1,0)</f>
        <v>1</v>
      </c>
      <c r="Q7" s="9">
        <f>IF(Data_Mentah!Q7="Positive",1,0)</f>
        <v>1</v>
      </c>
      <c r="T7">
        <f t="shared" si="0"/>
        <v>1</v>
      </c>
      <c r="U7">
        <f t="shared" si="1"/>
        <v>1</v>
      </c>
      <c r="V7">
        <f t="shared" si="2"/>
        <v>1</v>
      </c>
      <c r="W7">
        <f t="shared" si="3"/>
        <v>0</v>
      </c>
      <c r="X7">
        <f t="shared" si="4"/>
        <v>1</v>
      </c>
      <c r="Y7">
        <f>IF((Evaluasi_Model!T7 + Evaluasi_Model!U7 + Evaluasi_Model!V7 + Evaluasi_Model!W7 + Evaluasi_Model!X7) &gt;= 3, 1, 0)</f>
        <v>1</v>
      </c>
      <c r="Z7">
        <f>Label_Encoding!Q7</f>
        <v>1</v>
      </c>
      <c r="AA7" t="str">
        <f t="shared" si="5"/>
        <v>Benar</v>
      </c>
      <c r="AC7" t="s">
        <v>104</v>
      </c>
    </row>
    <row r="8" spans="1:30" ht="15.75" customHeight="1" x14ac:dyDescent="0.2">
      <c r="A8" s="4">
        <v>57</v>
      </c>
      <c r="B8" s="5">
        <f>IF(Data_Mentah!B8="Male",1,0)</f>
        <v>1</v>
      </c>
      <c r="C8" s="5">
        <f>IF(Data_Mentah!C8="Yes",1,0)</f>
        <v>1</v>
      </c>
      <c r="D8" s="5">
        <f>IF(Data_Mentah!D8="Yes",1,0)</f>
        <v>1</v>
      </c>
      <c r="E8" s="5">
        <f>IF(Data_Mentah!E8="Yes",1,0)</f>
        <v>0</v>
      </c>
      <c r="F8" s="5">
        <f>IF(Data_Mentah!F8="Yes",1,0)</f>
        <v>1</v>
      </c>
      <c r="G8" s="5">
        <f>IF(Data_Mentah!G8="Yes",1,0)</f>
        <v>1</v>
      </c>
      <c r="H8" s="5">
        <f>IF(Data_Mentah!H8="Yes",1,0)</f>
        <v>1</v>
      </c>
      <c r="I8" s="5">
        <f>IF(Data_Mentah!I8="Yes",1,0)</f>
        <v>0</v>
      </c>
      <c r="J8" s="5">
        <f>IF(Data_Mentah!J8="Yes",1,0)</f>
        <v>0</v>
      </c>
      <c r="K8" s="5">
        <f>IF(Data_Mentah!K8="Yes",1,0)</f>
        <v>0</v>
      </c>
      <c r="L8" s="5">
        <f>IF(Data_Mentah!L8="Yes",1,0)</f>
        <v>1</v>
      </c>
      <c r="M8" s="5">
        <f>IF(Data_Mentah!M8="Yes",1,0)</f>
        <v>1</v>
      </c>
      <c r="N8" s="5">
        <f>IF(Data_Mentah!N8="Yes",1,0)</f>
        <v>0</v>
      </c>
      <c r="O8" s="5">
        <f>IF(Data_Mentah!O8="Yes",1,0)</f>
        <v>0</v>
      </c>
      <c r="P8" s="5">
        <f>IF(Data_Mentah!P8="Yes",1,0)</f>
        <v>0</v>
      </c>
      <c r="Q8" s="6">
        <f>IF(Data_Mentah!Q8="Positive",1,0)</f>
        <v>1</v>
      </c>
      <c r="T8">
        <f t="shared" si="0"/>
        <v>0</v>
      </c>
      <c r="U8">
        <f t="shared" si="1"/>
        <v>1</v>
      </c>
      <c r="V8">
        <f t="shared" si="2"/>
        <v>0</v>
      </c>
      <c r="W8">
        <f t="shared" si="3"/>
        <v>0</v>
      </c>
      <c r="X8">
        <f t="shared" si="4"/>
        <v>0</v>
      </c>
      <c r="Y8">
        <f>IF((Evaluasi_Model!T8 + Evaluasi_Model!U8 + Evaluasi_Model!V8 + Evaluasi_Model!W8 + Evaluasi_Model!X8) &gt;= 3, 1, 0)</f>
        <v>0</v>
      </c>
      <c r="Z8">
        <f>Label_Encoding!Q8</f>
        <v>1</v>
      </c>
      <c r="AA8" t="str">
        <f t="shared" si="5"/>
        <v>Salah</v>
      </c>
      <c r="AC8" t="s">
        <v>100</v>
      </c>
      <c r="AD8">
        <f>(AD2 + AD5) / (AD2 + AD3 + AD4 + AD5)</f>
        <v>0.50961538461538458</v>
      </c>
    </row>
    <row r="9" spans="1:30" ht="15.75" customHeight="1" x14ac:dyDescent="0.2">
      <c r="A9" s="7">
        <v>66</v>
      </c>
      <c r="B9" s="8">
        <f>IF(Data_Mentah!B9="Male",1,0)</f>
        <v>1</v>
      </c>
      <c r="C9" s="8">
        <f>IF(Data_Mentah!C9="Yes",1,0)</f>
        <v>1</v>
      </c>
      <c r="D9" s="8">
        <f>IF(Data_Mentah!D9="Yes",1,0)</f>
        <v>1</v>
      </c>
      <c r="E9" s="8">
        <f>IF(Data_Mentah!E9="Yes",1,0)</f>
        <v>1</v>
      </c>
      <c r="F9" s="8">
        <f>IF(Data_Mentah!F9="Yes",1,0)</f>
        <v>1</v>
      </c>
      <c r="G9" s="8">
        <f>IF(Data_Mentah!G9="Yes",1,0)</f>
        <v>0</v>
      </c>
      <c r="H9" s="8">
        <f>IF(Data_Mentah!H9="Yes",1,0)</f>
        <v>0</v>
      </c>
      <c r="I9" s="8">
        <f>IF(Data_Mentah!I9="Yes",1,0)</f>
        <v>1</v>
      </c>
      <c r="J9" s="8">
        <f>IF(Data_Mentah!J9="Yes",1,0)</f>
        <v>1</v>
      </c>
      <c r="K9" s="8">
        <f>IF(Data_Mentah!K9="Yes",1,0)</f>
        <v>1</v>
      </c>
      <c r="L9" s="8">
        <f>IF(Data_Mentah!L9="Yes",1,0)</f>
        <v>0</v>
      </c>
      <c r="M9" s="8">
        <f>IF(Data_Mentah!M9="Yes",1,0)</f>
        <v>1</v>
      </c>
      <c r="N9" s="8">
        <f>IF(Data_Mentah!N9="Yes",1,0)</f>
        <v>1</v>
      </c>
      <c r="O9" s="8">
        <f>IF(Data_Mentah!O9="Yes",1,0)</f>
        <v>0</v>
      </c>
      <c r="P9" s="8">
        <f>IF(Data_Mentah!P9="Yes",1,0)</f>
        <v>0</v>
      </c>
      <c r="Q9" s="9">
        <f>IF(Data_Mentah!Q9="Positive",1,0)</f>
        <v>1</v>
      </c>
      <c r="T9">
        <f t="shared" si="0"/>
        <v>1</v>
      </c>
      <c r="U9">
        <f t="shared" si="1"/>
        <v>1</v>
      </c>
      <c r="V9">
        <f t="shared" si="2"/>
        <v>1</v>
      </c>
      <c r="W9">
        <f t="shared" si="3"/>
        <v>0</v>
      </c>
      <c r="X9">
        <f t="shared" si="4"/>
        <v>1</v>
      </c>
      <c r="Y9">
        <f>IF((Evaluasi_Model!T9 + Evaluasi_Model!U9 + Evaluasi_Model!V9 + Evaluasi_Model!W9 + Evaluasi_Model!X9) &gt;= 3, 1, 0)</f>
        <v>1</v>
      </c>
      <c r="Z9">
        <f>Label_Encoding!Q9</f>
        <v>1</v>
      </c>
      <c r="AA9" t="str">
        <f t="shared" si="5"/>
        <v>Benar</v>
      </c>
      <c r="AC9" t="s">
        <v>101</v>
      </c>
      <c r="AD9">
        <f>IF((AD2 + AD3) = 0, 0, AD2 / (AD2 + AD3))</f>
        <v>0.34687499999999999</v>
      </c>
    </row>
    <row r="10" spans="1:30" ht="15.75" customHeight="1" x14ac:dyDescent="0.2">
      <c r="A10" s="4">
        <v>67</v>
      </c>
      <c r="B10" s="5">
        <f>IF(Data_Mentah!B10="Male",1,0)</f>
        <v>1</v>
      </c>
      <c r="C10" s="5">
        <f>IF(Data_Mentah!C10="Yes",1,0)</f>
        <v>1</v>
      </c>
      <c r="D10" s="5">
        <f>IF(Data_Mentah!D10="Yes",1,0)</f>
        <v>1</v>
      </c>
      <c r="E10" s="5">
        <f>IF(Data_Mentah!E10="Yes",1,0)</f>
        <v>0</v>
      </c>
      <c r="F10" s="5">
        <f>IF(Data_Mentah!F10="Yes",1,0)</f>
        <v>1</v>
      </c>
      <c r="G10" s="5">
        <f>IF(Data_Mentah!G10="Yes",1,0)</f>
        <v>1</v>
      </c>
      <c r="H10" s="5">
        <f>IF(Data_Mentah!H10="Yes",1,0)</f>
        <v>1</v>
      </c>
      <c r="I10" s="5">
        <f>IF(Data_Mentah!I10="Yes",1,0)</f>
        <v>0</v>
      </c>
      <c r="J10" s="5">
        <f>IF(Data_Mentah!J10="Yes",1,0)</f>
        <v>1</v>
      </c>
      <c r="K10" s="5">
        <f>IF(Data_Mentah!K10="Yes",1,0)</f>
        <v>1</v>
      </c>
      <c r="L10" s="5">
        <f>IF(Data_Mentah!L10="Yes",1,0)</f>
        <v>0</v>
      </c>
      <c r="M10" s="5">
        <f>IF(Data_Mentah!M10="Yes",1,0)</f>
        <v>1</v>
      </c>
      <c r="N10" s="5">
        <f>IF(Data_Mentah!N10="Yes",1,0)</f>
        <v>1</v>
      </c>
      <c r="O10" s="5">
        <f>IF(Data_Mentah!O10="Yes",1,0)</f>
        <v>0</v>
      </c>
      <c r="P10" s="5">
        <f>IF(Data_Mentah!P10="Yes",1,0)</f>
        <v>1</v>
      </c>
      <c r="Q10" s="6">
        <f>IF(Data_Mentah!Q10="Positive",1,0)</f>
        <v>1</v>
      </c>
      <c r="T10">
        <f t="shared" si="0"/>
        <v>1</v>
      </c>
      <c r="U10">
        <f t="shared" si="1"/>
        <v>1</v>
      </c>
      <c r="V10">
        <f t="shared" si="2"/>
        <v>0</v>
      </c>
      <c r="W10">
        <f t="shared" si="3"/>
        <v>1</v>
      </c>
      <c r="X10">
        <f t="shared" si="4"/>
        <v>1</v>
      </c>
      <c r="Y10">
        <f>IF((Evaluasi_Model!T10 + Evaluasi_Model!U10 + Evaluasi_Model!V10 + Evaluasi_Model!W10 + Evaluasi_Model!X10) &gt;= 3, 1, 0)</f>
        <v>1</v>
      </c>
      <c r="Z10">
        <f>Label_Encoding!Q10</f>
        <v>1</v>
      </c>
      <c r="AA10" t="str">
        <f t="shared" si="5"/>
        <v>Benar</v>
      </c>
      <c r="AC10" t="s">
        <v>102</v>
      </c>
      <c r="AD10">
        <f>IF((AD2 + AD4) = 0, 0, AD2 / (AD2 + AD4))</f>
        <v>0.70700636942675155</v>
      </c>
    </row>
    <row r="11" spans="1:30" ht="15.75" customHeight="1" x14ac:dyDescent="0.2">
      <c r="A11" s="7">
        <v>70</v>
      </c>
      <c r="B11" s="8">
        <f>IF(Data_Mentah!B11="Male",1,0)</f>
        <v>1</v>
      </c>
      <c r="C11" s="8">
        <f>IF(Data_Mentah!C11="Yes",1,0)</f>
        <v>0</v>
      </c>
      <c r="D11" s="8">
        <f>IF(Data_Mentah!D11="Yes",1,0)</f>
        <v>1</v>
      </c>
      <c r="E11" s="8">
        <f>IF(Data_Mentah!E11="Yes",1,0)</f>
        <v>1</v>
      </c>
      <c r="F11" s="8">
        <f>IF(Data_Mentah!F11="Yes",1,0)</f>
        <v>1</v>
      </c>
      <c r="G11" s="8">
        <f>IF(Data_Mentah!G11="Yes",1,0)</f>
        <v>1</v>
      </c>
      <c r="H11" s="8">
        <f>IF(Data_Mentah!H11="Yes",1,0)</f>
        <v>0</v>
      </c>
      <c r="I11" s="8">
        <f>IF(Data_Mentah!I11="Yes",1,0)</f>
        <v>1</v>
      </c>
      <c r="J11" s="8">
        <f>IF(Data_Mentah!J11="Yes",1,0)</f>
        <v>1</v>
      </c>
      <c r="K11" s="8">
        <f>IF(Data_Mentah!K11="Yes",1,0)</f>
        <v>1</v>
      </c>
      <c r="L11" s="8">
        <f>IF(Data_Mentah!L11="Yes",1,0)</f>
        <v>0</v>
      </c>
      <c r="M11" s="8">
        <f>IF(Data_Mentah!M11="Yes",1,0)</f>
        <v>0</v>
      </c>
      <c r="N11" s="8">
        <f>IF(Data_Mentah!N11="Yes",1,0)</f>
        <v>0</v>
      </c>
      <c r="O11" s="8">
        <f>IF(Data_Mentah!O11="Yes",1,0)</f>
        <v>1</v>
      </c>
      <c r="P11" s="8">
        <f>IF(Data_Mentah!P11="Yes",1,0)</f>
        <v>0</v>
      </c>
      <c r="Q11" s="9">
        <f>IF(Data_Mentah!Q11="Positive",1,0)</f>
        <v>1</v>
      </c>
      <c r="T11">
        <f t="shared" si="0"/>
        <v>1</v>
      </c>
      <c r="U11">
        <f t="shared" si="1"/>
        <v>1</v>
      </c>
      <c r="V11">
        <f t="shared" si="2"/>
        <v>1</v>
      </c>
      <c r="W11">
        <f t="shared" si="3"/>
        <v>0</v>
      </c>
      <c r="X11">
        <f t="shared" si="4"/>
        <v>1</v>
      </c>
      <c r="Y11">
        <f>IF((Evaluasi_Model!T11 + Evaluasi_Model!U11 + Evaluasi_Model!V11 + Evaluasi_Model!W11 + Evaluasi_Model!X11) &gt;= 3, 1, 0)</f>
        <v>1</v>
      </c>
      <c r="Z11">
        <f>Label_Encoding!Q11</f>
        <v>1</v>
      </c>
      <c r="AA11" t="str">
        <f t="shared" si="5"/>
        <v>Benar</v>
      </c>
      <c r="AC11" t="s">
        <v>103</v>
      </c>
      <c r="AD11">
        <f>IF((AD9 + AD10) = 0, 0, 2 * AD9 * AD10 / (AD9 + AD10))</f>
        <v>0.46540880503144655</v>
      </c>
    </row>
    <row r="12" spans="1:30" ht="15.75" customHeight="1" x14ac:dyDescent="0.2">
      <c r="A12" s="4">
        <v>44</v>
      </c>
      <c r="B12" s="5">
        <f>IF(Data_Mentah!B12="Male",1,0)</f>
        <v>1</v>
      </c>
      <c r="C12" s="5">
        <f>IF(Data_Mentah!C12="Yes",1,0)</f>
        <v>1</v>
      </c>
      <c r="D12" s="5">
        <f>IF(Data_Mentah!D12="Yes",1,0)</f>
        <v>1</v>
      </c>
      <c r="E12" s="5">
        <f>IF(Data_Mentah!E12="Yes",1,0)</f>
        <v>0</v>
      </c>
      <c r="F12" s="5">
        <f>IF(Data_Mentah!F12="Yes",1,0)</f>
        <v>1</v>
      </c>
      <c r="G12" s="5">
        <f>IF(Data_Mentah!G12="Yes",1,0)</f>
        <v>0</v>
      </c>
      <c r="H12" s="5">
        <f>IF(Data_Mentah!H12="Yes",1,0)</f>
        <v>1</v>
      </c>
      <c r="I12" s="5">
        <f>IF(Data_Mentah!I12="Yes",1,0)</f>
        <v>0</v>
      </c>
      <c r="J12" s="5">
        <f>IF(Data_Mentah!J12="Yes",1,0)</f>
        <v>0</v>
      </c>
      <c r="K12" s="5">
        <f>IF(Data_Mentah!K12="Yes",1,0)</f>
        <v>1</v>
      </c>
      <c r="L12" s="5">
        <f>IF(Data_Mentah!L12="Yes",1,0)</f>
        <v>1</v>
      </c>
      <c r="M12" s="5">
        <f>IF(Data_Mentah!M12="Yes",1,0)</f>
        <v>0</v>
      </c>
      <c r="N12" s="5">
        <f>IF(Data_Mentah!N12="Yes",1,0)</f>
        <v>1</v>
      </c>
      <c r="O12" s="5">
        <f>IF(Data_Mentah!O12="Yes",1,0)</f>
        <v>1</v>
      </c>
      <c r="P12" s="5">
        <f>IF(Data_Mentah!P12="Yes",1,0)</f>
        <v>0</v>
      </c>
      <c r="Q12" s="6">
        <f>IF(Data_Mentah!Q12="Positive",1,0)</f>
        <v>1</v>
      </c>
      <c r="T12">
        <f t="shared" si="0"/>
        <v>1</v>
      </c>
      <c r="U12">
        <f t="shared" si="1"/>
        <v>0</v>
      </c>
      <c r="V12">
        <f t="shared" si="2"/>
        <v>0</v>
      </c>
      <c r="W12">
        <f t="shared" si="3"/>
        <v>0</v>
      </c>
      <c r="X12">
        <f t="shared" si="4"/>
        <v>0</v>
      </c>
      <c r="Y12">
        <f>IF((Evaluasi_Model!T12 + Evaluasi_Model!U12 + Evaluasi_Model!V12 + Evaluasi_Model!W12 + Evaluasi_Model!X12) &gt;= 3, 1, 0)</f>
        <v>0</v>
      </c>
      <c r="Z12">
        <f>Label_Encoding!Q12</f>
        <v>1</v>
      </c>
      <c r="AA12" t="str">
        <f t="shared" si="5"/>
        <v>Salah</v>
      </c>
    </row>
    <row r="13" spans="1:30" ht="15.75" customHeight="1" x14ac:dyDescent="0.2">
      <c r="A13" s="7">
        <v>38</v>
      </c>
      <c r="B13" s="8">
        <f>IF(Data_Mentah!B13="Male",1,0)</f>
        <v>1</v>
      </c>
      <c r="C13" s="8">
        <f>IF(Data_Mentah!C13="Yes",1,0)</f>
        <v>1</v>
      </c>
      <c r="D13" s="8">
        <f>IF(Data_Mentah!D13="Yes",1,0)</f>
        <v>1</v>
      </c>
      <c r="E13" s="8">
        <f>IF(Data_Mentah!E13="Yes",1,0)</f>
        <v>0</v>
      </c>
      <c r="F13" s="8">
        <f>IF(Data_Mentah!F13="Yes",1,0)</f>
        <v>0</v>
      </c>
      <c r="G13" s="8">
        <f>IF(Data_Mentah!G13="Yes",1,0)</f>
        <v>1</v>
      </c>
      <c r="H13" s="8">
        <f>IF(Data_Mentah!H13="Yes",1,0)</f>
        <v>1</v>
      </c>
      <c r="I13" s="8">
        <f>IF(Data_Mentah!I13="Yes",1,0)</f>
        <v>0</v>
      </c>
      <c r="J13" s="8">
        <f>IF(Data_Mentah!J13="Yes",1,0)</f>
        <v>1</v>
      </c>
      <c r="K13" s="8">
        <f>IF(Data_Mentah!K13="Yes",1,0)</f>
        <v>0</v>
      </c>
      <c r="L13" s="8">
        <f>IF(Data_Mentah!L13="Yes",1,0)</f>
        <v>1</v>
      </c>
      <c r="M13" s="8">
        <f>IF(Data_Mentah!M13="Yes",1,0)</f>
        <v>0</v>
      </c>
      <c r="N13" s="8">
        <f>IF(Data_Mentah!N13="Yes",1,0)</f>
        <v>1</v>
      </c>
      <c r="O13" s="8">
        <f>IF(Data_Mentah!O13="Yes",1,0)</f>
        <v>0</v>
      </c>
      <c r="P13" s="8">
        <f>IF(Data_Mentah!P13="Yes",1,0)</f>
        <v>0</v>
      </c>
      <c r="Q13" s="9">
        <f>IF(Data_Mentah!Q13="Positive",1,0)</f>
        <v>1</v>
      </c>
      <c r="T13">
        <f t="shared" si="0"/>
        <v>1</v>
      </c>
      <c r="U13">
        <f t="shared" si="1"/>
        <v>1</v>
      </c>
      <c r="V13">
        <f t="shared" si="2"/>
        <v>0</v>
      </c>
      <c r="W13">
        <f t="shared" si="3"/>
        <v>0</v>
      </c>
      <c r="X13">
        <f t="shared" si="4"/>
        <v>0</v>
      </c>
      <c r="Y13">
        <f>IF((Evaluasi_Model!T13 + Evaluasi_Model!U13 + Evaluasi_Model!V13 + Evaluasi_Model!W13 + Evaluasi_Model!X13) &gt;= 3, 1, 0)</f>
        <v>0</v>
      </c>
      <c r="Z13">
        <f>Label_Encoding!Q13</f>
        <v>1</v>
      </c>
      <c r="AA13" t="str">
        <f t="shared" si="5"/>
        <v>Salah</v>
      </c>
    </row>
    <row r="14" spans="1:30" ht="15.75" customHeight="1" x14ac:dyDescent="0.2">
      <c r="A14" s="4">
        <v>35</v>
      </c>
      <c r="B14" s="5">
        <f>IF(Data_Mentah!B14="Male",1,0)</f>
        <v>1</v>
      </c>
      <c r="C14" s="5">
        <f>IF(Data_Mentah!C14="Yes",1,0)</f>
        <v>1</v>
      </c>
      <c r="D14" s="5">
        <f>IF(Data_Mentah!D14="Yes",1,0)</f>
        <v>0</v>
      </c>
      <c r="E14" s="5">
        <f>IF(Data_Mentah!E14="Yes",1,0)</f>
        <v>0</v>
      </c>
      <c r="F14" s="5">
        <f>IF(Data_Mentah!F14="Yes",1,0)</f>
        <v>0</v>
      </c>
      <c r="G14" s="5">
        <f>IF(Data_Mentah!G14="Yes",1,0)</f>
        <v>1</v>
      </c>
      <c r="H14" s="5">
        <f>IF(Data_Mentah!H14="Yes",1,0)</f>
        <v>1</v>
      </c>
      <c r="I14" s="5">
        <f>IF(Data_Mentah!I14="Yes",1,0)</f>
        <v>0</v>
      </c>
      <c r="J14" s="5">
        <f>IF(Data_Mentah!J14="Yes",1,0)</f>
        <v>0</v>
      </c>
      <c r="K14" s="5">
        <f>IF(Data_Mentah!K14="Yes",1,0)</f>
        <v>1</v>
      </c>
      <c r="L14" s="5">
        <f>IF(Data_Mentah!L14="Yes",1,0)</f>
        <v>1</v>
      </c>
      <c r="M14" s="5">
        <f>IF(Data_Mentah!M14="Yes",1,0)</f>
        <v>0</v>
      </c>
      <c r="N14" s="5">
        <f>IF(Data_Mentah!N14="Yes",1,0)</f>
        <v>0</v>
      </c>
      <c r="O14" s="5">
        <f>IF(Data_Mentah!O14="Yes",1,0)</f>
        <v>1</v>
      </c>
      <c r="P14" s="5">
        <f>IF(Data_Mentah!P14="Yes",1,0)</f>
        <v>0</v>
      </c>
      <c r="Q14" s="6">
        <f>IF(Data_Mentah!Q14="Positive",1,0)</f>
        <v>1</v>
      </c>
      <c r="T14">
        <f t="shared" si="0"/>
        <v>0</v>
      </c>
      <c r="U14">
        <f t="shared" si="1"/>
        <v>0</v>
      </c>
      <c r="V14">
        <f t="shared" si="2"/>
        <v>0</v>
      </c>
      <c r="W14">
        <f t="shared" si="3"/>
        <v>0</v>
      </c>
      <c r="X14">
        <f t="shared" si="4"/>
        <v>0</v>
      </c>
      <c r="Y14">
        <f>IF((Evaluasi_Model!T14 + Evaluasi_Model!U14 + Evaluasi_Model!V14 + Evaluasi_Model!W14 + Evaluasi_Model!X14) &gt;= 3, 1, 0)</f>
        <v>0</v>
      </c>
      <c r="Z14">
        <f>Label_Encoding!Q14</f>
        <v>1</v>
      </c>
      <c r="AA14" t="str">
        <f t="shared" si="5"/>
        <v>Salah</v>
      </c>
    </row>
    <row r="15" spans="1:30" ht="15.75" customHeight="1" x14ac:dyDescent="0.2">
      <c r="A15" s="7">
        <v>61</v>
      </c>
      <c r="B15" s="8">
        <f>IF(Data_Mentah!B15="Male",1,0)</f>
        <v>1</v>
      </c>
      <c r="C15" s="8">
        <f>IF(Data_Mentah!C15="Yes",1,0)</f>
        <v>1</v>
      </c>
      <c r="D15" s="8">
        <f>IF(Data_Mentah!D15="Yes",1,0)</f>
        <v>1</v>
      </c>
      <c r="E15" s="8">
        <f>IF(Data_Mentah!E15="Yes",1,0)</f>
        <v>1</v>
      </c>
      <c r="F15" s="8">
        <f>IF(Data_Mentah!F15="Yes",1,0)</f>
        <v>1</v>
      </c>
      <c r="G15" s="8">
        <f>IF(Data_Mentah!G15="Yes",1,0)</f>
        <v>1</v>
      </c>
      <c r="H15" s="8">
        <f>IF(Data_Mentah!H15="Yes",1,0)</f>
        <v>1</v>
      </c>
      <c r="I15" s="8">
        <f>IF(Data_Mentah!I15="Yes",1,0)</f>
        <v>1</v>
      </c>
      <c r="J15" s="8">
        <f>IF(Data_Mentah!J15="Yes",1,0)</f>
        <v>1</v>
      </c>
      <c r="K15" s="8">
        <f>IF(Data_Mentah!K15="Yes",1,0)</f>
        <v>0</v>
      </c>
      <c r="L15" s="8">
        <f>IF(Data_Mentah!L15="Yes",1,0)</f>
        <v>0</v>
      </c>
      <c r="M15" s="8">
        <f>IF(Data_Mentah!M15="Yes",1,0)</f>
        <v>0</v>
      </c>
      <c r="N15" s="8">
        <f>IF(Data_Mentah!N15="Yes",1,0)</f>
        <v>0</v>
      </c>
      <c r="O15" s="8">
        <f>IF(Data_Mentah!O15="Yes",1,0)</f>
        <v>1</v>
      </c>
      <c r="P15" s="8">
        <f>IF(Data_Mentah!P15="Yes",1,0)</f>
        <v>1</v>
      </c>
      <c r="Q15" s="9">
        <f>IF(Data_Mentah!Q15="Positive",1,0)</f>
        <v>1</v>
      </c>
      <c r="T15">
        <f t="shared" si="0"/>
        <v>1</v>
      </c>
      <c r="U15">
        <f t="shared" si="1"/>
        <v>1</v>
      </c>
      <c r="V15">
        <f t="shared" si="2"/>
        <v>1</v>
      </c>
      <c r="W15">
        <f t="shared" si="3"/>
        <v>0</v>
      </c>
      <c r="X15">
        <f t="shared" si="4"/>
        <v>1</v>
      </c>
      <c r="Y15">
        <f>IF((Evaluasi_Model!T15 + Evaluasi_Model!U15 + Evaluasi_Model!V15 + Evaluasi_Model!W15 + Evaluasi_Model!X15) &gt;= 3, 1, 0)</f>
        <v>1</v>
      </c>
      <c r="Z15">
        <f>Label_Encoding!Q15</f>
        <v>1</v>
      </c>
      <c r="AA15" t="str">
        <f t="shared" si="5"/>
        <v>Benar</v>
      </c>
    </row>
    <row r="16" spans="1:30" ht="15.75" customHeight="1" x14ac:dyDescent="0.2">
      <c r="A16" s="4">
        <v>60</v>
      </c>
      <c r="B16" s="5">
        <f>IF(Data_Mentah!B16="Male",1,0)</f>
        <v>1</v>
      </c>
      <c r="C16" s="5">
        <f>IF(Data_Mentah!C16="Yes",1,0)</f>
        <v>1</v>
      </c>
      <c r="D16" s="5">
        <f>IF(Data_Mentah!D16="Yes",1,0)</f>
        <v>1</v>
      </c>
      <c r="E16" s="5">
        <f>IF(Data_Mentah!E16="Yes",1,0)</f>
        <v>0</v>
      </c>
      <c r="F16" s="5">
        <f>IF(Data_Mentah!F16="Yes",1,0)</f>
        <v>1</v>
      </c>
      <c r="G16" s="5">
        <f>IF(Data_Mentah!G16="Yes",1,0)</f>
        <v>1</v>
      </c>
      <c r="H16" s="5">
        <f>IF(Data_Mentah!H16="Yes",1,0)</f>
        <v>0</v>
      </c>
      <c r="I16" s="5">
        <f>IF(Data_Mentah!I16="Yes",1,0)</f>
        <v>1</v>
      </c>
      <c r="J16" s="5">
        <f>IF(Data_Mentah!J16="Yes",1,0)</f>
        <v>1</v>
      </c>
      <c r="K16" s="5">
        <f>IF(Data_Mentah!K16="Yes",1,0)</f>
        <v>0</v>
      </c>
      <c r="L16" s="5">
        <f>IF(Data_Mentah!L16="Yes",1,0)</f>
        <v>1</v>
      </c>
      <c r="M16" s="5">
        <f>IF(Data_Mentah!M16="Yes",1,0)</f>
        <v>1</v>
      </c>
      <c r="N16" s="5">
        <f>IF(Data_Mentah!N16="Yes",1,0)</f>
        <v>0</v>
      </c>
      <c r="O16" s="5">
        <f>IF(Data_Mentah!O16="Yes",1,0)</f>
        <v>0</v>
      </c>
      <c r="P16" s="5">
        <f>IF(Data_Mentah!P16="Yes",1,0)</f>
        <v>0</v>
      </c>
      <c r="Q16" s="6">
        <f>IF(Data_Mentah!Q16="Positive",1,0)</f>
        <v>1</v>
      </c>
      <c r="T16">
        <f t="shared" si="0"/>
        <v>0</v>
      </c>
      <c r="U16">
        <f t="shared" si="1"/>
        <v>1</v>
      </c>
      <c r="V16">
        <f t="shared" si="2"/>
        <v>1</v>
      </c>
      <c r="W16">
        <f t="shared" si="3"/>
        <v>0</v>
      </c>
      <c r="X16">
        <f t="shared" si="4"/>
        <v>0</v>
      </c>
      <c r="Y16">
        <f>IF((Evaluasi_Model!T16 + Evaluasi_Model!U16 + Evaluasi_Model!V16 + Evaluasi_Model!W16 + Evaluasi_Model!X16) &gt;= 3, 1, 0)</f>
        <v>0</v>
      </c>
      <c r="Z16">
        <f>Label_Encoding!Q16</f>
        <v>1</v>
      </c>
      <c r="AA16" t="str">
        <f t="shared" si="5"/>
        <v>Salah</v>
      </c>
    </row>
    <row r="17" spans="1:27" ht="15.75" customHeight="1" x14ac:dyDescent="0.2">
      <c r="A17" s="7">
        <v>58</v>
      </c>
      <c r="B17" s="8">
        <f>IF(Data_Mentah!B17="Male",1,0)</f>
        <v>1</v>
      </c>
      <c r="C17" s="8">
        <f>IF(Data_Mentah!C17="Yes",1,0)</f>
        <v>1</v>
      </c>
      <c r="D17" s="8">
        <f>IF(Data_Mentah!D17="Yes",1,0)</f>
        <v>1</v>
      </c>
      <c r="E17" s="8">
        <f>IF(Data_Mentah!E17="Yes",1,0)</f>
        <v>0</v>
      </c>
      <c r="F17" s="8">
        <f>IF(Data_Mentah!F17="Yes",1,0)</f>
        <v>1</v>
      </c>
      <c r="G17" s="8">
        <f>IF(Data_Mentah!G17="Yes",1,0)</f>
        <v>1</v>
      </c>
      <c r="H17" s="8">
        <f>IF(Data_Mentah!H17="Yes",1,0)</f>
        <v>0</v>
      </c>
      <c r="I17" s="8">
        <f>IF(Data_Mentah!I17="Yes",1,0)</f>
        <v>0</v>
      </c>
      <c r="J17" s="8">
        <f>IF(Data_Mentah!J17="Yes",1,0)</f>
        <v>0</v>
      </c>
      <c r="K17" s="8">
        <f>IF(Data_Mentah!K17="Yes",1,0)</f>
        <v>0</v>
      </c>
      <c r="L17" s="8">
        <f>IF(Data_Mentah!L17="Yes",1,0)</f>
        <v>1</v>
      </c>
      <c r="M17" s="8">
        <f>IF(Data_Mentah!M17="Yes",1,0)</f>
        <v>1</v>
      </c>
      <c r="N17" s="8">
        <f>IF(Data_Mentah!N17="Yes",1,0)</f>
        <v>1</v>
      </c>
      <c r="O17" s="8">
        <f>IF(Data_Mentah!O17="Yes",1,0)</f>
        <v>0</v>
      </c>
      <c r="P17" s="8">
        <f>IF(Data_Mentah!P17="Yes",1,0)</f>
        <v>0</v>
      </c>
      <c r="Q17" s="9">
        <f>IF(Data_Mentah!Q17="Positive",1,0)</f>
        <v>1</v>
      </c>
      <c r="T17">
        <f t="shared" si="0"/>
        <v>0</v>
      </c>
      <c r="U17">
        <f t="shared" si="1"/>
        <v>1</v>
      </c>
      <c r="V17">
        <f t="shared" si="2"/>
        <v>0</v>
      </c>
      <c r="W17">
        <f t="shared" si="3"/>
        <v>0</v>
      </c>
      <c r="X17">
        <f t="shared" si="4"/>
        <v>0</v>
      </c>
      <c r="Y17">
        <f>IF((Evaluasi_Model!T17 + Evaluasi_Model!U17 + Evaluasi_Model!V17 + Evaluasi_Model!W17 + Evaluasi_Model!X17) &gt;= 3, 1, 0)</f>
        <v>0</v>
      </c>
      <c r="Z17">
        <f>Label_Encoding!Q17</f>
        <v>1</v>
      </c>
      <c r="AA17" t="str">
        <f t="shared" si="5"/>
        <v>Salah</v>
      </c>
    </row>
    <row r="18" spans="1:27" ht="15.75" customHeight="1" x14ac:dyDescent="0.2">
      <c r="A18" s="4">
        <v>54</v>
      </c>
      <c r="B18" s="5">
        <f>IF(Data_Mentah!B18="Male",1,0)</f>
        <v>1</v>
      </c>
      <c r="C18" s="5">
        <f>IF(Data_Mentah!C18="Yes",1,0)</f>
        <v>1</v>
      </c>
      <c r="D18" s="5">
        <f>IF(Data_Mentah!D18="Yes",1,0)</f>
        <v>1</v>
      </c>
      <c r="E18" s="5">
        <f>IF(Data_Mentah!E18="Yes",1,0)</f>
        <v>1</v>
      </c>
      <c r="F18" s="5">
        <f>IF(Data_Mentah!F18="Yes",1,0)</f>
        <v>1</v>
      </c>
      <c r="G18" s="5">
        <f>IF(Data_Mentah!G18="Yes",1,0)</f>
        <v>0</v>
      </c>
      <c r="H18" s="5">
        <f>IF(Data_Mentah!H18="Yes",1,0)</f>
        <v>1</v>
      </c>
      <c r="I18" s="5">
        <f>IF(Data_Mentah!I18="Yes",1,0)</f>
        <v>0</v>
      </c>
      <c r="J18" s="5">
        <f>IF(Data_Mentah!J18="Yes",1,0)</f>
        <v>0</v>
      </c>
      <c r="K18" s="5">
        <f>IF(Data_Mentah!K18="Yes",1,0)</f>
        <v>0</v>
      </c>
      <c r="L18" s="5">
        <f>IF(Data_Mentah!L18="Yes",1,0)</f>
        <v>1</v>
      </c>
      <c r="M18" s="5">
        <f>IF(Data_Mentah!M18="Yes",1,0)</f>
        <v>0</v>
      </c>
      <c r="N18" s="5">
        <f>IF(Data_Mentah!N18="Yes",1,0)</f>
        <v>1</v>
      </c>
      <c r="O18" s="5">
        <f>IF(Data_Mentah!O18="Yes",1,0)</f>
        <v>0</v>
      </c>
      <c r="P18" s="5">
        <f>IF(Data_Mentah!P18="Yes",1,0)</f>
        <v>0</v>
      </c>
      <c r="Q18" s="6">
        <f>IF(Data_Mentah!Q18="Positive",1,0)</f>
        <v>1</v>
      </c>
      <c r="T18">
        <f t="shared" si="0"/>
        <v>1</v>
      </c>
      <c r="U18">
        <f t="shared" si="1"/>
        <v>0</v>
      </c>
      <c r="V18">
        <f t="shared" si="2"/>
        <v>0</v>
      </c>
      <c r="W18">
        <f t="shared" si="3"/>
        <v>0</v>
      </c>
      <c r="X18">
        <f t="shared" si="4"/>
        <v>0</v>
      </c>
      <c r="Y18">
        <f>IF((Evaluasi_Model!T18 + Evaluasi_Model!U18 + Evaluasi_Model!V18 + Evaluasi_Model!W18 + Evaluasi_Model!X18) &gt;= 3, 1, 0)</f>
        <v>0</v>
      </c>
      <c r="Z18">
        <f>Label_Encoding!Q18</f>
        <v>1</v>
      </c>
      <c r="AA18" t="str">
        <f t="shared" si="5"/>
        <v>Salah</v>
      </c>
    </row>
    <row r="19" spans="1:27" ht="15.75" customHeight="1" x14ac:dyDescent="0.2">
      <c r="A19" s="7">
        <v>67</v>
      </c>
      <c r="B19" s="8">
        <f>IF(Data_Mentah!B19="Male",1,0)</f>
        <v>1</v>
      </c>
      <c r="C19" s="8">
        <f>IF(Data_Mentah!C19="Yes",1,0)</f>
        <v>0</v>
      </c>
      <c r="D19" s="8">
        <f>IF(Data_Mentah!D19="Yes",1,0)</f>
        <v>1</v>
      </c>
      <c r="E19" s="8">
        <f>IF(Data_Mentah!E19="Yes",1,0)</f>
        <v>0</v>
      </c>
      <c r="F19" s="8">
        <f>IF(Data_Mentah!F19="Yes",1,0)</f>
        <v>1</v>
      </c>
      <c r="G19" s="8">
        <f>IF(Data_Mentah!G19="Yes",1,0)</f>
        <v>1</v>
      </c>
      <c r="H19" s="8">
        <f>IF(Data_Mentah!H19="Yes",1,0)</f>
        <v>0</v>
      </c>
      <c r="I19" s="8">
        <f>IF(Data_Mentah!I19="Yes",1,0)</f>
        <v>1</v>
      </c>
      <c r="J19" s="8">
        <f>IF(Data_Mentah!J19="Yes",1,0)</f>
        <v>0</v>
      </c>
      <c r="K19" s="8">
        <f>IF(Data_Mentah!K19="Yes",1,0)</f>
        <v>1</v>
      </c>
      <c r="L19" s="8">
        <f>IF(Data_Mentah!L19="Yes",1,0)</f>
        <v>1</v>
      </c>
      <c r="M19" s="8">
        <f>IF(Data_Mentah!M19="Yes",1,0)</f>
        <v>1</v>
      </c>
      <c r="N19" s="8">
        <f>IF(Data_Mentah!N19="Yes",1,0)</f>
        <v>1</v>
      </c>
      <c r="O19" s="8">
        <f>IF(Data_Mentah!O19="Yes",1,0)</f>
        <v>1</v>
      </c>
      <c r="P19" s="8">
        <f>IF(Data_Mentah!P19="Yes",1,0)</f>
        <v>1</v>
      </c>
      <c r="Q19" s="9">
        <f>IF(Data_Mentah!Q19="Positive",1,0)</f>
        <v>1</v>
      </c>
      <c r="T19">
        <f t="shared" si="0"/>
        <v>0</v>
      </c>
      <c r="U19">
        <f t="shared" si="1"/>
        <v>1</v>
      </c>
      <c r="V19">
        <f t="shared" si="2"/>
        <v>1</v>
      </c>
      <c r="W19">
        <f t="shared" si="3"/>
        <v>1</v>
      </c>
      <c r="X19">
        <f t="shared" si="4"/>
        <v>1</v>
      </c>
      <c r="Y19">
        <f>IF((Evaluasi_Model!T19 + Evaluasi_Model!U19 + Evaluasi_Model!V19 + Evaluasi_Model!W19 + Evaluasi_Model!X19) &gt;= 3, 1, 0)</f>
        <v>1</v>
      </c>
      <c r="Z19">
        <f>Label_Encoding!Q19</f>
        <v>1</v>
      </c>
      <c r="AA19" t="str">
        <f t="shared" si="5"/>
        <v>Benar</v>
      </c>
    </row>
    <row r="20" spans="1:27" ht="15.75" customHeight="1" x14ac:dyDescent="0.2">
      <c r="A20" s="4">
        <v>66</v>
      </c>
      <c r="B20" s="5">
        <f>IF(Data_Mentah!B20="Male",1,0)</f>
        <v>1</v>
      </c>
      <c r="C20" s="5">
        <f>IF(Data_Mentah!C20="Yes",1,0)</f>
        <v>1</v>
      </c>
      <c r="D20" s="5">
        <f>IF(Data_Mentah!D20="Yes",1,0)</f>
        <v>1</v>
      </c>
      <c r="E20" s="5">
        <f>IF(Data_Mentah!E20="Yes",1,0)</f>
        <v>0</v>
      </c>
      <c r="F20" s="5">
        <f>IF(Data_Mentah!F20="Yes",1,0)</f>
        <v>1</v>
      </c>
      <c r="G20" s="5">
        <f>IF(Data_Mentah!G20="Yes",1,0)</f>
        <v>1</v>
      </c>
      <c r="H20" s="5">
        <f>IF(Data_Mentah!H20="Yes",1,0)</f>
        <v>0</v>
      </c>
      <c r="I20" s="5">
        <f>IF(Data_Mentah!I20="Yes",1,0)</f>
        <v>1</v>
      </c>
      <c r="J20" s="5">
        <f>IF(Data_Mentah!J20="Yes",1,0)</f>
        <v>0</v>
      </c>
      <c r="K20" s="5">
        <f>IF(Data_Mentah!K20="Yes",1,0)</f>
        <v>0</v>
      </c>
      <c r="L20" s="5">
        <f>IF(Data_Mentah!L20="Yes",1,0)</f>
        <v>0</v>
      </c>
      <c r="M20" s="5">
        <f>IF(Data_Mentah!M20="Yes",1,0)</f>
        <v>1</v>
      </c>
      <c r="N20" s="5">
        <f>IF(Data_Mentah!N20="Yes",1,0)</f>
        <v>1</v>
      </c>
      <c r="O20" s="5">
        <f>IF(Data_Mentah!O20="Yes",1,0)</f>
        <v>0</v>
      </c>
      <c r="P20" s="5">
        <f>IF(Data_Mentah!P20="Yes",1,0)</f>
        <v>0</v>
      </c>
      <c r="Q20" s="6">
        <f>IF(Data_Mentah!Q20="Positive",1,0)</f>
        <v>1</v>
      </c>
      <c r="T20">
        <f t="shared" si="0"/>
        <v>0</v>
      </c>
      <c r="U20">
        <f t="shared" si="1"/>
        <v>1</v>
      </c>
      <c r="V20">
        <f t="shared" si="2"/>
        <v>0</v>
      </c>
      <c r="W20">
        <f t="shared" si="3"/>
        <v>0</v>
      </c>
      <c r="X20">
        <f t="shared" si="4"/>
        <v>0</v>
      </c>
      <c r="Y20">
        <f>IF((Evaluasi_Model!T20 + Evaluasi_Model!U20 + Evaluasi_Model!V20 + Evaluasi_Model!W20 + Evaluasi_Model!X20) &gt;= 3, 1, 0)</f>
        <v>0</v>
      </c>
      <c r="Z20">
        <f>Label_Encoding!Q20</f>
        <v>1</v>
      </c>
      <c r="AA20" t="str">
        <f t="shared" si="5"/>
        <v>Salah</v>
      </c>
    </row>
    <row r="21" spans="1:27" ht="15.75" customHeight="1" x14ac:dyDescent="0.2">
      <c r="A21" s="7">
        <v>43</v>
      </c>
      <c r="B21" s="8">
        <f>IF(Data_Mentah!B21="Male",1,0)</f>
        <v>1</v>
      </c>
      <c r="C21" s="8">
        <f>IF(Data_Mentah!C21="Yes",1,0)</f>
        <v>1</v>
      </c>
      <c r="D21" s="8">
        <f>IF(Data_Mentah!D21="Yes",1,0)</f>
        <v>1</v>
      </c>
      <c r="E21" s="8">
        <f>IF(Data_Mentah!E21="Yes",1,0)</f>
        <v>1</v>
      </c>
      <c r="F21" s="8">
        <f>IF(Data_Mentah!F21="Yes",1,0)</f>
        <v>1</v>
      </c>
      <c r="G21" s="8">
        <f>IF(Data_Mentah!G21="Yes",1,0)</f>
        <v>0</v>
      </c>
      <c r="H21" s="8">
        <f>IF(Data_Mentah!H21="Yes",1,0)</f>
        <v>1</v>
      </c>
      <c r="I21" s="8">
        <f>IF(Data_Mentah!I21="Yes",1,0)</f>
        <v>0</v>
      </c>
      <c r="J21" s="8">
        <f>IF(Data_Mentah!J21="Yes",1,0)</f>
        <v>0</v>
      </c>
      <c r="K21" s="8">
        <f>IF(Data_Mentah!K21="Yes",1,0)</f>
        <v>0</v>
      </c>
      <c r="L21" s="8">
        <f>IF(Data_Mentah!L21="Yes",1,0)</f>
        <v>0</v>
      </c>
      <c r="M21" s="8">
        <f>IF(Data_Mentah!M21="Yes",1,0)</f>
        <v>0</v>
      </c>
      <c r="N21" s="8">
        <f>IF(Data_Mentah!N21="Yes",1,0)</f>
        <v>0</v>
      </c>
      <c r="O21" s="8">
        <f>IF(Data_Mentah!O21="Yes",1,0)</f>
        <v>0</v>
      </c>
      <c r="P21" s="8">
        <f>IF(Data_Mentah!P21="Yes",1,0)</f>
        <v>0</v>
      </c>
      <c r="Q21" s="9">
        <f>IF(Data_Mentah!Q21="Positive",1,0)</f>
        <v>1</v>
      </c>
      <c r="T21">
        <f t="shared" si="0"/>
        <v>1</v>
      </c>
      <c r="U21">
        <f t="shared" si="1"/>
        <v>0</v>
      </c>
      <c r="V21">
        <f t="shared" si="2"/>
        <v>0</v>
      </c>
      <c r="W21">
        <f t="shared" si="3"/>
        <v>0</v>
      </c>
      <c r="X21">
        <f t="shared" si="4"/>
        <v>0</v>
      </c>
      <c r="Y21">
        <f>IF((Evaluasi_Model!T21 + Evaluasi_Model!U21 + Evaluasi_Model!V21 + Evaluasi_Model!W21 + Evaluasi_Model!X21) &gt;= 3, 1, 0)</f>
        <v>0</v>
      </c>
      <c r="Z21">
        <f>Label_Encoding!Q21</f>
        <v>1</v>
      </c>
      <c r="AA21" t="str">
        <f t="shared" si="5"/>
        <v>Salah</v>
      </c>
    </row>
    <row r="22" spans="1:27" ht="15.75" customHeight="1" x14ac:dyDescent="0.2">
      <c r="A22" s="4">
        <v>62</v>
      </c>
      <c r="B22" s="5">
        <f>IF(Data_Mentah!B22="Male",1,0)</f>
        <v>1</v>
      </c>
      <c r="C22" s="5">
        <f>IF(Data_Mentah!C22="Yes",1,0)</f>
        <v>1</v>
      </c>
      <c r="D22" s="5">
        <f>IF(Data_Mentah!D22="Yes",1,0)</f>
        <v>1</v>
      </c>
      <c r="E22" s="5">
        <f>IF(Data_Mentah!E22="Yes",1,0)</f>
        <v>0</v>
      </c>
      <c r="F22" s="5">
        <f>IF(Data_Mentah!F22="Yes",1,0)</f>
        <v>1</v>
      </c>
      <c r="G22" s="5">
        <f>IF(Data_Mentah!G22="Yes",1,0)</f>
        <v>1</v>
      </c>
      <c r="H22" s="5">
        <f>IF(Data_Mentah!H22="Yes",1,0)</f>
        <v>0</v>
      </c>
      <c r="I22" s="5">
        <f>IF(Data_Mentah!I22="Yes",1,0)</f>
        <v>1</v>
      </c>
      <c r="J22" s="5">
        <f>IF(Data_Mentah!J22="Yes",1,0)</f>
        <v>0</v>
      </c>
      <c r="K22" s="5">
        <f>IF(Data_Mentah!K22="Yes",1,0)</f>
        <v>1</v>
      </c>
      <c r="L22" s="5">
        <f>IF(Data_Mentah!L22="Yes",1,0)</f>
        <v>0</v>
      </c>
      <c r="M22" s="5">
        <f>IF(Data_Mentah!M22="Yes",1,0)</f>
        <v>1</v>
      </c>
      <c r="N22" s="5">
        <f>IF(Data_Mentah!N22="Yes",1,0)</f>
        <v>1</v>
      </c>
      <c r="O22" s="5">
        <f>IF(Data_Mentah!O22="Yes",1,0)</f>
        <v>0</v>
      </c>
      <c r="P22" s="5">
        <f>IF(Data_Mentah!P22="Yes",1,0)</f>
        <v>0</v>
      </c>
      <c r="Q22" s="6">
        <f>IF(Data_Mentah!Q22="Positive",1,0)</f>
        <v>1</v>
      </c>
      <c r="T22">
        <f t="shared" si="0"/>
        <v>0</v>
      </c>
      <c r="U22">
        <f t="shared" si="1"/>
        <v>1</v>
      </c>
      <c r="V22">
        <f t="shared" si="2"/>
        <v>0</v>
      </c>
      <c r="W22">
        <f t="shared" si="3"/>
        <v>0</v>
      </c>
      <c r="X22">
        <f t="shared" si="4"/>
        <v>0</v>
      </c>
      <c r="Y22">
        <f>IF((Evaluasi_Model!T22 + Evaluasi_Model!U22 + Evaluasi_Model!V22 + Evaluasi_Model!W22 + Evaluasi_Model!X22) &gt;= 3, 1, 0)</f>
        <v>0</v>
      </c>
      <c r="Z22">
        <f>Label_Encoding!Q22</f>
        <v>1</v>
      </c>
      <c r="AA22" t="str">
        <f t="shared" si="5"/>
        <v>Salah</v>
      </c>
    </row>
    <row r="23" spans="1:27" ht="15.75" customHeight="1" x14ac:dyDescent="0.2">
      <c r="A23" s="7">
        <v>54</v>
      </c>
      <c r="B23" s="8">
        <f>IF(Data_Mentah!B23="Male",1,0)</f>
        <v>1</v>
      </c>
      <c r="C23" s="8">
        <f>IF(Data_Mentah!C23="Yes",1,0)</f>
        <v>1</v>
      </c>
      <c r="D23" s="8">
        <f>IF(Data_Mentah!D23="Yes",1,0)</f>
        <v>1</v>
      </c>
      <c r="E23" s="8">
        <f>IF(Data_Mentah!E23="Yes",1,0)</f>
        <v>1</v>
      </c>
      <c r="F23" s="8">
        <f>IF(Data_Mentah!F23="Yes",1,0)</f>
        <v>1</v>
      </c>
      <c r="G23" s="8">
        <f>IF(Data_Mentah!G23="Yes",1,0)</f>
        <v>1</v>
      </c>
      <c r="H23" s="8">
        <f>IF(Data_Mentah!H23="Yes",1,0)</f>
        <v>1</v>
      </c>
      <c r="I23" s="8">
        <f>IF(Data_Mentah!I23="Yes",1,0)</f>
        <v>1</v>
      </c>
      <c r="J23" s="8">
        <f>IF(Data_Mentah!J23="Yes",1,0)</f>
        <v>1</v>
      </c>
      <c r="K23" s="8">
        <f>IF(Data_Mentah!K23="Yes",1,0)</f>
        <v>0</v>
      </c>
      <c r="L23" s="8">
        <f>IF(Data_Mentah!L23="Yes",1,0)</f>
        <v>1</v>
      </c>
      <c r="M23" s="8">
        <f>IF(Data_Mentah!M23="Yes",1,0)</f>
        <v>0</v>
      </c>
      <c r="N23" s="8">
        <f>IF(Data_Mentah!N23="Yes",1,0)</f>
        <v>1</v>
      </c>
      <c r="O23" s="8">
        <f>IF(Data_Mentah!O23="Yes",1,0)</f>
        <v>1</v>
      </c>
      <c r="P23" s="8">
        <f>IF(Data_Mentah!P23="Yes",1,0)</f>
        <v>0</v>
      </c>
      <c r="Q23" s="9">
        <f>IF(Data_Mentah!Q23="Positive",1,0)</f>
        <v>1</v>
      </c>
      <c r="T23">
        <f t="shared" si="0"/>
        <v>1</v>
      </c>
      <c r="U23">
        <f t="shared" si="1"/>
        <v>1</v>
      </c>
      <c r="V23">
        <f t="shared" si="2"/>
        <v>1</v>
      </c>
      <c r="W23">
        <f t="shared" si="3"/>
        <v>0</v>
      </c>
      <c r="X23">
        <f t="shared" si="4"/>
        <v>1</v>
      </c>
      <c r="Y23">
        <f>IF((Evaluasi_Model!T23 + Evaluasi_Model!U23 + Evaluasi_Model!V23 + Evaluasi_Model!W23 + Evaluasi_Model!X23) &gt;= 3, 1, 0)</f>
        <v>1</v>
      </c>
      <c r="Z23">
        <f>Label_Encoding!Q23</f>
        <v>1</v>
      </c>
      <c r="AA23" t="str">
        <f t="shared" si="5"/>
        <v>Benar</v>
      </c>
    </row>
    <row r="24" spans="1:27" ht="15.75" customHeight="1" x14ac:dyDescent="0.2">
      <c r="A24" s="4">
        <v>39</v>
      </c>
      <c r="B24" s="5">
        <f>IF(Data_Mentah!B24="Male",1,0)</f>
        <v>1</v>
      </c>
      <c r="C24" s="5">
        <f>IF(Data_Mentah!C24="Yes",1,0)</f>
        <v>1</v>
      </c>
      <c r="D24" s="5">
        <f>IF(Data_Mentah!D24="Yes",1,0)</f>
        <v>0</v>
      </c>
      <c r="E24" s="5">
        <f>IF(Data_Mentah!E24="Yes",1,0)</f>
        <v>1</v>
      </c>
      <c r="F24" s="5">
        <f>IF(Data_Mentah!F24="Yes",1,0)</f>
        <v>0</v>
      </c>
      <c r="G24" s="5">
        <f>IF(Data_Mentah!G24="Yes",1,0)</f>
        <v>0</v>
      </c>
      <c r="H24" s="5">
        <f>IF(Data_Mentah!H24="Yes",1,0)</f>
        <v>1</v>
      </c>
      <c r="I24" s="5">
        <f>IF(Data_Mentah!I24="Yes",1,0)</f>
        <v>0</v>
      </c>
      <c r="J24" s="5">
        <f>IF(Data_Mentah!J24="Yes",1,0)</f>
        <v>1</v>
      </c>
      <c r="K24" s="5">
        <f>IF(Data_Mentah!K24="Yes",1,0)</f>
        <v>1</v>
      </c>
      <c r="L24" s="5">
        <f>IF(Data_Mentah!L24="Yes",1,0)</f>
        <v>0</v>
      </c>
      <c r="M24" s="5">
        <f>IF(Data_Mentah!M24="Yes",1,0)</f>
        <v>0</v>
      </c>
      <c r="N24" s="5">
        <f>IF(Data_Mentah!N24="Yes",1,0)</f>
        <v>0</v>
      </c>
      <c r="O24" s="5">
        <f>IF(Data_Mentah!O24="Yes",1,0)</f>
        <v>1</v>
      </c>
      <c r="P24" s="5">
        <f>IF(Data_Mentah!P24="Yes",1,0)</f>
        <v>0</v>
      </c>
      <c r="Q24" s="6">
        <f>IF(Data_Mentah!Q24="Positive",1,0)</f>
        <v>1</v>
      </c>
      <c r="T24">
        <f t="shared" si="0"/>
        <v>1</v>
      </c>
      <c r="U24">
        <f t="shared" si="1"/>
        <v>0</v>
      </c>
      <c r="V24">
        <f t="shared" si="2"/>
        <v>0</v>
      </c>
      <c r="W24">
        <f t="shared" si="3"/>
        <v>0</v>
      </c>
      <c r="X24">
        <f t="shared" si="4"/>
        <v>0</v>
      </c>
      <c r="Y24">
        <f>IF((Evaluasi_Model!T24 + Evaluasi_Model!U24 + Evaluasi_Model!V24 + Evaluasi_Model!W24 + Evaluasi_Model!X24) &gt;= 3, 1, 0)</f>
        <v>0</v>
      </c>
      <c r="Z24">
        <f>Label_Encoding!Q24</f>
        <v>1</v>
      </c>
      <c r="AA24" t="str">
        <f t="shared" si="5"/>
        <v>Salah</v>
      </c>
    </row>
    <row r="25" spans="1:27" ht="15.75" customHeight="1" x14ac:dyDescent="0.2">
      <c r="A25" s="7">
        <v>48</v>
      </c>
      <c r="B25" s="8">
        <f>IF(Data_Mentah!B25="Male",1,0)</f>
        <v>1</v>
      </c>
      <c r="C25" s="8">
        <f>IF(Data_Mentah!C25="Yes",1,0)</f>
        <v>0</v>
      </c>
      <c r="D25" s="8">
        <f>IF(Data_Mentah!D25="Yes",1,0)</f>
        <v>1</v>
      </c>
      <c r="E25" s="8">
        <f>IF(Data_Mentah!E25="Yes",1,0)</f>
        <v>1</v>
      </c>
      <c r="F25" s="8">
        <f>IF(Data_Mentah!F25="Yes",1,0)</f>
        <v>1</v>
      </c>
      <c r="G25" s="8">
        <f>IF(Data_Mentah!G25="Yes",1,0)</f>
        <v>0</v>
      </c>
      <c r="H25" s="8">
        <f>IF(Data_Mentah!H25="Yes",1,0)</f>
        <v>0</v>
      </c>
      <c r="I25" s="8">
        <f>IF(Data_Mentah!I25="Yes",1,0)</f>
        <v>1</v>
      </c>
      <c r="J25" s="8">
        <f>IF(Data_Mentah!J25="Yes",1,0)</f>
        <v>1</v>
      </c>
      <c r="K25" s="8">
        <f>IF(Data_Mentah!K25="Yes",1,0)</f>
        <v>1</v>
      </c>
      <c r="L25" s="8">
        <f>IF(Data_Mentah!L25="Yes",1,0)</f>
        <v>1</v>
      </c>
      <c r="M25" s="8">
        <f>IF(Data_Mentah!M25="Yes",1,0)</f>
        <v>0</v>
      </c>
      <c r="N25" s="8">
        <f>IF(Data_Mentah!N25="Yes",1,0)</f>
        <v>0</v>
      </c>
      <c r="O25" s="8">
        <f>IF(Data_Mentah!O25="Yes",1,0)</f>
        <v>0</v>
      </c>
      <c r="P25" s="8">
        <f>IF(Data_Mentah!P25="Yes",1,0)</f>
        <v>0</v>
      </c>
      <c r="Q25" s="9">
        <f>IF(Data_Mentah!Q25="Positive",1,0)</f>
        <v>1</v>
      </c>
      <c r="T25">
        <f t="shared" si="0"/>
        <v>1</v>
      </c>
      <c r="U25">
        <f t="shared" si="1"/>
        <v>0</v>
      </c>
      <c r="V25">
        <f t="shared" si="2"/>
        <v>1</v>
      </c>
      <c r="W25">
        <f t="shared" si="3"/>
        <v>0</v>
      </c>
      <c r="X25">
        <f t="shared" si="4"/>
        <v>0</v>
      </c>
      <c r="Y25">
        <f>IF((Evaluasi_Model!T25 + Evaluasi_Model!U25 + Evaluasi_Model!V25 + Evaluasi_Model!W25 + Evaluasi_Model!X25) &gt;= 3, 1, 0)</f>
        <v>0</v>
      </c>
      <c r="Z25">
        <f>Label_Encoding!Q25</f>
        <v>1</v>
      </c>
      <c r="AA25" t="str">
        <f t="shared" si="5"/>
        <v>Salah</v>
      </c>
    </row>
    <row r="26" spans="1:27" ht="15.75" customHeight="1" x14ac:dyDescent="0.2">
      <c r="A26" s="4">
        <v>58</v>
      </c>
      <c r="B26" s="5">
        <f>IF(Data_Mentah!B26="Male",1,0)</f>
        <v>1</v>
      </c>
      <c r="C26" s="5">
        <f>IF(Data_Mentah!C26="Yes",1,0)</f>
        <v>1</v>
      </c>
      <c r="D26" s="5">
        <f>IF(Data_Mentah!D26="Yes",1,0)</f>
        <v>1</v>
      </c>
      <c r="E26" s="5">
        <f>IF(Data_Mentah!E26="Yes",1,0)</f>
        <v>1</v>
      </c>
      <c r="F26" s="5">
        <f>IF(Data_Mentah!F26="Yes",1,0)</f>
        <v>1</v>
      </c>
      <c r="G26" s="5">
        <f>IF(Data_Mentah!G26="Yes",1,0)</f>
        <v>1</v>
      </c>
      <c r="H26" s="5">
        <f>IF(Data_Mentah!H26="Yes",1,0)</f>
        <v>0</v>
      </c>
      <c r="I26" s="5">
        <f>IF(Data_Mentah!I26="Yes",1,0)</f>
        <v>1</v>
      </c>
      <c r="J26" s="5">
        <f>IF(Data_Mentah!J26="Yes",1,0)</f>
        <v>0</v>
      </c>
      <c r="K26" s="5">
        <f>IF(Data_Mentah!K26="Yes",1,0)</f>
        <v>0</v>
      </c>
      <c r="L26" s="5">
        <f>IF(Data_Mentah!L26="Yes",1,0)</f>
        <v>1</v>
      </c>
      <c r="M26" s="5">
        <f>IF(Data_Mentah!M26="Yes",1,0)</f>
        <v>1</v>
      </c>
      <c r="N26" s="5">
        <f>IF(Data_Mentah!N26="Yes",1,0)</f>
        <v>1</v>
      </c>
      <c r="O26" s="5">
        <f>IF(Data_Mentah!O26="Yes",1,0)</f>
        <v>0</v>
      </c>
      <c r="P26" s="5">
        <f>IF(Data_Mentah!P26="Yes",1,0)</f>
        <v>1</v>
      </c>
      <c r="Q26" s="6">
        <f>IF(Data_Mentah!Q26="Positive",1,0)</f>
        <v>1</v>
      </c>
      <c r="T26">
        <f t="shared" si="0"/>
        <v>1</v>
      </c>
      <c r="U26">
        <f t="shared" si="1"/>
        <v>1</v>
      </c>
      <c r="V26">
        <f t="shared" si="2"/>
        <v>1</v>
      </c>
      <c r="W26">
        <f t="shared" si="3"/>
        <v>0</v>
      </c>
      <c r="X26">
        <f t="shared" si="4"/>
        <v>1</v>
      </c>
      <c r="Y26">
        <f>IF((Evaluasi_Model!T26 + Evaluasi_Model!U26 + Evaluasi_Model!V26 + Evaluasi_Model!W26 + Evaluasi_Model!X26) &gt;= 3, 1, 0)</f>
        <v>1</v>
      </c>
      <c r="Z26">
        <f>Label_Encoding!Q26</f>
        <v>1</v>
      </c>
      <c r="AA26" t="str">
        <f t="shared" si="5"/>
        <v>Benar</v>
      </c>
    </row>
    <row r="27" spans="1:27" ht="15.75" customHeight="1" x14ac:dyDescent="0.2">
      <c r="A27" s="7">
        <v>32</v>
      </c>
      <c r="B27" s="8">
        <f>IF(Data_Mentah!B27="Male",1,0)</f>
        <v>1</v>
      </c>
      <c r="C27" s="8">
        <f>IF(Data_Mentah!C27="Yes",1,0)</f>
        <v>0</v>
      </c>
      <c r="D27" s="8">
        <f>IF(Data_Mentah!D27="Yes",1,0)</f>
        <v>0</v>
      </c>
      <c r="E27" s="8">
        <f>IF(Data_Mentah!E27="Yes",1,0)</f>
        <v>0</v>
      </c>
      <c r="F27" s="8">
        <f>IF(Data_Mentah!F27="Yes",1,0)</f>
        <v>0</v>
      </c>
      <c r="G27" s="8">
        <f>IF(Data_Mentah!G27="Yes",1,0)</f>
        <v>0</v>
      </c>
      <c r="H27" s="8">
        <f>IF(Data_Mentah!H27="Yes",1,0)</f>
        <v>1</v>
      </c>
      <c r="I27" s="8">
        <f>IF(Data_Mentah!I27="Yes",1,0)</f>
        <v>0</v>
      </c>
      <c r="J27" s="8">
        <f>IF(Data_Mentah!J27="Yes",1,0)</f>
        <v>0</v>
      </c>
      <c r="K27" s="8">
        <f>IF(Data_Mentah!K27="Yes",1,0)</f>
        <v>1</v>
      </c>
      <c r="L27" s="8">
        <f>IF(Data_Mentah!L27="Yes",1,0)</f>
        <v>1</v>
      </c>
      <c r="M27" s="8">
        <f>IF(Data_Mentah!M27="Yes",1,0)</f>
        <v>0</v>
      </c>
      <c r="N27" s="8">
        <f>IF(Data_Mentah!N27="Yes",1,0)</f>
        <v>0</v>
      </c>
      <c r="O27" s="8">
        <f>IF(Data_Mentah!O27="Yes",1,0)</f>
        <v>0</v>
      </c>
      <c r="P27" s="8">
        <f>IF(Data_Mentah!P27="Yes",1,0)</f>
        <v>1</v>
      </c>
      <c r="Q27" s="9">
        <f>IF(Data_Mentah!Q27="Positive",1,0)</f>
        <v>1</v>
      </c>
      <c r="T27">
        <f t="shared" si="0"/>
        <v>0</v>
      </c>
      <c r="U27">
        <f t="shared" si="1"/>
        <v>0</v>
      </c>
      <c r="V27">
        <f t="shared" si="2"/>
        <v>0</v>
      </c>
      <c r="W27">
        <f t="shared" si="3"/>
        <v>0</v>
      </c>
      <c r="X27">
        <f t="shared" si="4"/>
        <v>0</v>
      </c>
      <c r="Y27">
        <f>IF((Evaluasi_Model!T27 + Evaluasi_Model!U27 + Evaluasi_Model!V27 + Evaluasi_Model!W27 + Evaluasi_Model!X27) &gt;= 3, 1, 0)</f>
        <v>0</v>
      </c>
      <c r="Z27">
        <f>Label_Encoding!Q27</f>
        <v>1</v>
      </c>
      <c r="AA27" t="str">
        <f t="shared" si="5"/>
        <v>Salah</v>
      </c>
    </row>
    <row r="28" spans="1:27" ht="15.75" customHeight="1" x14ac:dyDescent="0.2">
      <c r="A28" s="4">
        <v>42</v>
      </c>
      <c r="B28" s="5">
        <f>IF(Data_Mentah!B28="Male",1,0)</f>
        <v>1</v>
      </c>
      <c r="C28" s="5">
        <f>IF(Data_Mentah!C28="Yes",1,0)</f>
        <v>0</v>
      </c>
      <c r="D28" s="5">
        <f>IF(Data_Mentah!D28="Yes",1,0)</f>
        <v>0</v>
      </c>
      <c r="E28" s="5">
        <f>IF(Data_Mentah!E28="Yes",1,0)</f>
        <v>0</v>
      </c>
      <c r="F28" s="5">
        <f>IF(Data_Mentah!F28="Yes",1,0)</f>
        <v>1</v>
      </c>
      <c r="G28" s="5">
        <f>IF(Data_Mentah!G28="Yes",1,0)</f>
        <v>1</v>
      </c>
      <c r="H28" s="5">
        <f>IF(Data_Mentah!H28="Yes",1,0)</f>
        <v>0</v>
      </c>
      <c r="I28" s="5">
        <f>IF(Data_Mentah!I28="Yes",1,0)</f>
        <v>0</v>
      </c>
      <c r="J28" s="5">
        <f>IF(Data_Mentah!J28="Yes",1,0)</f>
        <v>0</v>
      </c>
      <c r="K28" s="5">
        <f>IF(Data_Mentah!K28="Yes",1,0)</f>
        <v>1</v>
      </c>
      <c r="L28" s="5">
        <f>IF(Data_Mentah!L28="Yes",1,0)</f>
        <v>0</v>
      </c>
      <c r="M28" s="5">
        <f>IF(Data_Mentah!M28="Yes",1,0)</f>
        <v>0</v>
      </c>
      <c r="N28" s="5">
        <f>IF(Data_Mentah!N28="Yes",1,0)</f>
        <v>1</v>
      </c>
      <c r="O28" s="5">
        <f>IF(Data_Mentah!O28="Yes",1,0)</f>
        <v>0</v>
      </c>
      <c r="P28" s="5">
        <f>IF(Data_Mentah!P28="Yes",1,0)</f>
        <v>0</v>
      </c>
      <c r="Q28" s="6">
        <f>IF(Data_Mentah!Q28="Positive",1,0)</f>
        <v>1</v>
      </c>
      <c r="T28">
        <f t="shared" si="0"/>
        <v>0</v>
      </c>
      <c r="U28">
        <f t="shared" si="1"/>
        <v>0</v>
      </c>
      <c r="V28">
        <f t="shared" si="2"/>
        <v>0</v>
      </c>
      <c r="W28">
        <f t="shared" si="3"/>
        <v>0</v>
      </c>
      <c r="X28">
        <f t="shared" si="4"/>
        <v>0</v>
      </c>
      <c r="Y28">
        <f>IF((Evaluasi_Model!T28 + Evaluasi_Model!U28 + Evaluasi_Model!V28 + Evaluasi_Model!W28 + Evaluasi_Model!X28) &gt;= 3, 1, 0)</f>
        <v>0</v>
      </c>
      <c r="Z28">
        <f>Label_Encoding!Q28</f>
        <v>1</v>
      </c>
      <c r="AA28" t="str">
        <f t="shared" si="5"/>
        <v>Salah</v>
      </c>
    </row>
    <row r="29" spans="1:27" ht="15.75" customHeight="1" x14ac:dyDescent="0.2">
      <c r="A29" s="7">
        <v>52</v>
      </c>
      <c r="B29" s="8">
        <f>IF(Data_Mentah!B29="Male",1,0)</f>
        <v>1</v>
      </c>
      <c r="C29" s="8">
        <f>IF(Data_Mentah!C29="Yes",1,0)</f>
        <v>1</v>
      </c>
      <c r="D29" s="8">
        <f>IF(Data_Mentah!D29="Yes",1,0)</f>
        <v>1</v>
      </c>
      <c r="E29" s="8">
        <f>IF(Data_Mentah!E29="Yes",1,0)</f>
        <v>1</v>
      </c>
      <c r="F29" s="8">
        <f>IF(Data_Mentah!F29="Yes",1,0)</f>
        <v>1</v>
      </c>
      <c r="G29" s="8">
        <f>IF(Data_Mentah!G29="Yes",1,0)</f>
        <v>1</v>
      </c>
      <c r="H29" s="8">
        <f>IF(Data_Mentah!H29="Yes",1,0)</f>
        <v>0</v>
      </c>
      <c r="I29" s="8">
        <f>IF(Data_Mentah!I29="Yes",1,0)</f>
        <v>1</v>
      </c>
      <c r="J29" s="8">
        <f>IF(Data_Mentah!J29="Yes",1,0)</f>
        <v>1</v>
      </c>
      <c r="K29" s="8">
        <f>IF(Data_Mentah!K29="Yes",1,0)</f>
        <v>0</v>
      </c>
      <c r="L29" s="8">
        <f>IF(Data_Mentah!L29="Yes",1,0)</f>
        <v>1</v>
      </c>
      <c r="M29" s="8">
        <f>IF(Data_Mentah!M29="Yes",1,0)</f>
        <v>1</v>
      </c>
      <c r="N29" s="8">
        <f>IF(Data_Mentah!N29="Yes",1,0)</f>
        <v>1</v>
      </c>
      <c r="O29" s="8">
        <f>IF(Data_Mentah!O29="Yes",1,0)</f>
        <v>0</v>
      </c>
      <c r="P29" s="8">
        <f>IF(Data_Mentah!P29="Yes",1,0)</f>
        <v>0</v>
      </c>
      <c r="Q29" s="9">
        <f>IF(Data_Mentah!Q29="Positive",1,0)</f>
        <v>1</v>
      </c>
      <c r="T29">
        <f t="shared" si="0"/>
        <v>1</v>
      </c>
      <c r="U29">
        <f t="shared" si="1"/>
        <v>1</v>
      </c>
      <c r="V29">
        <f t="shared" si="2"/>
        <v>1</v>
      </c>
      <c r="W29">
        <f t="shared" si="3"/>
        <v>0</v>
      </c>
      <c r="X29">
        <f t="shared" si="4"/>
        <v>1</v>
      </c>
      <c r="Y29">
        <f>IF((Evaluasi_Model!T29 + Evaluasi_Model!U29 + Evaluasi_Model!V29 + Evaluasi_Model!W29 + Evaluasi_Model!X29) &gt;= 3, 1, 0)</f>
        <v>1</v>
      </c>
      <c r="Z29">
        <f>Label_Encoding!Q29</f>
        <v>1</v>
      </c>
      <c r="AA29" t="str">
        <f t="shared" si="5"/>
        <v>Benar</v>
      </c>
    </row>
    <row r="30" spans="1:27" ht="15.75" customHeight="1" x14ac:dyDescent="0.2">
      <c r="A30" s="4">
        <v>38</v>
      </c>
      <c r="B30" s="5">
        <f>IF(Data_Mentah!B30="Male",1,0)</f>
        <v>1</v>
      </c>
      <c r="C30" s="5">
        <f>IF(Data_Mentah!C30="Yes",1,0)</f>
        <v>0</v>
      </c>
      <c r="D30" s="5">
        <f>IF(Data_Mentah!D30="Yes",1,0)</f>
        <v>1</v>
      </c>
      <c r="E30" s="5">
        <f>IF(Data_Mentah!E30="Yes",1,0)</f>
        <v>0</v>
      </c>
      <c r="F30" s="5">
        <f>IF(Data_Mentah!F30="Yes",1,0)</f>
        <v>0</v>
      </c>
      <c r="G30" s="5">
        <f>IF(Data_Mentah!G30="Yes",1,0)</f>
        <v>0</v>
      </c>
      <c r="H30" s="5">
        <f>IF(Data_Mentah!H30="Yes",1,0)</f>
        <v>1</v>
      </c>
      <c r="I30" s="5">
        <f>IF(Data_Mentah!I30="Yes",1,0)</f>
        <v>0</v>
      </c>
      <c r="J30" s="5">
        <f>IF(Data_Mentah!J30="Yes",1,0)</f>
        <v>0</v>
      </c>
      <c r="K30" s="5">
        <f>IF(Data_Mentah!K30="Yes",1,0)</f>
        <v>0</v>
      </c>
      <c r="L30" s="5">
        <f>IF(Data_Mentah!L30="Yes",1,0)</f>
        <v>0</v>
      </c>
      <c r="M30" s="5">
        <f>IF(Data_Mentah!M30="Yes",1,0)</f>
        <v>0</v>
      </c>
      <c r="N30" s="5">
        <f>IF(Data_Mentah!N30="Yes",1,0)</f>
        <v>0</v>
      </c>
      <c r="O30" s="5">
        <f>IF(Data_Mentah!O30="Yes",1,0)</f>
        <v>1</v>
      </c>
      <c r="P30" s="5">
        <f>IF(Data_Mentah!P30="Yes",1,0)</f>
        <v>0</v>
      </c>
      <c r="Q30" s="6">
        <f>IF(Data_Mentah!Q30="Positive",1,0)</f>
        <v>1</v>
      </c>
      <c r="T30">
        <f t="shared" si="0"/>
        <v>0</v>
      </c>
      <c r="U30">
        <f t="shared" si="1"/>
        <v>0</v>
      </c>
      <c r="V30">
        <f t="shared" si="2"/>
        <v>0</v>
      </c>
      <c r="W30">
        <f t="shared" si="3"/>
        <v>0</v>
      </c>
      <c r="X30">
        <f t="shared" si="4"/>
        <v>0</v>
      </c>
      <c r="Y30">
        <f>IF((Evaluasi_Model!T30 + Evaluasi_Model!U30 + Evaluasi_Model!V30 + Evaluasi_Model!W30 + Evaluasi_Model!X30) &gt;= 3, 1, 0)</f>
        <v>0</v>
      </c>
      <c r="Z30">
        <f>Label_Encoding!Q30</f>
        <v>1</v>
      </c>
      <c r="AA30" t="str">
        <f t="shared" si="5"/>
        <v>Salah</v>
      </c>
    </row>
    <row r="31" spans="1:27" ht="15.75" customHeight="1" x14ac:dyDescent="0.2">
      <c r="A31" s="7">
        <v>53</v>
      </c>
      <c r="B31" s="8">
        <f>IF(Data_Mentah!B31="Male",1,0)</f>
        <v>1</v>
      </c>
      <c r="C31" s="8">
        <f>IF(Data_Mentah!C31="Yes",1,0)</f>
        <v>1</v>
      </c>
      <c r="D31" s="8">
        <f>IF(Data_Mentah!D31="Yes",1,0)</f>
        <v>1</v>
      </c>
      <c r="E31" s="8">
        <f>IF(Data_Mentah!E31="Yes",1,0)</f>
        <v>1</v>
      </c>
      <c r="F31" s="8">
        <f>IF(Data_Mentah!F31="Yes",1,0)</f>
        <v>1</v>
      </c>
      <c r="G31" s="8">
        <f>IF(Data_Mentah!G31="Yes",1,0)</f>
        <v>1</v>
      </c>
      <c r="H31" s="8">
        <f>IF(Data_Mentah!H31="Yes",1,0)</f>
        <v>0</v>
      </c>
      <c r="I31" s="8">
        <f>IF(Data_Mentah!I31="Yes",1,0)</f>
        <v>1</v>
      </c>
      <c r="J31" s="8">
        <f>IF(Data_Mentah!J31="Yes",1,0)</f>
        <v>0</v>
      </c>
      <c r="K31" s="8">
        <f>IF(Data_Mentah!K31="Yes",1,0)</f>
        <v>1</v>
      </c>
      <c r="L31" s="8">
        <f>IF(Data_Mentah!L31="Yes",1,0)</f>
        <v>0</v>
      </c>
      <c r="M31" s="8">
        <f>IF(Data_Mentah!M31="Yes",1,0)</f>
        <v>1</v>
      </c>
      <c r="N31" s="8">
        <f>IF(Data_Mentah!N31="Yes",1,0)</f>
        <v>0</v>
      </c>
      <c r="O31" s="8">
        <f>IF(Data_Mentah!O31="Yes",1,0)</f>
        <v>1</v>
      </c>
      <c r="P31" s="8">
        <f>IF(Data_Mentah!P31="Yes",1,0)</f>
        <v>0</v>
      </c>
      <c r="Q31" s="9">
        <f>IF(Data_Mentah!Q31="Positive",1,0)</f>
        <v>1</v>
      </c>
      <c r="T31">
        <f t="shared" si="0"/>
        <v>0</v>
      </c>
      <c r="U31">
        <f t="shared" si="1"/>
        <v>1</v>
      </c>
      <c r="V31">
        <f t="shared" si="2"/>
        <v>0</v>
      </c>
      <c r="W31">
        <f t="shared" si="3"/>
        <v>0</v>
      </c>
      <c r="X31">
        <f t="shared" si="4"/>
        <v>1</v>
      </c>
      <c r="Y31">
        <f>IF((Evaluasi_Model!T31 + Evaluasi_Model!U31 + Evaluasi_Model!V31 + Evaluasi_Model!W31 + Evaluasi_Model!X31) &gt;= 3, 1, 0)</f>
        <v>0</v>
      </c>
      <c r="Z31">
        <f>Label_Encoding!Q31</f>
        <v>1</v>
      </c>
      <c r="AA31" t="str">
        <f t="shared" si="5"/>
        <v>Salah</v>
      </c>
    </row>
    <row r="32" spans="1:27" ht="15.75" customHeight="1" x14ac:dyDescent="0.2">
      <c r="A32" s="4">
        <v>57</v>
      </c>
      <c r="B32" s="5">
        <f>IF(Data_Mentah!B32="Male",1,0)</f>
        <v>1</v>
      </c>
      <c r="C32" s="5">
        <f>IF(Data_Mentah!C32="Yes",1,0)</f>
        <v>1</v>
      </c>
      <c r="D32" s="5">
        <f>IF(Data_Mentah!D32="Yes",1,0)</f>
        <v>1</v>
      </c>
      <c r="E32" s="5">
        <f>IF(Data_Mentah!E32="Yes",1,0)</f>
        <v>1</v>
      </c>
      <c r="F32" s="5">
        <f>IF(Data_Mentah!F32="Yes",1,0)</f>
        <v>1</v>
      </c>
      <c r="G32" s="5">
        <f>IF(Data_Mentah!G32="Yes",1,0)</f>
        <v>1</v>
      </c>
      <c r="H32" s="5">
        <f>IF(Data_Mentah!H32="Yes",1,0)</f>
        <v>0</v>
      </c>
      <c r="I32" s="5">
        <f>IF(Data_Mentah!I32="Yes",1,0)</f>
        <v>1</v>
      </c>
      <c r="J32" s="5">
        <f>IF(Data_Mentah!J32="Yes",1,0)</f>
        <v>0</v>
      </c>
      <c r="K32" s="5">
        <f>IF(Data_Mentah!K32="Yes",1,0)</f>
        <v>0</v>
      </c>
      <c r="L32" s="5">
        <f>IF(Data_Mentah!L32="Yes",1,0)</f>
        <v>0</v>
      </c>
      <c r="M32" s="5">
        <f>IF(Data_Mentah!M32="Yes",1,0)</f>
        <v>1</v>
      </c>
      <c r="N32" s="5">
        <f>IF(Data_Mentah!N32="Yes",1,0)</f>
        <v>0</v>
      </c>
      <c r="O32" s="5">
        <f>IF(Data_Mentah!O32="Yes",1,0)</f>
        <v>0</v>
      </c>
      <c r="P32" s="5">
        <f>IF(Data_Mentah!P32="Yes",1,0)</f>
        <v>0</v>
      </c>
      <c r="Q32" s="6">
        <f>IF(Data_Mentah!Q32="Positive",1,0)</f>
        <v>1</v>
      </c>
      <c r="T32">
        <f t="shared" si="0"/>
        <v>0</v>
      </c>
      <c r="U32">
        <f t="shared" si="1"/>
        <v>1</v>
      </c>
      <c r="V32">
        <f t="shared" si="2"/>
        <v>0</v>
      </c>
      <c r="W32">
        <f t="shared" si="3"/>
        <v>0</v>
      </c>
      <c r="X32">
        <f t="shared" si="4"/>
        <v>0</v>
      </c>
      <c r="Y32">
        <f>IF((Evaluasi_Model!T32 + Evaluasi_Model!U32 + Evaluasi_Model!V32 + Evaluasi_Model!W32 + Evaluasi_Model!X32) &gt;= 3, 1, 0)</f>
        <v>0</v>
      </c>
      <c r="Z32">
        <f>Label_Encoding!Q32</f>
        <v>1</v>
      </c>
      <c r="AA32" t="str">
        <f t="shared" si="5"/>
        <v>Salah</v>
      </c>
    </row>
    <row r="33" spans="1:27" ht="15.75" customHeight="1" x14ac:dyDescent="0.2">
      <c r="A33" s="7">
        <v>41</v>
      </c>
      <c r="B33" s="8">
        <f>IF(Data_Mentah!B33="Male",1,0)</f>
        <v>1</v>
      </c>
      <c r="C33" s="8">
        <f>IF(Data_Mentah!C33="Yes",1,0)</f>
        <v>1</v>
      </c>
      <c r="D33" s="8">
        <f>IF(Data_Mentah!D33="Yes",1,0)</f>
        <v>1</v>
      </c>
      <c r="E33" s="8">
        <f>IF(Data_Mentah!E33="Yes",1,0)</f>
        <v>1</v>
      </c>
      <c r="F33" s="8">
        <f>IF(Data_Mentah!F33="Yes",1,0)</f>
        <v>1</v>
      </c>
      <c r="G33" s="8">
        <f>IF(Data_Mentah!G33="Yes",1,0)</f>
        <v>1</v>
      </c>
      <c r="H33" s="8">
        <f>IF(Data_Mentah!H33="Yes",1,0)</f>
        <v>1</v>
      </c>
      <c r="I33" s="8">
        <f>IF(Data_Mentah!I33="Yes",1,0)</f>
        <v>1</v>
      </c>
      <c r="J33" s="8">
        <f>IF(Data_Mentah!J33="Yes",1,0)</f>
        <v>1</v>
      </c>
      <c r="K33" s="8">
        <f>IF(Data_Mentah!K33="Yes",1,0)</f>
        <v>1</v>
      </c>
      <c r="L33" s="8">
        <f>IF(Data_Mentah!L33="Yes",1,0)</f>
        <v>0</v>
      </c>
      <c r="M33" s="8">
        <f>IF(Data_Mentah!M33="Yes",1,0)</f>
        <v>0</v>
      </c>
      <c r="N33" s="8">
        <f>IF(Data_Mentah!N33="Yes",1,0)</f>
        <v>0</v>
      </c>
      <c r="O33" s="8">
        <f>IF(Data_Mentah!O33="Yes",1,0)</f>
        <v>0</v>
      </c>
      <c r="P33" s="8">
        <f>IF(Data_Mentah!P33="Yes",1,0)</f>
        <v>1</v>
      </c>
      <c r="Q33" s="9">
        <f>IF(Data_Mentah!Q33="Positive",1,0)</f>
        <v>1</v>
      </c>
      <c r="T33">
        <f t="shared" si="0"/>
        <v>1</v>
      </c>
      <c r="U33">
        <f t="shared" si="1"/>
        <v>1</v>
      </c>
      <c r="V33">
        <f t="shared" si="2"/>
        <v>1</v>
      </c>
      <c r="W33">
        <f t="shared" si="3"/>
        <v>0</v>
      </c>
      <c r="X33">
        <f t="shared" si="4"/>
        <v>1</v>
      </c>
      <c r="Y33">
        <f>IF((Evaluasi_Model!T33 + Evaluasi_Model!U33 + Evaluasi_Model!V33 + Evaluasi_Model!W33 + Evaluasi_Model!X33) &gt;= 3, 1, 0)</f>
        <v>1</v>
      </c>
      <c r="Z33">
        <f>Label_Encoding!Q33</f>
        <v>1</v>
      </c>
      <c r="AA33" t="str">
        <f t="shared" si="5"/>
        <v>Benar</v>
      </c>
    </row>
    <row r="34" spans="1:27" ht="15.75" customHeight="1" x14ac:dyDescent="0.2">
      <c r="A34" s="4">
        <v>37</v>
      </c>
      <c r="B34" s="5">
        <f>IF(Data_Mentah!B34="Male",1,0)</f>
        <v>1</v>
      </c>
      <c r="C34" s="5">
        <f>IF(Data_Mentah!C34="Yes",1,0)</f>
        <v>0</v>
      </c>
      <c r="D34" s="5">
        <f>IF(Data_Mentah!D34="Yes",1,0)</f>
        <v>0</v>
      </c>
      <c r="E34" s="5">
        <f>IF(Data_Mentah!E34="Yes",1,0)</f>
        <v>0</v>
      </c>
      <c r="F34" s="5">
        <f>IF(Data_Mentah!F34="Yes",1,0)</f>
        <v>1</v>
      </c>
      <c r="G34" s="5">
        <f>IF(Data_Mentah!G34="Yes",1,0)</f>
        <v>0</v>
      </c>
      <c r="H34" s="5">
        <f>IF(Data_Mentah!H34="Yes",1,0)</f>
        <v>0</v>
      </c>
      <c r="I34" s="5">
        <f>IF(Data_Mentah!I34="Yes",1,0)</f>
        <v>0</v>
      </c>
      <c r="J34" s="5">
        <f>IF(Data_Mentah!J34="Yes",1,0)</f>
        <v>0</v>
      </c>
      <c r="K34" s="5">
        <f>IF(Data_Mentah!K34="Yes",1,0)</f>
        <v>0</v>
      </c>
      <c r="L34" s="5">
        <f>IF(Data_Mentah!L34="Yes",1,0)</f>
        <v>1</v>
      </c>
      <c r="M34" s="5">
        <f>IF(Data_Mentah!M34="Yes",1,0)</f>
        <v>0</v>
      </c>
      <c r="N34" s="5">
        <f>IF(Data_Mentah!N34="Yes",1,0)</f>
        <v>0</v>
      </c>
      <c r="O34" s="5">
        <f>IF(Data_Mentah!O34="Yes",1,0)</f>
        <v>1</v>
      </c>
      <c r="P34" s="5">
        <f>IF(Data_Mentah!P34="Yes",1,0)</f>
        <v>0</v>
      </c>
      <c r="Q34" s="6">
        <f>IF(Data_Mentah!Q34="Positive",1,0)</f>
        <v>1</v>
      </c>
      <c r="T34">
        <f t="shared" si="0"/>
        <v>0</v>
      </c>
      <c r="U34">
        <f t="shared" si="1"/>
        <v>0</v>
      </c>
      <c r="V34">
        <f t="shared" si="2"/>
        <v>0</v>
      </c>
      <c r="W34">
        <f t="shared" si="3"/>
        <v>0</v>
      </c>
      <c r="X34">
        <f t="shared" si="4"/>
        <v>0</v>
      </c>
      <c r="Y34">
        <f>IF((Evaluasi_Model!T34 + Evaluasi_Model!U34 + Evaluasi_Model!V34 + Evaluasi_Model!W34 + Evaluasi_Model!X34) &gt;= 3, 1, 0)</f>
        <v>0</v>
      </c>
      <c r="Z34">
        <f>Label_Encoding!Q34</f>
        <v>1</v>
      </c>
      <c r="AA34" t="str">
        <f t="shared" si="5"/>
        <v>Salah</v>
      </c>
    </row>
    <row r="35" spans="1:27" ht="15.75" customHeight="1" x14ac:dyDescent="0.2">
      <c r="A35" s="7">
        <v>54</v>
      </c>
      <c r="B35" s="8">
        <f>IF(Data_Mentah!B35="Male",1,0)</f>
        <v>1</v>
      </c>
      <c r="C35" s="8">
        <f>IF(Data_Mentah!C35="Yes",1,0)</f>
        <v>1</v>
      </c>
      <c r="D35" s="8">
        <f>IF(Data_Mentah!D35="Yes",1,0)</f>
        <v>1</v>
      </c>
      <c r="E35" s="8">
        <f>IF(Data_Mentah!E35="Yes",1,0)</f>
        <v>1</v>
      </c>
      <c r="F35" s="8">
        <f>IF(Data_Mentah!F35="Yes",1,0)</f>
        <v>1</v>
      </c>
      <c r="G35" s="8">
        <f>IF(Data_Mentah!G35="Yes",1,0)</f>
        <v>0</v>
      </c>
      <c r="H35" s="8">
        <f>IF(Data_Mentah!H35="Yes",1,0)</f>
        <v>0</v>
      </c>
      <c r="I35" s="8">
        <f>IF(Data_Mentah!I35="Yes",1,0)</f>
        <v>1</v>
      </c>
      <c r="J35" s="8">
        <f>IF(Data_Mentah!J35="Yes",1,0)</f>
        <v>1</v>
      </c>
      <c r="K35" s="8">
        <f>IF(Data_Mentah!K35="Yes",1,0)</f>
        <v>1</v>
      </c>
      <c r="L35" s="8">
        <f>IF(Data_Mentah!L35="Yes",1,0)</f>
        <v>1</v>
      </c>
      <c r="M35" s="8">
        <f>IF(Data_Mentah!M35="Yes",1,0)</f>
        <v>1</v>
      </c>
      <c r="N35" s="8">
        <f>IF(Data_Mentah!N35="Yes",1,0)</f>
        <v>1</v>
      </c>
      <c r="O35" s="8">
        <f>IF(Data_Mentah!O35="Yes",1,0)</f>
        <v>0</v>
      </c>
      <c r="P35" s="8">
        <f>IF(Data_Mentah!P35="Yes",1,0)</f>
        <v>0</v>
      </c>
      <c r="Q35" s="9">
        <f>IF(Data_Mentah!Q35="Positive",1,0)</f>
        <v>1</v>
      </c>
      <c r="T35">
        <f t="shared" si="0"/>
        <v>1</v>
      </c>
      <c r="U35">
        <f t="shared" si="1"/>
        <v>1</v>
      </c>
      <c r="V35">
        <f t="shared" si="2"/>
        <v>1</v>
      </c>
      <c r="W35">
        <f t="shared" si="3"/>
        <v>0</v>
      </c>
      <c r="X35">
        <f t="shared" si="4"/>
        <v>1</v>
      </c>
      <c r="Y35">
        <f>IF((Evaluasi_Model!T35 + Evaluasi_Model!U35 + Evaluasi_Model!V35 + Evaluasi_Model!W35 + Evaluasi_Model!X35) &gt;= 3, 1, 0)</f>
        <v>1</v>
      </c>
      <c r="Z35">
        <f>Label_Encoding!Q35</f>
        <v>1</v>
      </c>
      <c r="AA35" t="str">
        <f t="shared" si="5"/>
        <v>Benar</v>
      </c>
    </row>
    <row r="36" spans="1:27" ht="15.75" customHeight="1" x14ac:dyDescent="0.2">
      <c r="A36" s="4">
        <v>49</v>
      </c>
      <c r="B36" s="5">
        <f>IF(Data_Mentah!B36="Male",1,0)</f>
        <v>1</v>
      </c>
      <c r="C36" s="5">
        <f>IF(Data_Mentah!C36="Yes",1,0)</f>
        <v>1</v>
      </c>
      <c r="D36" s="5">
        <f>IF(Data_Mentah!D36="Yes",1,0)</f>
        <v>1</v>
      </c>
      <c r="E36" s="5">
        <f>IF(Data_Mentah!E36="Yes",1,0)</f>
        <v>0</v>
      </c>
      <c r="F36" s="5">
        <f>IF(Data_Mentah!F36="Yes",1,0)</f>
        <v>1</v>
      </c>
      <c r="G36" s="5">
        <f>IF(Data_Mentah!G36="Yes",1,0)</f>
        <v>0</v>
      </c>
      <c r="H36" s="5">
        <f>IF(Data_Mentah!H36="Yes",1,0)</f>
        <v>0</v>
      </c>
      <c r="I36" s="5">
        <f>IF(Data_Mentah!I36="Yes",1,0)</f>
        <v>1</v>
      </c>
      <c r="J36" s="5">
        <f>IF(Data_Mentah!J36="Yes",1,0)</f>
        <v>1</v>
      </c>
      <c r="K36" s="5">
        <f>IF(Data_Mentah!K36="Yes",1,0)</f>
        <v>0</v>
      </c>
      <c r="L36" s="5">
        <f>IF(Data_Mentah!L36="Yes",1,0)</f>
        <v>0</v>
      </c>
      <c r="M36" s="5">
        <f>IF(Data_Mentah!M36="Yes",1,0)</f>
        <v>0</v>
      </c>
      <c r="N36" s="5">
        <f>IF(Data_Mentah!N36="Yes",1,0)</f>
        <v>0</v>
      </c>
      <c r="O36" s="5">
        <f>IF(Data_Mentah!O36="Yes",1,0)</f>
        <v>0</v>
      </c>
      <c r="P36" s="5">
        <f>IF(Data_Mentah!P36="Yes",1,0)</f>
        <v>0</v>
      </c>
      <c r="Q36" s="6">
        <f>IF(Data_Mentah!Q36="Positive",1,0)</f>
        <v>1</v>
      </c>
      <c r="T36">
        <f t="shared" si="0"/>
        <v>0</v>
      </c>
      <c r="U36">
        <f t="shared" si="1"/>
        <v>0</v>
      </c>
      <c r="V36">
        <f t="shared" si="2"/>
        <v>1</v>
      </c>
      <c r="W36">
        <f t="shared" si="3"/>
        <v>0</v>
      </c>
      <c r="X36">
        <f t="shared" si="4"/>
        <v>0</v>
      </c>
      <c r="Y36">
        <f>IF((Evaluasi_Model!T36 + Evaluasi_Model!U36 + Evaluasi_Model!V36 + Evaluasi_Model!W36 + Evaluasi_Model!X36) &gt;= 3, 1, 0)</f>
        <v>0</v>
      </c>
      <c r="Z36">
        <f>Label_Encoding!Q36</f>
        <v>1</v>
      </c>
      <c r="AA36" t="str">
        <f t="shared" si="5"/>
        <v>Salah</v>
      </c>
    </row>
    <row r="37" spans="1:27" ht="15.75" customHeight="1" x14ac:dyDescent="0.2">
      <c r="A37" s="7">
        <v>48</v>
      </c>
      <c r="B37" s="8">
        <f>IF(Data_Mentah!B37="Male",1,0)</f>
        <v>1</v>
      </c>
      <c r="C37" s="8">
        <f>IF(Data_Mentah!C37="Yes",1,0)</f>
        <v>1</v>
      </c>
      <c r="D37" s="8">
        <f>IF(Data_Mentah!D37="Yes",1,0)</f>
        <v>1</v>
      </c>
      <c r="E37" s="8">
        <f>IF(Data_Mentah!E37="Yes",1,0)</f>
        <v>0</v>
      </c>
      <c r="F37" s="8">
        <f>IF(Data_Mentah!F37="Yes",1,0)</f>
        <v>1</v>
      </c>
      <c r="G37" s="8">
        <f>IF(Data_Mentah!G37="Yes",1,0)</f>
        <v>0</v>
      </c>
      <c r="H37" s="8">
        <f>IF(Data_Mentah!H37="Yes",1,0)</f>
        <v>1</v>
      </c>
      <c r="I37" s="8">
        <f>IF(Data_Mentah!I37="Yes",1,0)</f>
        <v>1</v>
      </c>
      <c r="J37" s="8">
        <f>IF(Data_Mentah!J37="Yes",1,0)</f>
        <v>1</v>
      </c>
      <c r="K37" s="8">
        <f>IF(Data_Mentah!K37="Yes",1,0)</f>
        <v>0</v>
      </c>
      <c r="L37" s="8">
        <f>IF(Data_Mentah!L37="Yes",1,0)</f>
        <v>0</v>
      </c>
      <c r="M37" s="8">
        <f>IF(Data_Mentah!M37="Yes",1,0)</f>
        <v>0</v>
      </c>
      <c r="N37" s="8">
        <f>IF(Data_Mentah!N37="Yes",1,0)</f>
        <v>0</v>
      </c>
      <c r="O37" s="8">
        <f>IF(Data_Mentah!O37="Yes",1,0)</f>
        <v>0</v>
      </c>
      <c r="P37" s="8">
        <f>IF(Data_Mentah!P37="Yes",1,0)</f>
        <v>0</v>
      </c>
      <c r="Q37" s="9">
        <f>IF(Data_Mentah!Q37="Positive",1,0)</f>
        <v>1</v>
      </c>
      <c r="T37">
        <f t="shared" si="0"/>
        <v>1</v>
      </c>
      <c r="U37">
        <f t="shared" si="1"/>
        <v>0</v>
      </c>
      <c r="V37">
        <f t="shared" si="2"/>
        <v>1</v>
      </c>
      <c r="W37">
        <f t="shared" si="3"/>
        <v>0</v>
      </c>
      <c r="X37">
        <f t="shared" si="4"/>
        <v>0</v>
      </c>
      <c r="Y37">
        <f>IF((Evaluasi_Model!T37 + Evaluasi_Model!U37 + Evaluasi_Model!V37 + Evaluasi_Model!W37 + Evaluasi_Model!X37) &gt;= 3, 1, 0)</f>
        <v>0</v>
      </c>
      <c r="Z37">
        <f>Label_Encoding!Q37</f>
        <v>1</v>
      </c>
      <c r="AA37" t="str">
        <f t="shared" si="5"/>
        <v>Salah</v>
      </c>
    </row>
    <row r="38" spans="1:27" ht="15.75" customHeight="1" x14ac:dyDescent="0.2">
      <c r="A38" s="4">
        <v>60</v>
      </c>
      <c r="B38" s="5">
        <f>IF(Data_Mentah!B38="Male",1,0)</f>
        <v>1</v>
      </c>
      <c r="C38" s="5">
        <f>IF(Data_Mentah!C38="Yes",1,0)</f>
        <v>1</v>
      </c>
      <c r="D38" s="5">
        <f>IF(Data_Mentah!D38="Yes",1,0)</f>
        <v>0</v>
      </c>
      <c r="E38" s="5">
        <f>IF(Data_Mentah!E38="Yes",1,0)</f>
        <v>0</v>
      </c>
      <c r="F38" s="5">
        <f>IF(Data_Mentah!F38="Yes",1,0)</f>
        <v>0</v>
      </c>
      <c r="G38" s="5">
        <f>IF(Data_Mentah!G38="Yes",1,0)</f>
        <v>0</v>
      </c>
      <c r="H38" s="5">
        <f>IF(Data_Mentah!H38="Yes",1,0)</f>
        <v>0</v>
      </c>
      <c r="I38" s="5">
        <f>IF(Data_Mentah!I38="Yes",1,0)</f>
        <v>1</v>
      </c>
      <c r="J38" s="5">
        <f>IF(Data_Mentah!J38="Yes",1,0)</f>
        <v>0</v>
      </c>
      <c r="K38" s="5">
        <f>IF(Data_Mentah!K38="Yes",1,0)</f>
        <v>0</v>
      </c>
      <c r="L38" s="5">
        <f>IF(Data_Mentah!L38="Yes",1,0)</f>
        <v>0</v>
      </c>
      <c r="M38" s="5">
        <f>IF(Data_Mentah!M38="Yes",1,0)</f>
        <v>1</v>
      </c>
      <c r="N38" s="5">
        <f>IF(Data_Mentah!N38="Yes",1,0)</f>
        <v>0</v>
      </c>
      <c r="O38" s="5">
        <f>IF(Data_Mentah!O38="Yes",1,0)</f>
        <v>1</v>
      </c>
      <c r="P38" s="5">
        <f>IF(Data_Mentah!P38="Yes",1,0)</f>
        <v>0</v>
      </c>
      <c r="Q38" s="6">
        <f>IF(Data_Mentah!Q38="Positive",1,0)</f>
        <v>1</v>
      </c>
      <c r="T38">
        <f t="shared" si="0"/>
        <v>0</v>
      </c>
      <c r="U38">
        <f t="shared" si="1"/>
        <v>0</v>
      </c>
      <c r="V38">
        <f t="shared" si="2"/>
        <v>0</v>
      </c>
      <c r="W38">
        <f t="shared" si="3"/>
        <v>0</v>
      </c>
      <c r="X38">
        <f t="shared" si="4"/>
        <v>1</v>
      </c>
      <c r="Y38">
        <f>IF((Evaluasi_Model!T38 + Evaluasi_Model!U38 + Evaluasi_Model!V38 + Evaluasi_Model!W38 + Evaluasi_Model!X38) &gt;= 3, 1, 0)</f>
        <v>0</v>
      </c>
      <c r="Z38">
        <f>Label_Encoding!Q38</f>
        <v>1</v>
      </c>
      <c r="AA38" t="str">
        <f t="shared" si="5"/>
        <v>Salah</v>
      </c>
    </row>
    <row r="39" spans="1:27" ht="15.75" customHeight="1" x14ac:dyDescent="0.2">
      <c r="A39" s="7">
        <v>63</v>
      </c>
      <c r="B39" s="8">
        <f>IF(Data_Mentah!B39="Male",1,0)</f>
        <v>1</v>
      </c>
      <c r="C39" s="8">
        <f>IF(Data_Mentah!C39="Yes",1,0)</f>
        <v>1</v>
      </c>
      <c r="D39" s="8">
        <f>IF(Data_Mentah!D39="Yes",1,0)</f>
        <v>1</v>
      </c>
      <c r="E39" s="8">
        <f>IF(Data_Mentah!E39="Yes",1,0)</f>
        <v>1</v>
      </c>
      <c r="F39" s="8">
        <f>IF(Data_Mentah!F39="Yes",1,0)</f>
        <v>1</v>
      </c>
      <c r="G39" s="8">
        <f>IF(Data_Mentah!G39="Yes",1,0)</f>
        <v>1</v>
      </c>
      <c r="H39" s="8">
        <f>IF(Data_Mentah!H39="Yes",1,0)</f>
        <v>0</v>
      </c>
      <c r="I39" s="8">
        <f>IF(Data_Mentah!I39="Yes",1,0)</f>
        <v>1</v>
      </c>
      <c r="J39" s="8">
        <f>IF(Data_Mentah!J39="Yes",1,0)</f>
        <v>0</v>
      </c>
      <c r="K39" s="8">
        <f>IF(Data_Mentah!K39="Yes",1,0)</f>
        <v>0</v>
      </c>
      <c r="L39" s="8">
        <f>IF(Data_Mentah!L39="Yes",1,0)</f>
        <v>0</v>
      </c>
      <c r="M39" s="8">
        <f>IF(Data_Mentah!M39="Yes",1,0)</f>
        <v>0</v>
      </c>
      <c r="N39" s="8">
        <f>IF(Data_Mentah!N39="Yes",1,0)</f>
        <v>1</v>
      </c>
      <c r="O39" s="8">
        <f>IF(Data_Mentah!O39="Yes",1,0)</f>
        <v>1</v>
      </c>
      <c r="P39" s="8">
        <f>IF(Data_Mentah!P39="Yes",1,0)</f>
        <v>1</v>
      </c>
      <c r="Q39" s="9">
        <f>IF(Data_Mentah!Q39="Positive",1,0)</f>
        <v>1</v>
      </c>
      <c r="T39">
        <f t="shared" si="0"/>
        <v>1</v>
      </c>
      <c r="U39">
        <f t="shared" si="1"/>
        <v>1</v>
      </c>
      <c r="V39">
        <f t="shared" si="2"/>
        <v>0</v>
      </c>
      <c r="W39">
        <f t="shared" si="3"/>
        <v>0</v>
      </c>
      <c r="X39">
        <f t="shared" si="4"/>
        <v>1</v>
      </c>
      <c r="Y39">
        <f>IF((Evaluasi_Model!T39 + Evaluasi_Model!U39 + Evaluasi_Model!V39 + Evaluasi_Model!W39 + Evaluasi_Model!X39) &gt;= 3, 1, 0)</f>
        <v>1</v>
      </c>
      <c r="Z39">
        <f>Label_Encoding!Q39</f>
        <v>1</v>
      </c>
      <c r="AA39" t="str">
        <f t="shared" si="5"/>
        <v>Benar</v>
      </c>
    </row>
    <row r="40" spans="1:27" ht="15.75" customHeight="1" x14ac:dyDescent="0.2">
      <c r="A40" s="4">
        <v>35</v>
      </c>
      <c r="B40" s="5">
        <f>IF(Data_Mentah!B40="Male",1,0)</f>
        <v>1</v>
      </c>
      <c r="C40" s="5">
        <f>IF(Data_Mentah!C40="Yes",1,0)</f>
        <v>1</v>
      </c>
      <c r="D40" s="5">
        <f>IF(Data_Mentah!D40="Yes",1,0)</f>
        <v>0</v>
      </c>
      <c r="E40" s="5">
        <f>IF(Data_Mentah!E40="Yes",1,0)</f>
        <v>1</v>
      </c>
      <c r="F40" s="5">
        <f>IF(Data_Mentah!F40="Yes",1,0)</f>
        <v>0</v>
      </c>
      <c r="G40" s="5">
        <f>IF(Data_Mentah!G40="Yes",1,0)</f>
        <v>0</v>
      </c>
      <c r="H40" s="5">
        <f>IF(Data_Mentah!H40="Yes",1,0)</f>
        <v>0</v>
      </c>
      <c r="I40" s="5">
        <f>IF(Data_Mentah!I40="Yes",1,0)</f>
        <v>0</v>
      </c>
      <c r="J40" s="5">
        <f>IF(Data_Mentah!J40="Yes",1,0)</f>
        <v>0</v>
      </c>
      <c r="K40" s="5">
        <f>IF(Data_Mentah!K40="Yes",1,0)</f>
        <v>0</v>
      </c>
      <c r="L40" s="5">
        <f>IF(Data_Mentah!L40="Yes",1,0)</f>
        <v>0</v>
      </c>
      <c r="M40" s="5">
        <f>IF(Data_Mentah!M40="Yes",1,0)</f>
        <v>1</v>
      </c>
      <c r="N40" s="5">
        <f>IF(Data_Mentah!N40="Yes",1,0)</f>
        <v>0</v>
      </c>
      <c r="O40" s="5">
        <f>IF(Data_Mentah!O40="Yes",1,0)</f>
        <v>1</v>
      </c>
      <c r="P40" s="5">
        <f>IF(Data_Mentah!P40="Yes",1,0)</f>
        <v>0</v>
      </c>
      <c r="Q40" s="6">
        <f>IF(Data_Mentah!Q40="Positive",1,0)</f>
        <v>1</v>
      </c>
      <c r="T40">
        <f t="shared" si="0"/>
        <v>0</v>
      </c>
      <c r="U40">
        <f t="shared" si="1"/>
        <v>0</v>
      </c>
      <c r="V40">
        <f t="shared" si="2"/>
        <v>0</v>
      </c>
      <c r="W40">
        <f t="shared" si="3"/>
        <v>0</v>
      </c>
      <c r="X40">
        <f t="shared" si="4"/>
        <v>0</v>
      </c>
      <c r="Y40">
        <f>IF((Evaluasi_Model!T40 + Evaluasi_Model!U40 + Evaluasi_Model!V40 + Evaluasi_Model!W40 + Evaluasi_Model!X40) &gt;= 3, 1, 0)</f>
        <v>0</v>
      </c>
      <c r="Z40">
        <f>Label_Encoding!Q40</f>
        <v>1</v>
      </c>
      <c r="AA40" t="str">
        <f t="shared" si="5"/>
        <v>Salah</v>
      </c>
    </row>
    <row r="41" spans="1:27" ht="15.75" customHeight="1" x14ac:dyDescent="0.2">
      <c r="A41" s="7">
        <v>30</v>
      </c>
      <c r="B41" s="8">
        <f>IF(Data_Mentah!B41="Male",1,0)</f>
        <v>0</v>
      </c>
      <c r="C41" s="8">
        <f>IF(Data_Mentah!C41="Yes",1,0)</f>
        <v>1</v>
      </c>
      <c r="D41" s="8">
        <f>IF(Data_Mentah!D41="Yes",1,0)</f>
        <v>0</v>
      </c>
      <c r="E41" s="8">
        <f>IF(Data_Mentah!E41="Yes",1,0)</f>
        <v>1</v>
      </c>
      <c r="F41" s="8">
        <f>IF(Data_Mentah!F41="Yes",1,0)</f>
        <v>1</v>
      </c>
      <c r="G41" s="8">
        <f>IF(Data_Mentah!G41="Yes",1,0)</f>
        <v>1</v>
      </c>
      <c r="H41" s="8">
        <f>IF(Data_Mentah!H41="Yes",1,0)</f>
        <v>0</v>
      </c>
      <c r="I41" s="8">
        <f>IF(Data_Mentah!I41="Yes",1,0)</f>
        <v>0</v>
      </c>
      <c r="J41" s="8">
        <f>IF(Data_Mentah!J41="Yes",1,0)</f>
        <v>0</v>
      </c>
      <c r="K41" s="8">
        <f>IF(Data_Mentah!K41="Yes",1,0)</f>
        <v>0</v>
      </c>
      <c r="L41" s="8">
        <f>IF(Data_Mentah!L41="Yes",1,0)</f>
        <v>1</v>
      </c>
      <c r="M41" s="8">
        <f>IF(Data_Mentah!M41="Yes",1,0)</f>
        <v>0</v>
      </c>
      <c r="N41" s="8">
        <f>IF(Data_Mentah!N41="Yes",1,0)</f>
        <v>0</v>
      </c>
      <c r="O41" s="8">
        <f>IF(Data_Mentah!O41="Yes",1,0)</f>
        <v>0</v>
      </c>
      <c r="P41" s="8">
        <f>IF(Data_Mentah!P41="Yes",1,0)</f>
        <v>0</v>
      </c>
      <c r="Q41" s="9">
        <f>IF(Data_Mentah!Q41="Positive",1,0)</f>
        <v>1</v>
      </c>
      <c r="T41">
        <f t="shared" si="0"/>
        <v>0</v>
      </c>
      <c r="U41">
        <f t="shared" si="1"/>
        <v>0</v>
      </c>
      <c r="V41">
        <f t="shared" si="2"/>
        <v>0</v>
      </c>
      <c r="W41">
        <f t="shared" si="3"/>
        <v>0</v>
      </c>
      <c r="X41">
        <f t="shared" si="4"/>
        <v>0</v>
      </c>
      <c r="Y41">
        <f>IF((Evaluasi_Model!T41 + Evaluasi_Model!U41 + Evaluasi_Model!V41 + Evaluasi_Model!W41 + Evaluasi_Model!X41) &gt;= 3, 1, 0)</f>
        <v>0</v>
      </c>
      <c r="Z41">
        <f>Label_Encoding!Q41</f>
        <v>1</v>
      </c>
      <c r="AA41" t="str">
        <f t="shared" si="5"/>
        <v>Salah</v>
      </c>
    </row>
    <row r="42" spans="1:27" ht="15.75" customHeight="1" x14ac:dyDescent="0.2">
      <c r="A42" s="4">
        <v>53</v>
      </c>
      <c r="B42" s="5">
        <f>IF(Data_Mentah!B42="Male",1,0)</f>
        <v>0</v>
      </c>
      <c r="C42" s="5">
        <f>IF(Data_Mentah!C42="Yes",1,0)</f>
        <v>0</v>
      </c>
      <c r="D42" s="5">
        <f>IF(Data_Mentah!D42="Yes",1,0)</f>
        <v>1</v>
      </c>
      <c r="E42" s="5">
        <f>IF(Data_Mentah!E42="Yes",1,0)</f>
        <v>1</v>
      </c>
      <c r="F42" s="5">
        <f>IF(Data_Mentah!F42="Yes",1,0)</f>
        <v>0</v>
      </c>
      <c r="G42" s="5">
        <f>IF(Data_Mentah!G42="Yes",1,0)</f>
        <v>1</v>
      </c>
      <c r="H42" s="5">
        <f>IF(Data_Mentah!H42="Yes",1,0)</f>
        <v>1</v>
      </c>
      <c r="I42" s="5">
        <f>IF(Data_Mentah!I42="Yes",1,0)</f>
        <v>1</v>
      </c>
      <c r="J42" s="5">
        <f>IF(Data_Mentah!J42="Yes",1,0)</f>
        <v>1</v>
      </c>
      <c r="K42" s="5">
        <f>IF(Data_Mentah!K42="Yes",1,0)</f>
        <v>1</v>
      </c>
      <c r="L42" s="5">
        <f>IF(Data_Mentah!L42="Yes",1,0)</f>
        <v>1</v>
      </c>
      <c r="M42" s="5">
        <f>IF(Data_Mentah!M42="Yes",1,0)</f>
        <v>0</v>
      </c>
      <c r="N42" s="5">
        <f>IF(Data_Mentah!N42="Yes",1,0)</f>
        <v>1</v>
      </c>
      <c r="O42" s="5">
        <f>IF(Data_Mentah!O42="Yes",1,0)</f>
        <v>0</v>
      </c>
      <c r="P42" s="5">
        <f>IF(Data_Mentah!P42="Yes",1,0)</f>
        <v>0</v>
      </c>
      <c r="Q42" s="6">
        <f>IF(Data_Mentah!Q42="Positive",1,0)</f>
        <v>1</v>
      </c>
      <c r="T42">
        <f t="shared" si="0"/>
        <v>1</v>
      </c>
      <c r="U42">
        <f t="shared" si="1"/>
        <v>1</v>
      </c>
      <c r="V42">
        <f t="shared" si="2"/>
        <v>1</v>
      </c>
      <c r="W42">
        <f t="shared" si="3"/>
        <v>0</v>
      </c>
      <c r="X42">
        <f t="shared" si="4"/>
        <v>0</v>
      </c>
      <c r="Y42">
        <f>IF((Evaluasi_Model!T42 + Evaluasi_Model!U42 + Evaluasi_Model!V42 + Evaluasi_Model!W42 + Evaluasi_Model!X42) &gt;= 3, 1, 0)</f>
        <v>1</v>
      </c>
      <c r="Z42">
        <f>Label_Encoding!Q42</f>
        <v>1</v>
      </c>
      <c r="AA42" t="str">
        <f t="shared" si="5"/>
        <v>Benar</v>
      </c>
    </row>
    <row r="43" spans="1:27" ht="15.75" customHeight="1" x14ac:dyDescent="0.2">
      <c r="A43" s="7">
        <v>50</v>
      </c>
      <c r="B43" s="8">
        <f>IF(Data_Mentah!B43="Male",1,0)</f>
        <v>0</v>
      </c>
      <c r="C43" s="8">
        <f>IF(Data_Mentah!C43="Yes",1,0)</f>
        <v>1</v>
      </c>
      <c r="D43" s="8">
        <f>IF(Data_Mentah!D43="Yes",1,0)</f>
        <v>1</v>
      </c>
      <c r="E43" s="8">
        <f>IF(Data_Mentah!E43="Yes",1,0)</f>
        <v>1</v>
      </c>
      <c r="F43" s="8">
        <f>IF(Data_Mentah!F43="Yes",1,0)</f>
        <v>0</v>
      </c>
      <c r="G43" s="8">
        <f>IF(Data_Mentah!G43="Yes",1,0)</f>
        <v>1</v>
      </c>
      <c r="H43" s="8">
        <f>IF(Data_Mentah!H43="Yes",1,0)</f>
        <v>0</v>
      </c>
      <c r="I43" s="8">
        <f>IF(Data_Mentah!I43="Yes",1,0)</f>
        <v>0</v>
      </c>
      <c r="J43" s="8">
        <f>IF(Data_Mentah!J43="Yes",1,0)</f>
        <v>0</v>
      </c>
      <c r="K43" s="8">
        <f>IF(Data_Mentah!K43="Yes",1,0)</f>
        <v>0</v>
      </c>
      <c r="L43" s="8">
        <f>IF(Data_Mentah!L43="Yes",1,0)</f>
        <v>1</v>
      </c>
      <c r="M43" s="8">
        <f>IF(Data_Mentah!M43="Yes",1,0)</f>
        <v>1</v>
      </c>
      <c r="N43" s="8">
        <f>IF(Data_Mentah!N43="Yes",1,0)</f>
        <v>0</v>
      </c>
      <c r="O43" s="8">
        <f>IF(Data_Mentah!O43="Yes",1,0)</f>
        <v>0</v>
      </c>
      <c r="P43" s="8">
        <f>IF(Data_Mentah!P43="Yes",1,0)</f>
        <v>0</v>
      </c>
      <c r="Q43" s="9">
        <f>IF(Data_Mentah!Q43="Positive",1,0)</f>
        <v>1</v>
      </c>
      <c r="T43">
        <f t="shared" si="0"/>
        <v>0</v>
      </c>
      <c r="U43">
        <f t="shared" si="1"/>
        <v>1</v>
      </c>
      <c r="V43">
        <f t="shared" si="2"/>
        <v>0</v>
      </c>
      <c r="W43">
        <f t="shared" si="3"/>
        <v>0</v>
      </c>
      <c r="X43">
        <f t="shared" si="4"/>
        <v>0</v>
      </c>
      <c r="Y43">
        <f>IF((Evaluasi_Model!T43 + Evaluasi_Model!U43 + Evaluasi_Model!V43 + Evaluasi_Model!W43 + Evaluasi_Model!X43) &gt;= 3, 1, 0)</f>
        <v>0</v>
      </c>
      <c r="Z43">
        <f>Label_Encoding!Q43</f>
        <v>1</v>
      </c>
      <c r="AA43" t="str">
        <f t="shared" si="5"/>
        <v>Salah</v>
      </c>
    </row>
    <row r="44" spans="1:27" ht="15.75" customHeight="1" x14ac:dyDescent="0.2">
      <c r="A44" s="4">
        <v>50</v>
      </c>
      <c r="B44" s="5">
        <f>IF(Data_Mentah!B44="Male",1,0)</f>
        <v>0</v>
      </c>
      <c r="C44" s="5">
        <f>IF(Data_Mentah!C44="Yes",1,0)</f>
        <v>0</v>
      </c>
      <c r="D44" s="5">
        <f>IF(Data_Mentah!D44="Yes",1,0)</f>
        <v>1</v>
      </c>
      <c r="E44" s="5">
        <f>IF(Data_Mentah!E44="Yes",1,0)</f>
        <v>0</v>
      </c>
      <c r="F44" s="5">
        <f>IF(Data_Mentah!F44="Yes",1,0)</f>
        <v>1</v>
      </c>
      <c r="G44" s="5">
        <f>IF(Data_Mentah!G44="Yes",1,0)</f>
        <v>1</v>
      </c>
      <c r="H44" s="5">
        <f>IF(Data_Mentah!H44="Yes",1,0)</f>
        <v>0</v>
      </c>
      <c r="I44" s="5">
        <f>IF(Data_Mentah!I44="Yes",1,0)</f>
        <v>1</v>
      </c>
      <c r="J44" s="5">
        <f>IF(Data_Mentah!J44="Yes",1,0)</f>
        <v>1</v>
      </c>
      <c r="K44" s="5">
        <f>IF(Data_Mentah!K44="Yes",1,0)</f>
        <v>1</v>
      </c>
      <c r="L44" s="5">
        <f>IF(Data_Mentah!L44="Yes",1,0)</f>
        <v>1</v>
      </c>
      <c r="M44" s="5">
        <f>IF(Data_Mentah!M44="Yes",1,0)</f>
        <v>1</v>
      </c>
      <c r="N44" s="5">
        <f>IF(Data_Mentah!N44="Yes",1,0)</f>
        <v>1</v>
      </c>
      <c r="O44" s="5">
        <f>IF(Data_Mentah!O44="Yes",1,0)</f>
        <v>0</v>
      </c>
      <c r="P44" s="5">
        <f>IF(Data_Mentah!P44="Yes",1,0)</f>
        <v>0</v>
      </c>
      <c r="Q44" s="6">
        <f>IF(Data_Mentah!Q44="Positive",1,0)</f>
        <v>1</v>
      </c>
      <c r="T44">
        <f t="shared" si="0"/>
        <v>1</v>
      </c>
      <c r="U44">
        <f t="shared" si="1"/>
        <v>1</v>
      </c>
      <c r="V44">
        <f t="shared" si="2"/>
        <v>1</v>
      </c>
      <c r="W44">
        <f t="shared" si="3"/>
        <v>0</v>
      </c>
      <c r="X44">
        <f t="shared" si="4"/>
        <v>1</v>
      </c>
      <c r="Y44">
        <f>IF((Evaluasi_Model!T44 + Evaluasi_Model!U44 + Evaluasi_Model!V44 + Evaluasi_Model!W44 + Evaluasi_Model!X44) &gt;= 3, 1, 0)</f>
        <v>1</v>
      </c>
      <c r="Z44">
        <f>Label_Encoding!Q44</f>
        <v>1</v>
      </c>
      <c r="AA44" t="str">
        <f t="shared" si="5"/>
        <v>Benar</v>
      </c>
    </row>
    <row r="45" spans="1:27" ht="15.75" customHeight="1" x14ac:dyDescent="0.2">
      <c r="A45" s="7">
        <v>35</v>
      </c>
      <c r="B45" s="8">
        <f>IF(Data_Mentah!B45="Male",1,0)</f>
        <v>0</v>
      </c>
      <c r="C45" s="8">
        <f>IF(Data_Mentah!C45="Yes",1,0)</f>
        <v>1</v>
      </c>
      <c r="D45" s="8">
        <f>IF(Data_Mentah!D45="Yes",1,0)</f>
        <v>1</v>
      </c>
      <c r="E45" s="8">
        <f>IF(Data_Mentah!E45="Yes",1,0)</f>
        <v>1</v>
      </c>
      <c r="F45" s="8">
        <f>IF(Data_Mentah!F45="Yes",1,0)</f>
        <v>1</v>
      </c>
      <c r="G45" s="8">
        <f>IF(Data_Mentah!G45="Yes",1,0)</f>
        <v>1</v>
      </c>
      <c r="H45" s="8">
        <f>IF(Data_Mentah!H45="Yes",1,0)</f>
        <v>0</v>
      </c>
      <c r="I45" s="8">
        <f>IF(Data_Mentah!I45="Yes",1,0)</f>
        <v>0</v>
      </c>
      <c r="J45" s="8">
        <f>IF(Data_Mentah!J45="Yes",1,0)</f>
        <v>1</v>
      </c>
      <c r="K45" s="8">
        <f>IF(Data_Mentah!K45="Yes",1,0)</f>
        <v>0</v>
      </c>
      <c r="L45" s="8">
        <f>IF(Data_Mentah!L45="Yes",1,0)</f>
        <v>1</v>
      </c>
      <c r="M45" s="8">
        <f>IF(Data_Mentah!M45="Yes",1,0)</f>
        <v>1</v>
      </c>
      <c r="N45" s="8">
        <f>IF(Data_Mentah!N45="Yes",1,0)</f>
        <v>1</v>
      </c>
      <c r="O45" s="8">
        <f>IF(Data_Mentah!O45="Yes",1,0)</f>
        <v>0</v>
      </c>
      <c r="P45" s="8">
        <f>IF(Data_Mentah!P45="Yes",1,0)</f>
        <v>0</v>
      </c>
      <c r="Q45" s="9">
        <f>IF(Data_Mentah!Q45="Positive",1,0)</f>
        <v>1</v>
      </c>
      <c r="T45">
        <f t="shared" si="0"/>
        <v>1</v>
      </c>
      <c r="U45">
        <f t="shared" si="1"/>
        <v>1</v>
      </c>
      <c r="V45">
        <f t="shared" si="2"/>
        <v>1</v>
      </c>
      <c r="W45">
        <f t="shared" si="3"/>
        <v>0</v>
      </c>
      <c r="X45">
        <f t="shared" si="4"/>
        <v>0</v>
      </c>
      <c r="Y45">
        <f>IF((Evaluasi_Model!T45 + Evaluasi_Model!U45 + Evaluasi_Model!V45 + Evaluasi_Model!W45 + Evaluasi_Model!X45) &gt;= 3, 1, 0)</f>
        <v>1</v>
      </c>
      <c r="Z45">
        <f>Label_Encoding!Q45</f>
        <v>1</v>
      </c>
      <c r="AA45" t="str">
        <f t="shared" si="5"/>
        <v>Benar</v>
      </c>
    </row>
    <row r="46" spans="1:27" ht="15.75" customHeight="1" x14ac:dyDescent="0.2">
      <c r="A46" s="4">
        <v>40</v>
      </c>
      <c r="B46" s="5">
        <f>IF(Data_Mentah!B46="Male",1,0)</f>
        <v>0</v>
      </c>
      <c r="C46" s="5">
        <f>IF(Data_Mentah!C46="Yes",1,0)</f>
        <v>1</v>
      </c>
      <c r="D46" s="5">
        <f>IF(Data_Mentah!D46="Yes",1,0)</f>
        <v>1</v>
      </c>
      <c r="E46" s="5">
        <f>IF(Data_Mentah!E46="Yes",1,0)</f>
        <v>1</v>
      </c>
      <c r="F46" s="5">
        <f>IF(Data_Mentah!F46="Yes",1,0)</f>
        <v>1</v>
      </c>
      <c r="G46" s="5">
        <f>IF(Data_Mentah!G46="Yes",1,0)</f>
        <v>0</v>
      </c>
      <c r="H46" s="5">
        <f>IF(Data_Mentah!H46="Yes",1,0)</f>
        <v>0</v>
      </c>
      <c r="I46" s="5">
        <f>IF(Data_Mentah!I46="Yes",1,0)</f>
        <v>1</v>
      </c>
      <c r="J46" s="5">
        <f>IF(Data_Mentah!J46="Yes",1,0)</f>
        <v>1</v>
      </c>
      <c r="K46" s="5">
        <f>IF(Data_Mentah!K46="Yes",1,0)</f>
        <v>0</v>
      </c>
      <c r="L46" s="5">
        <f>IF(Data_Mentah!L46="Yes",1,0)</f>
        <v>0</v>
      </c>
      <c r="M46" s="5">
        <f>IF(Data_Mentah!M46="Yes",1,0)</f>
        <v>1</v>
      </c>
      <c r="N46" s="5">
        <f>IF(Data_Mentah!N46="Yes",1,0)</f>
        <v>1</v>
      </c>
      <c r="O46" s="5">
        <f>IF(Data_Mentah!O46="Yes",1,0)</f>
        <v>0</v>
      </c>
      <c r="P46" s="5">
        <f>IF(Data_Mentah!P46="Yes",1,0)</f>
        <v>0</v>
      </c>
      <c r="Q46" s="6">
        <f>IF(Data_Mentah!Q46="Positive",1,0)</f>
        <v>1</v>
      </c>
      <c r="T46">
        <f t="shared" si="0"/>
        <v>1</v>
      </c>
      <c r="U46">
        <f t="shared" si="1"/>
        <v>1</v>
      </c>
      <c r="V46">
        <f t="shared" si="2"/>
        <v>1</v>
      </c>
      <c r="W46">
        <f t="shared" si="3"/>
        <v>0</v>
      </c>
      <c r="X46">
        <f t="shared" si="4"/>
        <v>1</v>
      </c>
      <c r="Y46">
        <f>IF((Evaluasi_Model!T46 + Evaluasi_Model!U46 + Evaluasi_Model!V46 + Evaluasi_Model!W46 + Evaluasi_Model!X46) &gt;= 3, 1, 0)</f>
        <v>1</v>
      </c>
      <c r="Z46">
        <f>Label_Encoding!Q46</f>
        <v>1</v>
      </c>
      <c r="AA46" t="str">
        <f t="shared" si="5"/>
        <v>Benar</v>
      </c>
    </row>
    <row r="47" spans="1:27" ht="15.75" customHeight="1" x14ac:dyDescent="0.2">
      <c r="A47" s="7">
        <v>48</v>
      </c>
      <c r="B47" s="8">
        <f>IF(Data_Mentah!B47="Male",1,0)</f>
        <v>0</v>
      </c>
      <c r="C47" s="8">
        <f>IF(Data_Mentah!C47="Yes",1,0)</f>
        <v>0</v>
      </c>
      <c r="D47" s="8">
        <f>IF(Data_Mentah!D47="Yes",1,0)</f>
        <v>0</v>
      </c>
      <c r="E47" s="8">
        <f>IF(Data_Mentah!E47="Yes",1,0)</f>
        <v>1</v>
      </c>
      <c r="F47" s="8">
        <f>IF(Data_Mentah!F47="Yes",1,0)</f>
        <v>1</v>
      </c>
      <c r="G47" s="8">
        <f>IF(Data_Mentah!G47="Yes",1,0)</f>
        <v>0</v>
      </c>
      <c r="H47" s="8">
        <f>IF(Data_Mentah!H47="Yes",1,0)</f>
        <v>0</v>
      </c>
      <c r="I47" s="8">
        <f>IF(Data_Mentah!I47="Yes",1,0)</f>
        <v>1</v>
      </c>
      <c r="J47" s="8">
        <f>IF(Data_Mentah!J47="Yes",1,0)</f>
        <v>1</v>
      </c>
      <c r="K47" s="8">
        <f>IF(Data_Mentah!K47="Yes",1,0)</f>
        <v>0</v>
      </c>
      <c r="L47" s="8">
        <f>IF(Data_Mentah!L47="Yes",1,0)</f>
        <v>1</v>
      </c>
      <c r="M47" s="8">
        <f>IF(Data_Mentah!M47="Yes",1,0)</f>
        <v>1</v>
      </c>
      <c r="N47" s="8">
        <f>IF(Data_Mentah!N47="Yes",1,0)</f>
        <v>0</v>
      </c>
      <c r="O47" s="8">
        <f>IF(Data_Mentah!O47="Yes",1,0)</f>
        <v>0</v>
      </c>
      <c r="P47" s="8">
        <f>IF(Data_Mentah!P47="Yes",1,0)</f>
        <v>0</v>
      </c>
      <c r="Q47" s="9">
        <f>IF(Data_Mentah!Q47="Positive",1,0)</f>
        <v>1</v>
      </c>
      <c r="T47">
        <f t="shared" si="0"/>
        <v>1</v>
      </c>
      <c r="U47">
        <f t="shared" si="1"/>
        <v>0</v>
      </c>
      <c r="V47">
        <f t="shared" si="2"/>
        <v>1</v>
      </c>
      <c r="W47">
        <f t="shared" si="3"/>
        <v>0</v>
      </c>
      <c r="X47">
        <f t="shared" si="4"/>
        <v>1</v>
      </c>
      <c r="Y47">
        <f>IF((Evaluasi_Model!T47 + Evaluasi_Model!U47 + Evaluasi_Model!V47 + Evaluasi_Model!W47 + Evaluasi_Model!X47) &gt;= 3, 1, 0)</f>
        <v>1</v>
      </c>
      <c r="Z47">
        <f>Label_Encoding!Q47</f>
        <v>1</v>
      </c>
      <c r="AA47" t="str">
        <f t="shared" si="5"/>
        <v>Benar</v>
      </c>
    </row>
    <row r="48" spans="1:27" ht="15.75" customHeight="1" x14ac:dyDescent="0.2">
      <c r="A48" s="4">
        <v>60</v>
      </c>
      <c r="B48" s="5">
        <f>IF(Data_Mentah!B48="Male",1,0)</f>
        <v>0</v>
      </c>
      <c r="C48" s="5">
        <f>IF(Data_Mentah!C48="Yes",1,0)</f>
        <v>1</v>
      </c>
      <c r="D48" s="5">
        <f>IF(Data_Mentah!D48="Yes",1,0)</f>
        <v>1</v>
      </c>
      <c r="E48" s="5">
        <f>IF(Data_Mentah!E48="Yes",1,0)</f>
        <v>1</v>
      </c>
      <c r="F48" s="5">
        <f>IF(Data_Mentah!F48="Yes",1,0)</f>
        <v>1</v>
      </c>
      <c r="G48" s="5">
        <f>IF(Data_Mentah!G48="Yes",1,0)</f>
        <v>1</v>
      </c>
      <c r="H48" s="5">
        <f>IF(Data_Mentah!H48="Yes",1,0)</f>
        <v>0</v>
      </c>
      <c r="I48" s="5">
        <f>IF(Data_Mentah!I48="Yes",1,0)</f>
        <v>1</v>
      </c>
      <c r="J48" s="5">
        <f>IF(Data_Mentah!J48="Yes",1,0)</f>
        <v>1</v>
      </c>
      <c r="K48" s="5">
        <f>IF(Data_Mentah!K48="Yes",1,0)</f>
        <v>0</v>
      </c>
      <c r="L48" s="5">
        <f>IF(Data_Mentah!L48="Yes",1,0)</f>
        <v>1</v>
      </c>
      <c r="M48" s="5">
        <f>IF(Data_Mentah!M48="Yes",1,0)</f>
        <v>1</v>
      </c>
      <c r="N48" s="5">
        <f>IF(Data_Mentah!N48="Yes",1,0)</f>
        <v>1</v>
      </c>
      <c r="O48" s="5">
        <f>IF(Data_Mentah!O48="Yes",1,0)</f>
        <v>0</v>
      </c>
      <c r="P48" s="5">
        <f>IF(Data_Mentah!P48="Yes",1,0)</f>
        <v>1</v>
      </c>
      <c r="Q48" s="6">
        <f>IF(Data_Mentah!Q48="Positive",1,0)</f>
        <v>1</v>
      </c>
      <c r="T48">
        <f t="shared" si="0"/>
        <v>1</v>
      </c>
      <c r="U48">
        <f t="shared" si="1"/>
        <v>1</v>
      </c>
      <c r="V48">
        <f t="shared" si="2"/>
        <v>1</v>
      </c>
      <c r="W48">
        <f t="shared" si="3"/>
        <v>0</v>
      </c>
      <c r="X48">
        <f t="shared" si="4"/>
        <v>1</v>
      </c>
      <c r="Y48">
        <f>IF((Evaluasi_Model!T48 + Evaluasi_Model!U48 + Evaluasi_Model!V48 + Evaluasi_Model!W48 + Evaluasi_Model!X48) &gt;= 3, 1, 0)</f>
        <v>1</v>
      </c>
      <c r="Z48">
        <f>Label_Encoding!Q48</f>
        <v>1</v>
      </c>
      <c r="AA48" t="str">
        <f t="shared" si="5"/>
        <v>Benar</v>
      </c>
    </row>
    <row r="49" spans="1:27" ht="15.75" customHeight="1" x14ac:dyDescent="0.2">
      <c r="A49" s="7">
        <v>60</v>
      </c>
      <c r="B49" s="8">
        <f>IF(Data_Mentah!B49="Male",1,0)</f>
        <v>0</v>
      </c>
      <c r="C49" s="8">
        <f>IF(Data_Mentah!C49="Yes",1,0)</f>
        <v>1</v>
      </c>
      <c r="D49" s="8">
        <f>IF(Data_Mentah!D49="Yes",1,0)</f>
        <v>1</v>
      </c>
      <c r="E49" s="8">
        <f>IF(Data_Mentah!E49="Yes",1,0)</f>
        <v>1</v>
      </c>
      <c r="F49" s="8">
        <f>IF(Data_Mentah!F49="Yes",1,0)</f>
        <v>1</v>
      </c>
      <c r="G49" s="8">
        <f>IF(Data_Mentah!G49="Yes",1,0)</f>
        <v>1</v>
      </c>
      <c r="H49" s="8">
        <f>IF(Data_Mentah!H49="Yes",1,0)</f>
        <v>0</v>
      </c>
      <c r="I49" s="8">
        <f>IF(Data_Mentah!I49="Yes",1,0)</f>
        <v>1</v>
      </c>
      <c r="J49" s="8">
        <f>IF(Data_Mentah!J49="Yes",1,0)</f>
        <v>1</v>
      </c>
      <c r="K49" s="8">
        <f>IF(Data_Mentah!K49="Yes",1,0)</f>
        <v>0</v>
      </c>
      <c r="L49" s="8">
        <f>IF(Data_Mentah!L49="Yes",1,0)</f>
        <v>0</v>
      </c>
      <c r="M49" s="8">
        <f>IF(Data_Mentah!M49="Yes",1,0)</f>
        <v>1</v>
      </c>
      <c r="N49" s="8">
        <f>IF(Data_Mentah!N49="Yes",1,0)</f>
        <v>1</v>
      </c>
      <c r="O49" s="8">
        <f>IF(Data_Mentah!O49="Yes",1,0)</f>
        <v>0</v>
      </c>
      <c r="P49" s="8">
        <f>IF(Data_Mentah!P49="Yes",1,0)</f>
        <v>0</v>
      </c>
      <c r="Q49" s="9">
        <f>IF(Data_Mentah!Q49="Positive",1,0)</f>
        <v>1</v>
      </c>
      <c r="T49">
        <f t="shared" si="0"/>
        <v>1</v>
      </c>
      <c r="U49">
        <f t="shared" si="1"/>
        <v>1</v>
      </c>
      <c r="V49">
        <f t="shared" si="2"/>
        <v>1</v>
      </c>
      <c r="W49">
        <f t="shared" si="3"/>
        <v>0</v>
      </c>
      <c r="X49">
        <f t="shared" si="4"/>
        <v>1</v>
      </c>
      <c r="Y49">
        <f>IF((Evaluasi_Model!T49 + Evaluasi_Model!U49 + Evaluasi_Model!V49 + Evaluasi_Model!W49 + Evaluasi_Model!X49) &gt;= 3, 1, 0)</f>
        <v>1</v>
      </c>
      <c r="Z49">
        <f>Label_Encoding!Q49</f>
        <v>1</v>
      </c>
      <c r="AA49" t="str">
        <f t="shared" si="5"/>
        <v>Benar</v>
      </c>
    </row>
    <row r="50" spans="1:27" ht="15.75" customHeight="1" x14ac:dyDescent="0.2">
      <c r="A50" s="4">
        <v>35</v>
      </c>
      <c r="B50" s="5">
        <f>IF(Data_Mentah!B50="Male",1,0)</f>
        <v>0</v>
      </c>
      <c r="C50" s="5">
        <f>IF(Data_Mentah!C50="Yes",1,0)</f>
        <v>1</v>
      </c>
      <c r="D50" s="5">
        <f>IF(Data_Mentah!D50="Yes",1,0)</f>
        <v>1</v>
      </c>
      <c r="E50" s="5">
        <f>IF(Data_Mentah!E50="Yes",1,0)</f>
        <v>1</v>
      </c>
      <c r="F50" s="5">
        <f>IF(Data_Mentah!F50="Yes",1,0)</f>
        <v>1</v>
      </c>
      <c r="G50" s="5">
        <f>IF(Data_Mentah!G50="Yes",1,0)</f>
        <v>1</v>
      </c>
      <c r="H50" s="5">
        <f>IF(Data_Mentah!H50="Yes",1,0)</f>
        <v>0</v>
      </c>
      <c r="I50" s="5">
        <f>IF(Data_Mentah!I50="Yes",1,0)</f>
        <v>1</v>
      </c>
      <c r="J50" s="5">
        <f>IF(Data_Mentah!J50="Yes",1,0)</f>
        <v>1</v>
      </c>
      <c r="K50" s="5">
        <f>IF(Data_Mentah!K50="Yes",1,0)</f>
        <v>0</v>
      </c>
      <c r="L50" s="5">
        <f>IF(Data_Mentah!L50="Yes",1,0)</f>
        <v>1</v>
      </c>
      <c r="M50" s="5">
        <f>IF(Data_Mentah!M50="Yes",1,0)</f>
        <v>0</v>
      </c>
      <c r="N50" s="5">
        <f>IF(Data_Mentah!N50="Yes",1,0)</f>
        <v>1</v>
      </c>
      <c r="O50" s="5">
        <f>IF(Data_Mentah!O50="Yes",1,0)</f>
        <v>0</v>
      </c>
      <c r="P50" s="5">
        <f>IF(Data_Mentah!P50="Yes",1,0)</f>
        <v>1</v>
      </c>
      <c r="Q50" s="6">
        <f>IF(Data_Mentah!Q50="Positive",1,0)</f>
        <v>1</v>
      </c>
      <c r="T50">
        <f t="shared" si="0"/>
        <v>1</v>
      </c>
      <c r="U50">
        <f t="shared" si="1"/>
        <v>1</v>
      </c>
      <c r="V50">
        <f t="shared" si="2"/>
        <v>1</v>
      </c>
      <c r="W50">
        <f t="shared" si="3"/>
        <v>0</v>
      </c>
      <c r="X50">
        <f t="shared" si="4"/>
        <v>1</v>
      </c>
      <c r="Y50">
        <f>IF((Evaluasi_Model!T50 + Evaluasi_Model!U50 + Evaluasi_Model!V50 + Evaluasi_Model!W50 + Evaluasi_Model!X50) &gt;= 3, 1, 0)</f>
        <v>1</v>
      </c>
      <c r="Z50">
        <f>Label_Encoding!Q50</f>
        <v>1</v>
      </c>
      <c r="AA50" t="str">
        <f t="shared" si="5"/>
        <v>Benar</v>
      </c>
    </row>
    <row r="51" spans="1:27" ht="15.75" customHeight="1" x14ac:dyDescent="0.2">
      <c r="A51" s="7">
        <v>46</v>
      </c>
      <c r="B51" s="8">
        <f>IF(Data_Mentah!B51="Male",1,0)</f>
        <v>0</v>
      </c>
      <c r="C51" s="8">
        <f>IF(Data_Mentah!C51="Yes",1,0)</f>
        <v>1</v>
      </c>
      <c r="D51" s="8">
        <f>IF(Data_Mentah!D51="Yes",1,0)</f>
        <v>0</v>
      </c>
      <c r="E51" s="8">
        <f>IF(Data_Mentah!E51="Yes",1,0)</f>
        <v>1</v>
      </c>
      <c r="F51" s="8">
        <f>IF(Data_Mentah!F51="Yes",1,0)</f>
        <v>1</v>
      </c>
      <c r="G51" s="8">
        <f>IF(Data_Mentah!G51="Yes",1,0)</f>
        <v>0</v>
      </c>
      <c r="H51" s="8">
        <f>IF(Data_Mentah!H51="Yes",1,0)</f>
        <v>0</v>
      </c>
      <c r="I51" s="8">
        <f>IF(Data_Mentah!I51="Yes",1,0)</f>
        <v>1</v>
      </c>
      <c r="J51" s="8">
        <f>IF(Data_Mentah!J51="Yes",1,0)</f>
        <v>0</v>
      </c>
      <c r="K51" s="8">
        <f>IF(Data_Mentah!K51="Yes",1,0)</f>
        <v>0</v>
      </c>
      <c r="L51" s="8">
        <f>IF(Data_Mentah!L51="Yes",1,0)</f>
        <v>1</v>
      </c>
      <c r="M51" s="8">
        <f>IF(Data_Mentah!M51="Yes",1,0)</f>
        <v>1</v>
      </c>
      <c r="N51" s="8">
        <f>IF(Data_Mentah!N51="Yes",1,0)</f>
        <v>1</v>
      </c>
      <c r="O51" s="8">
        <f>IF(Data_Mentah!O51="Yes",1,0)</f>
        <v>0</v>
      </c>
      <c r="P51" s="8">
        <f>IF(Data_Mentah!P51="Yes",1,0)</f>
        <v>0</v>
      </c>
      <c r="Q51" s="9">
        <f>IF(Data_Mentah!Q51="Positive",1,0)</f>
        <v>1</v>
      </c>
      <c r="T51">
        <f t="shared" si="0"/>
        <v>1</v>
      </c>
      <c r="U51">
        <f t="shared" si="1"/>
        <v>0</v>
      </c>
      <c r="V51">
        <f t="shared" si="2"/>
        <v>1</v>
      </c>
      <c r="W51">
        <f t="shared" si="3"/>
        <v>0</v>
      </c>
      <c r="X51">
        <f t="shared" si="4"/>
        <v>1</v>
      </c>
      <c r="Y51">
        <f>IF((Evaluasi_Model!T51 + Evaluasi_Model!U51 + Evaluasi_Model!V51 + Evaluasi_Model!W51 + Evaluasi_Model!X51) &gt;= 3, 1, 0)</f>
        <v>1</v>
      </c>
      <c r="Z51">
        <f>Label_Encoding!Q51</f>
        <v>1</v>
      </c>
      <c r="AA51" t="str">
        <f t="shared" si="5"/>
        <v>Benar</v>
      </c>
    </row>
    <row r="52" spans="1:27" ht="15.75" customHeight="1" x14ac:dyDescent="0.2">
      <c r="A52" s="4">
        <v>36</v>
      </c>
      <c r="B52" s="5">
        <f>IF(Data_Mentah!B52="Male",1,0)</f>
        <v>0</v>
      </c>
      <c r="C52" s="5">
        <f>IF(Data_Mentah!C52="Yes",1,0)</f>
        <v>1</v>
      </c>
      <c r="D52" s="5">
        <f>IF(Data_Mentah!D52="Yes",1,0)</f>
        <v>1</v>
      </c>
      <c r="E52" s="5">
        <f>IF(Data_Mentah!E52="Yes",1,0)</f>
        <v>1</v>
      </c>
      <c r="F52" s="5">
        <f>IF(Data_Mentah!F52="Yes",1,0)</f>
        <v>0</v>
      </c>
      <c r="G52" s="5">
        <f>IF(Data_Mentah!G52="Yes",1,0)</f>
        <v>1</v>
      </c>
      <c r="H52" s="5">
        <f>IF(Data_Mentah!H52="Yes",1,0)</f>
        <v>0</v>
      </c>
      <c r="I52" s="5">
        <f>IF(Data_Mentah!I52="Yes",1,0)</f>
        <v>1</v>
      </c>
      <c r="J52" s="5">
        <f>IF(Data_Mentah!J52="Yes",1,0)</f>
        <v>0</v>
      </c>
      <c r="K52" s="5">
        <f>IF(Data_Mentah!K52="Yes",1,0)</f>
        <v>1</v>
      </c>
      <c r="L52" s="5">
        <f>IF(Data_Mentah!L52="Yes",1,0)</f>
        <v>1</v>
      </c>
      <c r="M52" s="5">
        <f>IF(Data_Mentah!M52="Yes",1,0)</f>
        <v>1</v>
      </c>
      <c r="N52" s="5">
        <f>IF(Data_Mentah!N52="Yes",1,0)</f>
        <v>1</v>
      </c>
      <c r="O52" s="5">
        <f>IF(Data_Mentah!O52="Yes",1,0)</f>
        <v>0</v>
      </c>
      <c r="P52" s="5">
        <f>IF(Data_Mentah!P52="Yes",1,0)</f>
        <v>0</v>
      </c>
      <c r="Q52" s="6">
        <f>IF(Data_Mentah!Q52="Positive",1,0)</f>
        <v>1</v>
      </c>
      <c r="T52">
        <f t="shared" si="0"/>
        <v>0</v>
      </c>
      <c r="U52">
        <f t="shared" si="1"/>
        <v>1</v>
      </c>
      <c r="V52">
        <f t="shared" si="2"/>
        <v>0</v>
      </c>
      <c r="W52">
        <f t="shared" si="3"/>
        <v>0</v>
      </c>
      <c r="X52">
        <f t="shared" si="4"/>
        <v>0</v>
      </c>
      <c r="Y52">
        <f>IF((Evaluasi_Model!T52 + Evaluasi_Model!U52 + Evaluasi_Model!V52 + Evaluasi_Model!W52 + Evaluasi_Model!X52) &gt;= 3, 1, 0)</f>
        <v>0</v>
      </c>
      <c r="Z52">
        <f>Label_Encoding!Q52</f>
        <v>1</v>
      </c>
      <c r="AA52" t="str">
        <f t="shared" si="5"/>
        <v>Salah</v>
      </c>
    </row>
    <row r="53" spans="1:27" ht="15.75" customHeight="1" x14ac:dyDescent="0.2">
      <c r="A53" s="7">
        <v>50</v>
      </c>
      <c r="B53" s="8">
        <f>IF(Data_Mentah!B53="Male",1,0)</f>
        <v>0</v>
      </c>
      <c r="C53" s="8">
        <f>IF(Data_Mentah!C53="Yes",1,0)</f>
        <v>1</v>
      </c>
      <c r="D53" s="8">
        <f>IF(Data_Mentah!D53="Yes",1,0)</f>
        <v>1</v>
      </c>
      <c r="E53" s="8">
        <f>IF(Data_Mentah!E53="Yes",1,0)</f>
        <v>1</v>
      </c>
      <c r="F53" s="8">
        <f>IF(Data_Mentah!F53="Yes",1,0)</f>
        <v>1</v>
      </c>
      <c r="G53" s="8">
        <f>IF(Data_Mentah!G53="Yes",1,0)</f>
        <v>1</v>
      </c>
      <c r="H53" s="8">
        <f>IF(Data_Mentah!H53="Yes",1,0)</f>
        <v>0</v>
      </c>
      <c r="I53" s="8">
        <f>IF(Data_Mentah!I53="Yes",1,0)</f>
        <v>1</v>
      </c>
      <c r="J53" s="8">
        <f>IF(Data_Mentah!J53="Yes",1,0)</f>
        <v>0</v>
      </c>
      <c r="K53" s="8">
        <f>IF(Data_Mentah!K53="Yes",1,0)</f>
        <v>0</v>
      </c>
      <c r="L53" s="8">
        <f>IF(Data_Mentah!L53="Yes",1,0)</f>
        <v>0</v>
      </c>
      <c r="M53" s="8">
        <f>IF(Data_Mentah!M53="Yes",1,0)</f>
        <v>1</v>
      </c>
      <c r="N53" s="8">
        <f>IF(Data_Mentah!N53="Yes",1,0)</f>
        <v>0</v>
      </c>
      <c r="O53" s="8">
        <f>IF(Data_Mentah!O53="Yes",1,0)</f>
        <v>0</v>
      </c>
      <c r="P53" s="8">
        <f>IF(Data_Mentah!P53="Yes",1,0)</f>
        <v>0</v>
      </c>
      <c r="Q53" s="9">
        <f>IF(Data_Mentah!Q53="Positive",1,0)</f>
        <v>1</v>
      </c>
      <c r="T53">
        <f t="shared" si="0"/>
        <v>0</v>
      </c>
      <c r="U53">
        <f t="shared" si="1"/>
        <v>1</v>
      </c>
      <c r="V53">
        <f t="shared" si="2"/>
        <v>0</v>
      </c>
      <c r="W53">
        <f t="shared" si="3"/>
        <v>0</v>
      </c>
      <c r="X53">
        <f t="shared" si="4"/>
        <v>0</v>
      </c>
      <c r="Y53">
        <f>IF((Evaluasi_Model!T53 + Evaluasi_Model!U53 + Evaluasi_Model!V53 + Evaluasi_Model!W53 + Evaluasi_Model!X53) &gt;= 3, 1, 0)</f>
        <v>0</v>
      </c>
      <c r="Z53">
        <f>Label_Encoding!Q53</f>
        <v>1</v>
      </c>
      <c r="AA53" t="str">
        <f t="shared" si="5"/>
        <v>Salah</v>
      </c>
    </row>
    <row r="54" spans="1:27" ht="15.75" customHeight="1" x14ac:dyDescent="0.2">
      <c r="A54" s="4">
        <v>60</v>
      </c>
      <c r="B54" s="5">
        <f>IF(Data_Mentah!B54="Male",1,0)</f>
        <v>0</v>
      </c>
      <c r="C54" s="5">
        <f>IF(Data_Mentah!C54="Yes",1,0)</f>
        <v>0</v>
      </c>
      <c r="D54" s="5">
        <f>IF(Data_Mentah!D54="Yes",1,0)</f>
        <v>1</v>
      </c>
      <c r="E54" s="5">
        <f>IF(Data_Mentah!E54="Yes",1,0)</f>
        <v>1</v>
      </c>
      <c r="F54" s="5">
        <f>IF(Data_Mentah!F54="Yes",1,0)</f>
        <v>1</v>
      </c>
      <c r="G54" s="5">
        <f>IF(Data_Mentah!G54="Yes",1,0)</f>
        <v>1</v>
      </c>
      <c r="H54" s="5">
        <f>IF(Data_Mentah!H54="Yes",1,0)</f>
        <v>1</v>
      </c>
      <c r="I54" s="5">
        <f>IF(Data_Mentah!I54="Yes",1,0)</f>
        <v>1</v>
      </c>
      <c r="J54" s="5">
        <f>IF(Data_Mentah!J54="Yes",1,0)</f>
        <v>0</v>
      </c>
      <c r="K54" s="5">
        <f>IF(Data_Mentah!K54="Yes",1,0)</f>
        <v>1</v>
      </c>
      <c r="L54" s="5">
        <f>IF(Data_Mentah!L54="Yes",1,0)</f>
        <v>1</v>
      </c>
      <c r="M54" s="5">
        <f>IF(Data_Mentah!M54="Yes",1,0)</f>
        <v>1</v>
      </c>
      <c r="N54" s="5">
        <f>IF(Data_Mentah!N54="Yes",1,0)</f>
        <v>1</v>
      </c>
      <c r="O54" s="5">
        <f>IF(Data_Mentah!O54="Yes",1,0)</f>
        <v>0</v>
      </c>
      <c r="P54" s="5">
        <f>IF(Data_Mentah!P54="Yes",1,0)</f>
        <v>0</v>
      </c>
      <c r="Q54" s="6">
        <f>IF(Data_Mentah!Q54="Positive",1,0)</f>
        <v>1</v>
      </c>
      <c r="T54">
        <f t="shared" si="0"/>
        <v>1</v>
      </c>
      <c r="U54">
        <f t="shared" si="1"/>
        <v>1</v>
      </c>
      <c r="V54">
        <f t="shared" si="2"/>
        <v>1</v>
      </c>
      <c r="W54">
        <f t="shared" si="3"/>
        <v>0</v>
      </c>
      <c r="X54">
        <f t="shared" si="4"/>
        <v>1</v>
      </c>
      <c r="Y54">
        <f>IF((Evaluasi_Model!T54 + Evaluasi_Model!U54 + Evaluasi_Model!V54 + Evaluasi_Model!W54 + Evaluasi_Model!X54) &gt;= 3, 1, 0)</f>
        <v>1</v>
      </c>
      <c r="Z54">
        <f>Label_Encoding!Q54</f>
        <v>1</v>
      </c>
      <c r="AA54" t="str">
        <f t="shared" si="5"/>
        <v>Benar</v>
      </c>
    </row>
    <row r="55" spans="1:27" ht="15.75" customHeight="1" x14ac:dyDescent="0.2">
      <c r="A55" s="7">
        <v>50</v>
      </c>
      <c r="B55" s="8">
        <f>IF(Data_Mentah!B55="Male",1,0)</f>
        <v>0</v>
      </c>
      <c r="C55" s="8">
        <f>IF(Data_Mentah!C55="Yes",1,0)</f>
        <v>0</v>
      </c>
      <c r="D55" s="8">
        <f>IF(Data_Mentah!D55="Yes",1,0)</f>
        <v>1</v>
      </c>
      <c r="E55" s="8">
        <f>IF(Data_Mentah!E55="Yes",1,0)</f>
        <v>1</v>
      </c>
      <c r="F55" s="8">
        <f>IF(Data_Mentah!F55="Yes",1,0)</f>
        <v>1</v>
      </c>
      <c r="G55" s="8">
        <f>IF(Data_Mentah!G55="Yes",1,0)</f>
        <v>0</v>
      </c>
      <c r="H55" s="8">
        <f>IF(Data_Mentah!H55="Yes",1,0)</f>
        <v>0</v>
      </c>
      <c r="I55" s="8">
        <f>IF(Data_Mentah!I55="Yes",1,0)</f>
        <v>1</v>
      </c>
      <c r="J55" s="8">
        <f>IF(Data_Mentah!J55="Yes",1,0)</f>
        <v>0</v>
      </c>
      <c r="K55" s="8">
        <f>IF(Data_Mentah!K55="Yes",1,0)</f>
        <v>0</v>
      </c>
      <c r="L55" s="8">
        <f>IF(Data_Mentah!L55="Yes",1,0)</f>
        <v>1</v>
      </c>
      <c r="M55" s="8">
        <f>IF(Data_Mentah!M55="Yes",1,0)</f>
        <v>0</v>
      </c>
      <c r="N55" s="8">
        <f>IF(Data_Mentah!N55="Yes",1,0)</f>
        <v>0</v>
      </c>
      <c r="O55" s="8">
        <f>IF(Data_Mentah!O55="Yes",1,0)</f>
        <v>0</v>
      </c>
      <c r="P55" s="8">
        <f>IF(Data_Mentah!P55="Yes",1,0)</f>
        <v>0</v>
      </c>
      <c r="Q55" s="9">
        <f>IF(Data_Mentah!Q55="Positive",1,0)</f>
        <v>1</v>
      </c>
      <c r="T55">
        <f t="shared" si="0"/>
        <v>0</v>
      </c>
      <c r="U55">
        <f t="shared" si="1"/>
        <v>0</v>
      </c>
      <c r="V55">
        <f t="shared" si="2"/>
        <v>1</v>
      </c>
      <c r="W55">
        <f t="shared" si="3"/>
        <v>0</v>
      </c>
      <c r="X55">
        <f t="shared" si="4"/>
        <v>0</v>
      </c>
      <c r="Y55">
        <f>IF((Evaluasi_Model!T55 + Evaluasi_Model!U55 + Evaluasi_Model!V55 + Evaluasi_Model!W55 + Evaluasi_Model!X55) &gt;= 3, 1, 0)</f>
        <v>0</v>
      </c>
      <c r="Z55">
        <f>Label_Encoding!Q55</f>
        <v>1</v>
      </c>
      <c r="AA55" t="str">
        <f t="shared" si="5"/>
        <v>Salah</v>
      </c>
    </row>
    <row r="56" spans="1:27" ht="15.75" customHeight="1" x14ac:dyDescent="0.2">
      <c r="A56" s="4">
        <v>51</v>
      </c>
      <c r="B56" s="5">
        <f>IF(Data_Mentah!B56="Male",1,0)</f>
        <v>0</v>
      </c>
      <c r="C56" s="5">
        <f>IF(Data_Mentah!C56="Yes",1,0)</f>
        <v>0</v>
      </c>
      <c r="D56" s="5">
        <f>IF(Data_Mentah!D56="Yes",1,0)</f>
        <v>0</v>
      </c>
      <c r="E56" s="5">
        <f>IF(Data_Mentah!E56="Yes",1,0)</f>
        <v>0</v>
      </c>
      <c r="F56" s="5">
        <f>IF(Data_Mentah!F56="Yes",1,0)</f>
        <v>0</v>
      </c>
      <c r="G56" s="5">
        <f>IF(Data_Mentah!G56="Yes",1,0)</f>
        <v>0</v>
      </c>
      <c r="H56" s="5">
        <f>IF(Data_Mentah!H56="Yes",1,0)</f>
        <v>0</v>
      </c>
      <c r="I56" s="5">
        <f>IF(Data_Mentah!I56="Yes",1,0)</f>
        <v>1</v>
      </c>
      <c r="J56" s="5">
        <f>IF(Data_Mentah!J56="Yes",1,0)</f>
        <v>0</v>
      </c>
      <c r="K56" s="5">
        <f>IF(Data_Mentah!K56="Yes",1,0)</f>
        <v>0</v>
      </c>
      <c r="L56" s="5">
        <f>IF(Data_Mentah!L56="Yes",1,0)</f>
        <v>0</v>
      </c>
      <c r="M56" s="5">
        <f>IF(Data_Mentah!M56="Yes",1,0)</f>
        <v>1</v>
      </c>
      <c r="N56" s="5">
        <f>IF(Data_Mentah!N56="Yes",1,0)</f>
        <v>1</v>
      </c>
      <c r="O56" s="5">
        <f>IF(Data_Mentah!O56="Yes",1,0)</f>
        <v>0</v>
      </c>
      <c r="P56" s="5">
        <f>IF(Data_Mentah!P56="Yes",1,0)</f>
        <v>0</v>
      </c>
      <c r="Q56" s="6">
        <f>IF(Data_Mentah!Q56="Positive",1,0)</f>
        <v>1</v>
      </c>
      <c r="T56">
        <f t="shared" si="0"/>
        <v>0</v>
      </c>
      <c r="U56">
        <f t="shared" si="1"/>
        <v>0</v>
      </c>
      <c r="V56">
        <f t="shared" si="2"/>
        <v>0</v>
      </c>
      <c r="W56">
        <f t="shared" si="3"/>
        <v>0</v>
      </c>
      <c r="X56">
        <f t="shared" si="4"/>
        <v>0</v>
      </c>
      <c r="Y56">
        <f>IF((Evaluasi_Model!T56 + Evaluasi_Model!U56 + Evaluasi_Model!V56 + Evaluasi_Model!W56 + Evaluasi_Model!X56) &gt;= 3, 1, 0)</f>
        <v>0</v>
      </c>
      <c r="Z56">
        <f>Label_Encoding!Q56</f>
        <v>1</v>
      </c>
      <c r="AA56" t="str">
        <f t="shared" si="5"/>
        <v>Salah</v>
      </c>
    </row>
    <row r="57" spans="1:27" ht="15.75" customHeight="1" x14ac:dyDescent="0.2">
      <c r="A57" s="7">
        <v>38</v>
      </c>
      <c r="B57" s="8">
        <f>IF(Data_Mentah!B57="Male",1,0)</f>
        <v>0</v>
      </c>
      <c r="C57" s="8">
        <f>IF(Data_Mentah!C57="Yes",1,0)</f>
        <v>0</v>
      </c>
      <c r="D57" s="8">
        <f>IF(Data_Mentah!D57="Yes",1,0)</f>
        <v>0</v>
      </c>
      <c r="E57" s="8">
        <f>IF(Data_Mentah!E57="Yes",1,0)</f>
        <v>0</v>
      </c>
      <c r="F57" s="8">
        <f>IF(Data_Mentah!F57="Yes",1,0)</f>
        <v>0</v>
      </c>
      <c r="G57" s="8">
        <f>IF(Data_Mentah!G57="Yes",1,0)</f>
        <v>0</v>
      </c>
      <c r="H57" s="8">
        <f>IF(Data_Mentah!H57="Yes",1,0)</f>
        <v>0</v>
      </c>
      <c r="I57" s="8">
        <f>IF(Data_Mentah!I57="Yes",1,0)</f>
        <v>0</v>
      </c>
      <c r="J57" s="8">
        <f>IF(Data_Mentah!J57="Yes",1,0)</f>
        <v>0</v>
      </c>
      <c r="K57" s="8">
        <f>IF(Data_Mentah!K57="Yes",1,0)</f>
        <v>0</v>
      </c>
      <c r="L57" s="8">
        <f>IF(Data_Mentah!L57="Yes",1,0)</f>
        <v>0</v>
      </c>
      <c r="M57" s="8">
        <f>IF(Data_Mentah!M57="Yes",1,0)</f>
        <v>0</v>
      </c>
      <c r="N57" s="8">
        <f>IF(Data_Mentah!N57="Yes",1,0)</f>
        <v>0</v>
      </c>
      <c r="O57" s="8">
        <f>IF(Data_Mentah!O57="Yes",1,0)</f>
        <v>0</v>
      </c>
      <c r="P57" s="8">
        <f>IF(Data_Mentah!P57="Yes",1,0)</f>
        <v>1</v>
      </c>
      <c r="Q57" s="9">
        <f>IF(Data_Mentah!Q57="Positive",1,0)</f>
        <v>1</v>
      </c>
      <c r="T57">
        <f t="shared" si="0"/>
        <v>0</v>
      </c>
      <c r="U57">
        <f t="shared" si="1"/>
        <v>0</v>
      </c>
      <c r="V57">
        <f t="shared" si="2"/>
        <v>0</v>
      </c>
      <c r="W57">
        <f t="shared" si="3"/>
        <v>0</v>
      </c>
      <c r="X57">
        <f t="shared" si="4"/>
        <v>0</v>
      </c>
      <c r="Y57">
        <f>IF((Evaluasi_Model!T57 + Evaluasi_Model!U57 + Evaluasi_Model!V57 + Evaluasi_Model!W57 + Evaluasi_Model!X57) &gt;= 3, 1, 0)</f>
        <v>0</v>
      </c>
      <c r="Z57">
        <f>Label_Encoding!Q57</f>
        <v>1</v>
      </c>
      <c r="AA57" t="str">
        <f t="shared" si="5"/>
        <v>Salah</v>
      </c>
    </row>
    <row r="58" spans="1:27" ht="15.75" customHeight="1" x14ac:dyDescent="0.2">
      <c r="A58" s="4">
        <v>66</v>
      </c>
      <c r="B58" s="5">
        <f>IF(Data_Mentah!B58="Male",1,0)</f>
        <v>0</v>
      </c>
      <c r="C58" s="5">
        <f>IF(Data_Mentah!C58="Yes",1,0)</f>
        <v>1</v>
      </c>
      <c r="D58" s="5">
        <f>IF(Data_Mentah!D58="Yes",1,0)</f>
        <v>1</v>
      </c>
      <c r="E58" s="5">
        <f>IF(Data_Mentah!E58="Yes",1,0)</f>
        <v>1</v>
      </c>
      <c r="F58" s="5">
        <f>IF(Data_Mentah!F58="Yes",1,0)</f>
        <v>1</v>
      </c>
      <c r="G58" s="5">
        <f>IF(Data_Mentah!G58="Yes",1,0)</f>
        <v>1</v>
      </c>
      <c r="H58" s="5">
        <f>IF(Data_Mentah!H58="Yes",1,0)</f>
        <v>1</v>
      </c>
      <c r="I58" s="5">
        <f>IF(Data_Mentah!I58="Yes",1,0)</f>
        <v>1</v>
      </c>
      <c r="J58" s="5">
        <f>IF(Data_Mentah!J58="Yes",1,0)</f>
        <v>1</v>
      </c>
      <c r="K58" s="5">
        <f>IF(Data_Mentah!K58="Yes",1,0)</f>
        <v>0</v>
      </c>
      <c r="L58" s="5">
        <f>IF(Data_Mentah!L58="Yes",1,0)</f>
        <v>1</v>
      </c>
      <c r="M58" s="5">
        <f>IF(Data_Mentah!M58="Yes",1,0)</f>
        <v>1</v>
      </c>
      <c r="N58" s="5">
        <f>IF(Data_Mentah!N58="Yes",1,0)</f>
        <v>1</v>
      </c>
      <c r="O58" s="5">
        <f>IF(Data_Mentah!O58="Yes",1,0)</f>
        <v>0</v>
      </c>
      <c r="P58" s="5">
        <f>IF(Data_Mentah!P58="Yes",1,0)</f>
        <v>0</v>
      </c>
      <c r="Q58" s="6">
        <f>IF(Data_Mentah!Q58="Positive",1,0)</f>
        <v>1</v>
      </c>
      <c r="T58">
        <f t="shared" si="0"/>
        <v>1</v>
      </c>
      <c r="U58">
        <f t="shared" si="1"/>
        <v>1</v>
      </c>
      <c r="V58">
        <f t="shared" si="2"/>
        <v>1</v>
      </c>
      <c r="W58">
        <f t="shared" si="3"/>
        <v>0</v>
      </c>
      <c r="X58">
        <f t="shared" si="4"/>
        <v>1</v>
      </c>
      <c r="Y58">
        <f>IF((Evaluasi_Model!T58 + Evaluasi_Model!U58 + Evaluasi_Model!V58 + Evaluasi_Model!W58 + Evaluasi_Model!X58) &gt;= 3, 1, 0)</f>
        <v>1</v>
      </c>
      <c r="Z58">
        <f>Label_Encoding!Q58</f>
        <v>1</v>
      </c>
      <c r="AA58" t="str">
        <f t="shared" si="5"/>
        <v>Benar</v>
      </c>
    </row>
    <row r="59" spans="1:27" ht="15.75" customHeight="1" x14ac:dyDescent="0.2">
      <c r="A59" s="7">
        <v>53</v>
      </c>
      <c r="B59" s="8">
        <f>IF(Data_Mentah!B59="Male",1,0)</f>
        <v>0</v>
      </c>
      <c r="C59" s="8">
        <f>IF(Data_Mentah!C59="Yes",1,0)</f>
        <v>0</v>
      </c>
      <c r="D59" s="8">
        <f>IF(Data_Mentah!D59="Yes",1,0)</f>
        <v>0</v>
      </c>
      <c r="E59" s="8">
        <f>IF(Data_Mentah!E59="Yes",1,0)</f>
        <v>0</v>
      </c>
      <c r="F59" s="8">
        <f>IF(Data_Mentah!F59="Yes",1,0)</f>
        <v>0</v>
      </c>
      <c r="G59" s="8">
        <f>IF(Data_Mentah!G59="Yes",1,0)</f>
        <v>1</v>
      </c>
      <c r="H59" s="8">
        <f>IF(Data_Mentah!H59="Yes",1,0)</f>
        <v>0</v>
      </c>
      <c r="I59" s="8">
        <f>IF(Data_Mentah!I59="Yes",1,0)</f>
        <v>1</v>
      </c>
      <c r="J59" s="8">
        <f>IF(Data_Mentah!J59="Yes",1,0)</f>
        <v>0</v>
      </c>
      <c r="K59" s="8">
        <f>IF(Data_Mentah!K59="Yes",1,0)</f>
        <v>0</v>
      </c>
      <c r="L59" s="8">
        <f>IF(Data_Mentah!L59="Yes",1,0)</f>
        <v>0</v>
      </c>
      <c r="M59" s="8">
        <f>IF(Data_Mentah!M59="Yes",1,0)</f>
        <v>1</v>
      </c>
      <c r="N59" s="8">
        <f>IF(Data_Mentah!N59="Yes",1,0)</f>
        <v>0</v>
      </c>
      <c r="O59" s="8">
        <f>IF(Data_Mentah!O59="Yes",1,0)</f>
        <v>0</v>
      </c>
      <c r="P59" s="8">
        <f>IF(Data_Mentah!P59="Yes",1,0)</f>
        <v>0</v>
      </c>
      <c r="Q59" s="9">
        <f>IF(Data_Mentah!Q59="Positive",1,0)</f>
        <v>1</v>
      </c>
      <c r="T59">
        <f t="shared" si="0"/>
        <v>0</v>
      </c>
      <c r="U59">
        <f t="shared" si="1"/>
        <v>0</v>
      </c>
      <c r="V59">
        <f t="shared" si="2"/>
        <v>0</v>
      </c>
      <c r="W59">
        <f t="shared" si="3"/>
        <v>0</v>
      </c>
      <c r="X59">
        <f t="shared" si="4"/>
        <v>0</v>
      </c>
      <c r="Y59">
        <f>IF((Evaluasi_Model!T59 + Evaluasi_Model!U59 + Evaluasi_Model!V59 + Evaluasi_Model!W59 + Evaluasi_Model!X59) &gt;= 3, 1, 0)</f>
        <v>0</v>
      </c>
      <c r="Z59">
        <f>Label_Encoding!Q59</f>
        <v>1</v>
      </c>
      <c r="AA59" t="str">
        <f t="shared" si="5"/>
        <v>Salah</v>
      </c>
    </row>
    <row r="60" spans="1:27" ht="15.75" customHeight="1" x14ac:dyDescent="0.2">
      <c r="A60" s="4">
        <v>59</v>
      </c>
      <c r="B60" s="5">
        <f>IF(Data_Mentah!B60="Male",1,0)</f>
        <v>0</v>
      </c>
      <c r="C60" s="5">
        <f>IF(Data_Mentah!C60="Yes",1,0)</f>
        <v>0</v>
      </c>
      <c r="D60" s="5">
        <f>IF(Data_Mentah!D60="Yes",1,0)</f>
        <v>0</v>
      </c>
      <c r="E60" s="5">
        <f>IF(Data_Mentah!E60="Yes",1,0)</f>
        <v>0</v>
      </c>
      <c r="F60" s="5">
        <f>IF(Data_Mentah!F60="Yes",1,0)</f>
        <v>0</v>
      </c>
      <c r="G60" s="5">
        <f>IF(Data_Mentah!G60="Yes",1,0)</f>
        <v>0</v>
      </c>
      <c r="H60" s="5">
        <f>IF(Data_Mentah!H60="Yes",1,0)</f>
        <v>0</v>
      </c>
      <c r="I60" s="5">
        <f>IF(Data_Mentah!I60="Yes",1,0)</f>
        <v>0</v>
      </c>
      <c r="J60" s="5">
        <f>IF(Data_Mentah!J60="Yes",1,0)</f>
        <v>0</v>
      </c>
      <c r="K60" s="5">
        <f>IF(Data_Mentah!K60="Yes",1,0)</f>
        <v>0</v>
      </c>
      <c r="L60" s="5">
        <f>IF(Data_Mentah!L60="Yes",1,0)</f>
        <v>0</v>
      </c>
      <c r="M60" s="5">
        <f>IF(Data_Mentah!M60="Yes",1,0)</f>
        <v>0</v>
      </c>
      <c r="N60" s="5">
        <f>IF(Data_Mentah!N60="Yes",1,0)</f>
        <v>0</v>
      </c>
      <c r="O60" s="5">
        <f>IF(Data_Mentah!O60="Yes",1,0)</f>
        <v>0</v>
      </c>
      <c r="P60" s="5">
        <f>IF(Data_Mentah!P60="Yes",1,0)</f>
        <v>0</v>
      </c>
      <c r="Q60" s="6">
        <f>IF(Data_Mentah!Q60="Positive",1,0)</f>
        <v>1</v>
      </c>
      <c r="T60">
        <f t="shared" si="0"/>
        <v>0</v>
      </c>
      <c r="U60">
        <f t="shared" si="1"/>
        <v>0</v>
      </c>
      <c r="V60">
        <f t="shared" si="2"/>
        <v>0</v>
      </c>
      <c r="W60">
        <f t="shared" si="3"/>
        <v>0</v>
      </c>
      <c r="X60">
        <f t="shared" si="4"/>
        <v>0</v>
      </c>
      <c r="Y60">
        <f>IF((Evaluasi_Model!T60 + Evaluasi_Model!U60 + Evaluasi_Model!V60 + Evaluasi_Model!W60 + Evaluasi_Model!X60) &gt;= 3, 1, 0)</f>
        <v>0</v>
      </c>
      <c r="Z60">
        <f>Label_Encoding!Q60</f>
        <v>1</v>
      </c>
      <c r="AA60" t="str">
        <f t="shared" si="5"/>
        <v>Salah</v>
      </c>
    </row>
    <row r="61" spans="1:27" ht="15.75" customHeight="1" x14ac:dyDescent="0.2">
      <c r="A61" s="7">
        <v>39</v>
      </c>
      <c r="B61" s="8">
        <f>IF(Data_Mentah!B61="Male",1,0)</f>
        <v>0</v>
      </c>
      <c r="C61" s="8">
        <f>IF(Data_Mentah!C61="Yes",1,0)</f>
        <v>1</v>
      </c>
      <c r="D61" s="8">
        <f>IF(Data_Mentah!D61="Yes",1,0)</f>
        <v>1</v>
      </c>
      <c r="E61" s="8">
        <f>IF(Data_Mentah!E61="Yes",1,0)</f>
        <v>0</v>
      </c>
      <c r="F61" s="8">
        <f>IF(Data_Mentah!F61="Yes",1,0)</f>
        <v>1</v>
      </c>
      <c r="G61" s="8">
        <f>IF(Data_Mentah!G61="Yes",1,0)</f>
        <v>1</v>
      </c>
      <c r="H61" s="8">
        <f>IF(Data_Mentah!H61="Yes",1,0)</f>
        <v>0</v>
      </c>
      <c r="I61" s="8">
        <f>IF(Data_Mentah!I61="Yes",1,0)</f>
        <v>1</v>
      </c>
      <c r="J61" s="8">
        <f>IF(Data_Mentah!J61="Yes",1,0)</f>
        <v>0</v>
      </c>
      <c r="K61" s="8">
        <f>IF(Data_Mentah!K61="Yes",1,0)</f>
        <v>1</v>
      </c>
      <c r="L61" s="8">
        <f>IF(Data_Mentah!L61="Yes",1,0)</f>
        <v>1</v>
      </c>
      <c r="M61" s="8">
        <f>IF(Data_Mentah!M61="Yes",1,0)</f>
        <v>1</v>
      </c>
      <c r="N61" s="8">
        <f>IF(Data_Mentah!N61="Yes",1,0)</f>
        <v>1</v>
      </c>
      <c r="O61" s="8">
        <f>IF(Data_Mentah!O61="Yes",1,0)</f>
        <v>0</v>
      </c>
      <c r="P61" s="8">
        <f>IF(Data_Mentah!P61="Yes",1,0)</f>
        <v>1</v>
      </c>
      <c r="Q61" s="9">
        <f>IF(Data_Mentah!Q61="Positive",1,0)</f>
        <v>1</v>
      </c>
      <c r="T61">
        <f t="shared" si="0"/>
        <v>0</v>
      </c>
      <c r="U61">
        <f t="shared" si="1"/>
        <v>1</v>
      </c>
      <c r="V61">
        <f t="shared" si="2"/>
        <v>1</v>
      </c>
      <c r="W61">
        <f t="shared" si="3"/>
        <v>1</v>
      </c>
      <c r="X61">
        <f t="shared" si="4"/>
        <v>1</v>
      </c>
      <c r="Y61">
        <f>IF((Evaluasi_Model!T61 + Evaluasi_Model!U61 + Evaluasi_Model!V61 + Evaluasi_Model!W61 + Evaluasi_Model!X61) &gt;= 3, 1, 0)</f>
        <v>1</v>
      </c>
      <c r="Z61">
        <f>Label_Encoding!Q61</f>
        <v>1</v>
      </c>
      <c r="AA61" t="str">
        <f t="shared" si="5"/>
        <v>Benar</v>
      </c>
    </row>
    <row r="62" spans="1:27" ht="15.75" customHeight="1" x14ac:dyDescent="0.2">
      <c r="A62" s="4">
        <v>65</v>
      </c>
      <c r="B62" s="5">
        <f>IF(Data_Mentah!B62="Male",1,0)</f>
        <v>0</v>
      </c>
      <c r="C62" s="5">
        <f>IF(Data_Mentah!C62="Yes",1,0)</f>
        <v>1</v>
      </c>
      <c r="D62" s="5">
        <f>IF(Data_Mentah!D62="Yes",1,0)</f>
        <v>1</v>
      </c>
      <c r="E62" s="5">
        <f>IF(Data_Mentah!E62="Yes",1,0)</f>
        <v>0</v>
      </c>
      <c r="F62" s="5">
        <f>IF(Data_Mentah!F62="Yes",1,0)</f>
        <v>1</v>
      </c>
      <c r="G62" s="5">
        <f>IF(Data_Mentah!G62="Yes",1,0)</f>
        <v>1</v>
      </c>
      <c r="H62" s="5">
        <f>IF(Data_Mentah!H62="Yes",1,0)</f>
        <v>0</v>
      </c>
      <c r="I62" s="5">
        <f>IF(Data_Mentah!I62="Yes",1,0)</f>
        <v>0</v>
      </c>
      <c r="J62" s="5">
        <f>IF(Data_Mentah!J62="Yes",1,0)</f>
        <v>1</v>
      </c>
      <c r="K62" s="5">
        <f>IF(Data_Mentah!K62="Yes",1,0)</f>
        <v>0</v>
      </c>
      <c r="L62" s="5">
        <f>IF(Data_Mentah!L62="Yes",1,0)</f>
        <v>0</v>
      </c>
      <c r="M62" s="5">
        <f>IF(Data_Mentah!M62="Yes",1,0)</f>
        <v>1</v>
      </c>
      <c r="N62" s="5">
        <f>IF(Data_Mentah!N62="Yes",1,0)</f>
        <v>1</v>
      </c>
      <c r="O62" s="5">
        <f>IF(Data_Mentah!O62="Yes",1,0)</f>
        <v>0</v>
      </c>
      <c r="P62" s="5">
        <f>IF(Data_Mentah!P62="Yes",1,0)</f>
        <v>0</v>
      </c>
      <c r="Q62" s="6">
        <f>IF(Data_Mentah!Q62="Positive",1,0)</f>
        <v>1</v>
      </c>
      <c r="T62">
        <f t="shared" si="0"/>
        <v>1</v>
      </c>
      <c r="U62">
        <f t="shared" si="1"/>
        <v>1</v>
      </c>
      <c r="V62">
        <f t="shared" si="2"/>
        <v>0</v>
      </c>
      <c r="W62">
        <f t="shared" si="3"/>
        <v>0</v>
      </c>
      <c r="X62">
        <f t="shared" si="4"/>
        <v>0</v>
      </c>
      <c r="Y62">
        <f>IF((Evaluasi_Model!T62 + Evaluasi_Model!U62 + Evaluasi_Model!V62 + Evaluasi_Model!W62 + Evaluasi_Model!X62) &gt;= 3, 1, 0)</f>
        <v>0</v>
      </c>
      <c r="Z62">
        <f>Label_Encoding!Q62</f>
        <v>1</v>
      </c>
      <c r="AA62" t="str">
        <f t="shared" si="5"/>
        <v>Salah</v>
      </c>
    </row>
    <row r="63" spans="1:27" ht="15.75" customHeight="1" x14ac:dyDescent="0.2">
      <c r="A63" s="7">
        <v>35</v>
      </c>
      <c r="B63" s="8">
        <f>IF(Data_Mentah!B63="Male",1,0)</f>
        <v>0</v>
      </c>
      <c r="C63" s="8">
        <f>IF(Data_Mentah!C63="Yes",1,0)</f>
        <v>1</v>
      </c>
      <c r="D63" s="8">
        <f>IF(Data_Mentah!D63="Yes",1,0)</f>
        <v>1</v>
      </c>
      <c r="E63" s="8">
        <f>IF(Data_Mentah!E63="Yes",1,0)</f>
        <v>1</v>
      </c>
      <c r="F63" s="8">
        <f>IF(Data_Mentah!F63="Yes",1,0)</f>
        <v>1</v>
      </c>
      <c r="G63" s="8">
        <f>IF(Data_Mentah!G63="Yes",1,0)</f>
        <v>1</v>
      </c>
      <c r="H63" s="8">
        <f>IF(Data_Mentah!H63="Yes",1,0)</f>
        <v>0</v>
      </c>
      <c r="I63" s="8">
        <f>IF(Data_Mentah!I63="Yes",1,0)</f>
        <v>1</v>
      </c>
      <c r="J63" s="8">
        <f>IF(Data_Mentah!J63="Yes",1,0)</f>
        <v>1</v>
      </c>
      <c r="K63" s="8">
        <f>IF(Data_Mentah!K63="Yes",1,0)</f>
        <v>0</v>
      </c>
      <c r="L63" s="8">
        <f>IF(Data_Mentah!L63="Yes",1,0)</f>
        <v>1</v>
      </c>
      <c r="M63" s="8">
        <f>IF(Data_Mentah!M63="Yes",1,0)</f>
        <v>1</v>
      </c>
      <c r="N63" s="8">
        <f>IF(Data_Mentah!N63="Yes",1,0)</f>
        <v>1</v>
      </c>
      <c r="O63" s="8">
        <f>IF(Data_Mentah!O63="Yes",1,0)</f>
        <v>0</v>
      </c>
      <c r="P63" s="8">
        <f>IF(Data_Mentah!P63="Yes",1,0)</f>
        <v>0</v>
      </c>
      <c r="Q63" s="9">
        <f>IF(Data_Mentah!Q63="Positive",1,0)</f>
        <v>1</v>
      </c>
      <c r="T63">
        <f t="shared" si="0"/>
        <v>1</v>
      </c>
      <c r="U63">
        <f t="shared" si="1"/>
        <v>1</v>
      </c>
      <c r="V63">
        <f t="shared" si="2"/>
        <v>1</v>
      </c>
      <c r="W63">
        <f t="shared" si="3"/>
        <v>0</v>
      </c>
      <c r="X63">
        <f t="shared" si="4"/>
        <v>1</v>
      </c>
      <c r="Y63">
        <f>IF((Evaluasi_Model!T63 + Evaluasi_Model!U63 + Evaluasi_Model!V63 + Evaluasi_Model!W63 + Evaluasi_Model!X63) &gt;= 3, 1, 0)</f>
        <v>1</v>
      </c>
      <c r="Z63">
        <f>Label_Encoding!Q63</f>
        <v>1</v>
      </c>
      <c r="AA63" t="str">
        <f t="shared" si="5"/>
        <v>Benar</v>
      </c>
    </row>
    <row r="64" spans="1:27" ht="15.75" customHeight="1" x14ac:dyDescent="0.2">
      <c r="A64" s="4">
        <v>55</v>
      </c>
      <c r="B64" s="5">
        <f>IF(Data_Mentah!B64="Male",1,0)</f>
        <v>0</v>
      </c>
      <c r="C64" s="5">
        <f>IF(Data_Mentah!C64="Yes",1,0)</f>
        <v>1</v>
      </c>
      <c r="D64" s="5">
        <f>IF(Data_Mentah!D64="Yes",1,0)</f>
        <v>1</v>
      </c>
      <c r="E64" s="5">
        <f>IF(Data_Mentah!E64="Yes",1,0)</f>
        <v>0</v>
      </c>
      <c r="F64" s="5">
        <f>IF(Data_Mentah!F64="Yes",1,0)</f>
        <v>1</v>
      </c>
      <c r="G64" s="5">
        <f>IF(Data_Mentah!G64="Yes",1,0)</f>
        <v>1</v>
      </c>
      <c r="H64" s="5">
        <f>IF(Data_Mentah!H64="Yes",1,0)</f>
        <v>0</v>
      </c>
      <c r="I64" s="5">
        <f>IF(Data_Mentah!I64="Yes",1,0)</f>
        <v>1</v>
      </c>
      <c r="J64" s="5">
        <f>IF(Data_Mentah!J64="Yes",1,0)</f>
        <v>1</v>
      </c>
      <c r="K64" s="5">
        <f>IF(Data_Mentah!K64="Yes",1,0)</f>
        <v>0</v>
      </c>
      <c r="L64" s="5">
        <f>IF(Data_Mentah!L64="Yes",1,0)</f>
        <v>1</v>
      </c>
      <c r="M64" s="5">
        <f>IF(Data_Mentah!M64="Yes",1,0)</f>
        <v>1</v>
      </c>
      <c r="N64" s="5">
        <f>IF(Data_Mentah!N64="Yes",1,0)</f>
        <v>1</v>
      </c>
      <c r="O64" s="5">
        <f>IF(Data_Mentah!O64="Yes",1,0)</f>
        <v>0</v>
      </c>
      <c r="P64" s="5">
        <f>IF(Data_Mentah!P64="Yes",1,0)</f>
        <v>0</v>
      </c>
      <c r="Q64" s="6">
        <f>IF(Data_Mentah!Q64="Positive",1,0)</f>
        <v>1</v>
      </c>
      <c r="T64">
        <f t="shared" si="0"/>
        <v>1</v>
      </c>
      <c r="U64">
        <f t="shared" si="1"/>
        <v>1</v>
      </c>
      <c r="V64">
        <f t="shared" si="2"/>
        <v>1</v>
      </c>
      <c r="W64">
        <f t="shared" si="3"/>
        <v>0</v>
      </c>
      <c r="X64">
        <f t="shared" si="4"/>
        <v>1</v>
      </c>
      <c r="Y64">
        <f>IF((Evaluasi_Model!T64 + Evaluasi_Model!U64 + Evaluasi_Model!V64 + Evaluasi_Model!W64 + Evaluasi_Model!X64) &gt;= 3, 1, 0)</f>
        <v>1</v>
      </c>
      <c r="Z64">
        <f>Label_Encoding!Q64</f>
        <v>1</v>
      </c>
      <c r="AA64" t="str">
        <f t="shared" si="5"/>
        <v>Benar</v>
      </c>
    </row>
    <row r="65" spans="1:27" ht="15.75" customHeight="1" x14ac:dyDescent="0.2">
      <c r="A65" s="7">
        <v>60</v>
      </c>
      <c r="B65" s="8">
        <f>IF(Data_Mentah!B65="Male",1,0)</f>
        <v>0</v>
      </c>
      <c r="C65" s="8">
        <f>IF(Data_Mentah!C65="Yes",1,0)</f>
        <v>1</v>
      </c>
      <c r="D65" s="8">
        <f>IF(Data_Mentah!D65="Yes",1,0)</f>
        <v>0</v>
      </c>
      <c r="E65" s="8">
        <f>IF(Data_Mentah!E65="Yes",1,0)</f>
        <v>1</v>
      </c>
      <c r="F65" s="8">
        <f>IF(Data_Mentah!F65="Yes",1,0)</f>
        <v>1</v>
      </c>
      <c r="G65" s="8">
        <f>IF(Data_Mentah!G65="Yes",1,0)</f>
        <v>0</v>
      </c>
      <c r="H65" s="8">
        <f>IF(Data_Mentah!H65="Yes",1,0)</f>
        <v>1</v>
      </c>
      <c r="I65" s="8">
        <f>IF(Data_Mentah!I65="Yes",1,0)</f>
        <v>1</v>
      </c>
      <c r="J65" s="8">
        <f>IF(Data_Mentah!J65="Yes",1,0)</f>
        <v>1</v>
      </c>
      <c r="K65" s="8">
        <f>IF(Data_Mentah!K65="Yes",1,0)</f>
        <v>0</v>
      </c>
      <c r="L65" s="8">
        <f>IF(Data_Mentah!L65="Yes",1,0)</f>
        <v>1</v>
      </c>
      <c r="M65" s="8">
        <f>IF(Data_Mentah!M65="Yes",1,0)</f>
        <v>1</v>
      </c>
      <c r="N65" s="8">
        <f>IF(Data_Mentah!N65="Yes",1,0)</f>
        <v>1</v>
      </c>
      <c r="O65" s="8">
        <f>IF(Data_Mentah!O65="Yes",1,0)</f>
        <v>0</v>
      </c>
      <c r="P65" s="8">
        <f>IF(Data_Mentah!P65="Yes",1,0)</f>
        <v>1</v>
      </c>
      <c r="Q65" s="9">
        <f>IF(Data_Mentah!Q65="Positive",1,0)</f>
        <v>1</v>
      </c>
      <c r="T65">
        <f t="shared" si="0"/>
        <v>1</v>
      </c>
      <c r="U65">
        <f t="shared" si="1"/>
        <v>1</v>
      </c>
      <c r="V65">
        <f t="shared" si="2"/>
        <v>1</v>
      </c>
      <c r="W65">
        <f t="shared" si="3"/>
        <v>0</v>
      </c>
      <c r="X65">
        <f t="shared" si="4"/>
        <v>1</v>
      </c>
      <c r="Y65">
        <f>IF((Evaluasi_Model!T65 + Evaluasi_Model!U65 + Evaluasi_Model!V65 + Evaluasi_Model!W65 + Evaluasi_Model!X65) &gt;= 3, 1, 0)</f>
        <v>1</v>
      </c>
      <c r="Z65">
        <f>Label_Encoding!Q65</f>
        <v>1</v>
      </c>
      <c r="AA65" t="str">
        <f t="shared" si="5"/>
        <v>Benar</v>
      </c>
    </row>
    <row r="66" spans="1:27" ht="15.75" customHeight="1" x14ac:dyDescent="0.2">
      <c r="A66" s="4">
        <v>45</v>
      </c>
      <c r="B66" s="5">
        <f>IF(Data_Mentah!B66="Male",1,0)</f>
        <v>0</v>
      </c>
      <c r="C66" s="5">
        <f>IF(Data_Mentah!C66="Yes",1,0)</f>
        <v>0</v>
      </c>
      <c r="D66" s="5">
        <f>IF(Data_Mentah!D66="Yes",1,0)</f>
        <v>0</v>
      </c>
      <c r="E66" s="5">
        <f>IF(Data_Mentah!E66="Yes",1,0)</f>
        <v>0</v>
      </c>
      <c r="F66" s="5">
        <f>IF(Data_Mentah!F66="Yes",1,0)</f>
        <v>0</v>
      </c>
      <c r="G66" s="5">
        <f>IF(Data_Mentah!G66="Yes",1,0)</f>
        <v>0</v>
      </c>
      <c r="H66" s="5">
        <f>IF(Data_Mentah!H66="Yes",1,0)</f>
        <v>0</v>
      </c>
      <c r="I66" s="5">
        <f>IF(Data_Mentah!I66="Yes",1,0)</f>
        <v>1</v>
      </c>
      <c r="J66" s="5">
        <f>IF(Data_Mentah!J66="Yes",1,0)</f>
        <v>1</v>
      </c>
      <c r="K66" s="5">
        <f>IF(Data_Mentah!K66="Yes",1,0)</f>
        <v>0</v>
      </c>
      <c r="L66" s="5">
        <f>IF(Data_Mentah!L66="Yes",1,0)</f>
        <v>0</v>
      </c>
      <c r="M66" s="5">
        <f>IF(Data_Mentah!M66="Yes",1,0)</f>
        <v>1</v>
      </c>
      <c r="N66" s="5">
        <f>IF(Data_Mentah!N66="Yes",1,0)</f>
        <v>0</v>
      </c>
      <c r="O66" s="5">
        <f>IF(Data_Mentah!O66="Yes",1,0)</f>
        <v>0</v>
      </c>
      <c r="P66" s="5">
        <f>IF(Data_Mentah!P66="Yes",1,0)</f>
        <v>0</v>
      </c>
      <c r="Q66" s="6">
        <f>IF(Data_Mentah!Q66="Positive",1,0)</f>
        <v>1</v>
      </c>
      <c r="T66">
        <f t="shared" si="0"/>
        <v>0</v>
      </c>
      <c r="U66">
        <f t="shared" si="1"/>
        <v>0</v>
      </c>
      <c r="V66">
        <f t="shared" si="2"/>
        <v>0</v>
      </c>
      <c r="W66">
        <f t="shared" si="3"/>
        <v>0</v>
      </c>
      <c r="X66">
        <f t="shared" si="4"/>
        <v>0</v>
      </c>
      <c r="Y66">
        <f>IF((Evaluasi_Model!T66 + Evaluasi_Model!U66 + Evaluasi_Model!V66 + Evaluasi_Model!W66 + Evaluasi_Model!X66) &gt;= 3, 1, 0)</f>
        <v>0</v>
      </c>
      <c r="Z66">
        <f>Label_Encoding!Q66</f>
        <v>1</v>
      </c>
      <c r="AA66" t="str">
        <f t="shared" si="5"/>
        <v>Salah</v>
      </c>
    </row>
    <row r="67" spans="1:27" ht="15.75" customHeight="1" x14ac:dyDescent="0.2">
      <c r="A67" s="7">
        <v>40</v>
      </c>
      <c r="B67" s="8">
        <f>IF(Data_Mentah!B67="Male",1,0)</f>
        <v>0</v>
      </c>
      <c r="C67" s="8">
        <f>IF(Data_Mentah!C67="Yes",1,0)</f>
        <v>1</v>
      </c>
      <c r="D67" s="8">
        <f>IF(Data_Mentah!D67="Yes",1,0)</f>
        <v>0</v>
      </c>
      <c r="E67" s="8">
        <f>IF(Data_Mentah!E67="Yes",1,0)</f>
        <v>1</v>
      </c>
      <c r="F67" s="8">
        <f>IF(Data_Mentah!F67="Yes",1,0)</f>
        <v>0</v>
      </c>
      <c r="G67" s="8">
        <f>IF(Data_Mentah!G67="Yes",1,0)</f>
        <v>1</v>
      </c>
      <c r="H67" s="8">
        <f>IF(Data_Mentah!H67="Yes",1,0)</f>
        <v>0</v>
      </c>
      <c r="I67" s="8">
        <f>IF(Data_Mentah!I67="Yes",1,0)</f>
        <v>0</v>
      </c>
      <c r="J67" s="8">
        <f>IF(Data_Mentah!J67="Yes",1,0)</f>
        <v>0</v>
      </c>
      <c r="K67" s="8">
        <f>IF(Data_Mentah!K67="Yes",1,0)</f>
        <v>0</v>
      </c>
      <c r="L67" s="8">
        <f>IF(Data_Mentah!L67="Yes",1,0)</f>
        <v>0</v>
      </c>
      <c r="M67" s="8">
        <f>IF(Data_Mentah!M67="Yes",1,0)</f>
        <v>0</v>
      </c>
      <c r="N67" s="8">
        <f>IF(Data_Mentah!N67="Yes",1,0)</f>
        <v>0</v>
      </c>
      <c r="O67" s="8">
        <f>IF(Data_Mentah!O67="Yes",1,0)</f>
        <v>0</v>
      </c>
      <c r="P67" s="8">
        <f>IF(Data_Mentah!P67="Yes",1,0)</f>
        <v>0</v>
      </c>
      <c r="Q67" s="9">
        <f>IF(Data_Mentah!Q67="Positive",1,0)</f>
        <v>1</v>
      </c>
      <c r="T67">
        <f t="shared" ref="T67:T130" si="6">IF((H67 + N67 + E67 + F67 + J67) &gt;= 3, 1, 0)</f>
        <v>0</v>
      </c>
      <c r="U67">
        <f t="shared" ref="U67:U130" si="7">IF((P67 + J67 + G67 + M67 + D67) &gt;= 3, 1, 0)</f>
        <v>0</v>
      </c>
      <c r="V67">
        <f t="shared" ref="V67:V130" si="8">IF((R67 + J67 + I67 + F67 + L67) &gt;= 3, 1, 0)</f>
        <v>0</v>
      </c>
      <c r="W67">
        <f t="shared" ref="W67:W130" si="9">IF((S67 + K67 + R67 + P67 + M67) &gt;= 3, 1, 0)</f>
        <v>0</v>
      </c>
      <c r="X67">
        <f t="shared" ref="X67:X130" si="10">IF((T67 + O67 + I67 + M67 + P67) &gt;= 3, 1, 0)</f>
        <v>0</v>
      </c>
      <c r="Y67">
        <f>IF((Evaluasi_Model!T67 + Evaluasi_Model!U67 + Evaluasi_Model!V67 + Evaluasi_Model!W67 + Evaluasi_Model!X67) &gt;= 3, 1, 0)</f>
        <v>0</v>
      </c>
      <c r="Z67">
        <f>Label_Encoding!Q67</f>
        <v>1</v>
      </c>
      <c r="AA67" t="str">
        <f t="shared" ref="AA67:AA130" si="11">IF(Y67=Z67,"Benar","Salah")</f>
        <v>Salah</v>
      </c>
    </row>
    <row r="68" spans="1:27" ht="15.75" customHeight="1" x14ac:dyDescent="0.2">
      <c r="A68" s="4">
        <v>30</v>
      </c>
      <c r="B68" s="5">
        <f>IF(Data_Mentah!B68="Male",1,0)</f>
        <v>0</v>
      </c>
      <c r="C68" s="5">
        <f>IF(Data_Mentah!C68="Yes",1,0)</f>
        <v>1</v>
      </c>
      <c r="D68" s="5">
        <f>IF(Data_Mentah!D68="Yes",1,0)</f>
        <v>1</v>
      </c>
      <c r="E68" s="5">
        <f>IF(Data_Mentah!E68="Yes",1,0)</f>
        <v>0</v>
      </c>
      <c r="F68" s="5">
        <f>IF(Data_Mentah!F68="Yes",1,0)</f>
        <v>0</v>
      </c>
      <c r="G68" s="5">
        <f>IF(Data_Mentah!G68="Yes",1,0)</f>
        <v>0</v>
      </c>
      <c r="H68" s="5">
        <f>IF(Data_Mentah!H68="Yes",1,0)</f>
        <v>0</v>
      </c>
      <c r="I68" s="5">
        <f>IF(Data_Mentah!I68="Yes",1,0)</f>
        <v>0</v>
      </c>
      <c r="J68" s="5">
        <f>IF(Data_Mentah!J68="Yes",1,0)</f>
        <v>1</v>
      </c>
      <c r="K68" s="5">
        <f>IF(Data_Mentah!K68="Yes",1,0)</f>
        <v>0</v>
      </c>
      <c r="L68" s="5">
        <f>IF(Data_Mentah!L68="Yes",1,0)</f>
        <v>1</v>
      </c>
      <c r="M68" s="5">
        <f>IF(Data_Mentah!M68="Yes",1,0)</f>
        <v>1</v>
      </c>
      <c r="N68" s="5">
        <f>IF(Data_Mentah!N68="Yes",1,0)</f>
        <v>0</v>
      </c>
      <c r="O68" s="5">
        <f>IF(Data_Mentah!O68="Yes",1,0)</f>
        <v>0</v>
      </c>
      <c r="P68" s="5">
        <f>IF(Data_Mentah!P68="Yes",1,0)</f>
        <v>0</v>
      </c>
      <c r="Q68" s="6">
        <f>IF(Data_Mentah!Q68="Positive",1,0)</f>
        <v>1</v>
      </c>
      <c r="T68">
        <f t="shared" si="6"/>
        <v>0</v>
      </c>
      <c r="U68">
        <f t="shared" si="7"/>
        <v>1</v>
      </c>
      <c r="V68">
        <f t="shared" si="8"/>
        <v>0</v>
      </c>
      <c r="W68">
        <f t="shared" si="9"/>
        <v>0</v>
      </c>
      <c r="X68">
        <f t="shared" si="10"/>
        <v>0</v>
      </c>
      <c r="Y68">
        <f>IF((Evaluasi_Model!T68 + Evaluasi_Model!U68 + Evaluasi_Model!V68 + Evaluasi_Model!W68 + Evaluasi_Model!X68) &gt;= 3, 1, 0)</f>
        <v>0</v>
      </c>
      <c r="Z68">
        <f>Label_Encoding!Q68</f>
        <v>1</v>
      </c>
      <c r="AA68" t="str">
        <f t="shared" si="11"/>
        <v>Salah</v>
      </c>
    </row>
    <row r="69" spans="1:27" ht="15.75" customHeight="1" x14ac:dyDescent="0.2">
      <c r="A69" s="7">
        <v>35</v>
      </c>
      <c r="B69" s="8">
        <f>IF(Data_Mentah!B69="Male",1,0)</f>
        <v>0</v>
      </c>
      <c r="C69" s="8">
        <f>IF(Data_Mentah!C69="Yes",1,0)</f>
        <v>0</v>
      </c>
      <c r="D69" s="8">
        <f>IF(Data_Mentah!D69="Yes",1,0)</f>
        <v>1</v>
      </c>
      <c r="E69" s="8">
        <f>IF(Data_Mentah!E69="Yes",1,0)</f>
        <v>1</v>
      </c>
      <c r="F69" s="8">
        <f>IF(Data_Mentah!F69="Yes",1,0)</f>
        <v>1</v>
      </c>
      <c r="G69" s="8">
        <f>IF(Data_Mentah!G69="Yes",1,0)</f>
        <v>1</v>
      </c>
      <c r="H69" s="8">
        <f>IF(Data_Mentah!H69="Yes",1,0)</f>
        <v>0</v>
      </c>
      <c r="I69" s="8">
        <f>IF(Data_Mentah!I69="Yes",1,0)</f>
        <v>0</v>
      </c>
      <c r="J69" s="8">
        <f>IF(Data_Mentah!J69="Yes",1,0)</f>
        <v>1</v>
      </c>
      <c r="K69" s="8">
        <f>IF(Data_Mentah!K69="Yes",1,0)</f>
        <v>0</v>
      </c>
      <c r="L69" s="8">
        <f>IF(Data_Mentah!L69="Yes",1,0)</f>
        <v>0</v>
      </c>
      <c r="M69" s="8">
        <f>IF(Data_Mentah!M69="Yes",1,0)</f>
        <v>1</v>
      </c>
      <c r="N69" s="8">
        <f>IF(Data_Mentah!N69="Yes",1,0)</f>
        <v>0</v>
      </c>
      <c r="O69" s="8">
        <f>IF(Data_Mentah!O69="Yes",1,0)</f>
        <v>0</v>
      </c>
      <c r="P69" s="8">
        <f>IF(Data_Mentah!P69="Yes",1,0)</f>
        <v>0</v>
      </c>
      <c r="Q69" s="9">
        <f>IF(Data_Mentah!Q69="Positive",1,0)</f>
        <v>1</v>
      </c>
      <c r="T69">
        <f t="shared" si="6"/>
        <v>1</v>
      </c>
      <c r="U69">
        <f t="shared" si="7"/>
        <v>1</v>
      </c>
      <c r="V69">
        <f t="shared" si="8"/>
        <v>0</v>
      </c>
      <c r="W69">
        <f t="shared" si="9"/>
        <v>0</v>
      </c>
      <c r="X69">
        <f t="shared" si="10"/>
        <v>0</v>
      </c>
      <c r="Y69">
        <f>IF((Evaluasi_Model!T69 + Evaluasi_Model!U69 + Evaluasi_Model!V69 + Evaluasi_Model!W69 + Evaluasi_Model!X69) &gt;= 3, 1, 0)</f>
        <v>0</v>
      </c>
      <c r="Z69">
        <f>Label_Encoding!Q69</f>
        <v>1</v>
      </c>
      <c r="AA69" t="str">
        <f t="shared" si="11"/>
        <v>Salah</v>
      </c>
    </row>
    <row r="70" spans="1:27" ht="15.75" customHeight="1" x14ac:dyDescent="0.2">
      <c r="A70" s="4">
        <v>25</v>
      </c>
      <c r="B70" s="5">
        <f>IF(Data_Mentah!B70="Male",1,0)</f>
        <v>0</v>
      </c>
      <c r="C70" s="5">
        <f>IF(Data_Mentah!C70="Yes",1,0)</f>
        <v>0</v>
      </c>
      <c r="D70" s="5">
        <f>IF(Data_Mentah!D70="Yes",1,0)</f>
        <v>0</v>
      </c>
      <c r="E70" s="5">
        <f>IF(Data_Mentah!E70="Yes",1,0)</f>
        <v>0</v>
      </c>
      <c r="F70" s="5">
        <f>IF(Data_Mentah!F70="Yes",1,0)</f>
        <v>1</v>
      </c>
      <c r="G70" s="5">
        <f>IF(Data_Mentah!G70="Yes",1,0)</f>
        <v>1</v>
      </c>
      <c r="H70" s="5">
        <f>IF(Data_Mentah!H70="Yes",1,0)</f>
        <v>0</v>
      </c>
      <c r="I70" s="5">
        <f>IF(Data_Mentah!I70="Yes",1,0)</f>
        <v>1</v>
      </c>
      <c r="J70" s="5">
        <f>IF(Data_Mentah!J70="Yes",1,0)</f>
        <v>0</v>
      </c>
      <c r="K70" s="5">
        <f>IF(Data_Mentah!K70="Yes",1,0)</f>
        <v>0</v>
      </c>
      <c r="L70" s="5">
        <f>IF(Data_Mentah!L70="Yes",1,0)</f>
        <v>0</v>
      </c>
      <c r="M70" s="5">
        <f>IF(Data_Mentah!M70="Yes",1,0)</f>
        <v>0</v>
      </c>
      <c r="N70" s="5">
        <f>IF(Data_Mentah!N70="Yes",1,0)</f>
        <v>0</v>
      </c>
      <c r="O70" s="5">
        <f>IF(Data_Mentah!O70="Yes",1,0)</f>
        <v>1</v>
      </c>
      <c r="P70" s="5">
        <f>IF(Data_Mentah!P70="Yes",1,0)</f>
        <v>0</v>
      </c>
      <c r="Q70" s="6">
        <f>IF(Data_Mentah!Q70="Positive",1,0)</f>
        <v>1</v>
      </c>
      <c r="T70">
        <f t="shared" si="6"/>
        <v>0</v>
      </c>
      <c r="U70">
        <f t="shared" si="7"/>
        <v>0</v>
      </c>
      <c r="V70">
        <f t="shared" si="8"/>
        <v>0</v>
      </c>
      <c r="W70">
        <f t="shared" si="9"/>
        <v>0</v>
      </c>
      <c r="X70">
        <f t="shared" si="10"/>
        <v>0</v>
      </c>
      <c r="Y70">
        <f>IF((Evaluasi_Model!T70 + Evaluasi_Model!U70 + Evaluasi_Model!V70 + Evaluasi_Model!W70 + Evaluasi_Model!X70) &gt;= 3, 1, 0)</f>
        <v>0</v>
      </c>
      <c r="Z70">
        <f>Label_Encoding!Q70</f>
        <v>1</v>
      </c>
      <c r="AA70" t="str">
        <f t="shared" si="11"/>
        <v>Salah</v>
      </c>
    </row>
    <row r="71" spans="1:27" ht="15.75" customHeight="1" x14ac:dyDescent="0.2">
      <c r="A71" s="7">
        <v>50</v>
      </c>
      <c r="B71" s="8">
        <f>IF(Data_Mentah!B71="Male",1,0)</f>
        <v>0</v>
      </c>
      <c r="C71" s="8">
        <f>IF(Data_Mentah!C71="Yes",1,0)</f>
        <v>1</v>
      </c>
      <c r="D71" s="8">
        <f>IF(Data_Mentah!D71="Yes",1,0)</f>
        <v>1</v>
      </c>
      <c r="E71" s="8">
        <f>IF(Data_Mentah!E71="Yes",1,0)</f>
        <v>1</v>
      </c>
      <c r="F71" s="8">
        <f>IF(Data_Mentah!F71="Yes",1,0)</f>
        <v>1</v>
      </c>
      <c r="G71" s="8">
        <f>IF(Data_Mentah!G71="Yes",1,0)</f>
        <v>1</v>
      </c>
      <c r="H71" s="8">
        <f>IF(Data_Mentah!H71="Yes",1,0)</f>
        <v>0</v>
      </c>
      <c r="I71" s="8">
        <f>IF(Data_Mentah!I71="Yes",1,0)</f>
        <v>1</v>
      </c>
      <c r="J71" s="8">
        <f>IF(Data_Mentah!J71="Yes",1,0)</f>
        <v>0</v>
      </c>
      <c r="K71" s="8">
        <f>IF(Data_Mentah!K71="Yes",1,0)</f>
        <v>0</v>
      </c>
      <c r="L71" s="8">
        <f>IF(Data_Mentah!L71="Yes",1,0)</f>
        <v>0</v>
      </c>
      <c r="M71" s="8">
        <f>IF(Data_Mentah!M71="Yes",1,0)</f>
        <v>1</v>
      </c>
      <c r="N71" s="8">
        <f>IF(Data_Mentah!N71="Yes",1,0)</f>
        <v>0</v>
      </c>
      <c r="O71" s="8">
        <f>IF(Data_Mentah!O71="Yes",1,0)</f>
        <v>0</v>
      </c>
      <c r="P71" s="8">
        <f>IF(Data_Mentah!P71="Yes",1,0)</f>
        <v>1</v>
      </c>
      <c r="Q71" s="9">
        <f>IF(Data_Mentah!Q71="Positive",1,0)</f>
        <v>1</v>
      </c>
      <c r="T71">
        <f t="shared" si="6"/>
        <v>0</v>
      </c>
      <c r="U71">
        <f t="shared" si="7"/>
        <v>1</v>
      </c>
      <c r="V71">
        <f t="shared" si="8"/>
        <v>0</v>
      </c>
      <c r="W71">
        <f t="shared" si="9"/>
        <v>0</v>
      </c>
      <c r="X71">
        <f t="shared" si="10"/>
        <v>1</v>
      </c>
      <c r="Y71">
        <f>IF((Evaluasi_Model!T71 + Evaluasi_Model!U71 + Evaluasi_Model!V71 + Evaluasi_Model!W71 + Evaluasi_Model!X71) &gt;= 3, 1, 0)</f>
        <v>0</v>
      </c>
      <c r="Z71">
        <f>Label_Encoding!Q71</f>
        <v>1</v>
      </c>
      <c r="AA71" t="str">
        <f t="shared" si="11"/>
        <v>Salah</v>
      </c>
    </row>
    <row r="72" spans="1:27" ht="15.75" customHeight="1" x14ac:dyDescent="0.2">
      <c r="A72" s="4">
        <v>40</v>
      </c>
      <c r="B72" s="5">
        <f>IF(Data_Mentah!B72="Male",1,0)</f>
        <v>0</v>
      </c>
      <c r="C72" s="5">
        <f>IF(Data_Mentah!C72="Yes",1,0)</f>
        <v>0</v>
      </c>
      <c r="D72" s="5">
        <f>IF(Data_Mentah!D72="Yes",1,0)</f>
        <v>0</v>
      </c>
      <c r="E72" s="5">
        <f>IF(Data_Mentah!E72="Yes",1,0)</f>
        <v>1</v>
      </c>
      <c r="F72" s="5">
        <f>IF(Data_Mentah!F72="Yes",1,0)</f>
        <v>1</v>
      </c>
      <c r="G72" s="5">
        <f>IF(Data_Mentah!G72="Yes",1,0)</f>
        <v>0</v>
      </c>
      <c r="H72" s="5">
        <f>IF(Data_Mentah!H72="Yes",1,0)</f>
        <v>0</v>
      </c>
      <c r="I72" s="5">
        <f>IF(Data_Mentah!I72="Yes",1,0)</f>
        <v>0</v>
      </c>
      <c r="J72" s="5">
        <f>IF(Data_Mentah!J72="Yes",1,0)</f>
        <v>0</v>
      </c>
      <c r="K72" s="5">
        <f>IF(Data_Mentah!K72="Yes",1,0)</f>
        <v>0</v>
      </c>
      <c r="L72" s="5">
        <f>IF(Data_Mentah!L72="Yes",1,0)</f>
        <v>0</v>
      </c>
      <c r="M72" s="5">
        <f>IF(Data_Mentah!M72="Yes",1,0)</f>
        <v>0</v>
      </c>
      <c r="N72" s="5">
        <f>IF(Data_Mentah!N72="Yes",1,0)</f>
        <v>0</v>
      </c>
      <c r="O72" s="5">
        <f>IF(Data_Mentah!O72="Yes",1,0)</f>
        <v>0</v>
      </c>
      <c r="P72" s="5">
        <f>IF(Data_Mentah!P72="Yes",1,0)</f>
        <v>0</v>
      </c>
      <c r="Q72" s="6">
        <f>IF(Data_Mentah!Q72="Positive",1,0)</f>
        <v>1</v>
      </c>
      <c r="T72">
        <f t="shared" si="6"/>
        <v>0</v>
      </c>
      <c r="U72">
        <f t="shared" si="7"/>
        <v>0</v>
      </c>
      <c r="V72">
        <f t="shared" si="8"/>
        <v>0</v>
      </c>
      <c r="W72">
        <f t="shared" si="9"/>
        <v>0</v>
      </c>
      <c r="X72">
        <f t="shared" si="10"/>
        <v>0</v>
      </c>
      <c r="Y72">
        <f>IF((Evaluasi_Model!T72 + Evaluasi_Model!U72 + Evaluasi_Model!V72 + Evaluasi_Model!W72 + Evaluasi_Model!X72) &gt;= 3, 1, 0)</f>
        <v>0</v>
      </c>
      <c r="Z72">
        <f>Label_Encoding!Q72</f>
        <v>1</v>
      </c>
      <c r="AA72" t="str">
        <f t="shared" si="11"/>
        <v>Salah</v>
      </c>
    </row>
    <row r="73" spans="1:27" ht="15.75" customHeight="1" x14ac:dyDescent="0.2">
      <c r="A73" s="7">
        <v>35</v>
      </c>
      <c r="B73" s="8">
        <f>IF(Data_Mentah!B73="Male",1,0)</f>
        <v>0</v>
      </c>
      <c r="C73" s="8">
        <f>IF(Data_Mentah!C73="Yes",1,0)</f>
        <v>0</v>
      </c>
      <c r="D73" s="8">
        <f>IF(Data_Mentah!D73="Yes",1,0)</f>
        <v>1</v>
      </c>
      <c r="E73" s="8">
        <f>IF(Data_Mentah!E73="Yes",1,0)</f>
        <v>1</v>
      </c>
      <c r="F73" s="8">
        <f>IF(Data_Mentah!F73="Yes",1,0)</f>
        <v>1</v>
      </c>
      <c r="G73" s="8">
        <f>IF(Data_Mentah!G73="Yes",1,0)</f>
        <v>0</v>
      </c>
      <c r="H73" s="8">
        <f>IF(Data_Mentah!H73="Yes",1,0)</f>
        <v>0</v>
      </c>
      <c r="I73" s="8">
        <f>IF(Data_Mentah!I73="Yes",1,0)</f>
        <v>0</v>
      </c>
      <c r="J73" s="8">
        <f>IF(Data_Mentah!J73="Yes",1,0)</f>
        <v>1</v>
      </c>
      <c r="K73" s="8">
        <f>IF(Data_Mentah!K73="Yes",1,0)</f>
        <v>0</v>
      </c>
      <c r="L73" s="8">
        <f>IF(Data_Mentah!L73="Yes",1,0)</f>
        <v>1</v>
      </c>
      <c r="M73" s="8">
        <f>IF(Data_Mentah!M73="Yes",1,0)</f>
        <v>1</v>
      </c>
      <c r="N73" s="8">
        <f>IF(Data_Mentah!N73="Yes",1,0)</f>
        <v>1</v>
      </c>
      <c r="O73" s="8">
        <f>IF(Data_Mentah!O73="Yes",1,0)</f>
        <v>0</v>
      </c>
      <c r="P73" s="8">
        <f>IF(Data_Mentah!P73="Yes",1,0)</f>
        <v>0</v>
      </c>
      <c r="Q73" s="9">
        <f>IF(Data_Mentah!Q73="Positive",1,0)</f>
        <v>1</v>
      </c>
      <c r="T73">
        <f t="shared" si="6"/>
        <v>1</v>
      </c>
      <c r="U73">
        <f t="shared" si="7"/>
        <v>1</v>
      </c>
      <c r="V73">
        <f t="shared" si="8"/>
        <v>1</v>
      </c>
      <c r="W73">
        <f t="shared" si="9"/>
        <v>0</v>
      </c>
      <c r="X73">
        <f t="shared" si="10"/>
        <v>0</v>
      </c>
      <c r="Y73">
        <f>IF((Evaluasi_Model!T73 + Evaluasi_Model!U73 + Evaluasi_Model!V73 + Evaluasi_Model!W73 + Evaluasi_Model!X73) &gt;= 3, 1, 0)</f>
        <v>1</v>
      </c>
      <c r="Z73">
        <f>Label_Encoding!Q73</f>
        <v>1</v>
      </c>
      <c r="AA73" t="str">
        <f t="shared" si="11"/>
        <v>Benar</v>
      </c>
    </row>
    <row r="74" spans="1:27" ht="15.75" customHeight="1" x14ac:dyDescent="0.2">
      <c r="A74" s="4">
        <v>65</v>
      </c>
      <c r="B74" s="5">
        <f>IF(Data_Mentah!B74="Male",1,0)</f>
        <v>0</v>
      </c>
      <c r="C74" s="5">
        <f>IF(Data_Mentah!C74="Yes",1,0)</f>
        <v>0</v>
      </c>
      <c r="D74" s="5">
        <f>IF(Data_Mentah!D74="Yes",1,0)</f>
        <v>0</v>
      </c>
      <c r="E74" s="5">
        <f>IF(Data_Mentah!E74="Yes",1,0)</f>
        <v>0</v>
      </c>
      <c r="F74" s="5">
        <f>IF(Data_Mentah!F74="Yes",1,0)</f>
        <v>0</v>
      </c>
      <c r="G74" s="5">
        <f>IF(Data_Mentah!G74="Yes",1,0)</f>
        <v>0</v>
      </c>
      <c r="H74" s="5">
        <f>IF(Data_Mentah!H74="Yes",1,0)</f>
        <v>1</v>
      </c>
      <c r="I74" s="5">
        <f>IF(Data_Mentah!I74="Yes",1,0)</f>
        <v>0</v>
      </c>
      <c r="J74" s="5">
        <f>IF(Data_Mentah!J74="Yes",1,0)</f>
        <v>0</v>
      </c>
      <c r="K74" s="5">
        <f>IF(Data_Mentah!K74="Yes",1,0)</f>
        <v>0</v>
      </c>
      <c r="L74" s="5">
        <f>IF(Data_Mentah!L74="Yes",1,0)</f>
        <v>0</v>
      </c>
      <c r="M74" s="5">
        <f>IF(Data_Mentah!M74="Yes",1,0)</f>
        <v>0</v>
      </c>
      <c r="N74" s="5">
        <f>IF(Data_Mentah!N74="Yes",1,0)</f>
        <v>0</v>
      </c>
      <c r="O74" s="5">
        <f>IF(Data_Mentah!O74="Yes",1,0)</f>
        <v>0</v>
      </c>
      <c r="P74" s="5">
        <f>IF(Data_Mentah!P74="Yes",1,0)</f>
        <v>0</v>
      </c>
      <c r="Q74" s="6">
        <f>IF(Data_Mentah!Q74="Positive",1,0)</f>
        <v>1</v>
      </c>
      <c r="T74">
        <f t="shared" si="6"/>
        <v>0</v>
      </c>
      <c r="U74">
        <f t="shared" si="7"/>
        <v>0</v>
      </c>
      <c r="V74">
        <f t="shared" si="8"/>
        <v>0</v>
      </c>
      <c r="W74">
        <f t="shared" si="9"/>
        <v>0</v>
      </c>
      <c r="X74">
        <f t="shared" si="10"/>
        <v>0</v>
      </c>
      <c r="Y74">
        <f>IF((Evaluasi_Model!T74 + Evaluasi_Model!U74 + Evaluasi_Model!V74 + Evaluasi_Model!W74 + Evaluasi_Model!X74) &gt;= 3, 1, 0)</f>
        <v>0</v>
      </c>
      <c r="Z74">
        <f>Label_Encoding!Q74</f>
        <v>1</v>
      </c>
      <c r="AA74" t="str">
        <f t="shared" si="11"/>
        <v>Salah</v>
      </c>
    </row>
    <row r="75" spans="1:27" ht="15.75" customHeight="1" x14ac:dyDescent="0.2">
      <c r="A75" s="7">
        <v>38</v>
      </c>
      <c r="B75" s="8">
        <f>IF(Data_Mentah!B75="Male",1,0)</f>
        <v>0</v>
      </c>
      <c r="C75" s="8">
        <f>IF(Data_Mentah!C75="Yes",1,0)</f>
        <v>1</v>
      </c>
      <c r="D75" s="8">
        <f>IF(Data_Mentah!D75="Yes",1,0)</f>
        <v>1</v>
      </c>
      <c r="E75" s="8">
        <f>IF(Data_Mentah!E75="Yes",1,0)</f>
        <v>1</v>
      </c>
      <c r="F75" s="8">
        <f>IF(Data_Mentah!F75="Yes",1,0)</f>
        <v>1</v>
      </c>
      <c r="G75" s="8">
        <f>IF(Data_Mentah!G75="Yes",1,0)</f>
        <v>1</v>
      </c>
      <c r="H75" s="8">
        <f>IF(Data_Mentah!H75="Yes",1,0)</f>
        <v>0</v>
      </c>
      <c r="I75" s="8">
        <f>IF(Data_Mentah!I75="Yes",1,0)</f>
        <v>0</v>
      </c>
      <c r="J75" s="8">
        <f>IF(Data_Mentah!J75="Yes",1,0)</f>
        <v>0</v>
      </c>
      <c r="K75" s="8">
        <f>IF(Data_Mentah!K75="Yes",1,0)</f>
        <v>0</v>
      </c>
      <c r="L75" s="8">
        <f>IF(Data_Mentah!L75="Yes",1,0)</f>
        <v>0</v>
      </c>
      <c r="M75" s="8">
        <f>IF(Data_Mentah!M75="Yes",1,0)</f>
        <v>1</v>
      </c>
      <c r="N75" s="8">
        <f>IF(Data_Mentah!N75="Yes",1,0)</f>
        <v>0</v>
      </c>
      <c r="O75" s="8">
        <f>IF(Data_Mentah!O75="Yes",1,0)</f>
        <v>0</v>
      </c>
      <c r="P75" s="8">
        <f>IF(Data_Mentah!P75="Yes",1,0)</f>
        <v>0</v>
      </c>
      <c r="Q75" s="9">
        <f>IF(Data_Mentah!Q75="Positive",1,0)</f>
        <v>1</v>
      </c>
      <c r="T75">
        <f t="shared" si="6"/>
        <v>0</v>
      </c>
      <c r="U75">
        <f t="shared" si="7"/>
        <v>1</v>
      </c>
      <c r="V75">
        <f t="shared" si="8"/>
        <v>0</v>
      </c>
      <c r="W75">
        <f t="shared" si="9"/>
        <v>0</v>
      </c>
      <c r="X75">
        <f t="shared" si="10"/>
        <v>0</v>
      </c>
      <c r="Y75">
        <f>IF((Evaluasi_Model!T75 + Evaluasi_Model!U75 + Evaluasi_Model!V75 + Evaluasi_Model!W75 + Evaluasi_Model!X75) &gt;= 3, 1, 0)</f>
        <v>0</v>
      </c>
      <c r="Z75">
        <f>Label_Encoding!Q75</f>
        <v>1</v>
      </c>
      <c r="AA75" t="str">
        <f t="shared" si="11"/>
        <v>Salah</v>
      </c>
    </row>
    <row r="76" spans="1:27" ht="15.75" customHeight="1" x14ac:dyDescent="0.2">
      <c r="A76" s="4">
        <v>50</v>
      </c>
      <c r="B76" s="5">
        <f>IF(Data_Mentah!B76="Male",1,0)</f>
        <v>0</v>
      </c>
      <c r="C76" s="5">
        <f>IF(Data_Mentah!C76="Yes",1,0)</f>
        <v>1</v>
      </c>
      <c r="D76" s="5">
        <f>IF(Data_Mentah!D76="Yes",1,0)</f>
        <v>1</v>
      </c>
      <c r="E76" s="5">
        <f>IF(Data_Mentah!E76="Yes",1,0)</f>
        <v>1</v>
      </c>
      <c r="F76" s="5">
        <f>IF(Data_Mentah!F76="Yes",1,0)</f>
        <v>1</v>
      </c>
      <c r="G76" s="5">
        <f>IF(Data_Mentah!G76="Yes",1,0)</f>
        <v>1</v>
      </c>
      <c r="H76" s="5">
        <f>IF(Data_Mentah!H76="Yes",1,0)</f>
        <v>0</v>
      </c>
      <c r="I76" s="5">
        <f>IF(Data_Mentah!I76="Yes",1,0)</f>
        <v>0</v>
      </c>
      <c r="J76" s="5">
        <f>IF(Data_Mentah!J76="Yes",1,0)</f>
        <v>1</v>
      </c>
      <c r="K76" s="5">
        <f>IF(Data_Mentah!K76="Yes",1,0)</f>
        <v>0</v>
      </c>
      <c r="L76" s="5">
        <f>IF(Data_Mentah!L76="Yes",1,0)</f>
        <v>1</v>
      </c>
      <c r="M76" s="5">
        <f>IF(Data_Mentah!M76="Yes",1,0)</f>
        <v>1</v>
      </c>
      <c r="N76" s="5">
        <f>IF(Data_Mentah!N76="Yes",1,0)</f>
        <v>1</v>
      </c>
      <c r="O76" s="5">
        <f>IF(Data_Mentah!O76="Yes",1,0)</f>
        <v>0</v>
      </c>
      <c r="P76" s="5">
        <f>IF(Data_Mentah!P76="Yes",1,0)</f>
        <v>0</v>
      </c>
      <c r="Q76" s="6">
        <f>IF(Data_Mentah!Q76="Positive",1,0)</f>
        <v>1</v>
      </c>
      <c r="T76">
        <f t="shared" si="6"/>
        <v>1</v>
      </c>
      <c r="U76">
        <f t="shared" si="7"/>
        <v>1</v>
      </c>
      <c r="V76">
        <f t="shared" si="8"/>
        <v>1</v>
      </c>
      <c r="W76">
        <f t="shared" si="9"/>
        <v>0</v>
      </c>
      <c r="X76">
        <f t="shared" si="10"/>
        <v>0</v>
      </c>
      <c r="Y76">
        <f>IF((Evaluasi_Model!T76 + Evaluasi_Model!U76 + Evaluasi_Model!V76 + Evaluasi_Model!W76 + Evaluasi_Model!X76) &gt;= 3, 1, 0)</f>
        <v>1</v>
      </c>
      <c r="Z76">
        <f>Label_Encoding!Q76</f>
        <v>1</v>
      </c>
      <c r="AA76" t="str">
        <f t="shared" si="11"/>
        <v>Benar</v>
      </c>
    </row>
    <row r="77" spans="1:27" ht="15.75" customHeight="1" x14ac:dyDescent="0.2">
      <c r="A77" s="7">
        <v>55</v>
      </c>
      <c r="B77" s="8">
        <f>IF(Data_Mentah!B77="Male",1,0)</f>
        <v>0</v>
      </c>
      <c r="C77" s="8">
        <f>IF(Data_Mentah!C77="Yes",1,0)</f>
        <v>1</v>
      </c>
      <c r="D77" s="8">
        <f>IF(Data_Mentah!D77="Yes",1,0)</f>
        <v>1</v>
      </c>
      <c r="E77" s="8">
        <f>IF(Data_Mentah!E77="Yes",1,0)</f>
        <v>1</v>
      </c>
      <c r="F77" s="8">
        <f>IF(Data_Mentah!F77="Yes",1,0)</f>
        <v>1</v>
      </c>
      <c r="G77" s="8">
        <f>IF(Data_Mentah!G77="Yes",1,0)</f>
        <v>0</v>
      </c>
      <c r="H77" s="8">
        <f>IF(Data_Mentah!H77="Yes",1,0)</f>
        <v>0</v>
      </c>
      <c r="I77" s="8">
        <f>IF(Data_Mentah!I77="Yes",1,0)</f>
        <v>1</v>
      </c>
      <c r="J77" s="8">
        <f>IF(Data_Mentah!J77="Yes",1,0)</f>
        <v>0</v>
      </c>
      <c r="K77" s="8">
        <f>IF(Data_Mentah!K77="Yes",1,0)</f>
        <v>0</v>
      </c>
      <c r="L77" s="8">
        <f>IF(Data_Mentah!L77="Yes",1,0)</f>
        <v>0</v>
      </c>
      <c r="M77" s="8">
        <f>IF(Data_Mentah!M77="Yes",1,0)</f>
        <v>1</v>
      </c>
      <c r="N77" s="8">
        <f>IF(Data_Mentah!N77="Yes",1,0)</f>
        <v>0</v>
      </c>
      <c r="O77" s="8">
        <f>IF(Data_Mentah!O77="Yes",1,0)</f>
        <v>0</v>
      </c>
      <c r="P77" s="8">
        <f>IF(Data_Mentah!P77="Yes",1,0)</f>
        <v>1</v>
      </c>
      <c r="Q77" s="9">
        <f>IF(Data_Mentah!Q77="Positive",1,0)</f>
        <v>1</v>
      </c>
      <c r="T77">
        <f t="shared" si="6"/>
        <v>0</v>
      </c>
      <c r="U77">
        <f t="shared" si="7"/>
        <v>1</v>
      </c>
      <c r="V77">
        <f t="shared" si="8"/>
        <v>0</v>
      </c>
      <c r="W77">
        <f t="shared" si="9"/>
        <v>0</v>
      </c>
      <c r="X77">
        <f t="shared" si="10"/>
        <v>1</v>
      </c>
      <c r="Y77">
        <f>IF((Evaluasi_Model!T77 + Evaluasi_Model!U77 + Evaluasi_Model!V77 + Evaluasi_Model!W77 + Evaluasi_Model!X77) &gt;= 3, 1, 0)</f>
        <v>0</v>
      </c>
      <c r="Z77">
        <f>Label_Encoding!Q77</f>
        <v>1</v>
      </c>
      <c r="AA77" t="str">
        <f t="shared" si="11"/>
        <v>Salah</v>
      </c>
    </row>
    <row r="78" spans="1:27" ht="15.75" customHeight="1" x14ac:dyDescent="0.2">
      <c r="A78" s="4">
        <v>48</v>
      </c>
      <c r="B78" s="5">
        <f>IF(Data_Mentah!B78="Male",1,0)</f>
        <v>0</v>
      </c>
      <c r="C78" s="5">
        <f>IF(Data_Mentah!C78="Yes",1,0)</f>
        <v>1</v>
      </c>
      <c r="D78" s="5">
        <f>IF(Data_Mentah!D78="Yes",1,0)</f>
        <v>1</v>
      </c>
      <c r="E78" s="5">
        <f>IF(Data_Mentah!E78="Yes",1,0)</f>
        <v>1</v>
      </c>
      <c r="F78" s="5">
        <f>IF(Data_Mentah!F78="Yes",1,0)</f>
        <v>1</v>
      </c>
      <c r="G78" s="5">
        <f>IF(Data_Mentah!G78="Yes",1,0)</f>
        <v>1</v>
      </c>
      <c r="H78" s="5">
        <f>IF(Data_Mentah!H78="Yes",1,0)</f>
        <v>0</v>
      </c>
      <c r="I78" s="5">
        <f>IF(Data_Mentah!I78="Yes",1,0)</f>
        <v>0</v>
      </c>
      <c r="J78" s="5">
        <f>IF(Data_Mentah!J78="Yes",1,0)</f>
        <v>0</v>
      </c>
      <c r="K78" s="5">
        <f>IF(Data_Mentah!K78="Yes",1,0)</f>
        <v>0</v>
      </c>
      <c r="L78" s="5">
        <f>IF(Data_Mentah!L78="Yes",1,0)</f>
        <v>0</v>
      </c>
      <c r="M78" s="5">
        <f>IF(Data_Mentah!M78="Yes",1,0)</f>
        <v>1</v>
      </c>
      <c r="N78" s="5">
        <f>IF(Data_Mentah!N78="Yes",1,0)</f>
        <v>0</v>
      </c>
      <c r="O78" s="5">
        <f>IF(Data_Mentah!O78="Yes",1,0)</f>
        <v>0</v>
      </c>
      <c r="P78" s="5">
        <f>IF(Data_Mentah!P78="Yes",1,0)</f>
        <v>0</v>
      </c>
      <c r="Q78" s="6">
        <f>IF(Data_Mentah!Q78="Positive",1,0)</f>
        <v>1</v>
      </c>
      <c r="T78">
        <f t="shared" si="6"/>
        <v>0</v>
      </c>
      <c r="U78">
        <f t="shared" si="7"/>
        <v>1</v>
      </c>
      <c r="V78">
        <f t="shared" si="8"/>
        <v>0</v>
      </c>
      <c r="W78">
        <f t="shared" si="9"/>
        <v>0</v>
      </c>
      <c r="X78">
        <f t="shared" si="10"/>
        <v>0</v>
      </c>
      <c r="Y78">
        <f>IF((Evaluasi_Model!T78 + Evaluasi_Model!U78 + Evaluasi_Model!V78 + Evaluasi_Model!W78 + Evaluasi_Model!X78) &gt;= 3, 1, 0)</f>
        <v>0</v>
      </c>
      <c r="Z78">
        <f>Label_Encoding!Q78</f>
        <v>1</v>
      </c>
      <c r="AA78" t="str">
        <f t="shared" si="11"/>
        <v>Salah</v>
      </c>
    </row>
    <row r="79" spans="1:27" ht="15.75" customHeight="1" x14ac:dyDescent="0.2">
      <c r="A79" s="7">
        <v>55</v>
      </c>
      <c r="B79" s="8">
        <f>IF(Data_Mentah!B79="Male",1,0)</f>
        <v>0</v>
      </c>
      <c r="C79" s="8">
        <f>IF(Data_Mentah!C79="Yes",1,0)</f>
        <v>1</v>
      </c>
      <c r="D79" s="8">
        <f>IF(Data_Mentah!D79="Yes",1,0)</f>
        <v>1</v>
      </c>
      <c r="E79" s="8">
        <f>IF(Data_Mentah!E79="Yes",1,0)</f>
        <v>1</v>
      </c>
      <c r="F79" s="8">
        <f>IF(Data_Mentah!F79="Yes",1,0)</f>
        <v>0</v>
      </c>
      <c r="G79" s="8">
        <f>IF(Data_Mentah!G79="Yes",1,0)</f>
        <v>1</v>
      </c>
      <c r="H79" s="8">
        <f>IF(Data_Mentah!H79="Yes",1,0)</f>
        <v>0</v>
      </c>
      <c r="I79" s="8">
        <f>IF(Data_Mentah!I79="Yes",1,0)</f>
        <v>0</v>
      </c>
      <c r="J79" s="8">
        <f>IF(Data_Mentah!J79="Yes",1,0)</f>
        <v>1</v>
      </c>
      <c r="K79" s="8">
        <f>IF(Data_Mentah!K79="Yes",1,0)</f>
        <v>0</v>
      </c>
      <c r="L79" s="8">
        <f>IF(Data_Mentah!L79="Yes",1,0)</f>
        <v>1</v>
      </c>
      <c r="M79" s="8">
        <f>IF(Data_Mentah!M79="Yes",1,0)</f>
        <v>1</v>
      </c>
      <c r="N79" s="8">
        <f>IF(Data_Mentah!N79="Yes",1,0)</f>
        <v>0</v>
      </c>
      <c r="O79" s="8">
        <f>IF(Data_Mentah!O79="Yes",1,0)</f>
        <v>0</v>
      </c>
      <c r="P79" s="8">
        <f>IF(Data_Mentah!P79="Yes",1,0)</f>
        <v>0</v>
      </c>
      <c r="Q79" s="9">
        <f>IF(Data_Mentah!Q79="Positive",1,0)</f>
        <v>1</v>
      </c>
      <c r="T79">
        <f t="shared" si="6"/>
        <v>0</v>
      </c>
      <c r="U79">
        <f t="shared" si="7"/>
        <v>1</v>
      </c>
      <c r="V79">
        <f t="shared" si="8"/>
        <v>0</v>
      </c>
      <c r="W79">
        <f t="shared" si="9"/>
        <v>0</v>
      </c>
      <c r="X79">
        <f t="shared" si="10"/>
        <v>0</v>
      </c>
      <c r="Y79">
        <f>IF((Evaluasi_Model!T79 + Evaluasi_Model!U79 + Evaluasi_Model!V79 + Evaluasi_Model!W79 + Evaluasi_Model!X79) &gt;= 3, 1, 0)</f>
        <v>0</v>
      </c>
      <c r="Z79">
        <f>Label_Encoding!Q79</f>
        <v>1</v>
      </c>
      <c r="AA79" t="str">
        <f t="shared" si="11"/>
        <v>Salah</v>
      </c>
    </row>
    <row r="80" spans="1:27" ht="15.75" customHeight="1" x14ac:dyDescent="0.2">
      <c r="A80" s="4">
        <v>39</v>
      </c>
      <c r="B80" s="5">
        <f>IF(Data_Mentah!B80="Male",1,0)</f>
        <v>0</v>
      </c>
      <c r="C80" s="5">
        <f>IF(Data_Mentah!C80="Yes",1,0)</f>
        <v>1</v>
      </c>
      <c r="D80" s="5">
        <f>IF(Data_Mentah!D80="Yes",1,0)</f>
        <v>1</v>
      </c>
      <c r="E80" s="5">
        <f>IF(Data_Mentah!E80="Yes",1,0)</f>
        <v>1</v>
      </c>
      <c r="F80" s="5">
        <f>IF(Data_Mentah!F80="Yes",1,0)</f>
        <v>1</v>
      </c>
      <c r="G80" s="5">
        <f>IF(Data_Mentah!G80="Yes",1,0)</f>
        <v>1</v>
      </c>
      <c r="H80" s="5">
        <f>IF(Data_Mentah!H80="Yes",1,0)</f>
        <v>0</v>
      </c>
      <c r="I80" s="5">
        <f>IF(Data_Mentah!I80="Yes",1,0)</f>
        <v>0</v>
      </c>
      <c r="J80" s="5">
        <f>IF(Data_Mentah!J80="Yes",1,0)</f>
        <v>1</v>
      </c>
      <c r="K80" s="5">
        <f>IF(Data_Mentah!K80="Yes",1,0)</f>
        <v>1</v>
      </c>
      <c r="L80" s="5">
        <f>IF(Data_Mentah!L80="Yes",1,0)</f>
        <v>1</v>
      </c>
      <c r="M80" s="5">
        <f>IF(Data_Mentah!M80="Yes",1,0)</f>
        <v>1</v>
      </c>
      <c r="N80" s="5">
        <f>IF(Data_Mentah!N80="Yes",1,0)</f>
        <v>0</v>
      </c>
      <c r="O80" s="5">
        <f>IF(Data_Mentah!O80="Yes",1,0)</f>
        <v>0</v>
      </c>
      <c r="P80" s="5">
        <f>IF(Data_Mentah!P80="Yes",1,0)</f>
        <v>0</v>
      </c>
      <c r="Q80" s="6">
        <f>IF(Data_Mentah!Q80="Positive",1,0)</f>
        <v>1</v>
      </c>
      <c r="T80">
        <f t="shared" si="6"/>
        <v>1</v>
      </c>
      <c r="U80">
        <f t="shared" si="7"/>
        <v>1</v>
      </c>
      <c r="V80">
        <f t="shared" si="8"/>
        <v>1</v>
      </c>
      <c r="W80">
        <f t="shared" si="9"/>
        <v>0</v>
      </c>
      <c r="X80">
        <f t="shared" si="10"/>
        <v>0</v>
      </c>
      <c r="Y80">
        <f>IF((Evaluasi_Model!T80 + Evaluasi_Model!U80 + Evaluasi_Model!V80 + Evaluasi_Model!W80 + Evaluasi_Model!X80) &gt;= 3, 1, 0)</f>
        <v>1</v>
      </c>
      <c r="Z80">
        <f>Label_Encoding!Q80</f>
        <v>1</v>
      </c>
      <c r="AA80" t="str">
        <f t="shared" si="11"/>
        <v>Benar</v>
      </c>
    </row>
    <row r="81" spans="1:27" ht="15.75" customHeight="1" x14ac:dyDescent="0.2">
      <c r="A81" s="7">
        <v>43</v>
      </c>
      <c r="B81" s="8">
        <f>IF(Data_Mentah!B81="Male",1,0)</f>
        <v>0</v>
      </c>
      <c r="C81" s="8">
        <f>IF(Data_Mentah!C81="Yes",1,0)</f>
        <v>1</v>
      </c>
      <c r="D81" s="8">
        <f>IF(Data_Mentah!D81="Yes",1,0)</f>
        <v>1</v>
      </c>
      <c r="E81" s="8">
        <f>IF(Data_Mentah!E81="Yes",1,0)</f>
        <v>1</v>
      </c>
      <c r="F81" s="8">
        <f>IF(Data_Mentah!F81="Yes",1,0)</f>
        <v>1</v>
      </c>
      <c r="G81" s="8">
        <f>IF(Data_Mentah!G81="Yes",1,0)</f>
        <v>1</v>
      </c>
      <c r="H81" s="8">
        <f>IF(Data_Mentah!H81="Yes",1,0)</f>
        <v>0</v>
      </c>
      <c r="I81" s="8">
        <f>IF(Data_Mentah!I81="Yes",1,0)</f>
        <v>1</v>
      </c>
      <c r="J81" s="8">
        <f>IF(Data_Mentah!J81="Yes",1,0)</f>
        <v>0</v>
      </c>
      <c r="K81" s="8">
        <f>IF(Data_Mentah!K81="Yes",1,0)</f>
        <v>0</v>
      </c>
      <c r="L81" s="8">
        <f>IF(Data_Mentah!L81="Yes",1,0)</f>
        <v>0</v>
      </c>
      <c r="M81" s="8">
        <f>IF(Data_Mentah!M81="Yes",1,0)</f>
        <v>1</v>
      </c>
      <c r="N81" s="8">
        <f>IF(Data_Mentah!N81="Yes",1,0)</f>
        <v>1</v>
      </c>
      <c r="O81" s="8">
        <f>IF(Data_Mentah!O81="Yes",1,0)</f>
        <v>0</v>
      </c>
      <c r="P81" s="8">
        <f>IF(Data_Mentah!P81="Yes",1,0)</f>
        <v>1</v>
      </c>
      <c r="Q81" s="9">
        <f>IF(Data_Mentah!Q81="Positive",1,0)</f>
        <v>1</v>
      </c>
      <c r="T81">
        <f t="shared" si="6"/>
        <v>1</v>
      </c>
      <c r="U81">
        <f t="shared" si="7"/>
        <v>1</v>
      </c>
      <c r="V81">
        <f t="shared" si="8"/>
        <v>0</v>
      </c>
      <c r="W81">
        <f t="shared" si="9"/>
        <v>0</v>
      </c>
      <c r="X81">
        <f t="shared" si="10"/>
        <v>1</v>
      </c>
      <c r="Y81">
        <f>IF((Evaluasi_Model!T81 + Evaluasi_Model!U81 + Evaluasi_Model!V81 + Evaluasi_Model!W81 + Evaluasi_Model!X81) &gt;= 3, 1, 0)</f>
        <v>1</v>
      </c>
      <c r="Z81">
        <f>Label_Encoding!Q81</f>
        <v>1</v>
      </c>
      <c r="AA81" t="str">
        <f t="shared" si="11"/>
        <v>Benar</v>
      </c>
    </row>
    <row r="82" spans="1:27" ht="15.75" customHeight="1" x14ac:dyDescent="0.2">
      <c r="A82" s="4">
        <v>35</v>
      </c>
      <c r="B82" s="5">
        <f>IF(Data_Mentah!B82="Male",1,0)</f>
        <v>0</v>
      </c>
      <c r="C82" s="5">
        <f>IF(Data_Mentah!C82="Yes",1,0)</f>
        <v>1</v>
      </c>
      <c r="D82" s="5">
        <f>IF(Data_Mentah!D82="Yes",1,0)</f>
        <v>1</v>
      </c>
      <c r="E82" s="5">
        <f>IF(Data_Mentah!E82="Yes",1,0)</f>
        <v>0</v>
      </c>
      <c r="F82" s="5">
        <f>IF(Data_Mentah!F82="Yes",1,0)</f>
        <v>1</v>
      </c>
      <c r="G82" s="5">
        <f>IF(Data_Mentah!G82="Yes",1,0)</f>
        <v>0</v>
      </c>
      <c r="H82" s="5">
        <f>IF(Data_Mentah!H82="Yes",1,0)</f>
        <v>0</v>
      </c>
      <c r="I82" s="5">
        <f>IF(Data_Mentah!I82="Yes",1,0)</f>
        <v>1</v>
      </c>
      <c r="J82" s="5">
        <f>IF(Data_Mentah!J82="Yes",1,0)</f>
        <v>0</v>
      </c>
      <c r="K82" s="5">
        <f>IF(Data_Mentah!K82="Yes",1,0)</f>
        <v>0</v>
      </c>
      <c r="L82" s="5">
        <f>IF(Data_Mentah!L82="Yes",1,0)</f>
        <v>0</v>
      </c>
      <c r="M82" s="5">
        <f>IF(Data_Mentah!M82="Yes",1,0)</f>
        <v>0</v>
      </c>
      <c r="N82" s="5">
        <f>IF(Data_Mentah!N82="Yes",1,0)</f>
        <v>0</v>
      </c>
      <c r="O82" s="5">
        <f>IF(Data_Mentah!O82="Yes",1,0)</f>
        <v>0</v>
      </c>
      <c r="P82" s="5">
        <f>IF(Data_Mentah!P82="Yes",1,0)</f>
        <v>0</v>
      </c>
      <c r="Q82" s="6">
        <f>IF(Data_Mentah!Q82="Positive",1,0)</f>
        <v>1</v>
      </c>
      <c r="T82">
        <f t="shared" si="6"/>
        <v>0</v>
      </c>
      <c r="U82">
        <f t="shared" si="7"/>
        <v>0</v>
      </c>
      <c r="V82">
        <f t="shared" si="8"/>
        <v>0</v>
      </c>
      <c r="W82">
        <f t="shared" si="9"/>
        <v>0</v>
      </c>
      <c r="X82">
        <f t="shared" si="10"/>
        <v>0</v>
      </c>
      <c r="Y82">
        <f>IF((Evaluasi_Model!T82 + Evaluasi_Model!U82 + Evaluasi_Model!V82 + Evaluasi_Model!W82 + Evaluasi_Model!X82) &gt;= 3, 1, 0)</f>
        <v>0</v>
      </c>
      <c r="Z82">
        <f>Label_Encoding!Q82</f>
        <v>1</v>
      </c>
      <c r="AA82" t="str">
        <f t="shared" si="11"/>
        <v>Salah</v>
      </c>
    </row>
    <row r="83" spans="1:27" ht="15.75" customHeight="1" x14ac:dyDescent="0.2">
      <c r="A83" s="7">
        <v>47</v>
      </c>
      <c r="B83" s="8">
        <f>IF(Data_Mentah!B83="Male",1,0)</f>
        <v>0</v>
      </c>
      <c r="C83" s="8">
        <f>IF(Data_Mentah!C83="Yes",1,0)</f>
        <v>0</v>
      </c>
      <c r="D83" s="8">
        <f>IF(Data_Mentah!D83="Yes",1,0)</f>
        <v>0</v>
      </c>
      <c r="E83" s="8">
        <f>IF(Data_Mentah!E83="Yes",1,0)</f>
        <v>1</v>
      </c>
      <c r="F83" s="8">
        <f>IF(Data_Mentah!F83="Yes",1,0)</f>
        <v>1</v>
      </c>
      <c r="G83" s="8">
        <f>IF(Data_Mentah!G83="Yes",1,0)</f>
        <v>1</v>
      </c>
      <c r="H83" s="8">
        <f>IF(Data_Mentah!H83="Yes",1,0)</f>
        <v>0</v>
      </c>
      <c r="I83" s="8">
        <f>IF(Data_Mentah!I83="Yes",1,0)</f>
        <v>0</v>
      </c>
      <c r="J83" s="8">
        <f>IF(Data_Mentah!J83="Yes",1,0)</f>
        <v>0</v>
      </c>
      <c r="K83" s="8">
        <f>IF(Data_Mentah!K83="Yes",1,0)</f>
        <v>0</v>
      </c>
      <c r="L83" s="8">
        <f>IF(Data_Mentah!L83="Yes",1,0)</f>
        <v>0</v>
      </c>
      <c r="M83" s="8">
        <f>IF(Data_Mentah!M83="Yes",1,0)</f>
        <v>0</v>
      </c>
      <c r="N83" s="8">
        <f>IF(Data_Mentah!N83="Yes",1,0)</f>
        <v>1</v>
      </c>
      <c r="O83" s="8">
        <f>IF(Data_Mentah!O83="Yes",1,0)</f>
        <v>0</v>
      </c>
      <c r="P83" s="8">
        <f>IF(Data_Mentah!P83="Yes",1,0)</f>
        <v>0</v>
      </c>
      <c r="Q83" s="9">
        <f>IF(Data_Mentah!Q83="Positive",1,0)</f>
        <v>1</v>
      </c>
      <c r="T83">
        <f t="shared" si="6"/>
        <v>1</v>
      </c>
      <c r="U83">
        <f t="shared" si="7"/>
        <v>0</v>
      </c>
      <c r="V83">
        <f t="shared" si="8"/>
        <v>0</v>
      </c>
      <c r="W83">
        <f t="shared" si="9"/>
        <v>0</v>
      </c>
      <c r="X83">
        <f t="shared" si="10"/>
        <v>0</v>
      </c>
      <c r="Y83">
        <f>IF((Evaluasi_Model!T83 + Evaluasi_Model!U83 + Evaluasi_Model!V83 + Evaluasi_Model!W83 + Evaluasi_Model!X83) &gt;= 3, 1, 0)</f>
        <v>0</v>
      </c>
      <c r="Z83">
        <f>Label_Encoding!Q83</f>
        <v>1</v>
      </c>
      <c r="AA83" t="str">
        <f t="shared" si="11"/>
        <v>Salah</v>
      </c>
    </row>
    <row r="84" spans="1:27" ht="15.75" customHeight="1" x14ac:dyDescent="0.2">
      <c r="A84" s="4">
        <v>50</v>
      </c>
      <c r="B84" s="5">
        <f>IF(Data_Mentah!B84="Male",1,0)</f>
        <v>0</v>
      </c>
      <c r="C84" s="5">
        <f>IF(Data_Mentah!C84="Yes",1,0)</f>
        <v>1</v>
      </c>
      <c r="D84" s="5">
        <f>IF(Data_Mentah!D84="Yes",1,0)</f>
        <v>1</v>
      </c>
      <c r="E84" s="5">
        <f>IF(Data_Mentah!E84="Yes",1,0)</f>
        <v>0</v>
      </c>
      <c r="F84" s="5">
        <f>IF(Data_Mentah!F84="Yes",1,0)</f>
        <v>1</v>
      </c>
      <c r="G84" s="5">
        <f>IF(Data_Mentah!G84="Yes",1,0)</f>
        <v>1</v>
      </c>
      <c r="H84" s="5">
        <f>IF(Data_Mentah!H84="Yes",1,0)</f>
        <v>0</v>
      </c>
      <c r="I84" s="5">
        <f>IF(Data_Mentah!I84="Yes",1,0)</f>
        <v>0</v>
      </c>
      <c r="J84" s="5">
        <f>IF(Data_Mentah!J84="Yes",1,0)</f>
        <v>0</v>
      </c>
      <c r="K84" s="5">
        <f>IF(Data_Mentah!K84="Yes",1,0)</f>
        <v>0</v>
      </c>
      <c r="L84" s="5">
        <f>IF(Data_Mentah!L84="Yes",1,0)</f>
        <v>1</v>
      </c>
      <c r="M84" s="5">
        <f>IF(Data_Mentah!M84="Yes",1,0)</f>
        <v>1</v>
      </c>
      <c r="N84" s="5">
        <f>IF(Data_Mentah!N84="Yes",1,0)</f>
        <v>0</v>
      </c>
      <c r="O84" s="5">
        <f>IF(Data_Mentah!O84="Yes",1,0)</f>
        <v>0</v>
      </c>
      <c r="P84" s="5">
        <f>IF(Data_Mentah!P84="Yes",1,0)</f>
        <v>0</v>
      </c>
      <c r="Q84" s="6">
        <f>IF(Data_Mentah!Q84="Positive",1,0)</f>
        <v>1</v>
      </c>
      <c r="T84">
        <f t="shared" si="6"/>
        <v>0</v>
      </c>
      <c r="U84">
        <f t="shared" si="7"/>
        <v>1</v>
      </c>
      <c r="V84">
        <f t="shared" si="8"/>
        <v>0</v>
      </c>
      <c r="W84">
        <f t="shared" si="9"/>
        <v>0</v>
      </c>
      <c r="X84">
        <f t="shared" si="10"/>
        <v>0</v>
      </c>
      <c r="Y84">
        <f>IF((Evaluasi_Model!T84 + Evaluasi_Model!U84 + Evaluasi_Model!V84 + Evaluasi_Model!W84 + Evaluasi_Model!X84) &gt;= 3, 1, 0)</f>
        <v>0</v>
      </c>
      <c r="Z84">
        <f>Label_Encoding!Q84</f>
        <v>1</v>
      </c>
      <c r="AA84" t="str">
        <f t="shared" si="11"/>
        <v>Salah</v>
      </c>
    </row>
    <row r="85" spans="1:27" ht="15.75" customHeight="1" x14ac:dyDescent="0.2">
      <c r="A85" s="7">
        <v>48</v>
      </c>
      <c r="B85" s="8">
        <f>IF(Data_Mentah!B85="Male",1,0)</f>
        <v>0</v>
      </c>
      <c r="C85" s="8">
        <f>IF(Data_Mentah!C85="Yes",1,0)</f>
        <v>1</v>
      </c>
      <c r="D85" s="8">
        <f>IF(Data_Mentah!D85="Yes",1,0)</f>
        <v>1</v>
      </c>
      <c r="E85" s="8">
        <f>IF(Data_Mentah!E85="Yes",1,0)</f>
        <v>0</v>
      </c>
      <c r="F85" s="8">
        <f>IF(Data_Mentah!F85="Yes",1,0)</f>
        <v>1</v>
      </c>
      <c r="G85" s="8">
        <f>IF(Data_Mentah!G85="Yes",1,0)</f>
        <v>0</v>
      </c>
      <c r="H85" s="8">
        <f>IF(Data_Mentah!H85="Yes",1,0)</f>
        <v>0</v>
      </c>
      <c r="I85" s="8">
        <f>IF(Data_Mentah!I85="Yes",1,0)</f>
        <v>1</v>
      </c>
      <c r="J85" s="8">
        <f>IF(Data_Mentah!J85="Yes",1,0)</f>
        <v>1</v>
      </c>
      <c r="K85" s="8">
        <f>IF(Data_Mentah!K85="Yes",1,0)</f>
        <v>0</v>
      </c>
      <c r="L85" s="8">
        <f>IF(Data_Mentah!L85="Yes",1,0)</f>
        <v>1</v>
      </c>
      <c r="M85" s="8">
        <f>IF(Data_Mentah!M85="Yes",1,0)</f>
        <v>1</v>
      </c>
      <c r="N85" s="8">
        <f>IF(Data_Mentah!N85="Yes",1,0)</f>
        <v>0</v>
      </c>
      <c r="O85" s="8">
        <f>IF(Data_Mentah!O85="Yes",1,0)</f>
        <v>0</v>
      </c>
      <c r="P85" s="8">
        <f>IF(Data_Mentah!P85="Yes",1,0)</f>
        <v>0</v>
      </c>
      <c r="Q85" s="9">
        <f>IF(Data_Mentah!Q85="Positive",1,0)</f>
        <v>1</v>
      </c>
      <c r="T85">
        <f t="shared" si="6"/>
        <v>0</v>
      </c>
      <c r="U85">
        <f t="shared" si="7"/>
        <v>1</v>
      </c>
      <c r="V85">
        <f t="shared" si="8"/>
        <v>1</v>
      </c>
      <c r="W85">
        <f t="shared" si="9"/>
        <v>0</v>
      </c>
      <c r="X85">
        <f t="shared" si="10"/>
        <v>0</v>
      </c>
      <c r="Y85">
        <f>IF((Evaluasi_Model!T85 + Evaluasi_Model!U85 + Evaluasi_Model!V85 + Evaluasi_Model!W85 + Evaluasi_Model!X85) &gt;= 3, 1, 0)</f>
        <v>0</v>
      </c>
      <c r="Z85">
        <f>Label_Encoding!Q85</f>
        <v>1</v>
      </c>
      <c r="AA85" t="str">
        <f t="shared" si="11"/>
        <v>Salah</v>
      </c>
    </row>
    <row r="86" spans="1:27" ht="15.75" customHeight="1" x14ac:dyDescent="0.2">
      <c r="A86" s="4">
        <v>35</v>
      </c>
      <c r="B86" s="5">
        <f>IF(Data_Mentah!B86="Male",1,0)</f>
        <v>0</v>
      </c>
      <c r="C86" s="5">
        <f>IF(Data_Mentah!C86="Yes",1,0)</f>
        <v>1</v>
      </c>
      <c r="D86" s="5">
        <f>IF(Data_Mentah!D86="Yes",1,0)</f>
        <v>1</v>
      </c>
      <c r="E86" s="5">
        <f>IF(Data_Mentah!E86="Yes",1,0)</f>
        <v>1</v>
      </c>
      <c r="F86" s="5">
        <f>IF(Data_Mentah!F86="Yes",1,0)</f>
        <v>1</v>
      </c>
      <c r="G86" s="5">
        <f>IF(Data_Mentah!G86="Yes",1,0)</f>
        <v>1</v>
      </c>
      <c r="H86" s="5">
        <f>IF(Data_Mentah!H86="Yes",1,0)</f>
        <v>0</v>
      </c>
      <c r="I86" s="5">
        <f>IF(Data_Mentah!I86="Yes",1,0)</f>
        <v>1</v>
      </c>
      <c r="J86" s="5">
        <f>IF(Data_Mentah!J86="Yes",1,0)</f>
        <v>1</v>
      </c>
      <c r="K86" s="5">
        <f>IF(Data_Mentah!K86="Yes",1,0)</f>
        <v>0</v>
      </c>
      <c r="L86" s="5">
        <f>IF(Data_Mentah!L86="Yes",1,0)</f>
        <v>1</v>
      </c>
      <c r="M86" s="5">
        <f>IF(Data_Mentah!M86="Yes",1,0)</f>
        <v>1</v>
      </c>
      <c r="N86" s="5">
        <f>IF(Data_Mentah!N86="Yes",1,0)</f>
        <v>1</v>
      </c>
      <c r="O86" s="5">
        <f>IF(Data_Mentah!O86="Yes",1,0)</f>
        <v>0</v>
      </c>
      <c r="P86" s="5">
        <f>IF(Data_Mentah!P86="Yes",1,0)</f>
        <v>0</v>
      </c>
      <c r="Q86" s="6">
        <f>IF(Data_Mentah!Q86="Positive",1,0)</f>
        <v>1</v>
      </c>
      <c r="T86">
        <f t="shared" si="6"/>
        <v>1</v>
      </c>
      <c r="U86">
        <f t="shared" si="7"/>
        <v>1</v>
      </c>
      <c r="V86">
        <f t="shared" si="8"/>
        <v>1</v>
      </c>
      <c r="W86">
        <f t="shared" si="9"/>
        <v>0</v>
      </c>
      <c r="X86">
        <f t="shared" si="10"/>
        <v>1</v>
      </c>
      <c r="Y86">
        <f>IF((Evaluasi_Model!T86 + Evaluasi_Model!U86 + Evaluasi_Model!V86 + Evaluasi_Model!W86 + Evaluasi_Model!X86) &gt;= 3, 1, 0)</f>
        <v>1</v>
      </c>
      <c r="Z86">
        <f>Label_Encoding!Q86</f>
        <v>1</v>
      </c>
      <c r="AA86" t="str">
        <f t="shared" si="11"/>
        <v>Benar</v>
      </c>
    </row>
    <row r="87" spans="1:27" ht="15.75" customHeight="1" x14ac:dyDescent="0.2">
      <c r="A87" s="7">
        <v>49</v>
      </c>
      <c r="B87" s="8">
        <f>IF(Data_Mentah!B87="Male",1,0)</f>
        <v>0</v>
      </c>
      <c r="C87" s="8">
        <f>IF(Data_Mentah!C87="Yes",1,0)</f>
        <v>0</v>
      </c>
      <c r="D87" s="8">
        <f>IF(Data_Mentah!D87="Yes",1,0)</f>
        <v>0</v>
      </c>
      <c r="E87" s="8">
        <f>IF(Data_Mentah!E87="Yes",1,0)</f>
        <v>1</v>
      </c>
      <c r="F87" s="8">
        <f>IF(Data_Mentah!F87="Yes",1,0)</f>
        <v>1</v>
      </c>
      <c r="G87" s="8">
        <f>IF(Data_Mentah!G87="Yes",1,0)</f>
        <v>0</v>
      </c>
      <c r="H87" s="8">
        <f>IF(Data_Mentah!H87="Yes",1,0)</f>
        <v>0</v>
      </c>
      <c r="I87" s="8">
        <f>IF(Data_Mentah!I87="Yes",1,0)</f>
        <v>0</v>
      </c>
      <c r="J87" s="8">
        <f>IF(Data_Mentah!J87="Yes",1,0)</f>
        <v>0</v>
      </c>
      <c r="K87" s="8">
        <f>IF(Data_Mentah!K87="Yes",1,0)</f>
        <v>0</v>
      </c>
      <c r="L87" s="8">
        <f>IF(Data_Mentah!L87="Yes",1,0)</f>
        <v>0</v>
      </c>
      <c r="M87" s="8">
        <f>IF(Data_Mentah!M87="Yes",1,0)</f>
        <v>0</v>
      </c>
      <c r="N87" s="8">
        <f>IF(Data_Mentah!N87="Yes",1,0)</f>
        <v>0</v>
      </c>
      <c r="O87" s="8">
        <f>IF(Data_Mentah!O87="Yes",1,0)</f>
        <v>0</v>
      </c>
      <c r="P87" s="8">
        <f>IF(Data_Mentah!P87="Yes",1,0)</f>
        <v>1</v>
      </c>
      <c r="Q87" s="9">
        <f>IF(Data_Mentah!Q87="Positive",1,0)</f>
        <v>1</v>
      </c>
      <c r="T87">
        <f t="shared" si="6"/>
        <v>0</v>
      </c>
      <c r="U87">
        <f t="shared" si="7"/>
        <v>0</v>
      </c>
      <c r="V87">
        <f t="shared" si="8"/>
        <v>0</v>
      </c>
      <c r="W87">
        <f t="shared" si="9"/>
        <v>0</v>
      </c>
      <c r="X87">
        <f t="shared" si="10"/>
        <v>0</v>
      </c>
      <c r="Y87">
        <f>IF((Evaluasi_Model!T87 + Evaluasi_Model!U87 + Evaluasi_Model!V87 + Evaluasi_Model!W87 + Evaluasi_Model!X87) &gt;= 3, 1, 0)</f>
        <v>0</v>
      </c>
      <c r="Z87">
        <f>Label_Encoding!Q87</f>
        <v>1</v>
      </c>
      <c r="AA87" t="str">
        <f t="shared" si="11"/>
        <v>Salah</v>
      </c>
    </row>
    <row r="88" spans="1:27" ht="15.75" customHeight="1" x14ac:dyDescent="0.2">
      <c r="A88" s="4">
        <v>38</v>
      </c>
      <c r="B88" s="5">
        <f>IF(Data_Mentah!B88="Male",1,0)</f>
        <v>0</v>
      </c>
      <c r="C88" s="5">
        <f>IF(Data_Mentah!C88="Yes",1,0)</f>
        <v>1</v>
      </c>
      <c r="D88" s="5">
        <f>IF(Data_Mentah!D88="Yes",1,0)</f>
        <v>1</v>
      </c>
      <c r="E88" s="5">
        <f>IF(Data_Mentah!E88="Yes",1,0)</f>
        <v>1</v>
      </c>
      <c r="F88" s="5">
        <f>IF(Data_Mentah!F88="Yes",1,0)</f>
        <v>1</v>
      </c>
      <c r="G88" s="5">
        <f>IF(Data_Mentah!G88="Yes",1,0)</f>
        <v>1</v>
      </c>
      <c r="H88" s="5">
        <f>IF(Data_Mentah!H88="Yes",1,0)</f>
        <v>0</v>
      </c>
      <c r="I88" s="5">
        <f>IF(Data_Mentah!I88="Yes",1,0)</f>
        <v>1</v>
      </c>
      <c r="J88" s="5">
        <f>IF(Data_Mentah!J88="Yes",1,0)</f>
        <v>1</v>
      </c>
      <c r="K88" s="5">
        <f>IF(Data_Mentah!K88="Yes",1,0)</f>
        <v>1</v>
      </c>
      <c r="L88" s="5">
        <f>IF(Data_Mentah!L88="Yes",1,0)</f>
        <v>1</v>
      </c>
      <c r="M88" s="5">
        <f>IF(Data_Mentah!M88="Yes",1,0)</f>
        <v>1</v>
      </c>
      <c r="N88" s="5">
        <f>IF(Data_Mentah!N88="Yes",1,0)</f>
        <v>1</v>
      </c>
      <c r="O88" s="5">
        <f>IF(Data_Mentah!O88="Yes",1,0)</f>
        <v>0</v>
      </c>
      <c r="P88" s="5">
        <f>IF(Data_Mentah!P88="Yes",1,0)</f>
        <v>0</v>
      </c>
      <c r="Q88" s="6">
        <f>IF(Data_Mentah!Q88="Positive",1,0)</f>
        <v>1</v>
      </c>
      <c r="T88">
        <f t="shared" si="6"/>
        <v>1</v>
      </c>
      <c r="U88">
        <f t="shared" si="7"/>
        <v>1</v>
      </c>
      <c r="V88">
        <f t="shared" si="8"/>
        <v>1</v>
      </c>
      <c r="W88">
        <f t="shared" si="9"/>
        <v>0</v>
      </c>
      <c r="X88">
        <f t="shared" si="10"/>
        <v>1</v>
      </c>
      <c r="Y88">
        <f>IF((Evaluasi_Model!T88 + Evaluasi_Model!U88 + Evaluasi_Model!V88 + Evaluasi_Model!W88 + Evaluasi_Model!X88) &gt;= 3, 1, 0)</f>
        <v>1</v>
      </c>
      <c r="Z88">
        <f>Label_Encoding!Q88</f>
        <v>1</v>
      </c>
      <c r="AA88" t="str">
        <f t="shared" si="11"/>
        <v>Benar</v>
      </c>
    </row>
    <row r="89" spans="1:27" ht="15.75" customHeight="1" x14ac:dyDescent="0.2">
      <c r="A89" s="7">
        <v>28</v>
      </c>
      <c r="B89" s="8">
        <f>IF(Data_Mentah!B89="Male",1,0)</f>
        <v>0</v>
      </c>
      <c r="C89" s="8">
        <f>IF(Data_Mentah!C89="Yes",1,0)</f>
        <v>0</v>
      </c>
      <c r="D89" s="8">
        <f>IF(Data_Mentah!D89="Yes",1,0)</f>
        <v>0</v>
      </c>
      <c r="E89" s="8">
        <f>IF(Data_Mentah!E89="Yes",1,0)</f>
        <v>0</v>
      </c>
      <c r="F89" s="8">
        <f>IF(Data_Mentah!F89="Yes",1,0)</f>
        <v>0</v>
      </c>
      <c r="G89" s="8">
        <f>IF(Data_Mentah!G89="Yes",1,0)</f>
        <v>0</v>
      </c>
      <c r="H89" s="8">
        <f>IF(Data_Mentah!H89="Yes",1,0)</f>
        <v>0</v>
      </c>
      <c r="I89" s="8">
        <f>IF(Data_Mentah!I89="Yes",1,0)</f>
        <v>1</v>
      </c>
      <c r="J89" s="8">
        <f>IF(Data_Mentah!J89="Yes",1,0)</f>
        <v>0</v>
      </c>
      <c r="K89" s="8">
        <f>IF(Data_Mentah!K89="Yes",1,0)</f>
        <v>0</v>
      </c>
      <c r="L89" s="8">
        <f>IF(Data_Mentah!L89="Yes",1,0)</f>
        <v>0</v>
      </c>
      <c r="M89" s="8">
        <f>IF(Data_Mentah!M89="Yes",1,0)</f>
        <v>1</v>
      </c>
      <c r="N89" s="8">
        <f>IF(Data_Mentah!N89="Yes",1,0)</f>
        <v>1</v>
      </c>
      <c r="O89" s="8">
        <f>IF(Data_Mentah!O89="Yes",1,0)</f>
        <v>0</v>
      </c>
      <c r="P89" s="8">
        <f>IF(Data_Mentah!P89="Yes",1,0)</f>
        <v>0</v>
      </c>
      <c r="Q89" s="9">
        <f>IF(Data_Mentah!Q89="Positive",1,0)</f>
        <v>1</v>
      </c>
      <c r="T89">
        <f t="shared" si="6"/>
        <v>0</v>
      </c>
      <c r="U89">
        <f t="shared" si="7"/>
        <v>0</v>
      </c>
      <c r="V89">
        <f t="shared" si="8"/>
        <v>0</v>
      </c>
      <c r="W89">
        <f t="shared" si="9"/>
        <v>0</v>
      </c>
      <c r="X89">
        <f t="shared" si="10"/>
        <v>0</v>
      </c>
      <c r="Y89">
        <f>IF((Evaluasi_Model!T89 + Evaluasi_Model!U89 + Evaluasi_Model!V89 + Evaluasi_Model!W89 + Evaluasi_Model!X89) &gt;= 3, 1, 0)</f>
        <v>0</v>
      </c>
      <c r="Z89">
        <f>Label_Encoding!Q89</f>
        <v>1</v>
      </c>
      <c r="AA89" t="str">
        <f t="shared" si="11"/>
        <v>Salah</v>
      </c>
    </row>
    <row r="90" spans="1:27" ht="15.75" customHeight="1" x14ac:dyDescent="0.2">
      <c r="A90" s="4">
        <v>68</v>
      </c>
      <c r="B90" s="5">
        <f>IF(Data_Mentah!B90="Male",1,0)</f>
        <v>0</v>
      </c>
      <c r="C90" s="5">
        <f>IF(Data_Mentah!C90="Yes",1,0)</f>
        <v>1</v>
      </c>
      <c r="D90" s="5">
        <f>IF(Data_Mentah!D90="Yes",1,0)</f>
        <v>1</v>
      </c>
      <c r="E90" s="5">
        <f>IF(Data_Mentah!E90="Yes",1,0)</f>
        <v>0</v>
      </c>
      <c r="F90" s="5">
        <f>IF(Data_Mentah!F90="Yes",1,0)</f>
        <v>1</v>
      </c>
      <c r="G90" s="5">
        <f>IF(Data_Mentah!G90="Yes",1,0)</f>
        <v>1</v>
      </c>
      <c r="H90" s="5">
        <f>IF(Data_Mentah!H90="Yes",1,0)</f>
        <v>0</v>
      </c>
      <c r="I90" s="5">
        <f>IF(Data_Mentah!I90="Yes",1,0)</f>
        <v>1</v>
      </c>
      <c r="J90" s="5">
        <f>IF(Data_Mentah!J90="Yes",1,0)</f>
        <v>1</v>
      </c>
      <c r="K90" s="5">
        <f>IF(Data_Mentah!K90="Yes",1,0)</f>
        <v>0</v>
      </c>
      <c r="L90" s="5">
        <f>IF(Data_Mentah!L90="Yes",1,0)</f>
        <v>1</v>
      </c>
      <c r="M90" s="5">
        <f>IF(Data_Mentah!M90="Yes",1,0)</f>
        <v>1</v>
      </c>
      <c r="N90" s="5">
        <f>IF(Data_Mentah!N90="Yes",1,0)</f>
        <v>0</v>
      </c>
      <c r="O90" s="5">
        <f>IF(Data_Mentah!O90="Yes",1,0)</f>
        <v>0</v>
      </c>
      <c r="P90" s="5">
        <f>IF(Data_Mentah!P90="Yes",1,0)</f>
        <v>0</v>
      </c>
      <c r="Q90" s="6">
        <f>IF(Data_Mentah!Q90="Positive",1,0)</f>
        <v>1</v>
      </c>
      <c r="T90">
        <f t="shared" si="6"/>
        <v>0</v>
      </c>
      <c r="U90">
        <f t="shared" si="7"/>
        <v>1</v>
      </c>
      <c r="V90">
        <f t="shared" si="8"/>
        <v>1</v>
      </c>
      <c r="W90">
        <f t="shared" si="9"/>
        <v>0</v>
      </c>
      <c r="X90">
        <f t="shared" si="10"/>
        <v>0</v>
      </c>
      <c r="Y90">
        <f>IF((Evaluasi_Model!T90 + Evaluasi_Model!U90 + Evaluasi_Model!V90 + Evaluasi_Model!W90 + Evaluasi_Model!X90) &gt;= 3, 1, 0)</f>
        <v>0</v>
      </c>
      <c r="Z90">
        <f>Label_Encoding!Q90</f>
        <v>1</v>
      </c>
      <c r="AA90" t="str">
        <f t="shared" si="11"/>
        <v>Salah</v>
      </c>
    </row>
    <row r="91" spans="1:27" ht="15.75" customHeight="1" x14ac:dyDescent="0.2">
      <c r="A91" s="7">
        <v>35</v>
      </c>
      <c r="B91" s="8">
        <f>IF(Data_Mentah!B91="Male",1,0)</f>
        <v>0</v>
      </c>
      <c r="C91" s="8">
        <f>IF(Data_Mentah!C91="Yes",1,0)</f>
        <v>0</v>
      </c>
      <c r="D91" s="8">
        <f>IF(Data_Mentah!D91="Yes",1,0)</f>
        <v>0</v>
      </c>
      <c r="E91" s="8">
        <f>IF(Data_Mentah!E91="Yes",1,0)</f>
        <v>0</v>
      </c>
      <c r="F91" s="8">
        <f>IF(Data_Mentah!F91="Yes",1,0)</f>
        <v>0</v>
      </c>
      <c r="G91" s="8">
        <f>IF(Data_Mentah!G91="Yes",1,0)</f>
        <v>0</v>
      </c>
      <c r="H91" s="8">
        <f>IF(Data_Mentah!H91="Yes",1,0)</f>
        <v>0</v>
      </c>
      <c r="I91" s="8">
        <f>IF(Data_Mentah!I91="Yes",1,0)</f>
        <v>0</v>
      </c>
      <c r="J91" s="8">
        <f>IF(Data_Mentah!J91="Yes",1,0)</f>
        <v>0</v>
      </c>
      <c r="K91" s="8">
        <f>IF(Data_Mentah!K91="Yes",1,0)</f>
        <v>0</v>
      </c>
      <c r="L91" s="8">
        <f>IF(Data_Mentah!L91="Yes",1,0)</f>
        <v>0</v>
      </c>
      <c r="M91" s="8">
        <f>IF(Data_Mentah!M91="Yes",1,0)</f>
        <v>0</v>
      </c>
      <c r="N91" s="8">
        <f>IF(Data_Mentah!N91="Yes",1,0)</f>
        <v>0</v>
      </c>
      <c r="O91" s="8">
        <f>IF(Data_Mentah!O91="Yes",1,0)</f>
        <v>0</v>
      </c>
      <c r="P91" s="8">
        <f>IF(Data_Mentah!P91="Yes",1,0)</f>
        <v>0</v>
      </c>
      <c r="Q91" s="9">
        <f>IF(Data_Mentah!Q91="Positive",1,0)</f>
        <v>1</v>
      </c>
      <c r="T91">
        <f t="shared" si="6"/>
        <v>0</v>
      </c>
      <c r="U91">
        <f t="shared" si="7"/>
        <v>0</v>
      </c>
      <c r="V91">
        <f t="shared" si="8"/>
        <v>0</v>
      </c>
      <c r="W91">
        <f t="shared" si="9"/>
        <v>0</v>
      </c>
      <c r="X91">
        <f t="shared" si="10"/>
        <v>0</v>
      </c>
      <c r="Y91">
        <f>IF((Evaluasi_Model!T91 + Evaluasi_Model!U91 + Evaluasi_Model!V91 + Evaluasi_Model!W91 + Evaluasi_Model!X91) &gt;= 3, 1, 0)</f>
        <v>0</v>
      </c>
      <c r="Z91">
        <f>Label_Encoding!Q91</f>
        <v>1</v>
      </c>
      <c r="AA91" t="str">
        <f t="shared" si="11"/>
        <v>Salah</v>
      </c>
    </row>
    <row r="92" spans="1:27" ht="15.75" customHeight="1" x14ac:dyDescent="0.2">
      <c r="A92" s="4">
        <v>45</v>
      </c>
      <c r="B92" s="5">
        <f>IF(Data_Mentah!B92="Male",1,0)</f>
        <v>0</v>
      </c>
      <c r="C92" s="5">
        <f>IF(Data_Mentah!C92="Yes",1,0)</f>
        <v>0</v>
      </c>
      <c r="D92" s="5">
        <f>IF(Data_Mentah!D92="Yes",1,0)</f>
        <v>0</v>
      </c>
      <c r="E92" s="5">
        <f>IF(Data_Mentah!E92="Yes",1,0)</f>
        <v>0</v>
      </c>
      <c r="F92" s="5">
        <f>IF(Data_Mentah!F92="Yes",1,0)</f>
        <v>0</v>
      </c>
      <c r="G92" s="5">
        <f>IF(Data_Mentah!G92="Yes",1,0)</f>
        <v>1</v>
      </c>
      <c r="H92" s="5">
        <f>IF(Data_Mentah!H92="Yes",1,0)</f>
        <v>0</v>
      </c>
      <c r="I92" s="5">
        <f>IF(Data_Mentah!I92="Yes",1,0)</f>
        <v>1</v>
      </c>
      <c r="J92" s="5">
        <f>IF(Data_Mentah!J92="Yes",1,0)</f>
        <v>1</v>
      </c>
      <c r="K92" s="5">
        <f>IF(Data_Mentah!K92="Yes",1,0)</f>
        <v>0</v>
      </c>
      <c r="L92" s="5">
        <f>IF(Data_Mentah!L92="Yes",1,0)</f>
        <v>0</v>
      </c>
      <c r="M92" s="5">
        <f>IF(Data_Mentah!M92="Yes",1,0)</f>
        <v>1</v>
      </c>
      <c r="N92" s="5">
        <f>IF(Data_Mentah!N92="Yes",1,0)</f>
        <v>0</v>
      </c>
      <c r="O92" s="5">
        <f>IF(Data_Mentah!O92="Yes",1,0)</f>
        <v>0</v>
      </c>
      <c r="P92" s="5">
        <f>IF(Data_Mentah!P92="Yes",1,0)</f>
        <v>0</v>
      </c>
      <c r="Q92" s="6">
        <f>IF(Data_Mentah!Q92="Positive",1,0)</f>
        <v>1</v>
      </c>
      <c r="T92">
        <f t="shared" si="6"/>
        <v>0</v>
      </c>
      <c r="U92">
        <f t="shared" si="7"/>
        <v>1</v>
      </c>
      <c r="V92">
        <f t="shared" si="8"/>
        <v>0</v>
      </c>
      <c r="W92">
        <f t="shared" si="9"/>
        <v>0</v>
      </c>
      <c r="X92">
        <f t="shared" si="10"/>
        <v>0</v>
      </c>
      <c r="Y92">
        <f>IF((Evaluasi_Model!T92 + Evaluasi_Model!U92 + Evaluasi_Model!V92 + Evaluasi_Model!W92 + Evaluasi_Model!X92) &gt;= 3, 1, 0)</f>
        <v>0</v>
      </c>
      <c r="Z92">
        <f>Label_Encoding!Q92</f>
        <v>1</v>
      </c>
      <c r="AA92" t="str">
        <f t="shared" si="11"/>
        <v>Salah</v>
      </c>
    </row>
    <row r="93" spans="1:27" ht="15.75" customHeight="1" x14ac:dyDescent="0.2">
      <c r="A93" s="7">
        <v>48</v>
      </c>
      <c r="B93" s="8">
        <f>IF(Data_Mentah!B93="Male",1,0)</f>
        <v>0</v>
      </c>
      <c r="C93" s="8">
        <f>IF(Data_Mentah!C93="Yes",1,0)</f>
        <v>1</v>
      </c>
      <c r="D93" s="8">
        <f>IF(Data_Mentah!D93="Yes",1,0)</f>
        <v>1</v>
      </c>
      <c r="E93" s="8">
        <f>IF(Data_Mentah!E93="Yes",1,0)</f>
        <v>1</v>
      </c>
      <c r="F93" s="8">
        <f>IF(Data_Mentah!F93="Yes",1,0)</f>
        <v>1</v>
      </c>
      <c r="G93" s="8">
        <f>IF(Data_Mentah!G93="Yes",1,0)</f>
        <v>1</v>
      </c>
      <c r="H93" s="8">
        <f>IF(Data_Mentah!H93="Yes",1,0)</f>
        <v>0</v>
      </c>
      <c r="I93" s="8">
        <f>IF(Data_Mentah!I93="Yes",1,0)</f>
        <v>1</v>
      </c>
      <c r="J93" s="8">
        <f>IF(Data_Mentah!J93="Yes",1,0)</f>
        <v>1</v>
      </c>
      <c r="K93" s="8">
        <f>IF(Data_Mentah!K93="Yes",1,0)</f>
        <v>1</v>
      </c>
      <c r="L93" s="8">
        <f>IF(Data_Mentah!L93="Yes",1,0)</f>
        <v>1</v>
      </c>
      <c r="M93" s="8">
        <f>IF(Data_Mentah!M93="Yes",1,0)</f>
        <v>1</v>
      </c>
      <c r="N93" s="8">
        <f>IF(Data_Mentah!N93="Yes",1,0)</f>
        <v>1</v>
      </c>
      <c r="O93" s="8">
        <f>IF(Data_Mentah!O93="Yes",1,0)</f>
        <v>0</v>
      </c>
      <c r="P93" s="8">
        <f>IF(Data_Mentah!P93="Yes",1,0)</f>
        <v>0</v>
      </c>
      <c r="Q93" s="9">
        <f>IF(Data_Mentah!Q93="Positive",1,0)</f>
        <v>1</v>
      </c>
      <c r="T93">
        <f t="shared" si="6"/>
        <v>1</v>
      </c>
      <c r="U93">
        <f t="shared" si="7"/>
        <v>1</v>
      </c>
      <c r="V93">
        <f t="shared" si="8"/>
        <v>1</v>
      </c>
      <c r="W93">
        <f t="shared" si="9"/>
        <v>0</v>
      </c>
      <c r="X93">
        <f t="shared" si="10"/>
        <v>1</v>
      </c>
      <c r="Y93">
        <f>IF((Evaluasi_Model!T93 + Evaluasi_Model!U93 + Evaluasi_Model!V93 + Evaluasi_Model!W93 + Evaluasi_Model!X93) &gt;= 3, 1, 0)</f>
        <v>1</v>
      </c>
      <c r="Z93">
        <f>Label_Encoding!Q93</f>
        <v>1</v>
      </c>
      <c r="AA93" t="str">
        <f t="shared" si="11"/>
        <v>Benar</v>
      </c>
    </row>
    <row r="94" spans="1:27" ht="15.75" customHeight="1" x14ac:dyDescent="0.2">
      <c r="A94" s="4">
        <v>40</v>
      </c>
      <c r="B94" s="5">
        <f>IF(Data_Mentah!B94="Male",1,0)</f>
        <v>0</v>
      </c>
      <c r="C94" s="5">
        <f>IF(Data_Mentah!C94="Yes",1,0)</f>
        <v>1</v>
      </c>
      <c r="D94" s="5">
        <f>IF(Data_Mentah!D94="Yes",1,0)</f>
        <v>1</v>
      </c>
      <c r="E94" s="5">
        <f>IF(Data_Mentah!E94="Yes",1,0)</f>
        <v>1</v>
      </c>
      <c r="F94" s="5">
        <f>IF(Data_Mentah!F94="Yes",1,0)</f>
        <v>1</v>
      </c>
      <c r="G94" s="5">
        <f>IF(Data_Mentah!G94="Yes",1,0)</f>
        <v>0</v>
      </c>
      <c r="H94" s="5">
        <f>IF(Data_Mentah!H94="Yes",1,0)</f>
        <v>0</v>
      </c>
      <c r="I94" s="5">
        <f>IF(Data_Mentah!I94="Yes",1,0)</f>
        <v>1</v>
      </c>
      <c r="J94" s="5">
        <f>IF(Data_Mentah!J94="Yes",1,0)</f>
        <v>0</v>
      </c>
      <c r="K94" s="5">
        <f>IF(Data_Mentah!K94="Yes",1,0)</f>
        <v>0</v>
      </c>
      <c r="L94" s="5">
        <f>IF(Data_Mentah!L94="Yes",1,0)</f>
        <v>1</v>
      </c>
      <c r="M94" s="5">
        <f>IF(Data_Mentah!M94="Yes",1,0)</f>
        <v>1</v>
      </c>
      <c r="N94" s="5">
        <f>IF(Data_Mentah!N94="Yes",1,0)</f>
        <v>1</v>
      </c>
      <c r="O94" s="5">
        <f>IF(Data_Mentah!O94="Yes",1,0)</f>
        <v>0</v>
      </c>
      <c r="P94" s="5">
        <f>IF(Data_Mentah!P94="Yes",1,0)</f>
        <v>0</v>
      </c>
      <c r="Q94" s="6">
        <f>IF(Data_Mentah!Q94="Positive",1,0)</f>
        <v>1</v>
      </c>
      <c r="T94">
        <f t="shared" si="6"/>
        <v>1</v>
      </c>
      <c r="U94">
        <f t="shared" si="7"/>
        <v>0</v>
      </c>
      <c r="V94">
        <f t="shared" si="8"/>
        <v>1</v>
      </c>
      <c r="W94">
        <f t="shared" si="9"/>
        <v>0</v>
      </c>
      <c r="X94">
        <f t="shared" si="10"/>
        <v>1</v>
      </c>
      <c r="Y94">
        <f>IF((Evaluasi_Model!T94 + Evaluasi_Model!U94 + Evaluasi_Model!V94 + Evaluasi_Model!W94 + Evaluasi_Model!X94) &gt;= 3, 1, 0)</f>
        <v>1</v>
      </c>
      <c r="Z94">
        <f>Label_Encoding!Q94</f>
        <v>1</v>
      </c>
      <c r="AA94" t="str">
        <f t="shared" si="11"/>
        <v>Benar</v>
      </c>
    </row>
    <row r="95" spans="1:27" ht="15.75" customHeight="1" x14ac:dyDescent="0.2">
      <c r="A95" s="7">
        <v>40</v>
      </c>
      <c r="B95" s="8">
        <f>IF(Data_Mentah!B95="Male",1,0)</f>
        <v>0</v>
      </c>
      <c r="C95" s="8">
        <f>IF(Data_Mentah!C95="Yes",1,0)</f>
        <v>1</v>
      </c>
      <c r="D95" s="8">
        <f>IF(Data_Mentah!D95="Yes",1,0)</f>
        <v>1</v>
      </c>
      <c r="E95" s="8">
        <f>IF(Data_Mentah!E95="Yes",1,0)</f>
        <v>0</v>
      </c>
      <c r="F95" s="8">
        <f>IF(Data_Mentah!F95="Yes",1,0)</f>
        <v>1</v>
      </c>
      <c r="G95" s="8">
        <f>IF(Data_Mentah!G95="Yes",1,0)</f>
        <v>1</v>
      </c>
      <c r="H95" s="8">
        <f>IF(Data_Mentah!H95="Yes",1,0)</f>
        <v>0</v>
      </c>
      <c r="I95" s="8">
        <f>IF(Data_Mentah!I95="Yes",1,0)</f>
        <v>0</v>
      </c>
      <c r="J95" s="8">
        <f>IF(Data_Mentah!J95="Yes",1,0)</f>
        <v>1</v>
      </c>
      <c r="K95" s="8">
        <f>IF(Data_Mentah!K95="Yes",1,0)</f>
        <v>0</v>
      </c>
      <c r="L95" s="8">
        <f>IF(Data_Mentah!L95="Yes",1,0)</f>
        <v>0</v>
      </c>
      <c r="M95" s="8">
        <f>IF(Data_Mentah!M95="Yes",1,0)</f>
        <v>1</v>
      </c>
      <c r="N95" s="8">
        <f>IF(Data_Mentah!N95="Yes",1,0)</f>
        <v>0</v>
      </c>
      <c r="O95" s="8">
        <f>IF(Data_Mentah!O95="Yes",1,0)</f>
        <v>0</v>
      </c>
      <c r="P95" s="8">
        <f>IF(Data_Mentah!P95="Yes",1,0)</f>
        <v>0</v>
      </c>
      <c r="Q95" s="9">
        <f>IF(Data_Mentah!Q95="Positive",1,0)</f>
        <v>1</v>
      </c>
      <c r="T95">
        <f t="shared" si="6"/>
        <v>0</v>
      </c>
      <c r="U95">
        <f t="shared" si="7"/>
        <v>1</v>
      </c>
      <c r="V95">
        <f t="shared" si="8"/>
        <v>0</v>
      </c>
      <c r="W95">
        <f t="shared" si="9"/>
        <v>0</v>
      </c>
      <c r="X95">
        <f t="shared" si="10"/>
        <v>0</v>
      </c>
      <c r="Y95">
        <f>IF((Evaluasi_Model!T95 + Evaluasi_Model!U95 + Evaluasi_Model!V95 + Evaluasi_Model!W95 + Evaluasi_Model!X95) &gt;= 3, 1, 0)</f>
        <v>0</v>
      </c>
      <c r="Z95">
        <f>Label_Encoding!Q95</f>
        <v>1</v>
      </c>
      <c r="AA95" t="str">
        <f t="shared" si="11"/>
        <v>Salah</v>
      </c>
    </row>
    <row r="96" spans="1:27" ht="15.75" customHeight="1" x14ac:dyDescent="0.2">
      <c r="A96" s="4">
        <v>36</v>
      </c>
      <c r="B96" s="5">
        <f>IF(Data_Mentah!B96="Male",1,0)</f>
        <v>0</v>
      </c>
      <c r="C96" s="5">
        <f>IF(Data_Mentah!C96="Yes",1,0)</f>
        <v>1</v>
      </c>
      <c r="D96" s="5">
        <f>IF(Data_Mentah!D96="Yes",1,0)</f>
        <v>1</v>
      </c>
      <c r="E96" s="5">
        <f>IF(Data_Mentah!E96="Yes",1,0)</f>
        <v>0</v>
      </c>
      <c r="F96" s="5">
        <f>IF(Data_Mentah!F96="Yes",1,0)</f>
        <v>1</v>
      </c>
      <c r="G96" s="5">
        <f>IF(Data_Mentah!G96="Yes",1,0)</f>
        <v>1</v>
      </c>
      <c r="H96" s="5">
        <f>IF(Data_Mentah!H96="Yes",1,0)</f>
        <v>0</v>
      </c>
      <c r="I96" s="5">
        <f>IF(Data_Mentah!I96="Yes",1,0)</f>
        <v>1</v>
      </c>
      <c r="J96" s="5">
        <f>IF(Data_Mentah!J96="Yes",1,0)</f>
        <v>1</v>
      </c>
      <c r="K96" s="5">
        <f>IF(Data_Mentah!K96="Yes",1,0)</f>
        <v>0</v>
      </c>
      <c r="L96" s="5">
        <f>IF(Data_Mentah!L96="Yes",1,0)</f>
        <v>1</v>
      </c>
      <c r="M96" s="5">
        <f>IF(Data_Mentah!M96="Yes",1,0)</f>
        <v>1</v>
      </c>
      <c r="N96" s="5">
        <f>IF(Data_Mentah!N96="Yes",1,0)</f>
        <v>0</v>
      </c>
      <c r="O96" s="5">
        <f>IF(Data_Mentah!O96="Yes",1,0)</f>
        <v>0</v>
      </c>
      <c r="P96" s="5">
        <f>IF(Data_Mentah!P96="Yes",1,0)</f>
        <v>0</v>
      </c>
      <c r="Q96" s="6">
        <f>IF(Data_Mentah!Q96="Positive",1,0)</f>
        <v>1</v>
      </c>
      <c r="T96">
        <f t="shared" si="6"/>
        <v>0</v>
      </c>
      <c r="U96">
        <f t="shared" si="7"/>
        <v>1</v>
      </c>
      <c r="V96">
        <f t="shared" si="8"/>
        <v>1</v>
      </c>
      <c r="W96">
        <f t="shared" si="9"/>
        <v>0</v>
      </c>
      <c r="X96">
        <f t="shared" si="10"/>
        <v>0</v>
      </c>
      <c r="Y96">
        <f>IF((Evaluasi_Model!T96 + Evaluasi_Model!U96 + Evaluasi_Model!V96 + Evaluasi_Model!W96 + Evaluasi_Model!X96) &gt;= 3, 1, 0)</f>
        <v>0</v>
      </c>
      <c r="Z96">
        <f>Label_Encoding!Q96</f>
        <v>1</v>
      </c>
      <c r="AA96" t="str">
        <f t="shared" si="11"/>
        <v>Salah</v>
      </c>
    </row>
    <row r="97" spans="1:27" ht="15.75" customHeight="1" x14ac:dyDescent="0.2">
      <c r="A97" s="7">
        <v>56</v>
      </c>
      <c r="B97" s="8">
        <f>IF(Data_Mentah!B97="Male",1,0)</f>
        <v>0</v>
      </c>
      <c r="C97" s="8">
        <f>IF(Data_Mentah!C97="Yes",1,0)</f>
        <v>1</v>
      </c>
      <c r="D97" s="8">
        <f>IF(Data_Mentah!D97="Yes",1,0)</f>
        <v>1</v>
      </c>
      <c r="E97" s="8">
        <f>IF(Data_Mentah!E97="Yes",1,0)</f>
        <v>0</v>
      </c>
      <c r="F97" s="8">
        <f>IF(Data_Mentah!F97="Yes",1,0)</f>
        <v>1</v>
      </c>
      <c r="G97" s="8">
        <f>IF(Data_Mentah!G97="Yes",1,0)</f>
        <v>0</v>
      </c>
      <c r="H97" s="8">
        <f>IF(Data_Mentah!H97="Yes",1,0)</f>
        <v>0</v>
      </c>
      <c r="I97" s="8">
        <f>IF(Data_Mentah!I97="Yes",1,0)</f>
        <v>1</v>
      </c>
      <c r="J97" s="8">
        <f>IF(Data_Mentah!J97="Yes",1,0)</f>
        <v>1</v>
      </c>
      <c r="K97" s="8">
        <f>IF(Data_Mentah!K97="Yes",1,0)</f>
        <v>0</v>
      </c>
      <c r="L97" s="8">
        <f>IF(Data_Mentah!L97="Yes",1,0)</f>
        <v>0</v>
      </c>
      <c r="M97" s="8">
        <f>IF(Data_Mentah!M97="Yes",1,0)</f>
        <v>1</v>
      </c>
      <c r="N97" s="8">
        <f>IF(Data_Mentah!N97="Yes",1,0)</f>
        <v>0</v>
      </c>
      <c r="O97" s="8">
        <f>IF(Data_Mentah!O97="Yes",1,0)</f>
        <v>0</v>
      </c>
      <c r="P97" s="8">
        <f>IF(Data_Mentah!P97="Yes",1,0)</f>
        <v>0</v>
      </c>
      <c r="Q97" s="9">
        <f>IF(Data_Mentah!Q97="Positive",1,0)</f>
        <v>1</v>
      </c>
      <c r="T97">
        <f t="shared" si="6"/>
        <v>0</v>
      </c>
      <c r="U97">
        <f t="shared" si="7"/>
        <v>1</v>
      </c>
      <c r="V97">
        <f t="shared" si="8"/>
        <v>1</v>
      </c>
      <c r="W97">
        <f t="shared" si="9"/>
        <v>0</v>
      </c>
      <c r="X97">
        <f t="shared" si="10"/>
        <v>0</v>
      </c>
      <c r="Y97">
        <f>IF((Evaluasi_Model!T97 + Evaluasi_Model!U97 + Evaluasi_Model!V97 + Evaluasi_Model!W97 + Evaluasi_Model!X97) &gt;= 3, 1, 0)</f>
        <v>0</v>
      </c>
      <c r="Z97">
        <f>Label_Encoding!Q97</f>
        <v>1</v>
      </c>
      <c r="AA97" t="str">
        <f t="shared" si="11"/>
        <v>Salah</v>
      </c>
    </row>
    <row r="98" spans="1:27" ht="15.75" customHeight="1" x14ac:dyDescent="0.2">
      <c r="A98" s="4">
        <v>30</v>
      </c>
      <c r="B98" s="5">
        <f>IF(Data_Mentah!B98="Male",1,0)</f>
        <v>0</v>
      </c>
      <c r="C98" s="5">
        <f>IF(Data_Mentah!C98="Yes",1,0)</f>
        <v>1</v>
      </c>
      <c r="D98" s="5">
        <f>IF(Data_Mentah!D98="Yes",1,0)</f>
        <v>1</v>
      </c>
      <c r="E98" s="5">
        <f>IF(Data_Mentah!E98="Yes",1,0)</f>
        <v>1</v>
      </c>
      <c r="F98" s="5">
        <f>IF(Data_Mentah!F98="Yes",1,0)</f>
        <v>1</v>
      </c>
      <c r="G98" s="5">
        <f>IF(Data_Mentah!G98="Yes",1,0)</f>
        <v>0</v>
      </c>
      <c r="H98" s="5">
        <f>IF(Data_Mentah!H98="Yes",1,0)</f>
        <v>0</v>
      </c>
      <c r="I98" s="5">
        <f>IF(Data_Mentah!I98="Yes",1,0)</f>
        <v>0</v>
      </c>
      <c r="J98" s="5">
        <f>IF(Data_Mentah!J98="Yes",1,0)</f>
        <v>1</v>
      </c>
      <c r="K98" s="5">
        <f>IF(Data_Mentah!K98="Yes",1,0)</f>
        <v>0</v>
      </c>
      <c r="L98" s="5">
        <f>IF(Data_Mentah!L98="Yes",1,0)</f>
        <v>1</v>
      </c>
      <c r="M98" s="5">
        <f>IF(Data_Mentah!M98="Yes",1,0)</f>
        <v>1</v>
      </c>
      <c r="N98" s="5">
        <f>IF(Data_Mentah!N98="Yes",1,0)</f>
        <v>1</v>
      </c>
      <c r="O98" s="5">
        <f>IF(Data_Mentah!O98="Yes",1,0)</f>
        <v>0</v>
      </c>
      <c r="P98" s="5">
        <f>IF(Data_Mentah!P98="Yes",1,0)</f>
        <v>0</v>
      </c>
      <c r="Q98" s="6">
        <f>IF(Data_Mentah!Q98="Positive",1,0)</f>
        <v>1</v>
      </c>
      <c r="T98">
        <f t="shared" si="6"/>
        <v>1</v>
      </c>
      <c r="U98">
        <f t="shared" si="7"/>
        <v>1</v>
      </c>
      <c r="V98">
        <f t="shared" si="8"/>
        <v>1</v>
      </c>
      <c r="W98">
        <f t="shared" si="9"/>
        <v>0</v>
      </c>
      <c r="X98">
        <f t="shared" si="10"/>
        <v>0</v>
      </c>
      <c r="Y98">
        <f>IF((Evaluasi_Model!T98 + Evaluasi_Model!U98 + Evaluasi_Model!V98 + Evaluasi_Model!W98 + Evaluasi_Model!X98) &gt;= 3, 1, 0)</f>
        <v>1</v>
      </c>
      <c r="Z98">
        <f>Label_Encoding!Q98</f>
        <v>1</v>
      </c>
      <c r="AA98" t="str">
        <f t="shared" si="11"/>
        <v>Benar</v>
      </c>
    </row>
    <row r="99" spans="1:27" ht="15.75" customHeight="1" x14ac:dyDescent="0.2">
      <c r="A99" s="7">
        <v>31</v>
      </c>
      <c r="B99" s="8">
        <f>IF(Data_Mentah!B99="Male",1,0)</f>
        <v>0</v>
      </c>
      <c r="C99" s="8">
        <f>IF(Data_Mentah!C99="Yes",1,0)</f>
        <v>1</v>
      </c>
      <c r="D99" s="8">
        <f>IF(Data_Mentah!D99="Yes",1,0)</f>
        <v>1</v>
      </c>
      <c r="E99" s="8">
        <f>IF(Data_Mentah!E99="Yes",1,0)</f>
        <v>1</v>
      </c>
      <c r="F99" s="8">
        <f>IF(Data_Mentah!F99="Yes",1,0)</f>
        <v>1</v>
      </c>
      <c r="G99" s="8">
        <f>IF(Data_Mentah!G99="Yes",1,0)</f>
        <v>1</v>
      </c>
      <c r="H99" s="8">
        <f>IF(Data_Mentah!H99="Yes",1,0)</f>
        <v>0</v>
      </c>
      <c r="I99" s="8">
        <f>IF(Data_Mentah!I99="Yes",1,0)</f>
        <v>0</v>
      </c>
      <c r="J99" s="8">
        <f>IF(Data_Mentah!J99="Yes",1,0)</f>
        <v>1</v>
      </c>
      <c r="K99" s="8">
        <f>IF(Data_Mentah!K99="Yes",1,0)</f>
        <v>1</v>
      </c>
      <c r="L99" s="8">
        <f>IF(Data_Mentah!L99="Yes",1,0)</f>
        <v>0</v>
      </c>
      <c r="M99" s="8">
        <f>IF(Data_Mentah!M99="Yes",1,0)</f>
        <v>1</v>
      </c>
      <c r="N99" s="8">
        <f>IF(Data_Mentah!N99="Yes",1,0)</f>
        <v>1</v>
      </c>
      <c r="O99" s="8">
        <f>IF(Data_Mentah!O99="Yes",1,0)</f>
        <v>0</v>
      </c>
      <c r="P99" s="8">
        <f>IF(Data_Mentah!P99="Yes",1,0)</f>
        <v>0</v>
      </c>
      <c r="Q99" s="9">
        <f>IF(Data_Mentah!Q99="Positive",1,0)</f>
        <v>1</v>
      </c>
      <c r="T99">
        <f t="shared" si="6"/>
        <v>1</v>
      </c>
      <c r="U99">
        <f t="shared" si="7"/>
        <v>1</v>
      </c>
      <c r="V99">
        <f t="shared" si="8"/>
        <v>0</v>
      </c>
      <c r="W99">
        <f t="shared" si="9"/>
        <v>0</v>
      </c>
      <c r="X99">
        <f t="shared" si="10"/>
        <v>0</v>
      </c>
      <c r="Y99">
        <f>IF((Evaluasi_Model!T99 + Evaluasi_Model!U99 + Evaluasi_Model!V99 + Evaluasi_Model!W99 + Evaluasi_Model!X99) &gt;= 3, 1, 0)</f>
        <v>0</v>
      </c>
      <c r="Z99">
        <f>Label_Encoding!Q99</f>
        <v>1</v>
      </c>
      <c r="AA99" t="str">
        <f t="shared" si="11"/>
        <v>Salah</v>
      </c>
    </row>
    <row r="100" spans="1:27" ht="15.75" customHeight="1" x14ac:dyDescent="0.2">
      <c r="A100" s="4">
        <v>35</v>
      </c>
      <c r="B100" s="5">
        <f>IF(Data_Mentah!B100="Male",1,0)</f>
        <v>0</v>
      </c>
      <c r="C100" s="5">
        <f>IF(Data_Mentah!C100="Yes",1,0)</f>
        <v>1</v>
      </c>
      <c r="D100" s="5">
        <f>IF(Data_Mentah!D100="Yes",1,0)</f>
        <v>1</v>
      </c>
      <c r="E100" s="5">
        <f>IF(Data_Mentah!E100="Yes",1,0)</f>
        <v>0</v>
      </c>
      <c r="F100" s="5">
        <f>IF(Data_Mentah!F100="Yes",1,0)</f>
        <v>0</v>
      </c>
      <c r="G100" s="5">
        <f>IF(Data_Mentah!G100="Yes",1,0)</f>
        <v>0</v>
      </c>
      <c r="H100" s="5">
        <f>IF(Data_Mentah!H100="Yes",1,0)</f>
        <v>0</v>
      </c>
      <c r="I100" s="5">
        <f>IF(Data_Mentah!I100="Yes",1,0)</f>
        <v>1</v>
      </c>
      <c r="J100" s="5">
        <f>IF(Data_Mentah!J100="Yes",1,0)</f>
        <v>0</v>
      </c>
      <c r="K100" s="5">
        <f>IF(Data_Mentah!K100="Yes",1,0)</f>
        <v>0</v>
      </c>
      <c r="L100" s="5">
        <f>IF(Data_Mentah!L100="Yes",1,0)</f>
        <v>0</v>
      </c>
      <c r="M100" s="5">
        <f>IF(Data_Mentah!M100="Yes",1,0)</f>
        <v>0</v>
      </c>
      <c r="N100" s="5">
        <f>IF(Data_Mentah!N100="Yes",1,0)</f>
        <v>0</v>
      </c>
      <c r="O100" s="5">
        <f>IF(Data_Mentah!O100="Yes",1,0)</f>
        <v>1</v>
      </c>
      <c r="P100" s="5">
        <f>IF(Data_Mentah!P100="Yes",1,0)</f>
        <v>0</v>
      </c>
      <c r="Q100" s="6">
        <f>IF(Data_Mentah!Q100="Positive",1,0)</f>
        <v>1</v>
      </c>
      <c r="T100">
        <f t="shared" si="6"/>
        <v>0</v>
      </c>
      <c r="U100">
        <f t="shared" si="7"/>
        <v>0</v>
      </c>
      <c r="V100">
        <f t="shared" si="8"/>
        <v>0</v>
      </c>
      <c r="W100">
        <f t="shared" si="9"/>
        <v>0</v>
      </c>
      <c r="X100">
        <f t="shared" si="10"/>
        <v>0</v>
      </c>
      <c r="Y100">
        <f>IF((Evaluasi_Model!T100 + Evaluasi_Model!U100 + Evaluasi_Model!V100 + Evaluasi_Model!W100 + Evaluasi_Model!X100) &gt;= 3, 1, 0)</f>
        <v>0</v>
      </c>
      <c r="Z100">
        <f>Label_Encoding!Q100</f>
        <v>1</v>
      </c>
      <c r="AA100" t="str">
        <f t="shared" si="11"/>
        <v>Salah</v>
      </c>
    </row>
    <row r="101" spans="1:27" ht="15.75" customHeight="1" x14ac:dyDescent="0.2">
      <c r="A101" s="7">
        <v>39</v>
      </c>
      <c r="B101" s="8">
        <f>IF(Data_Mentah!B101="Male",1,0)</f>
        <v>0</v>
      </c>
      <c r="C101" s="8">
        <f>IF(Data_Mentah!C101="Yes",1,0)</f>
        <v>1</v>
      </c>
      <c r="D101" s="8">
        <f>IF(Data_Mentah!D101="Yes",1,0)</f>
        <v>1</v>
      </c>
      <c r="E101" s="8">
        <f>IF(Data_Mentah!E101="Yes",1,0)</f>
        <v>0</v>
      </c>
      <c r="F101" s="8">
        <f>IF(Data_Mentah!F101="Yes",1,0)</f>
        <v>0</v>
      </c>
      <c r="G101" s="8">
        <f>IF(Data_Mentah!G101="Yes",1,0)</f>
        <v>1</v>
      </c>
      <c r="H101" s="8">
        <f>IF(Data_Mentah!H101="Yes",1,0)</f>
        <v>1</v>
      </c>
      <c r="I101" s="8">
        <f>IF(Data_Mentah!I101="Yes",1,0)</f>
        <v>1</v>
      </c>
      <c r="J101" s="8">
        <f>IF(Data_Mentah!J101="Yes",1,0)</f>
        <v>1</v>
      </c>
      <c r="K101" s="8">
        <f>IF(Data_Mentah!K101="Yes",1,0)</f>
        <v>0</v>
      </c>
      <c r="L101" s="8">
        <f>IF(Data_Mentah!L101="Yes",1,0)</f>
        <v>1</v>
      </c>
      <c r="M101" s="8">
        <f>IF(Data_Mentah!M101="Yes",1,0)</f>
        <v>1</v>
      </c>
      <c r="N101" s="8">
        <f>IF(Data_Mentah!N101="Yes",1,0)</f>
        <v>0</v>
      </c>
      <c r="O101" s="8">
        <f>IF(Data_Mentah!O101="Yes",1,0)</f>
        <v>0</v>
      </c>
      <c r="P101" s="8">
        <f>IF(Data_Mentah!P101="Yes",1,0)</f>
        <v>0</v>
      </c>
      <c r="Q101" s="9">
        <f>IF(Data_Mentah!Q101="Positive",1,0)</f>
        <v>1</v>
      </c>
      <c r="T101">
        <f t="shared" si="6"/>
        <v>0</v>
      </c>
      <c r="U101">
        <f t="shared" si="7"/>
        <v>1</v>
      </c>
      <c r="V101">
        <f t="shared" si="8"/>
        <v>1</v>
      </c>
      <c r="W101">
        <f t="shared" si="9"/>
        <v>0</v>
      </c>
      <c r="X101">
        <f t="shared" si="10"/>
        <v>0</v>
      </c>
      <c r="Y101">
        <f>IF((Evaluasi_Model!T101 + Evaluasi_Model!U101 + Evaluasi_Model!V101 + Evaluasi_Model!W101 + Evaluasi_Model!X101) &gt;= 3, 1, 0)</f>
        <v>0</v>
      </c>
      <c r="Z101">
        <f>Label_Encoding!Q101</f>
        <v>1</v>
      </c>
      <c r="AA101" t="str">
        <f t="shared" si="11"/>
        <v>Salah</v>
      </c>
    </row>
    <row r="102" spans="1:27" ht="15.75" customHeight="1" x14ac:dyDescent="0.2">
      <c r="A102" s="4">
        <v>48</v>
      </c>
      <c r="B102" s="5">
        <f>IF(Data_Mentah!B102="Male",1,0)</f>
        <v>0</v>
      </c>
      <c r="C102" s="5">
        <f>IF(Data_Mentah!C102="Yes",1,0)</f>
        <v>1</v>
      </c>
      <c r="D102" s="5">
        <f>IF(Data_Mentah!D102="Yes",1,0)</f>
        <v>1</v>
      </c>
      <c r="E102" s="5">
        <f>IF(Data_Mentah!E102="Yes",1,0)</f>
        <v>1</v>
      </c>
      <c r="F102" s="5">
        <f>IF(Data_Mentah!F102="Yes",1,0)</f>
        <v>0</v>
      </c>
      <c r="G102" s="5">
        <f>IF(Data_Mentah!G102="Yes",1,0)</f>
        <v>1</v>
      </c>
      <c r="H102" s="5">
        <f>IF(Data_Mentah!H102="Yes",1,0)</f>
        <v>1</v>
      </c>
      <c r="I102" s="5">
        <f>IF(Data_Mentah!I102="Yes",1,0)</f>
        <v>0</v>
      </c>
      <c r="J102" s="5">
        <f>IF(Data_Mentah!J102="Yes",1,0)</f>
        <v>0</v>
      </c>
      <c r="K102" s="5">
        <f>IF(Data_Mentah!K102="Yes",1,0)</f>
        <v>1</v>
      </c>
      <c r="L102" s="5">
        <f>IF(Data_Mentah!L102="Yes",1,0)</f>
        <v>1</v>
      </c>
      <c r="M102" s="5">
        <f>IF(Data_Mentah!M102="Yes",1,0)</f>
        <v>0</v>
      </c>
      <c r="N102" s="5">
        <f>IF(Data_Mentah!N102="Yes",1,0)</f>
        <v>1</v>
      </c>
      <c r="O102" s="5">
        <f>IF(Data_Mentah!O102="Yes",1,0)</f>
        <v>1</v>
      </c>
      <c r="P102" s="5">
        <f>IF(Data_Mentah!P102="Yes",1,0)</f>
        <v>1</v>
      </c>
      <c r="Q102" s="6">
        <f>IF(Data_Mentah!Q102="Positive",1,0)</f>
        <v>1</v>
      </c>
      <c r="T102">
        <f t="shared" si="6"/>
        <v>1</v>
      </c>
      <c r="U102">
        <f t="shared" si="7"/>
        <v>1</v>
      </c>
      <c r="V102">
        <f t="shared" si="8"/>
        <v>0</v>
      </c>
      <c r="W102">
        <f t="shared" si="9"/>
        <v>0</v>
      </c>
      <c r="X102">
        <f t="shared" si="10"/>
        <v>1</v>
      </c>
      <c r="Y102">
        <f>IF((Evaluasi_Model!T102 + Evaluasi_Model!U102 + Evaluasi_Model!V102 + Evaluasi_Model!W102 + Evaluasi_Model!X102) &gt;= 3, 1, 0)</f>
        <v>1</v>
      </c>
      <c r="Z102">
        <f>Label_Encoding!Q102</f>
        <v>1</v>
      </c>
      <c r="AA102" t="str">
        <f t="shared" si="11"/>
        <v>Benar</v>
      </c>
    </row>
    <row r="103" spans="1:27" ht="15.75" customHeight="1" x14ac:dyDescent="0.2">
      <c r="A103" s="7">
        <v>85</v>
      </c>
      <c r="B103" s="8">
        <f>IF(Data_Mentah!B103="Male",1,0)</f>
        <v>1</v>
      </c>
      <c r="C103" s="8">
        <f>IF(Data_Mentah!C103="Yes",1,0)</f>
        <v>1</v>
      </c>
      <c r="D103" s="8">
        <f>IF(Data_Mentah!D103="Yes",1,0)</f>
        <v>1</v>
      </c>
      <c r="E103" s="8">
        <f>IF(Data_Mentah!E103="Yes",1,0)</f>
        <v>1</v>
      </c>
      <c r="F103" s="8">
        <f>IF(Data_Mentah!F103="Yes",1,0)</f>
        <v>1</v>
      </c>
      <c r="G103" s="8">
        <f>IF(Data_Mentah!G103="Yes",1,0)</f>
        <v>1</v>
      </c>
      <c r="H103" s="8">
        <f>IF(Data_Mentah!H103="Yes",1,0)</f>
        <v>1</v>
      </c>
      <c r="I103" s="8">
        <f>IF(Data_Mentah!I103="Yes",1,0)</f>
        <v>1</v>
      </c>
      <c r="J103" s="8">
        <f>IF(Data_Mentah!J103="Yes",1,0)</f>
        <v>1</v>
      </c>
      <c r="K103" s="8">
        <f>IF(Data_Mentah!K103="Yes",1,0)</f>
        <v>0</v>
      </c>
      <c r="L103" s="8">
        <f>IF(Data_Mentah!L103="Yes",1,0)</f>
        <v>1</v>
      </c>
      <c r="M103" s="8">
        <f>IF(Data_Mentah!M103="Yes",1,0)</f>
        <v>1</v>
      </c>
      <c r="N103" s="8">
        <f>IF(Data_Mentah!N103="Yes",1,0)</f>
        <v>1</v>
      </c>
      <c r="O103" s="8">
        <f>IF(Data_Mentah!O103="Yes",1,0)</f>
        <v>0</v>
      </c>
      <c r="P103" s="8">
        <f>IF(Data_Mentah!P103="Yes",1,0)</f>
        <v>0</v>
      </c>
      <c r="Q103" s="9">
        <f>IF(Data_Mentah!Q103="Positive",1,0)</f>
        <v>1</v>
      </c>
      <c r="T103">
        <f t="shared" si="6"/>
        <v>1</v>
      </c>
      <c r="U103">
        <f t="shared" si="7"/>
        <v>1</v>
      </c>
      <c r="V103">
        <f t="shared" si="8"/>
        <v>1</v>
      </c>
      <c r="W103">
        <f t="shared" si="9"/>
        <v>0</v>
      </c>
      <c r="X103">
        <f t="shared" si="10"/>
        <v>1</v>
      </c>
      <c r="Y103">
        <f>IF((Evaluasi_Model!T103 + Evaluasi_Model!U103 + Evaluasi_Model!V103 + Evaluasi_Model!W103 + Evaluasi_Model!X103) &gt;= 3, 1, 0)</f>
        <v>1</v>
      </c>
      <c r="Z103">
        <f>Label_Encoding!Q103</f>
        <v>1</v>
      </c>
      <c r="AA103" t="str">
        <f t="shared" si="11"/>
        <v>Benar</v>
      </c>
    </row>
    <row r="104" spans="1:27" ht="15.75" customHeight="1" x14ac:dyDescent="0.2">
      <c r="A104" s="4">
        <v>90</v>
      </c>
      <c r="B104" s="5">
        <f>IF(Data_Mentah!B104="Male",1,0)</f>
        <v>0</v>
      </c>
      <c r="C104" s="5">
        <f>IF(Data_Mentah!C104="Yes",1,0)</f>
        <v>0</v>
      </c>
      <c r="D104" s="5">
        <f>IF(Data_Mentah!D104="Yes",1,0)</f>
        <v>1</v>
      </c>
      <c r="E104" s="5">
        <f>IF(Data_Mentah!E104="Yes",1,0)</f>
        <v>1</v>
      </c>
      <c r="F104" s="5">
        <f>IF(Data_Mentah!F104="Yes",1,0)</f>
        <v>0</v>
      </c>
      <c r="G104" s="5">
        <f>IF(Data_Mentah!G104="Yes",1,0)</f>
        <v>0</v>
      </c>
      <c r="H104" s="5">
        <f>IF(Data_Mentah!H104="Yes",1,0)</f>
        <v>1</v>
      </c>
      <c r="I104" s="5">
        <f>IF(Data_Mentah!I104="Yes",1,0)</f>
        <v>1</v>
      </c>
      <c r="J104" s="5">
        <f>IF(Data_Mentah!J104="Yes",1,0)</f>
        <v>1</v>
      </c>
      <c r="K104" s="5">
        <f>IF(Data_Mentah!K104="Yes",1,0)</f>
        <v>0</v>
      </c>
      <c r="L104" s="5">
        <f>IF(Data_Mentah!L104="Yes",1,0)</f>
        <v>0</v>
      </c>
      <c r="M104" s="5">
        <f>IF(Data_Mentah!M104="Yes",1,0)</f>
        <v>0</v>
      </c>
      <c r="N104" s="5">
        <f>IF(Data_Mentah!N104="Yes",1,0)</f>
        <v>1</v>
      </c>
      <c r="O104" s="5">
        <f>IF(Data_Mentah!O104="Yes",1,0)</f>
        <v>1</v>
      </c>
      <c r="P104" s="5">
        <f>IF(Data_Mentah!P104="Yes",1,0)</f>
        <v>0</v>
      </c>
      <c r="Q104" s="6">
        <f>IF(Data_Mentah!Q104="Positive",1,0)</f>
        <v>1</v>
      </c>
      <c r="T104">
        <f t="shared" si="6"/>
        <v>1</v>
      </c>
      <c r="U104">
        <f t="shared" si="7"/>
        <v>0</v>
      </c>
      <c r="V104">
        <f t="shared" si="8"/>
        <v>0</v>
      </c>
      <c r="W104">
        <f t="shared" si="9"/>
        <v>0</v>
      </c>
      <c r="X104">
        <f t="shared" si="10"/>
        <v>1</v>
      </c>
      <c r="Y104">
        <f>IF((Evaluasi_Model!T104 + Evaluasi_Model!U104 + Evaluasi_Model!V104 + Evaluasi_Model!W104 + Evaluasi_Model!X104) &gt;= 3, 1, 0)</f>
        <v>0</v>
      </c>
      <c r="Z104">
        <f>Label_Encoding!Q104</f>
        <v>1</v>
      </c>
      <c r="AA104" t="str">
        <f t="shared" si="11"/>
        <v>Salah</v>
      </c>
    </row>
    <row r="105" spans="1:27" ht="15.75" customHeight="1" x14ac:dyDescent="0.2">
      <c r="A105" s="7">
        <v>72</v>
      </c>
      <c r="B105" s="8">
        <f>IF(Data_Mentah!B105="Male",1,0)</f>
        <v>1</v>
      </c>
      <c r="C105" s="8">
        <f>IF(Data_Mentah!C105="Yes",1,0)</f>
        <v>1</v>
      </c>
      <c r="D105" s="8">
        <f>IF(Data_Mentah!D105="Yes",1,0)</f>
        <v>0</v>
      </c>
      <c r="E105" s="8">
        <f>IF(Data_Mentah!E105="Yes",1,0)</f>
        <v>1</v>
      </c>
      <c r="F105" s="8">
        <f>IF(Data_Mentah!F105="Yes",1,0)</f>
        <v>1</v>
      </c>
      <c r="G105" s="8">
        <f>IF(Data_Mentah!G105="Yes",1,0)</f>
        <v>1</v>
      </c>
      <c r="H105" s="8">
        <f>IF(Data_Mentah!H105="Yes",1,0)</f>
        <v>0</v>
      </c>
      <c r="I105" s="8">
        <f>IF(Data_Mentah!I105="Yes",1,0)</f>
        <v>0</v>
      </c>
      <c r="J105" s="8">
        <f>IF(Data_Mentah!J105="Yes",1,0)</f>
        <v>0</v>
      </c>
      <c r="K105" s="8">
        <f>IF(Data_Mentah!K105="Yes",1,0)</f>
        <v>1</v>
      </c>
      <c r="L105" s="8">
        <f>IF(Data_Mentah!L105="Yes",1,0)</f>
        <v>1</v>
      </c>
      <c r="M105" s="8">
        <f>IF(Data_Mentah!M105="Yes",1,0)</f>
        <v>1</v>
      </c>
      <c r="N105" s="8">
        <f>IF(Data_Mentah!N105="Yes",1,0)</f>
        <v>1</v>
      </c>
      <c r="O105" s="8">
        <f>IF(Data_Mentah!O105="Yes",1,0)</f>
        <v>1</v>
      </c>
      <c r="P105" s="8">
        <f>IF(Data_Mentah!P105="Yes",1,0)</f>
        <v>0</v>
      </c>
      <c r="Q105" s="9">
        <f>IF(Data_Mentah!Q105="Positive",1,0)</f>
        <v>1</v>
      </c>
      <c r="T105">
        <f t="shared" si="6"/>
        <v>1</v>
      </c>
      <c r="U105">
        <f t="shared" si="7"/>
        <v>0</v>
      </c>
      <c r="V105">
        <f t="shared" si="8"/>
        <v>0</v>
      </c>
      <c r="W105">
        <f t="shared" si="9"/>
        <v>0</v>
      </c>
      <c r="X105">
        <f t="shared" si="10"/>
        <v>1</v>
      </c>
      <c r="Y105">
        <f>IF((Evaluasi_Model!T105 + Evaluasi_Model!U105 + Evaluasi_Model!V105 + Evaluasi_Model!W105 + Evaluasi_Model!X105) &gt;= 3, 1, 0)</f>
        <v>0</v>
      </c>
      <c r="Z105">
        <f>Label_Encoding!Q105</f>
        <v>1</v>
      </c>
      <c r="AA105" t="str">
        <f t="shared" si="11"/>
        <v>Salah</v>
      </c>
    </row>
    <row r="106" spans="1:27" ht="15.75" customHeight="1" x14ac:dyDescent="0.2">
      <c r="A106" s="4">
        <v>70</v>
      </c>
      <c r="B106" s="5">
        <f>IF(Data_Mentah!B106="Male",1,0)</f>
        <v>1</v>
      </c>
      <c r="C106" s="5">
        <f>IF(Data_Mentah!C106="Yes",1,0)</f>
        <v>1</v>
      </c>
      <c r="D106" s="5">
        <f>IF(Data_Mentah!D106="Yes",1,0)</f>
        <v>0</v>
      </c>
      <c r="E106" s="5">
        <f>IF(Data_Mentah!E106="Yes",1,0)</f>
        <v>1</v>
      </c>
      <c r="F106" s="5">
        <f>IF(Data_Mentah!F106="Yes",1,0)</f>
        <v>1</v>
      </c>
      <c r="G106" s="5">
        <f>IF(Data_Mentah!G106="Yes",1,0)</f>
        <v>1</v>
      </c>
      <c r="H106" s="5">
        <f>IF(Data_Mentah!H106="Yes",1,0)</f>
        <v>1</v>
      </c>
      <c r="I106" s="5">
        <f>IF(Data_Mentah!I106="Yes",1,0)</f>
        <v>0</v>
      </c>
      <c r="J106" s="5">
        <f>IF(Data_Mentah!J106="Yes",1,0)</f>
        <v>0</v>
      </c>
      <c r="K106" s="5">
        <f>IF(Data_Mentah!K106="Yes",1,0)</f>
        <v>1</v>
      </c>
      <c r="L106" s="5">
        <f>IF(Data_Mentah!L106="Yes",1,0)</f>
        <v>1</v>
      </c>
      <c r="M106" s="5">
        <f>IF(Data_Mentah!M106="Yes",1,0)</f>
        <v>1</v>
      </c>
      <c r="N106" s="5">
        <f>IF(Data_Mentah!N106="Yes",1,0)</f>
        <v>1</v>
      </c>
      <c r="O106" s="5">
        <f>IF(Data_Mentah!O106="Yes",1,0)</f>
        <v>1</v>
      </c>
      <c r="P106" s="5">
        <f>IF(Data_Mentah!P106="Yes",1,0)</f>
        <v>0</v>
      </c>
      <c r="Q106" s="6">
        <f>IF(Data_Mentah!Q106="Positive",1,0)</f>
        <v>1</v>
      </c>
      <c r="T106">
        <f t="shared" si="6"/>
        <v>1</v>
      </c>
      <c r="U106">
        <f t="shared" si="7"/>
        <v>0</v>
      </c>
      <c r="V106">
        <f t="shared" si="8"/>
        <v>0</v>
      </c>
      <c r="W106">
        <f t="shared" si="9"/>
        <v>0</v>
      </c>
      <c r="X106">
        <f t="shared" si="10"/>
        <v>1</v>
      </c>
      <c r="Y106">
        <f>IF((Evaluasi_Model!T106 + Evaluasi_Model!U106 + Evaluasi_Model!V106 + Evaluasi_Model!W106 + Evaluasi_Model!X106) &gt;= 3, 1, 0)</f>
        <v>0</v>
      </c>
      <c r="Z106">
        <f>Label_Encoding!Q106</f>
        <v>1</v>
      </c>
      <c r="AA106" t="str">
        <f t="shared" si="11"/>
        <v>Salah</v>
      </c>
    </row>
    <row r="107" spans="1:27" ht="15.75" customHeight="1" x14ac:dyDescent="0.2">
      <c r="A107" s="7">
        <v>69</v>
      </c>
      <c r="B107" s="8">
        <f>IF(Data_Mentah!B107="Male",1,0)</f>
        <v>0</v>
      </c>
      <c r="C107" s="8">
        <f>IF(Data_Mentah!C107="Yes",1,0)</f>
        <v>1</v>
      </c>
      <c r="D107" s="8">
        <f>IF(Data_Mentah!D107="Yes",1,0)</f>
        <v>0</v>
      </c>
      <c r="E107" s="8">
        <f>IF(Data_Mentah!E107="Yes",1,0)</f>
        <v>1</v>
      </c>
      <c r="F107" s="8">
        <f>IF(Data_Mentah!F107="Yes",1,0)</f>
        <v>1</v>
      </c>
      <c r="G107" s="8">
        <f>IF(Data_Mentah!G107="Yes",1,0)</f>
        <v>1</v>
      </c>
      <c r="H107" s="8">
        <f>IF(Data_Mentah!H107="Yes",1,0)</f>
        <v>1</v>
      </c>
      <c r="I107" s="8">
        <f>IF(Data_Mentah!I107="Yes",1,0)</f>
        <v>1</v>
      </c>
      <c r="J107" s="8">
        <f>IF(Data_Mentah!J107="Yes",1,0)</f>
        <v>1</v>
      </c>
      <c r="K107" s="8">
        <f>IF(Data_Mentah!K107="Yes",1,0)</f>
        <v>0</v>
      </c>
      <c r="L107" s="8">
        <f>IF(Data_Mentah!L107="Yes",1,0)</f>
        <v>1</v>
      </c>
      <c r="M107" s="8">
        <f>IF(Data_Mentah!M107="Yes",1,0)</f>
        <v>0</v>
      </c>
      <c r="N107" s="8">
        <f>IF(Data_Mentah!N107="Yes",1,0)</f>
        <v>0</v>
      </c>
      <c r="O107" s="8">
        <f>IF(Data_Mentah!O107="Yes",1,0)</f>
        <v>1</v>
      </c>
      <c r="P107" s="8">
        <f>IF(Data_Mentah!P107="Yes",1,0)</f>
        <v>0</v>
      </c>
      <c r="Q107" s="9">
        <f>IF(Data_Mentah!Q107="Positive",1,0)</f>
        <v>1</v>
      </c>
      <c r="T107">
        <f t="shared" si="6"/>
        <v>1</v>
      </c>
      <c r="U107">
        <f t="shared" si="7"/>
        <v>0</v>
      </c>
      <c r="V107">
        <f t="shared" si="8"/>
        <v>1</v>
      </c>
      <c r="W107">
        <f t="shared" si="9"/>
        <v>0</v>
      </c>
      <c r="X107">
        <f t="shared" si="10"/>
        <v>1</v>
      </c>
      <c r="Y107">
        <f>IF((Evaluasi_Model!T107 + Evaluasi_Model!U107 + Evaluasi_Model!V107 + Evaluasi_Model!W107 + Evaluasi_Model!X107) &gt;= 3, 1, 0)</f>
        <v>1</v>
      </c>
      <c r="Z107">
        <f>Label_Encoding!Q107</f>
        <v>1</v>
      </c>
      <c r="AA107" t="str">
        <f t="shared" si="11"/>
        <v>Benar</v>
      </c>
    </row>
    <row r="108" spans="1:27" ht="15.75" customHeight="1" x14ac:dyDescent="0.2">
      <c r="A108" s="4">
        <v>58</v>
      </c>
      <c r="B108" s="5">
        <f>IF(Data_Mentah!B108="Male",1,0)</f>
        <v>1</v>
      </c>
      <c r="C108" s="5">
        <f>IF(Data_Mentah!C108="Yes",1,0)</f>
        <v>0</v>
      </c>
      <c r="D108" s="5">
        <f>IF(Data_Mentah!D108="Yes",1,0)</f>
        <v>1</v>
      </c>
      <c r="E108" s="5">
        <f>IF(Data_Mentah!E108="Yes",1,0)</f>
        <v>1</v>
      </c>
      <c r="F108" s="5">
        <f>IF(Data_Mentah!F108="Yes",1,0)</f>
        <v>1</v>
      </c>
      <c r="G108" s="5">
        <f>IF(Data_Mentah!G108="Yes",1,0)</f>
        <v>1</v>
      </c>
      <c r="H108" s="5">
        <f>IF(Data_Mentah!H108="Yes",1,0)</f>
        <v>0</v>
      </c>
      <c r="I108" s="5">
        <f>IF(Data_Mentah!I108="Yes",1,0)</f>
        <v>1</v>
      </c>
      <c r="J108" s="5">
        <f>IF(Data_Mentah!J108="Yes",1,0)</f>
        <v>1</v>
      </c>
      <c r="K108" s="5">
        <f>IF(Data_Mentah!K108="Yes",1,0)</f>
        <v>0</v>
      </c>
      <c r="L108" s="5">
        <f>IF(Data_Mentah!L108="Yes",1,0)</f>
        <v>0</v>
      </c>
      <c r="M108" s="5">
        <f>IF(Data_Mentah!M108="Yes",1,0)</f>
        <v>1</v>
      </c>
      <c r="N108" s="5">
        <f>IF(Data_Mentah!N108="Yes",1,0)</f>
        <v>0</v>
      </c>
      <c r="O108" s="5">
        <f>IF(Data_Mentah!O108="Yes",1,0)</f>
        <v>1</v>
      </c>
      <c r="P108" s="5">
        <f>IF(Data_Mentah!P108="Yes",1,0)</f>
        <v>1</v>
      </c>
      <c r="Q108" s="6">
        <f>IF(Data_Mentah!Q108="Positive",1,0)</f>
        <v>1</v>
      </c>
      <c r="T108">
        <f t="shared" si="6"/>
        <v>1</v>
      </c>
      <c r="U108">
        <f t="shared" si="7"/>
        <v>1</v>
      </c>
      <c r="V108">
        <f t="shared" si="8"/>
        <v>1</v>
      </c>
      <c r="W108">
        <f t="shared" si="9"/>
        <v>0</v>
      </c>
      <c r="X108">
        <f t="shared" si="10"/>
        <v>1</v>
      </c>
      <c r="Y108">
        <f>IF((Evaluasi_Model!T108 + Evaluasi_Model!U108 + Evaluasi_Model!V108 + Evaluasi_Model!W108 + Evaluasi_Model!X108) &gt;= 3, 1, 0)</f>
        <v>1</v>
      </c>
      <c r="Z108">
        <f>Label_Encoding!Q108</f>
        <v>1</v>
      </c>
      <c r="AA108" t="str">
        <f t="shared" si="11"/>
        <v>Benar</v>
      </c>
    </row>
    <row r="109" spans="1:27" ht="15.75" customHeight="1" x14ac:dyDescent="0.2">
      <c r="A109" s="7">
        <v>47</v>
      </c>
      <c r="B109" s="8">
        <f>IF(Data_Mentah!B109="Male",1,0)</f>
        <v>1</v>
      </c>
      <c r="C109" s="8">
        <f>IF(Data_Mentah!C109="Yes",1,0)</f>
        <v>1</v>
      </c>
      <c r="D109" s="8">
        <f>IF(Data_Mentah!D109="Yes",1,0)</f>
        <v>0</v>
      </c>
      <c r="E109" s="8">
        <f>IF(Data_Mentah!E109="Yes",1,0)</f>
        <v>1</v>
      </c>
      <c r="F109" s="8">
        <f>IF(Data_Mentah!F109="Yes",1,0)</f>
        <v>1</v>
      </c>
      <c r="G109" s="8">
        <f>IF(Data_Mentah!G109="Yes",1,0)</f>
        <v>1</v>
      </c>
      <c r="H109" s="8">
        <f>IF(Data_Mentah!H109="Yes",1,0)</f>
        <v>0</v>
      </c>
      <c r="I109" s="8">
        <f>IF(Data_Mentah!I109="Yes",1,0)</f>
        <v>0</v>
      </c>
      <c r="J109" s="8">
        <f>IF(Data_Mentah!J109="Yes",1,0)</f>
        <v>0</v>
      </c>
      <c r="K109" s="8">
        <f>IF(Data_Mentah!K109="Yes",1,0)</f>
        <v>0</v>
      </c>
      <c r="L109" s="8">
        <f>IF(Data_Mentah!L109="Yes",1,0)</f>
        <v>1</v>
      </c>
      <c r="M109" s="8">
        <f>IF(Data_Mentah!M109="Yes",1,0)</f>
        <v>1</v>
      </c>
      <c r="N109" s="8">
        <f>IF(Data_Mentah!N109="Yes",1,0)</f>
        <v>1</v>
      </c>
      <c r="O109" s="8">
        <f>IF(Data_Mentah!O109="Yes",1,0)</f>
        <v>0</v>
      </c>
      <c r="P109" s="8">
        <f>IF(Data_Mentah!P109="Yes",1,0)</f>
        <v>0</v>
      </c>
      <c r="Q109" s="9">
        <f>IF(Data_Mentah!Q109="Positive",1,0)</f>
        <v>1</v>
      </c>
      <c r="T109">
        <f t="shared" si="6"/>
        <v>1</v>
      </c>
      <c r="U109">
        <f t="shared" si="7"/>
        <v>0</v>
      </c>
      <c r="V109">
        <f t="shared" si="8"/>
        <v>0</v>
      </c>
      <c r="W109">
        <f t="shared" si="9"/>
        <v>0</v>
      </c>
      <c r="X109">
        <f t="shared" si="10"/>
        <v>0</v>
      </c>
      <c r="Y109">
        <f>IF((Evaluasi_Model!T109 + Evaluasi_Model!U109 + Evaluasi_Model!V109 + Evaluasi_Model!W109 + Evaluasi_Model!X109) &gt;= 3, 1, 0)</f>
        <v>0</v>
      </c>
      <c r="Z109">
        <f>Label_Encoding!Q109</f>
        <v>1</v>
      </c>
      <c r="AA109" t="str">
        <f t="shared" si="11"/>
        <v>Salah</v>
      </c>
    </row>
    <row r="110" spans="1:27" ht="15.75" customHeight="1" x14ac:dyDescent="0.2">
      <c r="A110" s="4">
        <v>25</v>
      </c>
      <c r="B110" s="5">
        <f>IF(Data_Mentah!B110="Male",1,0)</f>
        <v>1</v>
      </c>
      <c r="C110" s="5">
        <f>IF(Data_Mentah!C110="Yes",1,0)</f>
        <v>1</v>
      </c>
      <c r="D110" s="5">
        <f>IF(Data_Mentah!D110="Yes",1,0)</f>
        <v>1</v>
      </c>
      <c r="E110" s="5">
        <f>IF(Data_Mentah!E110="Yes",1,0)</f>
        <v>0</v>
      </c>
      <c r="F110" s="5">
        <f>IF(Data_Mentah!F110="Yes",1,0)</f>
        <v>0</v>
      </c>
      <c r="G110" s="5">
        <f>IF(Data_Mentah!G110="Yes",1,0)</f>
        <v>1</v>
      </c>
      <c r="H110" s="5">
        <f>IF(Data_Mentah!H110="Yes",1,0)</f>
        <v>1</v>
      </c>
      <c r="I110" s="5">
        <f>IF(Data_Mentah!I110="Yes",1,0)</f>
        <v>1</v>
      </c>
      <c r="J110" s="5">
        <f>IF(Data_Mentah!J110="Yes",1,0)</f>
        <v>1</v>
      </c>
      <c r="K110" s="5">
        <f>IF(Data_Mentah!K110="Yes",1,0)</f>
        <v>0</v>
      </c>
      <c r="L110" s="5">
        <f>IF(Data_Mentah!L110="Yes",1,0)</f>
        <v>1</v>
      </c>
      <c r="M110" s="5">
        <f>IF(Data_Mentah!M110="Yes",1,0)</f>
        <v>0</v>
      </c>
      <c r="N110" s="5">
        <f>IF(Data_Mentah!N110="Yes",1,0)</f>
        <v>0</v>
      </c>
      <c r="O110" s="5">
        <f>IF(Data_Mentah!O110="Yes",1,0)</f>
        <v>1</v>
      </c>
      <c r="P110" s="5">
        <f>IF(Data_Mentah!P110="Yes",1,0)</f>
        <v>0</v>
      </c>
      <c r="Q110" s="6">
        <f>IF(Data_Mentah!Q110="Positive",1,0)</f>
        <v>1</v>
      </c>
      <c r="T110">
        <f t="shared" si="6"/>
        <v>0</v>
      </c>
      <c r="U110">
        <f t="shared" si="7"/>
        <v>1</v>
      </c>
      <c r="V110">
        <f t="shared" si="8"/>
        <v>1</v>
      </c>
      <c r="W110">
        <f t="shared" si="9"/>
        <v>0</v>
      </c>
      <c r="X110">
        <f t="shared" si="10"/>
        <v>0</v>
      </c>
      <c r="Y110">
        <f>IF((Evaluasi_Model!T110 + Evaluasi_Model!U110 + Evaluasi_Model!V110 + Evaluasi_Model!W110 + Evaluasi_Model!X110) &gt;= 3, 1, 0)</f>
        <v>0</v>
      </c>
      <c r="Z110">
        <f>Label_Encoding!Q110</f>
        <v>1</v>
      </c>
      <c r="AA110" t="str">
        <f t="shared" si="11"/>
        <v>Salah</v>
      </c>
    </row>
    <row r="111" spans="1:27" ht="15.75" customHeight="1" x14ac:dyDescent="0.2">
      <c r="A111" s="7">
        <v>39</v>
      </c>
      <c r="B111" s="8">
        <f>IF(Data_Mentah!B111="Male",1,0)</f>
        <v>0</v>
      </c>
      <c r="C111" s="8">
        <f>IF(Data_Mentah!C111="Yes",1,0)</f>
        <v>1</v>
      </c>
      <c r="D111" s="8">
        <f>IF(Data_Mentah!D111="Yes",1,0)</f>
        <v>1</v>
      </c>
      <c r="E111" s="8">
        <f>IF(Data_Mentah!E111="Yes",1,0)</f>
        <v>0</v>
      </c>
      <c r="F111" s="8">
        <f>IF(Data_Mentah!F111="Yes",1,0)</f>
        <v>0</v>
      </c>
      <c r="G111" s="8">
        <f>IF(Data_Mentah!G111="Yes",1,0)</f>
        <v>1</v>
      </c>
      <c r="H111" s="8">
        <f>IF(Data_Mentah!H111="Yes",1,0)</f>
        <v>0</v>
      </c>
      <c r="I111" s="8">
        <f>IF(Data_Mentah!I111="Yes",1,0)</f>
        <v>1</v>
      </c>
      <c r="J111" s="8">
        <f>IF(Data_Mentah!J111="Yes",1,0)</f>
        <v>0</v>
      </c>
      <c r="K111" s="8">
        <f>IF(Data_Mentah!K111="Yes",1,0)</f>
        <v>1</v>
      </c>
      <c r="L111" s="8">
        <f>IF(Data_Mentah!L111="Yes",1,0)</f>
        <v>1</v>
      </c>
      <c r="M111" s="8">
        <f>IF(Data_Mentah!M111="Yes",1,0)</f>
        <v>1</v>
      </c>
      <c r="N111" s="8">
        <f>IF(Data_Mentah!N111="Yes",1,0)</f>
        <v>1</v>
      </c>
      <c r="O111" s="8">
        <f>IF(Data_Mentah!O111="Yes",1,0)</f>
        <v>0</v>
      </c>
      <c r="P111" s="8">
        <f>IF(Data_Mentah!P111="Yes",1,0)</f>
        <v>0</v>
      </c>
      <c r="Q111" s="9">
        <f>IF(Data_Mentah!Q111="Positive",1,0)</f>
        <v>1</v>
      </c>
      <c r="T111">
        <f t="shared" si="6"/>
        <v>0</v>
      </c>
      <c r="U111">
        <f t="shared" si="7"/>
        <v>1</v>
      </c>
      <c r="V111">
        <f t="shared" si="8"/>
        <v>0</v>
      </c>
      <c r="W111">
        <f t="shared" si="9"/>
        <v>0</v>
      </c>
      <c r="X111">
        <f t="shared" si="10"/>
        <v>0</v>
      </c>
      <c r="Y111">
        <f>IF((Evaluasi_Model!T111 + Evaluasi_Model!U111 + Evaluasi_Model!V111 + Evaluasi_Model!W111 + Evaluasi_Model!X111) &gt;= 3, 1, 0)</f>
        <v>0</v>
      </c>
      <c r="Z111">
        <f>Label_Encoding!Q111</f>
        <v>1</v>
      </c>
      <c r="AA111" t="str">
        <f t="shared" si="11"/>
        <v>Salah</v>
      </c>
    </row>
    <row r="112" spans="1:27" ht="15.75" customHeight="1" x14ac:dyDescent="0.2">
      <c r="A112" s="4">
        <v>53</v>
      </c>
      <c r="B112" s="5">
        <f>IF(Data_Mentah!B112="Male",1,0)</f>
        <v>0</v>
      </c>
      <c r="C112" s="5">
        <f>IF(Data_Mentah!C112="Yes",1,0)</f>
        <v>0</v>
      </c>
      <c r="D112" s="5">
        <f>IF(Data_Mentah!D112="Yes",1,0)</f>
        <v>0</v>
      </c>
      <c r="E112" s="5">
        <f>IF(Data_Mentah!E112="Yes",1,0)</f>
        <v>1</v>
      </c>
      <c r="F112" s="5">
        <f>IF(Data_Mentah!F112="Yes",1,0)</f>
        <v>1</v>
      </c>
      <c r="G112" s="5">
        <f>IF(Data_Mentah!G112="Yes",1,0)</f>
        <v>0</v>
      </c>
      <c r="H112" s="5">
        <f>IF(Data_Mentah!H112="Yes",1,0)</f>
        <v>0</v>
      </c>
      <c r="I112" s="5">
        <f>IF(Data_Mentah!I112="Yes",1,0)</f>
        <v>1</v>
      </c>
      <c r="J112" s="5">
        <f>IF(Data_Mentah!J112="Yes",1,0)</f>
        <v>1</v>
      </c>
      <c r="K112" s="5">
        <f>IF(Data_Mentah!K112="Yes",1,0)</f>
        <v>0</v>
      </c>
      <c r="L112" s="5">
        <f>IF(Data_Mentah!L112="Yes",1,0)</f>
        <v>1</v>
      </c>
      <c r="M112" s="5">
        <f>IF(Data_Mentah!M112="Yes",1,0)</f>
        <v>0</v>
      </c>
      <c r="N112" s="5">
        <f>IF(Data_Mentah!N112="Yes",1,0)</f>
        <v>0</v>
      </c>
      <c r="O112" s="5">
        <f>IF(Data_Mentah!O112="Yes",1,0)</f>
        <v>0</v>
      </c>
      <c r="P112" s="5">
        <f>IF(Data_Mentah!P112="Yes",1,0)</f>
        <v>0</v>
      </c>
      <c r="Q112" s="6">
        <f>IF(Data_Mentah!Q112="Positive",1,0)</f>
        <v>1</v>
      </c>
      <c r="T112">
        <f t="shared" si="6"/>
        <v>1</v>
      </c>
      <c r="U112">
        <f t="shared" si="7"/>
        <v>0</v>
      </c>
      <c r="V112">
        <f t="shared" si="8"/>
        <v>1</v>
      </c>
      <c r="W112">
        <f t="shared" si="9"/>
        <v>0</v>
      </c>
      <c r="X112">
        <f t="shared" si="10"/>
        <v>0</v>
      </c>
      <c r="Y112">
        <f>IF((Evaluasi_Model!T112 + Evaluasi_Model!U112 + Evaluasi_Model!V112 + Evaluasi_Model!W112 + Evaluasi_Model!X112) &gt;= 3, 1, 0)</f>
        <v>0</v>
      </c>
      <c r="Z112">
        <f>Label_Encoding!Q112</f>
        <v>1</v>
      </c>
      <c r="AA112" t="str">
        <f t="shared" si="11"/>
        <v>Salah</v>
      </c>
    </row>
    <row r="113" spans="1:27" ht="15.75" customHeight="1" x14ac:dyDescent="0.2">
      <c r="A113" s="7">
        <v>52</v>
      </c>
      <c r="B113" s="8">
        <f>IF(Data_Mentah!B113="Male",1,0)</f>
        <v>1</v>
      </c>
      <c r="C113" s="8">
        <f>IF(Data_Mentah!C113="Yes",1,0)</f>
        <v>1</v>
      </c>
      <c r="D113" s="8">
        <f>IF(Data_Mentah!D113="Yes",1,0)</f>
        <v>1</v>
      </c>
      <c r="E113" s="8">
        <f>IF(Data_Mentah!E113="Yes",1,0)</f>
        <v>1</v>
      </c>
      <c r="F113" s="8">
        <f>IF(Data_Mentah!F113="Yes",1,0)</f>
        <v>0</v>
      </c>
      <c r="G113" s="8">
        <f>IF(Data_Mentah!G113="Yes",1,0)</f>
        <v>1</v>
      </c>
      <c r="H113" s="8">
        <f>IF(Data_Mentah!H113="Yes",1,0)</f>
        <v>1</v>
      </c>
      <c r="I113" s="8">
        <f>IF(Data_Mentah!I113="Yes",1,0)</f>
        <v>1</v>
      </c>
      <c r="J113" s="8">
        <f>IF(Data_Mentah!J113="Yes",1,0)</f>
        <v>0</v>
      </c>
      <c r="K113" s="8">
        <f>IF(Data_Mentah!K113="Yes",1,0)</f>
        <v>1</v>
      </c>
      <c r="L113" s="8">
        <f>IF(Data_Mentah!L113="Yes",1,0)</f>
        <v>0</v>
      </c>
      <c r="M113" s="8">
        <f>IF(Data_Mentah!M113="Yes",1,0)</f>
        <v>1</v>
      </c>
      <c r="N113" s="8">
        <f>IF(Data_Mentah!N113="Yes",1,0)</f>
        <v>0</v>
      </c>
      <c r="O113" s="8">
        <f>IF(Data_Mentah!O113="Yes",1,0)</f>
        <v>1</v>
      </c>
      <c r="P113" s="8">
        <f>IF(Data_Mentah!P113="Yes",1,0)</f>
        <v>1</v>
      </c>
      <c r="Q113" s="9">
        <f>IF(Data_Mentah!Q113="Positive",1,0)</f>
        <v>1</v>
      </c>
      <c r="T113">
        <f t="shared" si="6"/>
        <v>0</v>
      </c>
      <c r="U113">
        <f t="shared" si="7"/>
        <v>1</v>
      </c>
      <c r="V113">
        <f t="shared" si="8"/>
        <v>0</v>
      </c>
      <c r="W113">
        <f t="shared" si="9"/>
        <v>1</v>
      </c>
      <c r="X113">
        <f t="shared" si="10"/>
        <v>1</v>
      </c>
      <c r="Y113">
        <f>IF((Evaluasi_Model!T113 + Evaluasi_Model!U113 + Evaluasi_Model!V113 + Evaluasi_Model!W113 + Evaluasi_Model!X113) &gt;= 3, 1, 0)</f>
        <v>1</v>
      </c>
      <c r="Z113">
        <f>Label_Encoding!Q113</f>
        <v>1</v>
      </c>
      <c r="AA113" t="str">
        <f t="shared" si="11"/>
        <v>Benar</v>
      </c>
    </row>
    <row r="114" spans="1:27" ht="15.75" customHeight="1" x14ac:dyDescent="0.2">
      <c r="A114" s="4">
        <v>68</v>
      </c>
      <c r="B114" s="5">
        <f>IF(Data_Mentah!B114="Male",1,0)</f>
        <v>0</v>
      </c>
      <c r="C114" s="5">
        <f>IF(Data_Mentah!C114="Yes",1,0)</f>
        <v>1</v>
      </c>
      <c r="D114" s="5">
        <f>IF(Data_Mentah!D114="Yes",1,0)</f>
        <v>1</v>
      </c>
      <c r="E114" s="5">
        <f>IF(Data_Mentah!E114="Yes",1,0)</f>
        <v>1</v>
      </c>
      <c r="F114" s="5">
        <f>IF(Data_Mentah!F114="Yes",1,0)</f>
        <v>0</v>
      </c>
      <c r="G114" s="5">
        <f>IF(Data_Mentah!G114="Yes",1,0)</f>
        <v>1</v>
      </c>
      <c r="H114" s="5">
        <f>IF(Data_Mentah!H114="Yes",1,0)</f>
        <v>1</v>
      </c>
      <c r="I114" s="5">
        <f>IF(Data_Mentah!I114="Yes",1,0)</f>
        <v>1</v>
      </c>
      <c r="J114" s="5">
        <f>IF(Data_Mentah!J114="Yes",1,0)</f>
        <v>0</v>
      </c>
      <c r="K114" s="5">
        <f>IF(Data_Mentah!K114="Yes",1,0)</f>
        <v>1</v>
      </c>
      <c r="L114" s="5">
        <f>IF(Data_Mentah!L114="Yes",1,0)</f>
        <v>1</v>
      </c>
      <c r="M114" s="5">
        <f>IF(Data_Mentah!M114="Yes",1,0)</f>
        <v>0</v>
      </c>
      <c r="N114" s="5">
        <f>IF(Data_Mentah!N114="Yes",1,0)</f>
        <v>1</v>
      </c>
      <c r="O114" s="5">
        <f>IF(Data_Mentah!O114="Yes",1,0)</f>
        <v>1</v>
      </c>
      <c r="P114" s="5">
        <f>IF(Data_Mentah!P114="Yes",1,0)</f>
        <v>0</v>
      </c>
      <c r="Q114" s="6">
        <f>IF(Data_Mentah!Q114="Positive",1,0)</f>
        <v>1</v>
      </c>
      <c r="T114">
        <f t="shared" si="6"/>
        <v>1</v>
      </c>
      <c r="U114">
        <f t="shared" si="7"/>
        <v>0</v>
      </c>
      <c r="V114">
        <f t="shared" si="8"/>
        <v>0</v>
      </c>
      <c r="W114">
        <f t="shared" si="9"/>
        <v>0</v>
      </c>
      <c r="X114">
        <f t="shared" si="10"/>
        <v>1</v>
      </c>
      <c r="Y114">
        <f>IF((Evaluasi_Model!T114 + Evaluasi_Model!U114 + Evaluasi_Model!V114 + Evaluasi_Model!W114 + Evaluasi_Model!X114) &gt;= 3, 1, 0)</f>
        <v>0</v>
      </c>
      <c r="Z114">
        <f>Label_Encoding!Q114</f>
        <v>1</v>
      </c>
      <c r="AA114" t="str">
        <f t="shared" si="11"/>
        <v>Salah</v>
      </c>
    </row>
    <row r="115" spans="1:27" ht="15.75" customHeight="1" x14ac:dyDescent="0.2">
      <c r="A115" s="7">
        <v>79</v>
      </c>
      <c r="B115" s="8">
        <f>IF(Data_Mentah!B115="Male",1,0)</f>
        <v>1</v>
      </c>
      <c r="C115" s="8">
        <f>IF(Data_Mentah!C115="Yes",1,0)</f>
        <v>0</v>
      </c>
      <c r="D115" s="8">
        <f>IF(Data_Mentah!D115="Yes",1,0)</f>
        <v>1</v>
      </c>
      <c r="E115" s="8">
        <f>IF(Data_Mentah!E115="Yes",1,0)</f>
        <v>1</v>
      </c>
      <c r="F115" s="8">
        <f>IF(Data_Mentah!F115="Yes",1,0)</f>
        <v>1</v>
      </c>
      <c r="G115" s="8">
        <f>IF(Data_Mentah!G115="Yes",1,0)</f>
        <v>1</v>
      </c>
      <c r="H115" s="8">
        <f>IF(Data_Mentah!H115="Yes",1,0)</f>
        <v>1</v>
      </c>
      <c r="I115" s="8">
        <f>IF(Data_Mentah!I115="Yes",1,0)</f>
        <v>0</v>
      </c>
      <c r="J115" s="8">
        <f>IF(Data_Mentah!J115="Yes",1,0)</f>
        <v>1</v>
      </c>
      <c r="K115" s="8">
        <f>IF(Data_Mentah!K115="Yes",1,0)</f>
        <v>1</v>
      </c>
      <c r="L115" s="8">
        <f>IF(Data_Mentah!L115="Yes",1,0)</f>
        <v>0</v>
      </c>
      <c r="M115" s="8">
        <f>IF(Data_Mentah!M115="Yes",1,0)</f>
        <v>1</v>
      </c>
      <c r="N115" s="8">
        <f>IF(Data_Mentah!N115="Yes",1,0)</f>
        <v>0</v>
      </c>
      <c r="O115" s="8">
        <f>IF(Data_Mentah!O115="Yes",1,0)</f>
        <v>0</v>
      </c>
      <c r="P115" s="8">
        <f>IF(Data_Mentah!P115="Yes",1,0)</f>
        <v>0</v>
      </c>
      <c r="Q115" s="9">
        <f>IF(Data_Mentah!Q115="Positive",1,0)</f>
        <v>1</v>
      </c>
      <c r="T115">
        <f t="shared" si="6"/>
        <v>1</v>
      </c>
      <c r="U115">
        <f t="shared" si="7"/>
        <v>1</v>
      </c>
      <c r="V115">
        <f t="shared" si="8"/>
        <v>0</v>
      </c>
      <c r="W115">
        <f t="shared" si="9"/>
        <v>0</v>
      </c>
      <c r="X115">
        <f t="shared" si="10"/>
        <v>0</v>
      </c>
      <c r="Y115">
        <f>IF((Evaluasi_Model!T115 + Evaluasi_Model!U115 + Evaluasi_Model!V115 + Evaluasi_Model!W115 + Evaluasi_Model!X115) &gt;= 3, 1, 0)</f>
        <v>0</v>
      </c>
      <c r="Z115">
        <f>Label_Encoding!Q115</f>
        <v>1</v>
      </c>
      <c r="AA115" t="str">
        <f t="shared" si="11"/>
        <v>Salah</v>
      </c>
    </row>
    <row r="116" spans="1:27" ht="15.75" customHeight="1" x14ac:dyDescent="0.2">
      <c r="A116" s="4">
        <v>55</v>
      </c>
      <c r="B116" s="5">
        <f>IF(Data_Mentah!B116="Male",1,0)</f>
        <v>0</v>
      </c>
      <c r="C116" s="5">
        <f>IF(Data_Mentah!C116="Yes",1,0)</f>
        <v>1</v>
      </c>
      <c r="D116" s="5">
        <f>IF(Data_Mentah!D116="Yes",1,0)</f>
        <v>0</v>
      </c>
      <c r="E116" s="5">
        <f>IF(Data_Mentah!E116="Yes",1,0)</f>
        <v>1</v>
      </c>
      <c r="F116" s="5">
        <f>IF(Data_Mentah!F116="Yes",1,0)</f>
        <v>0</v>
      </c>
      <c r="G116" s="5">
        <f>IF(Data_Mentah!G116="Yes",1,0)</f>
        <v>0</v>
      </c>
      <c r="H116" s="5">
        <f>IF(Data_Mentah!H116="Yes",1,0)</f>
        <v>1</v>
      </c>
      <c r="I116" s="5">
        <f>IF(Data_Mentah!I116="Yes",1,0)</f>
        <v>1</v>
      </c>
      <c r="J116" s="5">
        <f>IF(Data_Mentah!J116="Yes",1,0)</f>
        <v>1</v>
      </c>
      <c r="K116" s="5">
        <f>IF(Data_Mentah!K116="Yes",1,0)</f>
        <v>0</v>
      </c>
      <c r="L116" s="5">
        <f>IF(Data_Mentah!L116="Yes",1,0)</f>
        <v>1</v>
      </c>
      <c r="M116" s="5">
        <f>IF(Data_Mentah!M116="Yes",1,0)</f>
        <v>1</v>
      </c>
      <c r="N116" s="5">
        <f>IF(Data_Mentah!N116="Yes",1,0)</f>
        <v>0</v>
      </c>
      <c r="O116" s="5">
        <f>IF(Data_Mentah!O116="Yes",1,0)</f>
        <v>0</v>
      </c>
      <c r="P116" s="5">
        <f>IF(Data_Mentah!P116="Yes",1,0)</f>
        <v>0</v>
      </c>
      <c r="Q116" s="6">
        <f>IF(Data_Mentah!Q116="Positive",1,0)</f>
        <v>1</v>
      </c>
      <c r="T116">
        <f t="shared" si="6"/>
        <v>1</v>
      </c>
      <c r="U116">
        <f t="shared" si="7"/>
        <v>0</v>
      </c>
      <c r="V116">
        <f t="shared" si="8"/>
        <v>1</v>
      </c>
      <c r="W116">
        <f t="shared" si="9"/>
        <v>0</v>
      </c>
      <c r="X116">
        <f t="shared" si="10"/>
        <v>1</v>
      </c>
      <c r="Y116">
        <f>IF((Evaluasi_Model!T116 + Evaluasi_Model!U116 + Evaluasi_Model!V116 + Evaluasi_Model!W116 + Evaluasi_Model!X116) &gt;= 3, 1, 0)</f>
        <v>1</v>
      </c>
      <c r="Z116">
        <f>Label_Encoding!Q116</f>
        <v>1</v>
      </c>
      <c r="AA116" t="str">
        <f t="shared" si="11"/>
        <v>Benar</v>
      </c>
    </row>
    <row r="117" spans="1:27" ht="15.75" customHeight="1" x14ac:dyDescent="0.2">
      <c r="A117" s="7">
        <v>45</v>
      </c>
      <c r="B117" s="8">
        <f>IF(Data_Mentah!B117="Male",1,0)</f>
        <v>0</v>
      </c>
      <c r="C117" s="8">
        <f>IF(Data_Mentah!C117="Yes",1,0)</f>
        <v>1</v>
      </c>
      <c r="D117" s="8">
        <f>IF(Data_Mentah!D117="Yes",1,0)</f>
        <v>1</v>
      </c>
      <c r="E117" s="8">
        <f>IF(Data_Mentah!E117="Yes",1,0)</f>
        <v>1</v>
      </c>
      <c r="F117" s="8">
        <f>IF(Data_Mentah!F117="Yes",1,0)</f>
        <v>1</v>
      </c>
      <c r="G117" s="8">
        <f>IF(Data_Mentah!G117="Yes",1,0)</f>
        <v>1</v>
      </c>
      <c r="H117" s="8">
        <f>IF(Data_Mentah!H117="Yes",1,0)</f>
        <v>0</v>
      </c>
      <c r="I117" s="8">
        <f>IF(Data_Mentah!I117="Yes",1,0)</f>
        <v>1</v>
      </c>
      <c r="J117" s="8">
        <f>IF(Data_Mentah!J117="Yes",1,0)</f>
        <v>1</v>
      </c>
      <c r="K117" s="8">
        <f>IF(Data_Mentah!K117="Yes",1,0)</f>
        <v>1</v>
      </c>
      <c r="L117" s="8">
        <f>IF(Data_Mentah!L117="Yes",1,0)</f>
        <v>1</v>
      </c>
      <c r="M117" s="8">
        <f>IF(Data_Mentah!M117="Yes",1,0)</f>
        <v>1</v>
      </c>
      <c r="N117" s="8">
        <f>IF(Data_Mentah!N117="Yes",1,0)</f>
        <v>0</v>
      </c>
      <c r="O117" s="8">
        <f>IF(Data_Mentah!O117="Yes",1,0)</f>
        <v>0</v>
      </c>
      <c r="P117" s="8">
        <f>IF(Data_Mentah!P117="Yes",1,0)</f>
        <v>0</v>
      </c>
      <c r="Q117" s="9">
        <f>IF(Data_Mentah!Q117="Positive",1,0)</f>
        <v>1</v>
      </c>
      <c r="T117">
        <f t="shared" si="6"/>
        <v>1</v>
      </c>
      <c r="U117">
        <f t="shared" si="7"/>
        <v>1</v>
      </c>
      <c r="V117">
        <f t="shared" si="8"/>
        <v>1</v>
      </c>
      <c r="W117">
        <f t="shared" si="9"/>
        <v>0</v>
      </c>
      <c r="X117">
        <f t="shared" si="10"/>
        <v>1</v>
      </c>
      <c r="Y117">
        <f>IF((Evaluasi_Model!T117 + Evaluasi_Model!U117 + Evaluasi_Model!V117 + Evaluasi_Model!W117 + Evaluasi_Model!X117) &gt;= 3, 1, 0)</f>
        <v>1</v>
      </c>
      <c r="Z117">
        <f>Label_Encoding!Q117</f>
        <v>1</v>
      </c>
      <c r="AA117" t="str">
        <f t="shared" si="11"/>
        <v>Benar</v>
      </c>
    </row>
    <row r="118" spans="1:27" ht="15.75" customHeight="1" x14ac:dyDescent="0.2">
      <c r="A118" s="4">
        <v>30</v>
      </c>
      <c r="B118" s="5">
        <f>IF(Data_Mentah!B118="Male",1,0)</f>
        <v>0</v>
      </c>
      <c r="C118" s="5">
        <f>IF(Data_Mentah!C118="Yes",1,0)</f>
        <v>1</v>
      </c>
      <c r="D118" s="5">
        <f>IF(Data_Mentah!D118="Yes",1,0)</f>
        <v>1</v>
      </c>
      <c r="E118" s="5">
        <f>IF(Data_Mentah!E118="Yes",1,0)</f>
        <v>1</v>
      </c>
      <c r="F118" s="5">
        <f>IF(Data_Mentah!F118="Yes",1,0)</f>
        <v>0</v>
      </c>
      <c r="G118" s="5">
        <f>IF(Data_Mentah!G118="Yes",1,0)</f>
        <v>1</v>
      </c>
      <c r="H118" s="5">
        <f>IF(Data_Mentah!H118="Yes",1,0)</f>
        <v>0</v>
      </c>
      <c r="I118" s="5">
        <f>IF(Data_Mentah!I118="Yes",1,0)</f>
        <v>0</v>
      </c>
      <c r="J118" s="5">
        <f>IF(Data_Mentah!J118="Yes",1,0)</f>
        <v>0</v>
      </c>
      <c r="K118" s="5">
        <f>IF(Data_Mentah!K118="Yes",1,0)</f>
        <v>1</v>
      </c>
      <c r="L118" s="5">
        <f>IF(Data_Mentah!L118="Yes",1,0)</f>
        <v>0</v>
      </c>
      <c r="M118" s="5">
        <f>IF(Data_Mentah!M118="Yes",1,0)</f>
        <v>1</v>
      </c>
      <c r="N118" s="5">
        <f>IF(Data_Mentah!N118="Yes",1,0)</f>
        <v>1</v>
      </c>
      <c r="O118" s="5">
        <f>IF(Data_Mentah!O118="Yes",1,0)</f>
        <v>0</v>
      </c>
      <c r="P118" s="5">
        <f>IF(Data_Mentah!P118="Yes",1,0)</f>
        <v>0</v>
      </c>
      <c r="Q118" s="6">
        <f>IF(Data_Mentah!Q118="Positive",1,0)</f>
        <v>1</v>
      </c>
      <c r="T118">
        <f t="shared" si="6"/>
        <v>0</v>
      </c>
      <c r="U118">
        <f t="shared" si="7"/>
        <v>1</v>
      </c>
      <c r="V118">
        <f t="shared" si="8"/>
        <v>0</v>
      </c>
      <c r="W118">
        <f t="shared" si="9"/>
        <v>0</v>
      </c>
      <c r="X118">
        <f t="shared" si="10"/>
        <v>0</v>
      </c>
      <c r="Y118">
        <f>IF((Evaluasi_Model!T118 + Evaluasi_Model!U118 + Evaluasi_Model!V118 + Evaluasi_Model!W118 + Evaluasi_Model!X118) &gt;= 3, 1, 0)</f>
        <v>0</v>
      </c>
      <c r="Z118">
        <f>Label_Encoding!Q118</f>
        <v>1</v>
      </c>
      <c r="AA118" t="str">
        <f t="shared" si="11"/>
        <v>Salah</v>
      </c>
    </row>
    <row r="119" spans="1:27" ht="15.75" customHeight="1" x14ac:dyDescent="0.2">
      <c r="A119" s="7">
        <v>45</v>
      </c>
      <c r="B119" s="8">
        <f>IF(Data_Mentah!B119="Male",1,0)</f>
        <v>0</v>
      </c>
      <c r="C119" s="8">
        <f>IF(Data_Mentah!C119="Yes",1,0)</f>
        <v>1</v>
      </c>
      <c r="D119" s="8">
        <f>IF(Data_Mentah!D119="Yes",1,0)</f>
        <v>1</v>
      </c>
      <c r="E119" s="8">
        <f>IF(Data_Mentah!E119="Yes",1,0)</f>
        <v>0</v>
      </c>
      <c r="F119" s="8">
        <f>IF(Data_Mentah!F119="Yes",1,0)</f>
        <v>1</v>
      </c>
      <c r="G119" s="8">
        <f>IF(Data_Mentah!G119="Yes",1,0)</f>
        <v>1</v>
      </c>
      <c r="H119" s="8">
        <f>IF(Data_Mentah!H119="Yes",1,0)</f>
        <v>0</v>
      </c>
      <c r="I119" s="8">
        <f>IF(Data_Mentah!I119="Yes",1,0)</f>
        <v>1</v>
      </c>
      <c r="J119" s="8">
        <f>IF(Data_Mentah!J119="Yes",1,0)</f>
        <v>1</v>
      </c>
      <c r="K119" s="8">
        <f>IF(Data_Mentah!K119="Yes",1,0)</f>
        <v>1</v>
      </c>
      <c r="L119" s="8">
        <f>IF(Data_Mentah!L119="Yes",1,0)</f>
        <v>1</v>
      </c>
      <c r="M119" s="8">
        <f>IF(Data_Mentah!M119="Yes",1,0)</f>
        <v>1</v>
      </c>
      <c r="N119" s="8">
        <f>IF(Data_Mentah!N119="Yes",1,0)</f>
        <v>1</v>
      </c>
      <c r="O119" s="8">
        <f>IF(Data_Mentah!O119="Yes",1,0)</f>
        <v>0</v>
      </c>
      <c r="P119" s="8">
        <f>IF(Data_Mentah!P119="Yes",1,0)</f>
        <v>0</v>
      </c>
      <c r="Q119" s="9">
        <f>IF(Data_Mentah!Q119="Positive",1,0)</f>
        <v>1</v>
      </c>
      <c r="T119">
        <f t="shared" si="6"/>
        <v>1</v>
      </c>
      <c r="U119">
        <f t="shared" si="7"/>
        <v>1</v>
      </c>
      <c r="V119">
        <f t="shared" si="8"/>
        <v>1</v>
      </c>
      <c r="W119">
        <f t="shared" si="9"/>
        <v>0</v>
      </c>
      <c r="X119">
        <f t="shared" si="10"/>
        <v>1</v>
      </c>
      <c r="Y119">
        <f>IF((Evaluasi_Model!T119 + Evaluasi_Model!U119 + Evaluasi_Model!V119 + Evaluasi_Model!W119 + Evaluasi_Model!X119) &gt;= 3, 1, 0)</f>
        <v>1</v>
      </c>
      <c r="Z119">
        <f>Label_Encoding!Q119</f>
        <v>1</v>
      </c>
      <c r="AA119" t="str">
        <f t="shared" si="11"/>
        <v>Benar</v>
      </c>
    </row>
    <row r="120" spans="1:27" ht="15.75" customHeight="1" x14ac:dyDescent="0.2">
      <c r="A120" s="4">
        <v>65</v>
      </c>
      <c r="B120" s="5">
        <f>IF(Data_Mentah!B120="Male",1,0)</f>
        <v>0</v>
      </c>
      <c r="C120" s="5">
        <f>IF(Data_Mentah!C120="Yes",1,0)</f>
        <v>1</v>
      </c>
      <c r="D120" s="5">
        <f>IF(Data_Mentah!D120="Yes",1,0)</f>
        <v>1</v>
      </c>
      <c r="E120" s="5">
        <f>IF(Data_Mentah!E120="Yes",1,0)</f>
        <v>0</v>
      </c>
      <c r="F120" s="5">
        <f>IF(Data_Mentah!F120="Yes",1,0)</f>
        <v>1</v>
      </c>
      <c r="G120" s="5">
        <f>IF(Data_Mentah!G120="Yes",1,0)</f>
        <v>0</v>
      </c>
      <c r="H120" s="5">
        <f>IF(Data_Mentah!H120="Yes",1,0)</f>
        <v>0</v>
      </c>
      <c r="I120" s="5">
        <f>IF(Data_Mentah!I120="Yes",1,0)</f>
        <v>1</v>
      </c>
      <c r="J120" s="5">
        <f>IF(Data_Mentah!J120="Yes",1,0)</f>
        <v>1</v>
      </c>
      <c r="K120" s="5">
        <f>IF(Data_Mentah!K120="Yes",1,0)</f>
        <v>1</v>
      </c>
      <c r="L120" s="5">
        <f>IF(Data_Mentah!L120="Yes",1,0)</f>
        <v>1</v>
      </c>
      <c r="M120" s="5">
        <f>IF(Data_Mentah!M120="Yes",1,0)</f>
        <v>1</v>
      </c>
      <c r="N120" s="5">
        <f>IF(Data_Mentah!N120="Yes",1,0)</f>
        <v>0</v>
      </c>
      <c r="O120" s="5">
        <f>IF(Data_Mentah!O120="Yes",1,0)</f>
        <v>0</v>
      </c>
      <c r="P120" s="5">
        <f>IF(Data_Mentah!P120="Yes",1,0)</f>
        <v>0</v>
      </c>
      <c r="Q120" s="6">
        <f>IF(Data_Mentah!Q120="Positive",1,0)</f>
        <v>1</v>
      </c>
      <c r="T120">
        <f t="shared" si="6"/>
        <v>0</v>
      </c>
      <c r="U120">
        <f t="shared" si="7"/>
        <v>1</v>
      </c>
      <c r="V120">
        <f t="shared" si="8"/>
        <v>1</v>
      </c>
      <c r="W120">
        <f t="shared" si="9"/>
        <v>0</v>
      </c>
      <c r="X120">
        <f t="shared" si="10"/>
        <v>0</v>
      </c>
      <c r="Y120">
        <f>IF((Evaluasi_Model!T120 + Evaluasi_Model!U120 + Evaluasi_Model!V120 + Evaluasi_Model!W120 + Evaluasi_Model!X120) &gt;= 3, 1, 0)</f>
        <v>0</v>
      </c>
      <c r="Z120">
        <f>Label_Encoding!Q120</f>
        <v>1</v>
      </c>
      <c r="AA120" t="str">
        <f t="shared" si="11"/>
        <v>Salah</v>
      </c>
    </row>
    <row r="121" spans="1:27" ht="15.75" customHeight="1" x14ac:dyDescent="0.2">
      <c r="A121" s="7">
        <v>34</v>
      </c>
      <c r="B121" s="8">
        <f>IF(Data_Mentah!B121="Male",1,0)</f>
        <v>0</v>
      </c>
      <c r="C121" s="8">
        <f>IF(Data_Mentah!C121="Yes",1,0)</f>
        <v>1</v>
      </c>
      <c r="D121" s="8">
        <f>IF(Data_Mentah!D121="Yes",1,0)</f>
        <v>1</v>
      </c>
      <c r="E121" s="8">
        <f>IF(Data_Mentah!E121="Yes",1,0)</f>
        <v>0</v>
      </c>
      <c r="F121" s="8">
        <f>IF(Data_Mentah!F121="Yes",1,0)</f>
        <v>1</v>
      </c>
      <c r="G121" s="8">
        <f>IF(Data_Mentah!G121="Yes",1,0)</f>
        <v>0</v>
      </c>
      <c r="H121" s="8">
        <f>IF(Data_Mentah!H121="Yes",1,0)</f>
        <v>0</v>
      </c>
      <c r="I121" s="8">
        <f>IF(Data_Mentah!I121="Yes",1,0)</f>
        <v>0</v>
      </c>
      <c r="J121" s="8">
        <f>IF(Data_Mentah!J121="Yes",1,0)</f>
        <v>0</v>
      </c>
      <c r="K121" s="8">
        <f>IF(Data_Mentah!K121="Yes",1,0)</f>
        <v>1</v>
      </c>
      <c r="L121" s="8">
        <f>IF(Data_Mentah!L121="Yes",1,0)</f>
        <v>0</v>
      </c>
      <c r="M121" s="8">
        <f>IF(Data_Mentah!M121="Yes",1,0)</f>
        <v>0</v>
      </c>
      <c r="N121" s="8">
        <f>IF(Data_Mentah!N121="Yes",1,0)</f>
        <v>1</v>
      </c>
      <c r="O121" s="8">
        <f>IF(Data_Mentah!O121="Yes",1,0)</f>
        <v>0</v>
      </c>
      <c r="P121" s="8">
        <f>IF(Data_Mentah!P121="Yes",1,0)</f>
        <v>0</v>
      </c>
      <c r="Q121" s="9">
        <f>IF(Data_Mentah!Q121="Positive",1,0)</f>
        <v>1</v>
      </c>
      <c r="T121">
        <f t="shared" si="6"/>
        <v>0</v>
      </c>
      <c r="U121">
        <f t="shared" si="7"/>
        <v>0</v>
      </c>
      <c r="V121">
        <f t="shared" si="8"/>
        <v>0</v>
      </c>
      <c r="W121">
        <f t="shared" si="9"/>
        <v>0</v>
      </c>
      <c r="X121">
        <f t="shared" si="10"/>
        <v>0</v>
      </c>
      <c r="Y121">
        <f>IF((Evaluasi_Model!T121 + Evaluasi_Model!U121 + Evaluasi_Model!V121 + Evaluasi_Model!W121 + Evaluasi_Model!X121) &gt;= 3, 1, 0)</f>
        <v>0</v>
      </c>
      <c r="Z121">
        <f>Label_Encoding!Q121</f>
        <v>1</v>
      </c>
      <c r="AA121" t="str">
        <f t="shared" si="11"/>
        <v>Salah</v>
      </c>
    </row>
    <row r="122" spans="1:27" ht="15.75" customHeight="1" x14ac:dyDescent="0.2">
      <c r="A122" s="4">
        <v>48</v>
      </c>
      <c r="B122" s="5">
        <f>IF(Data_Mentah!B122="Male",1,0)</f>
        <v>1</v>
      </c>
      <c r="C122" s="5">
        <f>IF(Data_Mentah!C122="Yes",1,0)</f>
        <v>1</v>
      </c>
      <c r="D122" s="5">
        <f>IF(Data_Mentah!D122="Yes",1,0)</f>
        <v>1</v>
      </c>
      <c r="E122" s="5">
        <f>IF(Data_Mentah!E122="Yes",1,0)</f>
        <v>0</v>
      </c>
      <c r="F122" s="5">
        <f>IF(Data_Mentah!F122="Yes",1,0)</f>
        <v>1</v>
      </c>
      <c r="G122" s="5">
        <f>IF(Data_Mentah!G122="Yes",1,0)</f>
        <v>1</v>
      </c>
      <c r="H122" s="5">
        <f>IF(Data_Mentah!H122="Yes",1,0)</f>
        <v>0</v>
      </c>
      <c r="I122" s="5">
        <f>IF(Data_Mentah!I122="Yes",1,0)</f>
        <v>0</v>
      </c>
      <c r="J122" s="5">
        <f>IF(Data_Mentah!J122="Yes",1,0)</f>
        <v>0</v>
      </c>
      <c r="K122" s="5">
        <f>IF(Data_Mentah!K122="Yes",1,0)</f>
        <v>0</v>
      </c>
      <c r="L122" s="5">
        <f>IF(Data_Mentah!L122="Yes",1,0)</f>
        <v>1</v>
      </c>
      <c r="M122" s="5">
        <f>IF(Data_Mentah!M122="Yes",1,0)</f>
        <v>0</v>
      </c>
      <c r="N122" s="5">
        <f>IF(Data_Mentah!N122="Yes",1,0)</f>
        <v>1</v>
      </c>
      <c r="O122" s="5">
        <f>IF(Data_Mentah!O122="Yes",1,0)</f>
        <v>1</v>
      </c>
      <c r="P122" s="5">
        <f>IF(Data_Mentah!P122="Yes",1,0)</f>
        <v>0</v>
      </c>
      <c r="Q122" s="6">
        <f>IF(Data_Mentah!Q122="Positive",1,0)</f>
        <v>1</v>
      </c>
      <c r="T122">
        <f t="shared" si="6"/>
        <v>0</v>
      </c>
      <c r="U122">
        <f t="shared" si="7"/>
        <v>0</v>
      </c>
      <c r="V122">
        <f t="shared" si="8"/>
        <v>0</v>
      </c>
      <c r="W122">
        <f t="shared" si="9"/>
        <v>0</v>
      </c>
      <c r="X122">
        <f t="shared" si="10"/>
        <v>0</v>
      </c>
      <c r="Y122">
        <f>IF((Evaluasi_Model!T122 + Evaluasi_Model!U122 + Evaluasi_Model!V122 + Evaluasi_Model!W122 + Evaluasi_Model!X122) &gt;= 3, 1, 0)</f>
        <v>0</v>
      </c>
      <c r="Z122">
        <f>Label_Encoding!Q122</f>
        <v>1</v>
      </c>
      <c r="AA122" t="str">
        <f t="shared" si="11"/>
        <v>Salah</v>
      </c>
    </row>
    <row r="123" spans="1:27" ht="15.75" customHeight="1" x14ac:dyDescent="0.2">
      <c r="A123" s="7">
        <v>35</v>
      </c>
      <c r="B123" s="8">
        <f>IF(Data_Mentah!B123="Male",1,0)</f>
        <v>1</v>
      </c>
      <c r="C123" s="8">
        <f>IF(Data_Mentah!C123="Yes",1,0)</f>
        <v>1</v>
      </c>
      <c r="D123" s="8">
        <f>IF(Data_Mentah!D123="Yes",1,0)</f>
        <v>1</v>
      </c>
      <c r="E123" s="8">
        <f>IF(Data_Mentah!E123="Yes",1,0)</f>
        <v>0</v>
      </c>
      <c r="F123" s="8">
        <f>IF(Data_Mentah!F123="Yes",1,0)</f>
        <v>1</v>
      </c>
      <c r="G123" s="8">
        <f>IF(Data_Mentah!G123="Yes",1,0)</f>
        <v>1</v>
      </c>
      <c r="H123" s="8">
        <f>IF(Data_Mentah!H123="Yes",1,0)</f>
        <v>1</v>
      </c>
      <c r="I123" s="8">
        <f>IF(Data_Mentah!I123="Yes",1,0)</f>
        <v>0</v>
      </c>
      <c r="J123" s="8">
        <f>IF(Data_Mentah!J123="Yes",1,0)</f>
        <v>1</v>
      </c>
      <c r="K123" s="8">
        <f>IF(Data_Mentah!K123="Yes",1,0)</f>
        <v>0</v>
      </c>
      <c r="L123" s="8">
        <f>IF(Data_Mentah!L123="Yes",1,0)</f>
        <v>1</v>
      </c>
      <c r="M123" s="8">
        <f>IF(Data_Mentah!M123="Yes",1,0)</f>
        <v>1</v>
      </c>
      <c r="N123" s="8">
        <f>IF(Data_Mentah!N123="Yes",1,0)</f>
        <v>1</v>
      </c>
      <c r="O123" s="8">
        <f>IF(Data_Mentah!O123="Yes",1,0)</f>
        <v>0</v>
      </c>
      <c r="P123" s="8">
        <f>IF(Data_Mentah!P123="Yes",1,0)</f>
        <v>0</v>
      </c>
      <c r="Q123" s="9">
        <f>IF(Data_Mentah!Q123="Positive",1,0)</f>
        <v>1</v>
      </c>
      <c r="T123">
        <f t="shared" si="6"/>
        <v>1</v>
      </c>
      <c r="U123">
        <f t="shared" si="7"/>
        <v>1</v>
      </c>
      <c r="V123">
        <f t="shared" si="8"/>
        <v>1</v>
      </c>
      <c r="W123">
        <f t="shared" si="9"/>
        <v>0</v>
      </c>
      <c r="X123">
        <f t="shared" si="10"/>
        <v>0</v>
      </c>
      <c r="Y123">
        <f>IF((Evaluasi_Model!T123 + Evaluasi_Model!U123 + Evaluasi_Model!V123 + Evaluasi_Model!W123 + Evaluasi_Model!X123) &gt;= 3, 1, 0)</f>
        <v>1</v>
      </c>
      <c r="Z123">
        <f>Label_Encoding!Q123</f>
        <v>1</v>
      </c>
      <c r="AA123" t="str">
        <f t="shared" si="11"/>
        <v>Benar</v>
      </c>
    </row>
    <row r="124" spans="1:27" ht="15.75" customHeight="1" x14ac:dyDescent="0.2">
      <c r="A124" s="4">
        <v>40</v>
      </c>
      <c r="B124" s="5">
        <f>IF(Data_Mentah!B124="Male",1,0)</f>
        <v>1</v>
      </c>
      <c r="C124" s="5">
        <f>IF(Data_Mentah!C124="Yes",1,0)</f>
        <v>0</v>
      </c>
      <c r="D124" s="5">
        <f>IF(Data_Mentah!D124="Yes",1,0)</f>
        <v>1</v>
      </c>
      <c r="E124" s="5">
        <f>IF(Data_Mentah!E124="Yes",1,0)</f>
        <v>0</v>
      </c>
      <c r="F124" s="5">
        <f>IF(Data_Mentah!F124="Yes",1,0)</f>
        <v>1</v>
      </c>
      <c r="G124" s="5">
        <f>IF(Data_Mentah!G124="Yes",1,0)</f>
        <v>1</v>
      </c>
      <c r="H124" s="5">
        <f>IF(Data_Mentah!H124="Yes",1,0)</f>
        <v>0</v>
      </c>
      <c r="I124" s="5">
        <f>IF(Data_Mentah!I124="Yes",1,0)</f>
        <v>0</v>
      </c>
      <c r="J124" s="5">
        <f>IF(Data_Mentah!J124="Yes",1,0)</f>
        <v>1</v>
      </c>
      <c r="K124" s="5">
        <f>IF(Data_Mentah!K124="Yes",1,0)</f>
        <v>1</v>
      </c>
      <c r="L124" s="5">
        <f>IF(Data_Mentah!L124="Yes",1,0)</f>
        <v>1</v>
      </c>
      <c r="M124" s="5">
        <f>IF(Data_Mentah!M124="Yes",1,0)</f>
        <v>1</v>
      </c>
      <c r="N124" s="5">
        <f>IF(Data_Mentah!N124="Yes",1,0)</f>
        <v>1</v>
      </c>
      <c r="O124" s="5">
        <f>IF(Data_Mentah!O124="Yes",1,0)</f>
        <v>0</v>
      </c>
      <c r="P124" s="5">
        <f>IF(Data_Mentah!P124="Yes",1,0)</f>
        <v>1</v>
      </c>
      <c r="Q124" s="6">
        <f>IF(Data_Mentah!Q124="Positive",1,0)</f>
        <v>1</v>
      </c>
      <c r="T124">
        <f t="shared" si="6"/>
        <v>1</v>
      </c>
      <c r="U124">
        <f t="shared" si="7"/>
        <v>1</v>
      </c>
      <c r="V124">
        <f t="shared" si="8"/>
        <v>1</v>
      </c>
      <c r="W124">
        <f t="shared" si="9"/>
        <v>1</v>
      </c>
      <c r="X124">
        <f t="shared" si="10"/>
        <v>1</v>
      </c>
      <c r="Y124">
        <f>IF((Evaluasi_Model!T124 + Evaluasi_Model!U124 + Evaluasi_Model!V124 + Evaluasi_Model!W124 + Evaluasi_Model!X124) &gt;= 3, 1, 0)</f>
        <v>1</v>
      </c>
      <c r="Z124">
        <f>Label_Encoding!Q124</f>
        <v>1</v>
      </c>
      <c r="AA124" t="str">
        <f t="shared" si="11"/>
        <v>Benar</v>
      </c>
    </row>
    <row r="125" spans="1:27" ht="15.75" customHeight="1" x14ac:dyDescent="0.2">
      <c r="A125" s="7">
        <v>47</v>
      </c>
      <c r="B125" s="8">
        <f>IF(Data_Mentah!B125="Male",1,0)</f>
        <v>1</v>
      </c>
      <c r="C125" s="8">
        <f>IF(Data_Mentah!C125="Yes",1,0)</f>
        <v>0</v>
      </c>
      <c r="D125" s="8">
        <f>IF(Data_Mentah!D125="Yes",1,0)</f>
        <v>1</v>
      </c>
      <c r="E125" s="8">
        <f>IF(Data_Mentah!E125="Yes",1,0)</f>
        <v>0</v>
      </c>
      <c r="F125" s="8">
        <f>IF(Data_Mentah!F125="Yes",1,0)</f>
        <v>0</v>
      </c>
      <c r="G125" s="8">
        <f>IF(Data_Mentah!G125="Yes",1,0)</f>
        <v>0</v>
      </c>
      <c r="H125" s="8">
        <f>IF(Data_Mentah!H125="Yes",1,0)</f>
        <v>0</v>
      </c>
      <c r="I125" s="8">
        <f>IF(Data_Mentah!I125="Yes",1,0)</f>
        <v>1</v>
      </c>
      <c r="J125" s="8">
        <f>IF(Data_Mentah!J125="Yes",1,0)</f>
        <v>1</v>
      </c>
      <c r="K125" s="8">
        <f>IF(Data_Mentah!K125="Yes",1,0)</f>
        <v>0</v>
      </c>
      <c r="L125" s="8">
        <f>IF(Data_Mentah!L125="Yes",1,0)</f>
        <v>0</v>
      </c>
      <c r="M125" s="8">
        <f>IF(Data_Mentah!M125="Yes",1,0)</f>
        <v>0</v>
      </c>
      <c r="N125" s="8">
        <f>IF(Data_Mentah!N125="Yes",1,0)</f>
        <v>0</v>
      </c>
      <c r="O125" s="8">
        <f>IF(Data_Mentah!O125="Yes",1,0)</f>
        <v>1</v>
      </c>
      <c r="P125" s="8">
        <f>IF(Data_Mentah!P125="Yes",1,0)</f>
        <v>1</v>
      </c>
      <c r="Q125" s="9">
        <f>IF(Data_Mentah!Q125="Positive",1,0)</f>
        <v>1</v>
      </c>
      <c r="T125">
        <f t="shared" si="6"/>
        <v>0</v>
      </c>
      <c r="U125">
        <f t="shared" si="7"/>
        <v>1</v>
      </c>
      <c r="V125">
        <f t="shared" si="8"/>
        <v>0</v>
      </c>
      <c r="W125">
        <f t="shared" si="9"/>
        <v>0</v>
      </c>
      <c r="X125">
        <f t="shared" si="10"/>
        <v>1</v>
      </c>
      <c r="Y125">
        <f>IF((Evaluasi_Model!T125 + Evaluasi_Model!U125 + Evaluasi_Model!V125 + Evaluasi_Model!W125 + Evaluasi_Model!X125) &gt;= 3, 1, 0)</f>
        <v>0</v>
      </c>
      <c r="Z125">
        <f>Label_Encoding!Q125</f>
        <v>1</v>
      </c>
      <c r="AA125" t="str">
        <f t="shared" si="11"/>
        <v>Salah</v>
      </c>
    </row>
    <row r="126" spans="1:27" ht="15.75" customHeight="1" x14ac:dyDescent="0.2">
      <c r="A126" s="4">
        <v>38</v>
      </c>
      <c r="B126" s="5">
        <f>IF(Data_Mentah!B126="Male",1,0)</f>
        <v>1</v>
      </c>
      <c r="C126" s="5">
        <f>IF(Data_Mentah!C126="Yes",1,0)</f>
        <v>1</v>
      </c>
      <c r="D126" s="5">
        <f>IF(Data_Mentah!D126="Yes",1,0)</f>
        <v>0</v>
      </c>
      <c r="E126" s="5">
        <f>IF(Data_Mentah!E126="Yes",1,0)</f>
        <v>1</v>
      </c>
      <c r="F126" s="5">
        <f>IF(Data_Mentah!F126="Yes",1,0)</f>
        <v>1</v>
      </c>
      <c r="G126" s="5">
        <f>IF(Data_Mentah!G126="Yes",1,0)</f>
        <v>0</v>
      </c>
      <c r="H126" s="5">
        <f>IF(Data_Mentah!H126="Yes",1,0)</f>
        <v>0</v>
      </c>
      <c r="I126" s="5">
        <f>IF(Data_Mentah!I126="Yes",1,0)</f>
        <v>0</v>
      </c>
      <c r="J126" s="5">
        <f>IF(Data_Mentah!J126="Yes",1,0)</f>
        <v>0</v>
      </c>
      <c r="K126" s="5">
        <f>IF(Data_Mentah!K126="Yes",1,0)</f>
        <v>0</v>
      </c>
      <c r="L126" s="5">
        <f>IF(Data_Mentah!L126="Yes",1,0)</f>
        <v>0</v>
      </c>
      <c r="M126" s="5">
        <f>IF(Data_Mentah!M126="Yes",1,0)</f>
        <v>0</v>
      </c>
      <c r="N126" s="5">
        <f>IF(Data_Mentah!N126="Yes",1,0)</f>
        <v>0</v>
      </c>
      <c r="O126" s="5">
        <f>IF(Data_Mentah!O126="Yes",1,0)</f>
        <v>0</v>
      </c>
      <c r="P126" s="5">
        <f>IF(Data_Mentah!P126="Yes",1,0)</f>
        <v>0</v>
      </c>
      <c r="Q126" s="6">
        <f>IF(Data_Mentah!Q126="Positive",1,0)</f>
        <v>1</v>
      </c>
      <c r="T126">
        <f t="shared" si="6"/>
        <v>0</v>
      </c>
      <c r="U126">
        <f t="shared" si="7"/>
        <v>0</v>
      </c>
      <c r="V126">
        <f t="shared" si="8"/>
        <v>0</v>
      </c>
      <c r="W126">
        <f t="shared" si="9"/>
        <v>0</v>
      </c>
      <c r="X126">
        <f t="shared" si="10"/>
        <v>0</v>
      </c>
      <c r="Y126">
        <f>IF((Evaluasi_Model!T126 + Evaluasi_Model!U126 + Evaluasi_Model!V126 + Evaluasi_Model!W126 + Evaluasi_Model!X126) &gt;= 3, 1, 0)</f>
        <v>0</v>
      </c>
      <c r="Z126">
        <f>Label_Encoding!Q126</f>
        <v>1</v>
      </c>
      <c r="AA126" t="str">
        <f t="shared" si="11"/>
        <v>Salah</v>
      </c>
    </row>
    <row r="127" spans="1:27" ht="15.75" customHeight="1" x14ac:dyDescent="0.2">
      <c r="A127" s="7">
        <v>55</v>
      </c>
      <c r="B127" s="8">
        <f>IF(Data_Mentah!B127="Male",1,0)</f>
        <v>1</v>
      </c>
      <c r="C127" s="8">
        <f>IF(Data_Mentah!C127="Yes",1,0)</f>
        <v>1</v>
      </c>
      <c r="D127" s="8">
        <f>IF(Data_Mentah!D127="Yes",1,0)</f>
        <v>1</v>
      </c>
      <c r="E127" s="8">
        <f>IF(Data_Mentah!E127="Yes",1,0)</f>
        <v>1</v>
      </c>
      <c r="F127" s="8">
        <f>IF(Data_Mentah!F127="Yes",1,0)</f>
        <v>1</v>
      </c>
      <c r="G127" s="8">
        <f>IF(Data_Mentah!G127="Yes",1,0)</f>
        <v>1</v>
      </c>
      <c r="H127" s="8">
        <f>IF(Data_Mentah!H127="Yes",1,0)</f>
        <v>0</v>
      </c>
      <c r="I127" s="8">
        <f>IF(Data_Mentah!I127="Yes",1,0)</f>
        <v>1</v>
      </c>
      <c r="J127" s="8">
        <f>IF(Data_Mentah!J127="Yes",1,0)</f>
        <v>0</v>
      </c>
      <c r="K127" s="8">
        <f>IF(Data_Mentah!K127="Yes",1,0)</f>
        <v>0</v>
      </c>
      <c r="L127" s="8">
        <f>IF(Data_Mentah!L127="Yes",1,0)</f>
        <v>1</v>
      </c>
      <c r="M127" s="8">
        <f>IF(Data_Mentah!M127="Yes",1,0)</f>
        <v>1</v>
      </c>
      <c r="N127" s="8">
        <f>IF(Data_Mentah!N127="Yes",1,0)</f>
        <v>0</v>
      </c>
      <c r="O127" s="8">
        <f>IF(Data_Mentah!O127="Yes",1,0)</f>
        <v>0</v>
      </c>
      <c r="P127" s="8">
        <f>IF(Data_Mentah!P127="Yes",1,0)</f>
        <v>0</v>
      </c>
      <c r="Q127" s="9">
        <f>IF(Data_Mentah!Q127="Positive",1,0)</f>
        <v>1</v>
      </c>
      <c r="T127">
        <f t="shared" si="6"/>
        <v>0</v>
      </c>
      <c r="U127">
        <f t="shared" si="7"/>
        <v>1</v>
      </c>
      <c r="V127">
        <f t="shared" si="8"/>
        <v>1</v>
      </c>
      <c r="W127">
        <f t="shared" si="9"/>
        <v>0</v>
      </c>
      <c r="X127">
        <f t="shared" si="10"/>
        <v>0</v>
      </c>
      <c r="Y127">
        <f>IF((Evaluasi_Model!T127 + Evaluasi_Model!U127 + Evaluasi_Model!V127 + Evaluasi_Model!W127 + Evaluasi_Model!X127) &gt;= 3, 1, 0)</f>
        <v>0</v>
      </c>
      <c r="Z127">
        <f>Label_Encoding!Q127</f>
        <v>1</v>
      </c>
      <c r="AA127" t="str">
        <f t="shared" si="11"/>
        <v>Salah</v>
      </c>
    </row>
    <row r="128" spans="1:27" ht="15.75" customHeight="1" x14ac:dyDescent="0.2">
      <c r="A128" s="4">
        <v>66</v>
      </c>
      <c r="B128" s="5">
        <f>IF(Data_Mentah!B128="Male",1,0)</f>
        <v>1</v>
      </c>
      <c r="C128" s="5">
        <f>IF(Data_Mentah!C128="Yes",1,0)</f>
        <v>1</v>
      </c>
      <c r="D128" s="5">
        <f>IF(Data_Mentah!D128="Yes",1,0)</f>
        <v>1</v>
      </c>
      <c r="E128" s="5">
        <f>IF(Data_Mentah!E128="Yes",1,0)</f>
        <v>0</v>
      </c>
      <c r="F128" s="5">
        <f>IF(Data_Mentah!F128="Yes",1,0)</f>
        <v>1</v>
      </c>
      <c r="G128" s="5">
        <f>IF(Data_Mentah!G128="Yes",1,0)</f>
        <v>0</v>
      </c>
      <c r="H128" s="5">
        <f>IF(Data_Mentah!H128="Yes",1,0)</f>
        <v>1</v>
      </c>
      <c r="I128" s="5">
        <f>IF(Data_Mentah!I128="Yes",1,0)</f>
        <v>0</v>
      </c>
      <c r="J128" s="5">
        <f>IF(Data_Mentah!J128="Yes",1,0)</f>
        <v>1</v>
      </c>
      <c r="K128" s="5">
        <f>IF(Data_Mentah!K128="Yes",1,0)</f>
        <v>1</v>
      </c>
      <c r="L128" s="5">
        <f>IF(Data_Mentah!L128="Yes",1,0)</f>
        <v>1</v>
      </c>
      <c r="M128" s="5">
        <f>IF(Data_Mentah!M128="Yes",1,0)</f>
        <v>1</v>
      </c>
      <c r="N128" s="5">
        <f>IF(Data_Mentah!N128="Yes",1,0)</f>
        <v>0</v>
      </c>
      <c r="O128" s="5">
        <f>IF(Data_Mentah!O128="Yes",1,0)</f>
        <v>0</v>
      </c>
      <c r="P128" s="5">
        <f>IF(Data_Mentah!P128="Yes",1,0)</f>
        <v>0</v>
      </c>
      <c r="Q128" s="6">
        <f>IF(Data_Mentah!Q128="Positive",1,0)</f>
        <v>1</v>
      </c>
      <c r="T128">
        <f t="shared" si="6"/>
        <v>1</v>
      </c>
      <c r="U128">
        <f t="shared" si="7"/>
        <v>1</v>
      </c>
      <c r="V128">
        <f t="shared" si="8"/>
        <v>1</v>
      </c>
      <c r="W128">
        <f t="shared" si="9"/>
        <v>0</v>
      </c>
      <c r="X128">
        <f t="shared" si="10"/>
        <v>0</v>
      </c>
      <c r="Y128">
        <f>IF((Evaluasi_Model!T128 + Evaluasi_Model!U128 + Evaluasi_Model!V128 + Evaluasi_Model!W128 + Evaluasi_Model!X128) &gt;= 3, 1, 0)</f>
        <v>1</v>
      </c>
      <c r="Z128">
        <f>Label_Encoding!Q128</f>
        <v>1</v>
      </c>
      <c r="AA128" t="str">
        <f t="shared" si="11"/>
        <v>Benar</v>
      </c>
    </row>
    <row r="129" spans="1:27" ht="15.75" customHeight="1" x14ac:dyDescent="0.2">
      <c r="A129" s="7">
        <v>57</v>
      </c>
      <c r="B129" s="8">
        <f>IF(Data_Mentah!B129="Male",1,0)</f>
        <v>1</v>
      </c>
      <c r="C129" s="8">
        <f>IF(Data_Mentah!C129="Yes",1,0)</f>
        <v>1</v>
      </c>
      <c r="D129" s="8">
        <f>IF(Data_Mentah!D129="Yes",1,0)</f>
        <v>0</v>
      </c>
      <c r="E129" s="8">
        <f>IF(Data_Mentah!E129="Yes",1,0)</f>
        <v>0</v>
      </c>
      <c r="F129" s="8">
        <f>IF(Data_Mentah!F129="Yes",1,0)</f>
        <v>1</v>
      </c>
      <c r="G129" s="8">
        <f>IF(Data_Mentah!G129="Yes",1,0)</f>
        <v>1</v>
      </c>
      <c r="H129" s="8">
        <f>IF(Data_Mentah!H129="Yes",1,0)</f>
        <v>0</v>
      </c>
      <c r="I129" s="8">
        <f>IF(Data_Mentah!I129="Yes",1,0)</f>
        <v>0</v>
      </c>
      <c r="J129" s="8">
        <f>IF(Data_Mentah!J129="Yes",1,0)</f>
        <v>1</v>
      </c>
      <c r="K129" s="8">
        <f>IF(Data_Mentah!K129="Yes",1,0)</f>
        <v>1</v>
      </c>
      <c r="L129" s="8">
        <f>IF(Data_Mentah!L129="Yes",1,0)</f>
        <v>0</v>
      </c>
      <c r="M129" s="8">
        <f>IF(Data_Mentah!M129="Yes",1,0)</f>
        <v>0</v>
      </c>
      <c r="N129" s="8">
        <f>IF(Data_Mentah!N129="Yes",1,0)</f>
        <v>1</v>
      </c>
      <c r="O129" s="8">
        <f>IF(Data_Mentah!O129="Yes",1,0)</f>
        <v>1</v>
      </c>
      <c r="P129" s="8">
        <f>IF(Data_Mentah!P129="Yes",1,0)</f>
        <v>0</v>
      </c>
      <c r="Q129" s="9">
        <f>IF(Data_Mentah!Q129="Positive",1,0)</f>
        <v>1</v>
      </c>
      <c r="T129">
        <f t="shared" si="6"/>
        <v>1</v>
      </c>
      <c r="U129">
        <f t="shared" si="7"/>
        <v>0</v>
      </c>
      <c r="V129">
        <f t="shared" si="8"/>
        <v>0</v>
      </c>
      <c r="W129">
        <f t="shared" si="9"/>
        <v>0</v>
      </c>
      <c r="X129">
        <f t="shared" si="10"/>
        <v>0</v>
      </c>
      <c r="Y129">
        <f>IF((Evaluasi_Model!T129 + Evaluasi_Model!U129 + Evaluasi_Model!V129 + Evaluasi_Model!W129 + Evaluasi_Model!X129) &gt;= 3, 1, 0)</f>
        <v>0</v>
      </c>
      <c r="Z129">
        <f>Label_Encoding!Q129</f>
        <v>1</v>
      </c>
      <c r="AA129" t="str">
        <f t="shared" si="11"/>
        <v>Salah</v>
      </c>
    </row>
    <row r="130" spans="1:27" ht="15.75" customHeight="1" x14ac:dyDescent="0.2">
      <c r="A130" s="4">
        <v>32</v>
      </c>
      <c r="B130" s="5">
        <f>IF(Data_Mentah!B130="Male",1,0)</f>
        <v>1</v>
      </c>
      <c r="C130" s="5">
        <f>IF(Data_Mentah!C130="Yes",1,0)</f>
        <v>0</v>
      </c>
      <c r="D130" s="5">
        <f>IF(Data_Mentah!D130="Yes",1,0)</f>
        <v>1</v>
      </c>
      <c r="E130" s="5">
        <f>IF(Data_Mentah!E130="Yes",1,0)</f>
        <v>0</v>
      </c>
      <c r="F130" s="5">
        <f>IF(Data_Mentah!F130="Yes",1,0)</f>
        <v>1</v>
      </c>
      <c r="G130" s="5">
        <f>IF(Data_Mentah!G130="Yes",1,0)</f>
        <v>1</v>
      </c>
      <c r="H130" s="5">
        <f>IF(Data_Mentah!H130="Yes",1,0)</f>
        <v>1</v>
      </c>
      <c r="I130" s="5">
        <f>IF(Data_Mentah!I130="Yes",1,0)</f>
        <v>0</v>
      </c>
      <c r="J130" s="5">
        <f>IF(Data_Mentah!J130="Yes",1,0)</f>
        <v>1</v>
      </c>
      <c r="K130" s="5">
        <f>IF(Data_Mentah!K130="Yes",1,0)</f>
        <v>1</v>
      </c>
      <c r="L130" s="5">
        <f>IF(Data_Mentah!L130="Yes",1,0)</f>
        <v>0</v>
      </c>
      <c r="M130" s="5">
        <f>IF(Data_Mentah!M130="Yes",1,0)</f>
        <v>0</v>
      </c>
      <c r="N130" s="5">
        <f>IF(Data_Mentah!N130="Yes",1,0)</f>
        <v>0</v>
      </c>
      <c r="O130" s="5">
        <f>IF(Data_Mentah!O130="Yes",1,0)</f>
        <v>1</v>
      </c>
      <c r="P130" s="5">
        <f>IF(Data_Mentah!P130="Yes",1,0)</f>
        <v>0</v>
      </c>
      <c r="Q130" s="6">
        <f>IF(Data_Mentah!Q130="Positive",1,0)</f>
        <v>1</v>
      </c>
      <c r="T130">
        <f t="shared" si="6"/>
        <v>1</v>
      </c>
      <c r="U130">
        <f t="shared" si="7"/>
        <v>1</v>
      </c>
      <c r="V130">
        <f t="shared" si="8"/>
        <v>0</v>
      </c>
      <c r="W130">
        <f t="shared" si="9"/>
        <v>0</v>
      </c>
      <c r="X130">
        <f t="shared" si="10"/>
        <v>0</v>
      </c>
      <c r="Y130">
        <f>IF((Evaluasi_Model!T130 + Evaluasi_Model!U130 + Evaluasi_Model!V130 + Evaluasi_Model!W130 + Evaluasi_Model!X130) &gt;= 3, 1, 0)</f>
        <v>0</v>
      </c>
      <c r="Z130">
        <f>Label_Encoding!Q130</f>
        <v>1</v>
      </c>
      <c r="AA130" t="str">
        <f t="shared" si="11"/>
        <v>Salah</v>
      </c>
    </row>
    <row r="131" spans="1:27" ht="15.75" customHeight="1" x14ac:dyDescent="0.2">
      <c r="A131" s="7">
        <v>48</v>
      </c>
      <c r="B131" s="8">
        <f>IF(Data_Mentah!B131="Male",1,0)</f>
        <v>1</v>
      </c>
      <c r="C131" s="8">
        <f>IF(Data_Mentah!C131="Yes",1,0)</f>
        <v>1</v>
      </c>
      <c r="D131" s="8">
        <f>IF(Data_Mentah!D131="Yes",1,0)</f>
        <v>1</v>
      </c>
      <c r="E131" s="8">
        <f>IF(Data_Mentah!E131="Yes",1,0)</f>
        <v>1</v>
      </c>
      <c r="F131" s="8">
        <f>IF(Data_Mentah!F131="Yes",1,0)</f>
        <v>1</v>
      </c>
      <c r="G131" s="8">
        <f>IF(Data_Mentah!G131="Yes",1,0)</f>
        <v>0</v>
      </c>
      <c r="H131" s="8">
        <f>IF(Data_Mentah!H131="Yes",1,0)</f>
        <v>0</v>
      </c>
      <c r="I131" s="8">
        <f>IF(Data_Mentah!I131="Yes",1,0)</f>
        <v>0</v>
      </c>
      <c r="J131" s="8">
        <f>IF(Data_Mentah!J131="Yes",1,0)</f>
        <v>1</v>
      </c>
      <c r="K131" s="8">
        <f>IF(Data_Mentah!K131="Yes",1,0)</f>
        <v>0</v>
      </c>
      <c r="L131" s="8">
        <f>IF(Data_Mentah!L131="Yes",1,0)</f>
        <v>0</v>
      </c>
      <c r="M131" s="8">
        <f>IF(Data_Mentah!M131="Yes",1,0)</f>
        <v>1</v>
      </c>
      <c r="N131" s="8">
        <f>IF(Data_Mentah!N131="Yes",1,0)</f>
        <v>0</v>
      </c>
      <c r="O131" s="8">
        <f>IF(Data_Mentah!O131="Yes",1,0)</f>
        <v>1</v>
      </c>
      <c r="P131" s="8">
        <f>IF(Data_Mentah!P131="Yes",1,0)</f>
        <v>0</v>
      </c>
      <c r="Q131" s="9">
        <f>IF(Data_Mentah!Q131="Positive",1,0)</f>
        <v>1</v>
      </c>
      <c r="T131">
        <f t="shared" ref="T131:T194" si="12">IF((H131 + N131 + E131 + F131 + J131) &gt;= 3, 1, 0)</f>
        <v>1</v>
      </c>
      <c r="U131">
        <f t="shared" ref="U131:U194" si="13">IF((P131 + J131 + G131 + M131 + D131) &gt;= 3, 1, 0)</f>
        <v>1</v>
      </c>
      <c r="V131">
        <f t="shared" ref="V131:V194" si="14">IF((R131 + J131 + I131 + F131 + L131) &gt;= 3, 1, 0)</f>
        <v>0</v>
      </c>
      <c r="W131">
        <f t="shared" ref="W131:W194" si="15">IF((S131 + K131 + R131 + P131 + M131) &gt;= 3, 1, 0)</f>
        <v>0</v>
      </c>
      <c r="X131">
        <f t="shared" ref="X131:X194" si="16">IF((T131 + O131 + I131 + M131 + P131) &gt;= 3, 1, 0)</f>
        <v>1</v>
      </c>
      <c r="Y131">
        <f>IF((Evaluasi_Model!T131 + Evaluasi_Model!U131 + Evaluasi_Model!V131 + Evaluasi_Model!W131 + Evaluasi_Model!X131) &gt;= 3, 1, 0)</f>
        <v>1</v>
      </c>
      <c r="Z131">
        <f>Label_Encoding!Q131</f>
        <v>1</v>
      </c>
      <c r="AA131" t="str">
        <f t="shared" ref="AA131:AA194" si="17">IF(Y131=Z131,"Benar","Salah")</f>
        <v>Benar</v>
      </c>
    </row>
    <row r="132" spans="1:27" ht="15.75" customHeight="1" x14ac:dyDescent="0.2">
      <c r="A132" s="4">
        <v>47</v>
      </c>
      <c r="B132" s="5">
        <f>IF(Data_Mentah!B132="Male",1,0)</f>
        <v>1</v>
      </c>
      <c r="C132" s="5">
        <f>IF(Data_Mentah!C132="Yes",1,0)</f>
        <v>1</v>
      </c>
      <c r="D132" s="5">
        <f>IF(Data_Mentah!D132="Yes",1,0)</f>
        <v>1</v>
      </c>
      <c r="E132" s="5">
        <f>IF(Data_Mentah!E132="Yes",1,0)</f>
        <v>1</v>
      </c>
      <c r="F132" s="5">
        <f>IF(Data_Mentah!F132="Yes",1,0)</f>
        <v>1</v>
      </c>
      <c r="G132" s="5">
        <f>IF(Data_Mentah!G132="Yes",1,0)</f>
        <v>1</v>
      </c>
      <c r="H132" s="5">
        <f>IF(Data_Mentah!H132="Yes",1,0)</f>
        <v>1</v>
      </c>
      <c r="I132" s="5">
        <f>IF(Data_Mentah!I132="Yes",1,0)</f>
        <v>1</v>
      </c>
      <c r="J132" s="5">
        <f>IF(Data_Mentah!J132="Yes",1,0)</f>
        <v>1</v>
      </c>
      <c r="K132" s="5">
        <f>IF(Data_Mentah!K132="Yes",1,0)</f>
        <v>1</v>
      </c>
      <c r="L132" s="5">
        <f>IF(Data_Mentah!L132="Yes",1,0)</f>
        <v>0</v>
      </c>
      <c r="M132" s="5">
        <f>IF(Data_Mentah!M132="Yes",1,0)</f>
        <v>0</v>
      </c>
      <c r="N132" s="5">
        <f>IF(Data_Mentah!N132="Yes",1,0)</f>
        <v>1</v>
      </c>
      <c r="O132" s="5">
        <f>IF(Data_Mentah!O132="Yes",1,0)</f>
        <v>0</v>
      </c>
      <c r="P132" s="5">
        <f>IF(Data_Mentah!P132="Yes",1,0)</f>
        <v>0</v>
      </c>
      <c r="Q132" s="6">
        <f>IF(Data_Mentah!Q132="Positive",1,0)</f>
        <v>1</v>
      </c>
      <c r="T132">
        <f t="shared" si="12"/>
        <v>1</v>
      </c>
      <c r="U132">
        <f t="shared" si="13"/>
        <v>1</v>
      </c>
      <c r="V132">
        <f t="shared" si="14"/>
        <v>1</v>
      </c>
      <c r="W132">
        <f t="shared" si="15"/>
        <v>0</v>
      </c>
      <c r="X132">
        <f t="shared" si="16"/>
        <v>0</v>
      </c>
      <c r="Y132">
        <f>IF((Evaluasi_Model!T132 + Evaluasi_Model!U132 + Evaluasi_Model!V132 + Evaluasi_Model!W132 + Evaluasi_Model!X132) &gt;= 3, 1, 0)</f>
        <v>1</v>
      </c>
      <c r="Z132">
        <f>Label_Encoding!Q132</f>
        <v>1</v>
      </c>
      <c r="AA132" t="str">
        <f t="shared" si="17"/>
        <v>Benar</v>
      </c>
    </row>
    <row r="133" spans="1:27" ht="15.75" customHeight="1" x14ac:dyDescent="0.2">
      <c r="A133" s="7">
        <v>43</v>
      </c>
      <c r="B133" s="8">
        <f>IF(Data_Mentah!B133="Male",1,0)</f>
        <v>1</v>
      </c>
      <c r="C133" s="8">
        <f>IF(Data_Mentah!C133="Yes",1,0)</f>
        <v>1</v>
      </c>
      <c r="D133" s="8">
        <f>IF(Data_Mentah!D133="Yes",1,0)</f>
        <v>0</v>
      </c>
      <c r="E133" s="8">
        <f>IF(Data_Mentah!E133="Yes",1,0)</f>
        <v>0</v>
      </c>
      <c r="F133" s="8">
        <f>IF(Data_Mentah!F133="Yes",1,0)</f>
        <v>0</v>
      </c>
      <c r="G133" s="8">
        <f>IF(Data_Mentah!G133="Yes",1,0)</f>
        <v>1</v>
      </c>
      <c r="H133" s="8">
        <f>IF(Data_Mentah!H133="Yes",1,0)</f>
        <v>0</v>
      </c>
      <c r="I133" s="8">
        <f>IF(Data_Mentah!I133="Yes",1,0)</f>
        <v>0</v>
      </c>
      <c r="J133" s="8">
        <f>IF(Data_Mentah!J133="Yes",1,0)</f>
        <v>0</v>
      </c>
      <c r="K133" s="8">
        <f>IF(Data_Mentah!K133="Yes",1,0)</f>
        <v>1</v>
      </c>
      <c r="L133" s="8">
        <f>IF(Data_Mentah!L133="Yes",1,0)</f>
        <v>0</v>
      </c>
      <c r="M133" s="8">
        <f>IF(Data_Mentah!M133="Yes",1,0)</f>
        <v>0</v>
      </c>
      <c r="N133" s="8">
        <f>IF(Data_Mentah!N133="Yes",1,0)</f>
        <v>1</v>
      </c>
      <c r="O133" s="8">
        <f>IF(Data_Mentah!O133="Yes",1,0)</f>
        <v>0</v>
      </c>
      <c r="P133" s="8">
        <f>IF(Data_Mentah!P133="Yes",1,0)</f>
        <v>0</v>
      </c>
      <c r="Q133" s="9">
        <f>IF(Data_Mentah!Q133="Positive",1,0)</f>
        <v>1</v>
      </c>
      <c r="T133">
        <f t="shared" si="12"/>
        <v>0</v>
      </c>
      <c r="U133">
        <f t="shared" si="13"/>
        <v>0</v>
      </c>
      <c r="V133">
        <f t="shared" si="14"/>
        <v>0</v>
      </c>
      <c r="W133">
        <f t="shared" si="15"/>
        <v>0</v>
      </c>
      <c r="X133">
        <f t="shared" si="16"/>
        <v>0</v>
      </c>
      <c r="Y133">
        <f>IF((Evaluasi_Model!T133 + Evaluasi_Model!U133 + Evaluasi_Model!V133 + Evaluasi_Model!W133 + Evaluasi_Model!X133) &gt;= 3, 1, 0)</f>
        <v>0</v>
      </c>
      <c r="Z133">
        <f>Label_Encoding!Q133</f>
        <v>1</v>
      </c>
      <c r="AA133" t="str">
        <f t="shared" si="17"/>
        <v>Salah</v>
      </c>
    </row>
    <row r="134" spans="1:27" ht="15.75" customHeight="1" x14ac:dyDescent="0.2">
      <c r="A134" s="4">
        <v>30</v>
      </c>
      <c r="B134" s="5">
        <f>IF(Data_Mentah!B134="Male",1,0)</f>
        <v>1</v>
      </c>
      <c r="C134" s="5">
        <f>IF(Data_Mentah!C134="Yes",1,0)</f>
        <v>1</v>
      </c>
      <c r="D134" s="5">
        <f>IF(Data_Mentah!D134="Yes",1,0)</f>
        <v>1</v>
      </c>
      <c r="E134" s="5">
        <f>IF(Data_Mentah!E134="Yes",1,0)</f>
        <v>1</v>
      </c>
      <c r="F134" s="5">
        <f>IF(Data_Mentah!F134="Yes",1,0)</f>
        <v>1</v>
      </c>
      <c r="G134" s="5">
        <f>IF(Data_Mentah!G134="Yes",1,0)</f>
        <v>0</v>
      </c>
      <c r="H134" s="5">
        <f>IF(Data_Mentah!H134="Yes",1,0)</f>
        <v>1</v>
      </c>
      <c r="I134" s="5">
        <f>IF(Data_Mentah!I134="Yes",1,0)</f>
        <v>0</v>
      </c>
      <c r="J134" s="5">
        <f>IF(Data_Mentah!J134="Yes",1,0)</f>
        <v>0</v>
      </c>
      <c r="K134" s="5">
        <f>IF(Data_Mentah!K134="Yes",1,0)</f>
        <v>0</v>
      </c>
      <c r="L134" s="5">
        <f>IF(Data_Mentah!L134="Yes",1,0)</f>
        <v>1</v>
      </c>
      <c r="M134" s="5">
        <f>IF(Data_Mentah!M134="Yes",1,0)</f>
        <v>0</v>
      </c>
      <c r="N134" s="5">
        <f>IF(Data_Mentah!N134="Yes",1,0)</f>
        <v>0</v>
      </c>
      <c r="O134" s="5">
        <f>IF(Data_Mentah!O134="Yes",1,0)</f>
        <v>0</v>
      </c>
      <c r="P134" s="5">
        <f>IF(Data_Mentah!P134="Yes",1,0)</f>
        <v>0</v>
      </c>
      <c r="Q134" s="6">
        <f>IF(Data_Mentah!Q134="Positive",1,0)</f>
        <v>1</v>
      </c>
      <c r="T134">
        <f t="shared" si="12"/>
        <v>1</v>
      </c>
      <c r="U134">
        <f t="shared" si="13"/>
        <v>0</v>
      </c>
      <c r="V134">
        <f t="shared" si="14"/>
        <v>0</v>
      </c>
      <c r="W134">
        <f t="shared" si="15"/>
        <v>0</v>
      </c>
      <c r="X134">
        <f t="shared" si="16"/>
        <v>0</v>
      </c>
      <c r="Y134">
        <f>IF((Evaluasi_Model!T134 + Evaluasi_Model!U134 + Evaluasi_Model!V134 + Evaluasi_Model!W134 + Evaluasi_Model!X134) &gt;= 3, 1, 0)</f>
        <v>0</v>
      </c>
      <c r="Z134">
        <f>Label_Encoding!Q134</f>
        <v>1</v>
      </c>
      <c r="AA134" t="str">
        <f t="shared" si="17"/>
        <v>Salah</v>
      </c>
    </row>
    <row r="135" spans="1:27" ht="15.75" customHeight="1" x14ac:dyDescent="0.2">
      <c r="A135" s="7">
        <v>16</v>
      </c>
      <c r="B135" s="8">
        <f>IF(Data_Mentah!B135="Male",1,0)</f>
        <v>1</v>
      </c>
      <c r="C135" s="8">
        <f>IF(Data_Mentah!C135="Yes",1,0)</f>
        <v>1</v>
      </c>
      <c r="D135" s="8">
        <f>IF(Data_Mentah!D135="Yes",1,0)</f>
        <v>0</v>
      </c>
      <c r="E135" s="8">
        <f>IF(Data_Mentah!E135="Yes",1,0)</f>
        <v>1</v>
      </c>
      <c r="F135" s="8">
        <f>IF(Data_Mentah!F135="Yes",1,0)</f>
        <v>0</v>
      </c>
      <c r="G135" s="8">
        <f>IF(Data_Mentah!G135="Yes",1,0)</f>
        <v>1</v>
      </c>
      <c r="H135" s="8">
        <f>IF(Data_Mentah!H135="Yes",1,0)</f>
        <v>0</v>
      </c>
      <c r="I135" s="8">
        <f>IF(Data_Mentah!I135="Yes",1,0)</f>
        <v>0</v>
      </c>
      <c r="J135" s="8">
        <f>IF(Data_Mentah!J135="Yes",1,0)</f>
        <v>0</v>
      </c>
      <c r="K135" s="8">
        <f>IF(Data_Mentah!K135="Yes",1,0)</f>
        <v>0</v>
      </c>
      <c r="L135" s="8">
        <f>IF(Data_Mentah!L135="Yes",1,0)</f>
        <v>0</v>
      </c>
      <c r="M135" s="8">
        <f>IF(Data_Mentah!M135="Yes",1,0)</f>
        <v>0</v>
      </c>
      <c r="N135" s="8">
        <f>IF(Data_Mentah!N135="Yes",1,0)</f>
        <v>0</v>
      </c>
      <c r="O135" s="8">
        <f>IF(Data_Mentah!O135="Yes",1,0)</f>
        <v>0</v>
      </c>
      <c r="P135" s="8">
        <f>IF(Data_Mentah!P135="Yes",1,0)</f>
        <v>0</v>
      </c>
      <c r="Q135" s="9">
        <f>IF(Data_Mentah!Q135="Positive",1,0)</f>
        <v>1</v>
      </c>
      <c r="T135">
        <f t="shared" si="12"/>
        <v>0</v>
      </c>
      <c r="U135">
        <f t="shared" si="13"/>
        <v>0</v>
      </c>
      <c r="V135">
        <f t="shared" si="14"/>
        <v>0</v>
      </c>
      <c r="W135">
        <f t="shared" si="15"/>
        <v>0</v>
      </c>
      <c r="X135">
        <f t="shared" si="16"/>
        <v>0</v>
      </c>
      <c r="Y135">
        <f>IF((Evaluasi_Model!T135 + Evaluasi_Model!U135 + Evaluasi_Model!V135 + Evaluasi_Model!W135 + Evaluasi_Model!X135) &gt;= 3, 1, 0)</f>
        <v>0</v>
      </c>
      <c r="Z135">
        <f>Label_Encoding!Q135</f>
        <v>1</v>
      </c>
      <c r="AA135" t="str">
        <f t="shared" si="17"/>
        <v>Salah</v>
      </c>
    </row>
    <row r="136" spans="1:27" ht="15.75" customHeight="1" x14ac:dyDescent="0.2">
      <c r="A136" s="4">
        <v>35</v>
      </c>
      <c r="B136" s="5">
        <f>IF(Data_Mentah!B136="Male",1,0)</f>
        <v>1</v>
      </c>
      <c r="C136" s="5">
        <f>IF(Data_Mentah!C136="Yes",1,0)</f>
        <v>1</v>
      </c>
      <c r="D136" s="5">
        <f>IF(Data_Mentah!D136="Yes",1,0)</f>
        <v>1</v>
      </c>
      <c r="E136" s="5">
        <f>IF(Data_Mentah!E136="Yes",1,0)</f>
        <v>1</v>
      </c>
      <c r="F136" s="5">
        <f>IF(Data_Mentah!F136="Yes",1,0)</f>
        <v>1</v>
      </c>
      <c r="G136" s="5">
        <f>IF(Data_Mentah!G136="Yes",1,0)</f>
        <v>0</v>
      </c>
      <c r="H136" s="5">
        <f>IF(Data_Mentah!H136="Yes",1,0)</f>
        <v>0</v>
      </c>
      <c r="I136" s="5">
        <f>IF(Data_Mentah!I136="Yes",1,0)</f>
        <v>0</v>
      </c>
      <c r="J136" s="5">
        <f>IF(Data_Mentah!J136="Yes",1,0)</f>
        <v>0</v>
      </c>
      <c r="K136" s="5">
        <f>IF(Data_Mentah!K136="Yes",1,0)</f>
        <v>0</v>
      </c>
      <c r="L136" s="5">
        <f>IF(Data_Mentah!L136="Yes",1,0)</f>
        <v>0</v>
      </c>
      <c r="M136" s="5">
        <f>IF(Data_Mentah!M136="Yes",1,0)</f>
        <v>0</v>
      </c>
      <c r="N136" s="5">
        <f>IF(Data_Mentah!N136="Yes",1,0)</f>
        <v>0</v>
      </c>
      <c r="O136" s="5">
        <f>IF(Data_Mentah!O136="Yes",1,0)</f>
        <v>0</v>
      </c>
      <c r="P136" s="5">
        <f>IF(Data_Mentah!P136="Yes",1,0)</f>
        <v>0</v>
      </c>
      <c r="Q136" s="6">
        <f>IF(Data_Mentah!Q136="Positive",1,0)</f>
        <v>1</v>
      </c>
      <c r="T136">
        <f t="shared" si="12"/>
        <v>0</v>
      </c>
      <c r="U136">
        <f t="shared" si="13"/>
        <v>0</v>
      </c>
      <c r="V136">
        <f t="shared" si="14"/>
        <v>0</v>
      </c>
      <c r="W136">
        <f t="shared" si="15"/>
        <v>0</v>
      </c>
      <c r="X136">
        <f t="shared" si="16"/>
        <v>0</v>
      </c>
      <c r="Y136">
        <f>IF((Evaluasi_Model!T136 + Evaluasi_Model!U136 + Evaluasi_Model!V136 + Evaluasi_Model!W136 + Evaluasi_Model!X136) &gt;= 3, 1, 0)</f>
        <v>0</v>
      </c>
      <c r="Z136">
        <f>Label_Encoding!Q136</f>
        <v>1</v>
      </c>
      <c r="AA136" t="str">
        <f t="shared" si="17"/>
        <v>Salah</v>
      </c>
    </row>
    <row r="137" spans="1:27" ht="15.75" customHeight="1" x14ac:dyDescent="0.2">
      <c r="A137" s="7">
        <v>66</v>
      </c>
      <c r="B137" s="8">
        <f>IF(Data_Mentah!B137="Male",1,0)</f>
        <v>1</v>
      </c>
      <c r="C137" s="8">
        <f>IF(Data_Mentah!C137="Yes",1,0)</f>
        <v>0</v>
      </c>
      <c r="D137" s="8">
        <f>IF(Data_Mentah!D137="Yes",1,0)</f>
        <v>0</v>
      </c>
      <c r="E137" s="8">
        <f>IF(Data_Mentah!E137="Yes",1,0)</f>
        <v>0</v>
      </c>
      <c r="F137" s="8">
        <f>IF(Data_Mentah!F137="Yes",1,0)</f>
        <v>1</v>
      </c>
      <c r="G137" s="8">
        <f>IF(Data_Mentah!G137="Yes",1,0)</f>
        <v>0</v>
      </c>
      <c r="H137" s="8">
        <f>IF(Data_Mentah!H137="Yes",1,0)</f>
        <v>1</v>
      </c>
      <c r="I137" s="8">
        <f>IF(Data_Mentah!I137="Yes",1,0)</f>
        <v>1</v>
      </c>
      <c r="J137" s="8">
        <f>IF(Data_Mentah!J137="Yes",1,0)</f>
        <v>0</v>
      </c>
      <c r="K137" s="8">
        <f>IF(Data_Mentah!K137="Yes",1,0)</f>
        <v>1</v>
      </c>
      <c r="L137" s="8">
        <f>IF(Data_Mentah!L137="Yes",1,0)</f>
        <v>1</v>
      </c>
      <c r="M137" s="8">
        <f>IF(Data_Mentah!M137="Yes",1,0)</f>
        <v>1</v>
      </c>
      <c r="N137" s="8">
        <f>IF(Data_Mentah!N137="Yes",1,0)</f>
        <v>1</v>
      </c>
      <c r="O137" s="8">
        <f>IF(Data_Mentah!O137="Yes",1,0)</f>
        <v>1</v>
      </c>
      <c r="P137" s="8">
        <f>IF(Data_Mentah!P137="Yes",1,0)</f>
        <v>0</v>
      </c>
      <c r="Q137" s="9">
        <f>IF(Data_Mentah!Q137="Positive",1,0)</f>
        <v>1</v>
      </c>
      <c r="T137">
        <f t="shared" si="12"/>
        <v>1</v>
      </c>
      <c r="U137">
        <f t="shared" si="13"/>
        <v>0</v>
      </c>
      <c r="V137">
        <f t="shared" si="14"/>
        <v>1</v>
      </c>
      <c r="W137">
        <f t="shared" si="15"/>
        <v>0</v>
      </c>
      <c r="X137">
        <f t="shared" si="16"/>
        <v>1</v>
      </c>
      <c r="Y137">
        <f>IF((Evaluasi_Model!T137 + Evaluasi_Model!U137 + Evaluasi_Model!V137 + Evaluasi_Model!W137 + Evaluasi_Model!X137) &gt;= 3, 1, 0)</f>
        <v>1</v>
      </c>
      <c r="Z137">
        <f>Label_Encoding!Q137</f>
        <v>1</v>
      </c>
      <c r="AA137" t="str">
        <f t="shared" si="17"/>
        <v>Benar</v>
      </c>
    </row>
    <row r="138" spans="1:27" ht="15.75" customHeight="1" x14ac:dyDescent="0.2">
      <c r="A138" s="4">
        <v>54</v>
      </c>
      <c r="B138" s="5">
        <f>IF(Data_Mentah!B138="Male",1,0)</f>
        <v>1</v>
      </c>
      <c r="C138" s="5">
        <f>IF(Data_Mentah!C138="Yes",1,0)</f>
        <v>0</v>
      </c>
      <c r="D138" s="5">
        <f>IF(Data_Mentah!D138="Yes",1,0)</f>
        <v>0</v>
      </c>
      <c r="E138" s="5">
        <f>IF(Data_Mentah!E138="Yes",1,0)</f>
        <v>0</v>
      </c>
      <c r="F138" s="5">
        <f>IF(Data_Mentah!F138="Yes",1,0)</f>
        <v>0</v>
      </c>
      <c r="G138" s="5">
        <f>IF(Data_Mentah!G138="Yes",1,0)</f>
        <v>0</v>
      </c>
      <c r="H138" s="5">
        <f>IF(Data_Mentah!H138="Yes",1,0)</f>
        <v>1</v>
      </c>
      <c r="I138" s="5">
        <f>IF(Data_Mentah!I138="Yes",1,0)</f>
        <v>0</v>
      </c>
      <c r="J138" s="5">
        <f>IF(Data_Mentah!J138="Yes",1,0)</f>
        <v>1</v>
      </c>
      <c r="K138" s="5">
        <f>IF(Data_Mentah!K138="Yes",1,0)</f>
        <v>1</v>
      </c>
      <c r="L138" s="5">
        <f>IF(Data_Mentah!L138="Yes",1,0)</f>
        <v>0</v>
      </c>
      <c r="M138" s="5">
        <f>IF(Data_Mentah!M138="Yes",1,0)</f>
        <v>0</v>
      </c>
      <c r="N138" s="5">
        <f>IF(Data_Mentah!N138="Yes",1,0)</f>
        <v>1</v>
      </c>
      <c r="O138" s="5">
        <f>IF(Data_Mentah!O138="Yes",1,0)</f>
        <v>1</v>
      </c>
      <c r="P138" s="5">
        <f>IF(Data_Mentah!P138="Yes",1,0)</f>
        <v>1</v>
      </c>
      <c r="Q138" s="6">
        <f>IF(Data_Mentah!Q138="Positive",1,0)</f>
        <v>1</v>
      </c>
      <c r="T138">
        <f t="shared" si="12"/>
        <v>1</v>
      </c>
      <c r="U138">
        <f t="shared" si="13"/>
        <v>0</v>
      </c>
      <c r="V138">
        <f t="shared" si="14"/>
        <v>0</v>
      </c>
      <c r="W138">
        <f t="shared" si="15"/>
        <v>0</v>
      </c>
      <c r="X138">
        <f t="shared" si="16"/>
        <v>1</v>
      </c>
      <c r="Y138">
        <f>IF((Evaluasi_Model!T138 + Evaluasi_Model!U138 + Evaluasi_Model!V138 + Evaluasi_Model!W138 + Evaluasi_Model!X138) &gt;= 3, 1, 0)</f>
        <v>0</v>
      </c>
      <c r="Z138">
        <f>Label_Encoding!Q138</f>
        <v>1</v>
      </c>
      <c r="AA138" t="str">
        <f t="shared" si="17"/>
        <v>Salah</v>
      </c>
    </row>
    <row r="139" spans="1:27" ht="15.75" customHeight="1" x14ac:dyDescent="0.2">
      <c r="A139" s="7">
        <v>58</v>
      </c>
      <c r="B139" s="8">
        <f>IF(Data_Mentah!B139="Male",1,0)</f>
        <v>1</v>
      </c>
      <c r="C139" s="8">
        <f>IF(Data_Mentah!C139="Yes",1,0)</f>
        <v>1</v>
      </c>
      <c r="D139" s="8">
        <f>IF(Data_Mentah!D139="Yes",1,0)</f>
        <v>1</v>
      </c>
      <c r="E139" s="8">
        <f>IF(Data_Mentah!E139="Yes",1,0)</f>
        <v>1</v>
      </c>
      <c r="F139" s="8">
        <f>IF(Data_Mentah!F139="Yes",1,0)</f>
        <v>1</v>
      </c>
      <c r="G139" s="8">
        <f>IF(Data_Mentah!G139="Yes",1,0)</f>
        <v>1</v>
      </c>
      <c r="H139" s="8">
        <f>IF(Data_Mentah!H139="Yes",1,0)</f>
        <v>1</v>
      </c>
      <c r="I139" s="8">
        <f>IF(Data_Mentah!I139="Yes",1,0)</f>
        <v>0</v>
      </c>
      <c r="J139" s="8">
        <f>IF(Data_Mentah!J139="Yes",1,0)</f>
        <v>1</v>
      </c>
      <c r="K139" s="8">
        <f>IF(Data_Mentah!K139="Yes",1,0)</f>
        <v>1</v>
      </c>
      <c r="L139" s="8">
        <f>IF(Data_Mentah!L139="Yes",1,0)</f>
        <v>1</v>
      </c>
      <c r="M139" s="8">
        <f>IF(Data_Mentah!M139="Yes",1,0)</f>
        <v>1</v>
      </c>
      <c r="N139" s="8">
        <f>IF(Data_Mentah!N139="Yes",1,0)</f>
        <v>1</v>
      </c>
      <c r="O139" s="8">
        <f>IF(Data_Mentah!O139="Yes",1,0)</f>
        <v>1</v>
      </c>
      <c r="P139" s="8">
        <f>IF(Data_Mentah!P139="Yes",1,0)</f>
        <v>1</v>
      </c>
      <c r="Q139" s="9">
        <f>IF(Data_Mentah!Q139="Positive",1,0)</f>
        <v>1</v>
      </c>
      <c r="T139">
        <f t="shared" si="12"/>
        <v>1</v>
      </c>
      <c r="U139">
        <f t="shared" si="13"/>
        <v>1</v>
      </c>
      <c r="V139">
        <f t="shared" si="14"/>
        <v>1</v>
      </c>
      <c r="W139">
        <f t="shared" si="15"/>
        <v>1</v>
      </c>
      <c r="X139">
        <f t="shared" si="16"/>
        <v>1</v>
      </c>
      <c r="Y139">
        <f>IF((Evaluasi_Model!T139 + Evaluasi_Model!U139 + Evaluasi_Model!V139 + Evaluasi_Model!W139 + Evaluasi_Model!X139) &gt;= 3, 1, 0)</f>
        <v>1</v>
      </c>
      <c r="Z139">
        <f>Label_Encoding!Q139</f>
        <v>1</v>
      </c>
      <c r="AA139" t="str">
        <f t="shared" si="17"/>
        <v>Benar</v>
      </c>
    </row>
    <row r="140" spans="1:27" ht="15.75" customHeight="1" x14ac:dyDescent="0.2">
      <c r="A140" s="4">
        <v>51</v>
      </c>
      <c r="B140" s="5">
        <f>IF(Data_Mentah!B140="Male",1,0)</f>
        <v>1</v>
      </c>
      <c r="C140" s="5">
        <f>IF(Data_Mentah!C140="Yes",1,0)</f>
        <v>1</v>
      </c>
      <c r="D140" s="5">
        <f>IF(Data_Mentah!D140="Yes",1,0)</f>
        <v>1</v>
      </c>
      <c r="E140" s="5">
        <f>IF(Data_Mentah!E140="Yes",1,0)</f>
        <v>1</v>
      </c>
      <c r="F140" s="5">
        <f>IF(Data_Mentah!F140="Yes",1,0)</f>
        <v>1</v>
      </c>
      <c r="G140" s="5">
        <f>IF(Data_Mentah!G140="Yes",1,0)</f>
        <v>0</v>
      </c>
      <c r="H140" s="5">
        <f>IF(Data_Mentah!H140="Yes",1,0)</f>
        <v>1</v>
      </c>
      <c r="I140" s="5">
        <f>IF(Data_Mentah!I140="Yes",1,0)</f>
        <v>0</v>
      </c>
      <c r="J140" s="5">
        <f>IF(Data_Mentah!J140="Yes",1,0)</f>
        <v>0</v>
      </c>
      <c r="K140" s="5">
        <f>IF(Data_Mentah!K140="Yes",1,0)</f>
        <v>1</v>
      </c>
      <c r="L140" s="5">
        <f>IF(Data_Mentah!L140="Yes",1,0)</f>
        <v>1</v>
      </c>
      <c r="M140" s="5">
        <f>IF(Data_Mentah!M140="Yes",1,0)</f>
        <v>1</v>
      </c>
      <c r="N140" s="5">
        <f>IF(Data_Mentah!N140="Yes",1,0)</f>
        <v>0</v>
      </c>
      <c r="O140" s="5">
        <f>IF(Data_Mentah!O140="Yes",1,0)</f>
        <v>1</v>
      </c>
      <c r="P140" s="5">
        <f>IF(Data_Mentah!P140="Yes",1,0)</f>
        <v>0</v>
      </c>
      <c r="Q140" s="6">
        <f>IF(Data_Mentah!Q140="Positive",1,0)</f>
        <v>1</v>
      </c>
      <c r="T140">
        <f t="shared" si="12"/>
        <v>1</v>
      </c>
      <c r="U140">
        <f t="shared" si="13"/>
        <v>0</v>
      </c>
      <c r="V140">
        <f t="shared" si="14"/>
        <v>0</v>
      </c>
      <c r="W140">
        <f t="shared" si="15"/>
        <v>0</v>
      </c>
      <c r="X140">
        <f t="shared" si="16"/>
        <v>1</v>
      </c>
      <c r="Y140">
        <f>IF((Evaluasi_Model!T140 + Evaluasi_Model!U140 + Evaluasi_Model!V140 + Evaluasi_Model!W140 + Evaluasi_Model!X140) &gt;= 3, 1, 0)</f>
        <v>0</v>
      </c>
      <c r="Z140">
        <f>Label_Encoding!Q140</f>
        <v>1</v>
      </c>
      <c r="AA140" t="str">
        <f t="shared" si="17"/>
        <v>Salah</v>
      </c>
    </row>
    <row r="141" spans="1:27" ht="15.75" customHeight="1" x14ac:dyDescent="0.2">
      <c r="A141" s="7">
        <v>40</v>
      </c>
      <c r="B141" s="8">
        <f>IF(Data_Mentah!B141="Male",1,0)</f>
        <v>1</v>
      </c>
      <c r="C141" s="8">
        <f>IF(Data_Mentah!C141="Yes",1,0)</f>
        <v>1</v>
      </c>
      <c r="D141" s="8">
        <f>IF(Data_Mentah!D141="Yes",1,0)</f>
        <v>0</v>
      </c>
      <c r="E141" s="8">
        <f>IF(Data_Mentah!E141="Yes",1,0)</f>
        <v>0</v>
      </c>
      <c r="F141" s="8">
        <f>IF(Data_Mentah!F141="Yes",1,0)</f>
        <v>0</v>
      </c>
      <c r="G141" s="8">
        <f>IF(Data_Mentah!G141="Yes",1,0)</f>
        <v>0</v>
      </c>
      <c r="H141" s="8">
        <f>IF(Data_Mentah!H141="Yes",1,0)</f>
        <v>1</v>
      </c>
      <c r="I141" s="8">
        <f>IF(Data_Mentah!I141="Yes",1,0)</f>
        <v>0</v>
      </c>
      <c r="J141" s="8">
        <f>IF(Data_Mentah!J141="Yes",1,0)</f>
        <v>1</v>
      </c>
      <c r="K141" s="8">
        <f>IF(Data_Mentah!K141="Yes",1,0)</f>
        <v>0</v>
      </c>
      <c r="L141" s="8">
        <f>IF(Data_Mentah!L141="Yes",1,0)</f>
        <v>1</v>
      </c>
      <c r="M141" s="8">
        <f>IF(Data_Mentah!M141="Yes",1,0)</f>
        <v>0</v>
      </c>
      <c r="N141" s="8">
        <f>IF(Data_Mentah!N141="Yes",1,0)</f>
        <v>0</v>
      </c>
      <c r="O141" s="8">
        <f>IF(Data_Mentah!O141="Yes",1,0)</f>
        <v>1</v>
      </c>
      <c r="P141" s="8">
        <f>IF(Data_Mentah!P141="Yes",1,0)</f>
        <v>0</v>
      </c>
      <c r="Q141" s="9">
        <f>IF(Data_Mentah!Q141="Positive",1,0)</f>
        <v>1</v>
      </c>
      <c r="T141">
        <f t="shared" si="12"/>
        <v>0</v>
      </c>
      <c r="U141">
        <f t="shared" si="13"/>
        <v>0</v>
      </c>
      <c r="V141">
        <f t="shared" si="14"/>
        <v>0</v>
      </c>
      <c r="W141">
        <f t="shared" si="15"/>
        <v>0</v>
      </c>
      <c r="X141">
        <f t="shared" si="16"/>
        <v>0</v>
      </c>
      <c r="Y141">
        <f>IF((Evaluasi_Model!T141 + Evaluasi_Model!U141 + Evaluasi_Model!V141 + Evaluasi_Model!W141 + Evaluasi_Model!X141) &gt;= 3, 1, 0)</f>
        <v>0</v>
      </c>
      <c r="Z141">
        <f>Label_Encoding!Q141</f>
        <v>1</v>
      </c>
      <c r="AA141" t="str">
        <f t="shared" si="17"/>
        <v>Salah</v>
      </c>
    </row>
    <row r="142" spans="1:27" ht="15.75" customHeight="1" x14ac:dyDescent="0.2">
      <c r="A142" s="4">
        <v>47</v>
      </c>
      <c r="B142" s="5">
        <f>IF(Data_Mentah!B142="Male",1,0)</f>
        <v>1</v>
      </c>
      <c r="C142" s="5">
        <f>IF(Data_Mentah!C142="Yes",1,0)</f>
        <v>1</v>
      </c>
      <c r="D142" s="5">
        <f>IF(Data_Mentah!D142="Yes",1,0)</f>
        <v>1</v>
      </c>
      <c r="E142" s="5">
        <f>IF(Data_Mentah!E142="Yes",1,0)</f>
        <v>0</v>
      </c>
      <c r="F142" s="5">
        <f>IF(Data_Mentah!F142="Yes",1,0)</f>
        <v>0</v>
      </c>
      <c r="G142" s="5">
        <f>IF(Data_Mentah!G142="Yes",1,0)</f>
        <v>0</v>
      </c>
      <c r="H142" s="5">
        <f>IF(Data_Mentah!H142="Yes",1,0)</f>
        <v>0</v>
      </c>
      <c r="I142" s="5">
        <f>IF(Data_Mentah!I142="Yes",1,0)</f>
        <v>0</v>
      </c>
      <c r="J142" s="5">
        <f>IF(Data_Mentah!J142="Yes",1,0)</f>
        <v>0</v>
      </c>
      <c r="K142" s="5">
        <f>IF(Data_Mentah!K142="Yes",1,0)</f>
        <v>0</v>
      </c>
      <c r="L142" s="5">
        <f>IF(Data_Mentah!L142="Yes",1,0)</f>
        <v>0</v>
      </c>
      <c r="M142" s="5">
        <f>IF(Data_Mentah!M142="Yes",1,0)</f>
        <v>0</v>
      </c>
      <c r="N142" s="5">
        <f>IF(Data_Mentah!N142="Yes",1,0)</f>
        <v>1</v>
      </c>
      <c r="O142" s="5">
        <f>IF(Data_Mentah!O142="Yes",1,0)</f>
        <v>0</v>
      </c>
      <c r="P142" s="5">
        <f>IF(Data_Mentah!P142="Yes",1,0)</f>
        <v>0</v>
      </c>
      <c r="Q142" s="6">
        <f>IF(Data_Mentah!Q142="Positive",1,0)</f>
        <v>1</v>
      </c>
      <c r="T142">
        <f t="shared" si="12"/>
        <v>0</v>
      </c>
      <c r="U142">
        <f t="shared" si="13"/>
        <v>0</v>
      </c>
      <c r="V142">
        <f t="shared" si="14"/>
        <v>0</v>
      </c>
      <c r="W142">
        <f t="shared" si="15"/>
        <v>0</v>
      </c>
      <c r="X142">
        <f t="shared" si="16"/>
        <v>0</v>
      </c>
      <c r="Y142">
        <f>IF((Evaluasi_Model!T142 + Evaluasi_Model!U142 + Evaluasi_Model!V142 + Evaluasi_Model!W142 + Evaluasi_Model!X142) &gt;= 3, 1, 0)</f>
        <v>0</v>
      </c>
      <c r="Z142">
        <f>Label_Encoding!Q142</f>
        <v>1</v>
      </c>
      <c r="AA142" t="str">
        <f t="shared" si="17"/>
        <v>Salah</v>
      </c>
    </row>
    <row r="143" spans="1:27" ht="15.75" customHeight="1" x14ac:dyDescent="0.2">
      <c r="A143" s="7">
        <v>62</v>
      </c>
      <c r="B143" s="8">
        <f>IF(Data_Mentah!B143="Male",1,0)</f>
        <v>1</v>
      </c>
      <c r="C143" s="8">
        <f>IF(Data_Mentah!C143="Yes",1,0)</f>
        <v>1</v>
      </c>
      <c r="D143" s="8">
        <f>IF(Data_Mentah!D143="Yes",1,0)</f>
        <v>1</v>
      </c>
      <c r="E143" s="8">
        <f>IF(Data_Mentah!E143="Yes",1,0)</f>
        <v>0</v>
      </c>
      <c r="F143" s="8">
        <f>IF(Data_Mentah!F143="Yes",1,0)</f>
        <v>0</v>
      </c>
      <c r="G143" s="8">
        <f>IF(Data_Mentah!G143="Yes",1,0)</f>
        <v>1</v>
      </c>
      <c r="H143" s="8">
        <f>IF(Data_Mentah!H143="Yes",1,0)</f>
        <v>0</v>
      </c>
      <c r="I143" s="8">
        <f>IF(Data_Mentah!I143="Yes",1,0)</f>
        <v>1</v>
      </c>
      <c r="J143" s="8">
        <f>IF(Data_Mentah!J143="Yes",1,0)</f>
        <v>0</v>
      </c>
      <c r="K143" s="8">
        <f>IF(Data_Mentah!K143="Yes",1,0)</f>
        <v>1</v>
      </c>
      <c r="L143" s="8">
        <f>IF(Data_Mentah!L143="Yes",1,0)</f>
        <v>1</v>
      </c>
      <c r="M143" s="8">
        <f>IF(Data_Mentah!M143="Yes",1,0)</f>
        <v>1</v>
      </c>
      <c r="N143" s="8">
        <f>IF(Data_Mentah!N143="Yes",1,0)</f>
        <v>0</v>
      </c>
      <c r="O143" s="8">
        <f>IF(Data_Mentah!O143="Yes",1,0)</f>
        <v>1</v>
      </c>
      <c r="P143" s="8">
        <f>IF(Data_Mentah!P143="Yes",1,0)</f>
        <v>0</v>
      </c>
      <c r="Q143" s="9">
        <f>IF(Data_Mentah!Q143="Positive",1,0)</f>
        <v>1</v>
      </c>
      <c r="T143">
        <f t="shared" si="12"/>
        <v>0</v>
      </c>
      <c r="U143">
        <f t="shared" si="13"/>
        <v>1</v>
      </c>
      <c r="V143">
        <f t="shared" si="14"/>
        <v>0</v>
      </c>
      <c r="W143">
        <f t="shared" si="15"/>
        <v>0</v>
      </c>
      <c r="X143">
        <f t="shared" si="16"/>
        <v>1</v>
      </c>
      <c r="Y143">
        <f>IF((Evaluasi_Model!T143 + Evaluasi_Model!U143 + Evaluasi_Model!V143 + Evaluasi_Model!W143 + Evaluasi_Model!X143) &gt;= 3, 1, 0)</f>
        <v>0</v>
      </c>
      <c r="Z143">
        <f>Label_Encoding!Q143</f>
        <v>1</v>
      </c>
      <c r="AA143" t="str">
        <f t="shared" si="17"/>
        <v>Salah</v>
      </c>
    </row>
    <row r="144" spans="1:27" ht="15.75" customHeight="1" x14ac:dyDescent="0.2">
      <c r="A144" s="4">
        <v>49</v>
      </c>
      <c r="B144" s="5">
        <f>IF(Data_Mentah!B144="Male",1,0)</f>
        <v>1</v>
      </c>
      <c r="C144" s="5">
        <f>IF(Data_Mentah!C144="Yes",1,0)</f>
        <v>1</v>
      </c>
      <c r="D144" s="5">
        <f>IF(Data_Mentah!D144="Yes",1,0)</f>
        <v>1</v>
      </c>
      <c r="E144" s="5">
        <f>IF(Data_Mentah!E144="Yes",1,0)</f>
        <v>1</v>
      </c>
      <c r="F144" s="5">
        <f>IF(Data_Mentah!F144="Yes",1,0)</f>
        <v>0</v>
      </c>
      <c r="G144" s="5">
        <f>IF(Data_Mentah!G144="Yes",1,0)</f>
        <v>0</v>
      </c>
      <c r="H144" s="5">
        <f>IF(Data_Mentah!H144="Yes",1,0)</f>
        <v>0</v>
      </c>
      <c r="I144" s="5">
        <f>IF(Data_Mentah!I144="Yes",1,0)</f>
        <v>0</v>
      </c>
      <c r="J144" s="5">
        <f>IF(Data_Mentah!J144="Yes",1,0)</f>
        <v>1</v>
      </c>
      <c r="K144" s="5">
        <f>IF(Data_Mentah!K144="Yes",1,0)</f>
        <v>0</v>
      </c>
      <c r="L144" s="5">
        <f>IF(Data_Mentah!L144="Yes",1,0)</f>
        <v>0</v>
      </c>
      <c r="M144" s="5">
        <f>IF(Data_Mentah!M144="Yes",1,0)</f>
        <v>0</v>
      </c>
      <c r="N144" s="5">
        <f>IF(Data_Mentah!N144="Yes",1,0)</f>
        <v>0</v>
      </c>
      <c r="O144" s="5">
        <f>IF(Data_Mentah!O144="Yes",1,0)</f>
        <v>0</v>
      </c>
      <c r="P144" s="5">
        <f>IF(Data_Mentah!P144="Yes",1,0)</f>
        <v>0</v>
      </c>
      <c r="Q144" s="6">
        <f>IF(Data_Mentah!Q144="Positive",1,0)</f>
        <v>1</v>
      </c>
      <c r="T144">
        <f t="shared" si="12"/>
        <v>0</v>
      </c>
      <c r="U144">
        <f t="shared" si="13"/>
        <v>0</v>
      </c>
      <c r="V144">
        <f t="shared" si="14"/>
        <v>0</v>
      </c>
      <c r="W144">
        <f t="shared" si="15"/>
        <v>0</v>
      </c>
      <c r="X144">
        <f t="shared" si="16"/>
        <v>0</v>
      </c>
      <c r="Y144">
        <f>IF((Evaluasi_Model!T144 + Evaluasi_Model!U144 + Evaluasi_Model!V144 + Evaluasi_Model!W144 + Evaluasi_Model!X144) &gt;= 3, 1, 0)</f>
        <v>0</v>
      </c>
      <c r="Z144">
        <f>Label_Encoding!Q144</f>
        <v>1</v>
      </c>
      <c r="AA144" t="str">
        <f t="shared" si="17"/>
        <v>Salah</v>
      </c>
    </row>
    <row r="145" spans="1:27" ht="15.75" customHeight="1" x14ac:dyDescent="0.2">
      <c r="A145" s="7">
        <v>53</v>
      </c>
      <c r="B145" s="8">
        <f>IF(Data_Mentah!B145="Male",1,0)</f>
        <v>1</v>
      </c>
      <c r="C145" s="8">
        <f>IF(Data_Mentah!C145="Yes",1,0)</f>
        <v>1</v>
      </c>
      <c r="D145" s="8">
        <f>IF(Data_Mentah!D145="Yes",1,0)</f>
        <v>0</v>
      </c>
      <c r="E145" s="8">
        <f>IF(Data_Mentah!E145="Yes",1,0)</f>
        <v>1</v>
      </c>
      <c r="F145" s="8">
        <f>IF(Data_Mentah!F145="Yes",1,0)</f>
        <v>0</v>
      </c>
      <c r="G145" s="8">
        <f>IF(Data_Mentah!G145="Yes",1,0)</f>
        <v>0</v>
      </c>
      <c r="H145" s="8">
        <f>IF(Data_Mentah!H145="Yes",1,0)</f>
        <v>0</v>
      </c>
      <c r="I145" s="8">
        <f>IF(Data_Mentah!I145="Yes",1,0)</f>
        <v>0</v>
      </c>
      <c r="J145" s="8">
        <f>IF(Data_Mentah!J145="Yes",1,0)</f>
        <v>0</v>
      </c>
      <c r="K145" s="8">
        <f>IF(Data_Mentah!K145="Yes",1,0)</f>
        <v>0</v>
      </c>
      <c r="L145" s="8">
        <f>IF(Data_Mentah!L145="Yes",1,0)</f>
        <v>1</v>
      </c>
      <c r="M145" s="8">
        <f>IF(Data_Mentah!M145="Yes",1,0)</f>
        <v>1</v>
      </c>
      <c r="N145" s="8">
        <f>IF(Data_Mentah!N145="Yes",1,0)</f>
        <v>0</v>
      </c>
      <c r="O145" s="8">
        <f>IF(Data_Mentah!O145="Yes",1,0)</f>
        <v>0</v>
      </c>
      <c r="P145" s="8">
        <f>IF(Data_Mentah!P145="Yes",1,0)</f>
        <v>0</v>
      </c>
      <c r="Q145" s="9">
        <f>IF(Data_Mentah!Q145="Positive",1,0)</f>
        <v>1</v>
      </c>
      <c r="T145">
        <f t="shared" si="12"/>
        <v>0</v>
      </c>
      <c r="U145">
        <f t="shared" si="13"/>
        <v>0</v>
      </c>
      <c r="V145">
        <f t="shared" si="14"/>
        <v>0</v>
      </c>
      <c r="W145">
        <f t="shared" si="15"/>
        <v>0</v>
      </c>
      <c r="X145">
        <f t="shared" si="16"/>
        <v>0</v>
      </c>
      <c r="Y145">
        <f>IF((Evaluasi_Model!T145 + Evaluasi_Model!U145 + Evaluasi_Model!V145 + Evaluasi_Model!W145 + Evaluasi_Model!X145) &gt;= 3, 1, 0)</f>
        <v>0</v>
      </c>
      <c r="Z145">
        <f>Label_Encoding!Q145</f>
        <v>1</v>
      </c>
      <c r="AA145" t="str">
        <f t="shared" si="17"/>
        <v>Salah</v>
      </c>
    </row>
    <row r="146" spans="1:27" ht="15.75" customHeight="1" x14ac:dyDescent="0.2">
      <c r="A146" s="4">
        <v>68</v>
      </c>
      <c r="B146" s="5">
        <f>IF(Data_Mentah!B146="Male",1,0)</f>
        <v>1</v>
      </c>
      <c r="C146" s="5">
        <f>IF(Data_Mentah!C146="Yes",1,0)</f>
        <v>1</v>
      </c>
      <c r="D146" s="5">
        <f>IF(Data_Mentah!D146="Yes",1,0)</f>
        <v>1</v>
      </c>
      <c r="E146" s="5">
        <f>IF(Data_Mentah!E146="Yes",1,0)</f>
        <v>0</v>
      </c>
      <c r="F146" s="5">
        <f>IF(Data_Mentah!F146="Yes",1,0)</f>
        <v>0</v>
      </c>
      <c r="G146" s="5">
        <f>IF(Data_Mentah!G146="Yes",1,0)</f>
        <v>1</v>
      </c>
      <c r="H146" s="5">
        <f>IF(Data_Mentah!H146="Yes",1,0)</f>
        <v>0</v>
      </c>
      <c r="I146" s="5">
        <f>IF(Data_Mentah!I146="Yes",1,0)</f>
        <v>1</v>
      </c>
      <c r="J146" s="5">
        <f>IF(Data_Mentah!J146="Yes",1,0)</f>
        <v>1</v>
      </c>
      <c r="K146" s="5">
        <f>IF(Data_Mentah!K146="Yes",1,0)</f>
        <v>1</v>
      </c>
      <c r="L146" s="5">
        <f>IF(Data_Mentah!L146="Yes",1,0)</f>
        <v>0</v>
      </c>
      <c r="M146" s="5">
        <f>IF(Data_Mentah!M146="Yes",1,0)</f>
        <v>1</v>
      </c>
      <c r="N146" s="5">
        <f>IF(Data_Mentah!N146="Yes",1,0)</f>
        <v>0</v>
      </c>
      <c r="O146" s="5">
        <f>IF(Data_Mentah!O146="Yes",1,0)</f>
        <v>0</v>
      </c>
      <c r="P146" s="5">
        <f>IF(Data_Mentah!P146="Yes",1,0)</f>
        <v>0</v>
      </c>
      <c r="Q146" s="6">
        <f>IF(Data_Mentah!Q146="Positive",1,0)</f>
        <v>1</v>
      </c>
      <c r="T146">
        <f t="shared" si="12"/>
        <v>0</v>
      </c>
      <c r="U146">
        <f t="shared" si="13"/>
        <v>1</v>
      </c>
      <c r="V146">
        <f t="shared" si="14"/>
        <v>0</v>
      </c>
      <c r="W146">
        <f t="shared" si="15"/>
        <v>0</v>
      </c>
      <c r="X146">
        <f t="shared" si="16"/>
        <v>0</v>
      </c>
      <c r="Y146">
        <f>IF((Evaluasi_Model!T146 + Evaluasi_Model!U146 + Evaluasi_Model!V146 + Evaluasi_Model!W146 + Evaluasi_Model!X146) &gt;= 3, 1, 0)</f>
        <v>0</v>
      </c>
      <c r="Z146">
        <f>Label_Encoding!Q146</f>
        <v>1</v>
      </c>
      <c r="AA146" t="str">
        <f t="shared" si="17"/>
        <v>Salah</v>
      </c>
    </row>
    <row r="147" spans="1:27" ht="15.75" customHeight="1" x14ac:dyDescent="0.2">
      <c r="A147" s="7">
        <v>61</v>
      </c>
      <c r="B147" s="8">
        <f>IF(Data_Mentah!B147="Male",1,0)</f>
        <v>1</v>
      </c>
      <c r="C147" s="8">
        <f>IF(Data_Mentah!C147="Yes",1,0)</f>
        <v>1</v>
      </c>
      <c r="D147" s="8">
        <f>IF(Data_Mentah!D147="Yes",1,0)</f>
        <v>0</v>
      </c>
      <c r="E147" s="8">
        <f>IF(Data_Mentah!E147="Yes",1,0)</f>
        <v>0</v>
      </c>
      <c r="F147" s="8">
        <f>IF(Data_Mentah!F147="Yes",1,0)</f>
        <v>1</v>
      </c>
      <c r="G147" s="8">
        <f>IF(Data_Mentah!G147="Yes",1,0)</f>
        <v>1</v>
      </c>
      <c r="H147" s="8">
        <f>IF(Data_Mentah!H147="Yes",1,0)</f>
        <v>1</v>
      </c>
      <c r="I147" s="8">
        <f>IF(Data_Mentah!I147="Yes",1,0)</f>
        <v>1</v>
      </c>
      <c r="J147" s="8">
        <f>IF(Data_Mentah!J147="Yes",1,0)</f>
        <v>1</v>
      </c>
      <c r="K147" s="8">
        <f>IF(Data_Mentah!K147="Yes",1,0)</f>
        <v>1</v>
      </c>
      <c r="L147" s="8">
        <f>IF(Data_Mentah!L147="Yes",1,0)</f>
        <v>1</v>
      </c>
      <c r="M147" s="8">
        <f>IF(Data_Mentah!M147="Yes",1,0)</f>
        <v>1</v>
      </c>
      <c r="N147" s="8">
        <f>IF(Data_Mentah!N147="Yes",1,0)</f>
        <v>0</v>
      </c>
      <c r="O147" s="8">
        <f>IF(Data_Mentah!O147="Yes",1,0)</f>
        <v>0</v>
      </c>
      <c r="P147" s="8">
        <f>IF(Data_Mentah!P147="Yes",1,0)</f>
        <v>0</v>
      </c>
      <c r="Q147" s="9">
        <f>IF(Data_Mentah!Q147="Positive",1,0)</f>
        <v>1</v>
      </c>
      <c r="T147">
        <f t="shared" si="12"/>
        <v>1</v>
      </c>
      <c r="U147">
        <f t="shared" si="13"/>
        <v>1</v>
      </c>
      <c r="V147">
        <f t="shared" si="14"/>
        <v>1</v>
      </c>
      <c r="W147">
        <f t="shared" si="15"/>
        <v>0</v>
      </c>
      <c r="X147">
        <f t="shared" si="16"/>
        <v>1</v>
      </c>
      <c r="Y147">
        <f>IF((Evaluasi_Model!T147 + Evaluasi_Model!U147 + Evaluasi_Model!V147 + Evaluasi_Model!W147 + Evaluasi_Model!X147) &gt;= 3, 1, 0)</f>
        <v>1</v>
      </c>
      <c r="Z147">
        <f>Label_Encoding!Q147</f>
        <v>1</v>
      </c>
      <c r="AA147" t="str">
        <f t="shared" si="17"/>
        <v>Benar</v>
      </c>
    </row>
    <row r="148" spans="1:27" ht="15.75" customHeight="1" x14ac:dyDescent="0.2">
      <c r="A148" s="4">
        <v>39</v>
      </c>
      <c r="B148" s="5">
        <f>IF(Data_Mentah!B148="Male",1,0)</f>
        <v>1</v>
      </c>
      <c r="C148" s="5">
        <f>IF(Data_Mentah!C148="Yes",1,0)</f>
        <v>1</v>
      </c>
      <c r="D148" s="5">
        <f>IF(Data_Mentah!D148="Yes",1,0)</f>
        <v>1</v>
      </c>
      <c r="E148" s="5">
        <f>IF(Data_Mentah!E148="Yes",1,0)</f>
        <v>0</v>
      </c>
      <c r="F148" s="5">
        <f>IF(Data_Mentah!F148="Yes",1,0)</f>
        <v>0</v>
      </c>
      <c r="G148" s="5">
        <f>IF(Data_Mentah!G148="Yes",1,0)</f>
        <v>0</v>
      </c>
      <c r="H148" s="5">
        <f>IF(Data_Mentah!H148="Yes",1,0)</f>
        <v>1</v>
      </c>
      <c r="I148" s="5">
        <f>IF(Data_Mentah!I148="Yes",1,0)</f>
        <v>0</v>
      </c>
      <c r="J148" s="5">
        <f>IF(Data_Mentah!J148="Yes",1,0)</f>
        <v>1</v>
      </c>
      <c r="K148" s="5">
        <f>IF(Data_Mentah!K148="Yes",1,0)</f>
        <v>0</v>
      </c>
      <c r="L148" s="5">
        <f>IF(Data_Mentah!L148="Yes",1,0)</f>
        <v>0</v>
      </c>
      <c r="M148" s="5">
        <f>IF(Data_Mentah!M148="Yes",1,0)</f>
        <v>0</v>
      </c>
      <c r="N148" s="5">
        <f>IF(Data_Mentah!N148="Yes",1,0)</f>
        <v>1</v>
      </c>
      <c r="O148" s="5">
        <f>IF(Data_Mentah!O148="Yes",1,0)</f>
        <v>0</v>
      </c>
      <c r="P148" s="5">
        <f>IF(Data_Mentah!P148="Yes",1,0)</f>
        <v>1</v>
      </c>
      <c r="Q148" s="6">
        <f>IF(Data_Mentah!Q148="Positive",1,0)</f>
        <v>1</v>
      </c>
      <c r="T148">
        <f t="shared" si="12"/>
        <v>1</v>
      </c>
      <c r="U148">
        <f t="shared" si="13"/>
        <v>1</v>
      </c>
      <c r="V148">
        <f t="shared" si="14"/>
        <v>0</v>
      </c>
      <c r="W148">
        <f t="shared" si="15"/>
        <v>0</v>
      </c>
      <c r="X148">
        <f t="shared" si="16"/>
        <v>0</v>
      </c>
      <c r="Y148">
        <f>IF((Evaluasi_Model!T148 + Evaluasi_Model!U148 + Evaluasi_Model!V148 + Evaluasi_Model!W148 + Evaluasi_Model!X148) &gt;= 3, 1, 0)</f>
        <v>0</v>
      </c>
      <c r="Z148">
        <f>Label_Encoding!Q148</f>
        <v>1</v>
      </c>
      <c r="AA148" t="str">
        <f t="shared" si="17"/>
        <v>Salah</v>
      </c>
    </row>
    <row r="149" spans="1:27" ht="15.75" customHeight="1" x14ac:dyDescent="0.2">
      <c r="A149" s="7">
        <v>38</v>
      </c>
      <c r="B149" s="8">
        <f>IF(Data_Mentah!B149="Male",1,0)</f>
        <v>1</v>
      </c>
      <c r="C149" s="8">
        <f>IF(Data_Mentah!C149="Yes",1,0)</f>
        <v>1</v>
      </c>
      <c r="D149" s="8">
        <f>IF(Data_Mentah!D149="Yes",1,0)</f>
        <v>0</v>
      </c>
      <c r="E149" s="8">
        <f>IF(Data_Mentah!E149="Yes",1,0)</f>
        <v>0</v>
      </c>
      <c r="F149" s="8">
        <f>IF(Data_Mentah!F149="Yes",1,0)</f>
        <v>0</v>
      </c>
      <c r="G149" s="8">
        <f>IF(Data_Mentah!G149="Yes",1,0)</f>
        <v>0</v>
      </c>
      <c r="H149" s="8">
        <f>IF(Data_Mentah!H149="Yes",1,0)</f>
        <v>1</v>
      </c>
      <c r="I149" s="8">
        <f>IF(Data_Mentah!I149="Yes",1,0)</f>
        <v>0</v>
      </c>
      <c r="J149" s="8">
        <f>IF(Data_Mentah!J149="Yes",1,0)</f>
        <v>1</v>
      </c>
      <c r="K149" s="8">
        <f>IF(Data_Mentah!K149="Yes",1,0)</f>
        <v>0</v>
      </c>
      <c r="L149" s="8">
        <f>IF(Data_Mentah!L149="Yes",1,0)</f>
        <v>0</v>
      </c>
      <c r="M149" s="8">
        <f>IF(Data_Mentah!M149="Yes",1,0)</f>
        <v>0</v>
      </c>
      <c r="N149" s="8">
        <f>IF(Data_Mentah!N149="Yes",1,0)</f>
        <v>1</v>
      </c>
      <c r="O149" s="8">
        <f>IF(Data_Mentah!O149="Yes",1,0)</f>
        <v>0</v>
      </c>
      <c r="P149" s="8">
        <f>IF(Data_Mentah!P149="Yes",1,0)</f>
        <v>1</v>
      </c>
      <c r="Q149" s="9">
        <f>IF(Data_Mentah!Q149="Positive",1,0)</f>
        <v>1</v>
      </c>
      <c r="T149">
        <f t="shared" si="12"/>
        <v>1</v>
      </c>
      <c r="U149">
        <f t="shared" si="13"/>
        <v>0</v>
      </c>
      <c r="V149">
        <f t="shared" si="14"/>
        <v>0</v>
      </c>
      <c r="W149">
        <f t="shared" si="15"/>
        <v>0</v>
      </c>
      <c r="X149">
        <f t="shared" si="16"/>
        <v>0</v>
      </c>
      <c r="Y149">
        <f>IF((Evaluasi_Model!T149 + Evaluasi_Model!U149 + Evaluasi_Model!V149 + Evaluasi_Model!W149 + Evaluasi_Model!X149) &gt;= 3, 1, 0)</f>
        <v>0</v>
      </c>
      <c r="Z149">
        <f>Label_Encoding!Q149</f>
        <v>1</v>
      </c>
      <c r="AA149" t="str">
        <f t="shared" si="17"/>
        <v>Salah</v>
      </c>
    </row>
    <row r="150" spans="1:27" ht="15.75" customHeight="1" x14ac:dyDescent="0.2">
      <c r="A150" s="4">
        <v>44</v>
      </c>
      <c r="B150" s="5">
        <f>IF(Data_Mentah!B150="Male",1,0)</f>
        <v>1</v>
      </c>
      <c r="C150" s="5">
        <f>IF(Data_Mentah!C150="Yes",1,0)</f>
        <v>0</v>
      </c>
      <c r="D150" s="5">
        <f>IF(Data_Mentah!D150="Yes",1,0)</f>
        <v>1</v>
      </c>
      <c r="E150" s="5">
        <f>IF(Data_Mentah!E150="Yes",1,0)</f>
        <v>0</v>
      </c>
      <c r="F150" s="5">
        <f>IF(Data_Mentah!F150="Yes",1,0)</f>
        <v>0</v>
      </c>
      <c r="G150" s="5">
        <f>IF(Data_Mentah!G150="Yes",1,0)</f>
        <v>0</v>
      </c>
      <c r="H150" s="5">
        <f>IF(Data_Mentah!H150="Yes",1,0)</f>
        <v>1</v>
      </c>
      <c r="I150" s="5">
        <f>IF(Data_Mentah!I150="Yes",1,0)</f>
        <v>0</v>
      </c>
      <c r="J150" s="5">
        <f>IF(Data_Mentah!J150="Yes",1,0)</f>
        <v>0</v>
      </c>
      <c r="K150" s="5">
        <f>IF(Data_Mentah!K150="Yes",1,0)</f>
        <v>0</v>
      </c>
      <c r="L150" s="5">
        <f>IF(Data_Mentah!L150="Yes",1,0)</f>
        <v>1</v>
      </c>
      <c r="M150" s="5">
        <f>IF(Data_Mentah!M150="Yes",1,0)</f>
        <v>0</v>
      </c>
      <c r="N150" s="5">
        <f>IF(Data_Mentah!N150="Yes",1,0)</f>
        <v>0</v>
      </c>
      <c r="O150" s="5">
        <f>IF(Data_Mentah!O150="Yes",1,0)</f>
        <v>0</v>
      </c>
      <c r="P150" s="5">
        <f>IF(Data_Mentah!P150="Yes",1,0)</f>
        <v>1</v>
      </c>
      <c r="Q150" s="6">
        <f>IF(Data_Mentah!Q150="Positive",1,0)</f>
        <v>1</v>
      </c>
      <c r="T150">
        <f t="shared" si="12"/>
        <v>0</v>
      </c>
      <c r="U150">
        <f t="shared" si="13"/>
        <v>0</v>
      </c>
      <c r="V150">
        <f t="shared" si="14"/>
        <v>0</v>
      </c>
      <c r="W150">
        <f t="shared" si="15"/>
        <v>0</v>
      </c>
      <c r="X150">
        <f t="shared" si="16"/>
        <v>0</v>
      </c>
      <c r="Y150">
        <f>IF((Evaluasi_Model!T150 + Evaluasi_Model!U150 + Evaluasi_Model!V150 + Evaluasi_Model!W150 + Evaluasi_Model!X150) &gt;= 3, 1, 0)</f>
        <v>0</v>
      </c>
      <c r="Z150">
        <f>Label_Encoding!Q150</f>
        <v>1</v>
      </c>
      <c r="AA150" t="str">
        <f t="shared" si="17"/>
        <v>Salah</v>
      </c>
    </row>
    <row r="151" spans="1:27" ht="15.75" customHeight="1" x14ac:dyDescent="0.2">
      <c r="A151" s="7">
        <v>45</v>
      </c>
      <c r="B151" s="8">
        <f>IF(Data_Mentah!B151="Male",1,0)</f>
        <v>1</v>
      </c>
      <c r="C151" s="8">
        <f>IF(Data_Mentah!C151="Yes",1,0)</f>
        <v>1</v>
      </c>
      <c r="D151" s="8">
        <f>IF(Data_Mentah!D151="Yes",1,0)</f>
        <v>1</v>
      </c>
      <c r="E151" s="8">
        <f>IF(Data_Mentah!E151="Yes",1,0)</f>
        <v>0</v>
      </c>
      <c r="F151" s="8">
        <f>IF(Data_Mentah!F151="Yes",1,0)</f>
        <v>1</v>
      </c>
      <c r="G151" s="8">
        <f>IF(Data_Mentah!G151="Yes",1,0)</f>
        <v>0</v>
      </c>
      <c r="H151" s="8">
        <f>IF(Data_Mentah!H151="Yes",1,0)</f>
        <v>1</v>
      </c>
      <c r="I151" s="8">
        <f>IF(Data_Mentah!I151="Yes",1,0)</f>
        <v>0</v>
      </c>
      <c r="J151" s="8">
        <f>IF(Data_Mentah!J151="Yes",1,0)</f>
        <v>0</v>
      </c>
      <c r="K151" s="8">
        <f>IF(Data_Mentah!K151="Yes",1,0)</f>
        <v>0</v>
      </c>
      <c r="L151" s="8">
        <f>IF(Data_Mentah!L151="Yes",1,0)</f>
        <v>1</v>
      </c>
      <c r="M151" s="8">
        <f>IF(Data_Mentah!M151="Yes",1,0)</f>
        <v>0</v>
      </c>
      <c r="N151" s="8">
        <f>IF(Data_Mentah!N151="Yes",1,0)</f>
        <v>0</v>
      </c>
      <c r="O151" s="8">
        <f>IF(Data_Mentah!O151="Yes",1,0)</f>
        <v>1</v>
      </c>
      <c r="P151" s="8">
        <f>IF(Data_Mentah!P151="Yes",1,0)</f>
        <v>0</v>
      </c>
      <c r="Q151" s="9">
        <f>IF(Data_Mentah!Q151="Positive",1,0)</f>
        <v>1</v>
      </c>
      <c r="T151">
        <f t="shared" si="12"/>
        <v>0</v>
      </c>
      <c r="U151">
        <f t="shared" si="13"/>
        <v>0</v>
      </c>
      <c r="V151">
        <f t="shared" si="14"/>
        <v>0</v>
      </c>
      <c r="W151">
        <f t="shared" si="15"/>
        <v>0</v>
      </c>
      <c r="X151">
        <f t="shared" si="16"/>
        <v>0</v>
      </c>
      <c r="Y151">
        <f>IF((Evaluasi_Model!T151 + Evaluasi_Model!U151 + Evaluasi_Model!V151 + Evaluasi_Model!W151 + Evaluasi_Model!X151) &gt;= 3, 1, 0)</f>
        <v>0</v>
      </c>
      <c r="Z151">
        <f>Label_Encoding!Q151</f>
        <v>1</v>
      </c>
      <c r="AA151" t="str">
        <f t="shared" si="17"/>
        <v>Salah</v>
      </c>
    </row>
    <row r="152" spans="1:27" ht="15.75" customHeight="1" x14ac:dyDescent="0.2">
      <c r="A152" s="4">
        <v>50</v>
      </c>
      <c r="B152" s="5">
        <f>IF(Data_Mentah!B152="Male",1,0)</f>
        <v>1</v>
      </c>
      <c r="C152" s="5">
        <f>IF(Data_Mentah!C152="Yes",1,0)</f>
        <v>1</v>
      </c>
      <c r="D152" s="5">
        <f>IF(Data_Mentah!D152="Yes",1,0)</f>
        <v>1</v>
      </c>
      <c r="E152" s="5">
        <f>IF(Data_Mentah!E152="Yes",1,0)</f>
        <v>1</v>
      </c>
      <c r="F152" s="5">
        <f>IF(Data_Mentah!F152="Yes",1,0)</f>
        <v>1</v>
      </c>
      <c r="G152" s="5">
        <f>IF(Data_Mentah!G152="Yes",1,0)</f>
        <v>1</v>
      </c>
      <c r="H152" s="5">
        <f>IF(Data_Mentah!H152="Yes",1,0)</f>
        <v>0</v>
      </c>
      <c r="I152" s="5">
        <f>IF(Data_Mentah!I152="Yes",1,0)</f>
        <v>0</v>
      </c>
      <c r="J152" s="5">
        <f>IF(Data_Mentah!J152="Yes",1,0)</f>
        <v>1</v>
      </c>
      <c r="K152" s="5">
        <f>IF(Data_Mentah!K152="Yes",1,0)</f>
        <v>1</v>
      </c>
      <c r="L152" s="5">
        <f>IF(Data_Mentah!L152="Yes",1,0)</f>
        <v>1</v>
      </c>
      <c r="M152" s="5">
        <f>IF(Data_Mentah!M152="Yes",1,0)</f>
        <v>0</v>
      </c>
      <c r="N152" s="5">
        <f>IF(Data_Mentah!N152="Yes",1,0)</f>
        <v>0</v>
      </c>
      <c r="O152" s="5">
        <f>IF(Data_Mentah!O152="Yes",1,0)</f>
        <v>1</v>
      </c>
      <c r="P152" s="5">
        <f>IF(Data_Mentah!P152="Yes",1,0)</f>
        <v>0</v>
      </c>
      <c r="Q152" s="6">
        <f>IF(Data_Mentah!Q152="Positive",1,0)</f>
        <v>1</v>
      </c>
      <c r="T152">
        <f t="shared" si="12"/>
        <v>1</v>
      </c>
      <c r="U152">
        <f t="shared" si="13"/>
        <v>1</v>
      </c>
      <c r="V152">
        <f t="shared" si="14"/>
        <v>1</v>
      </c>
      <c r="W152">
        <f t="shared" si="15"/>
        <v>0</v>
      </c>
      <c r="X152">
        <f t="shared" si="16"/>
        <v>0</v>
      </c>
      <c r="Y152">
        <f>IF((Evaluasi_Model!T152 + Evaluasi_Model!U152 + Evaluasi_Model!V152 + Evaluasi_Model!W152 + Evaluasi_Model!X152) &gt;= 3, 1, 0)</f>
        <v>1</v>
      </c>
      <c r="Z152">
        <f>Label_Encoding!Q152</f>
        <v>1</v>
      </c>
      <c r="AA152" t="str">
        <f t="shared" si="17"/>
        <v>Benar</v>
      </c>
    </row>
    <row r="153" spans="1:27" ht="15.75" customHeight="1" x14ac:dyDescent="0.2">
      <c r="A153" s="7">
        <v>42</v>
      </c>
      <c r="B153" s="8">
        <f>IF(Data_Mentah!B153="Male",1,0)</f>
        <v>1</v>
      </c>
      <c r="C153" s="8">
        <f>IF(Data_Mentah!C153="Yes",1,0)</f>
        <v>1</v>
      </c>
      <c r="D153" s="8">
        <f>IF(Data_Mentah!D153="Yes",1,0)</f>
        <v>1</v>
      </c>
      <c r="E153" s="8">
        <f>IF(Data_Mentah!E153="Yes",1,0)</f>
        <v>0</v>
      </c>
      <c r="F153" s="8">
        <f>IF(Data_Mentah!F153="Yes",1,0)</f>
        <v>1</v>
      </c>
      <c r="G153" s="8">
        <f>IF(Data_Mentah!G153="Yes",1,0)</f>
        <v>0</v>
      </c>
      <c r="H153" s="8">
        <f>IF(Data_Mentah!H153="Yes",1,0)</f>
        <v>1</v>
      </c>
      <c r="I153" s="8">
        <f>IF(Data_Mentah!I153="Yes",1,0)</f>
        <v>0</v>
      </c>
      <c r="J153" s="8">
        <f>IF(Data_Mentah!J153="Yes",1,0)</f>
        <v>0</v>
      </c>
      <c r="K153" s="8">
        <f>IF(Data_Mentah!K153="Yes",1,0)</f>
        <v>1</v>
      </c>
      <c r="L153" s="8">
        <f>IF(Data_Mentah!L153="Yes",1,0)</f>
        <v>0</v>
      </c>
      <c r="M153" s="8">
        <f>IF(Data_Mentah!M153="Yes",1,0)</f>
        <v>1</v>
      </c>
      <c r="N153" s="8">
        <f>IF(Data_Mentah!N153="Yes",1,0)</f>
        <v>0</v>
      </c>
      <c r="O153" s="8">
        <f>IF(Data_Mentah!O153="Yes",1,0)</f>
        <v>1</v>
      </c>
      <c r="P153" s="8">
        <f>IF(Data_Mentah!P153="Yes",1,0)</f>
        <v>0</v>
      </c>
      <c r="Q153" s="9">
        <f>IF(Data_Mentah!Q153="Positive",1,0)</f>
        <v>1</v>
      </c>
      <c r="T153">
        <f t="shared" si="12"/>
        <v>0</v>
      </c>
      <c r="U153">
        <f t="shared" si="13"/>
        <v>0</v>
      </c>
      <c r="V153">
        <f t="shared" si="14"/>
        <v>0</v>
      </c>
      <c r="W153">
        <f t="shared" si="15"/>
        <v>0</v>
      </c>
      <c r="X153">
        <f t="shared" si="16"/>
        <v>0</v>
      </c>
      <c r="Y153">
        <f>IF((Evaluasi_Model!T153 + Evaluasi_Model!U153 + Evaluasi_Model!V153 + Evaluasi_Model!W153 + Evaluasi_Model!X153) &gt;= 3, 1, 0)</f>
        <v>0</v>
      </c>
      <c r="Z153">
        <f>Label_Encoding!Q153</f>
        <v>1</v>
      </c>
      <c r="AA153" t="str">
        <f t="shared" si="17"/>
        <v>Salah</v>
      </c>
    </row>
    <row r="154" spans="1:27" ht="15.75" customHeight="1" x14ac:dyDescent="0.2">
      <c r="A154" s="4">
        <v>55</v>
      </c>
      <c r="B154" s="5">
        <f>IF(Data_Mentah!B154="Male",1,0)</f>
        <v>1</v>
      </c>
      <c r="C154" s="5">
        <f>IF(Data_Mentah!C154="Yes",1,0)</f>
        <v>0</v>
      </c>
      <c r="D154" s="5">
        <f>IF(Data_Mentah!D154="Yes",1,0)</f>
        <v>1</v>
      </c>
      <c r="E154" s="5">
        <f>IF(Data_Mentah!E154="Yes",1,0)</f>
        <v>0</v>
      </c>
      <c r="F154" s="5">
        <f>IF(Data_Mentah!F154="Yes",1,0)</f>
        <v>1</v>
      </c>
      <c r="G154" s="5">
        <f>IF(Data_Mentah!G154="Yes",1,0)</f>
        <v>0</v>
      </c>
      <c r="H154" s="5">
        <f>IF(Data_Mentah!H154="Yes",1,0)</f>
        <v>1</v>
      </c>
      <c r="I154" s="5">
        <f>IF(Data_Mentah!I154="Yes",1,0)</f>
        <v>0</v>
      </c>
      <c r="J154" s="5">
        <f>IF(Data_Mentah!J154="Yes",1,0)</f>
        <v>0</v>
      </c>
      <c r="K154" s="5">
        <f>IF(Data_Mentah!K154="Yes",1,0)</f>
        <v>1</v>
      </c>
      <c r="L154" s="5">
        <f>IF(Data_Mentah!L154="Yes",1,0)</f>
        <v>1</v>
      </c>
      <c r="M154" s="5">
        <f>IF(Data_Mentah!M154="Yes",1,0)</f>
        <v>0</v>
      </c>
      <c r="N154" s="5">
        <f>IF(Data_Mentah!N154="Yes",1,0)</f>
        <v>0</v>
      </c>
      <c r="O154" s="5">
        <f>IF(Data_Mentah!O154="Yes",1,0)</f>
        <v>1</v>
      </c>
      <c r="P154" s="5">
        <f>IF(Data_Mentah!P154="Yes",1,0)</f>
        <v>0</v>
      </c>
      <c r="Q154" s="6">
        <f>IF(Data_Mentah!Q154="Positive",1,0)</f>
        <v>1</v>
      </c>
      <c r="T154">
        <f t="shared" si="12"/>
        <v>0</v>
      </c>
      <c r="U154">
        <f t="shared" si="13"/>
        <v>0</v>
      </c>
      <c r="V154">
        <f t="shared" si="14"/>
        <v>0</v>
      </c>
      <c r="W154">
        <f t="shared" si="15"/>
        <v>0</v>
      </c>
      <c r="X154">
        <f t="shared" si="16"/>
        <v>0</v>
      </c>
      <c r="Y154">
        <f>IF((Evaluasi_Model!T154 + Evaluasi_Model!U154 + Evaluasi_Model!V154 + Evaluasi_Model!W154 + Evaluasi_Model!X154) &gt;= 3, 1, 0)</f>
        <v>0</v>
      </c>
      <c r="Z154">
        <f>Label_Encoding!Q154</f>
        <v>1</v>
      </c>
      <c r="AA154" t="str">
        <f t="shared" si="17"/>
        <v>Salah</v>
      </c>
    </row>
    <row r="155" spans="1:27" ht="15.75" customHeight="1" x14ac:dyDescent="0.2">
      <c r="A155" s="7">
        <v>57</v>
      </c>
      <c r="B155" s="8">
        <f>IF(Data_Mentah!B155="Male",1,0)</f>
        <v>1</v>
      </c>
      <c r="C155" s="8">
        <f>IF(Data_Mentah!C155="Yes",1,0)</f>
        <v>0</v>
      </c>
      <c r="D155" s="8">
        <f>IF(Data_Mentah!D155="Yes",1,0)</f>
        <v>1</v>
      </c>
      <c r="E155" s="8">
        <f>IF(Data_Mentah!E155="Yes",1,0)</f>
        <v>0</v>
      </c>
      <c r="F155" s="8">
        <f>IF(Data_Mentah!F155="Yes",1,0)</f>
        <v>1</v>
      </c>
      <c r="G155" s="8">
        <f>IF(Data_Mentah!G155="Yes",1,0)</f>
        <v>0</v>
      </c>
      <c r="H155" s="8">
        <f>IF(Data_Mentah!H155="Yes",1,0)</f>
        <v>1</v>
      </c>
      <c r="I155" s="8">
        <f>IF(Data_Mentah!I155="Yes",1,0)</f>
        <v>1</v>
      </c>
      <c r="J155" s="8">
        <f>IF(Data_Mentah!J155="Yes",1,0)</f>
        <v>0</v>
      </c>
      <c r="K155" s="8">
        <f>IF(Data_Mentah!K155="Yes",1,0)</f>
        <v>1</v>
      </c>
      <c r="L155" s="8">
        <f>IF(Data_Mentah!L155="Yes",1,0)</f>
        <v>1</v>
      </c>
      <c r="M155" s="8">
        <f>IF(Data_Mentah!M155="Yes",1,0)</f>
        <v>1</v>
      </c>
      <c r="N155" s="8">
        <f>IF(Data_Mentah!N155="Yes",1,0)</f>
        <v>1</v>
      </c>
      <c r="O155" s="8">
        <f>IF(Data_Mentah!O155="Yes",1,0)</f>
        <v>1</v>
      </c>
      <c r="P155" s="8">
        <f>IF(Data_Mentah!P155="Yes",1,0)</f>
        <v>0</v>
      </c>
      <c r="Q155" s="9">
        <f>IF(Data_Mentah!Q155="Positive",1,0)</f>
        <v>1</v>
      </c>
      <c r="T155">
        <f t="shared" si="12"/>
        <v>1</v>
      </c>
      <c r="U155">
        <f t="shared" si="13"/>
        <v>0</v>
      </c>
      <c r="V155">
        <f t="shared" si="14"/>
        <v>1</v>
      </c>
      <c r="W155">
        <f t="shared" si="15"/>
        <v>0</v>
      </c>
      <c r="X155">
        <f t="shared" si="16"/>
        <v>1</v>
      </c>
      <c r="Y155">
        <f>IF((Evaluasi_Model!T155 + Evaluasi_Model!U155 + Evaluasi_Model!V155 + Evaluasi_Model!W155 + Evaluasi_Model!X155) &gt;= 3, 1, 0)</f>
        <v>1</v>
      </c>
      <c r="Z155">
        <f>Label_Encoding!Q155</f>
        <v>1</v>
      </c>
      <c r="AA155" t="str">
        <f t="shared" si="17"/>
        <v>Benar</v>
      </c>
    </row>
    <row r="156" spans="1:27" ht="15.75" customHeight="1" x14ac:dyDescent="0.2">
      <c r="A156" s="4">
        <v>62</v>
      </c>
      <c r="B156" s="5">
        <f>IF(Data_Mentah!B156="Male",1,0)</f>
        <v>1</v>
      </c>
      <c r="C156" s="5">
        <f>IF(Data_Mentah!C156="Yes",1,0)</f>
        <v>1</v>
      </c>
      <c r="D156" s="5">
        <f>IF(Data_Mentah!D156="Yes",1,0)</f>
        <v>0</v>
      </c>
      <c r="E156" s="5">
        <f>IF(Data_Mentah!E156="Yes",1,0)</f>
        <v>0</v>
      </c>
      <c r="F156" s="5">
        <f>IF(Data_Mentah!F156="Yes",1,0)</f>
        <v>1</v>
      </c>
      <c r="G156" s="5">
        <f>IF(Data_Mentah!G156="Yes",1,0)</f>
        <v>0</v>
      </c>
      <c r="H156" s="5">
        <f>IF(Data_Mentah!H156="Yes",1,0)</f>
        <v>1</v>
      </c>
      <c r="I156" s="5">
        <f>IF(Data_Mentah!I156="Yes",1,0)</f>
        <v>1</v>
      </c>
      <c r="J156" s="5">
        <f>IF(Data_Mentah!J156="Yes",1,0)</f>
        <v>1</v>
      </c>
      <c r="K156" s="5">
        <f>IF(Data_Mentah!K156="Yes",1,0)</f>
        <v>1</v>
      </c>
      <c r="L156" s="5">
        <f>IF(Data_Mentah!L156="Yes",1,0)</f>
        <v>0</v>
      </c>
      <c r="M156" s="5">
        <f>IF(Data_Mentah!M156="Yes",1,0)</f>
        <v>1</v>
      </c>
      <c r="N156" s="5">
        <f>IF(Data_Mentah!N156="Yes",1,0)</f>
        <v>1</v>
      </c>
      <c r="O156" s="5">
        <f>IF(Data_Mentah!O156="Yes",1,0)</f>
        <v>1</v>
      </c>
      <c r="P156" s="5">
        <f>IF(Data_Mentah!P156="Yes",1,0)</f>
        <v>1</v>
      </c>
      <c r="Q156" s="6">
        <f>IF(Data_Mentah!Q156="Positive",1,0)</f>
        <v>1</v>
      </c>
      <c r="T156">
        <f t="shared" si="12"/>
        <v>1</v>
      </c>
      <c r="U156">
        <f t="shared" si="13"/>
        <v>1</v>
      </c>
      <c r="V156">
        <f t="shared" si="14"/>
        <v>1</v>
      </c>
      <c r="W156">
        <f t="shared" si="15"/>
        <v>1</v>
      </c>
      <c r="X156">
        <f t="shared" si="16"/>
        <v>1</v>
      </c>
      <c r="Y156">
        <f>IF((Evaluasi_Model!T156 + Evaluasi_Model!U156 + Evaluasi_Model!V156 + Evaluasi_Model!W156 + Evaluasi_Model!X156) &gt;= 3, 1, 0)</f>
        <v>1</v>
      </c>
      <c r="Z156">
        <f>Label_Encoding!Q156</f>
        <v>1</v>
      </c>
      <c r="AA156" t="str">
        <f t="shared" si="17"/>
        <v>Benar</v>
      </c>
    </row>
    <row r="157" spans="1:27" ht="15.75" customHeight="1" x14ac:dyDescent="0.2">
      <c r="A157" s="7">
        <v>33</v>
      </c>
      <c r="B157" s="8">
        <f>IF(Data_Mentah!B157="Male",1,0)</f>
        <v>1</v>
      </c>
      <c r="C157" s="8">
        <f>IF(Data_Mentah!C157="Yes",1,0)</f>
        <v>0</v>
      </c>
      <c r="D157" s="8">
        <f>IF(Data_Mentah!D157="Yes",1,0)</f>
        <v>1</v>
      </c>
      <c r="E157" s="8">
        <f>IF(Data_Mentah!E157="Yes",1,0)</f>
        <v>0</v>
      </c>
      <c r="F157" s="8">
        <f>IF(Data_Mentah!F157="Yes",1,0)</f>
        <v>0</v>
      </c>
      <c r="G157" s="8">
        <f>IF(Data_Mentah!G157="Yes",1,0)</f>
        <v>0</v>
      </c>
      <c r="H157" s="8">
        <f>IF(Data_Mentah!H157="Yes",1,0)</f>
        <v>0</v>
      </c>
      <c r="I157" s="8">
        <f>IF(Data_Mentah!I157="Yes",1,0)</f>
        <v>0</v>
      </c>
      <c r="J157" s="8">
        <f>IF(Data_Mentah!J157="Yes",1,0)</f>
        <v>0</v>
      </c>
      <c r="K157" s="8">
        <f>IF(Data_Mentah!K157="Yes",1,0)</f>
        <v>0</v>
      </c>
      <c r="L157" s="8">
        <f>IF(Data_Mentah!L157="Yes",1,0)</f>
        <v>0</v>
      </c>
      <c r="M157" s="8">
        <f>IF(Data_Mentah!M157="Yes",1,0)</f>
        <v>0</v>
      </c>
      <c r="N157" s="8">
        <f>IF(Data_Mentah!N157="Yes",1,0)</f>
        <v>0</v>
      </c>
      <c r="O157" s="8">
        <f>IF(Data_Mentah!O157="Yes",1,0)</f>
        <v>0</v>
      </c>
      <c r="P157" s="8">
        <f>IF(Data_Mentah!P157="Yes",1,0)</f>
        <v>0</v>
      </c>
      <c r="Q157" s="9">
        <f>IF(Data_Mentah!Q157="Positive",1,0)</f>
        <v>1</v>
      </c>
      <c r="T157">
        <f t="shared" si="12"/>
        <v>0</v>
      </c>
      <c r="U157">
        <f t="shared" si="13"/>
        <v>0</v>
      </c>
      <c r="V157">
        <f t="shared" si="14"/>
        <v>0</v>
      </c>
      <c r="W157">
        <f t="shared" si="15"/>
        <v>0</v>
      </c>
      <c r="X157">
        <f t="shared" si="16"/>
        <v>0</v>
      </c>
      <c r="Y157">
        <f>IF((Evaluasi_Model!T157 + Evaluasi_Model!U157 + Evaluasi_Model!V157 + Evaluasi_Model!W157 + Evaluasi_Model!X157) &gt;= 3, 1, 0)</f>
        <v>0</v>
      </c>
      <c r="Z157">
        <f>Label_Encoding!Q157</f>
        <v>1</v>
      </c>
      <c r="AA157" t="str">
        <f t="shared" si="17"/>
        <v>Salah</v>
      </c>
    </row>
    <row r="158" spans="1:27" ht="15.75" customHeight="1" x14ac:dyDescent="0.2">
      <c r="A158" s="4">
        <v>55</v>
      </c>
      <c r="B158" s="5">
        <f>IF(Data_Mentah!B158="Male",1,0)</f>
        <v>1</v>
      </c>
      <c r="C158" s="5">
        <f>IF(Data_Mentah!C158="Yes",1,0)</f>
        <v>1</v>
      </c>
      <c r="D158" s="5">
        <f>IF(Data_Mentah!D158="Yes",1,0)</f>
        <v>1</v>
      </c>
      <c r="E158" s="5">
        <f>IF(Data_Mentah!E158="Yes",1,0)</f>
        <v>1</v>
      </c>
      <c r="F158" s="5">
        <f>IF(Data_Mentah!F158="Yes",1,0)</f>
        <v>1</v>
      </c>
      <c r="G158" s="5">
        <f>IF(Data_Mentah!G158="Yes",1,0)</f>
        <v>0</v>
      </c>
      <c r="H158" s="5">
        <f>IF(Data_Mentah!H158="Yes",1,0)</f>
        <v>1</v>
      </c>
      <c r="I158" s="5">
        <f>IF(Data_Mentah!I158="Yes",1,0)</f>
        <v>0</v>
      </c>
      <c r="J158" s="5">
        <f>IF(Data_Mentah!J158="Yes",1,0)</f>
        <v>0</v>
      </c>
      <c r="K158" s="5">
        <f>IF(Data_Mentah!K158="Yes",1,0)</f>
        <v>1</v>
      </c>
      <c r="L158" s="5">
        <f>IF(Data_Mentah!L158="Yes",1,0)</f>
        <v>0</v>
      </c>
      <c r="M158" s="5">
        <f>IF(Data_Mentah!M158="Yes",1,0)</f>
        <v>1</v>
      </c>
      <c r="N158" s="5">
        <f>IF(Data_Mentah!N158="Yes",1,0)</f>
        <v>0</v>
      </c>
      <c r="O158" s="5">
        <f>IF(Data_Mentah!O158="Yes",1,0)</f>
        <v>0</v>
      </c>
      <c r="P158" s="5">
        <f>IF(Data_Mentah!P158="Yes",1,0)</f>
        <v>0</v>
      </c>
      <c r="Q158" s="6">
        <f>IF(Data_Mentah!Q158="Positive",1,0)</f>
        <v>1</v>
      </c>
      <c r="T158">
        <f t="shared" si="12"/>
        <v>1</v>
      </c>
      <c r="U158">
        <f t="shared" si="13"/>
        <v>0</v>
      </c>
      <c r="V158">
        <f t="shared" si="14"/>
        <v>0</v>
      </c>
      <c r="W158">
        <f t="shared" si="15"/>
        <v>0</v>
      </c>
      <c r="X158">
        <f t="shared" si="16"/>
        <v>0</v>
      </c>
      <c r="Y158">
        <f>IF((Evaluasi_Model!T158 + Evaluasi_Model!U158 + Evaluasi_Model!V158 + Evaluasi_Model!W158 + Evaluasi_Model!X158) &gt;= 3, 1, 0)</f>
        <v>0</v>
      </c>
      <c r="Z158">
        <f>Label_Encoding!Q158</f>
        <v>1</v>
      </c>
      <c r="AA158" t="str">
        <f t="shared" si="17"/>
        <v>Salah</v>
      </c>
    </row>
    <row r="159" spans="1:27" ht="15.75" customHeight="1" x14ac:dyDescent="0.2">
      <c r="A159" s="7">
        <v>48</v>
      </c>
      <c r="B159" s="8">
        <f>IF(Data_Mentah!B159="Male",1,0)</f>
        <v>1</v>
      </c>
      <c r="C159" s="8">
        <f>IF(Data_Mentah!C159="Yes",1,0)</f>
        <v>1</v>
      </c>
      <c r="D159" s="8">
        <f>IF(Data_Mentah!D159="Yes",1,0)</f>
        <v>1</v>
      </c>
      <c r="E159" s="8">
        <f>IF(Data_Mentah!E159="Yes",1,0)</f>
        <v>1</v>
      </c>
      <c r="F159" s="8">
        <f>IF(Data_Mentah!F159="Yes",1,0)</f>
        <v>0</v>
      </c>
      <c r="G159" s="8">
        <f>IF(Data_Mentah!G159="Yes",1,0)</f>
        <v>1</v>
      </c>
      <c r="H159" s="8">
        <f>IF(Data_Mentah!H159="Yes",1,0)</f>
        <v>1</v>
      </c>
      <c r="I159" s="8">
        <f>IF(Data_Mentah!I159="Yes",1,0)</f>
        <v>0</v>
      </c>
      <c r="J159" s="8">
        <f>IF(Data_Mentah!J159="Yes",1,0)</f>
        <v>0</v>
      </c>
      <c r="K159" s="8">
        <f>IF(Data_Mentah!K159="Yes",1,0)</f>
        <v>0</v>
      </c>
      <c r="L159" s="8">
        <f>IF(Data_Mentah!L159="Yes",1,0)</f>
        <v>1</v>
      </c>
      <c r="M159" s="8">
        <f>IF(Data_Mentah!M159="Yes",1,0)</f>
        <v>0</v>
      </c>
      <c r="N159" s="8">
        <f>IF(Data_Mentah!N159="Yes",1,0)</f>
        <v>0</v>
      </c>
      <c r="O159" s="8">
        <f>IF(Data_Mentah!O159="Yes",1,0)</f>
        <v>0</v>
      </c>
      <c r="P159" s="8">
        <f>IF(Data_Mentah!P159="Yes",1,0)</f>
        <v>0</v>
      </c>
      <c r="Q159" s="9">
        <f>IF(Data_Mentah!Q159="Positive",1,0)</f>
        <v>1</v>
      </c>
      <c r="T159">
        <f t="shared" si="12"/>
        <v>0</v>
      </c>
      <c r="U159">
        <f t="shared" si="13"/>
        <v>0</v>
      </c>
      <c r="V159">
        <f t="shared" si="14"/>
        <v>0</v>
      </c>
      <c r="W159">
        <f t="shared" si="15"/>
        <v>0</v>
      </c>
      <c r="X159">
        <f t="shared" si="16"/>
        <v>0</v>
      </c>
      <c r="Y159">
        <f>IF((Evaluasi_Model!T159 + Evaluasi_Model!U159 + Evaluasi_Model!V159 + Evaluasi_Model!W159 + Evaluasi_Model!X159) &gt;= 3, 1, 0)</f>
        <v>0</v>
      </c>
      <c r="Z159">
        <f>Label_Encoding!Q159</f>
        <v>1</v>
      </c>
      <c r="AA159" t="str">
        <f t="shared" si="17"/>
        <v>Salah</v>
      </c>
    </row>
    <row r="160" spans="1:27" ht="15.75" customHeight="1" x14ac:dyDescent="0.2">
      <c r="A160" s="4">
        <v>56</v>
      </c>
      <c r="B160" s="5">
        <f>IF(Data_Mentah!B160="Male",1,0)</f>
        <v>1</v>
      </c>
      <c r="C160" s="5">
        <f>IF(Data_Mentah!C160="Yes",1,0)</f>
        <v>1</v>
      </c>
      <c r="D160" s="5">
        <f>IF(Data_Mentah!D160="Yes",1,0)</f>
        <v>0</v>
      </c>
      <c r="E160" s="5">
        <f>IF(Data_Mentah!E160="Yes",1,0)</f>
        <v>1</v>
      </c>
      <c r="F160" s="5">
        <f>IF(Data_Mentah!F160="Yes",1,0)</f>
        <v>1</v>
      </c>
      <c r="G160" s="5">
        <f>IF(Data_Mentah!G160="Yes",1,0)</f>
        <v>0</v>
      </c>
      <c r="H160" s="5">
        <f>IF(Data_Mentah!H160="Yes",1,0)</f>
        <v>1</v>
      </c>
      <c r="I160" s="5">
        <f>IF(Data_Mentah!I160="Yes",1,0)</f>
        <v>0</v>
      </c>
      <c r="J160" s="5">
        <f>IF(Data_Mentah!J160="Yes",1,0)</f>
        <v>1</v>
      </c>
      <c r="K160" s="5">
        <f>IF(Data_Mentah!K160="Yes",1,0)</f>
        <v>1</v>
      </c>
      <c r="L160" s="5">
        <f>IF(Data_Mentah!L160="Yes",1,0)</f>
        <v>0</v>
      </c>
      <c r="M160" s="5">
        <f>IF(Data_Mentah!M160="Yes",1,0)</f>
        <v>0</v>
      </c>
      <c r="N160" s="5">
        <f>IF(Data_Mentah!N160="Yes",1,0)</f>
        <v>0</v>
      </c>
      <c r="O160" s="5">
        <f>IF(Data_Mentah!O160="Yes",1,0)</f>
        <v>1</v>
      </c>
      <c r="P160" s="5">
        <f>IF(Data_Mentah!P160="Yes",1,0)</f>
        <v>0</v>
      </c>
      <c r="Q160" s="6">
        <f>IF(Data_Mentah!Q160="Positive",1,0)</f>
        <v>1</v>
      </c>
      <c r="T160">
        <f t="shared" si="12"/>
        <v>1</v>
      </c>
      <c r="U160">
        <f t="shared" si="13"/>
        <v>0</v>
      </c>
      <c r="V160">
        <f t="shared" si="14"/>
        <v>0</v>
      </c>
      <c r="W160">
        <f t="shared" si="15"/>
        <v>0</v>
      </c>
      <c r="X160">
        <f t="shared" si="16"/>
        <v>0</v>
      </c>
      <c r="Y160">
        <f>IF((Evaluasi_Model!T160 + Evaluasi_Model!U160 + Evaluasi_Model!V160 + Evaluasi_Model!W160 + Evaluasi_Model!X160) &gt;= 3, 1, 0)</f>
        <v>0</v>
      </c>
      <c r="Z160">
        <f>Label_Encoding!Q160</f>
        <v>1</v>
      </c>
      <c r="AA160" t="str">
        <f t="shared" si="17"/>
        <v>Salah</v>
      </c>
    </row>
    <row r="161" spans="1:27" ht="15.75" customHeight="1" x14ac:dyDescent="0.2">
      <c r="A161" s="7">
        <v>38</v>
      </c>
      <c r="B161" s="8">
        <f>IF(Data_Mentah!B161="Male",1,0)</f>
        <v>0</v>
      </c>
      <c r="C161" s="8">
        <f>IF(Data_Mentah!C161="Yes",1,0)</f>
        <v>1</v>
      </c>
      <c r="D161" s="8">
        <f>IF(Data_Mentah!D161="Yes",1,0)</f>
        <v>1</v>
      </c>
      <c r="E161" s="8">
        <f>IF(Data_Mentah!E161="Yes",1,0)</f>
        <v>1</v>
      </c>
      <c r="F161" s="8">
        <f>IF(Data_Mentah!F161="Yes",1,0)</f>
        <v>1</v>
      </c>
      <c r="G161" s="8">
        <f>IF(Data_Mentah!G161="Yes",1,0)</f>
        <v>1</v>
      </c>
      <c r="H161" s="8">
        <f>IF(Data_Mentah!H161="Yes",1,0)</f>
        <v>0</v>
      </c>
      <c r="I161" s="8">
        <f>IF(Data_Mentah!I161="Yes",1,0)</f>
        <v>1</v>
      </c>
      <c r="J161" s="8">
        <f>IF(Data_Mentah!J161="Yes",1,0)</f>
        <v>1</v>
      </c>
      <c r="K161" s="8">
        <f>IF(Data_Mentah!K161="Yes",1,0)</f>
        <v>1</v>
      </c>
      <c r="L161" s="8">
        <f>IF(Data_Mentah!L161="Yes",1,0)</f>
        <v>1</v>
      </c>
      <c r="M161" s="8">
        <f>IF(Data_Mentah!M161="Yes",1,0)</f>
        <v>1</v>
      </c>
      <c r="N161" s="8">
        <f>IF(Data_Mentah!N161="Yes",1,0)</f>
        <v>1</v>
      </c>
      <c r="O161" s="8">
        <f>IF(Data_Mentah!O161="Yes",1,0)</f>
        <v>0</v>
      </c>
      <c r="P161" s="8">
        <f>IF(Data_Mentah!P161="Yes",1,0)</f>
        <v>0</v>
      </c>
      <c r="Q161" s="9">
        <f>IF(Data_Mentah!Q161="Positive",1,0)</f>
        <v>1</v>
      </c>
      <c r="T161">
        <f t="shared" si="12"/>
        <v>1</v>
      </c>
      <c r="U161">
        <f t="shared" si="13"/>
        <v>1</v>
      </c>
      <c r="V161">
        <f t="shared" si="14"/>
        <v>1</v>
      </c>
      <c r="W161">
        <f t="shared" si="15"/>
        <v>0</v>
      </c>
      <c r="X161">
        <f t="shared" si="16"/>
        <v>1</v>
      </c>
      <c r="Y161">
        <f>IF((Evaluasi_Model!T161 + Evaluasi_Model!U161 + Evaluasi_Model!V161 + Evaluasi_Model!W161 + Evaluasi_Model!X161) &gt;= 3, 1, 0)</f>
        <v>1</v>
      </c>
      <c r="Z161">
        <f>Label_Encoding!Q161</f>
        <v>1</v>
      </c>
      <c r="AA161" t="str">
        <f t="shared" si="17"/>
        <v>Benar</v>
      </c>
    </row>
    <row r="162" spans="1:27" ht="15.75" customHeight="1" x14ac:dyDescent="0.2">
      <c r="A162" s="4">
        <v>28</v>
      </c>
      <c r="B162" s="5">
        <f>IF(Data_Mentah!B162="Male",1,0)</f>
        <v>0</v>
      </c>
      <c r="C162" s="5">
        <f>IF(Data_Mentah!C162="Yes",1,0)</f>
        <v>0</v>
      </c>
      <c r="D162" s="5">
        <f>IF(Data_Mentah!D162="Yes",1,0)</f>
        <v>0</v>
      </c>
      <c r="E162" s="5">
        <f>IF(Data_Mentah!E162="Yes",1,0)</f>
        <v>0</v>
      </c>
      <c r="F162" s="5">
        <f>IF(Data_Mentah!F162="Yes",1,0)</f>
        <v>0</v>
      </c>
      <c r="G162" s="5">
        <f>IF(Data_Mentah!G162="Yes",1,0)</f>
        <v>0</v>
      </c>
      <c r="H162" s="5">
        <f>IF(Data_Mentah!H162="Yes",1,0)</f>
        <v>0</v>
      </c>
      <c r="I162" s="5">
        <f>IF(Data_Mentah!I162="Yes",1,0)</f>
        <v>1</v>
      </c>
      <c r="J162" s="5">
        <f>IF(Data_Mentah!J162="Yes",1,0)</f>
        <v>0</v>
      </c>
      <c r="K162" s="5">
        <f>IF(Data_Mentah!K162="Yes",1,0)</f>
        <v>0</v>
      </c>
      <c r="L162" s="5">
        <f>IF(Data_Mentah!L162="Yes",1,0)</f>
        <v>0</v>
      </c>
      <c r="M162" s="5">
        <f>IF(Data_Mentah!M162="Yes",1,0)</f>
        <v>1</v>
      </c>
      <c r="N162" s="5">
        <f>IF(Data_Mentah!N162="Yes",1,0)</f>
        <v>1</v>
      </c>
      <c r="O162" s="5">
        <f>IF(Data_Mentah!O162="Yes",1,0)</f>
        <v>0</v>
      </c>
      <c r="P162" s="5">
        <f>IF(Data_Mentah!P162="Yes",1,0)</f>
        <v>0</v>
      </c>
      <c r="Q162" s="6">
        <f>IF(Data_Mentah!Q162="Positive",1,0)</f>
        <v>1</v>
      </c>
      <c r="T162">
        <f t="shared" si="12"/>
        <v>0</v>
      </c>
      <c r="U162">
        <f t="shared" si="13"/>
        <v>0</v>
      </c>
      <c r="V162">
        <f t="shared" si="14"/>
        <v>0</v>
      </c>
      <c r="W162">
        <f t="shared" si="15"/>
        <v>0</v>
      </c>
      <c r="X162">
        <f t="shared" si="16"/>
        <v>0</v>
      </c>
      <c r="Y162">
        <f>IF((Evaluasi_Model!T162 + Evaluasi_Model!U162 + Evaluasi_Model!V162 + Evaluasi_Model!W162 + Evaluasi_Model!X162) &gt;= 3, 1, 0)</f>
        <v>0</v>
      </c>
      <c r="Z162">
        <f>Label_Encoding!Q162</f>
        <v>1</v>
      </c>
      <c r="AA162" t="str">
        <f t="shared" si="17"/>
        <v>Salah</v>
      </c>
    </row>
    <row r="163" spans="1:27" ht="15.75" customHeight="1" x14ac:dyDescent="0.2">
      <c r="A163" s="7">
        <v>68</v>
      </c>
      <c r="B163" s="8">
        <f>IF(Data_Mentah!B163="Male",1,0)</f>
        <v>0</v>
      </c>
      <c r="C163" s="8">
        <f>IF(Data_Mentah!C163="Yes",1,0)</f>
        <v>1</v>
      </c>
      <c r="D163" s="8">
        <f>IF(Data_Mentah!D163="Yes",1,0)</f>
        <v>1</v>
      </c>
      <c r="E163" s="8">
        <f>IF(Data_Mentah!E163="Yes",1,0)</f>
        <v>0</v>
      </c>
      <c r="F163" s="8">
        <f>IF(Data_Mentah!F163="Yes",1,0)</f>
        <v>1</v>
      </c>
      <c r="G163" s="8">
        <f>IF(Data_Mentah!G163="Yes",1,0)</f>
        <v>1</v>
      </c>
      <c r="H163" s="8">
        <f>IF(Data_Mentah!H163="Yes",1,0)</f>
        <v>0</v>
      </c>
      <c r="I163" s="8">
        <f>IF(Data_Mentah!I163="Yes",1,0)</f>
        <v>1</v>
      </c>
      <c r="J163" s="8">
        <f>IF(Data_Mentah!J163="Yes",1,0)</f>
        <v>1</v>
      </c>
      <c r="K163" s="8">
        <f>IF(Data_Mentah!K163="Yes",1,0)</f>
        <v>0</v>
      </c>
      <c r="L163" s="8">
        <f>IF(Data_Mentah!L163="Yes",1,0)</f>
        <v>1</v>
      </c>
      <c r="M163" s="8">
        <f>IF(Data_Mentah!M163="Yes",1,0)</f>
        <v>1</v>
      </c>
      <c r="N163" s="8">
        <f>IF(Data_Mentah!N163="Yes",1,0)</f>
        <v>0</v>
      </c>
      <c r="O163" s="8">
        <f>IF(Data_Mentah!O163="Yes",1,0)</f>
        <v>0</v>
      </c>
      <c r="P163" s="8">
        <f>IF(Data_Mentah!P163="Yes",1,0)</f>
        <v>0</v>
      </c>
      <c r="Q163" s="9">
        <f>IF(Data_Mentah!Q163="Positive",1,0)</f>
        <v>1</v>
      </c>
      <c r="T163">
        <f t="shared" si="12"/>
        <v>0</v>
      </c>
      <c r="U163">
        <f t="shared" si="13"/>
        <v>1</v>
      </c>
      <c r="V163">
        <f t="shared" si="14"/>
        <v>1</v>
      </c>
      <c r="W163">
        <f t="shared" si="15"/>
        <v>0</v>
      </c>
      <c r="X163">
        <f t="shared" si="16"/>
        <v>0</v>
      </c>
      <c r="Y163">
        <f>IF((Evaluasi_Model!T163 + Evaluasi_Model!U163 + Evaluasi_Model!V163 + Evaluasi_Model!W163 + Evaluasi_Model!X163) &gt;= 3, 1, 0)</f>
        <v>0</v>
      </c>
      <c r="Z163">
        <f>Label_Encoding!Q163</f>
        <v>1</v>
      </c>
      <c r="AA163" t="str">
        <f t="shared" si="17"/>
        <v>Salah</v>
      </c>
    </row>
    <row r="164" spans="1:27" ht="15.75" customHeight="1" x14ac:dyDescent="0.2">
      <c r="A164" s="4">
        <v>35</v>
      </c>
      <c r="B164" s="5">
        <f>IF(Data_Mentah!B164="Male",1,0)</f>
        <v>0</v>
      </c>
      <c r="C164" s="5">
        <f>IF(Data_Mentah!C164="Yes",1,0)</f>
        <v>0</v>
      </c>
      <c r="D164" s="5">
        <f>IF(Data_Mentah!D164="Yes",1,0)</f>
        <v>0</v>
      </c>
      <c r="E164" s="5">
        <f>IF(Data_Mentah!E164="Yes",1,0)</f>
        <v>0</v>
      </c>
      <c r="F164" s="5">
        <f>IF(Data_Mentah!F164="Yes",1,0)</f>
        <v>0</v>
      </c>
      <c r="G164" s="5">
        <f>IF(Data_Mentah!G164="Yes",1,0)</f>
        <v>0</v>
      </c>
      <c r="H164" s="5">
        <f>IF(Data_Mentah!H164="Yes",1,0)</f>
        <v>0</v>
      </c>
      <c r="I164" s="5">
        <f>IF(Data_Mentah!I164="Yes",1,0)</f>
        <v>0</v>
      </c>
      <c r="J164" s="5">
        <f>IF(Data_Mentah!J164="Yes",1,0)</f>
        <v>0</v>
      </c>
      <c r="K164" s="5">
        <f>IF(Data_Mentah!K164="Yes",1,0)</f>
        <v>0</v>
      </c>
      <c r="L164" s="5">
        <f>IF(Data_Mentah!L164="Yes",1,0)</f>
        <v>0</v>
      </c>
      <c r="M164" s="5">
        <f>IF(Data_Mentah!M164="Yes",1,0)</f>
        <v>0</v>
      </c>
      <c r="N164" s="5">
        <f>IF(Data_Mentah!N164="Yes",1,0)</f>
        <v>0</v>
      </c>
      <c r="O164" s="5">
        <f>IF(Data_Mentah!O164="Yes",1,0)</f>
        <v>0</v>
      </c>
      <c r="P164" s="5">
        <f>IF(Data_Mentah!P164="Yes",1,0)</f>
        <v>0</v>
      </c>
      <c r="Q164" s="6">
        <f>IF(Data_Mentah!Q164="Positive",1,0)</f>
        <v>1</v>
      </c>
      <c r="T164">
        <f t="shared" si="12"/>
        <v>0</v>
      </c>
      <c r="U164">
        <f t="shared" si="13"/>
        <v>0</v>
      </c>
      <c r="V164">
        <f t="shared" si="14"/>
        <v>0</v>
      </c>
      <c r="W164">
        <f t="shared" si="15"/>
        <v>0</v>
      </c>
      <c r="X164">
        <f t="shared" si="16"/>
        <v>0</v>
      </c>
      <c r="Y164">
        <f>IF((Evaluasi_Model!T164 + Evaluasi_Model!U164 + Evaluasi_Model!V164 + Evaluasi_Model!W164 + Evaluasi_Model!X164) &gt;= 3, 1, 0)</f>
        <v>0</v>
      </c>
      <c r="Z164">
        <f>Label_Encoding!Q164</f>
        <v>1</v>
      </c>
      <c r="AA164" t="str">
        <f t="shared" si="17"/>
        <v>Salah</v>
      </c>
    </row>
    <row r="165" spans="1:27" ht="15.75" customHeight="1" x14ac:dyDescent="0.2">
      <c r="A165" s="7">
        <v>45</v>
      </c>
      <c r="B165" s="8">
        <f>IF(Data_Mentah!B165="Male",1,0)</f>
        <v>0</v>
      </c>
      <c r="C165" s="8">
        <f>IF(Data_Mentah!C165="Yes",1,0)</f>
        <v>0</v>
      </c>
      <c r="D165" s="8">
        <f>IF(Data_Mentah!D165="Yes",1,0)</f>
        <v>0</v>
      </c>
      <c r="E165" s="8">
        <f>IF(Data_Mentah!E165="Yes",1,0)</f>
        <v>0</v>
      </c>
      <c r="F165" s="8">
        <f>IF(Data_Mentah!F165="Yes",1,0)</f>
        <v>0</v>
      </c>
      <c r="G165" s="8">
        <f>IF(Data_Mentah!G165="Yes",1,0)</f>
        <v>1</v>
      </c>
      <c r="H165" s="8">
        <f>IF(Data_Mentah!H165="Yes",1,0)</f>
        <v>0</v>
      </c>
      <c r="I165" s="8">
        <f>IF(Data_Mentah!I165="Yes",1,0)</f>
        <v>1</v>
      </c>
      <c r="J165" s="8">
        <f>IF(Data_Mentah!J165="Yes",1,0)</f>
        <v>1</v>
      </c>
      <c r="K165" s="8">
        <f>IF(Data_Mentah!K165="Yes",1,0)</f>
        <v>0</v>
      </c>
      <c r="L165" s="8">
        <f>IF(Data_Mentah!L165="Yes",1,0)</f>
        <v>0</v>
      </c>
      <c r="M165" s="8">
        <f>IF(Data_Mentah!M165="Yes",1,0)</f>
        <v>1</v>
      </c>
      <c r="N165" s="8">
        <f>IF(Data_Mentah!N165="Yes",1,0)</f>
        <v>0</v>
      </c>
      <c r="O165" s="8">
        <f>IF(Data_Mentah!O165="Yes",1,0)</f>
        <v>0</v>
      </c>
      <c r="P165" s="8">
        <f>IF(Data_Mentah!P165="Yes",1,0)</f>
        <v>0</v>
      </c>
      <c r="Q165" s="9">
        <f>IF(Data_Mentah!Q165="Positive",1,0)</f>
        <v>1</v>
      </c>
      <c r="T165">
        <f t="shared" si="12"/>
        <v>0</v>
      </c>
      <c r="U165">
        <f t="shared" si="13"/>
        <v>1</v>
      </c>
      <c r="V165">
        <f t="shared" si="14"/>
        <v>0</v>
      </c>
      <c r="W165">
        <f t="shared" si="15"/>
        <v>0</v>
      </c>
      <c r="X165">
        <f t="shared" si="16"/>
        <v>0</v>
      </c>
      <c r="Y165">
        <f>IF((Evaluasi_Model!T165 + Evaluasi_Model!U165 + Evaluasi_Model!V165 + Evaluasi_Model!W165 + Evaluasi_Model!X165) &gt;= 3, 1, 0)</f>
        <v>0</v>
      </c>
      <c r="Z165">
        <f>Label_Encoding!Q165</f>
        <v>1</v>
      </c>
      <c r="AA165" t="str">
        <f t="shared" si="17"/>
        <v>Salah</v>
      </c>
    </row>
    <row r="166" spans="1:27" ht="15.75" customHeight="1" x14ac:dyDescent="0.2">
      <c r="A166" s="4">
        <v>48</v>
      </c>
      <c r="B166" s="5">
        <f>IF(Data_Mentah!B166="Male",1,0)</f>
        <v>0</v>
      </c>
      <c r="C166" s="5">
        <f>IF(Data_Mentah!C166="Yes",1,0)</f>
        <v>1</v>
      </c>
      <c r="D166" s="5">
        <f>IF(Data_Mentah!D166="Yes",1,0)</f>
        <v>1</v>
      </c>
      <c r="E166" s="5">
        <f>IF(Data_Mentah!E166="Yes",1,0)</f>
        <v>1</v>
      </c>
      <c r="F166" s="5">
        <f>IF(Data_Mentah!F166="Yes",1,0)</f>
        <v>1</v>
      </c>
      <c r="G166" s="5">
        <f>IF(Data_Mentah!G166="Yes",1,0)</f>
        <v>1</v>
      </c>
      <c r="H166" s="5">
        <f>IF(Data_Mentah!H166="Yes",1,0)</f>
        <v>0</v>
      </c>
      <c r="I166" s="5">
        <f>IF(Data_Mentah!I166="Yes",1,0)</f>
        <v>1</v>
      </c>
      <c r="J166" s="5">
        <f>IF(Data_Mentah!J166="Yes",1,0)</f>
        <v>1</v>
      </c>
      <c r="K166" s="5">
        <f>IF(Data_Mentah!K166="Yes",1,0)</f>
        <v>1</v>
      </c>
      <c r="L166" s="5">
        <f>IF(Data_Mentah!L166="Yes",1,0)</f>
        <v>1</v>
      </c>
      <c r="M166" s="5">
        <f>IF(Data_Mentah!M166="Yes",1,0)</f>
        <v>1</v>
      </c>
      <c r="N166" s="5">
        <f>IF(Data_Mentah!N166="Yes",1,0)</f>
        <v>1</v>
      </c>
      <c r="O166" s="5">
        <f>IF(Data_Mentah!O166="Yes",1,0)</f>
        <v>0</v>
      </c>
      <c r="P166" s="5">
        <f>IF(Data_Mentah!P166="Yes",1,0)</f>
        <v>0</v>
      </c>
      <c r="Q166" s="6">
        <f>IF(Data_Mentah!Q166="Positive",1,0)</f>
        <v>1</v>
      </c>
      <c r="T166">
        <f t="shared" si="12"/>
        <v>1</v>
      </c>
      <c r="U166">
        <f t="shared" si="13"/>
        <v>1</v>
      </c>
      <c r="V166">
        <f t="shared" si="14"/>
        <v>1</v>
      </c>
      <c r="W166">
        <f t="shared" si="15"/>
        <v>0</v>
      </c>
      <c r="X166">
        <f t="shared" si="16"/>
        <v>1</v>
      </c>
      <c r="Y166">
        <f>IF((Evaluasi_Model!T166 + Evaluasi_Model!U166 + Evaluasi_Model!V166 + Evaluasi_Model!W166 + Evaluasi_Model!X166) &gt;= 3, 1, 0)</f>
        <v>1</v>
      </c>
      <c r="Z166">
        <f>Label_Encoding!Q166</f>
        <v>1</v>
      </c>
      <c r="AA166" t="str">
        <f t="shared" si="17"/>
        <v>Benar</v>
      </c>
    </row>
    <row r="167" spans="1:27" ht="15.75" customHeight="1" x14ac:dyDescent="0.2">
      <c r="A167" s="7">
        <v>40</v>
      </c>
      <c r="B167" s="8">
        <f>IF(Data_Mentah!B167="Male",1,0)</f>
        <v>0</v>
      </c>
      <c r="C167" s="8">
        <f>IF(Data_Mentah!C167="Yes",1,0)</f>
        <v>1</v>
      </c>
      <c r="D167" s="8">
        <f>IF(Data_Mentah!D167="Yes",1,0)</f>
        <v>1</v>
      </c>
      <c r="E167" s="8">
        <f>IF(Data_Mentah!E167="Yes",1,0)</f>
        <v>1</v>
      </c>
      <c r="F167" s="8">
        <f>IF(Data_Mentah!F167="Yes",1,0)</f>
        <v>1</v>
      </c>
      <c r="G167" s="8">
        <f>IF(Data_Mentah!G167="Yes",1,0)</f>
        <v>0</v>
      </c>
      <c r="H167" s="8">
        <f>IF(Data_Mentah!H167="Yes",1,0)</f>
        <v>0</v>
      </c>
      <c r="I167" s="8">
        <f>IF(Data_Mentah!I167="Yes",1,0)</f>
        <v>1</v>
      </c>
      <c r="J167" s="8">
        <f>IF(Data_Mentah!J167="Yes",1,0)</f>
        <v>0</v>
      </c>
      <c r="K167" s="8">
        <f>IF(Data_Mentah!K167="Yes",1,0)</f>
        <v>0</v>
      </c>
      <c r="L167" s="8">
        <f>IF(Data_Mentah!L167="Yes",1,0)</f>
        <v>1</v>
      </c>
      <c r="M167" s="8">
        <f>IF(Data_Mentah!M167="Yes",1,0)</f>
        <v>1</v>
      </c>
      <c r="N167" s="8">
        <f>IF(Data_Mentah!N167="Yes",1,0)</f>
        <v>1</v>
      </c>
      <c r="O167" s="8">
        <f>IF(Data_Mentah!O167="Yes",1,0)</f>
        <v>0</v>
      </c>
      <c r="P167" s="8">
        <f>IF(Data_Mentah!P167="Yes",1,0)</f>
        <v>0</v>
      </c>
      <c r="Q167" s="9">
        <f>IF(Data_Mentah!Q167="Positive",1,0)</f>
        <v>1</v>
      </c>
      <c r="T167">
        <f t="shared" si="12"/>
        <v>1</v>
      </c>
      <c r="U167">
        <f t="shared" si="13"/>
        <v>0</v>
      </c>
      <c r="V167">
        <f t="shared" si="14"/>
        <v>1</v>
      </c>
      <c r="W167">
        <f t="shared" si="15"/>
        <v>0</v>
      </c>
      <c r="X167">
        <f t="shared" si="16"/>
        <v>1</v>
      </c>
      <c r="Y167">
        <f>IF((Evaluasi_Model!T167 + Evaluasi_Model!U167 + Evaluasi_Model!V167 + Evaluasi_Model!W167 + Evaluasi_Model!X167) &gt;= 3, 1, 0)</f>
        <v>1</v>
      </c>
      <c r="Z167">
        <f>Label_Encoding!Q167</f>
        <v>1</v>
      </c>
      <c r="AA167" t="str">
        <f t="shared" si="17"/>
        <v>Benar</v>
      </c>
    </row>
    <row r="168" spans="1:27" ht="15.75" customHeight="1" x14ac:dyDescent="0.2">
      <c r="A168" s="4">
        <v>57</v>
      </c>
      <c r="B168" s="5">
        <f>IF(Data_Mentah!B168="Male",1,0)</f>
        <v>1</v>
      </c>
      <c r="C168" s="5">
        <f>IF(Data_Mentah!C168="Yes",1,0)</f>
        <v>1</v>
      </c>
      <c r="D168" s="5">
        <f>IF(Data_Mentah!D168="Yes",1,0)</f>
        <v>1</v>
      </c>
      <c r="E168" s="5">
        <f>IF(Data_Mentah!E168="Yes",1,0)</f>
        <v>1</v>
      </c>
      <c r="F168" s="5">
        <f>IF(Data_Mentah!F168="Yes",1,0)</f>
        <v>1</v>
      </c>
      <c r="G168" s="5">
        <f>IF(Data_Mentah!G168="Yes",1,0)</f>
        <v>1</v>
      </c>
      <c r="H168" s="5">
        <f>IF(Data_Mentah!H168="Yes",1,0)</f>
        <v>0</v>
      </c>
      <c r="I168" s="5">
        <f>IF(Data_Mentah!I168="Yes",1,0)</f>
        <v>1</v>
      </c>
      <c r="J168" s="5">
        <f>IF(Data_Mentah!J168="Yes",1,0)</f>
        <v>0</v>
      </c>
      <c r="K168" s="5">
        <f>IF(Data_Mentah!K168="Yes",1,0)</f>
        <v>0</v>
      </c>
      <c r="L168" s="5">
        <f>IF(Data_Mentah!L168="Yes",1,0)</f>
        <v>0</v>
      </c>
      <c r="M168" s="5">
        <f>IF(Data_Mentah!M168="Yes",1,0)</f>
        <v>1</v>
      </c>
      <c r="N168" s="5">
        <f>IF(Data_Mentah!N168="Yes",1,0)</f>
        <v>0</v>
      </c>
      <c r="O168" s="5">
        <f>IF(Data_Mentah!O168="Yes",1,0)</f>
        <v>0</v>
      </c>
      <c r="P168" s="5">
        <f>IF(Data_Mentah!P168="Yes",1,0)</f>
        <v>0</v>
      </c>
      <c r="Q168" s="6">
        <f>IF(Data_Mentah!Q168="Positive",1,0)</f>
        <v>1</v>
      </c>
      <c r="T168">
        <f t="shared" si="12"/>
        <v>0</v>
      </c>
      <c r="U168">
        <f t="shared" si="13"/>
        <v>1</v>
      </c>
      <c r="V168">
        <f t="shared" si="14"/>
        <v>0</v>
      </c>
      <c r="W168">
        <f t="shared" si="15"/>
        <v>0</v>
      </c>
      <c r="X168">
        <f t="shared" si="16"/>
        <v>0</v>
      </c>
      <c r="Y168">
        <f>IF((Evaluasi_Model!T168 + Evaluasi_Model!U168 + Evaluasi_Model!V168 + Evaluasi_Model!W168 + Evaluasi_Model!X168) &gt;= 3, 1, 0)</f>
        <v>0</v>
      </c>
      <c r="Z168">
        <f>Label_Encoding!Q168</f>
        <v>1</v>
      </c>
      <c r="AA168" t="str">
        <f t="shared" si="17"/>
        <v>Salah</v>
      </c>
    </row>
    <row r="169" spans="1:27" ht="15.75" customHeight="1" x14ac:dyDescent="0.2">
      <c r="A169" s="7">
        <v>41</v>
      </c>
      <c r="B169" s="8">
        <f>IF(Data_Mentah!B169="Male",1,0)</f>
        <v>1</v>
      </c>
      <c r="C169" s="8">
        <f>IF(Data_Mentah!C169="Yes",1,0)</f>
        <v>1</v>
      </c>
      <c r="D169" s="8">
        <f>IF(Data_Mentah!D169="Yes",1,0)</f>
        <v>1</v>
      </c>
      <c r="E169" s="8">
        <f>IF(Data_Mentah!E169="Yes",1,0)</f>
        <v>1</v>
      </c>
      <c r="F169" s="8">
        <f>IF(Data_Mentah!F169="Yes",1,0)</f>
        <v>1</v>
      </c>
      <c r="G169" s="8">
        <f>IF(Data_Mentah!G169="Yes",1,0)</f>
        <v>1</v>
      </c>
      <c r="H169" s="8">
        <f>IF(Data_Mentah!H169="Yes",1,0)</f>
        <v>1</v>
      </c>
      <c r="I169" s="8">
        <f>IF(Data_Mentah!I169="Yes",1,0)</f>
        <v>1</v>
      </c>
      <c r="J169" s="8">
        <f>IF(Data_Mentah!J169="Yes",1,0)</f>
        <v>1</v>
      </c>
      <c r="K169" s="8">
        <f>IF(Data_Mentah!K169="Yes",1,0)</f>
        <v>1</v>
      </c>
      <c r="L169" s="8">
        <f>IF(Data_Mentah!L169="Yes",1,0)</f>
        <v>0</v>
      </c>
      <c r="M169" s="8">
        <f>IF(Data_Mentah!M169="Yes",1,0)</f>
        <v>0</v>
      </c>
      <c r="N169" s="8">
        <f>IF(Data_Mentah!N169="Yes",1,0)</f>
        <v>0</v>
      </c>
      <c r="O169" s="8">
        <f>IF(Data_Mentah!O169="Yes",1,0)</f>
        <v>0</v>
      </c>
      <c r="P169" s="8">
        <f>IF(Data_Mentah!P169="Yes",1,0)</f>
        <v>1</v>
      </c>
      <c r="Q169" s="9">
        <f>IF(Data_Mentah!Q169="Positive",1,0)</f>
        <v>1</v>
      </c>
      <c r="T169">
        <f t="shared" si="12"/>
        <v>1</v>
      </c>
      <c r="U169">
        <f t="shared" si="13"/>
        <v>1</v>
      </c>
      <c r="V169">
        <f t="shared" si="14"/>
        <v>1</v>
      </c>
      <c r="W169">
        <f t="shared" si="15"/>
        <v>0</v>
      </c>
      <c r="X169">
        <f t="shared" si="16"/>
        <v>1</v>
      </c>
      <c r="Y169">
        <f>IF((Evaluasi_Model!T169 + Evaluasi_Model!U169 + Evaluasi_Model!V169 + Evaluasi_Model!W169 + Evaluasi_Model!X169) &gt;= 3, 1, 0)</f>
        <v>1</v>
      </c>
      <c r="Z169">
        <f>Label_Encoding!Q169</f>
        <v>1</v>
      </c>
      <c r="AA169" t="str">
        <f t="shared" si="17"/>
        <v>Benar</v>
      </c>
    </row>
    <row r="170" spans="1:27" ht="15.75" customHeight="1" x14ac:dyDescent="0.2">
      <c r="A170" s="4">
        <v>37</v>
      </c>
      <c r="B170" s="5">
        <f>IF(Data_Mentah!B170="Male",1,0)</f>
        <v>1</v>
      </c>
      <c r="C170" s="5">
        <f>IF(Data_Mentah!C170="Yes",1,0)</f>
        <v>0</v>
      </c>
      <c r="D170" s="5">
        <f>IF(Data_Mentah!D170="Yes",1,0)</f>
        <v>0</v>
      </c>
      <c r="E170" s="5">
        <f>IF(Data_Mentah!E170="Yes",1,0)</f>
        <v>0</v>
      </c>
      <c r="F170" s="5">
        <f>IF(Data_Mentah!F170="Yes",1,0)</f>
        <v>1</v>
      </c>
      <c r="G170" s="5">
        <f>IF(Data_Mentah!G170="Yes",1,0)</f>
        <v>0</v>
      </c>
      <c r="H170" s="5">
        <f>IF(Data_Mentah!H170="Yes",1,0)</f>
        <v>0</v>
      </c>
      <c r="I170" s="5">
        <f>IF(Data_Mentah!I170="Yes",1,0)</f>
        <v>0</v>
      </c>
      <c r="J170" s="5">
        <f>IF(Data_Mentah!J170="Yes",1,0)</f>
        <v>0</v>
      </c>
      <c r="K170" s="5">
        <f>IF(Data_Mentah!K170="Yes",1,0)</f>
        <v>0</v>
      </c>
      <c r="L170" s="5">
        <f>IF(Data_Mentah!L170="Yes",1,0)</f>
        <v>1</v>
      </c>
      <c r="M170" s="5">
        <f>IF(Data_Mentah!M170="Yes",1,0)</f>
        <v>0</v>
      </c>
      <c r="N170" s="5">
        <f>IF(Data_Mentah!N170="Yes",1,0)</f>
        <v>0</v>
      </c>
      <c r="O170" s="5">
        <f>IF(Data_Mentah!O170="Yes",1,0)</f>
        <v>1</v>
      </c>
      <c r="P170" s="5">
        <f>IF(Data_Mentah!P170="Yes",1,0)</f>
        <v>0</v>
      </c>
      <c r="Q170" s="6">
        <f>IF(Data_Mentah!Q170="Positive",1,0)</f>
        <v>1</v>
      </c>
      <c r="T170">
        <f t="shared" si="12"/>
        <v>0</v>
      </c>
      <c r="U170">
        <f t="shared" si="13"/>
        <v>0</v>
      </c>
      <c r="V170">
        <f t="shared" si="14"/>
        <v>0</v>
      </c>
      <c r="W170">
        <f t="shared" si="15"/>
        <v>0</v>
      </c>
      <c r="X170">
        <f t="shared" si="16"/>
        <v>0</v>
      </c>
      <c r="Y170">
        <f>IF((Evaluasi_Model!T170 + Evaluasi_Model!U170 + Evaluasi_Model!V170 + Evaluasi_Model!W170 + Evaluasi_Model!X170) &gt;= 3, 1, 0)</f>
        <v>0</v>
      </c>
      <c r="Z170">
        <f>Label_Encoding!Q170</f>
        <v>1</v>
      </c>
      <c r="AA170" t="str">
        <f t="shared" si="17"/>
        <v>Salah</v>
      </c>
    </row>
    <row r="171" spans="1:27" ht="15.75" customHeight="1" x14ac:dyDescent="0.2">
      <c r="A171" s="7">
        <v>54</v>
      </c>
      <c r="B171" s="8">
        <f>IF(Data_Mentah!B171="Male",1,0)</f>
        <v>1</v>
      </c>
      <c r="C171" s="8">
        <f>IF(Data_Mentah!C171="Yes",1,0)</f>
        <v>1</v>
      </c>
      <c r="D171" s="8">
        <f>IF(Data_Mentah!D171="Yes",1,0)</f>
        <v>1</v>
      </c>
      <c r="E171" s="8">
        <f>IF(Data_Mentah!E171="Yes",1,0)</f>
        <v>1</v>
      </c>
      <c r="F171" s="8">
        <f>IF(Data_Mentah!F171="Yes",1,0)</f>
        <v>1</v>
      </c>
      <c r="G171" s="8">
        <f>IF(Data_Mentah!G171="Yes",1,0)</f>
        <v>0</v>
      </c>
      <c r="H171" s="8">
        <f>IF(Data_Mentah!H171="Yes",1,0)</f>
        <v>0</v>
      </c>
      <c r="I171" s="8">
        <f>IF(Data_Mentah!I171="Yes",1,0)</f>
        <v>1</v>
      </c>
      <c r="J171" s="8">
        <f>IF(Data_Mentah!J171="Yes",1,0)</f>
        <v>1</v>
      </c>
      <c r="K171" s="8">
        <f>IF(Data_Mentah!K171="Yes",1,0)</f>
        <v>1</v>
      </c>
      <c r="L171" s="8">
        <f>IF(Data_Mentah!L171="Yes",1,0)</f>
        <v>1</v>
      </c>
      <c r="M171" s="8">
        <f>IF(Data_Mentah!M171="Yes",1,0)</f>
        <v>1</v>
      </c>
      <c r="N171" s="8">
        <f>IF(Data_Mentah!N171="Yes",1,0)</f>
        <v>1</v>
      </c>
      <c r="O171" s="8">
        <f>IF(Data_Mentah!O171="Yes",1,0)</f>
        <v>0</v>
      </c>
      <c r="P171" s="8">
        <f>IF(Data_Mentah!P171="Yes",1,0)</f>
        <v>0</v>
      </c>
      <c r="Q171" s="9">
        <f>IF(Data_Mentah!Q171="Positive",1,0)</f>
        <v>1</v>
      </c>
      <c r="T171">
        <f t="shared" si="12"/>
        <v>1</v>
      </c>
      <c r="U171">
        <f t="shared" si="13"/>
        <v>1</v>
      </c>
      <c r="V171">
        <f t="shared" si="14"/>
        <v>1</v>
      </c>
      <c r="W171">
        <f t="shared" si="15"/>
        <v>0</v>
      </c>
      <c r="X171">
        <f t="shared" si="16"/>
        <v>1</v>
      </c>
      <c r="Y171">
        <f>IF((Evaluasi_Model!T171 + Evaluasi_Model!U171 + Evaluasi_Model!V171 + Evaluasi_Model!W171 + Evaluasi_Model!X171) &gt;= 3, 1, 0)</f>
        <v>1</v>
      </c>
      <c r="Z171">
        <f>Label_Encoding!Q171</f>
        <v>1</v>
      </c>
      <c r="AA171" t="str">
        <f t="shared" si="17"/>
        <v>Benar</v>
      </c>
    </row>
    <row r="172" spans="1:27" ht="15.75" customHeight="1" x14ac:dyDescent="0.2">
      <c r="A172" s="4">
        <v>49</v>
      </c>
      <c r="B172" s="5">
        <f>IF(Data_Mentah!B172="Male",1,0)</f>
        <v>1</v>
      </c>
      <c r="C172" s="5">
        <f>IF(Data_Mentah!C172="Yes",1,0)</f>
        <v>1</v>
      </c>
      <c r="D172" s="5">
        <f>IF(Data_Mentah!D172="Yes",1,0)</f>
        <v>1</v>
      </c>
      <c r="E172" s="5">
        <f>IF(Data_Mentah!E172="Yes",1,0)</f>
        <v>0</v>
      </c>
      <c r="F172" s="5">
        <f>IF(Data_Mentah!F172="Yes",1,0)</f>
        <v>1</v>
      </c>
      <c r="G172" s="5">
        <f>IF(Data_Mentah!G172="Yes",1,0)</f>
        <v>0</v>
      </c>
      <c r="H172" s="5">
        <f>IF(Data_Mentah!H172="Yes",1,0)</f>
        <v>0</v>
      </c>
      <c r="I172" s="5">
        <f>IF(Data_Mentah!I172="Yes",1,0)</f>
        <v>1</v>
      </c>
      <c r="J172" s="5">
        <f>IF(Data_Mentah!J172="Yes",1,0)</f>
        <v>1</v>
      </c>
      <c r="K172" s="5">
        <f>IF(Data_Mentah!K172="Yes",1,0)</f>
        <v>0</v>
      </c>
      <c r="L172" s="5">
        <f>IF(Data_Mentah!L172="Yes",1,0)</f>
        <v>0</v>
      </c>
      <c r="M172" s="5">
        <f>IF(Data_Mentah!M172="Yes",1,0)</f>
        <v>0</v>
      </c>
      <c r="N172" s="5">
        <f>IF(Data_Mentah!N172="Yes",1,0)</f>
        <v>0</v>
      </c>
      <c r="O172" s="5">
        <f>IF(Data_Mentah!O172="Yes",1,0)</f>
        <v>0</v>
      </c>
      <c r="P172" s="5">
        <f>IF(Data_Mentah!P172="Yes",1,0)</f>
        <v>0</v>
      </c>
      <c r="Q172" s="6">
        <f>IF(Data_Mentah!Q172="Positive",1,0)</f>
        <v>1</v>
      </c>
      <c r="T172">
        <f t="shared" si="12"/>
        <v>0</v>
      </c>
      <c r="U172">
        <f t="shared" si="13"/>
        <v>0</v>
      </c>
      <c r="V172">
        <f t="shared" si="14"/>
        <v>1</v>
      </c>
      <c r="W172">
        <f t="shared" si="15"/>
        <v>0</v>
      </c>
      <c r="X172">
        <f t="shared" si="16"/>
        <v>0</v>
      </c>
      <c r="Y172">
        <f>IF((Evaluasi_Model!T172 + Evaluasi_Model!U172 + Evaluasi_Model!V172 + Evaluasi_Model!W172 + Evaluasi_Model!X172) &gt;= 3, 1, 0)</f>
        <v>0</v>
      </c>
      <c r="Z172">
        <f>Label_Encoding!Q172</f>
        <v>1</v>
      </c>
      <c r="AA172" t="str">
        <f t="shared" si="17"/>
        <v>Salah</v>
      </c>
    </row>
    <row r="173" spans="1:27" ht="15.75" customHeight="1" x14ac:dyDescent="0.2">
      <c r="A173" s="7">
        <v>48</v>
      </c>
      <c r="B173" s="8">
        <f>IF(Data_Mentah!B173="Male",1,0)</f>
        <v>1</v>
      </c>
      <c r="C173" s="8">
        <f>IF(Data_Mentah!C173="Yes",1,0)</f>
        <v>1</v>
      </c>
      <c r="D173" s="8">
        <f>IF(Data_Mentah!D173="Yes",1,0)</f>
        <v>1</v>
      </c>
      <c r="E173" s="8">
        <f>IF(Data_Mentah!E173="Yes",1,0)</f>
        <v>0</v>
      </c>
      <c r="F173" s="8">
        <f>IF(Data_Mentah!F173="Yes",1,0)</f>
        <v>1</v>
      </c>
      <c r="G173" s="8">
        <f>IF(Data_Mentah!G173="Yes",1,0)</f>
        <v>0</v>
      </c>
      <c r="H173" s="8">
        <f>IF(Data_Mentah!H173="Yes",1,0)</f>
        <v>1</v>
      </c>
      <c r="I173" s="8">
        <f>IF(Data_Mentah!I173="Yes",1,0)</f>
        <v>1</v>
      </c>
      <c r="J173" s="8">
        <f>IF(Data_Mentah!J173="Yes",1,0)</f>
        <v>1</v>
      </c>
      <c r="K173" s="8">
        <f>IF(Data_Mentah!K173="Yes",1,0)</f>
        <v>0</v>
      </c>
      <c r="L173" s="8">
        <f>IF(Data_Mentah!L173="Yes",1,0)</f>
        <v>0</v>
      </c>
      <c r="M173" s="8">
        <f>IF(Data_Mentah!M173="Yes",1,0)</f>
        <v>0</v>
      </c>
      <c r="N173" s="8">
        <f>IF(Data_Mentah!N173="Yes",1,0)</f>
        <v>0</v>
      </c>
      <c r="O173" s="8">
        <f>IF(Data_Mentah!O173="Yes",1,0)</f>
        <v>0</v>
      </c>
      <c r="P173" s="8">
        <f>IF(Data_Mentah!P173="Yes",1,0)</f>
        <v>0</v>
      </c>
      <c r="Q173" s="9">
        <f>IF(Data_Mentah!Q173="Positive",1,0)</f>
        <v>1</v>
      </c>
      <c r="T173">
        <f t="shared" si="12"/>
        <v>1</v>
      </c>
      <c r="U173">
        <f t="shared" si="13"/>
        <v>0</v>
      </c>
      <c r="V173">
        <f t="shared" si="14"/>
        <v>1</v>
      </c>
      <c r="W173">
        <f t="shared" si="15"/>
        <v>0</v>
      </c>
      <c r="X173">
        <f t="shared" si="16"/>
        <v>0</v>
      </c>
      <c r="Y173">
        <f>IF((Evaluasi_Model!T173 + Evaluasi_Model!U173 + Evaluasi_Model!V173 + Evaluasi_Model!W173 + Evaluasi_Model!X173) &gt;= 3, 1, 0)</f>
        <v>0</v>
      </c>
      <c r="Z173">
        <f>Label_Encoding!Q173</f>
        <v>1</v>
      </c>
      <c r="AA173" t="str">
        <f t="shared" si="17"/>
        <v>Salah</v>
      </c>
    </row>
    <row r="174" spans="1:27" ht="15.75" customHeight="1" x14ac:dyDescent="0.2">
      <c r="A174" s="4">
        <v>60</v>
      </c>
      <c r="B174" s="5">
        <f>IF(Data_Mentah!B174="Male",1,0)</f>
        <v>1</v>
      </c>
      <c r="C174" s="5">
        <f>IF(Data_Mentah!C174="Yes",1,0)</f>
        <v>1</v>
      </c>
      <c r="D174" s="5">
        <f>IF(Data_Mentah!D174="Yes",1,0)</f>
        <v>0</v>
      </c>
      <c r="E174" s="5">
        <f>IF(Data_Mentah!E174="Yes",1,0)</f>
        <v>0</v>
      </c>
      <c r="F174" s="5">
        <f>IF(Data_Mentah!F174="Yes",1,0)</f>
        <v>0</v>
      </c>
      <c r="G174" s="5">
        <f>IF(Data_Mentah!G174="Yes",1,0)</f>
        <v>0</v>
      </c>
      <c r="H174" s="5">
        <f>IF(Data_Mentah!H174="Yes",1,0)</f>
        <v>0</v>
      </c>
      <c r="I174" s="5">
        <f>IF(Data_Mentah!I174="Yes",1,0)</f>
        <v>1</v>
      </c>
      <c r="J174" s="5">
        <f>IF(Data_Mentah!J174="Yes",1,0)</f>
        <v>0</v>
      </c>
      <c r="K174" s="5">
        <f>IF(Data_Mentah!K174="Yes",1,0)</f>
        <v>0</v>
      </c>
      <c r="L174" s="5">
        <f>IF(Data_Mentah!L174="Yes",1,0)</f>
        <v>0</v>
      </c>
      <c r="M174" s="5">
        <f>IF(Data_Mentah!M174="Yes",1,0)</f>
        <v>1</v>
      </c>
      <c r="N174" s="5">
        <f>IF(Data_Mentah!N174="Yes",1,0)</f>
        <v>0</v>
      </c>
      <c r="O174" s="5">
        <f>IF(Data_Mentah!O174="Yes",1,0)</f>
        <v>1</v>
      </c>
      <c r="P174" s="5">
        <f>IF(Data_Mentah!P174="Yes",1,0)</f>
        <v>0</v>
      </c>
      <c r="Q174" s="6">
        <f>IF(Data_Mentah!Q174="Positive",1,0)</f>
        <v>1</v>
      </c>
      <c r="T174">
        <f t="shared" si="12"/>
        <v>0</v>
      </c>
      <c r="U174">
        <f t="shared" si="13"/>
        <v>0</v>
      </c>
      <c r="V174">
        <f t="shared" si="14"/>
        <v>0</v>
      </c>
      <c r="W174">
        <f t="shared" si="15"/>
        <v>0</v>
      </c>
      <c r="X174">
        <f t="shared" si="16"/>
        <v>1</v>
      </c>
      <c r="Y174">
        <f>IF((Evaluasi_Model!T174 + Evaluasi_Model!U174 + Evaluasi_Model!V174 + Evaluasi_Model!W174 + Evaluasi_Model!X174) &gt;= 3, 1, 0)</f>
        <v>0</v>
      </c>
      <c r="Z174">
        <f>Label_Encoding!Q174</f>
        <v>1</v>
      </c>
      <c r="AA174" t="str">
        <f t="shared" si="17"/>
        <v>Salah</v>
      </c>
    </row>
    <row r="175" spans="1:27" ht="15.75" customHeight="1" x14ac:dyDescent="0.2">
      <c r="A175" s="7">
        <v>63</v>
      </c>
      <c r="B175" s="8">
        <f>IF(Data_Mentah!B175="Male",1,0)</f>
        <v>1</v>
      </c>
      <c r="C175" s="8">
        <f>IF(Data_Mentah!C175="Yes",1,0)</f>
        <v>1</v>
      </c>
      <c r="D175" s="8">
        <f>IF(Data_Mentah!D175="Yes",1,0)</f>
        <v>1</v>
      </c>
      <c r="E175" s="8">
        <f>IF(Data_Mentah!E175="Yes",1,0)</f>
        <v>1</v>
      </c>
      <c r="F175" s="8">
        <f>IF(Data_Mentah!F175="Yes",1,0)</f>
        <v>1</v>
      </c>
      <c r="G175" s="8">
        <f>IF(Data_Mentah!G175="Yes",1,0)</f>
        <v>1</v>
      </c>
      <c r="H175" s="8">
        <f>IF(Data_Mentah!H175="Yes",1,0)</f>
        <v>0</v>
      </c>
      <c r="I175" s="8">
        <f>IF(Data_Mentah!I175="Yes",1,0)</f>
        <v>1</v>
      </c>
      <c r="J175" s="8">
        <f>IF(Data_Mentah!J175="Yes",1,0)</f>
        <v>0</v>
      </c>
      <c r="K175" s="8">
        <f>IF(Data_Mentah!K175="Yes",1,0)</f>
        <v>0</v>
      </c>
      <c r="L175" s="8">
        <f>IF(Data_Mentah!L175="Yes",1,0)</f>
        <v>0</v>
      </c>
      <c r="M175" s="8">
        <f>IF(Data_Mentah!M175="Yes",1,0)</f>
        <v>0</v>
      </c>
      <c r="N175" s="8">
        <f>IF(Data_Mentah!N175="Yes",1,0)</f>
        <v>1</v>
      </c>
      <c r="O175" s="8">
        <f>IF(Data_Mentah!O175="Yes",1,0)</f>
        <v>1</v>
      </c>
      <c r="P175" s="8">
        <f>IF(Data_Mentah!P175="Yes",1,0)</f>
        <v>1</v>
      </c>
      <c r="Q175" s="9">
        <f>IF(Data_Mentah!Q175="Positive",1,0)</f>
        <v>1</v>
      </c>
      <c r="T175">
        <f t="shared" si="12"/>
        <v>1</v>
      </c>
      <c r="U175">
        <f t="shared" si="13"/>
        <v>1</v>
      </c>
      <c r="V175">
        <f t="shared" si="14"/>
        <v>0</v>
      </c>
      <c r="W175">
        <f t="shared" si="15"/>
        <v>0</v>
      </c>
      <c r="X175">
        <f t="shared" si="16"/>
        <v>1</v>
      </c>
      <c r="Y175">
        <f>IF((Evaluasi_Model!T175 + Evaluasi_Model!U175 + Evaluasi_Model!V175 + Evaluasi_Model!W175 + Evaluasi_Model!X175) &gt;= 3, 1, 0)</f>
        <v>1</v>
      </c>
      <c r="Z175">
        <f>Label_Encoding!Q175</f>
        <v>1</v>
      </c>
      <c r="AA175" t="str">
        <f t="shared" si="17"/>
        <v>Benar</v>
      </c>
    </row>
    <row r="176" spans="1:27" ht="15.75" customHeight="1" x14ac:dyDescent="0.2">
      <c r="A176" s="4">
        <v>35</v>
      </c>
      <c r="B176" s="5">
        <f>IF(Data_Mentah!B176="Male",1,0)</f>
        <v>1</v>
      </c>
      <c r="C176" s="5">
        <f>IF(Data_Mentah!C176="Yes",1,0)</f>
        <v>1</v>
      </c>
      <c r="D176" s="5">
        <f>IF(Data_Mentah!D176="Yes",1,0)</f>
        <v>0</v>
      </c>
      <c r="E176" s="5">
        <f>IF(Data_Mentah!E176="Yes",1,0)</f>
        <v>1</v>
      </c>
      <c r="F176" s="5">
        <f>IF(Data_Mentah!F176="Yes",1,0)</f>
        <v>0</v>
      </c>
      <c r="G176" s="5">
        <f>IF(Data_Mentah!G176="Yes",1,0)</f>
        <v>0</v>
      </c>
      <c r="H176" s="5">
        <f>IF(Data_Mentah!H176="Yes",1,0)</f>
        <v>0</v>
      </c>
      <c r="I176" s="5">
        <f>IF(Data_Mentah!I176="Yes",1,0)</f>
        <v>0</v>
      </c>
      <c r="J176" s="5">
        <f>IF(Data_Mentah!J176="Yes",1,0)</f>
        <v>0</v>
      </c>
      <c r="K176" s="5">
        <f>IF(Data_Mentah!K176="Yes",1,0)</f>
        <v>0</v>
      </c>
      <c r="L176" s="5">
        <f>IF(Data_Mentah!L176="Yes",1,0)</f>
        <v>0</v>
      </c>
      <c r="M176" s="5">
        <f>IF(Data_Mentah!M176="Yes",1,0)</f>
        <v>1</v>
      </c>
      <c r="N176" s="5">
        <f>IF(Data_Mentah!N176="Yes",1,0)</f>
        <v>0</v>
      </c>
      <c r="O176" s="5">
        <f>IF(Data_Mentah!O176="Yes",1,0)</f>
        <v>1</v>
      </c>
      <c r="P176" s="5">
        <f>IF(Data_Mentah!P176="Yes",1,0)</f>
        <v>0</v>
      </c>
      <c r="Q176" s="6">
        <f>IF(Data_Mentah!Q176="Positive",1,0)</f>
        <v>1</v>
      </c>
      <c r="T176">
        <f t="shared" si="12"/>
        <v>0</v>
      </c>
      <c r="U176">
        <f t="shared" si="13"/>
        <v>0</v>
      </c>
      <c r="V176">
        <f t="shared" si="14"/>
        <v>0</v>
      </c>
      <c r="W176">
        <f t="shared" si="15"/>
        <v>0</v>
      </c>
      <c r="X176">
        <f t="shared" si="16"/>
        <v>0</v>
      </c>
      <c r="Y176">
        <f>IF((Evaluasi_Model!T176 + Evaluasi_Model!U176 + Evaluasi_Model!V176 + Evaluasi_Model!W176 + Evaluasi_Model!X176) &gt;= 3, 1, 0)</f>
        <v>0</v>
      </c>
      <c r="Z176">
        <f>Label_Encoding!Q176</f>
        <v>1</v>
      </c>
      <c r="AA176" t="str">
        <f t="shared" si="17"/>
        <v>Salah</v>
      </c>
    </row>
    <row r="177" spans="1:27" ht="15.75" customHeight="1" x14ac:dyDescent="0.2">
      <c r="A177" s="7">
        <v>30</v>
      </c>
      <c r="B177" s="8">
        <f>IF(Data_Mentah!B177="Male",1,0)</f>
        <v>0</v>
      </c>
      <c r="C177" s="8">
        <f>IF(Data_Mentah!C177="Yes",1,0)</f>
        <v>1</v>
      </c>
      <c r="D177" s="8">
        <f>IF(Data_Mentah!D177="Yes",1,0)</f>
        <v>0</v>
      </c>
      <c r="E177" s="8">
        <f>IF(Data_Mentah!E177="Yes",1,0)</f>
        <v>1</v>
      </c>
      <c r="F177" s="8">
        <f>IF(Data_Mentah!F177="Yes",1,0)</f>
        <v>1</v>
      </c>
      <c r="G177" s="8">
        <f>IF(Data_Mentah!G177="Yes",1,0)</f>
        <v>1</v>
      </c>
      <c r="H177" s="8">
        <f>IF(Data_Mentah!H177="Yes",1,0)</f>
        <v>0</v>
      </c>
      <c r="I177" s="8">
        <f>IF(Data_Mentah!I177="Yes",1,0)</f>
        <v>0</v>
      </c>
      <c r="J177" s="8">
        <f>IF(Data_Mentah!J177="Yes",1,0)</f>
        <v>0</v>
      </c>
      <c r="K177" s="8">
        <f>IF(Data_Mentah!K177="Yes",1,0)</f>
        <v>0</v>
      </c>
      <c r="L177" s="8">
        <f>IF(Data_Mentah!L177="Yes",1,0)</f>
        <v>1</v>
      </c>
      <c r="M177" s="8">
        <f>IF(Data_Mentah!M177="Yes",1,0)</f>
        <v>0</v>
      </c>
      <c r="N177" s="8">
        <f>IF(Data_Mentah!N177="Yes",1,0)</f>
        <v>0</v>
      </c>
      <c r="O177" s="8">
        <f>IF(Data_Mentah!O177="Yes",1,0)</f>
        <v>0</v>
      </c>
      <c r="P177" s="8">
        <f>IF(Data_Mentah!P177="Yes",1,0)</f>
        <v>0</v>
      </c>
      <c r="Q177" s="9">
        <f>IF(Data_Mentah!Q177="Positive",1,0)</f>
        <v>1</v>
      </c>
      <c r="T177">
        <f t="shared" si="12"/>
        <v>0</v>
      </c>
      <c r="U177">
        <f t="shared" si="13"/>
        <v>0</v>
      </c>
      <c r="V177">
        <f t="shared" si="14"/>
        <v>0</v>
      </c>
      <c r="W177">
        <f t="shared" si="15"/>
        <v>0</v>
      </c>
      <c r="X177">
        <f t="shared" si="16"/>
        <v>0</v>
      </c>
      <c r="Y177">
        <f>IF((Evaluasi_Model!T177 + Evaluasi_Model!U177 + Evaluasi_Model!V177 + Evaluasi_Model!W177 + Evaluasi_Model!X177) &gt;= 3, 1, 0)</f>
        <v>0</v>
      </c>
      <c r="Z177">
        <f>Label_Encoding!Q177</f>
        <v>1</v>
      </c>
      <c r="AA177" t="str">
        <f t="shared" si="17"/>
        <v>Salah</v>
      </c>
    </row>
    <row r="178" spans="1:27" ht="15.75" customHeight="1" x14ac:dyDescent="0.2">
      <c r="A178" s="4">
        <v>53</v>
      </c>
      <c r="B178" s="5">
        <f>IF(Data_Mentah!B178="Male",1,0)</f>
        <v>0</v>
      </c>
      <c r="C178" s="5">
        <f>IF(Data_Mentah!C178="Yes",1,0)</f>
        <v>0</v>
      </c>
      <c r="D178" s="5">
        <f>IF(Data_Mentah!D178="Yes",1,0)</f>
        <v>1</v>
      </c>
      <c r="E178" s="5">
        <f>IF(Data_Mentah!E178="Yes",1,0)</f>
        <v>1</v>
      </c>
      <c r="F178" s="5">
        <f>IF(Data_Mentah!F178="Yes",1,0)</f>
        <v>0</v>
      </c>
      <c r="G178" s="5">
        <f>IF(Data_Mentah!G178="Yes",1,0)</f>
        <v>1</v>
      </c>
      <c r="H178" s="5">
        <f>IF(Data_Mentah!H178="Yes",1,0)</f>
        <v>1</v>
      </c>
      <c r="I178" s="5">
        <f>IF(Data_Mentah!I178="Yes",1,0)</f>
        <v>1</v>
      </c>
      <c r="J178" s="5">
        <f>IF(Data_Mentah!J178="Yes",1,0)</f>
        <v>1</v>
      </c>
      <c r="K178" s="5">
        <f>IF(Data_Mentah!K178="Yes",1,0)</f>
        <v>1</v>
      </c>
      <c r="L178" s="5">
        <f>IF(Data_Mentah!L178="Yes",1,0)</f>
        <v>1</v>
      </c>
      <c r="M178" s="5">
        <f>IF(Data_Mentah!M178="Yes",1,0)</f>
        <v>0</v>
      </c>
      <c r="N178" s="5">
        <f>IF(Data_Mentah!N178="Yes",1,0)</f>
        <v>1</v>
      </c>
      <c r="O178" s="5">
        <f>IF(Data_Mentah!O178="Yes",1,0)</f>
        <v>0</v>
      </c>
      <c r="P178" s="5">
        <f>IF(Data_Mentah!P178="Yes",1,0)</f>
        <v>0</v>
      </c>
      <c r="Q178" s="6">
        <f>IF(Data_Mentah!Q178="Positive",1,0)</f>
        <v>1</v>
      </c>
      <c r="T178">
        <f t="shared" si="12"/>
        <v>1</v>
      </c>
      <c r="U178">
        <f t="shared" si="13"/>
        <v>1</v>
      </c>
      <c r="V178">
        <f t="shared" si="14"/>
        <v>1</v>
      </c>
      <c r="W178">
        <f t="shared" si="15"/>
        <v>0</v>
      </c>
      <c r="X178">
        <f t="shared" si="16"/>
        <v>0</v>
      </c>
      <c r="Y178">
        <f>IF((Evaluasi_Model!T178 + Evaluasi_Model!U178 + Evaluasi_Model!V178 + Evaluasi_Model!W178 + Evaluasi_Model!X178) &gt;= 3, 1, 0)</f>
        <v>1</v>
      </c>
      <c r="Z178">
        <f>Label_Encoding!Q178</f>
        <v>1</v>
      </c>
      <c r="AA178" t="str">
        <f t="shared" si="17"/>
        <v>Benar</v>
      </c>
    </row>
    <row r="179" spans="1:27" ht="15.75" customHeight="1" x14ac:dyDescent="0.2">
      <c r="A179" s="7">
        <v>50</v>
      </c>
      <c r="B179" s="8">
        <f>IF(Data_Mentah!B179="Male",1,0)</f>
        <v>0</v>
      </c>
      <c r="C179" s="8">
        <f>IF(Data_Mentah!C179="Yes",1,0)</f>
        <v>1</v>
      </c>
      <c r="D179" s="8">
        <f>IF(Data_Mentah!D179="Yes",1,0)</f>
        <v>1</v>
      </c>
      <c r="E179" s="8">
        <f>IF(Data_Mentah!E179="Yes",1,0)</f>
        <v>1</v>
      </c>
      <c r="F179" s="8">
        <f>IF(Data_Mentah!F179="Yes",1,0)</f>
        <v>0</v>
      </c>
      <c r="G179" s="8">
        <f>IF(Data_Mentah!G179="Yes",1,0)</f>
        <v>1</v>
      </c>
      <c r="H179" s="8">
        <f>IF(Data_Mentah!H179="Yes",1,0)</f>
        <v>0</v>
      </c>
      <c r="I179" s="8">
        <f>IF(Data_Mentah!I179="Yes",1,0)</f>
        <v>0</v>
      </c>
      <c r="J179" s="8">
        <f>IF(Data_Mentah!J179="Yes",1,0)</f>
        <v>0</v>
      </c>
      <c r="K179" s="8">
        <f>IF(Data_Mentah!K179="Yes",1,0)</f>
        <v>0</v>
      </c>
      <c r="L179" s="8">
        <f>IF(Data_Mentah!L179="Yes",1,0)</f>
        <v>1</v>
      </c>
      <c r="M179" s="8">
        <f>IF(Data_Mentah!M179="Yes",1,0)</f>
        <v>1</v>
      </c>
      <c r="N179" s="8">
        <f>IF(Data_Mentah!N179="Yes",1,0)</f>
        <v>0</v>
      </c>
      <c r="O179" s="8">
        <f>IF(Data_Mentah!O179="Yes",1,0)</f>
        <v>0</v>
      </c>
      <c r="P179" s="8">
        <f>IF(Data_Mentah!P179="Yes",1,0)</f>
        <v>0</v>
      </c>
      <c r="Q179" s="9">
        <f>IF(Data_Mentah!Q179="Positive",1,0)</f>
        <v>1</v>
      </c>
      <c r="T179">
        <f t="shared" si="12"/>
        <v>0</v>
      </c>
      <c r="U179">
        <f t="shared" si="13"/>
        <v>1</v>
      </c>
      <c r="V179">
        <f t="shared" si="14"/>
        <v>0</v>
      </c>
      <c r="W179">
        <f t="shared" si="15"/>
        <v>0</v>
      </c>
      <c r="X179">
        <f t="shared" si="16"/>
        <v>0</v>
      </c>
      <c r="Y179">
        <f>IF((Evaluasi_Model!T179 + Evaluasi_Model!U179 + Evaluasi_Model!V179 + Evaluasi_Model!W179 + Evaluasi_Model!X179) &gt;= 3, 1, 0)</f>
        <v>0</v>
      </c>
      <c r="Z179">
        <f>Label_Encoding!Q179</f>
        <v>1</v>
      </c>
      <c r="AA179" t="str">
        <f t="shared" si="17"/>
        <v>Salah</v>
      </c>
    </row>
    <row r="180" spans="1:27" ht="15.75" customHeight="1" x14ac:dyDescent="0.2">
      <c r="A180" s="4">
        <v>50</v>
      </c>
      <c r="B180" s="5">
        <f>IF(Data_Mentah!B180="Male",1,0)</f>
        <v>0</v>
      </c>
      <c r="C180" s="5">
        <f>IF(Data_Mentah!C180="Yes",1,0)</f>
        <v>0</v>
      </c>
      <c r="D180" s="5">
        <f>IF(Data_Mentah!D180="Yes",1,0)</f>
        <v>1</v>
      </c>
      <c r="E180" s="5">
        <f>IF(Data_Mentah!E180="Yes",1,0)</f>
        <v>0</v>
      </c>
      <c r="F180" s="5">
        <f>IF(Data_Mentah!F180="Yes",1,0)</f>
        <v>1</v>
      </c>
      <c r="G180" s="5">
        <f>IF(Data_Mentah!G180="Yes",1,0)</f>
        <v>1</v>
      </c>
      <c r="H180" s="5">
        <f>IF(Data_Mentah!H180="Yes",1,0)</f>
        <v>0</v>
      </c>
      <c r="I180" s="5">
        <f>IF(Data_Mentah!I180="Yes",1,0)</f>
        <v>1</v>
      </c>
      <c r="J180" s="5">
        <f>IF(Data_Mentah!J180="Yes",1,0)</f>
        <v>1</v>
      </c>
      <c r="K180" s="5">
        <f>IF(Data_Mentah!K180="Yes",1,0)</f>
        <v>1</v>
      </c>
      <c r="L180" s="5">
        <f>IF(Data_Mentah!L180="Yes",1,0)</f>
        <v>1</v>
      </c>
      <c r="M180" s="5">
        <f>IF(Data_Mentah!M180="Yes",1,0)</f>
        <v>1</v>
      </c>
      <c r="N180" s="5">
        <f>IF(Data_Mentah!N180="Yes",1,0)</f>
        <v>1</v>
      </c>
      <c r="O180" s="5">
        <f>IF(Data_Mentah!O180="Yes",1,0)</f>
        <v>0</v>
      </c>
      <c r="P180" s="5">
        <f>IF(Data_Mentah!P180="Yes",1,0)</f>
        <v>0</v>
      </c>
      <c r="Q180" s="6">
        <f>IF(Data_Mentah!Q180="Positive",1,0)</f>
        <v>1</v>
      </c>
      <c r="T180">
        <f t="shared" si="12"/>
        <v>1</v>
      </c>
      <c r="U180">
        <f t="shared" si="13"/>
        <v>1</v>
      </c>
      <c r="V180">
        <f t="shared" si="14"/>
        <v>1</v>
      </c>
      <c r="W180">
        <f t="shared" si="15"/>
        <v>0</v>
      </c>
      <c r="X180">
        <f t="shared" si="16"/>
        <v>1</v>
      </c>
      <c r="Y180">
        <f>IF((Evaluasi_Model!T180 + Evaluasi_Model!U180 + Evaluasi_Model!V180 + Evaluasi_Model!W180 + Evaluasi_Model!X180) &gt;= 3, 1, 0)</f>
        <v>1</v>
      </c>
      <c r="Z180">
        <f>Label_Encoding!Q180</f>
        <v>1</v>
      </c>
      <c r="AA180" t="str">
        <f t="shared" si="17"/>
        <v>Benar</v>
      </c>
    </row>
    <row r="181" spans="1:27" ht="15.75" customHeight="1" x14ac:dyDescent="0.2">
      <c r="A181" s="7">
        <v>35</v>
      </c>
      <c r="B181" s="8">
        <f>IF(Data_Mentah!B181="Male",1,0)</f>
        <v>0</v>
      </c>
      <c r="C181" s="8">
        <f>IF(Data_Mentah!C181="Yes",1,0)</f>
        <v>1</v>
      </c>
      <c r="D181" s="8">
        <f>IF(Data_Mentah!D181="Yes",1,0)</f>
        <v>1</v>
      </c>
      <c r="E181" s="8">
        <f>IF(Data_Mentah!E181="Yes",1,0)</f>
        <v>1</v>
      </c>
      <c r="F181" s="8">
        <f>IF(Data_Mentah!F181="Yes",1,0)</f>
        <v>1</v>
      </c>
      <c r="G181" s="8">
        <f>IF(Data_Mentah!G181="Yes",1,0)</f>
        <v>1</v>
      </c>
      <c r="H181" s="8">
        <f>IF(Data_Mentah!H181="Yes",1,0)</f>
        <v>0</v>
      </c>
      <c r="I181" s="8">
        <f>IF(Data_Mentah!I181="Yes",1,0)</f>
        <v>0</v>
      </c>
      <c r="J181" s="8">
        <f>IF(Data_Mentah!J181="Yes",1,0)</f>
        <v>1</v>
      </c>
      <c r="K181" s="8">
        <f>IF(Data_Mentah!K181="Yes",1,0)</f>
        <v>0</v>
      </c>
      <c r="L181" s="8">
        <f>IF(Data_Mentah!L181="Yes",1,0)</f>
        <v>1</v>
      </c>
      <c r="M181" s="8">
        <f>IF(Data_Mentah!M181="Yes",1,0)</f>
        <v>1</v>
      </c>
      <c r="N181" s="8">
        <f>IF(Data_Mentah!N181="Yes",1,0)</f>
        <v>1</v>
      </c>
      <c r="O181" s="8">
        <f>IF(Data_Mentah!O181="Yes",1,0)</f>
        <v>0</v>
      </c>
      <c r="P181" s="8">
        <f>IF(Data_Mentah!P181="Yes",1,0)</f>
        <v>0</v>
      </c>
      <c r="Q181" s="9">
        <f>IF(Data_Mentah!Q181="Positive",1,0)</f>
        <v>1</v>
      </c>
      <c r="T181">
        <f t="shared" si="12"/>
        <v>1</v>
      </c>
      <c r="U181">
        <f t="shared" si="13"/>
        <v>1</v>
      </c>
      <c r="V181">
        <f t="shared" si="14"/>
        <v>1</v>
      </c>
      <c r="W181">
        <f t="shared" si="15"/>
        <v>0</v>
      </c>
      <c r="X181">
        <f t="shared" si="16"/>
        <v>0</v>
      </c>
      <c r="Y181">
        <f>IF((Evaluasi_Model!T181 + Evaluasi_Model!U181 + Evaluasi_Model!V181 + Evaluasi_Model!W181 + Evaluasi_Model!X181) &gt;= 3, 1, 0)</f>
        <v>1</v>
      </c>
      <c r="Z181">
        <f>Label_Encoding!Q181</f>
        <v>1</v>
      </c>
      <c r="AA181" t="str">
        <f t="shared" si="17"/>
        <v>Benar</v>
      </c>
    </row>
    <row r="182" spans="1:27" ht="15.75" customHeight="1" x14ac:dyDescent="0.2">
      <c r="A182" s="4">
        <v>40</v>
      </c>
      <c r="B182" s="5">
        <f>IF(Data_Mentah!B182="Male",1,0)</f>
        <v>0</v>
      </c>
      <c r="C182" s="5">
        <f>IF(Data_Mentah!C182="Yes",1,0)</f>
        <v>1</v>
      </c>
      <c r="D182" s="5">
        <f>IF(Data_Mentah!D182="Yes",1,0)</f>
        <v>1</v>
      </c>
      <c r="E182" s="5">
        <f>IF(Data_Mentah!E182="Yes",1,0)</f>
        <v>1</v>
      </c>
      <c r="F182" s="5">
        <f>IF(Data_Mentah!F182="Yes",1,0)</f>
        <v>1</v>
      </c>
      <c r="G182" s="5">
        <f>IF(Data_Mentah!G182="Yes",1,0)</f>
        <v>0</v>
      </c>
      <c r="H182" s="5">
        <f>IF(Data_Mentah!H182="Yes",1,0)</f>
        <v>0</v>
      </c>
      <c r="I182" s="5">
        <f>IF(Data_Mentah!I182="Yes",1,0)</f>
        <v>1</v>
      </c>
      <c r="J182" s="5">
        <f>IF(Data_Mentah!J182="Yes",1,0)</f>
        <v>1</v>
      </c>
      <c r="K182" s="5">
        <f>IF(Data_Mentah!K182="Yes",1,0)</f>
        <v>0</v>
      </c>
      <c r="L182" s="5">
        <f>IF(Data_Mentah!L182="Yes",1,0)</f>
        <v>0</v>
      </c>
      <c r="M182" s="5">
        <f>IF(Data_Mentah!M182="Yes",1,0)</f>
        <v>1</v>
      </c>
      <c r="N182" s="5">
        <f>IF(Data_Mentah!N182="Yes",1,0)</f>
        <v>1</v>
      </c>
      <c r="O182" s="5">
        <f>IF(Data_Mentah!O182="Yes",1,0)</f>
        <v>0</v>
      </c>
      <c r="P182" s="5">
        <f>IF(Data_Mentah!P182="Yes",1,0)</f>
        <v>0</v>
      </c>
      <c r="Q182" s="6">
        <f>IF(Data_Mentah!Q182="Positive",1,0)</f>
        <v>1</v>
      </c>
      <c r="T182">
        <f t="shared" si="12"/>
        <v>1</v>
      </c>
      <c r="U182">
        <f t="shared" si="13"/>
        <v>1</v>
      </c>
      <c r="V182">
        <f t="shared" si="14"/>
        <v>1</v>
      </c>
      <c r="W182">
        <f t="shared" si="15"/>
        <v>0</v>
      </c>
      <c r="X182">
        <f t="shared" si="16"/>
        <v>1</v>
      </c>
      <c r="Y182">
        <f>IF((Evaluasi_Model!T182 + Evaluasi_Model!U182 + Evaluasi_Model!V182 + Evaluasi_Model!W182 + Evaluasi_Model!X182) &gt;= 3, 1, 0)</f>
        <v>1</v>
      </c>
      <c r="Z182">
        <f>Label_Encoding!Q182</f>
        <v>1</v>
      </c>
      <c r="AA182" t="str">
        <f t="shared" si="17"/>
        <v>Benar</v>
      </c>
    </row>
    <row r="183" spans="1:27" ht="15.75" customHeight="1" x14ac:dyDescent="0.2">
      <c r="A183" s="7">
        <v>31</v>
      </c>
      <c r="B183" s="8">
        <f>IF(Data_Mentah!B183="Male",1,0)</f>
        <v>0</v>
      </c>
      <c r="C183" s="8">
        <f>IF(Data_Mentah!C183="Yes",1,0)</f>
        <v>1</v>
      </c>
      <c r="D183" s="8">
        <f>IF(Data_Mentah!D183="Yes",1,0)</f>
        <v>1</v>
      </c>
      <c r="E183" s="8">
        <f>IF(Data_Mentah!E183="Yes",1,0)</f>
        <v>1</v>
      </c>
      <c r="F183" s="8">
        <f>IF(Data_Mentah!F183="Yes",1,0)</f>
        <v>1</v>
      </c>
      <c r="G183" s="8">
        <f>IF(Data_Mentah!G183="Yes",1,0)</f>
        <v>1</v>
      </c>
      <c r="H183" s="8">
        <f>IF(Data_Mentah!H183="Yes",1,0)</f>
        <v>0</v>
      </c>
      <c r="I183" s="8">
        <f>IF(Data_Mentah!I183="Yes",1,0)</f>
        <v>0</v>
      </c>
      <c r="J183" s="8">
        <f>IF(Data_Mentah!J183="Yes",1,0)</f>
        <v>1</v>
      </c>
      <c r="K183" s="8">
        <f>IF(Data_Mentah!K183="Yes",1,0)</f>
        <v>1</v>
      </c>
      <c r="L183" s="8">
        <f>IF(Data_Mentah!L183="Yes",1,0)</f>
        <v>0</v>
      </c>
      <c r="M183" s="8">
        <f>IF(Data_Mentah!M183="Yes",1,0)</f>
        <v>1</v>
      </c>
      <c r="N183" s="8">
        <f>IF(Data_Mentah!N183="Yes",1,0)</f>
        <v>1</v>
      </c>
      <c r="O183" s="8">
        <f>IF(Data_Mentah!O183="Yes",1,0)</f>
        <v>0</v>
      </c>
      <c r="P183" s="8">
        <f>IF(Data_Mentah!P183="Yes",1,0)</f>
        <v>0</v>
      </c>
      <c r="Q183" s="9">
        <f>IF(Data_Mentah!Q183="Positive",1,0)</f>
        <v>1</v>
      </c>
      <c r="T183">
        <f t="shared" si="12"/>
        <v>1</v>
      </c>
      <c r="U183">
        <f t="shared" si="13"/>
        <v>1</v>
      </c>
      <c r="V183">
        <f t="shared" si="14"/>
        <v>0</v>
      </c>
      <c r="W183">
        <f t="shared" si="15"/>
        <v>0</v>
      </c>
      <c r="X183">
        <f t="shared" si="16"/>
        <v>0</v>
      </c>
      <c r="Y183">
        <f>IF((Evaluasi_Model!T183 + Evaluasi_Model!U183 + Evaluasi_Model!V183 + Evaluasi_Model!W183 + Evaluasi_Model!X183) &gt;= 3, 1, 0)</f>
        <v>0</v>
      </c>
      <c r="Z183">
        <f>Label_Encoding!Q183</f>
        <v>1</v>
      </c>
      <c r="AA183" t="str">
        <f t="shared" si="17"/>
        <v>Salah</v>
      </c>
    </row>
    <row r="184" spans="1:27" ht="15.75" customHeight="1" x14ac:dyDescent="0.2">
      <c r="A184" s="4">
        <v>35</v>
      </c>
      <c r="B184" s="5">
        <f>IF(Data_Mentah!B184="Male",1,0)</f>
        <v>0</v>
      </c>
      <c r="C184" s="5">
        <f>IF(Data_Mentah!C184="Yes",1,0)</f>
        <v>1</v>
      </c>
      <c r="D184" s="5">
        <f>IF(Data_Mentah!D184="Yes",1,0)</f>
        <v>1</v>
      </c>
      <c r="E184" s="5">
        <f>IF(Data_Mentah!E184="Yes",1,0)</f>
        <v>0</v>
      </c>
      <c r="F184" s="5">
        <f>IF(Data_Mentah!F184="Yes",1,0)</f>
        <v>0</v>
      </c>
      <c r="G184" s="5">
        <f>IF(Data_Mentah!G184="Yes",1,0)</f>
        <v>0</v>
      </c>
      <c r="H184" s="5">
        <f>IF(Data_Mentah!H184="Yes",1,0)</f>
        <v>0</v>
      </c>
      <c r="I184" s="5">
        <f>IF(Data_Mentah!I184="Yes",1,0)</f>
        <v>1</v>
      </c>
      <c r="J184" s="5">
        <f>IF(Data_Mentah!J184="Yes",1,0)</f>
        <v>0</v>
      </c>
      <c r="K184" s="5">
        <f>IF(Data_Mentah!K184="Yes",1,0)</f>
        <v>0</v>
      </c>
      <c r="L184" s="5">
        <f>IF(Data_Mentah!L184="Yes",1,0)</f>
        <v>0</v>
      </c>
      <c r="M184" s="5">
        <f>IF(Data_Mentah!M184="Yes",1,0)</f>
        <v>0</v>
      </c>
      <c r="N184" s="5">
        <f>IF(Data_Mentah!N184="Yes",1,0)</f>
        <v>0</v>
      </c>
      <c r="O184" s="5">
        <f>IF(Data_Mentah!O184="Yes",1,0)</f>
        <v>1</v>
      </c>
      <c r="P184" s="5">
        <f>IF(Data_Mentah!P184="Yes",1,0)</f>
        <v>0</v>
      </c>
      <c r="Q184" s="6">
        <f>IF(Data_Mentah!Q184="Positive",1,0)</f>
        <v>1</v>
      </c>
      <c r="T184">
        <f t="shared" si="12"/>
        <v>0</v>
      </c>
      <c r="U184">
        <f t="shared" si="13"/>
        <v>0</v>
      </c>
      <c r="V184">
        <f t="shared" si="14"/>
        <v>0</v>
      </c>
      <c r="W184">
        <f t="shared" si="15"/>
        <v>0</v>
      </c>
      <c r="X184">
        <f t="shared" si="16"/>
        <v>0</v>
      </c>
      <c r="Y184">
        <f>IF((Evaluasi_Model!T184 + Evaluasi_Model!U184 + Evaluasi_Model!V184 + Evaluasi_Model!W184 + Evaluasi_Model!X184) &gt;= 3, 1, 0)</f>
        <v>0</v>
      </c>
      <c r="Z184">
        <f>Label_Encoding!Q184</f>
        <v>1</v>
      </c>
      <c r="AA184" t="str">
        <f t="shared" si="17"/>
        <v>Salah</v>
      </c>
    </row>
    <row r="185" spans="1:27" ht="15.75" customHeight="1" x14ac:dyDescent="0.2">
      <c r="A185" s="7">
        <v>39</v>
      </c>
      <c r="B185" s="8">
        <f>IF(Data_Mentah!B185="Male",1,0)</f>
        <v>0</v>
      </c>
      <c r="C185" s="8">
        <f>IF(Data_Mentah!C185="Yes",1,0)</f>
        <v>1</v>
      </c>
      <c r="D185" s="8">
        <f>IF(Data_Mentah!D185="Yes",1,0)</f>
        <v>1</v>
      </c>
      <c r="E185" s="8">
        <f>IF(Data_Mentah!E185="Yes",1,0)</f>
        <v>0</v>
      </c>
      <c r="F185" s="8">
        <f>IF(Data_Mentah!F185="Yes",1,0)</f>
        <v>0</v>
      </c>
      <c r="G185" s="8">
        <f>IF(Data_Mentah!G185="Yes",1,0)</f>
        <v>1</v>
      </c>
      <c r="H185" s="8">
        <f>IF(Data_Mentah!H185="Yes",1,0)</f>
        <v>1</v>
      </c>
      <c r="I185" s="8">
        <f>IF(Data_Mentah!I185="Yes",1,0)</f>
        <v>1</v>
      </c>
      <c r="J185" s="8">
        <f>IF(Data_Mentah!J185="Yes",1,0)</f>
        <v>1</v>
      </c>
      <c r="K185" s="8">
        <f>IF(Data_Mentah!K185="Yes",1,0)</f>
        <v>0</v>
      </c>
      <c r="L185" s="8">
        <f>IF(Data_Mentah!L185="Yes",1,0)</f>
        <v>1</v>
      </c>
      <c r="M185" s="8">
        <f>IF(Data_Mentah!M185="Yes",1,0)</f>
        <v>1</v>
      </c>
      <c r="N185" s="8">
        <f>IF(Data_Mentah!N185="Yes",1,0)</f>
        <v>0</v>
      </c>
      <c r="O185" s="8">
        <f>IF(Data_Mentah!O185="Yes",1,0)</f>
        <v>0</v>
      </c>
      <c r="P185" s="8">
        <f>IF(Data_Mentah!P185="Yes",1,0)</f>
        <v>0</v>
      </c>
      <c r="Q185" s="9">
        <f>IF(Data_Mentah!Q185="Positive",1,0)</f>
        <v>1</v>
      </c>
      <c r="T185">
        <f t="shared" si="12"/>
        <v>0</v>
      </c>
      <c r="U185">
        <f t="shared" si="13"/>
        <v>1</v>
      </c>
      <c r="V185">
        <f t="shared" si="14"/>
        <v>1</v>
      </c>
      <c r="W185">
        <f t="shared" si="15"/>
        <v>0</v>
      </c>
      <c r="X185">
        <f t="shared" si="16"/>
        <v>0</v>
      </c>
      <c r="Y185">
        <f>IF((Evaluasi_Model!T185 + Evaluasi_Model!U185 + Evaluasi_Model!V185 + Evaluasi_Model!W185 + Evaluasi_Model!X185) &gt;= 3, 1, 0)</f>
        <v>0</v>
      </c>
      <c r="Z185">
        <f>Label_Encoding!Q185</f>
        <v>1</v>
      </c>
      <c r="AA185" t="str">
        <f t="shared" si="17"/>
        <v>Salah</v>
      </c>
    </row>
    <row r="186" spans="1:27" ht="15.75" customHeight="1" x14ac:dyDescent="0.2">
      <c r="A186" s="4">
        <v>48</v>
      </c>
      <c r="B186" s="5">
        <f>IF(Data_Mentah!B186="Male",1,0)</f>
        <v>0</v>
      </c>
      <c r="C186" s="5">
        <f>IF(Data_Mentah!C186="Yes",1,0)</f>
        <v>1</v>
      </c>
      <c r="D186" s="5">
        <f>IF(Data_Mentah!D186="Yes",1,0)</f>
        <v>1</v>
      </c>
      <c r="E186" s="5">
        <f>IF(Data_Mentah!E186="Yes",1,0)</f>
        <v>1</v>
      </c>
      <c r="F186" s="5">
        <f>IF(Data_Mentah!F186="Yes",1,0)</f>
        <v>0</v>
      </c>
      <c r="G186" s="5">
        <f>IF(Data_Mentah!G186="Yes",1,0)</f>
        <v>1</v>
      </c>
      <c r="H186" s="5">
        <f>IF(Data_Mentah!H186="Yes",1,0)</f>
        <v>1</v>
      </c>
      <c r="I186" s="5">
        <f>IF(Data_Mentah!I186="Yes",1,0)</f>
        <v>0</v>
      </c>
      <c r="J186" s="5">
        <f>IF(Data_Mentah!J186="Yes",1,0)</f>
        <v>0</v>
      </c>
      <c r="K186" s="5">
        <f>IF(Data_Mentah!K186="Yes",1,0)</f>
        <v>1</v>
      </c>
      <c r="L186" s="5">
        <f>IF(Data_Mentah!L186="Yes",1,0)</f>
        <v>1</v>
      </c>
      <c r="M186" s="5">
        <f>IF(Data_Mentah!M186="Yes",1,0)</f>
        <v>0</v>
      </c>
      <c r="N186" s="5">
        <f>IF(Data_Mentah!N186="Yes",1,0)</f>
        <v>1</v>
      </c>
      <c r="O186" s="5">
        <f>IF(Data_Mentah!O186="Yes",1,0)</f>
        <v>1</v>
      </c>
      <c r="P186" s="5">
        <f>IF(Data_Mentah!P186="Yes",1,0)</f>
        <v>1</v>
      </c>
      <c r="Q186" s="6">
        <f>IF(Data_Mentah!Q186="Positive",1,0)</f>
        <v>1</v>
      </c>
      <c r="T186">
        <f t="shared" si="12"/>
        <v>1</v>
      </c>
      <c r="U186">
        <f t="shared" si="13"/>
        <v>1</v>
      </c>
      <c r="V186">
        <f t="shared" si="14"/>
        <v>0</v>
      </c>
      <c r="W186">
        <f t="shared" si="15"/>
        <v>0</v>
      </c>
      <c r="X186">
        <f t="shared" si="16"/>
        <v>1</v>
      </c>
      <c r="Y186">
        <f>IF((Evaluasi_Model!T186 + Evaluasi_Model!U186 + Evaluasi_Model!V186 + Evaluasi_Model!W186 + Evaluasi_Model!X186) &gt;= 3, 1, 0)</f>
        <v>1</v>
      </c>
      <c r="Z186">
        <f>Label_Encoding!Q186</f>
        <v>1</v>
      </c>
      <c r="AA186" t="str">
        <f t="shared" si="17"/>
        <v>Benar</v>
      </c>
    </row>
    <row r="187" spans="1:27" ht="15.75" customHeight="1" x14ac:dyDescent="0.2">
      <c r="A187" s="7">
        <v>85</v>
      </c>
      <c r="B187" s="8">
        <f>IF(Data_Mentah!B187="Male",1,0)</f>
        <v>1</v>
      </c>
      <c r="C187" s="8">
        <f>IF(Data_Mentah!C187="Yes",1,0)</f>
        <v>1</v>
      </c>
      <c r="D187" s="8">
        <f>IF(Data_Mentah!D187="Yes",1,0)</f>
        <v>1</v>
      </c>
      <c r="E187" s="8">
        <f>IF(Data_Mentah!E187="Yes",1,0)</f>
        <v>1</v>
      </c>
      <c r="F187" s="8">
        <f>IF(Data_Mentah!F187="Yes",1,0)</f>
        <v>1</v>
      </c>
      <c r="G187" s="8">
        <f>IF(Data_Mentah!G187="Yes",1,0)</f>
        <v>1</v>
      </c>
      <c r="H187" s="8">
        <f>IF(Data_Mentah!H187="Yes",1,0)</f>
        <v>1</v>
      </c>
      <c r="I187" s="8">
        <f>IF(Data_Mentah!I187="Yes",1,0)</f>
        <v>1</v>
      </c>
      <c r="J187" s="8">
        <f>IF(Data_Mentah!J187="Yes",1,0)</f>
        <v>1</v>
      </c>
      <c r="K187" s="8">
        <f>IF(Data_Mentah!K187="Yes",1,0)</f>
        <v>0</v>
      </c>
      <c r="L187" s="8">
        <f>IF(Data_Mentah!L187="Yes",1,0)</f>
        <v>1</v>
      </c>
      <c r="M187" s="8">
        <f>IF(Data_Mentah!M187="Yes",1,0)</f>
        <v>1</v>
      </c>
      <c r="N187" s="8">
        <f>IF(Data_Mentah!N187="Yes",1,0)</f>
        <v>1</v>
      </c>
      <c r="O187" s="8">
        <f>IF(Data_Mentah!O187="Yes",1,0)</f>
        <v>0</v>
      </c>
      <c r="P187" s="8">
        <f>IF(Data_Mentah!P187="Yes",1,0)</f>
        <v>0</v>
      </c>
      <c r="Q187" s="9">
        <f>IF(Data_Mentah!Q187="Positive",1,0)</f>
        <v>1</v>
      </c>
      <c r="T187">
        <f t="shared" si="12"/>
        <v>1</v>
      </c>
      <c r="U187">
        <f t="shared" si="13"/>
        <v>1</v>
      </c>
      <c r="V187">
        <f t="shared" si="14"/>
        <v>1</v>
      </c>
      <c r="W187">
        <f t="shared" si="15"/>
        <v>0</v>
      </c>
      <c r="X187">
        <f t="shared" si="16"/>
        <v>1</v>
      </c>
      <c r="Y187">
        <f>IF((Evaluasi_Model!T187 + Evaluasi_Model!U187 + Evaluasi_Model!V187 + Evaluasi_Model!W187 + Evaluasi_Model!X187) &gt;= 3, 1, 0)</f>
        <v>1</v>
      </c>
      <c r="Z187">
        <f>Label_Encoding!Q187</f>
        <v>1</v>
      </c>
      <c r="AA187" t="str">
        <f t="shared" si="17"/>
        <v>Benar</v>
      </c>
    </row>
    <row r="188" spans="1:27" ht="15.75" customHeight="1" x14ac:dyDescent="0.2">
      <c r="A188" s="4">
        <v>90</v>
      </c>
      <c r="B188" s="5">
        <f>IF(Data_Mentah!B188="Male",1,0)</f>
        <v>0</v>
      </c>
      <c r="C188" s="5">
        <f>IF(Data_Mentah!C188="Yes",1,0)</f>
        <v>0</v>
      </c>
      <c r="D188" s="5">
        <f>IF(Data_Mentah!D188="Yes",1,0)</f>
        <v>1</v>
      </c>
      <c r="E188" s="5">
        <f>IF(Data_Mentah!E188="Yes",1,0)</f>
        <v>1</v>
      </c>
      <c r="F188" s="5">
        <f>IF(Data_Mentah!F188="Yes",1,0)</f>
        <v>0</v>
      </c>
      <c r="G188" s="5">
        <f>IF(Data_Mentah!G188="Yes",1,0)</f>
        <v>0</v>
      </c>
      <c r="H188" s="5">
        <f>IF(Data_Mentah!H188="Yes",1,0)</f>
        <v>1</v>
      </c>
      <c r="I188" s="5">
        <f>IF(Data_Mentah!I188="Yes",1,0)</f>
        <v>1</v>
      </c>
      <c r="J188" s="5">
        <f>IF(Data_Mentah!J188="Yes",1,0)</f>
        <v>1</v>
      </c>
      <c r="K188" s="5">
        <f>IF(Data_Mentah!K188="Yes",1,0)</f>
        <v>0</v>
      </c>
      <c r="L188" s="5">
        <f>IF(Data_Mentah!L188="Yes",1,0)</f>
        <v>0</v>
      </c>
      <c r="M188" s="5">
        <f>IF(Data_Mentah!M188="Yes",1,0)</f>
        <v>0</v>
      </c>
      <c r="N188" s="5">
        <f>IF(Data_Mentah!N188="Yes",1,0)</f>
        <v>1</v>
      </c>
      <c r="O188" s="5">
        <f>IF(Data_Mentah!O188="Yes",1,0)</f>
        <v>1</v>
      </c>
      <c r="P188" s="5">
        <f>IF(Data_Mentah!P188="Yes",1,0)</f>
        <v>0</v>
      </c>
      <c r="Q188" s="6">
        <f>IF(Data_Mentah!Q188="Positive",1,0)</f>
        <v>1</v>
      </c>
      <c r="T188">
        <f t="shared" si="12"/>
        <v>1</v>
      </c>
      <c r="U188">
        <f t="shared" si="13"/>
        <v>0</v>
      </c>
      <c r="V188">
        <f t="shared" si="14"/>
        <v>0</v>
      </c>
      <c r="W188">
        <f t="shared" si="15"/>
        <v>0</v>
      </c>
      <c r="X188">
        <f t="shared" si="16"/>
        <v>1</v>
      </c>
      <c r="Y188">
        <f>IF((Evaluasi_Model!T188 + Evaluasi_Model!U188 + Evaluasi_Model!V188 + Evaluasi_Model!W188 + Evaluasi_Model!X188) &gt;= 3, 1, 0)</f>
        <v>0</v>
      </c>
      <c r="Z188">
        <f>Label_Encoding!Q188</f>
        <v>1</v>
      </c>
      <c r="AA188" t="str">
        <f t="shared" si="17"/>
        <v>Salah</v>
      </c>
    </row>
    <row r="189" spans="1:27" ht="15.75" customHeight="1" x14ac:dyDescent="0.2">
      <c r="A189" s="7">
        <v>72</v>
      </c>
      <c r="B189" s="8">
        <f>IF(Data_Mentah!B189="Male",1,0)</f>
        <v>1</v>
      </c>
      <c r="C189" s="8">
        <f>IF(Data_Mentah!C189="Yes",1,0)</f>
        <v>1</v>
      </c>
      <c r="D189" s="8">
        <f>IF(Data_Mentah!D189="Yes",1,0)</f>
        <v>0</v>
      </c>
      <c r="E189" s="8">
        <f>IF(Data_Mentah!E189="Yes",1,0)</f>
        <v>1</v>
      </c>
      <c r="F189" s="8">
        <f>IF(Data_Mentah!F189="Yes",1,0)</f>
        <v>1</v>
      </c>
      <c r="G189" s="8">
        <f>IF(Data_Mentah!G189="Yes",1,0)</f>
        <v>1</v>
      </c>
      <c r="H189" s="8">
        <f>IF(Data_Mentah!H189="Yes",1,0)</f>
        <v>0</v>
      </c>
      <c r="I189" s="8">
        <f>IF(Data_Mentah!I189="Yes",1,0)</f>
        <v>0</v>
      </c>
      <c r="J189" s="8">
        <f>IF(Data_Mentah!J189="Yes",1,0)</f>
        <v>0</v>
      </c>
      <c r="K189" s="8">
        <f>IF(Data_Mentah!K189="Yes",1,0)</f>
        <v>1</v>
      </c>
      <c r="L189" s="8">
        <f>IF(Data_Mentah!L189="Yes",1,0)</f>
        <v>1</v>
      </c>
      <c r="M189" s="8">
        <f>IF(Data_Mentah!M189="Yes",1,0)</f>
        <v>1</v>
      </c>
      <c r="N189" s="8">
        <f>IF(Data_Mentah!N189="Yes",1,0)</f>
        <v>1</v>
      </c>
      <c r="O189" s="8">
        <f>IF(Data_Mentah!O189="Yes",1,0)</f>
        <v>1</v>
      </c>
      <c r="P189" s="8">
        <f>IF(Data_Mentah!P189="Yes",1,0)</f>
        <v>0</v>
      </c>
      <c r="Q189" s="9">
        <f>IF(Data_Mentah!Q189="Positive",1,0)</f>
        <v>1</v>
      </c>
      <c r="T189">
        <f t="shared" si="12"/>
        <v>1</v>
      </c>
      <c r="U189">
        <f t="shared" si="13"/>
        <v>0</v>
      </c>
      <c r="V189">
        <f t="shared" si="14"/>
        <v>0</v>
      </c>
      <c r="W189">
        <f t="shared" si="15"/>
        <v>0</v>
      </c>
      <c r="X189">
        <f t="shared" si="16"/>
        <v>1</v>
      </c>
      <c r="Y189">
        <f>IF((Evaluasi_Model!T189 + Evaluasi_Model!U189 + Evaluasi_Model!V189 + Evaluasi_Model!W189 + Evaluasi_Model!X189) &gt;= 3, 1, 0)</f>
        <v>0</v>
      </c>
      <c r="Z189">
        <f>Label_Encoding!Q189</f>
        <v>1</v>
      </c>
      <c r="AA189" t="str">
        <f t="shared" si="17"/>
        <v>Salah</v>
      </c>
    </row>
    <row r="190" spans="1:27" ht="15.75" customHeight="1" x14ac:dyDescent="0.2">
      <c r="A190" s="4">
        <v>70</v>
      </c>
      <c r="B190" s="5">
        <f>IF(Data_Mentah!B190="Male",1,0)</f>
        <v>1</v>
      </c>
      <c r="C190" s="5">
        <f>IF(Data_Mentah!C190="Yes",1,0)</f>
        <v>1</v>
      </c>
      <c r="D190" s="5">
        <f>IF(Data_Mentah!D190="Yes",1,0)</f>
        <v>0</v>
      </c>
      <c r="E190" s="5">
        <f>IF(Data_Mentah!E190="Yes",1,0)</f>
        <v>1</v>
      </c>
      <c r="F190" s="5">
        <f>IF(Data_Mentah!F190="Yes",1,0)</f>
        <v>1</v>
      </c>
      <c r="G190" s="5">
        <f>IF(Data_Mentah!G190="Yes",1,0)</f>
        <v>1</v>
      </c>
      <c r="H190" s="5">
        <f>IF(Data_Mentah!H190="Yes",1,0)</f>
        <v>1</v>
      </c>
      <c r="I190" s="5">
        <f>IF(Data_Mentah!I190="Yes",1,0)</f>
        <v>0</v>
      </c>
      <c r="J190" s="5">
        <f>IF(Data_Mentah!J190="Yes",1,0)</f>
        <v>0</v>
      </c>
      <c r="K190" s="5">
        <f>IF(Data_Mentah!K190="Yes",1,0)</f>
        <v>1</v>
      </c>
      <c r="L190" s="5">
        <f>IF(Data_Mentah!L190="Yes",1,0)</f>
        <v>1</v>
      </c>
      <c r="M190" s="5">
        <f>IF(Data_Mentah!M190="Yes",1,0)</f>
        <v>1</v>
      </c>
      <c r="N190" s="5">
        <f>IF(Data_Mentah!N190="Yes",1,0)</f>
        <v>1</v>
      </c>
      <c r="O190" s="5">
        <f>IF(Data_Mentah!O190="Yes",1,0)</f>
        <v>1</v>
      </c>
      <c r="P190" s="5">
        <f>IF(Data_Mentah!P190="Yes",1,0)</f>
        <v>0</v>
      </c>
      <c r="Q190" s="6">
        <f>IF(Data_Mentah!Q190="Positive",1,0)</f>
        <v>1</v>
      </c>
      <c r="T190">
        <f t="shared" si="12"/>
        <v>1</v>
      </c>
      <c r="U190">
        <f t="shared" si="13"/>
        <v>0</v>
      </c>
      <c r="V190">
        <f t="shared" si="14"/>
        <v>0</v>
      </c>
      <c r="W190">
        <f t="shared" si="15"/>
        <v>0</v>
      </c>
      <c r="X190">
        <f t="shared" si="16"/>
        <v>1</v>
      </c>
      <c r="Y190">
        <f>IF((Evaluasi_Model!T190 + Evaluasi_Model!U190 + Evaluasi_Model!V190 + Evaluasi_Model!W190 + Evaluasi_Model!X190) &gt;= 3, 1, 0)</f>
        <v>0</v>
      </c>
      <c r="Z190">
        <f>Label_Encoding!Q190</f>
        <v>1</v>
      </c>
      <c r="AA190" t="str">
        <f t="shared" si="17"/>
        <v>Salah</v>
      </c>
    </row>
    <row r="191" spans="1:27" ht="15.75" customHeight="1" x14ac:dyDescent="0.2">
      <c r="A191" s="7">
        <v>69</v>
      </c>
      <c r="B191" s="8">
        <f>IF(Data_Mentah!B191="Male",1,0)</f>
        <v>0</v>
      </c>
      <c r="C191" s="8">
        <f>IF(Data_Mentah!C191="Yes",1,0)</f>
        <v>1</v>
      </c>
      <c r="D191" s="8">
        <f>IF(Data_Mentah!D191="Yes",1,0)</f>
        <v>0</v>
      </c>
      <c r="E191" s="8">
        <f>IF(Data_Mentah!E191="Yes",1,0)</f>
        <v>1</v>
      </c>
      <c r="F191" s="8">
        <f>IF(Data_Mentah!F191="Yes",1,0)</f>
        <v>1</v>
      </c>
      <c r="G191" s="8">
        <f>IF(Data_Mentah!G191="Yes",1,0)</f>
        <v>1</v>
      </c>
      <c r="H191" s="8">
        <f>IF(Data_Mentah!H191="Yes",1,0)</f>
        <v>1</v>
      </c>
      <c r="I191" s="8">
        <f>IF(Data_Mentah!I191="Yes",1,0)</f>
        <v>1</v>
      </c>
      <c r="J191" s="8">
        <f>IF(Data_Mentah!J191="Yes",1,0)</f>
        <v>1</v>
      </c>
      <c r="K191" s="8">
        <f>IF(Data_Mentah!K191="Yes",1,0)</f>
        <v>0</v>
      </c>
      <c r="L191" s="8">
        <f>IF(Data_Mentah!L191="Yes",1,0)</f>
        <v>1</v>
      </c>
      <c r="M191" s="8">
        <f>IF(Data_Mentah!M191="Yes",1,0)</f>
        <v>0</v>
      </c>
      <c r="N191" s="8">
        <f>IF(Data_Mentah!N191="Yes",1,0)</f>
        <v>0</v>
      </c>
      <c r="O191" s="8">
        <f>IF(Data_Mentah!O191="Yes",1,0)</f>
        <v>1</v>
      </c>
      <c r="P191" s="8">
        <f>IF(Data_Mentah!P191="Yes",1,0)</f>
        <v>0</v>
      </c>
      <c r="Q191" s="9">
        <f>IF(Data_Mentah!Q191="Positive",1,0)</f>
        <v>1</v>
      </c>
      <c r="T191">
        <f t="shared" si="12"/>
        <v>1</v>
      </c>
      <c r="U191">
        <f t="shared" si="13"/>
        <v>0</v>
      </c>
      <c r="V191">
        <f t="shared" si="14"/>
        <v>1</v>
      </c>
      <c r="W191">
        <f t="shared" si="15"/>
        <v>0</v>
      </c>
      <c r="X191">
        <f t="shared" si="16"/>
        <v>1</v>
      </c>
      <c r="Y191">
        <f>IF((Evaluasi_Model!T191 + Evaluasi_Model!U191 + Evaluasi_Model!V191 + Evaluasi_Model!W191 + Evaluasi_Model!X191) &gt;= 3, 1, 0)</f>
        <v>1</v>
      </c>
      <c r="Z191">
        <f>Label_Encoding!Q191</f>
        <v>1</v>
      </c>
      <c r="AA191" t="str">
        <f t="shared" si="17"/>
        <v>Benar</v>
      </c>
    </row>
    <row r="192" spans="1:27" ht="15.75" customHeight="1" x14ac:dyDescent="0.2">
      <c r="A192" s="4">
        <v>58</v>
      </c>
      <c r="B192" s="5">
        <f>IF(Data_Mentah!B192="Male",1,0)</f>
        <v>1</v>
      </c>
      <c r="C192" s="5">
        <f>IF(Data_Mentah!C192="Yes",1,0)</f>
        <v>0</v>
      </c>
      <c r="D192" s="5">
        <f>IF(Data_Mentah!D192="Yes",1,0)</f>
        <v>1</v>
      </c>
      <c r="E192" s="5">
        <f>IF(Data_Mentah!E192="Yes",1,0)</f>
        <v>1</v>
      </c>
      <c r="F192" s="5">
        <f>IF(Data_Mentah!F192="Yes",1,0)</f>
        <v>1</v>
      </c>
      <c r="G192" s="5">
        <f>IF(Data_Mentah!G192="Yes",1,0)</f>
        <v>1</v>
      </c>
      <c r="H192" s="5">
        <f>IF(Data_Mentah!H192="Yes",1,0)</f>
        <v>0</v>
      </c>
      <c r="I192" s="5">
        <f>IF(Data_Mentah!I192="Yes",1,0)</f>
        <v>1</v>
      </c>
      <c r="J192" s="5">
        <f>IF(Data_Mentah!J192="Yes",1,0)</f>
        <v>1</v>
      </c>
      <c r="K192" s="5">
        <f>IF(Data_Mentah!K192="Yes",1,0)</f>
        <v>0</v>
      </c>
      <c r="L192" s="5">
        <f>IF(Data_Mentah!L192="Yes",1,0)</f>
        <v>0</v>
      </c>
      <c r="M192" s="5">
        <f>IF(Data_Mentah!M192="Yes",1,0)</f>
        <v>1</v>
      </c>
      <c r="N192" s="5">
        <f>IF(Data_Mentah!N192="Yes",1,0)</f>
        <v>0</v>
      </c>
      <c r="O192" s="5">
        <f>IF(Data_Mentah!O192="Yes",1,0)</f>
        <v>1</v>
      </c>
      <c r="P192" s="5">
        <f>IF(Data_Mentah!P192="Yes",1,0)</f>
        <v>1</v>
      </c>
      <c r="Q192" s="6">
        <f>IF(Data_Mentah!Q192="Positive",1,0)</f>
        <v>1</v>
      </c>
      <c r="T192">
        <f t="shared" si="12"/>
        <v>1</v>
      </c>
      <c r="U192">
        <f t="shared" si="13"/>
        <v>1</v>
      </c>
      <c r="V192">
        <f t="shared" si="14"/>
        <v>1</v>
      </c>
      <c r="W192">
        <f t="shared" si="15"/>
        <v>0</v>
      </c>
      <c r="X192">
        <f t="shared" si="16"/>
        <v>1</v>
      </c>
      <c r="Y192">
        <f>IF((Evaluasi_Model!T192 + Evaluasi_Model!U192 + Evaluasi_Model!V192 + Evaluasi_Model!W192 + Evaluasi_Model!X192) &gt;= 3, 1, 0)</f>
        <v>1</v>
      </c>
      <c r="Z192">
        <f>Label_Encoding!Q192</f>
        <v>1</v>
      </c>
      <c r="AA192" t="str">
        <f t="shared" si="17"/>
        <v>Benar</v>
      </c>
    </row>
    <row r="193" spans="1:27" ht="15.75" customHeight="1" x14ac:dyDescent="0.2">
      <c r="A193" s="7">
        <v>54</v>
      </c>
      <c r="B193" s="8">
        <f>IF(Data_Mentah!B193="Male",1,0)</f>
        <v>1</v>
      </c>
      <c r="C193" s="8">
        <f>IF(Data_Mentah!C193="Yes",1,0)</f>
        <v>1</v>
      </c>
      <c r="D193" s="8">
        <f>IF(Data_Mentah!D193="Yes",1,0)</f>
        <v>1</v>
      </c>
      <c r="E193" s="8">
        <f>IF(Data_Mentah!E193="Yes",1,0)</f>
        <v>0</v>
      </c>
      <c r="F193" s="8">
        <f>IF(Data_Mentah!F193="Yes",1,0)</f>
        <v>0</v>
      </c>
      <c r="G193" s="8">
        <f>IF(Data_Mentah!G193="Yes",1,0)</f>
        <v>0</v>
      </c>
      <c r="H193" s="8">
        <f>IF(Data_Mentah!H193="Yes",1,0)</f>
        <v>0</v>
      </c>
      <c r="I193" s="8">
        <f>IF(Data_Mentah!I193="Yes",1,0)</f>
        <v>1</v>
      </c>
      <c r="J193" s="8">
        <f>IF(Data_Mentah!J193="Yes",1,0)</f>
        <v>0</v>
      </c>
      <c r="K193" s="8">
        <f>IF(Data_Mentah!K193="Yes",1,0)</f>
        <v>0</v>
      </c>
      <c r="L193" s="8">
        <f>IF(Data_Mentah!L193="Yes",1,0)</f>
        <v>0</v>
      </c>
      <c r="M193" s="8">
        <f>IF(Data_Mentah!M193="Yes",1,0)</f>
        <v>0</v>
      </c>
      <c r="N193" s="8">
        <f>IF(Data_Mentah!N193="Yes",1,0)</f>
        <v>0</v>
      </c>
      <c r="O193" s="8">
        <f>IF(Data_Mentah!O193="Yes",1,0)</f>
        <v>0</v>
      </c>
      <c r="P193" s="8">
        <f>IF(Data_Mentah!P193="Yes",1,0)</f>
        <v>0</v>
      </c>
      <c r="Q193" s="9">
        <f>IF(Data_Mentah!Q193="Positive",1,0)</f>
        <v>1</v>
      </c>
      <c r="T193">
        <f t="shared" si="12"/>
        <v>0</v>
      </c>
      <c r="U193">
        <f t="shared" si="13"/>
        <v>0</v>
      </c>
      <c r="V193">
        <f t="shared" si="14"/>
        <v>0</v>
      </c>
      <c r="W193">
        <f t="shared" si="15"/>
        <v>0</v>
      </c>
      <c r="X193">
        <f t="shared" si="16"/>
        <v>0</v>
      </c>
      <c r="Y193">
        <f>IF((Evaluasi_Model!T193 + Evaluasi_Model!U193 + Evaluasi_Model!V193 + Evaluasi_Model!W193 + Evaluasi_Model!X193) &gt;= 3, 1, 0)</f>
        <v>0</v>
      </c>
      <c r="Z193">
        <f>Label_Encoding!Q193</f>
        <v>1</v>
      </c>
      <c r="AA193" t="str">
        <f t="shared" si="17"/>
        <v>Salah</v>
      </c>
    </row>
    <row r="194" spans="1:27" ht="15.75" customHeight="1" x14ac:dyDescent="0.2">
      <c r="A194" s="4">
        <v>64</v>
      </c>
      <c r="B194" s="5">
        <f>IF(Data_Mentah!B194="Male",1,0)</f>
        <v>1</v>
      </c>
      <c r="C194" s="5">
        <f>IF(Data_Mentah!C194="Yes",1,0)</f>
        <v>0</v>
      </c>
      <c r="D194" s="5">
        <f>IF(Data_Mentah!D194="Yes",1,0)</f>
        <v>1</v>
      </c>
      <c r="E194" s="5">
        <f>IF(Data_Mentah!E194="Yes",1,0)</f>
        <v>0</v>
      </c>
      <c r="F194" s="5">
        <f>IF(Data_Mentah!F194="Yes",1,0)</f>
        <v>0</v>
      </c>
      <c r="G194" s="5">
        <f>IF(Data_Mentah!G194="Yes",1,0)</f>
        <v>0</v>
      </c>
      <c r="H194" s="5">
        <f>IF(Data_Mentah!H194="Yes",1,0)</f>
        <v>0</v>
      </c>
      <c r="I194" s="5">
        <f>IF(Data_Mentah!I194="Yes",1,0)</f>
        <v>0</v>
      </c>
      <c r="J194" s="5">
        <f>IF(Data_Mentah!J194="Yes",1,0)</f>
        <v>0</v>
      </c>
      <c r="K194" s="5">
        <f>IF(Data_Mentah!K194="Yes",1,0)</f>
        <v>1</v>
      </c>
      <c r="L194" s="5">
        <f>IF(Data_Mentah!L194="Yes",1,0)</f>
        <v>1</v>
      </c>
      <c r="M194" s="5">
        <f>IF(Data_Mentah!M194="Yes",1,0)</f>
        <v>0</v>
      </c>
      <c r="N194" s="5">
        <f>IF(Data_Mentah!N194="Yes",1,0)</f>
        <v>0</v>
      </c>
      <c r="O194" s="5">
        <f>IF(Data_Mentah!O194="Yes",1,0)</f>
        <v>0</v>
      </c>
      <c r="P194" s="5">
        <f>IF(Data_Mentah!P194="Yes",1,0)</f>
        <v>0</v>
      </c>
      <c r="Q194" s="6">
        <f>IF(Data_Mentah!Q194="Positive",1,0)</f>
        <v>1</v>
      </c>
      <c r="T194">
        <f t="shared" si="12"/>
        <v>0</v>
      </c>
      <c r="U194">
        <f t="shared" si="13"/>
        <v>0</v>
      </c>
      <c r="V194">
        <f t="shared" si="14"/>
        <v>0</v>
      </c>
      <c r="W194">
        <f t="shared" si="15"/>
        <v>0</v>
      </c>
      <c r="X194">
        <f t="shared" si="16"/>
        <v>0</v>
      </c>
      <c r="Y194">
        <f>IF((Evaluasi_Model!T194 + Evaluasi_Model!U194 + Evaluasi_Model!V194 + Evaluasi_Model!W194 + Evaluasi_Model!X194) &gt;= 3, 1, 0)</f>
        <v>0</v>
      </c>
      <c r="Z194">
        <f>Label_Encoding!Q194</f>
        <v>1</v>
      </c>
      <c r="AA194" t="str">
        <f t="shared" si="17"/>
        <v>Salah</v>
      </c>
    </row>
    <row r="195" spans="1:27" ht="15.75" customHeight="1" x14ac:dyDescent="0.2">
      <c r="A195" s="7">
        <v>36</v>
      </c>
      <c r="B195" s="8">
        <f>IF(Data_Mentah!B195="Male",1,0)</f>
        <v>1</v>
      </c>
      <c r="C195" s="8">
        <f>IF(Data_Mentah!C195="Yes",1,0)</f>
        <v>1</v>
      </c>
      <c r="D195" s="8">
        <f>IF(Data_Mentah!D195="Yes",1,0)</f>
        <v>0</v>
      </c>
      <c r="E195" s="8">
        <f>IF(Data_Mentah!E195="Yes",1,0)</f>
        <v>0</v>
      </c>
      <c r="F195" s="8">
        <f>IF(Data_Mentah!F195="Yes",1,0)</f>
        <v>1</v>
      </c>
      <c r="G195" s="8">
        <f>IF(Data_Mentah!G195="Yes",1,0)</f>
        <v>0</v>
      </c>
      <c r="H195" s="8">
        <f>IF(Data_Mentah!H195="Yes",1,0)</f>
        <v>1</v>
      </c>
      <c r="I195" s="8">
        <f>IF(Data_Mentah!I195="Yes",1,0)</f>
        <v>1</v>
      </c>
      <c r="J195" s="8">
        <f>IF(Data_Mentah!J195="Yes",1,0)</f>
        <v>1</v>
      </c>
      <c r="K195" s="8">
        <f>IF(Data_Mentah!K195="Yes",1,0)</f>
        <v>0</v>
      </c>
      <c r="L195" s="8">
        <f>IF(Data_Mentah!L195="Yes",1,0)</f>
        <v>1</v>
      </c>
      <c r="M195" s="8">
        <f>IF(Data_Mentah!M195="Yes",1,0)</f>
        <v>0</v>
      </c>
      <c r="N195" s="8">
        <f>IF(Data_Mentah!N195="Yes",1,0)</f>
        <v>0</v>
      </c>
      <c r="O195" s="8">
        <f>IF(Data_Mentah!O195="Yes",1,0)</f>
        <v>0</v>
      </c>
      <c r="P195" s="8">
        <f>IF(Data_Mentah!P195="Yes",1,0)</f>
        <v>0</v>
      </c>
      <c r="Q195" s="9">
        <f>IF(Data_Mentah!Q195="Positive",1,0)</f>
        <v>1</v>
      </c>
      <c r="T195">
        <f t="shared" ref="T195:T258" si="18">IF((H195 + N195 + E195 + F195 + J195) &gt;= 3, 1, 0)</f>
        <v>1</v>
      </c>
      <c r="U195">
        <f t="shared" ref="U195:U258" si="19">IF((P195 + J195 + G195 + M195 + D195) &gt;= 3, 1, 0)</f>
        <v>0</v>
      </c>
      <c r="V195">
        <f t="shared" ref="V195:V258" si="20">IF((R195 + J195 + I195 + F195 + L195) &gt;= 3, 1, 0)</f>
        <v>1</v>
      </c>
      <c r="W195">
        <f t="shared" ref="W195:W258" si="21">IF((S195 + K195 + R195 + P195 + M195) &gt;= 3, 1, 0)</f>
        <v>0</v>
      </c>
      <c r="X195">
        <f t="shared" ref="X195:X258" si="22">IF((T195 + O195 + I195 + M195 + P195) &gt;= 3, 1, 0)</f>
        <v>0</v>
      </c>
      <c r="Y195">
        <f>IF((Evaluasi_Model!T195 + Evaluasi_Model!U195 + Evaluasi_Model!V195 + Evaluasi_Model!W195 + Evaluasi_Model!X195) &gt;= 3, 1, 0)</f>
        <v>0</v>
      </c>
      <c r="Z195">
        <f>Label_Encoding!Q195</f>
        <v>1</v>
      </c>
      <c r="AA195" t="str">
        <f t="shared" ref="AA195:AA258" si="23">IF(Y195=Z195,"Benar","Salah")</f>
        <v>Salah</v>
      </c>
    </row>
    <row r="196" spans="1:27" ht="15.75" customHeight="1" x14ac:dyDescent="0.2">
      <c r="A196" s="4">
        <v>43</v>
      </c>
      <c r="B196" s="5">
        <f>IF(Data_Mentah!B196="Male",1,0)</f>
        <v>1</v>
      </c>
      <c r="C196" s="5">
        <f>IF(Data_Mentah!C196="Yes",1,0)</f>
        <v>0</v>
      </c>
      <c r="D196" s="5">
        <f>IF(Data_Mentah!D196="Yes",1,0)</f>
        <v>0</v>
      </c>
      <c r="E196" s="5">
        <f>IF(Data_Mentah!E196="Yes",1,0)</f>
        <v>1</v>
      </c>
      <c r="F196" s="5">
        <f>IF(Data_Mentah!F196="Yes",1,0)</f>
        <v>1</v>
      </c>
      <c r="G196" s="5">
        <f>IF(Data_Mentah!G196="Yes",1,0)</f>
        <v>1</v>
      </c>
      <c r="H196" s="5">
        <f>IF(Data_Mentah!H196="Yes",1,0)</f>
        <v>1</v>
      </c>
      <c r="I196" s="5">
        <f>IF(Data_Mentah!I196="Yes",1,0)</f>
        <v>1</v>
      </c>
      <c r="J196" s="5">
        <f>IF(Data_Mentah!J196="Yes",1,0)</f>
        <v>1</v>
      </c>
      <c r="K196" s="5">
        <f>IF(Data_Mentah!K196="Yes",1,0)</f>
        <v>1</v>
      </c>
      <c r="L196" s="5">
        <f>IF(Data_Mentah!L196="Yes",1,0)</f>
        <v>1</v>
      </c>
      <c r="M196" s="5">
        <f>IF(Data_Mentah!M196="Yes",1,0)</f>
        <v>0</v>
      </c>
      <c r="N196" s="5">
        <f>IF(Data_Mentah!N196="Yes",1,0)</f>
        <v>0</v>
      </c>
      <c r="O196" s="5">
        <f>IF(Data_Mentah!O196="Yes",1,0)</f>
        <v>0</v>
      </c>
      <c r="P196" s="5">
        <f>IF(Data_Mentah!P196="Yes",1,0)</f>
        <v>0</v>
      </c>
      <c r="Q196" s="6">
        <f>IF(Data_Mentah!Q196="Positive",1,0)</f>
        <v>1</v>
      </c>
      <c r="T196">
        <f t="shared" si="18"/>
        <v>1</v>
      </c>
      <c r="U196">
        <f t="shared" si="19"/>
        <v>0</v>
      </c>
      <c r="V196">
        <f t="shared" si="20"/>
        <v>1</v>
      </c>
      <c r="W196">
        <f t="shared" si="21"/>
        <v>0</v>
      </c>
      <c r="X196">
        <f t="shared" si="22"/>
        <v>0</v>
      </c>
      <c r="Y196">
        <f>IF((Evaluasi_Model!T196 + Evaluasi_Model!U196 + Evaluasi_Model!V196 + Evaluasi_Model!W196 + Evaluasi_Model!X196) &gt;= 3, 1, 0)</f>
        <v>0</v>
      </c>
      <c r="Z196">
        <f>Label_Encoding!Q196</f>
        <v>1</v>
      </c>
      <c r="AA196" t="str">
        <f t="shared" si="23"/>
        <v>Salah</v>
      </c>
    </row>
    <row r="197" spans="1:27" ht="15.75" customHeight="1" x14ac:dyDescent="0.2">
      <c r="A197" s="7">
        <v>31</v>
      </c>
      <c r="B197" s="8">
        <f>IF(Data_Mentah!B197="Male",1,0)</f>
        <v>1</v>
      </c>
      <c r="C197" s="8">
        <f>IF(Data_Mentah!C197="Yes",1,0)</f>
        <v>1</v>
      </c>
      <c r="D197" s="8">
        <f>IF(Data_Mentah!D197="Yes",1,0)</f>
        <v>0</v>
      </c>
      <c r="E197" s="8">
        <f>IF(Data_Mentah!E197="Yes",1,0)</f>
        <v>0</v>
      </c>
      <c r="F197" s="8">
        <f>IF(Data_Mentah!F197="Yes",1,0)</f>
        <v>0</v>
      </c>
      <c r="G197" s="8">
        <f>IF(Data_Mentah!G197="Yes",1,0)</f>
        <v>1</v>
      </c>
      <c r="H197" s="8">
        <f>IF(Data_Mentah!H197="Yes",1,0)</f>
        <v>0</v>
      </c>
      <c r="I197" s="8">
        <f>IF(Data_Mentah!I197="Yes",1,0)</f>
        <v>1</v>
      </c>
      <c r="J197" s="8">
        <f>IF(Data_Mentah!J197="Yes",1,0)</f>
        <v>0</v>
      </c>
      <c r="K197" s="8">
        <f>IF(Data_Mentah!K197="Yes",1,0)</f>
        <v>0</v>
      </c>
      <c r="L197" s="8">
        <f>IF(Data_Mentah!L197="Yes",1,0)</f>
        <v>0</v>
      </c>
      <c r="M197" s="8">
        <f>IF(Data_Mentah!M197="Yes",1,0)</f>
        <v>1</v>
      </c>
      <c r="N197" s="8">
        <f>IF(Data_Mentah!N197="Yes",1,0)</f>
        <v>0</v>
      </c>
      <c r="O197" s="8">
        <f>IF(Data_Mentah!O197="Yes",1,0)</f>
        <v>1</v>
      </c>
      <c r="P197" s="8">
        <f>IF(Data_Mentah!P197="Yes",1,0)</f>
        <v>0</v>
      </c>
      <c r="Q197" s="9">
        <f>IF(Data_Mentah!Q197="Positive",1,0)</f>
        <v>1</v>
      </c>
      <c r="T197">
        <f t="shared" si="18"/>
        <v>0</v>
      </c>
      <c r="U197">
        <f t="shared" si="19"/>
        <v>0</v>
      </c>
      <c r="V197">
        <f t="shared" si="20"/>
        <v>0</v>
      </c>
      <c r="W197">
        <f t="shared" si="21"/>
        <v>0</v>
      </c>
      <c r="X197">
        <f t="shared" si="22"/>
        <v>1</v>
      </c>
      <c r="Y197">
        <f>IF((Evaluasi_Model!T197 + Evaluasi_Model!U197 + Evaluasi_Model!V197 + Evaluasi_Model!W197 + Evaluasi_Model!X197) &gt;= 3, 1, 0)</f>
        <v>0</v>
      </c>
      <c r="Z197">
        <f>Label_Encoding!Q197</f>
        <v>1</v>
      </c>
      <c r="AA197" t="str">
        <f t="shared" si="23"/>
        <v>Salah</v>
      </c>
    </row>
    <row r="198" spans="1:27" ht="15.75" customHeight="1" x14ac:dyDescent="0.2">
      <c r="A198" s="4">
        <v>66</v>
      </c>
      <c r="B198" s="5">
        <f>IF(Data_Mentah!B198="Male",1,0)</f>
        <v>1</v>
      </c>
      <c r="C198" s="5">
        <f>IF(Data_Mentah!C198="Yes",1,0)</f>
        <v>0</v>
      </c>
      <c r="D198" s="5">
        <f>IF(Data_Mentah!D198="Yes",1,0)</f>
        <v>0</v>
      </c>
      <c r="E198" s="5">
        <f>IF(Data_Mentah!E198="Yes",1,0)</f>
        <v>0</v>
      </c>
      <c r="F198" s="5">
        <f>IF(Data_Mentah!F198="Yes",1,0)</f>
        <v>0</v>
      </c>
      <c r="G198" s="5">
        <f>IF(Data_Mentah!G198="Yes",1,0)</f>
        <v>1</v>
      </c>
      <c r="H198" s="5">
        <f>IF(Data_Mentah!H198="Yes",1,0)</f>
        <v>0</v>
      </c>
      <c r="I198" s="5">
        <f>IF(Data_Mentah!I198="Yes",1,0)</f>
        <v>1</v>
      </c>
      <c r="J198" s="5">
        <f>IF(Data_Mentah!J198="Yes",1,0)</f>
        <v>0</v>
      </c>
      <c r="K198" s="5">
        <f>IF(Data_Mentah!K198="Yes",1,0)</f>
        <v>0</v>
      </c>
      <c r="L198" s="5">
        <f>IF(Data_Mentah!L198="Yes",1,0)</f>
        <v>0</v>
      </c>
      <c r="M198" s="5">
        <f>IF(Data_Mentah!M198="Yes",1,0)</f>
        <v>1</v>
      </c>
      <c r="N198" s="5">
        <f>IF(Data_Mentah!N198="Yes",1,0)</f>
        <v>0</v>
      </c>
      <c r="O198" s="5">
        <f>IF(Data_Mentah!O198="Yes",1,0)</f>
        <v>1</v>
      </c>
      <c r="P198" s="5">
        <f>IF(Data_Mentah!P198="Yes",1,0)</f>
        <v>0</v>
      </c>
      <c r="Q198" s="6">
        <f>IF(Data_Mentah!Q198="Positive",1,0)</f>
        <v>1</v>
      </c>
      <c r="T198">
        <f t="shared" si="18"/>
        <v>0</v>
      </c>
      <c r="U198">
        <f t="shared" si="19"/>
        <v>0</v>
      </c>
      <c r="V198">
        <f t="shared" si="20"/>
        <v>0</v>
      </c>
      <c r="W198">
        <f t="shared" si="21"/>
        <v>0</v>
      </c>
      <c r="X198">
        <f t="shared" si="22"/>
        <v>1</v>
      </c>
      <c r="Y198">
        <f>IF((Evaluasi_Model!T198 + Evaluasi_Model!U198 + Evaluasi_Model!V198 + Evaluasi_Model!W198 + Evaluasi_Model!X198) &gt;= 3, 1, 0)</f>
        <v>0</v>
      </c>
      <c r="Z198">
        <f>Label_Encoding!Q198</f>
        <v>1</v>
      </c>
      <c r="AA198" t="str">
        <f t="shared" si="23"/>
        <v>Salah</v>
      </c>
    </row>
    <row r="199" spans="1:27" ht="15.75" customHeight="1" x14ac:dyDescent="0.2">
      <c r="A199" s="7">
        <v>61</v>
      </c>
      <c r="B199" s="8">
        <f>IF(Data_Mentah!B199="Male",1,0)</f>
        <v>0</v>
      </c>
      <c r="C199" s="8">
        <f>IF(Data_Mentah!C199="Yes",1,0)</f>
        <v>1</v>
      </c>
      <c r="D199" s="8">
        <f>IF(Data_Mentah!D199="Yes",1,0)</f>
        <v>0</v>
      </c>
      <c r="E199" s="8">
        <f>IF(Data_Mentah!E199="Yes",1,0)</f>
        <v>0</v>
      </c>
      <c r="F199" s="8">
        <f>IF(Data_Mentah!F199="Yes",1,0)</f>
        <v>0</v>
      </c>
      <c r="G199" s="8">
        <f>IF(Data_Mentah!G199="Yes",1,0)</f>
        <v>1</v>
      </c>
      <c r="H199" s="8">
        <f>IF(Data_Mentah!H199="Yes",1,0)</f>
        <v>0</v>
      </c>
      <c r="I199" s="8">
        <f>IF(Data_Mentah!I199="Yes",1,0)</f>
        <v>0</v>
      </c>
      <c r="J199" s="8">
        <f>IF(Data_Mentah!J199="Yes",1,0)</f>
        <v>0</v>
      </c>
      <c r="K199" s="8">
        <f>IF(Data_Mentah!K199="Yes",1,0)</f>
        <v>1</v>
      </c>
      <c r="L199" s="8">
        <f>IF(Data_Mentah!L199="Yes",1,0)</f>
        <v>0</v>
      </c>
      <c r="M199" s="8">
        <f>IF(Data_Mentah!M199="Yes",1,0)</f>
        <v>0</v>
      </c>
      <c r="N199" s="8">
        <f>IF(Data_Mentah!N199="Yes",1,0)</f>
        <v>0</v>
      </c>
      <c r="O199" s="8">
        <f>IF(Data_Mentah!O199="Yes",1,0)</f>
        <v>1</v>
      </c>
      <c r="P199" s="8">
        <f>IF(Data_Mentah!P199="Yes",1,0)</f>
        <v>0</v>
      </c>
      <c r="Q199" s="9">
        <f>IF(Data_Mentah!Q199="Positive",1,0)</f>
        <v>1</v>
      </c>
      <c r="T199">
        <f t="shared" si="18"/>
        <v>0</v>
      </c>
      <c r="U199">
        <f t="shared" si="19"/>
        <v>0</v>
      </c>
      <c r="V199">
        <f t="shared" si="20"/>
        <v>0</v>
      </c>
      <c r="W199">
        <f t="shared" si="21"/>
        <v>0</v>
      </c>
      <c r="X199">
        <f t="shared" si="22"/>
        <v>0</v>
      </c>
      <c r="Y199">
        <f>IF((Evaluasi_Model!T199 + Evaluasi_Model!U199 + Evaluasi_Model!V199 + Evaluasi_Model!W199 + Evaluasi_Model!X199) &gt;= 3, 1, 0)</f>
        <v>0</v>
      </c>
      <c r="Z199">
        <f>Label_Encoding!Q199</f>
        <v>1</v>
      </c>
      <c r="AA199" t="str">
        <f t="shared" si="23"/>
        <v>Salah</v>
      </c>
    </row>
    <row r="200" spans="1:27" ht="15.75" customHeight="1" x14ac:dyDescent="0.2">
      <c r="A200" s="4">
        <v>58</v>
      </c>
      <c r="B200" s="5">
        <f>IF(Data_Mentah!B200="Male",1,0)</f>
        <v>0</v>
      </c>
      <c r="C200" s="5">
        <f>IF(Data_Mentah!C200="Yes",1,0)</f>
        <v>1</v>
      </c>
      <c r="D200" s="5">
        <f>IF(Data_Mentah!D200="Yes",1,0)</f>
        <v>0</v>
      </c>
      <c r="E200" s="5">
        <f>IF(Data_Mentah!E200="Yes",1,0)</f>
        <v>1</v>
      </c>
      <c r="F200" s="5">
        <f>IF(Data_Mentah!F200="Yes",1,0)</f>
        <v>0</v>
      </c>
      <c r="G200" s="5">
        <f>IF(Data_Mentah!G200="Yes",1,0)</f>
        <v>1</v>
      </c>
      <c r="H200" s="5">
        <f>IF(Data_Mentah!H200="Yes",1,0)</f>
        <v>0</v>
      </c>
      <c r="I200" s="5">
        <f>IF(Data_Mentah!I200="Yes",1,0)</f>
        <v>0</v>
      </c>
      <c r="J200" s="5">
        <f>IF(Data_Mentah!J200="Yes",1,0)</f>
        <v>0</v>
      </c>
      <c r="K200" s="5">
        <f>IF(Data_Mentah!K200="Yes",1,0)</f>
        <v>1</v>
      </c>
      <c r="L200" s="5">
        <f>IF(Data_Mentah!L200="Yes",1,0)</f>
        <v>0</v>
      </c>
      <c r="M200" s="5">
        <f>IF(Data_Mentah!M200="Yes",1,0)</f>
        <v>0</v>
      </c>
      <c r="N200" s="5">
        <f>IF(Data_Mentah!N200="Yes",1,0)</f>
        <v>1</v>
      </c>
      <c r="O200" s="5">
        <f>IF(Data_Mentah!O200="Yes",1,0)</f>
        <v>0</v>
      </c>
      <c r="P200" s="5">
        <f>IF(Data_Mentah!P200="Yes",1,0)</f>
        <v>1</v>
      </c>
      <c r="Q200" s="6">
        <f>IF(Data_Mentah!Q200="Positive",1,0)</f>
        <v>1</v>
      </c>
      <c r="T200">
        <f t="shared" si="18"/>
        <v>0</v>
      </c>
      <c r="U200">
        <f t="shared" si="19"/>
        <v>0</v>
      </c>
      <c r="V200">
        <f t="shared" si="20"/>
        <v>0</v>
      </c>
      <c r="W200">
        <f t="shared" si="21"/>
        <v>0</v>
      </c>
      <c r="X200">
        <f t="shared" si="22"/>
        <v>0</v>
      </c>
      <c r="Y200">
        <f>IF((Evaluasi_Model!T200 + Evaluasi_Model!U200 + Evaluasi_Model!V200 + Evaluasi_Model!W200 + Evaluasi_Model!X200) &gt;= 3, 1, 0)</f>
        <v>0</v>
      </c>
      <c r="Z200">
        <f>Label_Encoding!Q200</f>
        <v>1</v>
      </c>
      <c r="AA200" t="str">
        <f t="shared" si="23"/>
        <v>Salah</v>
      </c>
    </row>
    <row r="201" spans="1:27" ht="15.75" customHeight="1" x14ac:dyDescent="0.2">
      <c r="A201" s="7">
        <v>69</v>
      </c>
      <c r="B201" s="8">
        <f>IF(Data_Mentah!B201="Male",1,0)</f>
        <v>0</v>
      </c>
      <c r="C201" s="8">
        <f>IF(Data_Mentah!C201="Yes",1,0)</f>
        <v>1</v>
      </c>
      <c r="D201" s="8">
        <f>IF(Data_Mentah!D201="Yes",1,0)</f>
        <v>1</v>
      </c>
      <c r="E201" s="8">
        <f>IF(Data_Mentah!E201="Yes",1,0)</f>
        <v>1</v>
      </c>
      <c r="F201" s="8">
        <f>IF(Data_Mentah!F201="Yes",1,0)</f>
        <v>1</v>
      </c>
      <c r="G201" s="8">
        <f>IF(Data_Mentah!G201="Yes",1,0)</f>
        <v>0</v>
      </c>
      <c r="H201" s="8">
        <f>IF(Data_Mentah!H201="Yes",1,0)</f>
        <v>0</v>
      </c>
      <c r="I201" s="8">
        <f>IF(Data_Mentah!I201="Yes",1,0)</f>
        <v>1</v>
      </c>
      <c r="J201" s="8">
        <f>IF(Data_Mentah!J201="Yes",1,0)</f>
        <v>1</v>
      </c>
      <c r="K201" s="8">
        <f>IF(Data_Mentah!K201="Yes",1,0)</f>
        <v>1</v>
      </c>
      <c r="L201" s="8">
        <f>IF(Data_Mentah!L201="Yes",1,0)</f>
        <v>0</v>
      </c>
      <c r="M201" s="8">
        <f>IF(Data_Mentah!M201="Yes",1,0)</f>
        <v>0</v>
      </c>
      <c r="N201" s="8">
        <f>IF(Data_Mentah!N201="Yes",1,0)</f>
        <v>1</v>
      </c>
      <c r="O201" s="8">
        <f>IF(Data_Mentah!O201="Yes",1,0)</f>
        <v>0</v>
      </c>
      <c r="P201" s="8">
        <f>IF(Data_Mentah!P201="Yes",1,0)</f>
        <v>1</v>
      </c>
      <c r="Q201" s="9">
        <f>IF(Data_Mentah!Q201="Positive",1,0)</f>
        <v>1</v>
      </c>
      <c r="T201">
        <f t="shared" si="18"/>
        <v>1</v>
      </c>
      <c r="U201">
        <f t="shared" si="19"/>
        <v>1</v>
      </c>
      <c r="V201">
        <f t="shared" si="20"/>
        <v>1</v>
      </c>
      <c r="W201">
        <f t="shared" si="21"/>
        <v>0</v>
      </c>
      <c r="X201">
        <f t="shared" si="22"/>
        <v>1</v>
      </c>
      <c r="Y201">
        <f>IF((Evaluasi_Model!T201 + Evaluasi_Model!U201 + Evaluasi_Model!V201 + Evaluasi_Model!W201 + Evaluasi_Model!X201) &gt;= 3, 1, 0)</f>
        <v>1</v>
      </c>
      <c r="Z201">
        <f>Label_Encoding!Q201</f>
        <v>1</v>
      </c>
      <c r="AA201" t="str">
        <f t="shared" si="23"/>
        <v>Benar</v>
      </c>
    </row>
    <row r="202" spans="1:27" ht="15.75" customHeight="1" x14ac:dyDescent="0.2">
      <c r="A202" s="4">
        <v>40</v>
      </c>
      <c r="B202" s="5">
        <f>IF(Data_Mentah!B202="Male",1,0)</f>
        <v>1</v>
      </c>
      <c r="C202" s="5">
        <f>IF(Data_Mentah!C202="Yes",1,0)</f>
        <v>0</v>
      </c>
      <c r="D202" s="5">
        <f>IF(Data_Mentah!D202="Yes",1,0)</f>
        <v>1</v>
      </c>
      <c r="E202" s="5">
        <f>IF(Data_Mentah!E202="Yes",1,0)</f>
        <v>1</v>
      </c>
      <c r="F202" s="5">
        <f>IF(Data_Mentah!F202="Yes",1,0)</f>
        <v>1</v>
      </c>
      <c r="G202" s="5">
        <f>IF(Data_Mentah!G202="Yes",1,0)</f>
        <v>0</v>
      </c>
      <c r="H202" s="5">
        <f>IF(Data_Mentah!H202="Yes",1,0)</f>
        <v>0</v>
      </c>
      <c r="I202" s="5">
        <f>IF(Data_Mentah!I202="Yes",1,0)</f>
        <v>1</v>
      </c>
      <c r="J202" s="5">
        <f>IF(Data_Mentah!J202="Yes",1,0)</f>
        <v>1</v>
      </c>
      <c r="K202" s="5">
        <f>IF(Data_Mentah!K202="Yes",1,0)</f>
        <v>0</v>
      </c>
      <c r="L202" s="5">
        <f>IF(Data_Mentah!L202="Yes",1,0)</f>
        <v>0</v>
      </c>
      <c r="M202" s="5">
        <f>IF(Data_Mentah!M202="Yes",1,0)</f>
        <v>1</v>
      </c>
      <c r="N202" s="5">
        <f>IF(Data_Mentah!N202="Yes",1,0)</f>
        <v>1</v>
      </c>
      <c r="O202" s="5">
        <f>IF(Data_Mentah!O202="Yes",1,0)</f>
        <v>0</v>
      </c>
      <c r="P202" s="5">
        <f>IF(Data_Mentah!P202="Yes",1,0)</f>
        <v>0</v>
      </c>
      <c r="Q202" s="6">
        <f>IF(Data_Mentah!Q202="Positive",1,0)</f>
        <v>0</v>
      </c>
      <c r="T202">
        <f t="shared" si="18"/>
        <v>1</v>
      </c>
      <c r="U202">
        <f t="shared" si="19"/>
        <v>1</v>
      </c>
      <c r="V202">
        <f t="shared" si="20"/>
        <v>1</v>
      </c>
      <c r="W202">
        <f t="shared" si="21"/>
        <v>0</v>
      </c>
      <c r="X202">
        <f t="shared" si="22"/>
        <v>1</v>
      </c>
      <c r="Y202">
        <f>IF((Evaluasi_Model!T202 + Evaluasi_Model!U202 + Evaluasi_Model!V202 + Evaluasi_Model!W202 + Evaluasi_Model!X202) &gt;= 3, 1, 0)</f>
        <v>1</v>
      </c>
      <c r="Z202">
        <f>Label_Encoding!Q202</f>
        <v>0</v>
      </c>
      <c r="AA202" t="str">
        <f t="shared" si="23"/>
        <v>Salah</v>
      </c>
    </row>
    <row r="203" spans="1:27" ht="15.75" customHeight="1" x14ac:dyDescent="0.2">
      <c r="A203" s="7">
        <v>28</v>
      </c>
      <c r="B203" s="8">
        <f>IF(Data_Mentah!B203="Male",1,0)</f>
        <v>1</v>
      </c>
      <c r="C203" s="8">
        <f>IF(Data_Mentah!C203="Yes",1,0)</f>
        <v>0</v>
      </c>
      <c r="D203" s="8">
        <f>IF(Data_Mentah!D203="Yes",1,0)</f>
        <v>0</v>
      </c>
      <c r="E203" s="8">
        <f>IF(Data_Mentah!E203="Yes",1,0)</f>
        <v>1</v>
      </c>
      <c r="F203" s="8">
        <f>IF(Data_Mentah!F203="Yes",1,0)</f>
        <v>0</v>
      </c>
      <c r="G203" s="8">
        <f>IF(Data_Mentah!G203="Yes",1,0)</f>
        <v>0</v>
      </c>
      <c r="H203" s="8">
        <f>IF(Data_Mentah!H203="Yes",1,0)</f>
        <v>0</v>
      </c>
      <c r="I203" s="8">
        <f>IF(Data_Mentah!I203="Yes",1,0)</f>
        <v>0</v>
      </c>
      <c r="J203" s="8">
        <f>IF(Data_Mentah!J203="Yes",1,0)</f>
        <v>0</v>
      </c>
      <c r="K203" s="8">
        <f>IF(Data_Mentah!K203="Yes",1,0)</f>
        <v>0</v>
      </c>
      <c r="L203" s="8">
        <f>IF(Data_Mentah!L203="Yes",1,0)</f>
        <v>0</v>
      </c>
      <c r="M203" s="8">
        <f>IF(Data_Mentah!M203="Yes",1,0)</f>
        <v>0</v>
      </c>
      <c r="N203" s="8">
        <f>IF(Data_Mentah!N203="Yes",1,0)</f>
        <v>0</v>
      </c>
      <c r="O203" s="8">
        <f>IF(Data_Mentah!O203="Yes",1,0)</f>
        <v>0</v>
      </c>
      <c r="P203" s="8">
        <f>IF(Data_Mentah!P203="Yes",1,0)</f>
        <v>0</v>
      </c>
      <c r="Q203" s="9">
        <f>IF(Data_Mentah!Q203="Positive",1,0)</f>
        <v>0</v>
      </c>
      <c r="T203">
        <f t="shared" si="18"/>
        <v>0</v>
      </c>
      <c r="U203">
        <f t="shared" si="19"/>
        <v>0</v>
      </c>
      <c r="V203">
        <f t="shared" si="20"/>
        <v>0</v>
      </c>
      <c r="W203">
        <f t="shared" si="21"/>
        <v>0</v>
      </c>
      <c r="X203">
        <f t="shared" si="22"/>
        <v>0</v>
      </c>
      <c r="Y203">
        <f>IF((Evaluasi_Model!T203 + Evaluasi_Model!U203 + Evaluasi_Model!V203 + Evaluasi_Model!W203 + Evaluasi_Model!X203) &gt;= 3, 1, 0)</f>
        <v>0</v>
      </c>
      <c r="Z203">
        <f>Label_Encoding!Q203</f>
        <v>0</v>
      </c>
      <c r="AA203" t="str">
        <f t="shared" si="23"/>
        <v>Benar</v>
      </c>
    </row>
    <row r="204" spans="1:27" ht="15.75" customHeight="1" x14ac:dyDescent="0.2">
      <c r="A204" s="4">
        <v>37</v>
      </c>
      <c r="B204" s="5">
        <f>IF(Data_Mentah!B204="Male",1,0)</f>
        <v>1</v>
      </c>
      <c r="C204" s="5">
        <f>IF(Data_Mentah!C204="Yes",1,0)</f>
        <v>0</v>
      </c>
      <c r="D204" s="5">
        <f>IF(Data_Mentah!D204="Yes",1,0)</f>
        <v>0</v>
      </c>
      <c r="E204" s="5">
        <f>IF(Data_Mentah!E204="Yes",1,0)</f>
        <v>0</v>
      </c>
      <c r="F204" s="5">
        <f>IF(Data_Mentah!F204="Yes",1,0)</f>
        <v>0</v>
      </c>
      <c r="G204" s="5">
        <f>IF(Data_Mentah!G204="Yes",1,0)</f>
        <v>0</v>
      </c>
      <c r="H204" s="5">
        <f>IF(Data_Mentah!H204="Yes",1,0)</f>
        <v>0</v>
      </c>
      <c r="I204" s="5">
        <f>IF(Data_Mentah!I204="Yes",1,0)</f>
        <v>0</v>
      </c>
      <c r="J204" s="5">
        <f>IF(Data_Mentah!J204="Yes",1,0)</f>
        <v>0</v>
      </c>
      <c r="K204" s="5">
        <f>IF(Data_Mentah!K204="Yes",1,0)</f>
        <v>0</v>
      </c>
      <c r="L204" s="5">
        <f>IF(Data_Mentah!L204="Yes",1,0)</f>
        <v>0</v>
      </c>
      <c r="M204" s="5">
        <f>IF(Data_Mentah!M204="Yes",1,0)</f>
        <v>0</v>
      </c>
      <c r="N204" s="5">
        <f>IF(Data_Mentah!N204="Yes",1,0)</f>
        <v>0</v>
      </c>
      <c r="O204" s="5">
        <f>IF(Data_Mentah!O204="Yes",1,0)</f>
        <v>0</v>
      </c>
      <c r="P204" s="5">
        <f>IF(Data_Mentah!P204="Yes",1,0)</f>
        <v>0</v>
      </c>
      <c r="Q204" s="6">
        <f>IF(Data_Mentah!Q204="Positive",1,0)</f>
        <v>0</v>
      </c>
      <c r="T204">
        <f t="shared" si="18"/>
        <v>0</v>
      </c>
      <c r="U204">
        <f t="shared" si="19"/>
        <v>0</v>
      </c>
      <c r="V204">
        <f t="shared" si="20"/>
        <v>0</v>
      </c>
      <c r="W204">
        <f t="shared" si="21"/>
        <v>0</v>
      </c>
      <c r="X204">
        <f t="shared" si="22"/>
        <v>0</v>
      </c>
      <c r="Y204">
        <f>IF((Evaluasi_Model!T204 + Evaluasi_Model!U204 + Evaluasi_Model!V204 + Evaluasi_Model!W204 + Evaluasi_Model!X204) &gt;= 3, 1, 0)</f>
        <v>0</v>
      </c>
      <c r="Z204">
        <f>Label_Encoding!Q204</f>
        <v>0</v>
      </c>
      <c r="AA204" t="str">
        <f t="shared" si="23"/>
        <v>Benar</v>
      </c>
    </row>
    <row r="205" spans="1:27" ht="15.75" customHeight="1" x14ac:dyDescent="0.2">
      <c r="A205" s="7">
        <v>34</v>
      </c>
      <c r="B205" s="8">
        <f>IF(Data_Mentah!B205="Male",1,0)</f>
        <v>1</v>
      </c>
      <c r="C205" s="8">
        <f>IF(Data_Mentah!C205="Yes",1,0)</f>
        <v>0</v>
      </c>
      <c r="D205" s="8">
        <f>IF(Data_Mentah!D205="Yes",1,0)</f>
        <v>0</v>
      </c>
      <c r="E205" s="8">
        <f>IF(Data_Mentah!E205="Yes",1,0)</f>
        <v>0</v>
      </c>
      <c r="F205" s="8">
        <f>IF(Data_Mentah!F205="Yes",1,0)</f>
        <v>0</v>
      </c>
      <c r="G205" s="8">
        <f>IF(Data_Mentah!G205="Yes",1,0)</f>
        <v>0</v>
      </c>
      <c r="H205" s="8">
        <f>IF(Data_Mentah!H205="Yes",1,0)</f>
        <v>0</v>
      </c>
      <c r="I205" s="8">
        <f>IF(Data_Mentah!I205="Yes",1,0)</f>
        <v>0</v>
      </c>
      <c r="J205" s="8">
        <f>IF(Data_Mentah!J205="Yes",1,0)</f>
        <v>0</v>
      </c>
      <c r="K205" s="8">
        <f>IF(Data_Mentah!K205="Yes",1,0)</f>
        <v>0</v>
      </c>
      <c r="L205" s="8">
        <f>IF(Data_Mentah!L205="Yes",1,0)</f>
        <v>0</v>
      </c>
      <c r="M205" s="8">
        <f>IF(Data_Mentah!M205="Yes",1,0)</f>
        <v>0</v>
      </c>
      <c r="N205" s="8">
        <f>IF(Data_Mentah!N205="Yes",1,0)</f>
        <v>0</v>
      </c>
      <c r="O205" s="8">
        <f>IF(Data_Mentah!O205="Yes",1,0)</f>
        <v>0</v>
      </c>
      <c r="P205" s="8">
        <f>IF(Data_Mentah!P205="Yes",1,0)</f>
        <v>0</v>
      </c>
      <c r="Q205" s="9">
        <f>IF(Data_Mentah!Q205="Positive",1,0)</f>
        <v>0</v>
      </c>
      <c r="T205">
        <f t="shared" si="18"/>
        <v>0</v>
      </c>
      <c r="U205">
        <f t="shared" si="19"/>
        <v>0</v>
      </c>
      <c r="V205">
        <f t="shared" si="20"/>
        <v>0</v>
      </c>
      <c r="W205">
        <f t="shared" si="21"/>
        <v>0</v>
      </c>
      <c r="X205">
        <f t="shared" si="22"/>
        <v>0</v>
      </c>
      <c r="Y205">
        <f>IF((Evaluasi_Model!T205 + Evaluasi_Model!U205 + Evaluasi_Model!V205 + Evaluasi_Model!W205 + Evaluasi_Model!X205) &gt;= 3, 1, 0)</f>
        <v>0</v>
      </c>
      <c r="Z205">
        <f>Label_Encoding!Q205</f>
        <v>0</v>
      </c>
      <c r="AA205" t="str">
        <f t="shared" si="23"/>
        <v>Benar</v>
      </c>
    </row>
    <row r="206" spans="1:27" ht="15.75" customHeight="1" x14ac:dyDescent="0.2">
      <c r="A206" s="4">
        <v>30</v>
      </c>
      <c r="B206" s="5">
        <f>IF(Data_Mentah!B206="Male",1,0)</f>
        <v>1</v>
      </c>
      <c r="C206" s="5">
        <f>IF(Data_Mentah!C206="Yes",1,0)</f>
        <v>0</v>
      </c>
      <c r="D206" s="5">
        <f>IF(Data_Mentah!D206="Yes",1,0)</f>
        <v>0</v>
      </c>
      <c r="E206" s="5">
        <f>IF(Data_Mentah!E206="Yes",1,0)</f>
        <v>0</v>
      </c>
      <c r="F206" s="5">
        <f>IF(Data_Mentah!F206="Yes",1,0)</f>
        <v>0</v>
      </c>
      <c r="G206" s="5">
        <f>IF(Data_Mentah!G206="Yes",1,0)</f>
        <v>0</v>
      </c>
      <c r="H206" s="5">
        <f>IF(Data_Mentah!H206="Yes",1,0)</f>
        <v>0</v>
      </c>
      <c r="I206" s="5">
        <f>IF(Data_Mentah!I206="Yes",1,0)</f>
        <v>0</v>
      </c>
      <c r="J206" s="5">
        <f>IF(Data_Mentah!J206="Yes",1,0)</f>
        <v>0</v>
      </c>
      <c r="K206" s="5">
        <f>IF(Data_Mentah!K206="Yes",1,0)</f>
        <v>0</v>
      </c>
      <c r="L206" s="5">
        <f>IF(Data_Mentah!L206="Yes",1,0)</f>
        <v>0</v>
      </c>
      <c r="M206" s="5">
        <f>IF(Data_Mentah!M206="Yes",1,0)</f>
        <v>0</v>
      </c>
      <c r="N206" s="5">
        <f>IF(Data_Mentah!N206="Yes",1,0)</f>
        <v>0</v>
      </c>
      <c r="O206" s="5">
        <f>IF(Data_Mentah!O206="Yes",1,0)</f>
        <v>0</v>
      </c>
      <c r="P206" s="5">
        <f>IF(Data_Mentah!P206="Yes",1,0)</f>
        <v>0</v>
      </c>
      <c r="Q206" s="6">
        <f>IF(Data_Mentah!Q206="Positive",1,0)</f>
        <v>0</v>
      </c>
      <c r="T206">
        <f t="shared" si="18"/>
        <v>0</v>
      </c>
      <c r="U206">
        <f t="shared" si="19"/>
        <v>0</v>
      </c>
      <c r="V206">
        <f t="shared" si="20"/>
        <v>0</v>
      </c>
      <c r="W206">
        <f t="shared" si="21"/>
        <v>0</v>
      </c>
      <c r="X206">
        <f t="shared" si="22"/>
        <v>0</v>
      </c>
      <c r="Y206">
        <f>IF((Evaluasi_Model!T206 + Evaluasi_Model!U206 + Evaluasi_Model!V206 + Evaluasi_Model!W206 + Evaluasi_Model!X206) &gt;= 3, 1, 0)</f>
        <v>0</v>
      </c>
      <c r="Z206">
        <f>Label_Encoding!Q206</f>
        <v>0</v>
      </c>
      <c r="AA206" t="str">
        <f t="shared" si="23"/>
        <v>Benar</v>
      </c>
    </row>
    <row r="207" spans="1:27" ht="15.75" customHeight="1" x14ac:dyDescent="0.2">
      <c r="A207" s="7">
        <v>67</v>
      </c>
      <c r="B207" s="8">
        <f>IF(Data_Mentah!B207="Male",1,0)</f>
        <v>1</v>
      </c>
      <c r="C207" s="8">
        <f>IF(Data_Mentah!C207="Yes",1,0)</f>
        <v>1</v>
      </c>
      <c r="D207" s="8">
        <f>IF(Data_Mentah!D207="Yes",1,0)</f>
        <v>0</v>
      </c>
      <c r="E207" s="8">
        <f>IF(Data_Mentah!E207="Yes",1,0)</f>
        <v>0</v>
      </c>
      <c r="F207" s="8">
        <f>IF(Data_Mentah!F207="Yes",1,0)</f>
        <v>1</v>
      </c>
      <c r="G207" s="8">
        <f>IF(Data_Mentah!G207="Yes",1,0)</f>
        <v>1</v>
      </c>
      <c r="H207" s="8">
        <f>IF(Data_Mentah!H207="Yes",1,0)</f>
        <v>0</v>
      </c>
      <c r="I207" s="8">
        <f>IF(Data_Mentah!I207="Yes",1,0)</f>
        <v>1</v>
      </c>
      <c r="J207" s="8">
        <f>IF(Data_Mentah!J207="Yes",1,0)</f>
        <v>1</v>
      </c>
      <c r="K207" s="8">
        <f>IF(Data_Mentah!K207="Yes",1,0)</f>
        <v>1</v>
      </c>
      <c r="L207" s="8">
        <f>IF(Data_Mentah!L207="Yes",1,0)</f>
        <v>1</v>
      </c>
      <c r="M207" s="8">
        <f>IF(Data_Mentah!M207="Yes",1,0)</f>
        <v>0</v>
      </c>
      <c r="N207" s="8">
        <f>IF(Data_Mentah!N207="Yes",1,0)</f>
        <v>1</v>
      </c>
      <c r="O207" s="8">
        <f>IF(Data_Mentah!O207="Yes",1,0)</f>
        <v>1</v>
      </c>
      <c r="P207" s="8">
        <f>IF(Data_Mentah!P207="Yes",1,0)</f>
        <v>1</v>
      </c>
      <c r="Q207" s="9">
        <f>IF(Data_Mentah!Q207="Positive",1,0)</f>
        <v>0</v>
      </c>
      <c r="T207">
        <f t="shared" si="18"/>
        <v>1</v>
      </c>
      <c r="U207">
        <f t="shared" si="19"/>
        <v>1</v>
      </c>
      <c r="V207">
        <f t="shared" si="20"/>
        <v>1</v>
      </c>
      <c r="W207">
        <f t="shared" si="21"/>
        <v>0</v>
      </c>
      <c r="X207">
        <f t="shared" si="22"/>
        <v>1</v>
      </c>
      <c r="Y207">
        <f>IF((Evaluasi_Model!T207 + Evaluasi_Model!U207 + Evaluasi_Model!V207 + Evaluasi_Model!W207 + Evaluasi_Model!X207) &gt;= 3, 1, 0)</f>
        <v>1</v>
      </c>
      <c r="Z207">
        <f>Label_Encoding!Q207</f>
        <v>0</v>
      </c>
      <c r="AA207" t="str">
        <f t="shared" si="23"/>
        <v>Salah</v>
      </c>
    </row>
    <row r="208" spans="1:27" ht="15.75" customHeight="1" x14ac:dyDescent="0.2">
      <c r="A208" s="4">
        <v>60</v>
      </c>
      <c r="B208" s="5">
        <f>IF(Data_Mentah!B208="Male",1,0)</f>
        <v>1</v>
      </c>
      <c r="C208" s="5">
        <f>IF(Data_Mentah!C208="Yes",1,0)</f>
        <v>0</v>
      </c>
      <c r="D208" s="5">
        <f>IF(Data_Mentah!D208="Yes",1,0)</f>
        <v>0</v>
      </c>
      <c r="E208" s="5">
        <f>IF(Data_Mentah!E208="Yes",1,0)</f>
        <v>0</v>
      </c>
      <c r="F208" s="5">
        <f>IF(Data_Mentah!F208="Yes",1,0)</f>
        <v>1</v>
      </c>
      <c r="G208" s="5">
        <f>IF(Data_Mentah!G208="Yes",1,0)</f>
        <v>0</v>
      </c>
      <c r="H208" s="5">
        <f>IF(Data_Mentah!H208="Yes",1,0)</f>
        <v>0</v>
      </c>
      <c r="I208" s="5">
        <f>IF(Data_Mentah!I208="Yes",1,0)</f>
        <v>0</v>
      </c>
      <c r="J208" s="5">
        <f>IF(Data_Mentah!J208="Yes",1,0)</f>
        <v>0</v>
      </c>
      <c r="K208" s="5">
        <f>IF(Data_Mentah!K208="Yes",1,0)</f>
        <v>0</v>
      </c>
      <c r="L208" s="5">
        <f>IF(Data_Mentah!L208="Yes",1,0)</f>
        <v>0</v>
      </c>
      <c r="M208" s="5">
        <f>IF(Data_Mentah!M208="Yes",1,0)</f>
        <v>1</v>
      </c>
      <c r="N208" s="5">
        <f>IF(Data_Mentah!N208="Yes",1,0)</f>
        <v>1</v>
      </c>
      <c r="O208" s="5">
        <f>IF(Data_Mentah!O208="Yes",1,0)</f>
        <v>0</v>
      </c>
      <c r="P208" s="5">
        <f>IF(Data_Mentah!P208="Yes",1,0)</f>
        <v>0</v>
      </c>
      <c r="Q208" s="6">
        <f>IF(Data_Mentah!Q208="Positive",1,0)</f>
        <v>0</v>
      </c>
      <c r="T208">
        <f t="shared" si="18"/>
        <v>0</v>
      </c>
      <c r="U208">
        <f t="shared" si="19"/>
        <v>0</v>
      </c>
      <c r="V208">
        <f t="shared" si="20"/>
        <v>0</v>
      </c>
      <c r="W208">
        <f t="shared" si="21"/>
        <v>0</v>
      </c>
      <c r="X208">
        <f t="shared" si="22"/>
        <v>0</v>
      </c>
      <c r="Y208">
        <f>IF((Evaluasi_Model!T208 + Evaluasi_Model!U208 + Evaluasi_Model!V208 + Evaluasi_Model!W208 + Evaluasi_Model!X208) &gt;= 3, 1, 0)</f>
        <v>0</v>
      </c>
      <c r="Z208">
        <f>Label_Encoding!Q208</f>
        <v>0</v>
      </c>
      <c r="AA208" t="str">
        <f t="shared" si="23"/>
        <v>Benar</v>
      </c>
    </row>
    <row r="209" spans="1:27" ht="15.75" customHeight="1" x14ac:dyDescent="0.2">
      <c r="A209" s="7">
        <v>58</v>
      </c>
      <c r="B209" s="8">
        <f>IF(Data_Mentah!B209="Male",1,0)</f>
        <v>1</v>
      </c>
      <c r="C209" s="8">
        <f>IF(Data_Mentah!C209="Yes",1,0)</f>
        <v>0</v>
      </c>
      <c r="D209" s="8">
        <f>IF(Data_Mentah!D209="Yes",1,0)</f>
        <v>0</v>
      </c>
      <c r="E209" s="8">
        <f>IF(Data_Mentah!E209="Yes",1,0)</f>
        <v>0</v>
      </c>
      <c r="F209" s="8">
        <f>IF(Data_Mentah!F209="Yes",1,0)</f>
        <v>0</v>
      </c>
      <c r="G209" s="8">
        <f>IF(Data_Mentah!G209="Yes",1,0)</f>
        <v>1</v>
      </c>
      <c r="H209" s="8">
        <f>IF(Data_Mentah!H209="Yes",1,0)</f>
        <v>0</v>
      </c>
      <c r="I209" s="8">
        <f>IF(Data_Mentah!I209="Yes",1,0)</f>
        <v>0</v>
      </c>
      <c r="J209" s="8">
        <f>IF(Data_Mentah!J209="Yes",1,0)</f>
        <v>1</v>
      </c>
      <c r="K209" s="8">
        <f>IF(Data_Mentah!K209="Yes",1,0)</f>
        <v>0</v>
      </c>
      <c r="L209" s="8">
        <f>IF(Data_Mentah!L209="Yes",1,0)</f>
        <v>1</v>
      </c>
      <c r="M209" s="8">
        <f>IF(Data_Mentah!M209="Yes",1,0)</f>
        <v>0</v>
      </c>
      <c r="N209" s="8">
        <f>IF(Data_Mentah!N209="Yes",1,0)</f>
        <v>0</v>
      </c>
      <c r="O209" s="8">
        <f>IF(Data_Mentah!O209="Yes",1,0)</f>
        <v>1</v>
      </c>
      <c r="P209" s="8">
        <f>IF(Data_Mentah!P209="Yes",1,0)</f>
        <v>1</v>
      </c>
      <c r="Q209" s="9">
        <f>IF(Data_Mentah!Q209="Positive",1,0)</f>
        <v>0</v>
      </c>
      <c r="T209">
        <f t="shared" si="18"/>
        <v>0</v>
      </c>
      <c r="U209">
        <f t="shared" si="19"/>
        <v>1</v>
      </c>
      <c r="V209">
        <f t="shared" si="20"/>
        <v>0</v>
      </c>
      <c r="W209">
        <f t="shared" si="21"/>
        <v>0</v>
      </c>
      <c r="X209">
        <f t="shared" si="22"/>
        <v>0</v>
      </c>
      <c r="Y209">
        <f>IF((Evaluasi_Model!T209 + Evaluasi_Model!U209 + Evaluasi_Model!V209 + Evaluasi_Model!W209 + Evaluasi_Model!X209) &gt;= 3, 1, 0)</f>
        <v>0</v>
      </c>
      <c r="Z209">
        <f>Label_Encoding!Q209</f>
        <v>0</v>
      </c>
      <c r="AA209" t="str">
        <f t="shared" si="23"/>
        <v>Benar</v>
      </c>
    </row>
    <row r="210" spans="1:27" ht="15.75" customHeight="1" x14ac:dyDescent="0.2">
      <c r="A210" s="4">
        <v>54</v>
      </c>
      <c r="B210" s="5">
        <f>IF(Data_Mentah!B210="Male",1,0)</f>
        <v>1</v>
      </c>
      <c r="C210" s="5">
        <f>IF(Data_Mentah!C210="Yes",1,0)</f>
        <v>0</v>
      </c>
      <c r="D210" s="5">
        <f>IF(Data_Mentah!D210="Yes",1,0)</f>
        <v>0</v>
      </c>
      <c r="E210" s="5">
        <f>IF(Data_Mentah!E210="Yes",1,0)</f>
        <v>1</v>
      </c>
      <c r="F210" s="5">
        <f>IF(Data_Mentah!F210="Yes",1,0)</f>
        <v>1</v>
      </c>
      <c r="G210" s="5">
        <f>IF(Data_Mentah!G210="Yes",1,0)</f>
        <v>0</v>
      </c>
      <c r="H210" s="5">
        <f>IF(Data_Mentah!H210="Yes",1,0)</f>
        <v>1</v>
      </c>
      <c r="I210" s="5">
        <f>IF(Data_Mentah!I210="Yes",1,0)</f>
        <v>0</v>
      </c>
      <c r="J210" s="5">
        <f>IF(Data_Mentah!J210="Yes",1,0)</f>
        <v>0</v>
      </c>
      <c r="K210" s="5">
        <f>IF(Data_Mentah!K210="Yes",1,0)</f>
        <v>0</v>
      </c>
      <c r="L210" s="5">
        <f>IF(Data_Mentah!L210="Yes",1,0)</f>
        <v>1</v>
      </c>
      <c r="M210" s="5">
        <f>IF(Data_Mentah!M210="Yes",1,0)</f>
        <v>0</v>
      </c>
      <c r="N210" s="5">
        <f>IF(Data_Mentah!N210="Yes",1,0)</f>
        <v>0</v>
      </c>
      <c r="O210" s="5">
        <f>IF(Data_Mentah!O210="Yes",1,0)</f>
        <v>1</v>
      </c>
      <c r="P210" s="5">
        <f>IF(Data_Mentah!P210="Yes",1,0)</f>
        <v>0</v>
      </c>
      <c r="Q210" s="6">
        <f>IF(Data_Mentah!Q210="Positive",1,0)</f>
        <v>0</v>
      </c>
      <c r="T210">
        <f t="shared" si="18"/>
        <v>1</v>
      </c>
      <c r="U210">
        <f t="shared" si="19"/>
        <v>0</v>
      </c>
      <c r="V210">
        <f t="shared" si="20"/>
        <v>0</v>
      </c>
      <c r="W210">
        <f t="shared" si="21"/>
        <v>0</v>
      </c>
      <c r="X210">
        <f t="shared" si="22"/>
        <v>0</v>
      </c>
      <c r="Y210">
        <f>IF((Evaluasi_Model!T210 + Evaluasi_Model!U210 + Evaluasi_Model!V210 + Evaluasi_Model!W210 + Evaluasi_Model!X210) &gt;= 3, 1, 0)</f>
        <v>0</v>
      </c>
      <c r="Z210">
        <f>Label_Encoding!Q210</f>
        <v>0</v>
      </c>
      <c r="AA210" t="str">
        <f t="shared" si="23"/>
        <v>Benar</v>
      </c>
    </row>
    <row r="211" spans="1:27" ht="15.75" customHeight="1" x14ac:dyDescent="0.2">
      <c r="A211" s="7">
        <v>43</v>
      </c>
      <c r="B211" s="8">
        <f>IF(Data_Mentah!B211="Male",1,0)</f>
        <v>1</v>
      </c>
      <c r="C211" s="8">
        <f>IF(Data_Mentah!C211="Yes",1,0)</f>
        <v>0</v>
      </c>
      <c r="D211" s="8">
        <f>IF(Data_Mentah!D211="Yes",1,0)</f>
        <v>0</v>
      </c>
      <c r="E211" s="8">
        <f>IF(Data_Mentah!E211="Yes",1,0)</f>
        <v>1</v>
      </c>
      <c r="F211" s="8">
        <f>IF(Data_Mentah!F211="Yes",1,0)</f>
        <v>0</v>
      </c>
      <c r="G211" s="8">
        <f>IF(Data_Mentah!G211="Yes",1,0)</f>
        <v>0</v>
      </c>
      <c r="H211" s="8">
        <f>IF(Data_Mentah!H211="Yes",1,0)</f>
        <v>1</v>
      </c>
      <c r="I211" s="8">
        <f>IF(Data_Mentah!I211="Yes",1,0)</f>
        <v>0</v>
      </c>
      <c r="J211" s="8">
        <f>IF(Data_Mentah!J211="Yes",1,0)</f>
        <v>0</v>
      </c>
      <c r="K211" s="8">
        <f>IF(Data_Mentah!K211="Yes",1,0)</f>
        <v>0</v>
      </c>
      <c r="L211" s="8">
        <f>IF(Data_Mentah!L211="Yes",1,0)</f>
        <v>1</v>
      </c>
      <c r="M211" s="8">
        <f>IF(Data_Mentah!M211="Yes",1,0)</f>
        <v>0</v>
      </c>
      <c r="N211" s="8">
        <f>IF(Data_Mentah!N211="Yes",1,0)</f>
        <v>0</v>
      </c>
      <c r="O211" s="8">
        <f>IF(Data_Mentah!O211="Yes",1,0)</f>
        <v>1</v>
      </c>
      <c r="P211" s="8">
        <f>IF(Data_Mentah!P211="Yes",1,0)</f>
        <v>0</v>
      </c>
      <c r="Q211" s="9">
        <f>IF(Data_Mentah!Q211="Positive",1,0)</f>
        <v>0</v>
      </c>
      <c r="T211">
        <f t="shared" si="18"/>
        <v>0</v>
      </c>
      <c r="U211">
        <f t="shared" si="19"/>
        <v>0</v>
      </c>
      <c r="V211">
        <f t="shared" si="20"/>
        <v>0</v>
      </c>
      <c r="W211">
        <f t="shared" si="21"/>
        <v>0</v>
      </c>
      <c r="X211">
        <f t="shared" si="22"/>
        <v>0</v>
      </c>
      <c r="Y211">
        <f>IF((Evaluasi_Model!T211 + Evaluasi_Model!U211 + Evaluasi_Model!V211 + Evaluasi_Model!W211 + Evaluasi_Model!X211) &gt;= 3, 1, 0)</f>
        <v>0</v>
      </c>
      <c r="Z211">
        <f>Label_Encoding!Q211</f>
        <v>0</v>
      </c>
      <c r="AA211" t="str">
        <f t="shared" si="23"/>
        <v>Benar</v>
      </c>
    </row>
    <row r="212" spans="1:27" ht="15.75" customHeight="1" x14ac:dyDescent="0.2">
      <c r="A212" s="4">
        <v>39</v>
      </c>
      <c r="B212" s="5">
        <f>IF(Data_Mentah!B212="Male",1,0)</f>
        <v>1</v>
      </c>
      <c r="C212" s="5">
        <f>IF(Data_Mentah!C212="Yes",1,0)</f>
        <v>0</v>
      </c>
      <c r="D212" s="5">
        <f>IF(Data_Mentah!D212="Yes",1,0)</f>
        <v>0</v>
      </c>
      <c r="E212" s="5">
        <f>IF(Data_Mentah!E212="Yes",1,0)</f>
        <v>0</v>
      </c>
      <c r="F212" s="5">
        <f>IF(Data_Mentah!F212="Yes",1,0)</f>
        <v>1</v>
      </c>
      <c r="G212" s="5">
        <f>IF(Data_Mentah!G212="Yes",1,0)</f>
        <v>0</v>
      </c>
      <c r="H212" s="5">
        <f>IF(Data_Mentah!H212="Yes",1,0)</f>
        <v>1</v>
      </c>
      <c r="I212" s="5">
        <f>IF(Data_Mentah!I212="Yes",1,0)</f>
        <v>0</v>
      </c>
      <c r="J212" s="5">
        <f>IF(Data_Mentah!J212="Yes",1,0)</f>
        <v>0</v>
      </c>
      <c r="K212" s="5">
        <f>IF(Data_Mentah!K212="Yes",1,0)</f>
        <v>0</v>
      </c>
      <c r="L212" s="5">
        <f>IF(Data_Mentah!L212="Yes",1,0)</f>
        <v>0</v>
      </c>
      <c r="M212" s="5">
        <f>IF(Data_Mentah!M212="Yes",1,0)</f>
        <v>0</v>
      </c>
      <c r="N212" s="5">
        <f>IF(Data_Mentah!N212="Yes",1,0)</f>
        <v>0</v>
      </c>
      <c r="O212" s="5">
        <f>IF(Data_Mentah!O212="Yes",1,0)</f>
        <v>0</v>
      </c>
      <c r="P212" s="5">
        <f>IF(Data_Mentah!P212="Yes",1,0)</f>
        <v>0</v>
      </c>
      <c r="Q212" s="6">
        <f>IF(Data_Mentah!Q212="Positive",1,0)</f>
        <v>0</v>
      </c>
      <c r="T212">
        <f t="shared" si="18"/>
        <v>0</v>
      </c>
      <c r="U212">
        <f t="shared" si="19"/>
        <v>0</v>
      </c>
      <c r="V212">
        <f t="shared" si="20"/>
        <v>0</v>
      </c>
      <c r="W212">
        <f t="shared" si="21"/>
        <v>0</v>
      </c>
      <c r="X212">
        <f t="shared" si="22"/>
        <v>0</v>
      </c>
      <c r="Y212">
        <f>IF((Evaluasi_Model!T212 + Evaluasi_Model!U212 + Evaluasi_Model!V212 + Evaluasi_Model!W212 + Evaluasi_Model!X212) &gt;= 3, 1, 0)</f>
        <v>0</v>
      </c>
      <c r="Z212">
        <f>Label_Encoding!Q212</f>
        <v>0</v>
      </c>
      <c r="AA212" t="str">
        <f t="shared" si="23"/>
        <v>Benar</v>
      </c>
    </row>
    <row r="213" spans="1:27" ht="15.75" customHeight="1" x14ac:dyDescent="0.2">
      <c r="A213" s="7">
        <v>40</v>
      </c>
      <c r="B213" s="8">
        <f>IF(Data_Mentah!B213="Male",1,0)</f>
        <v>1</v>
      </c>
      <c r="C213" s="8">
        <f>IF(Data_Mentah!C213="Yes",1,0)</f>
        <v>0</v>
      </c>
      <c r="D213" s="8">
        <f>IF(Data_Mentah!D213="Yes",1,0)</f>
        <v>0</v>
      </c>
      <c r="E213" s="8">
        <f>IF(Data_Mentah!E213="Yes",1,0)</f>
        <v>0</v>
      </c>
      <c r="F213" s="8">
        <f>IF(Data_Mentah!F213="Yes",1,0)</f>
        <v>1</v>
      </c>
      <c r="G213" s="8">
        <f>IF(Data_Mentah!G213="Yes",1,0)</f>
        <v>0</v>
      </c>
      <c r="H213" s="8">
        <f>IF(Data_Mentah!H213="Yes",1,0)</f>
        <v>0</v>
      </c>
      <c r="I213" s="8">
        <f>IF(Data_Mentah!I213="Yes",1,0)</f>
        <v>0</v>
      </c>
      <c r="J213" s="8">
        <f>IF(Data_Mentah!J213="Yes",1,0)</f>
        <v>0</v>
      </c>
      <c r="K213" s="8">
        <f>IF(Data_Mentah!K213="Yes",1,0)</f>
        <v>1</v>
      </c>
      <c r="L213" s="8">
        <f>IF(Data_Mentah!L213="Yes",1,0)</f>
        <v>0</v>
      </c>
      <c r="M213" s="8">
        <f>IF(Data_Mentah!M213="Yes",1,0)</f>
        <v>0</v>
      </c>
      <c r="N213" s="8">
        <f>IF(Data_Mentah!N213="Yes",1,0)</f>
        <v>0</v>
      </c>
      <c r="O213" s="8">
        <f>IF(Data_Mentah!O213="Yes",1,0)</f>
        <v>0</v>
      </c>
      <c r="P213" s="8">
        <f>IF(Data_Mentah!P213="Yes",1,0)</f>
        <v>0</v>
      </c>
      <c r="Q213" s="9">
        <f>IF(Data_Mentah!Q213="Positive",1,0)</f>
        <v>0</v>
      </c>
      <c r="T213">
        <f t="shared" si="18"/>
        <v>0</v>
      </c>
      <c r="U213">
        <f t="shared" si="19"/>
        <v>0</v>
      </c>
      <c r="V213">
        <f t="shared" si="20"/>
        <v>0</v>
      </c>
      <c r="W213">
        <f t="shared" si="21"/>
        <v>0</v>
      </c>
      <c r="X213">
        <f t="shared" si="22"/>
        <v>0</v>
      </c>
      <c r="Y213">
        <f>IF((Evaluasi_Model!T213 + Evaluasi_Model!U213 + Evaluasi_Model!V213 + Evaluasi_Model!W213 + Evaluasi_Model!X213) &gt;= 3, 1, 0)</f>
        <v>0</v>
      </c>
      <c r="Z213">
        <f>Label_Encoding!Q213</f>
        <v>0</v>
      </c>
      <c r="AA213" t="str">
        <f t="shared" si="23"/>
        <v>Benar</v>
      </c>
    </row>
    <row r="214" spans="1:27" ht="15.75" customHeight="1" x14ac:dyDescent="0.2">
      <c r="A214" s="4">
        <v>43</v>
      </c>
      <c r="B214" s="5">
        <f>IF(Data_Mentah!B214="Male",1,0)</f>
        <v>1</v>
      </c>
      <c r="C214" s="5">
        <f>IF(Data_Mentah!C214="Yes",1,0)</f>
        <v>0</v>
      </c>
      <c r="D214" s="5">
        <f>IF(Data_Mentah!D214="Yes",1,0)</f>
        <v>0</v>
      </c>
      <c r="E214" s="5">
        <f>IF(Data_Mentah!E214="Yes",1,0)</f>
        <v>0</v>
      </c>
      <c r="F214" s="5">
        <f>IF(Data_Mentah!F214="Yes",1,0)</f>
        <v>0</v>
      </c>
      <c r="G214" s="5">
        <f>IF(Data_Mentah!G214="Yes",1,0)</f>
        <v>0</v>
      </c>
      <c r="H214" s="5">
        <f>IF(Data_Mentah!H214="Yes",1,0)</f>
        <v>0</v>
      </c>
      <c r="I214" s="5">
        <f>IF(Data_Mentah!I214="Yes",1,0)</f>
        <v>0</v>
      </c>
      <c r="J214" s="5">
        <f>IF(Data_Mentah!J214="Yes",1,0)</f>
        <v>0</v>
      </c>
      <c r="K214" s="5">
        <f>IF(Data_Mentah!K214="Yes",1,0)</f>
        <v>1</v>
      </c>
      <c r="L214" s="5">
        <f>IF(Data_Mentah!L214="Yes",1,0)</f>
        <v>0</v>
      </c>
      <c r="M214" s="5">
        <f>IF(Data_Mentah!M214="Yes",1,0)</f>
        <v>0</v>
      </c>
      <c r="N214" s="5">
        <f>IF(Data_Mentah!N214="Yes",1,0)</f>
        <v>0</v>
      </c>
      <c r="O214" s="5">
        <f>IF(Data_Mentah!O214="Yes",1,0)</f>
        <v>0</v>
      </c>
      <c r="P214" s="5">
        <f>IF(Data_Mentah!P214="Yes",1,0)</f>
        <v>0</v>
      </c>
      <c r="Q214" s="6">
        <f>IF(Data_Mentah!Q214="Positive",1,0)</f>
        <v>0</v>
      </c>
      <c r="T214">
        <f t="shared" si="18"/>
        <v>0</v>
      </c>
      <c r="U214">
        <f t="shared" si="19"/>
        <v>0</v>
      </c>
      <c r="V214">
        <f t="shared" si="20"/>
        <v>0</v>
      </c>
      <c r="W214">
        <f t="shared" si="21"/>
        <v>0</v>
      </c>
      <c r="X214">
        <f t="shared" si="22"/>
        <v>0</v>
      </c>
      <c r="Y214">
        <f>IF((Evaluasi_Model!T214 + Evaluasi_Model!U214 + Evaluasi_Model!V214 + Evaluasi_Model!W214 + Evaluasi_Model!X214) &gt;= 3, 1, 0)</f>
        <v>0</v>
      </c>
      <c r="Z214">
        <f>Label_Encoding!Q214</f>
        <v>0</v>
      </c>
      <c r="AA214" t="str">
        <f t="shared" si="23"/>
        <v>Benar</v>
      </c>
    </row>
    <row r="215" spans="1:27" ht="15.75" customHeight="1" x14ac:dyDescent="0.2">
      <c r="A215" s="7">
        <v>49</v>
      </c>
      <c r="B215" s="8">
        <f>IF(Data_Mentah!B215="Male",1,0)</f>
        <v>1</v>
      </c>
      <c r="C215" s="8">
        <f>IF(Data_Mentah!C215="Yes",1,0)</f>
        <v>0</v>
      </c>
      <c r="D215" s="8">
        <f>IF(Data_Mentah!D215="Yes",1,0)</f>
        <v>1</v>
      </c>
      <c r="E215" s="8">
        <f>IF(Data_Mentah!E215="Yes",1,0)</f>
        <v>0</v>
      </c>
      <c r="F215" s="8">
        <f>IF(Data_Mentah!F215="Yes",1,0)</f>
        <v>0</v>
      </c>
      <c r="G215" s="8">
        <f>IF(Data_Mentah!G215="Yes",1,0)</f>
        <v>0</v>
      </c>
      <c r="H215" s="8">
        <f>IF(Data_Mentah!H215="Yes",1,0)</f>
        <v>0</v>
      </c>
      <c r="I215" s="8">
        <f>IF(Data_Mentah!I215="Yes",1,0)</f>
        <v>0</v>
      </c>
      <c r="J215" s="8">
        <f>IF(Data_Mentah!J215="Yes",1,0)</f>
        <v>1</v>
      </c>
      <c r="K215" s="8">
        <f>IF(Data_Mentah!K215="Yes",1,0)</f>
        <v>0</v>
      </c>
      <c r="L215" s="8">
        <f>IF(Data_Mentah!L215="Yes",1,0)</f>
        <v>0</v>
      </c>
      <c r="M215" s="8">
        <f>IF(Data_Mentah!M215="Yes",1,0)</f>
        <v>1</v>
      </c>
      <c r="N215" s="8">
        <f>IF(Data_Mentah!N215="Yes",1,0)</f>
        <v>0</v>
      </c>
      <c r="O215" s="8">
        <f>IF(Data_Mentah!O215="Yes",1,0)</f>
        <v>0</v>
      </c>
      <c r="P215" s="8">
        <f>IF(Data_Mentah!P215="Yes",1,0)</f>
        <v>1</v>
      </c>
      <c r="Q215" s="9">
        <f>IF(Data_Mentah!Q215="Positive",1,0)</f>
        <v>0</v>
      </c>
      <c r="T215">
        <f t="shared" si="18"/>
        <v>0</v>
      </c>
      <c r="U215">
        <f t="shared" si="19"/>
        <v>1</v>
      </c>
      <c r="V215">
        <f t="shared" si="20"/>
        <v>0</v>
      </c>
      <c r="W215">
        <f t="shared" si="21"/>
        <v>0</v>
      </c>
      <c r="X215">
        <f t="shared" si="22"/>
        <v>0</v>
      </c>
      <c r="Y215">
        <f>IF((Evaluasi_Model!T215 + Evaluasi_Model!U215 + Evaluasi_Model!V215 + Evaluasi_Model!W215 + Evaluasi_Model!X215) &gt;= 3, 1, 0)</f>
        <v>0</v>
      </c>
      <c r="Z215">
        <f>Label_Encoding!Q215</f>
        <v>0</v>
      </c>
      <c r="AA215" t="str">
        <f t="shared" si="23"/>
        <v>Benar</v>
      </c>
    </row>
    <row r="216" spans="1:27" ht="15.75" customHeight="1" x14ac:dyDescent="0.2">
      <c r="A216" s="4">
        <v>47</v>
      </c>
      <c r="B216" s="5">
        <f>IF(Data_Mentah!B216="Male",1,0)</f>
        <v>1</v>
      </c>
      <c r="C216" s="5">
        <f>IF(Data_Mentah!C216="Yes",1,0)</f>
        <v>0</v>
      </c>
      <c r="D216" s="5">
        <f>IF(Data_Mentah!D216="Yes",1,0)</f>
        <v>0</v>
      </c>
      <c r="E216" s="5">
        <f>IF(Data_Mentah!E216="Yes",1,0)</f>
        <v>0</v>
      </c>
      <c r="F216" s="5">
        <f>IF(Data_Mentah!F216="Yes",1,0)</f>
        <v>0</v>
      </c>
      <c r="G216" s="5">
        <f>IF(Data_Mentah!G216="Yes",1,0)</f>
        <v>0</v>
      </c>
      <c r="H216" s="5">
        <f>IF(Data_Mentah!H216="Yes",1,0)</f>
        <v>0</v>
      </c>
      <c r="I216" s="5">
        <f>IF(Data_Mentah!I216="Yes",1,0)</f>
        <v>0</v>
      </c>
      <c r="J216" s="5">
        <f>IF(Data_Mentah!J216="Yes",1,0)</f>
        <v>1</v>
      </c>
      <c r="K216" s="5">
        <f>IF(Data_Mentah!K216="Yes",1,0)</f>
        <v>0</v>
      </c>
      <c r="L216" s="5">
        <f>IF(Data_Mentah!L216="Yes",1,0)</f>
        <v>0</v>
      </c>
      <c r="M216" s="5">
        <f>IF(Data_Mentah!M216="Yes",1,0)</f>
        <v>0</v>
      </c>
      <c r="N216" s="5">
        <f>IF(Data_Mentah!N216="Yes",1,0)</f>
        <v>0</v>
      </c>
      <c r="O216" s="5">
        <f>IF(Data_Mentah!O216="Yes",1,0)</f>
        <v>1</v>
      </c>
      <c r="P216" s="5">
        <f>IF(Data_Mentah!P216="Yes",1,0)</f>
        <v>0</v>
      </c>
      <c r="Q216" s="6">
        <f>IF(Data_Mentah!Q216="Positive",1,0)</f>
        <v>0</v>
      </c>
      <c r="T216">
        <f t="shared" si="18"/>
        <v>0</v>
      </c>
      <c r="U216">
        <f t="shared" si="19"/>
        <v>0</v>
      </c>
      <c r="V216">
        <f t="shared" si="20"/>
        <v>0</v>
      </c>
      <c r="W216">
        <f t="shared" si="21"/>
        <v>0</v>
      </c>
      <c r="X216">
        <f t="shared" si="22"/>
        <v>0</v>
      </c>
      <c r="Y216">
        <f>IF((Evaluasi_Model!T216 + Evaluasi_Model!U216 + Evaluasi_Model!V216 + Evaluasi_Model!W216 + Evaluasi_Model!X216) &gt;= 3, 1, 0)</f>
        <v>0</v>
      </c>
      <c r="Z216">
        <f>Label_Encoding!Q216</f>
        <v>0</v>
      </c>
      <c r="AA216" t="str">
        <f t="shared" si="23"/>
        <v>Benar</v>
      </c>
    </row>
    <row r="217" spans="1:27" ht="15.75" customHeight="1" x14ac:dyDescent="0.2">
      <c r="A217" s="7">
        <v>45</v>
      </c>
      <c r="B217" s="8">
        <f>IF(Data_Mentah!B217="Male",1,0)</f>
        <v>1</v>
      </c>
      <c r="C217" s="8">
        <f>IF(Data_Mentah!C217="Yes",1,0)</f>
        <v>0</v>
      </c>
      <c r="D217" s="8">
        <f>IF(Data_Mentah!D217="Yes",1,0)</f>
        <v>0</v>
      </c>
      <c r="E217" s="8">
        <f>IF(Data_Mentah!E217="Yes",1,0)</f>
        <v>0</v>
      </c>
      <c r="F217" s="8">
        <f>IF(Data_Mentah!F217="Yes",1,0)</f>
        <v>0</v>
      </c>
      <c r="G217" s="8">
        <f>IF(Data_Mentah!G217="Yes",1,0)</f>
        <v>1</v>
      </c>
      <c r="H217" s="8">
        <f>IF(Data_Mentah!H217="Yes",1,0)</f>
        <v>1</v>
      </c>
      <c r="I217" s="8">
        <f>IF(Data_Mentah!I217="Yes",1,0)</f>
        <v>0</v>
      </c>
      <c r="J217" s="8">
        <f>IF(Data_Mentah!J217="Yes",1,0)</f>
        <v>0</v>
      </c>
      <c r="K217" s="8">
        <f>IF(Data_Mentah!K217="Yes",1,0)</f>
        <v>0</v>
      </c>
      <c r="L217" s="8">
        <f>IF(Data_Mentah!L217="Yes",1,0)</f>
        <v>0</v>
      </c>
      <c r="M217" s="8">
        <f>IF(Data_Mentah!M217="Yes",1,0)</f>
        <v>0</v>
      </c>
      <c r="N217" s="8">
        <f>IF(Data_Mentah!N217="Yes",1,0)</f>
        <v>0</v>
      </c>
      <c r="O217" s="8">
        <f>IF(Data_Mentah!O217="Yes",1,0)</f>
        <v>0</v>
      </c>
      <c r="P217" s="8">
        <f>IF(Data_Mentah!P217="Yes",1,0)</f>
        <v>0</v>
      </c>
      <c r="Q217" s="9">
        <f>IF(Data_Mentah!Q217="Positive",1,0)</f>
        <v>0</v>
      </c>
      <c r="T217">
        <f t="shared" si="18"/>
        <v>0</v>
      </c>
      <c r="U217">
        <f t="shared" si="19"/>
        <v>0</v>
      </c>
      <c r="V217">
        <f t="shared" si="20"/>
        <v>0</v>
      </c>
      <c r="W217">
        <f t="shared" si="21"/>
        <v>0</v>
      </c>
      <c r="X217">
        <f t="shared" si="22"/>
        <v>0</v>
      </c>
      <c r="Y217">
        <f>IF((Evaluasi_Model!T217 + Evaluasi_Model!U217 + Evaluasi_Model!V217 + Evaluasi_Model!W217 + Evaluasi_Model!X217) &gt;= 3, 1, 0)</f>
        <v>0</v>
      </c>
      <c r="Z217">
        <f>Label_Encoding!Q217</f>
        <v>0</v>
      </c>
      <c r="AA217" t="str">
        <f t="shared" si="23"/>
        <v>Benar</v>
      </c>
    </row>
    <row r="218" spans="1:27" ht="15.75" customHeight="1" x14ac:dyDescent="0.2">
      <c r="A218" s="4">
        <v>57</v>
      </c>
      <c r="B218" s="5">
        <f>IF(Data_Mentah!B218="Male",1,0)</f>
        <v>1</v>
      </c>
      <c r="C218" s="5">
        <f>IF(Data_Mentah!C218="Yes",1,0)</f>
        <v>0</v>
      </c>
      <c r="D218" s="5">
        <f>IF(Data_Mentah!D218="Yes",1,0)</f>
        <v>0</v>
      </c>
      <c r="E218" s="5">
        <f>IF(Data_Mentah!E218="Yes",1,0)</f>
        <v>0</v>
      </c>
      <c r="F218" s="5">
        <f>IF(Data_Mentah!F218="Yes",1,0)</f>
        <v>0</v>
      </c>
      <c r="G218" s="5">
        <f>IF(Data_Mentah!G218="Yes",1,0)</f>
        <v>1</v>
      </c>
      <c r="H218" s="5">
        <f>IF(Data_Mentah!H218="Yes",1,0)</f>
        <v>0</v>
      </c>
      <c r="I218" s="5">
        <f>IF(Data_Mentah!I218="Yes",1,0)</f>
        <v>1</v>
      </c>
      <c r="J218" s="5">
        <f>IF(Data_Mentah!J218="Yes",1,0)</f>
        <v>0</v>
      </c>
      <c r="K218" s="5">
        <f>IF(Data_Mentah!K218="Yes",1,0)</f>
        <v>0</v>
      </c>
      <c r="L218" s="5">
        <f>IF(Data_Mentah!L218="Yes",1,0)</f>
        <v>0</v>
      </c>
      <c r="M218" s="5">
        <f>IF(Data_Mentah!M218="Yes",1,0)</f>
        <v>0</v>
      </c>
      <c r="N218" s="5">
        <f>IF(Data_Mentah!N218="Yes",1,0)</f>
        <v>1</v>
      </c>
      <c r="O218" s="5">
        <f>IF(Data_Mentah!O218="Yes",1,0)</f>
        <v>0</v>
      </c>
      <c r="P218" s="5">
        <f>IF(Data_Mentah!P218="Yes",1,0)</f>
        <v>0</v>
      </c>
      <c r="Q218" s="6">
        <f>IF(Data_Mentah!Q218="Positive",1,0)</f>
        <v>0</v>
      </c>
      <c r="T218">
        <f t="shared" si="18"/>
        <v>0</v>
      </c>
      <c r="U218">
        <f t="shared" si="19"/>
        <v>0</v>
      </c>
      <c r="V218">
        <f t="shared" si="20"/>
        <v>0</v>
      </c>
      <c r="W218">
        <f t="shared" si="21"/>
        <v>0</v>
      </c>
      <c r="X218">
        <f t="shared" si="22"/>
        <v>0</v>
      </c>
      <c r="Y218">
        <f>IF((Evaluasi_Model!T218 + Evaluasi_Model!U218 + Evaluasi_Model!V218 + Evaluasi_Model!W218 + Evaluasi_Model!X218) &gt;= 3, 1, 0)</f>
        <v>0</v>
      </c>
      <c r="Z218">
        <f>Label_Encoding!Q218</f>
        <v>0</v>
      </c>
      <c r="AA218" t="str">
        <f t="shared" si="23"/>
        <v>Benar</v>
      </c>
    </row>
    <row r="219" spans="1:27" ht="15.75" customHeight="1" x14ac:dyDescent="0.2">
      <c r="A219" s="7">
        <v>72</v>
      </c>
      <c r="B219" s="8">
        <f>IF(Data_Mentah!B219="Male",1,0)</f>
        <v>1</v>
      </c>
      <c r="C219" s="8">
        <f>IF(Data_Mentah!C219="Yes",1,0)</f>
        <v>1</v>
      </c>
      <c r="D219" s="8">
        <f>IF(Data_Mentah!D219="Yes",1,0)</f>
        <v>0</v>
      </c>
      <c r="E219" s="8">
        <f>IF(Data_Mentah!E219="Yes",1,0)</f>
        <v>0</v>
      </c>
      <c r="F219" s="8">
        <f>IF(Data_Mentah!F219="Yes",1,0)</f>
        <v>0</v>
      </c>
      <c r="G219" s="8">
        <f>IF(Data_Mentah!G219="Yes",1,0)</f>
        <v>1</v>
      </c>
      <c r="H219" s="8">
        <f>IF(Data_Mentah!H219="Yes",1,0)</f>
        <v>0</v>
      </c>
      <c r="I219" s="8">
        <f>IF(Data_Mentah!I219="Yes",1,0)</f>
        <v>1</v>
      </c>
      <c r="J219" s="8">
        <f>IF(Data_Mentah!J219="Yes",1,0)</f>
        <v>1</v>
      </c>
      <c r="K219" s="8">
        <f>IF(Data_Mentah!K219="Yes",1,0)</f>
        <v>0</v>
      </c>
      <c r="L219" s="8">
        <f>IF(Data_Mentah!L219="Yes",1,0)</f>
        <v>1</v>
      </c>
      <c r="M219" s="8">
        <f>IF(Data_Mentah!M219="Yes",1,0)</f>
        <v>1</v>
      </c>
      <c r="N219" s="8">
        <f>IF(Data_Mentah!N219="Yes",1,0)</f>
        <v>1</v>
      </c>
      <c r="O219" s="8">
        <f>IF(Data_Mentah!O219="Yes",1,0)</f>
        <v>1</v>
      </c>
      <c r="P219" s="8">
        <f>IF(Data_Mentah!P219="Yes",1,0)</f>
        <v>0</v>
      </c>
      <c r="Q219" s="9">
        <f>IF(Data_Mentah!Q219="Positive",1,0)</f>
        <v>0</v>
      </c>
      <c r="T219">
        <f t="shared" si="18"/>
        <v>0</v>
      </c>
      <c r="U219">
        <f t="shared" si="19"/>
        <v>1</v>
      </c>
      <c r="V219">
        <f t="shared" si="20"/>
        <v>1</v>
      </c>
      <c r="W219">
        <f t="shared" si="21"/>
        <v>0</v>
      </c>
      <c r="X219">
        <f t="shared" si="22"/>
        <v>1</v>
      </c>
      <c r="Y219">
        <f>IF((Evaluasi_Model!T219 + Evaluasi_Model!U219 + Evaluasi_Model!V219 + Evaluasi_Model!W219 + Evaluasi_Model!X219) &gt;= 3, 1, 0)</f>
        <v>1</v>
      </c>
      <c r="Z219">
        <f>Label_Encoding!Q219</f>
        <v>0</v>
      </c>
      <c r="AA219" t="str">
        <f t="shared" si="23"/>
        <v>Salah</v>
      </c>
    </row>
    <row r="220" spans="1:27" ht="15.75" customHeight="1" x14ac:dyDescent="0.2">
      <c r="A220" s="4">
        <v>30</v>
      </c>
      <c r="B220" s="5">
        <f>IF(Data_Mentah!B220="Male",1,0)</f>
        <v>1</v>
      </c>
      <c r="C220" s="5">
        <f>IF(Data_Mentah!C220="Yes",1,0)</f>
        <v>0</v>
      </c>
      <c r="D220" s="5">
        <f>IF(Data_Mentah!D220="Yes",1,0)</f>
        <v>0</v>
      </c>
      <c r="E220" s="5">
        <f>IF(Data_Mentah!E220="Yes",1,0)</f>
        <v>0</v>
      </c>
      <c r="F220" s="5">
        <f>IF(Data_Mentah!F220="Yes",1,0)</f>
        <v>0</v>
      </c>
      <c r="G220" s="5">
        <f>IF(Data_Mentah!G220="Yes",1,0)</f>
        <v>0</v>
      </c>
      <c r="H220" s="5">
        <f>IF(Data_Mentah!H220="Yes",1,0)</f>
        <v>0</v>
      </c>
      <c r="I220" s="5">
        <f>IF(Data_Mentah!I220="Yes",1,0)</f>
        <v>0</v>
      </c>
      <c r="J220" s="5">
        <f>IF(Data_Mentah!J220="Yes",1,0)</f>
        <v>0</v>
      </c>
      <c r="K220" s="5">
        <f>IF(Data_Mentah!K220="Yes",1,0)</f>
        <v>0</v>
      </c>
      <c r="L220" s="5">
        <f>IF(Data_Mentah!L220="Yes",1,0)</f>
        <v>0</v>
      </c>
      <c r="M220" s="5">
        <f>IF(Data_Mentah!M220="Yes",1,0)</f>
        <v>0</v>
      </c>
      <c r="N220" s="5">
        <f>IF(Data_Mentah!N220="Yes",1,0)</f>
        <v>0</v>
      </c>
      <c r="O220" s="5">
        <f>IF(Data_Mentah!O220="Yes",1,0)</f>
        <v>0</v>
      </c>
      <c r="P220" s="5">
        <f>IF(Data_Mentah!P220="Yes",1,0)</f>
        <v>0</v>
      </c>
      <c r="Q220" s="6">
        <f>IF(Data_Mentah!Q220="Positive",1,0)</f>
        <v>0</v>
      </c>
      <c r="T220">
        <f t="shared" si="18"/>
        <v>0</v>
      </c>
      <c r="U220">
        <f t="shared" si="19"/>
        <v>0</v>
      </c>
      <c r="V220">
        <f t="shared" si="20"/>
        <v>0</v>
      </c>
      <c r="W220">
        <f t="shared" si="21"/>
        <v>0</v>
      </c>
      <c r="X220">
        <f t="shared" si="22"/>
        <v>0</v>
      </c>
      <c r="Y220">
        <f>IF((Evaluasi_Model!T220 + Evaluasi_Model!U220 + Evaluasi_Model!V220 + Evaluasi_Model!W220 + Evaluasi_Model!X220) &gt;= 3, 1, 0)</f>
        <v>0</v>
      </c>
      <c r="Z220">
        <f>Label_Encoding!Q220</f>
        <v>0</v>
      </c>
      <c r="AA220" t="str">
        <f t="shared" si="23"/>
        <v>Benar</v>
      </c>
    </row>
    <row r="221" spans="1:27" ht="15.75" customHeight="1" x14ac:dyDescent="0.2">
      <c r="A221" s="7">
        <v>27</v>
      </c>
      <c r="B221" s="8">
        <f>IF(Data_Mentah!B221="Male",1,0)</f>
        <v>1</v>
      </c>
      <c r="C221" s="8">
        <f>IF(Data_Mentah!C221="Yes",1,0)</f>
        <v>0</v>
      </c>
      <c r="D221" s="8">
        <f>IF(Data_Mentah!D221="Yes",1,0)</f>
        <v>0</v>
      </c>
      <c r="E221" s="8">
        <f>IF(Data_Mentah!E221="Yes",1,0)</f>
        <v>0</v>
      </c>
      <c r="F221" s="8">
        <f>IF(Data_Mentah!F221="Yes",1,0)</f>
        <v>0</v>
      </c>
      <c r="G221" s="8">
        <f>IF(Data_Mentah!G221="Yes",1,0)</f>
        <v>0</v>
      </c>
      <c r="H221" s="8">
        <f>IF(Data_Mentah!H221="Yes",1,0)</f>
        <v>0</v>
      </c>
      <c r="I221" s="8">
        <f>IF(Data_Mentah!I221="Yes",1,0)</f>
        <v>0</v>
      </c>
      <c r="J221" s="8">
        <f>IF(Data_Mentah!J221="Yes",1,0)</f>
        <v>0</v>
      </c>
      <c r="K221" s="8">
        <f>IF(Data_Mentah!K221="Yes",1,0)</f>
        <v>0</v>
      </c>
      <c r="L221" s="8">
        <f>IF(Data_Mentah!L221="Yes",1,0)</f>
        <v>0</v>
      </c>
      <c r="M221" s="8">
        <f>IF(Data_Mentah!M221="Yes",1,0)</f>
        <v>0</v>
      </c>
      <c r="N221" s="8">
        <f>IF(Data_Mentah!N221="Yes",1,0)</f>
        <v>0</v>
      </c>
      <c r="O221" s="8">
        <f>IF(Data_Mentah!O221="Yes",1,0)</f>
        <v>0</v>
      </c>
      <c r="P221" s="8">
        <f>IF(Data_Mentah!P221="Yes",1,0)</f>
        <v>0</v>
      </c>
      <c r="Q221" s="9">
        <f>IF(Data_Mentah!Q221="Positive",1,0)</f>
        <v>0</v>
      </c>
      <c r="T221">
        <f t="shared" si="18"/>
        <v>0</v>
      </c>
      <c r="U221">
        <f t="shared" si="19"/>
        <v>0</v>
      </c>
      <c r="V221">
        <f t="shared" si="20"/>
        <v>0</v>
      </c>
      <c r="W221">
        <f t="shared" si="21"/>
        <v>0</v>
      </c>
      <c r="X221">
        <f t="shared" si="22"/>
        <v>0</v>
      </c>
      <c r="Y221">
        <f>IF((Evaluasi_Model!T221 + Evaluasi_Model!U221 + Evaluasi_Model!V221 + Evaluasi_Model!W221 + Evaluasi_Model!X221) &gt;= 3, 1, 0)</f>
        <v>0</v>
      </c>
      <c r="Z221">
        <f>Label_Encoding!Q221</f>
        <v>0</v>
      </c>
      <c r="AA221" t="str">
        <f t="shared" si="23"/>
        <v>Benar</v>
      </c>
    </row>
    <row r="222" spans="1:27" ht="15.75" customHeight="1" x14ac:dyDescent="0.2">
      <c r="A222" s="4">
        <v>38</v>
      </c>
      <c r="B222" s="5">
        <f>IF(Data_Mentah!B222="Male",1,0)</f>
        <v>1</v>
      </c>
      <c r="C222" s="5">
        <f>IF(Data_Mentah!C222="Yes",1,0)</f>
        <v>0</v>
      </c>
      <c r="D222" s="5">
        <f>IF(Data_Mentah!D222="Yes",1,0)</f>
        <v>0</v>
      </c>
      <c r="E222" s="5">
        <f>IF(Data_Mentah!E222="Yes",1,0)</f>
        <v>0</v>
      </c>
      <c r="F222" s="5">
        <f>IF(Data_Mentah!F222="Yes",1,0)</f>
        <v>0</v>
      </c>
      <c r="G222" s="5">
        <f>IF(Data_Mentah!G222="Yes",1,0)</f>
        <v>0</v>
      </c>
      <c r="H222" s="5">
        <f>IF(Data_Mentah!H222="Yes",1,0)</f>
        <v>0</v>
      </c>
      <c r="I222" s="5">
        <f>IF(Data_Mentah!I222="Yes",1,0)</f>
        <v>0</v>
      </c>
      <c r="J222" s="5">
        <f>IF(Data_Mentah!J222="Yes",1,0)</f>
        <v>0</v>
      </c>
      <c r="K222" s="5">
        <f>IF(Data_Mentah!K222="Yes",1,0)</f>
        <v>0</v>
      </c>
      <c r="L222" s="5">
        <f>IF(Data_Mentah!L222="Yes",1,0)</f>
        <v>0</v>
      </c>
      <c r="M222" s="5">
        <f>IF(Data_Mentah!M222="Yes",1,0)</f>
        <v>0</v>
      </c>
      <c r="N222" s="5">
        <f>IF(Data_Mentah!N222="Yes",1,0)</f>
        <v>0</v>
      </c>
      <c r="O222" s="5">
        <f>IF(Data_Mentah!O222="Yes",1,0)</f>
        <v>0</v>
      </c>
      <c r="P222" s="5">
        <f>IF(Data_Mentah!P222="Yes",1,0)</f>
        <v>0</v>
      </c>
      <c r="Q222" s="6">
        <f>IF(Data_Mentah!Q222="Positive",1,0)</f>
        <v>0</v>
      </c>
      <c r="T222">
        <f t="shared" si="18"/>
        <v>0</v>
      </c>
      <c r="U222">
        <f t="shared" si="19"/>
        <v>0</v>
      </c>
      <c r="V222">
        <f t="shared" si="20"/>
        <v>0</v>
      </c>
      <c r="W222">
        <f t="shared" si="21"/>
        <v>0</v>
      </c>
      <c r="X222">
        <f t="shared" si="22"/>
        <v>0</v>
      </c>
      <c r="Y222">
        <f>IF((Evaluasi_Model!T222 + Evaluasi_Model!U222 + Evaluasi_Model!V222 + Evaluasi_Model!W222 + Evaluasi_Model!X222) &gt;= 3, 1, 0)</f>
        <v>0</v>
      </c>
      <c r="Z222">
        <f>Label_Encoding!Q222</f>
        <v>0</v>
      </c>
      <c r="AA222" t="str">
        <f t="shared" si="23"/>
        <v>Benar</v>
      </c>
    </row>
    <row r="223" spans="1:27" ht="15.75" customHeight="1" x14ac:dyDescent="0.2">
      <c r="A223" s="7">
        <v>43</v>
      </c>
      <c r="B223" s="8">
        <f>IF(Data_Mentah!B223="Male",1,0)</f>
        <v>1</v>
      </c>
      <c r="C223" s="8">
        <f>IF(Data_Mentah!C223="Yes",1,0)</f>
        <v>0</v>
      </c>
      <c r="D223" s="8">
        <f>IF(Data_Mentah!D223="Yes",1,0)</f>
        <v>0</v>
      </c>
      <c r="E223" s="8">
        <f>IF(Data_Mentah!E223="Yes",1,0)</f>
        <v>0</v>
      </c>
      <c r="F223" s="8">
        <f>IF(Data_Mentah!F223="Yes",1,0)</f>
        <v>1</v>
      </c>
      <c r="G223" s="8">
        <f>IF(Data_Mentah!G223="Yes",1,0)</f>
        <v>0</v>
      </c>
      <c r="H223" s="8">
        <f>IF(Data_Mentah!H223="Yes",1,0)</f>
        <v>1</v>
      </c>
      <c r="I223" s="8">
        <f>IF(Data_Mentah!I223="Yes",1,0)</f>
        <v>0</v>
      </c>
      <c r="J223" s="8">
        <f>IF(Data_Mentah!J223="Yes",1,0)</f>
        <v>1</v>
      </c>
      <c r="K223" s="8">
        <f>IF(Data_Mentah!K223="Yes",1,0)</f>
        <v>0</v>
      </c>
      <c r="L223" s="8">
        <f>IF(Data_Mentah!L223="Yes",1,0)</f>
        <v>1</v>
      </c>
      <c r="M223" s="8">
        <f>IF(Data_Mentah!M223="Yes",1,0)</f>
        <v>0</v>
      </c>
      <c r="N223" s="8">
        <f>IF(Data_Mentah!N223="Yes",1,0)</f>
        <v>0</v>
      </c>
      <c r="O223" s="8">
        <f>IF(Data_Mentah!O223="Yes",1,0)</f>
        <v>1</v>
      </c>
      <c r="P223" s="8">
        <f>IF(Data_Mentah!P223="Yes",1,0)</f>
        <v>0</v>
      </c>
      <c r="Q223" s="9">
        <f>IF(Data_Mentah!Q223="Positive",1,0)</f>
        <v>0</v>
      </c>
      <c r="T223">
        <f t="shared" si="18"/>
        <v>1</v>
      </c>
      <c r="U223">
        <f t="shared" si="19"/>
        <v>0</v>
      </c>
      <c r="V223">
        <f t="shared" si="20"/>
        <v>1</v>
      </c>
      <c r="W223">
        <f t="shared" si="21"/>
        <v>0</v>
      </c>
      <c r="X223">
        <f t="shared" si="22"/>
        <v>0</v>
      </c>
      <c r="Y223">
        <f>IF((Evaluasi_Model!T223 + Evaluasi_Model!U223 + Evaluasi_Model!V223 + Evaluasi_Model!W223 + Evaluasi_Model!X223) &gt;= 3, 1, 0)</f>
        <v>0</v>
      </c>
      <c r="Z223">
        <f>Label_Encoding!Q223</f>
        <v>0</v>
      </c>
      <c r="AA223" t="str">
        <f t="shared" si="23"/>
        <v>Benar</v>
      </c>
    </row>
    <row r="224" spans="1:27" ht="15.75" customHeight="1" x14ac:dyDescent="0.2">
      <c r="A224" s="4">
        <v>40</v>
      </c>
      <c r="B224" s="5">
        <f>IF(Data_Mentah!B224="Male",1,0)</f>
        <v>1</v>
      </c>
      <c r="C224" s="5">
        <f>IF(Data_Mentah!C224="Yes",1,0)</f>
        <v>0</v>
      </c>
      <c r="D224" s="5">
        <f>IF(Data_Mentah!D224="Yes",1,0)</f>
        <v>0</v>
      </c>
      <c r="E224" s="5">
        <f>IF(Data_Mentah!E224="Yes",1,0)</f>
        <v>1</v>
      </c>
      <c r="F224" s="5">
        <f>IF(Data_Mentah!F224="Yes",1,0)</f>
        <v>0</v>
      </c>
      <c r="G224" s="5">
        <f>IF(Data_Mentah!G224="Yes",1,0)</f>
        <v>0</v>
      </c>
      <c r="H224" s="5">
        <f>IF(Data_Mentah!H224="Yes",1,0)</f>
        <v>0</v>
      </c>
      <c r="I224" s="5">
        <f>IF(Data_Mentah!I224="Yes",1,0)</f>
        <v>0</v>
      </c>
      <c r="J224" s="5">
        <f>IF(Data_Mentah!J224="Yes",1,0)</f>
        <v>0</v>
      </c>
      <c r="K224" s="5">
        <f>IF(Data_Mentah!K224="Yes",1,0)</f>
        <v>0</v>
      </c>
      <c r="L224" s="5">
        <f>IF(Data_Mentah!L224="Yes",1,0)</f>
        <v>0</v>
      </c>
      <c r="M224" s="5">
        <f>IF(Data_Mentah!M224="Yes",1,0)</f>
        <v>0</v>
      </c>
      <c r="N224" s="5">
        <f>IF(Data_Mentah!N224="Yes",1,0)</f>
        <v>0</v>
      </c>
      <c r="O224" s="5">
        <f>IF(Data_Mentah!O224="Yes",1,0)</f>
        <v>0</v>
      </c>
      <c r="P224" s="5">
        <f>IF(Data_Mentah!P224="Yes",1,0)</f>
        <v>1</v>
      </c>
      <c r="Q224" s="6">
        <f>IF(Data_Mentah!Q224="Positive",1,0)</f>
        <v>0</v>
      </c>
      <c r="T224">
        <f t="shared" si="18"/>
        <v>0</v>
      </c>
      <c r="U224">
        <f t="shared" si="19"/>
        <v>0</v>
      </c>
      <c r="V224">
        <f t="shared" si="20"/>
        <v>0</v>
      </c>
      <c r="W224">
        <f t="shared" si="21"/>
        <v>0</v>
      </c>
      <c r="X224">
        <f t="shared" si="22"/>
        <v>0</v>
      </c>
      <c r="Y224">
        <f>IF((Evaluasi_Model!T224 + Evaluasi_Model!U224 + Evaluasi_Model!V224 + Evaluasi_Model!W224 + Evaluasi_Model!X224) &gt;= 3, 1, 0)</f>
        <v>0</v>
      </c>
      <c r="Z224">
        <f>Label_Encoding!Q224</f>
        <v>0</v>
      </c>
      <c r="AA224" t="str">
        <f t="shared" si="23"/>
        <v>Benar</v>
      </c>
    </row>
    <row r="225" spans="1:27" ht="15.75" customHeight="1" x14ac:dyDescent="0.2">
      <c r="A225" s="7">
        <v>55</v>
      </c>
      <c r="B225" s="8">
        <f>IF(Data_Mentah!B225="Male",1,0)</f>
        <v>1</v>
      </c>
      <c r="C225" s="8">
        <f>IF(Data_Mentah!C225="Yes",1,0)</f>
        <v>0</v>
      </c>
      <c r="D225" s="8">
        <f>IF(Data_Mentah!D225="Yes",1,0)</f>
        <v>0</v>
      </c>
      <c r="E225" s="8">
        <f>IF(Data_Mentah!E225="Yes",1,0)</f>
        <v>0</v>
      </c>
      <c r="F225" s="8">
        <f>IF(Data_Mentah!F225="Yes",1,0)</f>
        <v>1</v>
      </c>
      <c r="G225" s="8">
        <f>IF(Data_Mentah!G225="Yes",1,0)</f>
        <v>1</v>
      </c>
      <c r="H225" s="8">
        <f>IF(Data_Mentah!H225="Yes",1,0)</f>
        <v>0</v>
      </c>
      <c r="I225" s="8">
        <f>IF(Data_Mentah!I225="Yes",1,0)</f>
        <v>1</v>
      </c>
      <c r="J225" s="8">
        <f>IF(Data_Mentah!J225="Yes",1,0)</f>
        <v>1</v>
      </c>
      <c r="K225" s="8">
        <f>IF(Data_Mentah!K225="Yes",1,0)</f>
        <v>0</v>
      </c>
      <c r="L225" s="8">
        <f>IF(Data_Mentah!L225="Yes",1,0)</f>
        <v>1</v>
      </c>
      <c r="M225" s="8">
        <f>IF(Data_Mentah!M225="Yes",1,0)</f>
        <v>0</v>
      </c>
      <c r="N225" s="8">
        <f>IF(Data_Mentah!N225="Yes",1,0)</f>
        <v>1</v>
      </c>
      <c r="O225" s="8">
        <f>IF(Data_Mentah!O225="Yes",1,0)</f>
        <v>0</v>
      </c>
      <c r="P225" s="8">
        <f>IF(Data_Mentah!P225="Yes",1,0)</f>
        <v>1</v>
      </c>
      <c r="Q225" s="9">
        <f>IF(Data_Mentah!Q225="Positive",1,0)</f>
        <v>0</v>
      </c>
      <c r="T225">
        <f t="shared" si="18"/>
        <v>1</v>
      </c>
      <c r="U225">
        <f t="shared" si="19"/>
        <v>1</v>
      </c>
      <c r="V225">
        <f t="shared" si="20"/>
        <v>1</v>
      </c>
      <c r="W225">
        <f t="shared" si="21"/>
        <v>0</v>
      </c>
      <c r="X225">
        <f t="shared" si="22"/>
        <v>1</v>
      </c>
      <c r="Y225">
        <f>IF((Evaluasi_Model!T225 + Evaluasi_Model!U225 + Evaluasi_Model!V225 + Evaluasi_Model!W225 + Evaluasi_Model!X225) &gt;= 3, 1, 0)</f>
        <v>1</v>
      </c>
      <c r="Z225">
        <f>Label_Encoding!Q225</f>
        <v>0</v>
      </c>
      <c r="AA225" t="str">
        <f t="shared" si="23"/>
        <v>Salah</v>
      </c>
    </row>
    <row r="226" spans="1:27" ht="15.75" customHeight="1" x14ac:dyDescent="0.2">
      <c r="A226" s="4">
        <v>68</v>
      </c>
      <c r="B226" s="5">
        <f>IF(Data_Mentah!B226="Male",1,0)</f>
        <v>1</v>
      </c>
      <c r="C226" s="5">
        <f>IF(Data_Mentah!C226="Yes",1,0)</f>
        <v>0</v>
      </c>
      <c r="D226" s="5">
        <f>IF(Data_Mentah!D226="Yes",1,0)</f>
        <v>0</v>
      </c>
      <c r="E226" s="5">
        <f>IF(Data_Mentah!E226="Yes",1,0)</f>
        <v>0</v>
      </c>
      <c r="F226" s="5">
        <f>IF(Data_Mentah!F226="Yes",1,0)</f>
        <v>1</v>
      </c>
      <c r="G226" s="5">
        <f>IF(Data_Mentah!G226="Yes",1,0)</f>
        <v>1</v>
      </c>
      <c r="H226" s="5">
        <f>IF(Data_Mentah!H226="Yes",1,0)</f>
        <v>0</v>
      </c>
      <c r="I226" s="5">
        <f>IF(Data_Mentah!I226="Yes",1,0)</f>
        <v>1</v>
      </c>
      <c r="J226" s="5">
        <f>IF(Data_Mentah!J226="Yes",1,0)</f>
        <v>1</v>
      </c>
      <c r="K226" s="5">
        <f>IF(Data_Mentah!K226="Yes",1,0)</f>
        <v>0</v>
      </c>
      <c r="L226" s="5">
        <f>IF(Data_Mentah!L226="Yes",1,0)</f>
        <v>1</v>
      </c>
      <c r="M226" s="5">
        <f>IF(Data_Mentah!M226="Yes",1,0)</f>
        <v>0</v>
      </c>
      <c r="N226" s="5">
        <f>IF(Data_Mentah!N226="Yes",1,0)</f>
        <v>0</v>
      </c>
      <c r="O226" s="5">
        <f>IF(Data_Mentah!O226="Yes",1,0)</f>
        <v>1</v>
      </c>
      <c r="P226" s="5">
        <f>IF(Data_Mentah!P226="Yes",1,0)</f>
        <v>0</v>
      </c>
      <c r="Q226" s="6">
        <f>IF(Data_Mentah!Q226="Positive",1,0)</f>
        <v>0</v>
      </c>
      <c r="T226">
        <f t="shared" si="18"/>
        <v>0</v>
      </c>
      <c r="U226">
        <f t="shared" si="19"/>
        <v>0</v>
      </c>
      <c r="V226">
        <f t="shared" si="20"/>
        <v>1</v>
      </c>
      <c r="W226">
        <f t="shared" si="21"/>
        <v>0</v>
      </c>
      <c r="X226">
        <f t="shared" si="22"/>
        <v>0</v>
      </c>
      <c r="Y226">
        <f>IF((Evaluasi_Model!T226 + Evaluasi_Model!U226 + Evaluasi_Model!V226 + Evaluasi_Model!W226 + Evaluasi_Model!X226) &gt;= 3, 1, 0)</f>
        <v>0</v>
      </c>
      <c r="Z226">
        <f>Label_Encoding!Q226</f>
        <v>0</v>
      </c>
      <c r="AA226" t="str">
        <f t="shared" si="23"/>
        <v>Benar</v>
      </c>
    </row>
    <row r="227" spans="1:27" ht="15.75" customHeight="1" x14ac:dyDescent="0.2">
      <c r="A227" s="7">
        <v>29</v>
      </c>
      <c r="B227" s="8">
        <f>IF(Data_Mentah!B227="Male",1,0)</f>
        <v>1</v>
      </c>
      <c r="C227" s="8">
        <f>IF(Data_Mentah!C227="Yes",1,0)</f>
        <v>0</v>
      </c>
      <c r="D227" s="8">
        <f>IF(Data_Mentah!D227="Yes",1,0)</f>
        <v>0</v>
      </c>
      <c r="E227" s="8">
        <f>IF(Data_Mentah!E227="Yes",1,0)</f>
        <v>0</v>
      </c>
      <c r="F227" s="8">
        <f>IF(Data_Mentah!F227="Yes",1,0)</f>
        <v>1</v>
      </c>
      <c r="G227" s="8">
        <f>IF(Data_Mentah!G227="Yes",1,0)</f>
        <v>0</v>
      </c>
      <c r="H227" s="8">
        <f>IF(Data_Mentah!H227="Yes",1,0)</f>
        <v>0</v>
      </c>
      <c r="I227" s="8">
        <f>IF(Data_Mentah!I227="Yes",1,0)</f>
        <v>0</v>
      </c>
      <c r="J227" s="8">
        <f>IF(Data_Mentah!J227="Yes",1,0)</f>
        <v>0</v>
      </c>
      <c r="K227" s="8">
        <f>IF(Data_Mentah!K227="Yes",1,0)</f>
        <v>0</v>
      </c>
      <c r="L227" s="8">
        <f>IF(Data_Mentah!L227="Yes",1,0)</f>
        <v>0</v>
      </c>
      <c r="M227" s="8">
        <f>IF(Data_Mentah!M227="Yes",1,0)</f>
        <v>0</v>
      </c>
      <c r="N227" s="8">
        <f>IF(Data_Mentah!N227="Yes",1,0)</f>
        <v>0</v>
      </c>
      <c r="O227" s="8">
        <f>IF(Data_Mentah!O227="Yes",1,0)</f>
        <v>0</v>
      </c>
      <c r="P227" s="8">
        <f>IF(Data_Mentah!P227="Yes",1,0)</f>
        <v>0</v>
      </c>
      <c r="Q227" s="9">
        <f>IF(Data_Mentah!Q227="Positive",1,0)</f>
        <v>0</v>
      </c>
      <c r="T227">
        <f t="shared" si="18"/>
        <v>0</v>
      </c>
      <c r="U227">
        <f t="shared" si="19"/>
        <v>0</v>
      </c>
      <c r="V227">
        <f t="shared" si="20"/>
        <v>0</v>
      </c>
      <c r="W227">
        <f t="shared" si="21"/>
        <v>0</v>
      </c>
      <c r="X227">
        <f t="shared" si="22"/>
        <v>0</v>
      </c>
      <c r="Y227">
        <f>IF((Evaluasi_Model!T227 + Evaluasi_Model!U227 + Evaluasi_Model!V227 + Evaluasi_Model!W227 + Evaluasi_Model!X227) &gt;= 3, 1, 0)</f>
        <v>0</v>
      </c>
      <c r="Z227">
        <f>Label_Encoding!Q227</f>
        <v>0</v>
      </c>
      <c r="AA227" t="str">
        <f t="shared" si="23"/>
        <v>Benar</v>
      </c>
    </row>
    <row r="228" spans="1:27" ht="15.75" customHeight="1" x14ac:dyDescent="0.2">
      <c r="A228" s="4">
        <v>37</v>
      </c>
      <c r="B228" s="5">
        <f>IF(Data_Mentah!B228="Male",1,0)</f>
        <v>1</v>
      </c>
      <c r="C228" s="5">
        <f>IF(Data_Mentah!C228="Yes",1,0)</f>
        <v>0</v>
      </c>
      <c r="D228" s="5">
        <f>IF(Data_Mentah!D228="Yes",1,0)</f>
        <v>0</v>
      </c>
      <c r="E228" s="5">
        <f>IF(Data_Mentah!E228="Yes",1,0)</f>
        <v>0</v>
      </c>
      <c r="F228" s="5">
        <f>IF(Data_Mentah!F228="Yes",1,0)</f>
        <v>0</v>
      </c>
      <c r="G228" s="5">
        <f>IF(Data_Mentah!G228="Yes",1,0)</f>
        <v>0</v>
      </c>
      <c r="H228" s="5">
        <f>IF(Data_Mentah!H228="Yes",1,0)</f>
        <v>0</v>
      </c>
      <c r="I228" s="5">
        <f>IF(Data_Mentah!I228="Yes",1,0)</f>
        <v>0</v>
      </c>
      <c r="J228" s="5">
        <f>IF(Data_Mentah!J228="Yes",1,0)</f>
        <v>1</v>
      </c>
      <c r="K228" s="5">
        <f>IF(Data_Mentah!K228="Yes",1,0)</f>
        <v>0</v>
      </c>
      <c r="L228" s="5">
        <f>IF(Data_Mentah!L228="Yes",1,0)</f>
        <v>0</v>
      </c>
      <c r="M228" s="5">
        <f>IF(Data_Mentah!M228="Yes",1,0)</f>
        <v>0</v>
      </c>
      <c r="N228" s="5">
        <f>IF(Data_Mentah!N228="Yes",1,0)</f>
        <v>0</v>
      </c>
      <c r="O228" s="5">
        <f>IF(Data_Mentah!O228="Yes",1,0)</f>
        <v>0</v>
      </c>
      <c r="P228" s="5">
        <f>IF(Data_Mentah!P228="Yes",1,0)</f>
        <v>0</v>
      </c>
      <c r="Q228" s="6">
        <f>IF(Data_Mentah!Q228="Positive",1,0)</f>
        <v>0</v>
      </c>
      <c r="T228">
        <f t="shared" si="18"/>
        <v>0</v>
      </c>
      <c r="U228">
        <f t="shared" si="19"/>
        <v>0</v>
      </c>
      <c r="V228">
        <f t="shared" si="20"/>
        <v>0</v>
      </c>
      <c r="W228">
        <f t="shared" si="21"/>
        <v>0</v>
      </c>
      <c r="X228">
        <f t="shared" si="22"/>
        <v>0</v>
      </c>
      <c r="Y228">
        <f>IF((Evaluasi_Model!T228 + Evaluasi_Model!U228 + Evaluasi_Model!V228 + Evaluasi_Model!W228 + Evaluasi_Model!X228) &gt;= 3, 1, 0)</f>
        <v>0</v>
      </c>
      <c r="Z228">
        <f>Label_Encoding!Q228</f>
        <v>0</v>
      </c>
      <c r="AA228" t="str">
        <f t="shared" si="23"/>
        <v>Benar</v>
      </c>
    </row>
    <row r="229" spans="1:27" ht="15.75" customHeight="1" x14ac:dyDescent="0.2">
      <c r="A229" s="7">
        <v>30</v>
      </c>
      <c r="B229" s="8">
        <f>IF(Data_Mentah!B229="Male",1,0)</f>
        <v>1</v>
      </c>
      <c r="C229" s="8">
        <f>IF(Data_Mentah!C229="Yes",1,0)</f>
        <v>0</v>
      </c>
      <c r="D229" s="8">
        <f>IF(Data_Mentah!D229="Yes",1,0)</f>
        <v>0</v>
      </c>
      <c r="E229" s="8">
        <f>IF(Data_Mentah!E229="Yes",1,0)</f>
        <v>1</v>
      </c>
      <c r="F229" s="8">
        <f>IF(Data_Mentah!F229="Yes",1,0)</f>
        <v>1</v>
      </c>
      <c r="G229" s="8">
        <f>IF(Data_Mentah!G229="Yes",1,0)</f>
        <v>0</v>
      </c>
      <c r="H229" s="8">
        <f>IF(Data_Mentah!H229="Yes",1,0)</f>
        <v>0</v>
      </c>
      <c r="I229" s="8">
        <f>IF(Data_Mentah!I229="Yes",1,0)</f>
        <v>0</v>
      </c>
      <c r="J229" s="8">
        <f>IF(Data_Mentah!J229="Yes",1,0)</f>
        <v>0</v>
      </c>
      <c r="K229" s="8">
        <f>IF(Data_Mentah!K229="Yes",1,0)</f>
        <v>0</v>
      </c>
      <c r="L229" s="8">
        <f>IF(Data_Mentah!L229="Yes",1,0)</f>
        <v>0</v>
      </c>
      <c r="M229" s="8">
        <f>IF(Data_Mentah!M229="Yes",1,0)</f>
        <v>0</v>
      </c>
      <c r="N229" s="8">
        <f>IF(Data_Mentah!N229="Yes",1,0)</f>
        <v>0</v>
      </c>
      <c r="O229" s="8">
        <f>IF(Data_Mentah!O229="Yes",1,0)</f>
        <v>0</v>
      </c>
      <c r="P229" s="8">
        <f>IF(Data_Mentah!P229="Yes",1,0)</f>
        <v>0</v>
      </c>
      <c r="Q229" s="9">
        <f>IF(Data_Mentah!Q229="Positive",1,0)</f>
        <v>0</v>
      </c>
      <c r="T229">
        <f t="shared" si="18"/>
        <v>0</v>
      </c>
      <c r="U229">
        <f t="shared" si="19"/>
        <v>0</v>
      </c>
      <c r="V229">
        <f t="shared" si="20"/>
        <v>0</v>
      </c>
      <c r="W229">
        <f t="shared" si="21"/>
        <v>0</v>
      </c>
      <c r="X229">
        <f t="shared" si="22"/>
        <v>0</v>
      </c>
      <c r="Y229">
        <f>IF((Evaluasi_Model!T229 + Evaluasi_Model!U229 + Evaluasi_Model!V229 + Evaluasi_Model!W229 + Evaluasi_Model!X229) &gt;= 3, 1, 0)</f>
        <v>0</v>
      </c>
      <c r="Z229">
        <f>Label_Encoding!Q229</f>
        <v>0</v>
      </c>
      <c r="AA229" t="str">
        <f t="shared" si="23"/>
        <v>Benar</v>
      </c>
    </row>
    <row r="230" spans="1:27" ht="15.75" customHeight="1" x14ac:dyDescent="0.2">
      <c r="A230" s="4">
        <v>45</v>
      </c>
      <c r="B230" s="5">
        <f>IF(Data_Mentah!B230="Male",1,0)</f>
        <v>1</v>
      </c>
      <c r="C230" s="5">
        <f>IF(Data_Mentah!C230="Yes",1,0)</f>
        <v>0</v>
      </c>
      <c r="D230" s="5">
        <f>IF(Data_Mentah!D230="Yes",1,0)</f>
        <v>0</v>
      </c>
      <c r="E230" s="5">
        <f>IF(Data_Mentah!E230="Yes",1,0)</f>
        <v>0</v>
      </c>
      <c r="F230" s="5">
        <f>IF(Data_Mentah!F230="Yes",1,0)</f>
        <v>1</v>
      </c>
      <c r="G230" s="5">
        <f>IF(Data_Mentah!G230="Yes",1,0)</f>
        <v>0</v>
      </c>
      <c r="H230" s="5">
        <f>IF(Data_Mentah!H230="Yes",1,0)</f>
        <v>0</v>
      </c>
      <c r="I230" s="5">
        <f>IF(Data_Mentah!I230="Yes",1,0)</f>
        <v>0</v>
      </c>
      <c r="J230" s="5">
        <f>IF(Data_Mentah!J230="Yes",1,0)</f>
        <v>1</v>
      </c>
      <c r="K230" s="5">
        <f>IF(Data_Mentah!K230="Yes",1,0)</f>
        <v>1</v>
      </c>
      <c r="L230" s="5">
        <f>IF(Data_Mentah!L230="Yes",1,0)</f>
        <v>1</v>
      </c>
      <c r="M230" s="5">
        <f>IF(Data_Mentah!M230="Yes",1,0)</f>
        <v>1</v>
      </c>
      <c r="N230" s="5">
        <f>IF(Data_Mentah!N230="Yes",1,0)</f>
        <v>0</v>
      </c>
      <c r="O230" s="5">
        <f>IF(Data_Mentah!O230="Yes",1,0)</f>
        <v>0</v>
      </c>
      <c r="P230" s="5">
        <f>IF(Data_Mentah!P230="Yes",1,0)</f>
        <v>0</v>
      </c>
      <c r="Q230" s="6">
        <f>IF(Data_Mentah!Q230="Positive",1,0)</f>
        <v>0</v>
      </c>
      <c r="T230">
        <f t="shared" si="18"/>
        <v>0</v>
      </c>
      <c r="U230">
        <f t="shared" si="19"/>
        <v>0</v>
      </c>
      <c r="V230">
        <f t="shared" si="20"/>
        <v>1</v>
      </c>
      <c r="W230">
        <f t="shared" si="21"/>
        <v>0</v>
      </c>
      <c r="X230">
        <f t="shared" si="22"/>
        <v>0</v>
      </c>
      <c r="Y230">
        <f>IF((Evaluasi_Model!T230 + Evaluasi_Model!U230 + Evaluasi_Model!V230 + Evaluasi_Model!W230 + Evaluasi_Model!X230) &gt;= 3, 1, 0)</f>
        <v>0</v>
      </c>
      <c r="Z230">
        <f>Label_Encoding!Q230</f>
        <v>0</v>
      </c>
      <c r="AA230" t="str">
        <f t="shared" si="23"/>
        <v>Benar</v>
      </c>
    </row>
    <row r="231" spans="1:27" ht="15.75" customHeight="1" x14ac:dyDescent="0.2">
      <c r="A231" s="7">
        <v>47</v>
      </c>
      <c r="B231" s="8">
        <f>IF(Data_Mentah!B231="Male",1,0)</f>
        <v>1</v>
      </c>
      <c r="C231" s="8">
        <f>IF(Data_Mentah!C231="Yes",1,0)</f>
        <v>0</v>
      </c>
      <c r="D231" s="8">
        <f>IF(Data_Mentah!D231="Yes",1,0)</f>
        <v>0</v>
      </c>
      <c r="E231" s="8">
        <f>IF(Data_Mentah!E231="Yes",1,0)</f>
        <v>0</v>
      </c>
      <c r="F231" s="8">
        <f>IF(Data_Mentah!F231="Yes",1,0)</f>
        <v>0</v>
      </c>
      <c r="G231" s="8">
        <f>IF(Data_Mentah!G231="Yes",1,0)</f>
        <v>0</v>
      </c>
      <c r="H231" s="8">
        <f>IF(Data_Mentah!H231="Yes",1,0)</f>
        <v>0</v>
      </c>
      <c r="I231" s="8">
        <f>IF(Data_Mentah!I231="Yes",1,0)</f>
        <v>0</v>
      </c>
      <c r="J231" s="8">
        <f>IF(Data_Mentah!J231="Yes",1,0)</f>
        <v>1</v>
      </c>
      <c r="K231" s="8">
        <f>IF(Data_Mentah!K231="Yes",1,0)</f>
        <v>0</v>
      </c>
      <c r="L231" s="8">
        <f>IF(Data_Mentah!L231="Yes",1,0)</f>
        <v>1</v>
      </c>
      <c r="M231" s="8">
        <f>IF(Data_Mentah!M231="Yes",1,0)</f>
        <v>0</v>
      </c>
      <c r="N231" s="8">
        <f>IF(Data_Mentah!N231="Yes",1,0)</f>
        <v>0</v>
      </c>
      <c r="O231" s="8">
        <f>IF(Data_Mentah!O231="Yes",1,0)</f>
        <v>1</v>
      </c>
      <c r="P231" s="8">
        <f>IF(Data_Mentah!P231="Yes",1,0)</f>
        <v>0</v>
      </c>
      <c r="Q231" s="9">
        <f>IF(Data_Mentah!Q231="Positive",1,0)</f>
        <v>0</v>
      </c>
      <c r="T231">
        <f t="shared" si="18"/>
        <v>0</v>
      </c>
      <c r="U231">
        <f t="shared" si="19"/>
        <v>0</v>
      </c>
      <c r="V231">
        <f t="shared" si="20"/>
        <v>0</v>
      </c>
      <c r="W231">
        <f t="shared" si="21"/>
        <v>0</v>
      </c>
      <c r="X231">
        <f t="shared" si="22"/>
        <v>0</v>
      </c>
      <c r="Y231">
        <f>IF((Evaluasi_Model!T231 + Evaluasi_Model!U231 + Evaluasi_Model!V231 + Evaluasi_Model!W231 + Evaluasi_Model!X231) &gt;= 3, 1, 0)</f>
        <v>0</v>
      </c>
      <c r="Z231">
        <f>Label_Encoding!Q231</f>
        <v>0</v>
      </c>
      <c r="AA231" t="str">
        <f t="shared" si="23"/>
        <v>Benar</v>
      </c>
    </row>
    <row r="232" spans="1:27" ht="15.75" customHeight="1" x14ac:dyDescent="0.2">
      <c r="A232" s="4">
        <v>35</v>
      </c>
      <c r="B232" s="5">
        <f>IF(Data_Mentah!B232="Male",1,0)</f>
        <v>1</v>
      </c>
      <c r="C232" s="5">
        <f>IF(Data_Mentah!C232="Yes",1,0)</f>
        <v>0</v>
      </c>
      <c r="D232" s="5">
        <f>IF(Data_Mentah!D232="Yes",1,0)</f>
        <v>0</v>
      </c>
      <c r="E232" s="5">
        <f>IF(Data_Mentah!E232="Yes",1,0)</f>
        <v>1</v>
      </c>
      <c r="F232" s="5">
        <f>IF(Data_Mentah!F232="Yes",1,0)</f>
        <v>1</v>
      </c>
      <c r="G232" s="5">
        <f>IF(Data_Mentah!G232="Yes",1,0)</f>
        <v>0</v>
      </c>
      <c r="H232" s="5">
        <f>IF(Data_Mentah!H232="Yes",1,0)</f>
        <v>1</v>
      </c>
      <c r="I232" s="5">
        <f>IF(Data_Mentah!I232="Yes",1,0)</f>
        <v>0</v>
      </c>
      <c r="J232" s="5">
        <f>IF(Data_Mentah!J232="Yes",1,0)</f>
        <v>0</v>
      </c>
      <c r="K232" s="5">
        <f>IF(Data_Mentah!K232="Yes",1,0)</f>
        <v>0</v>
      </c>
      <c r="L232" s="5">
        <f>IF(Data_Mentah!L232="Yes",1,0)</f>
        <v>0</v>
      </c>
      <c r="M232" s="5">
        <f>IF(Data_Mentah!M232="Yes",1,0)</f>
        <v>0</v>
      </c>
      <c r="N232" s="5">
        <f>IF(Data_Mentah!N232="Yes",1,0)</f>
        <v>0</v>
      </c>
      <c r="O232" s="5">
        <f>IF(Data_Mentah!O232="Yes",1,0)</f>
        <v>0</v>
      </c>
      <c r="P232" s="5">
        <f>IF(Data_Mentah!P232="Yes",1,0)</f>
        <v>0</v>
      </c>
      <c r="Q232" s="6">
        <f>IF(Data_Mentah!Q232="Positive",1,0)</f>
        <v>0</v>
      </c>
      <c r="T232">
        <f t="shared" si="18"/>
        <v>1</v>
      </c>
      <c r="U232">
        <f t="shared" si="19"/>
        <v>0</v>
      </c>
      <c r="V232">
        <f t="shared" si="20"/>
        <v>0</v>
      </c>
      <c r="W232">
        <f t="shared" si="21"/>
        <v>0</v>
      </c>
      <c r="X232">
        <f t="shared" si="22"/>
        <v>0</v>
      </c>
      <c r="Y232">
        <f>IF((Evaluasi_Model!T232 + Evaluasi_Model!U232 + Evaluasi_Model!V232 + Evaluasi_Model!W232 + Evaluasi_Model!X232) &gt;= 3, 1, 0)</f>
        <v>0</v>
      </c>
      <c r="Z232">
        <f>Label_Encoding!Q232</f>
        <v>0</v>
      </c>
      <c r="AA232" t="str">
        <f t="shared" si="23"/>
        <v>Benar</v>
      </c>
    </row>
    <row r="233" spans="1:27" ht="15.75" customHeight="1" x14ac:dyDescent="0.2">
      <c r="A233" s="7">
        <v>32</v>
      </c>
      <c r="B233" s="8">
        <f>IF(Data_Mentah!B233="Male",1,0)</f>
        <v>1</v>
      </c>
      <c r="C233" s="8">
        <f>IF(Data_Mentah!C233="Yes",1,0)</f>
        <v>0</v>
      </c>
      <c r="D233" s="8">
        <f>IF(Data_Mentah!D233="Yes",1,0)</f>
        <v>0</v>
      </c>
      <c r="E233" s="8">
        <f>IF(Data_Mentah!E233="Yes",1,0)</f>
        <v>0</v>
      </c>
      <c r="F233" s="8">
        <f>IF(Data_Mentah!F233="Yes",1,0)</f>
        <v>1</v>
      </c>
      <c r="G233" s="8">
        <f>IF(Data_Mentah!G233="Yes",1,0)</f>
        <v>0</v>
      </c>
      <c r="H233" s="8">
        <f>IF(Data_Mentah!H233="Yes",1,0)</f>
        <v>0</v>
      </c>
      <c r="I233" s="8">
        <f>IF(Data_Mentah!I233="Yes",1,0)</f>
        <v>0</v>
      </c>
      <c r="J233" s="8">
        <f>IF(Data_Mentah!J233="Yes",1,0)</f>
        <v>0</v>
      </c>
      <c r="K233" s="8">
        <f>IF(Data_Mentah!K233="Yes",1,0)</f>
        <v>0</v>
      </c>
      <c r="L233" s="8">
        <f>IF(Data_Mentah!L233="Yes",1,0)</f>
        <v>0</v>
      </c>
      <c r="M233" s="8">
        <f>IF(Data_Mentah!M233="Yes",1,0)</f>
        <v>0</v>
      </c>
      <c r="N233" s="8">
        <f>IF(Data_Mentah!N233="Yes",1,0)</f>
        <v>0</v>
      </c>
      <c r="O233" s="8">
        <f>IF(Data_Mentah!O233="Yes",1,0)</f>
        <v>0</v>
      </c>
      <c r="P233" s="8">
        <f>IF(Data_Mentah!P233="Yes",1,0)</f>
        <v>0</v>
      </c>
      <c r="Q233" s="9">
        <f>IF(Data_Mentah!Q233="Positive",1,0)</f>
        <v>0</v>
      </c>
      <c r="T233">
        <f t="shared" si="18"/>
        <v>0</v>
      </c>
      <c r="U233">
        <f t="shared" si="19"/>
        <v>0</v>
      </c>
      <c r="V233">
        <f t="shared" si="20"/>
        <v>0</v>
      </c>
      <c r="W233">
        <f t="shared" si="21"/>
        <v>0</v>
      </c>
      <c r="X233">
        <f t="shared" si="22"/>
        <v>0</v>
      </c>
      <c r="Y233">
        <f>IF((Evaluasi_Model!T233 + Evaluasi_Model!U233 + Evaluasi_Model!V233 + Evaluasi_Model!W233 + Evaluasi_Model!X233) &gt;= 3, 1, 0)</f>
        <v>0</v>
      </c>
      <c r="Z233">
        <f>Label_Encoding!Q233</f>
        <v>0</v>
      </c>
      <c r="AA233" t="str">
        <f t="shared" si="23"/>
        <v>Benar</v>
      </c>
    </row>
    <row r="234" spans="1:27" ht="15.75" customHeight="1" x14ac:dyDescent="0.2">
      <c r="A234" s="4">
        <v>56</v>
      </c>
      <c r="B234" s="5">
        <f>IF(Data_Mentah!B234="Male",1,0)</f>
        <v>1</v>
      </c>
      <c r="C234" s="5">
        <f>IF(Data_Mentah!C234="Yes",1,0)</f>
        <v>0</v>
      </c>
      <c r="D234" s="5">
        <f>IF(Data_Mentah!D234="Yes",1,0)</f>
        <v>1</v>
      </c>
      <c r="E234" s="5">
        <f>IF(Data_Mentah!E234="Yes",1,0)</f>
        <v>0</v>
      </c>
      <c r="F234" s="5">
        <f>IF(Data_Mentah!F234="Yes",1,0)</f>
        <v>1</v>
      </c>
      <c r="G234" s="5">
        <f>IF(Data_Mentah!G234="Yes",1,0)</f>
        <v>1</v>
      </c>
      <c r="H234" s="5">
        <f>IF(Data_Mentah!H234="Yes",1,0)</f>
        <v>0</v>
      </c>
      <c r="I234" s="5">
        <f>IF(Data_Mentah!I234="Yes",1,0)</f>
        <v>1</v>
      </c>
      <c r="J234" s="5">
        <f>IF(Data_Mentah!J234="Yes",1,0)</f>
        <v>1</v>
      </c>
      <c r="K234" s="5">
        <f>IF(Data_Mentah!K234="Yes",1,0)</f>
        <v>0</v>
      </c>
      <c r="L234" s="5">
        <f>IF(Data_Mentah!L234="Yes",1,0)</f>
        <v>1</v>
      </c>
      <c r="M234" s="5">
        <f>IF(Data_Mentah!M234="Yes",1,0)</f>
        <v>0</v>
      </c>
      <c r="N234" s="5">
        <f>IF(Data_Mentah!N234="Yes",1,0)</f>
        <v>1</v>
      </c>
      <c r="O234" s="5">
        <f>IF(Data_Mentah!O234="Yes",1,0)</f>
        <v>1</v>
      </c>
      <c r="P234" s="5">
        <f>IF(Data_Mentah!P234="Yes",1,0)</f>
        <v>0</v>
      </c>
      <c r="Q234" s="6">
        <f>IF(Data_Mentah!Q234="Positive",1,0)</f>
        <v>0</v>
      </c>
      <c r="T234">
        <f t="shared" si="18"/>
        <v>1</v>
      </c>
      <c r="U234">
        <f t="shared" si="19"/>
        <v>1</v>
      </c>
      <c r="V234">
        <f t="shared" si="20"/>
        <v>1</v>
      </c>
      <c r="W234">
        <f t="shared" si="21"/>
        <v>0</v>
      </c>
      <c r="X234">
        <f t="shared" si="22"/>
        <v>1</v>
      </c>
      <c r="Y234">
        <f>IF((Evaluasi_Model!T234 + Evaluasi_Model!U234 + Evaluasi_Model!V234 + Evaluasi_Model!W234 + Evaluasi_Model!X234) &gt;= 3, 1, 0)</f>
        <v>1</v>
      </c>
      <c r="Z234">
        <f>Label_Encoding!Q234</f>
        <v>0</v>
      </c>
      <c r="AA234" t="str">
        <f t="shared" si="23"/>
        <v>Salah</v>
      </c>
    </row>
    <row r="235" spans="1:27" ht="15.75" customHeight="1" x14ac:dyDescent="0.2">
      <c r="A235" s="7">
        <v>50</v>
      </c>
      <c r="B235" s="8">
        <f>IF(Data_Mentah!B235="Male",1,0)</f>
        <v>1</v>
      </c>
      <c r="C235" s="8">
        <f>IF(Data_Mentah!C235="Yes",1,0)</f>
        <v>0</v>
      </c>
      <c r="D235" s="8">
        <f>IF(Data_Mentah!D235="Yes",1,0)</f>
        <v>0</v>
      </c>
      <c r="E235" s="8">
        <f>IF(Data_Mentah!E235="Yes",1,0)</f>
        <v>0</v>
      </c>
      <c r="F235" s="8">
        <f>IF(Data_Mentah!F235="Yes",1,0)</f>
        <v>1</v>
      </c>
      <c r="G235" s="8">
        <f>IF(Data_Mentah!G235="Yes",1,0)</f>
        <v>0</v>
      </c>
      <c r="H235" s="8">
        <f>IF(Data_Mentah!H235="Yes",1,0)</f>
        <v>0</v>
      </c>
      <c r="I235" s="8">
        <f>IF(Data_Mentah!I235="Yes",1,0)</f>
        <v>0</v>
      </c>
      <c r="J235" s="8">
        <f>IF(Data_Mentah!J235="Yes",1,0)</f>
        <v>1</v>
      </c>
      <c r="K235" s="8">
        <f>IF(Data_Mentah!K235="Yes",1,0)</f>
        <v>0</v>
      </c>
      <c r="L235" s="8">
        <f>IF(Data_Mentah!L235="Yes",1,0)</f>
        <v>1</v>
      </c>
      <c r="M235" s="8">
        <f>IF(Data_Mentah!M235="Yes",1,0)</f>
        <v>1</v>
      </c>
      <c r="N235" s="8">
        <f>IF(Data_Mentah!N235="Yes",1,0)</f>
        <v>1</v>
      </c>
      <c r="O235" s="8">
        <f>IF(Data_Mentah!O235="Yes",1,0)</f>
        <v>1</v>
      </c>
      <c r="P235" s="8">
        <f>IF(Data_Mentah!P235="Yes",1,0)</f>
        <v>0</v>
      </c>
      <c r="Q235" s="9">
        <f>IF(Data_Mentah!Q235="Positive",1,0)</f>
        <v>0</v>
      </c>
      <c r="T235">
        <f t="shared" si="18"/>
        <v>1</v>
      </c>
      <c r="U235">
        <f t="shared" si="19"/>
        <v>0</v>
      </c>
      <c r="V235">
        <f t="shared" si="20"/>
        <v>1</v>
      </c>
      <c r="W235">
        <f t="shared" si="21"/>
        <v>0</v>
      </c>
      <c r="X235">
        <f t="shared" si="22"/>
        <v>1</v>
      </c>
      <c r="Y235">
        <f>IF((Evaluasi_Model!T235 + Evaluasi_Model!U235 + Evaluasi_Model!V235 + Evaluasi_Model!W235 + Evaluasi_Model!X235) &gt;= 3, 1, 0)</f>
        <v>1</v>
      </c>
      <c r="Z235">
        <f>Label_Encoding!Q235</f>
        <v>0</v>
      </c>
      <c r="AA235" t="str">
        <f t="shared" si="23"/>
        <v>Salah</v>
      </c>
    </row>
    <row r="236" spans="1:27" ht="15.75" customHeight="1" x14ac:dyDescent="0.2">
      <c r="A236" s="4">
        <v>52</v>
      </c>
      <c r="B236" s="5">
        <f>IF(Data_Mentah!B236="Male",1,0)</f>
        <v>1</v>
      </c>
      <c r="C236" s="5">
        <f>IF(Data_Mentah!C236="Yes",1,0)</f>
        <v>0</v>
      </c>
      <c r="D236" s="5">
        <f>IF(Data_Mentah!D236="Yes",1,0)</f>
        <v>0</v>
      </c>
      <c r="E236" s="5">
        <f>IF(Data_Mentah!E236="Yes",1,0)</f>
        <v>0</v>
      </c>
      <c r="F236" s="5">
        <f>IF(Data_Mentah!F236="Yes",1,0)</f>
        <v>1</v>
      </c>
      <c r="G236" s="5">
        <f>IF(Data_Mentah!G236="Yes",1,0)</f>
        <v>1</v>
      </c>
      <c r="H236" s="5">
        <f>IF(Data_Mentah!H236="Yes",1,0)</f>
        <v>0</v>
      </c>
      <c r="I236" s="5">
        <f>IF(Data_Mentah!I236="Yes",1,0)</f>
        <v>0</v>
      </c>
      <c r="J236" s="5">
        <f>IF(Data_Mentah!J236="Yes",1,0)</f>
        <v>1</v>
      </c>
      <c r="K236" s="5">
        <f>IF(Data_Mentah!K236="Yes",1,0)</f>
        <v>0</v>
      </c>
      <c r="L236" s="5">
        <f>IF(Data_Mentah!L236="Yes",1,0)</f>
        <v>1</v>
      </c>
      <c r="M236" s="5">
        <f>IF(Data_Mentah!M236="Yes",1,0)</f>
        <v>0</v>
      </c>
      <c r="N236" s="5">
        <f>IF(Data_Mentah!N236="Yes",1,0)</f>
        <v>0</v>
      </c>
      <c r="O236" s="5">
        <f>IF(Data_Mentah!O236="Yes",1,0)</f>
        <v>1</v>
      </c>
      <c r="P236" s="5">
        <f>IF(Data_Mentah!P236="Yes",1,0)</f>
        <v>0</v>
      </c>
      <c r="Q236" s="6">
        <f>IF(Data_Mentah!Q236="Positive",1,0)</f>
        <v>0</v>
      </c>
      <c r="T236">
        <f t="shared" si="18"/>
        <v>0</v>
      </c>
      <c r="U236">
        <f t="shared" si="19"/>
        <v>0</v>
      </c>
      <c r="V236">
        <f t="shared" si="20"/>
        <v>1</v>
      </c>
      <c r="W236">
        <f t="shared" si="21"/>
        <v>0</v>
      </c>
      <c r="X236">
        <f t="shared" si="22"/>
        <v>0</v>
      </c>
      <c r="Y236">
        <f>IF((Evaluasi_Model!T236 + Evaluasi_Model!U236 + Evaluasi_Model!V236 + Evaluasi_Model!W236 + Evaluasi_Model!X236) &gt;= 3, 1, 0)</f>
        <v>0</v>
      </c>
      <c r="Z236">
        <f>Label_Encoding!Q236</f>
        <v>0</v>
      </c>
      <c r="AA236" t="str">
        <f t="shared" si="23"/>
        <v>Benar</v>
      </c>
    </row>
    <row r="237" spans="1:27" ht="15.75" customHeight="1" x14ac:dyDescent="0.2">
      <c r="A237" s="7">
        <v>26</v>
      </c>
      <c r="B237" s="8">
        <f>IF(Data_Mentah!B237="Male",1,0)</f>
        <v>1</v>
      </c>
      <c r="C237" s="8">
        <f>IF(Data_Mentah!C237="Yes",1,0)</f>
        <v>0</v>
      </c>
      <c r="D237" s="8">
        <f>IF(Data_Mentah!D237="Yes",1,0)</f>
        <v>0</v>
      </c>
      <c r="E237" s="8">
        <f>IF(Data_Mentah!E237="Yes",1,0)</f>
        <v>0</v>
      </c>
      <c r="F237" s="8">
        <f>IF(Data_Mentah!F237="Yes",1,0)</f>
        <v>0</v>
      </c>
      <c r="G237" s="8">
        <f>IF(Data_Mentah!G237="Yes",1,0)</f>
        <v>0</v>
      </c>
      <c r="H237" s="8">
        <f>IF(Data_Mentah!H237="Yes",1,0)</f>
        <v>0</v>
      </c>
      <c r="I237" s="8">
        <f>IF(Data_Mentah!I237="Yes",1,0)</f>
        <v>0</v>
      </c>
      <c r="J237" s="8">
        <f>IF(Data_Mentah!J237="Yes",1,0)</f>
        <v>0</v>
      </c>
      <c r="K237" s="8">
        <f>IF(Data_Mentah!K237="Yes",1,0)</f>
        <v>0</v>
      </c>
      <c r="L237" s="8">
        <f>IF(Data_Mentah!L237="Yes",1,0)</f>
        <v>0</v>
      </c>
      <c r="M237" s="8">
        <f>IF(Data_Mentah!M237="Yes",1,0)</f>
        <v>0</v>
      </c>
      <c r="N237" s="8">
        <f>IF(Data_Mentah!N237="Yes",1,0)</f>
        <v>0</v>
      </c>
      <c r="O237" s="8">
        <f>IF(Data_Mentah!O237="Yes",1,0)</f>
        <v>0</v>
      </c>
      <c r="P237" s="8">
        <f>IF(Data_Mentah!P237="Yes",1,0)</f>
        <v>0</v>
      </c>
      <c r="Q237" s="9">
        <f>IF(Data_Mentah!Q237="Positive",1,0)</f>
        <v>0</v>
      </c>
      <c r="T237">
        <f t="shared" si="18"/>
        <v>0</v>
      </c>
      <c r="U237">
        <f t="shared" si="19"/>
        <v>0</v>
      </c>
      <c r="V237">
        <f t="shared" si="20"/>
        <v>0</v>
      </c>
      <c r="W237">
        <f t="shared" si="21"/>
        <v>0</v>
      </c>
      <c r="X237">
        <f t="shared" si="22"/>
        <v>0</v>
      </c>
      <c r="Y237">
        <f>IF((Evaluasi_Model!T237 + Evaluasi_Model!U237 + Evaluasi_Model!V237 + Evaluasi_Model!W237 + Evaluasi_Model!X237) &gt;= 3, 1, 0)</f>
        <v>0</v>
      </c>
      <c r="Z237">
        <f>Label_Encoding!Q237</f>
        <v>0</v>
      </c>
      <c r="AA237" t="str">
        <f t="shared" si="23"/>
        <v>Benar</v>
      </c>
    </row>
    <row r="238" spans="1:27" ht="15.75" customHeight="1" x14ac:dyDescent="0.2">
      <c r="A238" s="4">
        <v>60</v>
      </c>
      <c r="B238" s="5">
        <f>IF(Data_Mentah!B238="Male",1,0)</f>
        <v>1</v>
      </c>
      <c r="C238" s="5">
        <f>IF(Data_Mentah!C238="Yes",1,0)</f>
        <v>0</v>
      </c>
      <c r="D238" s="5">
        <f>IF(Data_Mentah!D238="Yes",1,0)</f>
        <v>0</v>
      </c>
      <c r="E238" s="5">
        <f>IF(Data_Mentah!E238="Yes",1,0)</f>
        <v>0</v>
      </c>
      <c r="F238" s="5">
        <f>IF(Data_Mentah!F238="Yes",1,0)</f>
        <v>1</v>
      </c>
      <c r="G238" s="5">
        <f>IF(Data_Mentah!G238="Yes",1,0)</f>
        <v>1</v>
      </c>
      <c r="H238" s="5">
        <f>IF(Data_Mentah!H238="Yes",1,0)</f>
        <v>0</v>
      </c>
      <c r="I238" s="5">
        <f>IF(Data_Mentah!I238="Yes",1,0)</f>
        <v>1</v>
      </c>
      <c r="J238" s="5">
        <f>IF(Data_Mentah!J238="Yes",1,0)</f>
        <v>1</v>
      </c>
      <c r="K238" s="5">
        <f>IF(Data_Mentah!K238="Yes",1,0)</f>
        <v>0</v>
      </c>
      <c r="L238" s="5">
        <f>IF(Data_Mentah!L238="Yes",1,0)</f>
        <v>1</v>
      </c>
      <c r="M238" s="5">
        <f>IF(Data_Mentah!M238="Yes",1,0)</f>
        <v>0</v>
      </c>
      <c r="N238" s="5">
        <f>IF(Data_Mentah!N238="Yes",1,0)</f>
        <v>1</v>
      </c>
      <c r="O238" s="5">
        <f>IF(Data_Mentah!O238="Yes",1,0)</f>
        <v>1</v>
      </c>
      <c r="P238" s="5">
        <f>IF(Data_Mentah!P238="Yes",1,0)</f>
        <v>0</v>
      </c>
      <c r="Q238" s="6">
        <f>IF(Data_Mentah!Q238="Positive",1,0)</f>
        <v>0</v>
      </c>
      <c r="T238">
        <f t="shared" si="18"/>
        <v>1</v>
      </c>
      <c r="U238">
        <f t="shared" si="19"/>
        <v>0</v>
      </c>
      <c r="V238">
        <f t="shared" si="20"/>
        <v>1</v>
      </c>
      <c r="W238">
        <f t="shared" si="21"/>
        <v>0</v>
      </c>
      <c r="X238">
        <f t="shared" si="22"/>
        <v>1</v>
      </c>
      <c r="Y238">
        <f>IF((Evaluasi_Model!T238 + Evaluasi_Model!U238 + Evaluasi_Model!V238 + Evaluasi_Model!W238 + Evaluasi_Model!X238) &gt;= 3, 1, 0)</f>
        <v>1</v>
      </c>
      <c r="Z238">
        <f>Label_Encoding!Q238</f>
        <v>0</v>
      </c>
      <c r="AA238" t="str">
        <f t="shared" si="23"/>
        <v>Salah</v>
      </c>
    </row>
    <row r="239" spans="1:27" ht="15.75" customHeight="1" x14ac:dyDescent="0.2">
      <c r="A239" s="7">
        <v>65</v>
      </c>
      <c r="B239" s="8">
        <f>IF(Data_Mentah!B239="Male",1,0)</f>
        <v>1</v>
      </c>
      <c r="C239" s="8">
        <f>IF(Data_Mentah!C239="Yes",1,0)</f>
        <v>0</v>
      </c>
      <c r="D239" s="8">
        <f>IF(Data_Mentah!D239="Yes",1,0)</f>
        <v>0</v>
      </c>
      <c r="E239" s="8">
        <f>IF(Data_Mentah!E239="Yes",1,0)</f>
        <v>0</v>
      </c>
      <c r="F239" s="8">
        <f>IF(Data_Mentah!F239="Yes",1,0)</f>
        <v>1</v>
      </c>
      <c r="G239" s="8">
        <f>IF(Data_Mentah!G239="Yes",1,0)</f>
        <v>0</v>
      </c>
      <c r="H239" s="8">
        <f>IF(Data_Mentah!H239="Yes",1,0)</f>
        <v>0</v>
      </c>
      <c r="I239" s="8">
        <f>IF(Data_Mentah!I239="Yes",1,0)</f>
        <v>1</v>
      </c>
      <c r="J239" s="8">
        <f>IF(Data_Mentah!J239="Yes",1,0)</f>
        <v>1</v>
      </c>
      <c r="K239" s="8">
        <f>IF(Data_Mentah!K239="Yes",1,0)</f>
        <v>0</v>
      </c>
      <c r="L239" s="8">
        <f>IF(Data_Mentah!L239="Yes",1,0)</f>
        <v>1</v>
      </c>
      <c r="M239" s="8">
        <f>IF(Data_Mentah!M239="Yes",1,0)</f>
        <v>1</v>
      </c>
      <c r="N239" s="8">
        <f>IF(Data_Mentah!N239="Yes",1,0)</f>
        <v>1</v>
      </c>
      <c r="O239" s="8">
        <f>IF(Data_Mentah!O239="Yes",1,0)</f>
        <v>1</v>
      </c>
      <c r="P239" s="8">
        <f>IF(Data_Mentah!P239="Yes",1,0)</f>
        <v>0</v>
      </c>
      <c r="Q239" s="9">
        <f>IF(Data_Mentah!Q239="Positive",1,0)</f>
        <v>0</v>
      </c>
      <c r="T239">
        <f t="shared" si="18"/>
        <v>1</v>
      </c>
      <c r="U239">
        <f t="shared" si="19"/>
        <v>0</v>
      </c>
      <c r="V239">
        <f t="shared" si="20"/>
        <v>1</v>
      </c>
      <c r="W239">
        <f t="shared" si="21"/>
        <v>0</v>
      </c>
      <c r="X239">
        <f t="shared" si="22"/>
        <v>1</v>
      </c>
      <c r="Y239">
        <f>IF((Evaluasi_Model!T239 + Evaluasi_Model!U239 + Evaluasi_Model!V239 + Evaluasi_Model!W239 + Evaluasi_Model!X239) &gt;= 3, 1, 0)</f>
        <v>1</v>
      </c>
      <c r="Z239">
        <f>Label_Encoding!Q239</f>
        <v>0</v>
      </c>
      <c r="AA239" t="str">
        <f t="shared" si="23"/>
        <v>Salah</v>
      </c>
    </row>
    <row r="240" spans="1:27" ht="15.75" customHeight="1" x14ac:dyDescent="0.2">
      <c r="A240" s="4">
        <v>72</v>
      </c>
      <c r="B240" s="5">
        <f>IF(Data_Mentah!B240="Male",1,0)</f>
        <v>1</v>
      </c>
      <c r="C240" s="5">
        <f>IF(Data_Mentah!C240="Yes",1,0)</f>
        <v>0</v>
      </c>
      <c r="D240" s="5">
        <f>IF(Data_Mentah!D240="Yes",1,0)</f>
        <v>0</v>
      </c>
      <c r="E240" s="5">
        <f>IF(Data_Mentah!E240="Yes",1,0)</f>
        <v>0</v>
      </c>
      <c r="F240" s="5">
        <f>IF(Data_Mentah!F240="Yes",1,0)</f>
        <v>0</v>
      </c>
      <c r="G240" s="5">
        <f>IF(Data_Mentah!G240="Yes",1,0)</f>
        <v>1</v>
      </c>
      <c r="H240" s="5">
        <f>IF(Data_Mentah!H240="Yes",1,0)</f>
        <v>0</v>
      </c>
      <c r="I240" s="5">
        <f>IF(Data_Mentah!I240="Yes",1,0)</f>
        <v>1</v>
      </c>
      <c r="J240" s="5">
        <f>IF(Data_Mentah!J240="Yes",1,0)</f>
        <v>1</v>
      </c>
      <c r="K240" s="5">
        <f>IF(Data_Mentah!K240="Yes",1,0)</f>
        <v>0</v>
      </c>
      <c r="L240" s="5">
        <f>IF(Data_Mentah!L240="Yes",1,0)</f>
        <v>1</v>
      </c>
      <c r="M240" s="5">
        <f>IF(Data_Mentah!M240="Yes",1,0)</f>
        <v>0</v>
      </c>
      <c r="N240" s="5">
        <f>IF(Data_Mentah!N240="Yes",1,0)</f>
        <v>1</v>
      </c>
      <c r="O240" s="5">
        <f>IF(Data_Mentah!O240="Yes",1,0)</f>
        <v>1</v>
      </c>
      <c r="P240" s="5">
        <f>IF(Data_Mentah!P240="Yes",1,0)</f>
        <v>0</v>
      </c>
      <c r="Q240" s="6">
        <f>IF(Data_Mentah!Q240="Positive",1,0)</f>
        <v>0</v>
      </c>
      <c r="T240">
        <f t="shared" si="18"/>
        <v>0</v>
      </c>
      <c r="U240">
        <f t="shared" si="19"/>
        <v>0</v>
      </c>
      <c r="V240">
        <f t="shared" si="20"/>
        <v>1</v>
      </c>
      <c r="W240">
        <f t="shared" si="21"/>
        <v>0</v>
      </c>
      <c r="X240">
        <f t="shared" si="22"/>
        <v>0</v>
      </c>
      <c r="Y240">
        <f>IF((Evaluasi_Model!T240 + Evaluasi_Model!U240 + Evaluasi_Model!V240 + Evaluasi_Model!W240 + Evaluasi_Model!X240) &gt;= 3, 1, 0)</f>
        <v>0</v>
      </c>
      <c r="Z240">
        <f>Label_Encoding!Q240</f>
        <v>0</v>
      </c>
      <c r="AA240" t="str">
        <f t="shared" si="23"/>
        <v>Benar</v>
      </c>
    </row>
    <row r="241" spans="1:27" ht="15.75" customHeight="1" x14ac:dyDescent="0.2">
      <c r="A241" s="7">
        <v>30</v>
      </c>
      <c r="B241" s="8">
        <f>IF(Data_Mentah!B241="Male",1,0)</f>
        <v>1</v>
      </c>
      <c r="C241" s="8">
        <f>IF(Data_Mentah!C241="Yes",1,0)</f>
        <v>0</v>
      </c>
      <c r="D241" s="8">
        <f>IF(Data_Mentah!D241="Yes",1,0)</f>
        <v>0</v>
      </c>
      <c r="E241" s="8">
        <f>IF(Data_Mentah!E241="Yes",1,0)</f>
        <v>0</v>
      </c>
      <c r="F241" s="8">
        <f>IF(Data_Mentah!F241="Yes",1,0)</f>
        <v>1</v>
      </c>
      <c r="G241" s="8">
        <f>IF(Data_Mentah!G241="Yes",1,0)</f>
        <v>0</v>
      </c>
      <c r="H241" s="8">
        <f>IF(Data_Mentah!H241="Yes",1,0)</f>
        <v>0</v>
      </c>
      <c r="I241" s="8">
        <f>IF(Data_Mentah!I241="Yes",1,0)</f>
        <v>0</v>
      </c>
      <c r="J241" s="8">
        <f>IF(Data_Mentah!J241="Yes",1,0)</f>
        <v>0</v>
      </c>
      <c r="K241" s="8">
        <f>IF(Data_Mentah!K241="Yes",1,0)</f>
        <v>0</v>
      </c>
      <c r="L241" s="8">
        <f>IF(Data_Mentah!L241="Yes",1,0)</f>
        <v>0</v>
      </c>
      <c r="M241" s="8">
        <f>IF(Data_Mentah!M241="Yes",1,0)</f>
        <v>0</v>
      </c>
      <c r="N241" s="8">
        <f>IF(Data_Mentah!N241="Yes",1,0)</f>
        <v>0</v>
      </c>
      <c r="O241" s="8">
        <f>IF(Data_Mentah!O241="Yes",1,0)</f>
        <v>0</v>
      </c>
      <c r="P241" s="8">
        <f>IF(Data_Mentah!P241="Yes",1,0)</f>
        <v>0</v>
      </c>
      <c r="Q241" s="9">
        <f>IF(Data_Mentah!Q241="Positive",1,0)</f>
        <v>0</v>
      </c>
      <c r="T241">
        <f t="shared" si="18"/>
        <v>0</v>
      </c>
      <c r="U241">
        <f t="shared" si="19"/>
        <v>0</v>
      </c>
      <c r="V241">
        <f t="shared" si="20"/>
        <v>0</v>
      </c>
      <c r="W241">
        <f t="shared" si="21"/>
        <v>0</v>
      </c>
      <c r="X241">
        <f t="shared" si="22"/>
        <v>0</v>
      </c>
      <c r="Y241">
        <f>IF((Evaluasi_Model!T241 + Evaluasi_Model!U241 + Evaluasi_Model!V241 + Evaluasi_Model!W241 + Evaluasi_Model!X241) &gt;= 3, 1, 0)</f>
        <v>0</v>
      </c>
      <c r="Z241">
        <f>Label_Encoding!Q241</f>
        <v>0</v>
      </c>
      <c r="AA241" t="str">
        <f t="shared" si="23"/>
        <v>Benar</v>
      </c>
    </row>
    <row r="242" spans="1:27" ht="15.75" customHeight="1" x14ac:dyDescent="0.2">
      <c r="A242" s="4">
        <v>45</v>
      </c>
      <c r="B242" s="5">
        <f>IF(Data_Mentah!B242="Male",1,0)</f>
        <v>1</v>
      </c>
      <c r="C242" s="5">
        <f>IF(Data_Mentah!C242="Yes",1,0)</f>
        <v>0</v>
      </c>
      <c r="D242" s="5">
        <f>IF(Data_Mentah!D242="Yes",1,0)</f>
        <v>0</v>
      </c>
      <c r="E242" s="5">
        <f>IF(Data_Mentah!E242="Yes",1,0)</f>
        <v>0</v>
      </c>
      <c r="F242" s="5">
        <f>IF(Data_Mentah!F242="Yes",1,0)</f>
        <v>1</v>
      </c>
      <c r="G242" s="5">
        <f>IF(Data_Mentah!G242="Yes",1,0)</f>
        <v>0</v>
      </c>
      <c r="H242" s="5">
        <f>IF(Data_Mentah!H242="Yes",1,0)</f>
        <v>0</v>
      </c>
      <c r="I242" s="5">
        <f>IF(Data_Mentah!I242="Yes",1,0)</f>
        <v>0</v>
      </c>
      <c r="J242" s="5">
        <f>IF(Data_Mentah!J242="Yes",1,0)</f>
        <v>1</v>
      </c>
      <c r="K242" s="5">
        <f>IF(Data_Mentah!K242="Yes",1,0)</f>
        <v>0</v>
      </c>
      <c r="L242" s="5">
        <f>IF(Data_Mentah!L242="Yes",1,0)</f>
        <v>0</v>
      </c>
      <c r="M242" s="5">
        <f>IF(Data_Mentah!M242="Yes",1,0)</f>
        <v>1</v>
      </c>
      <c r="N242" s="5">
        <f>IF(Data_Mentah!N242="Yes",1,0)</f>
        <v>0</v>
      </c>
      <c r="O242" s="5">
        <f>IF(Data_Mentah!O242="Yes",1,0)</f>
        <v>1</v>
      </c>
      <c r="P242" s="5">
        <f>IF(Data_Mentah!P242="Yes",1,0)</f>
        <v>0</v>
      </c>
      <c r="Q242" s="6">
        <f>IF(Data_Mentah!Q242="Positive",1,0)</f>
        <v>0</v>
      </c>
      <c r="T242">
        <f t="shared" si="18"/>
        <v>0</v>
      </c>
      <c r="U242">
        <f t="shared" si="19"/>
        <v>0</v>
      </c>
      <c r="V242">
        <f t="shared" si="20"/>
        <v>0</v>
      </c>
      <c r="W242">
        <f t="shared" si="21"/>
        <v>0</v>
      </c>
      <c r="X242">
        <f t="shared" si="22"/>
        <v>0</v>
      </c>
      <c r="Y242">
        <f>IF((Evaluasi_Model!T242 + Evaluasi_Model!U242 + Evaluasi_Model!V242 + Evaluasi_Model!W242 + Evaluasi_Model!X242) &gt;= 3, 1, 0)</f>
        <v>0</v>
      </c>
      <c r="Z242">
        <f>Label_Encoding!Q242</f>
        <v>0</v>
      </c>
      <c r="AA242" t="str">
        <f t="shared" si="23"/>
        <v>Benar</v>
      </c>
    </row>
    <row r="243" spans="1:27" ht="15.75" customHeight="1" x14ac:dyDescent="0.2">
      <c r="A243" s="7">
        <v>65</v>
      </c>
      <c r="B243" s="8">
        <f>IF(Data_Mentah!B243="Male",1,0)</f>
        <v>1</v>
      </c>
      <c r="C243" s="8">
        <f>IF(Data_Mentah!C243="Yes",1,0)</f>
        <v>1</v>
      </c>
      <c r="D243" s="8">
        <f>IF(Data_Mentah!D243="Yes",1,0)</f>
        <v>0</v>
      </c>
      <c r="E243" s="8">
        <f>IF(Data_Mentah!E243="Yes",1,0)</f>
        <v>0</v>
      </c>
      <c r="F243" s="8">
        <f>IF(Data_Mentah!F243="Yes",1,0)</f>
        <v>0</v>
      </c>
      <c r="G243" s="8">
        <f>IF(Data_Mentah!G243="Yes",1,0)</f>
        <v>0</v>
      </c>
      <c r="H243" s="8">
        <f>IF(Data_Mentah!H243="Yes",1,0)</f>
        <v>0</v>
      </c>
      <c r="I243" s="8">
        <f>IF(Data_Mentah!I243="Yes",1,0)</f>
        <v>1</v>
      </c>
      <c r="J243" s="8">
        <f>IF(Data_Mentah!J243="Yes",1,0)</f>
        <v>1</v>
      </c>
      <c r="K243" s="8">
        <f>IF(Data_Mentah!K243="Yes",1,0)</f>
        <v>1</v>
      </c>
      <c r="L243" s="8">
        <f>IF(Data_Mentah!L243="Yes",1,0)</f>
        <v>1</v>
      </c>
      <c r="M243" s="8">
        <f>IF(Data_Mentah!M243="Yes",1,0)</f>
        <v>0</v>
      </c>
      <c r="N243" s="8">
        <f>IF(Data_Mentah!N243="Yes",1,0)</f>
        <v>1</v>
      </c>
      <c r="O243" s="8">
        <f>IF(Data_Mentah!O243="Yes",1,0)</f>
        <v>1</v>
      </c>
      <c r="P243" s="8">
        <f>IF(Data_Mentah!P243="Yes",1,0)</f>
        <v>1</v>
      </c>
      <c r="Q243" s="9">
        <f>IF(Data_Mentah!Q243="Positive",1,0)</f>
        <v>0</v>
      </c>
      <c r="T243">
        <f t="shared" si="18"/>
        <v>0</v>
      </c>
      <c r="U243">
        <f t="shared" si="19"/>
        <v>0</v>
      </c>
      <c r="V243">
        <f t="shared" si="20"/>
        <v>1</v>
      </c>
      <c r="W243">
        <f t="shared" si="21"/>
        <v>0</v>
      </c>
      <c r="X243">
        <f t="shared" si="22"/>
        <v>1</v>
      </c>
      <c r="Y243">
        <f>IF((Evaluasi_Model!T243 + Evaluasi_Model!U243 + Evaluasi_Model!V243 + Evaluasi_Model!W243 + Evaluasi_Model!X243) &gt;= 3, 1, 0)</f>
        <v>0</v>
      </c>
      <c r="Z243">
        <f>Label_Encoding!Q243</f>
        <v>0</v>
      </c>
      <c r="AA243" t="str">
        <f t="shared" si="23"/>
        <v>Benar</v>
      </c>
    </row>
    <row r="244" spans="1:27" ht="15.75" customHeight="1" x14ac:dyDescent="0.2">
      <c r="A244" s="4">
        <v>70</v>
      </c>
      <c r="B244" s="5">
        <f>IF(Data_Mentah!B244="Male",1,0)</f>
        <v>1</v>
      </c>
      <c r="C244" s="5">
        <f>IF(Data_Mentah!C244="Yes",1,0)</f>
        <v>0</v>
      </c>
      <c r="D244" s="5">
        <f>IF(Data_Mentah!D244="Yes",1,0)</f>
        <v>0</v>
      </c>
      <c r="E244" s="5">
        <f>IF(Data_Mentah!E244="Yes",1,0)</f>
        <v>0</v>
      </c>
      <c r="F244" s="5">
        <f>IF(Data_Mentah!F244="Yes",1,0)</f>
        <v>1</v>
      </c>
      <c r="G244" s="5">
        <f>IF(Data_Mentah!G244="Yes",1,0)</f>
        <v>0</v>
      </c>
      <c r="H244" s="5">
        <f>IF(Data_Mentah!H244="Yes",1,0)</f>
        <v>0</v>
      </c>
      <c r="I244" s="5">
        <f>IF(Data_Mentah!I244="Yes",1,0)</f>
        <v>1</v>
      </c>
      <c r="J244" s="5">
        <f>IF(Data_Mentah!J244="Yes",1,0)</f>
        <v>1</v>
      </c>
      <c r="K244" s="5">
        <f>IF(Data_Mentah!K244="Yes",1,0)</f>
        <v>0</v>
      </c>
      <c r="L244" s="5">
        <f>IF(Data_Mentah!L244="Yes",1,0)</f>
        <v>1</v>
      </c>
      <c r="M244" s="5">
        <f>IF(Data_Mentah!M244="Yes",1,0)</f>
        <v>0</v>
      </c>
      <c r="N244" s="5">
        <f>IF(Data_Mentah!N244="Yes",1,0)</f>
        <v>1</v>
      </c>
      <c r="O244" s="5">
        <f>IF(Data_Mentah!O244="Yes",1,0)</f>
        <v>1</v>
      </c>
      <c r="P244" s="5">
        <f>IF(Data_Mentah!P244="Yes",1,0)</f>
        <v>0</v>
      </c>
      <c r="Q244" s="6">
        <f>IF(Data_Mentah!Q244="Positive",1,0)</f>
        <v>0</v>
      </c>
      <c r="T244">
        <f t="shared" si="18"/>
        <v>1</v>
      </c>
      <c r="U244">
        <f t="shared" si="19"/>
        <v>0</v>
      </c>
      <c r="V244">
        <f t="shared" si="20"/>
        <v>1</v>
      </c>
      <c r="W244">
        <f t="shared" si="21"/>
        <v>0</v>
      </c>
      <c r="X244">
        <f t="shared" si="22"/>
        <v>1</v>
      </c>
      <c r="Y244">
        <f>IF((Evaluasi_Model!T244 + Evaluasi_Model!U244 + Evaluasi_Model!V244 + Evaluasi_Model!W244 + Evaluasi_Model!X244) &gt;= 3, 1, 0)</f>
        <v>1</v>
      </c>
      <c r="Z244">
        <f>Label_Encoding!Q244</f>
        <v>0</v>
      </c>
      <c r="AA244" t="str">
        <f t="shared" si="23"/>
        <v>Salah</v>
      </c>
    </row>
    <row r="245" spans="1:27" ht="15.75" customHeight="1" x14ac:dyDescent="0.2">
      <c r="A245" s="7">
        <v>35</v>
      </c>
      <c r="B245" s="8">
        <f>IF(Data_Mentah!B245="Male",1,0)</f>
        <v>1</v>
      </c>
      <c r="C245" s="8">
        <f>IF(Data_Mentah!C245="Yes",1,0)</f>
        <v>0</v>
      </c>
      <c r="D245" s="8">
        <f>IF(Data_Mentah!D245="Yes",1,0)</f>
        <v>0</v>
      </c>
      <c r="E245" s="8">
        <f>IF(Data_Mentah!E245="Yes",1,0)</f>
        <v>0</v>
      </c>
      <c r="F245" s="8">
        <f>IF(Data_Mentah!F245="Yes",1,0)</f>
        <v>1</v>
      </c>
      <c r="G245" s="8">
        <f>IF(Data_Mentah!G245="Yes",1,0)</f>
        <v>0</v>
      </c>
      <c r="H245" s="8">
        <f>IF(Data_Mentah!H245="Yes",1,0)</f>
        <v>0</v>
      </c>
      <c r="I245" s="8">
        <f>IF(Data_Mentah!I245="Yes",1,0)</f>
        <v>0</v>
      </c>
      <c r="J245" s="8">
        <f>IF(Data_Mentah!J245="Yes",1,0)</f>
        <v>0</v>
      </c>
      <c r="K245" s="8">
        <f>IF(Data_Mentah!K245="Yes",1,0)</f>
        <v>0</v>
      </c>
      <c r="L245" s="8">
        <f>IF(Data_Mentah!L245="Yes",1,0)</f>
        <v>0</v>
      </c>
      <c r="M245" s="8">
        <f>IF(Data_Mentah!M245="Yes",1,0)</f>
        <v>0</v>
      </c>
      <c r="N245" s="8">
        <f>IF(Data_Mentah!N245="Yes",1,0)</f>
        <v>0</v>
      </c>
      <c r="O245" s="8">
        <f>IF(Data_Mentah!O245="Yes",1,0)</f>
        <v>0</v>
      </c>
      <c r="P245" s="8">
        <f>IF(Data_Mentah!P245="Yes",1,0)</f>
        <v>0</v>
      </c>
      <c r="Q245" s="9">
        <f>IF(Data_Mentah!Q245="Positive",1,0)</f>
        <v>0</v>
      </c>
      <c r="T245">
        <f t="shared" si="18"/>
        <v>0</v>
      </c>
      <c r="U245">
        <f t="shared" si="19"/>
        <v>0</v>
      </c>
      <c r="V245">
        <f t="shared" si="20"/>
        <v>0</v>
      </c>
      <c r="W245">
        <f t="shared" si="21"/>
        <v>0</v>
      </c>
      <c r="X245">
        <f t="shared" si="22"/>
        <v>0</v>
      </c>
      <c r="Y245">
        <f>IF((Evaluasi_Model!T245 + Evaluasi_Model!U245 + Evaluasi_Model!V245 + Evaluasi_Model!W245 + Evaluasi_Model!X245) &gt;= 3, 1, 0)</f>
        <v>0</v>
      </c>
      <c r="Z245">
        <f>Label_Encoding!Q245</f>
        <v>0</v>
      </c>
      <c r="AA245" t="str">
        <f t="shared" si="23"/>
        <v>Benar</v>
      </c>
    </row>
    <row r="246" spans="1:27" ht="15.75" customHeight="1" x14ac:dyDescent="0.2">
      <c r="A246" s="4">
        <v>54</v>
      </c>
      <c r="B246" s="5">
        <f>IF(Data_Mentah!B246="Male",1,0)</f>
        <v>1</v>
      </c>
      <c r="C246" s="5">
        <f>IF(Data_Mentah!C246="Yes",1,0)</f>
        <v>0</v>
      </c>
      <c r="D246" s="5">
        <f>IF(Data_Mentah!D246="Yes",1,0)</f>
        <v>0</v>
      </c>
      <c r="E246" s="5">
        <f>IF(Data_Mentah!E246="Yes",1,0)</f>
        <v>0</v>
      </c>
      <c r="F246" s="5">
        <f>IF(Data_Mentah!F246="Yes",1,0)</f>
        <v>1</v>
      </c>
      <c r="G246" s="5">
        <f>IF(Data_Mentah!G246="Yes",1,0)</f>
        <v>0</v>
      </c>
      <c r="H246" s="5">
        <f>IF(Data_Mentah!H246="Yes",1,0)</f>
        <v>0</v>
      </c>
      <c r="I246" s="5">
        <f>IF(Data_Mentah!I246="Yes",1,0)</f>
        <v>0</v>
      </c>
      <c r="J246" s="5">
        <f>IF(Data_Mentah!J246="Yes",1,0)</f>
        <v>1</v>
      </c>
      <c r="K246" s="5">
        <f>IF(Data_Mentah!K246="Yes",1,0)</f>
        <v>0</v>
      </c>
      <c r="L246" s="5">
        <f>IF(Data_Mentah!L246="Yes",1,0)</f>
        <v>1</v>
      </c>
      <c r="M246" s="5">
        <f>IF(Data_Mentah!M246="Yes",1,0)</f>
        <v>0</v>
      </c>
      <c r="N246" s="5">
        <f>IF(Data_Mentah!N246="Yes",1,0)</f>
        <v>1</v>
      </c>
      <c r="O246" s="5">
        <f>IF(Data_Mentah!O246="Yes",1,0)</f>
        <v>1</v>
      </c>
      <c r="P246" s="5">
        <f>IF(Data_Mentah!P246="Yes",1,0)</f>
        <v>0</v>
      </c>
      <c r="Q246" s="6">
        <f>IF(Data_Mentah!Q246="Positive",1,0)</f>
        <v>0</v>
      </c>
      <c r="T246">
        <f t="shared" si="18"/>
        <v>1</v>
      </c>
      <c r="U246">
        <f t="shared" si="19"/>
        <v>0</v>
      </c>
      <c r="V246">
        <f t="shared" si="20"/>
        <v>1</v>
      </c>
      <c r="W246">
        <f t="shared" si="21"/>
        <v>0</v>
      </c>
      <c r="X246">
        <f t="shared" si="22"/>
        <v>0</v>
      </c>
      <c r="Y246">
        <f>IF((Evaluasi_Model!T246 + Evaluasi_Model!U246 + Evaluasi_Model!V246 + Evaluasi_Model!W246 + Evaluasi_Model!X246) &gt;= 3, 1, 0)</f>
        <v>0</v>
      </c>
      <c r="Z246">
        <f>Label_Encoding!Q246</f>
        <v>0</v>
      </c>
      <c r="AA246" t="str">
        <f t="shared" si="23"/>
        <v>Benar</v>
      </c>
    </row>
    <row r="247" spans="1:27" ht="15.75" customHeight="1" x14ac:dyDescent="0.2">
      <c r="A247" s="7">
        <v>30</v>
      </c>
      <c r="B247" s="8">
        <f>IF(Data_Mentah!B247="Male",1,0)</f>
        <v>1</v>
      </c>
      <c r="C247" s="8">
        <f>IF(Data_Mentah!C247="Yes",1,0)</f>
        <v>0</v>
      </c>
      <c r="D247" s="8">
        <f>IF(Data_Mentah!D247="Yes",1,0)</f>
        <v>0</v>
      </c>
      <c r="E247" s="8">
        <f>IF(Data_Mentah!E247="Yes",1,0)</f>
        <v>0</v>
      </c>
      <c r="F247" s="8">
        <f>IF(Data_Mentah!F247="Yes",1,0)</f>
        <v>0</v>
      </c>
      <c r="G247" s="8">
        <f>IF(Data_Mentah!G247="Yes",1,0)</f>
        <v>0</v>
      </c>
      <c r="H247" s="8">
        <f>IF(Data_Mentah!H247="Yes",1,0)</f>
        <v>0</v>
      </c>
      <c r="I247" s="8">
        <f>IF(Data_Mentah!I247="Yes",1,0)</f>
        <v>0</v>
      </c>
      <c r="J247" s="8">
        <f>IF(Data_Mentah!J247="Yes",1,0)</f>
        <v>0</v>
      </c>
      <c r="K247" s="8">
        <f>IF(Data_Mentah!K247="Yes",1,0)</f>
        <v>0</v>
      </c>
      <c r="L247" s="8">
        <f>IF(Data_Mentah!L247="Yes",1,0)</f>
        <v>0</v>
      </c>
      <c r="M247" s="8">
        <f>IF(Data_Mentah!M247="Yes",1,0)</f>
        <v>0</v>
      </c>
      <c r="N247" s="8">
        <f>IF(Data_Mentah!N247="Yes",1,0)</f>
        <v>0</v>
      </c>
      <c r="O247" s="8">
        <f>IF(Data_Mentah!O247="Yes",1,0)</f>
        <v>0</v>
      </c>
      <c r="P247" s="8">
        <f>IF(Data_Mentah!P247="Yes",1,0)</f>
        <v>0</v>
      </c>
      <c r="Q247" s="9">
        <f>IF(Data_Mentah!Q247="Positive",1,0)</f>
        <v>0</v>
      </c>
      <c r="T247">
        <f t="shared" si="18"/>
        <v>0</v>
      </c>
      <c r="U247">
        <f t="shared" si="19"/>
        <v>0</v>
      </c>
      <c r="V247">
        <f t="shared" si="20"/>
        <v>0</v>
      </c>
      <c r="W247">
        <f t="shared" si="21"/>
        <v>0</v>
      </c>
      <c r="X247">
        <f t="shared" si="22"/>
        <v>0</v>
      </c>
      <c r="Y247">
        <f>IF((Evaluasi_Model!T247 + Evaluasi_Model!U247 + Evaluasi_Model!V247 + Evaluasi_Model!W247 + Evaluasi_Model!X247) &gt;= 3, 1, 0)</f>
        <v>0</v>
      </c>
      <c r="Z247">
        <f>Label_Encoding!Q247</f>
        <v>0</v>
      </c>
      <c r="AA247" t="str">
        <f t="shared" si="23"/>
        <v>Benar</v>
      </c>
    </row>
    <row r="248" spans="1:27" ht="15.75" customHeight="1" x14ac:dyDescent="0.2">
      <c r="A248" s="4">
        <v>46</v>
      </c>
      <c r="B248" s="5">
        <f>IF(Data_Mentah!B248="Male",1,0)</f>
        <v>1</v>
      </c>
      <c r="C248" s="5">
        <f>IF(Data_Mentah!C248="Yes",1,0)</f>
        <v>0</v>
      </c>
      <c r="D248" s="5">
        <f>IF(Data_Mentah!D248="Yes",1,0)</f>
        <v>0</v>
      </c>
      <c r="E248" s="5">
        <f>IF(Data_Mentah!E248="Yes",1,0)</f>
        <v>0</v>
      </c>
      <c r="F248" s="5">
        <f>IF(Data_Mentah!F248="Yes",1,0)</f>
        <v>1</v>
      </c>
      <c r="G248" s="5">
        <f>IF(Data_Mentah!G248="Yes",1,0)</f>
        <v>0</v>
      </c>
      <c r="H248" s="5">
        <f>IF(Data_Mentah!H248="Yes",1,0)</f>
        <v>0</v>
      </c>
      <c r="I248" s="5">
        <f>IF(Data_Mentah!I248="Yes",1,0)</f>
        <v>0</v>
      </c>
      <c r="J248" s="5">
        <f>IF(Data_Mentah!J248="Yes",1,0)</f>
        <v>1</v>
      </c>
      <c r="K248" s="5">
        <f>IF(Data_Mentah!K248="Yes",1,0)</f>
        <v>0</v>
      </c>
      <c r="L248" s="5">
        <f>IF(Data_Mentah!L248="Yes",1,0)</f>
        <v>1</v>
      </c>
      <c r="M248" s="5">
        <f>IF(Data_Mentah!M248="Yes",1,0)</f>
        <v>0</v>
      </c>
      <c r="N248" s="5">
        <f>IF(Data_Mentah!N248="Yes",1,0)</f>
        <v>0</v>
      </c>
      <c r="O248" s="5">
        <f>IF(Data_Mentah!O248="Yes",1,0)</f>
        <v>1</v>
      </c>
      <c r="P248" s="5">
        <f>IF(Data_Mentah!P248="Yes",1,0)</f>
        <v>0</v>
      </c>
      <c r="Q248" s="6">
        <f>IF(Data_Mentah!Q248="Positive",1,0)</f>
        <v>0</v>
      </c>
      <c r="T248">
        <f t="shared" si="18"/>
        <v>0</v>
      </c>
      <c r="U248">
        <f t="shared" si="19"/>
        <v>0</v>
      </c>
      <c r="V248">
        <f t="shared" si="20"/>
        <v>1</v>
      </c>
      <c r="W248">
        <f t="shared" si="21"/>
        <v>0</v>
      </c>
      <c r="X248">
        <f t="shared" si="22"/>
        <v>0</v>
      </c>
      <c r="Y248">
        <f>IF((Evaluasi_Model!T248 + Evaluasi_Model!U248 + Evaluasi_Model!V248 + Evaluasi_Model!W248 + Evaluasi_Model!X248) &gt;= 3, 1, 0)</f>
        <v>0</v>
      </c>
      <c r="Z248">
        <f>Label_Encoding!Q248</f>
        <v>0</v>
      </c>
      <c r="AA248" t="str">
        <f t="shared" si="23"/>
        <v>Benar</v>
      </c>
    </row>
    <row r="249" spans="1:27" ht="15.75" customHeight="1" x14ac:dyDescent="0.2">
      <c r="A249" s="7">
        <v>53</v>
      </c>
      <c r="B249" s="8">
        <f>IF(Data_Mentah!B249="Male",1,0)</f>
        <v>1</v>
      </c>
      <c r="C249" s="8">
        <f>IF(Data_Mentah!C249="Yes",1,0)</f>
        <v>0</v>
      </c>
      <c r="D249" s="8">
        <f>IF(Data_Mentah!D249="Yes",1,0)</f>
        <v>0</v>
      </c>
      <c r="E249" s="8">
        <f>IF(Data_Mentah!E249="Yes",1,0)</f>
        <v>0</v>
      </c>
      <c r="F249" s="8">
        <f>IF(Data_Mentah!F249="Yes",1,0)</f>
        <v>1</v>
      </c>
      <c r="G249" s="8">
        <f>IF(Data_Mentah!G249="Yes",1,0)</f>
        <v>1</v>
      </c>
      <c r="H249" s="8">
        <f>IF(Data_Mentah!H249="Yes",1,0)</f>
        <v>0</v>
      </c>
      <c r="I249" s="8">
        <f>IF(Data_Mentah!I249="Yes",1,0)</f>
        <v>1</v>
      </c>
      <c r="J249" s="8">
        <f>IF(Data_Mentah!J249="Yes",1,0)</f>
        <v>1</v>
      </c>
      <c r="K249" s="8">
        <f>IF(Data_Mentah!K249="Yes",1,0)</f>
        <v>0</v>
      </c>
      <c r="L249" s="8">
        <f>IF(Data_Mentah!L249="Yes",1,0)</f>
        <v>1</v>
      </c>
      <c r="M249" s="8">
        <f>IF(Data_Mentah!M249="Yes",1,0)</f>
        <v>1</v>
      </c>
      <c r="N249" s="8">
        <f>IF(Data_Mentah!N249="Yes",1,0)</f>
        <v>1</v>
      </c>
      <c r="O249" s="8">
        <f>IF(Data_Mentah!O249="Yes",1,0)</f>
        <v>1</v>
      </c>
      <c r="P249" s="8">
        <f>IF(Data_Mentah!P249="Yes",1,0)</f>
        <v>0</v>
      </c>
      <c r="Q249" s="9">
        <f>IF(Data_Mentah!Q249="Positive",1,0)</f>
        <v>0</v>
      </c>
      <c r="T249">
        <f t="shared" si="18"/>
        <v>1</v>
      </c>
      <c r="U249">
        <f t="shared" si="19"/>
        <v>1</v>
      </c>
      <c r="V249">
        <f t="shared" si="20"/>
        <v>1</v>
      </c>
      <c r="W249">
        <f t="shared" si="21"/>
        <v>0</v>
      </c>
      <c r="X249">
        <f t="shared" si="22"/>
        <v>1</v>
      </c>
      <c r="Y249">
        <f>IF((Evaluasi_Model!T249 + Evaluasi_Model!U249 + Evaluasi_Model!V249 + Evaluasi_Model!W249 + Evaluasi_Model!X249) &gt;= 3, 1, 0)</f>
        <v>1</v>
      </c>
      <c r="Z249">
        <f>Label_Encoding!Q249</f>
        <v>0</v>
      </c>
      <c r="AA249" t="str">
        <f t="shared" si="23"/>
        <v>Salah</v>
      </c>
    </row>
    <row r="250" spans="1:27" ht="15.75" customHeight="1" x14ac:dyDescent="0.2">
      <c r="A250" s="4">
        <v>42</v>
      </c>
      <c r="B250" s="5">
        <f>IF(Data_Mentah!B250="Male",1,0)</f>
        <v>1</v>
      </c>
      <c r="C250" s="5">
        <f>IF(Data_Mentah!C250="Yes",1,0)</f>
        <v>0</v>
      </c>
      <c r="D250" s="5">
        <f>IF(Data_Mentah!D250="Yes",1,0)</f>
        <v>0</v>
      </c>
      <c r="E250" s="5">
        <f>IF(Data_Mentah!E250="Yes",1,0)</f>
        <v>0</v>
      </c>
      <c r="F250" s="5">
        <f>IF(Data_Mentah!F250="Yes",1,0)</f>
        <v>0</v>
      </c>
      <c r="G250" s="5">
        <f>IF(Data_Mentah!G250="Yes",1,0)</f>
        <v>0</v>
      </c>
      <c r="H250" s="5">
        <f>IF(Data_Mentah!H250="Yes",1,0)</f>
        <v>0</v>
      </c>
      <c r="I250" s="5">
        <f>IF(Data_Mentah!I250="Yes",1,0)</f>
        <v>0</v>
      </c>
      <c r="J250" s="5">
        <f>IF(Data_Mentah!J250="Yes",1,0)</f>
        <v>0</v>
      </c>
      <c r="K250" s="5">
        <f>IF(Data_Mentah!K250="Yes",1,0)</f>
        <v>0</v>
      </c>
      <c r="L250" s="5">
        <f>IF(Data_Mentah!L250="Yes",1,0)</f>
        <v>0</v>
      </c>
      <c r="M250" s="5">
        <f>IF(Data_Mentah!M250="Yes",1,0)</f>
        <v>0</v>
      </c>
      <c r="N250" s="5">
        <f>IF(Data_Mentah!N250="Yes",1,0)</f>
        <v>0</v>
      </c>
      <c r="O250" s="5">
        <f>IF(Data_Mentah!O250="Yes",1,0)</f>
        <v>1</v>
      </c>
      <c r="P250" s="5">
        <f>IF(Data_Mentah!P250="Yes",1,0)</f>
        <v>0</v>
      </c>
      <c r="Q250" s="6">
        <f>IF(Data_Mentah!Q250="Positive",1,0)</f>
        <v>0</v>
      </c>
      <c r="T250">
        <f t="shared" si="18"/>
        <v>0</v>
      </c>
      <c r="U250">
        <f t="shared" si="19"/>
        <v>0</v>
      </c>
      <c r="V250">
        <f t="shared" si="20"/>
        <v>0</v>
      </c>
      <c r="W250">
        <f t="shared" si="21"/>
        <v>0</v>
      </c>
      <c r="X250">
        <f t="shared" si="22"/>
        <v>0</v>
      </c>
      <c r="Y250">
        <f>IF((Evaluasi_Model!T250 + Evaluasi_Model!U250 + Evaluasi_Model!V250 + Evaluasi_Model!W250 + Evaluasi_Model!X250) &gt;= 3, 1, 0)</f>
        <v>0</v>
      </c>
      <c r="Z250">
        <f>Label_Encoding!Q250</f>
        <v>0</v>
      </c>
      <c r="AA250" t="str">
        <f t="shared" si="23"/>
        <v>Benar</v>
      </c>
    </row>
    <row r="251" spans="1:27" ht="15.75" customHeight="1" x14ac:dyDescent="0.2">
      <c r="A251" s="7">
        <v>55</v>
      </c>
      <c r="B251" s="8">
        <f>IF(Data_Mentah!B251="Male",1,0)</f>
        <v>0</v>
      </c>
      <c r="C251" s="8">
        <f>IF(Data_Mentah!C251="Yes",1,0)</f>
        <v>1</v>
      </c>
      <c r="D251" s="8">
        <f>IF(Data_Mentah!D251="Yes",1,0)</f>
        <v>1</v>
      </c>
      <c r="E251" s="8">
        <f>IF(Data_Mentah!E251="Yes",1,0)</f>
        <v>1</v>
      </c>
      <c r="F251" s="8">
        <f>IF(Data_Mentah!F251="Yes",1,0)</f>
        <v>1</v>
      </c>
      <c r="G251" s="8">
        <f>IF(Data_Mentah!G251="Yes",1,0)</f>
        <v>0</v>
      </c>
      <c r="H251" s="8">
        <f>IF(Data_Mentah!H251="Yes",1,0)</f>
        <v>0</v>
      </c>
      <c r="I251" s="8">
        <f>IF(Data_Mentah!I251="Yes",1,0)</f>
        <v>1</v>
      </c>
      <c r="J251" s="8">
        <f>IF(Data_Mentah!J251="Yes",1,0)</f>
        <v>0</v>
      </c>
      <c r="K251" s="8">
        <f>IF(Data_Mentah!K251="Yes",1,0)</f>
        <v>0</v>
      </c>
      <c r="L251" s="8">
        <f>IF(Data_Mentah!L251="Yes",1,0)</f>
        <v>0</v>
      </c>
      <c r="M251" s="8">
        <f>IF(Data_Mentah!M251="Yes",1,0)</f>
        <v>1</v>
      </c>
      <c r="N251" s="8">
        <f>IF(Data_Mentah!N251="Yes",1,0)</f>
        <v>0</v>
      </c>
      <c r="O251" s="8">
        <f>IF(Data_Mentah!O251="Yes",1,0)</f>
        <v>0</v>
      </c>
      <c r="P251" s="8">
        <f>IF(Data_Mentah!P251="Yes",1,0)</f>
        <v>1</v>
      </c>
      <c r="Q251" s="9">
        <f>IF(Data_Mentah!Q251="Positive",1,0)</f>
        <v>1</v>
      </c>
      <c r="T251">
        <f t="shared" si="18"/>
        <v>0</v>
      </c>
      <c r="U251">
        <f t="shared" si="19"/>
        <v>1</v>
      </c>
      <c r="V251">
        <f t="shared" si="20"/>
        <v>0</v>
      </c>
      <c r="W251">
        <f t="shared" si="21"/>
        <v>0</v>
      </c>
      <c r="X251">
        <f t="shared" si="22"/>
        <v>1</v>
      </c>
      <c r="Y251">
        <f>IF((Evaluasi_Model!T251 + Evaluasi_Model!U251 + Evaluasi_Model!V251 + Evaluasi_Model!W251 + Evaluasi_Model!X251) &gt;= 3, 1, 0)</f>
        <v>0</v>
      </c>
      <c r="Z251">
        <f>Label_Encoding!Q251</f>
        <v>1</v>
      </c>
      <c r="AA251" t="str">
        <f t="shared" si="23"/>
        <v>Salah</v>
      </c>
    </row>
    <row r="252" spans="1:27" ht="15.75" customHeight="1" x14ac:dyDescent="0.2">
      <c r="A252" s="4">
        <v>48</v>
      </c>
      <c r="B252" s="5">
        <f>IF(Data_Mentah!B252="Male",1,0)</f>
        <v>0</v>
      </c>
      <c r="C252" s="5">
        <f>IF(Data_Mentah!C252="Yes",1,0)</f>
        <v>1</v>
      </c>
      <c r="D252" s="5">
        <f>IF(Data_Mentah!D252="Yes",1,0)</f>
        <v>1</v>
      </c>
      <c r="E252" s="5">
        <f>IF(Data_Mentah!E252="Yes",1,0)</f>
        <v>1</v>
      </c>
      <c r="F252" s="5">
        <f>IF(Data_Mentah!F252="Yes",1,0)</f>
        <v>1</v>
      </c>
      <c r="G252" s="5">
        <f>IF(Data_Mentah!G252="Yes",1,0)</f>
        <v>1</v>
      </c>
      <c r="H252" s="5">
        <f>IF(Data_Mentah!H252="Yes",1,0)</f>
        <v>0</v>
      </c>
      <c r="I252" s="5">
        <f>IF(Data_Mentah!I252="Yes",1,0)</f>
        <v>0</v>
      </c>
      <c r="J252" s="5">
        <f>IF(Data_Mentah!J252="Yes",1,0)</f>
        <v>0</v>
      </c>
      <c r="K252" s="5">
        <f>IF(Data_Mentah!K252="Yes",1,0)</f>
        <v>0</v>
      </c>
      <c r="L252" s="5">
        <f>IF(Data_Mentah!L252="Yes",1,0)</f>
        <v>0</v>
      </c>
      <c r="M252" s="5">
        <f>IF(Data_Mentah!M252="Yes",1,0)</f>
        <v>1</v>
      </c>
      <c r="N252" s="5">
        <f>IF(Data_Mentah!N252="Yes",1,0)</f>
        <v>0</v>
      </c>
      <c r="O252" s="5">
        <f>IF(Data_Mentah!O252="Yes",1,0)</f>
        <v>0</v>
      </c>
      <c r="P252" s="5">
        <f>IF(Data_Mentah!P252="Yes",1,0)</f>
        <v>0</v>
      </c>
      <c r="Q252" s="6">
        <f>IF(Data_Mentah!Q252="Positive",1,0)</f>
        <v>1</v>
      </c>
      <c r="T252">
        <f t="shared" si="18"/>
        <v>0</v>
      </c>
      <c r="U252">
        <f t="shared" si="19"/>
        <v>1</v>
      </c>
      <c r="V252">
        <f t="shared" si="20"/>
        <v>0</v>
      </c>
      <c r="W252">
        <f t="shared" si="21"/>
        <v>0</v>
      </c>
      <c r="X252">
        <f t="shared" si="22"/>
        <v>0</v>
      </c>
      <c r="Y252">
        <f>IF((Evaluasi_Model!T252 + Evaluasi_Model!U252 + Evaluasi_Model!V252 + Evaluasi_Model!W252 + Evaluasi_Model!X252) &gt;= 3, 1, 0)</f>
        <v>0</v>
      </c>
      <c r="Z252">
        <f>Label_Encoding!Q252</f>
        <v>1</v>
      </c>
      <c r="AA252" t="str">
        <f t="shared" si="23"/>
        <v>Salah</v>
      </c>
    </row>
    <row r="253" spans="1:27" ht="15.75" customHeight="1" x14ac:dyDescent="0.2">
      <c r="A253" s="7">
        <v>55</v>
      </c>
      <c r="B253" s="8">
        <f>IF(Data_Mentah!B253="Male",1,0)</f>
        <v>0</v>
      </c>
      <c r="C253" s="8">
        <f>IF(Data_Mentah!C253="Yes",1,0)</f>
        <v>1</v>
      </c>
      <c r="D253" s="8">
        <f>IF(Data_Mentah!D253="Yes",1,0)</f>
        <v>1</v>
      </c>
      <c r="E253" s="8">
        <f>IF(Data_Mentah!E253="Yes",1,0)</f>
        <v>1</v>
      </c>
      <c r="F253" s="8">
        <f>IF(Data_Mentah!F253="Yes",1,0)</f>
        <v>0</v>
      </c>
      <c r="G253" s="8">
        <f>IF(Data_Mentah!G253="Yes",1,0)</f>
        <v>1</v>
      </c>
      <c r="H253" s="8">
        <f>IF(Data_Mentah!H253="Yes",1,0)</f>
        <v>0</v>
      </c>
      <c r="I253" s="8">
        <f>IF(Data_Mentah!I253="Yes",1,0)</f>
        <v>0</v>
      </c>
      <c r="J253" s="8">
        <f>IF(Data_Mentah!J253="Yes",1,0)</f>
        <v>1</v>
      </c>
      <c r="K253" s="8">
        <f>IF(Data_Mentah!K253="Yes",1,0)</f>
        <v>0</v>
      </c>
      <c r="L253" s="8">
        <f>IF(Data_Mentah!L253="Yes",1,0)</f>
        <v>1</v>
      </c>
      <c r="M253" s="8">
        <f>IF(Data_Mentah!M253="Yes",1,0)</f>
        <v>1</v>
      </c>
      <c r="N253" s="8">
        <f>IF(Data_Mentah!N253="Yes",1,0)</f>
        <v>0</v>
      </c>
      <c r="O253" s="8">
        <f>IF(Data_Mentah!O253="Yes",1,0)</f>
        <v>0</v>
      </c>
      <c r="P253" s="8">
        <f>IF(Data_Mentah!P253="Yes",1,0)</f>
        <v>0</v>
      </c>
      <c r="Q253" s="9">
        <f>IF(Data_Mentah!Q253="Positive",1,0)</f>
        <v>1</v>
      </c>
      <c r="T253">
        <f t="shared" si="18"/>
        <v>0</v>
      </c>
      <c r="U253">
        <f t="shared" si="19"/>
        <v>1</v>
      </c>
      <c r="V253">
        <f t="shared" si="20"/>
        <v>0</v>
      </c>
      <c r="W253">
        <f t="shared" si="21"/>
        <v>0</v>
      </c>
      <c r="X253">
        <f t="shared" si="22"/>
        <v>0</v>
      </c>
      <c r="Y253">
        <f>IF((Evaluasi_Model!T253 + Evaluasi_Model!U253 + Evaluasi_Model!V253 + Evaluasi_Model!W253 + Evaluasi_Model!X253) &gt;= 3, 1, 0)</f>
        <v>0</v>
      </c>
      <c r="Z253">
        <f>Label_Encoding!Q253</f>
        <v>1</v>
      </c>
      <c r="AA253" t="str">
        <f t="shared" si="23"/>
        <v>Salah</v>
      </c>
    </row>
    <row r="254" spans="1:27" ht="15.75" customHeight="1" x14ac:dyDescent="0.2">
      <c r="A254" s="4">
        <v>39</v>
      </c>
      <c r="B254" s="5">
        <f>IF(Data_Mentah!B254="Male",1,0)</f>
        <v>0</v>
      </c>
      <c r="C254" s="5">
        <f>IF(Data_Mentah!C254="Yes",1,0)</f>
        <v>1</v>
      </c>
      <c r="D254" s="5">
        <f>IF(Data_Mentah!D254="Yes",1,0)</f>
        <v>1</v>
      </c>
      <c r="E254" s="5">
        <f>IF(Data_Mentah!E254="Yes",1,0)</f>
        <v>1</v>
      </c>
      <c r="F254" s="5">
        <f>IF(Data_Mentah!F254="Yes",1,0)</f>
        <v>1</v>
      </c>
      <c r="G254" s="5">
        <f>IF(Data_Mentah!G254="Yes",1,0)</f>
        <v>1</v>
      </c>
      <c r="H254" s="5">
        <f>IF(Data_Mentah!H254="Yes",1,0)</f>
        <v>0</v>
      </c>
      <c r="I254" s="5">
        <f>IF(Data_Mentah!I254="Yes",1,0)</f>
        <v>0</v>
      </c>
      <c r="J254" s="5">
        <f>IF(Data_Mentah!J254="Yes",1,0)</f>
        <v>1</v>
      </c>
      <c r="K254" s="5">
        <f>IF(Data_Mentah!K254="Yes",1,0)</f>
        <v>1</v>
      </c>
      <c r="L254" s="5">
        <f>IF(Data_Mentah!L254="Yes",1,0)</f>
        <v>1</v>
      </c>
      <c r="M254" s="5">
        <f>IF(Data_Mentah!M254="Yes",1,0)</f>
        <v>1</v>
      </c>
      <c r="N254" s="5">
        <f>IF(Data_Mentah!N254="Yes",1,0)</f>
        <v>0</v>
      </c>
      <c r="O254" s="5">
        <f>IF(Data_Mentah!O254="Yes",1,0)</f>
        <v>0</v>
      </c>
      <c r="P254" s="5">
        <f>IF(Data_Mentah!P254="Yes",1,0)</f>
        <v>0</v>
      </c>
      <c r="Q254" s="6">
        <f>IF(Data_Mentah!Q254="Positive",1,0)</f>
        <v>1</v>
      </c>
      <c r="T254">
        <f t="shared" si="18"/>
        <v>1</v>
      </c>
      <c r="U254">
        <f t="shared" si="19"/>
        <v>1</v>
      </c>
      <c r="V254">
        <f t="shared" si="20"/>
        <v>1</v>
      </c>
      <c r="W254">
        <f t="shared" si="21"/>
        <v>0</v>
      </c>
      <c r="X254">
        <f t="shared" si="22"/>
        <v>0</v>
      </c>
      <c r="Y254">
        <f>IF((Evaluasi_Model!T254 + Evaluasi_Model!U254 + Evaluasi_Model!V254 + Evaluasi_Model!W254 + Evaluasi_Model!X254) &gt;= 3, 1, 0)</f>
        <v>1</v>
      </c>
      <c r="Z254">
        <f>Label_Encoding!Q254</f>
        <v>1</v>
      </c>
      <c r="AA254" t="str">
        <f t="shared" si="23"/>
        <v>Benar</v>
      </c>
    </row>
    <row r="255" spans="1:27" ht="15.75" customHeight="1" x14ac:dyDescent="0.2">
      <c r="A255" s="7">
        <v>43</v>
      </c>
      <c r="B255" s="8">
        <f>IF(Data_Mentah!B255="Male",1,0)</f>
        <v>0</v>
      </c>
      <c r="C255" s="8">
        <f>IF(Data_Mentah!C255="Yes",1,0)</f>
        <v>1</v>
      </c>
      <c r="D255" s="8">
        <f>IF(Data_Mentah!D255="Yes",1,0)</f>
        <v>1</v>
      </c>
      <c r="E255" s="8">
        <f>IF(Data_Mentah!E255="Yes",1,0)</f>
        <v>1</v>
      </c>
      <c r="F255" s="8">
        <f>IF(Data_Mentah!F255="Yes",1,0)</f>
        <v>1</v>
      </c>
      <c r="G255" s="8">
        <f>IF(Data_Mentah!G255="Yes",1,0)</f>
        <v>1</v>
      </c>
      <c r="H255" s="8">
        <f>IF(Data_Mentah!H255="Yes",1,0)</f>
        <v>0</v>
      </c>
      <c r="I255" s="8">
        <f>IF(Data_Mentah!I255="Yes",1,0)</f>
        <v>1</v>
      </c>
      <c r="J255" s="8">
        <f>IF(Data_Mentah!J255="Yes",1,0)</f>
        <v>0</v>
      </c>
      <c r="K255" s="8">
        <f>IF(Data_Mentah!K255="Yes",1,0)</f>
        <v>0</v>
      </c>
      <c r="L255" s="8">
        <f>IF(Data_Mentah!L255="Yes",1,0)</f>
        <v>0</v>
      </c>
      <c r="M255" s="8">
        <f>IF(Data_Mentah!M255="Yes",1,0)</f>
        <v>1</v>
      </c>
      <c r="N255" s="8">
        <f>IF(Data_Mentah!N255="Yes",1,0)</f>
        <v>1</v>
      </c>
      <c r="O255" s="8">
        <f>IF(Data_Mentah!O255="Yes",1,0)</f>
        <v>0</v>
      </c>
      <c r="P255" s="8">
        <f>IF(Data_Mentah!P255="Yes",1,0)</f>
        <v>1</v>
      </c>
      <c r="Q255" s="9">
        <f>IF(Data_Mentah!Q255="Positive",1,0)</f>
        <v>1</v>
      </c>
      <c r="T255">
        <f t="shared" si="18"/>
        <v>1</v>
      </c>
      <c r="U255">
        <f t="shared" si="19"/>
        <v>1</v>
      </c>
      <c r="V255">
        <f t="shared" si="20"/>
        <v>0</v>
      </c>
      <c r="W255">
        <f t="shared" si="21"/>
        <v>0</v>
      </c>
      <c r="X255">
        <f t="shared" si="22"/>
        <v>1</v>
      </c>
      <c r="Y255">
        <f>IF((Evaluasi_Model!T255 + Evaluasi_Model!U255 + Evaluasi_Model!V255 + Evaluasi_Model!W255 + Evaluasi_Model!X255) &gt;= 3, 1, 0)</f>
        <v>1</v>
      </c>
      <c r="Z255">
        <f>Label_Encoding!Q255</f>
        <v>1</v>
      </c>
      <c r="AA255" t="str">
        <f t="shared" si="23"/>
        <v>Benar</v>
      </c>
    </row>
    <row r="256" spans="1:27" ht="15.75" customHeight="1" x14ac:dyDescent="0.2">
      <c r="A256" s="4">
        <v>35</v>
      </c>
      <c r="B256" s="5">
        <f>IF(Data_Mentah!B256="Male",1,0)</f>
        <v>0</v>
      </c>
      <c r="C256" s="5">
        <f>IF(Data_Mentah!C256="Yes",1,0)</f>
        <v>1</v>
      </c>
      <c r="D256" s="5">
        <f>IF(Data_Mentah!D256="Yes",1,0)</f>
        <v>1</v>
      </c>
      <c r="E256" s="5">
        <f>IF(Data_Mentah!E256="Yes",1,0)</f>
        <v>0</v>
      </c>
      <c r="F256" s="5">
        <f>IF(Data_Mentah!F256="Yes",1,0)</f>
        <v>1</v>
      </c>
      <c r="G256" s="5">
        <f>IF(Data_Mentah!G256="Yes",1,0)</f>
        <v>0</v>
      </c>
      <c r="H256" s="5">
        <f>IF(Data_Mentah!H256="Yes",1,0)</f>
        <v>0</v>
      </c>
      <c r="I256" s="5">
        <f>IF(Data_Mentah!I256="Yes",1,0)</f>
        <v>1</v>
      </c>
      <c r="J256" s="5">
        <f>IF(Data_Mentah!J256="Yes",1,0)</f>
        <v>0</v>
      </c>
      <c r="K256" s="5">
        <f>IF(Data_Mentah!K256="Yes",1,0)</f>
        <v>0</v>
      </c>
      <c r="L256" s="5">
        <f>IF(Data_Mentah!L256="Yes",1,0)</f>
        <v>0</v>
      </c>
      <c r="M256" s="5">
        <f>IF(Data_Mentah!M256="Yes",1,0)</f>
        <v>0</v>
      </c>
      <c r="N256" s="5">
        <f>IF(Data_Mentah!N256="Yes",1,0)</f>
        <v>0</v>
      </c>
      <c r="O256" s="5">
        <f>IF(Data_Mentah!O256="Yes",1,0)</f>
        <v>0</v>
      </c>
      <c r="P256" s="5">
        <f>IF(Data_Mentah!P256="Yes",1,0)</f>
        <v>0</v>
      </c>
      <c r="Q256" s="6">
        <f>IF(Data_Mentah!Q256="Positive",1,0)</f>
        <v>1</v>
      </c>
      <c r="T256">
        <f t="shared" si="18"/>
        <v>0</v>
      </c>
      <c r="U256">
        <f t="shared" si="19"/>
        <v>0</v>
      </c>
      <c r="V256">
        <f t="shared" si="20"/>
        <v>0</v>
      </c>
      <c r="W256">
        <f t="shared" si="21"/>
        <v>0</v>
      </c>
      <c r="X256">
        <f t="shared" si="22"/>
        <v>0</v>
      </c>
      <c r="Y256">
        <f>IF((Evaluasi_Model!T256 + Evaluasi_Model!U256 + Evaluasi_Model!V256 + Evaluasi_Model!W256 + Evaluasi_Model!X256) &gt;= 3, 1, 0)</f>
        <v>0</v>
      </c>
      <c r="Z256">
        <f>Label_Encoding!Q256</f>
        <v>1</v>
      </c>
      <c r="AA256" t="str">
        <f t="shared" si="23"/>
        <v>Salah</v>
      </c>
    </row>
    <row r="257" spans="1:27" ht="15.75" customHeight="1" x14ac:dyDescent="0.2">
      <c r="A257" s="7">
        <v>47</v>
      </c>
      <c r="B257" s="8">
        <f>IF(Data_Mentah!B257="Male",1,0)</f>
        <v>0</v>
      </c>
      <c r="C257" s="8">
        <f>IF(Data_Mentah!C257="Yes",1,0)</f>
        <v>0</v>
      </c>
      <c r="D257" s="8">
        <f>IF(Data_Mentah!D257="Yes",1,0)</f>
        <v>0</v>
      </c>
      <c r="E257" s="8">
        <f>IF(Data_Mentah!E257="Yes",1,0)</f>
        <v>1</v>
      </c>
      <c r="F257" s="8">
        <f>IF(Data_Mentah!F257="Yes",1,0)</f>
        <v>1</v>
      </c>
      <c r="G257" s="8">
        <f>IF(Data_Mentah!G257="Yes",1,0)</f>
        <v>1</v>
      </c>
      <c r="H257" s="8">
        <f>IF(Data_Mentah!H257="Yes",1,0)</f>
        <v>0</v>
      </c>
      <c r="I257" s="8">
        <f>IF(Data_Mentah!I257="Yes",1,0)</f>
        <v>0</v>
      </c>
      <c r="J257" s="8">
        <f>IF(Data_Mentah!J257="Yes",1,0)</f>
        <v>0</v>
      </c>
      <c r="K257" s="8">
        <f>IF(Data_Mentah!K257="Yes",1,0)</f>
        <v>0</v>
      </c>
      <c r="L257" s="8">
        <f>IF(Data_Mentah!L257="Yes",1,0)</f>
        <v>0</v>
      </c>
      <c r="M257" s="8">
        <f>IF(Data_Mentah!M257="Yes",1,0)</f>
        <v>0</v>
      </c>
      <c r="N257" s="8">
        <f>IF(Data_Mentah!N257="Yes",1,0)</f>
        <v>1</v>
      </c>
      <c r="O257" s="8">
        <f>IF(Data_Mentah!O257="Yes",1,0)</f>
        <v>0</v>
      </c>
      <c r="P257" s="8">
        <f>IF(Data_Mentah!P257="Yes",1,0)</f>
        <v>0</v>
      </c>
      <c r="Q257" s="9">
        <f>IF(Data_Mentah!Q257="Positive",1,0)</f>
        <v>1</v>
      </c>
      <c r="T257">
        <f t="shared" si="18"/>
        <v>1</v>
      </c>
      <c r="U257">
        <f t="shared" si="19"/>
        <v>0</v>
      </c>
      <c r="V257">
        <f t="shared" si="20"/>
        <v>0</v>
      </c>
      <c r="W257">
        <f t="shared" si="21"/>
        <v>0</v>
      </c>
      <c r="X257">
        <f t="shared" si="22"/>
        <v>0</v>
      </c>
      <c r="Y257">
        <f>IF((Evaluasi_Model!T257 + Evaluasi_Model!U257 + Evaluasi_Model!V257 + Evaluasi_Model!W257 + Evaluasi_Model!X257) &gt;= 3, 1, 0)</f>
        <v>0</v>
      </c>
      <c r="Z257">
        <f>Label_Encoding!Q257</f>
        <v>1</v>
      </c>
      <c r="AA257" t="str">
        <f t="shared" si="23"/>
        <v>Salah</v>
      </c>
    </row>
    <row r="258" spans="1:27" ht="15.75" customHeight="1" x14ac:dyDescent="0.2">
      <c r="A258" s="4">
        <v>50</v>
      </c>
      <c r="B258" s="5">
        <f>IF(Data_Mentah!B258="Male",1,0)</f>
        <v>0</v>
      </c>
      <c r="C258" s="5">
        <f>IF(Data_Mentah!C258="Yes",1,0)</f>
        <v>1</v>
      </c>
      <c r="D258" s="5">
        <f>IF(Data_Mentah!D258="Yes",1,0)</f>
        <v>1</v>
      </c>
      <c r="E258" s="5">
        <f>IF(Data_Mentah!E258="Yes",1,0)</f>
        <v>0</v>
      </c>
      <c r="F258" s="5">
        <f>IF(Data_Mentah!F258="Yes",1,0)</f>
        <v>1</v>
      </c>
      <c r="G258" s="5">
        <f>IF(Data_Mentah!G258="Yes",1,0)</f>
        <v>1</v>
      </c>
      <c r="H258" s="5">
        <f>IF(Data_Mentah!H258="Yes",1,0)</f>
        <v>0</v>
      </c>
      <c r="I258" s="5">
        <f>IF(Data_Mentah!I258="Yes",1,0)</f>
        <v>0</v>
      </c>
      <c r="J258" s="5">
        <f>IF(Data_Mentah!J258="Yes",1,0)</f>
        <v>0</v>
      </c>
      <c r="K258" s="5">
        <f>IF(Data_Mentah!K258="Yes",1,0)</f>
        <v>0</v>
      </c>
      <c r="L258" s="5">
        <f>IF(Data_Mentah!L258="Yes",1,0)</f>
        <v>1</v>
      </c>
      <c r="M258" s="5">
        <f>IF(Data_Mentah!M258="Yes",1,0)</f>
        <v>1</v>
      </c>
      <c r="N258" s="5">
        <f>IF(Data_Mentah!N258="Yes",1,0)</f>
        <v>0</v>
      </c>
      <c r="O258" s="5">
        <f>IF(Data_Mentah!O258="Yes",1,0)</f>
        <v>0</v>
      </c>
      <c r="P258" s="5">
        <f>IF(Data_Mentah!P258="Yes",1,0)</f>
        <v>0</v>
      </c>
      <c r="Q258" s="6">
        <f>IF(Data_Mentah!Q258="Positive",1,0)</f>
        <v>1</v>
      </c>
      <c r="T258">
        <f t="shared" si="18"/>
        <v>0</v>
      </c>
      <c r="U258">
        <f t="shared" si="19"/>
        <v>1</v>
      </c>
      <c r="V258">
        <f t="shared" si="20"/>
        <v>0</v>
      </c>
      <c r="W258">
        <f t="shared" si="21"/>
        <v>0</v>
      </c>
      <c r="X258">
        <f t="shared" si="22"/>
        <v>0</v>
      </c>
      <c r="Y258">
        <f>IF((Evaluasi_Model!T258 + Evaluasi_Model!U258 + Evaluasi_Model!V258 + Evaluasi_Model!W258 + Evaluasi_Model!X258) &gt;= 3, 1, 0)</f>
        <v>0</v>
      </c>
      <c r="Z258">
        <f>Label_Encoding!Q258</f>
        <v>1</v>
      </c>
      <c r="AA258" t="str">
        <f t="shared" si="23"/>
        <v>Salah</v>
      </c>
    </row>
    <row r="259" spans="1:27" ht="15.75" customHeight="1" x14ac:dyDescent="0.2">
      <c r="A259" s="7">
        <v>48</v>
      </c>
      <c r="B259" s="8">
        <f>IF(Data_Mentah!B259="Male",1,0)</f>
        <v>0</v>
      </c>
      <c r="C259" s="8">
        <f>IF(Data_Mentah!C259="Yes",1,0)</f>
        <v>1</v>
      </c>
      <c r="D259" s="8">
        <f>IF(Data_Mentah!D259="Yes",1,0)</f>
        <v>1</v>
      </c>
      <c r="E259" s="8">
        <f>IF(Data_Mentah!E259="Yes",1,0)</f>
        <v>0</v>
      </c>
      <c r="F259" s="8">
        <f>IF(Data_Mentah!F259="Yes",1,0)</f>
        <v>1</v>
      </c>
      <c r="G259" s="8">
        <f>IF(Data_Mentah!G259="Yes",1,0)</f>
        <v>0</v>
      </c>
      <c r="H259" s="8">
        <f>IF(Data_Mentah!H259="Yes",1,0)</f>
        <v>0</v>
      </c>
      <c r="I259" s="8">
        <f>IF(Data_Mentah!I259="Yes",1,0)</f>
        <v>1</v>
      </c>
      <c r="J259" s="8">
        <f>IF(Data_Mentah!J259="Yes",1,0)</f>
        <v>1</v>
      </c>
      <c r="K259" s="8">
        <f>IF(Data_Mentah!K259="Yes",1,0)</f>
        <v>0</v>
      </c>
      <c r="L259" s="8">
        <f>IF(Data_Mentah!L259="Yes",1,0)</f>
        <v>1</v>
      </c>
      <c r="M259" s="8">
        <f>IF(Data_Mentah!M259="Yes",1,0)</f>
        <v>1</v>
      </c>
      <c r="N259" s="8">
        <f>IF(Data_Mentah!N259="Yes",1,0)</f>
        <v>0</v>
      </c>
      <c r="O259" s="8">
        <f>IF(Data_Mentah!O259="Yes",1,0)</f>
        <v>0</v>
      </c>
      <c r="P259" s="8">
        <f>IF(Data_Mentah!P259="Yes",1,0)</f>
        <v>0</v>
      </c>
      <c r="Q259" s="9">
        <f>IF(Data_Mentah!Q259="Positive",1,0)</f>
        <v>1</v>
      </c>
      <c r="T259">
        <f t="shared" ref="T259:T322" si="24">IF((H259 + N259 + E259 + F259 + J259) &gt;= 3, 1, 0)</f>
        <v>0</v>
      </c>
      <c r="U259">
        <f t="shared" ref="U259:U322" si="25">IF((P259 + J259 + G259 + M259 + D259) &gt;= 3, 1, 0)</f>
        <v>1</v>
      </c>
      <c r="V259">
        <f t="shared" ref="V259:V322" si="26">IF((R259 + J259 + I259 + F259 + L259) &gt;= 3, 1, 0)</f>
        <v>1</v>
      </c>
      <c r="W259">
        <f t="shared" ref="W259:W322" si="27">IF((S259 + K259 + R259 + P259 + M259) &gt;= 3, 1, 0)</f>
        <v>0</v>
      </c>
      <c r="X259">
        <f t="shared" ref="X259:X322" si="28">IF((T259 + O259 + I259 + M259 + P259) &gt;= 3, 1, 0)</f>
        <v>0</v>
      </c>
      <c r="Y259">
        <f>IF((Evaluasi_Model!T259 + Evaluasi_Model!U259 + Evaluasi_Model!V259 + Evaluasi_Model!W259 + Evaluasi_Model!X259) &gt;= 3, 1, 0)</f>
        <v>0</v>
      </c>
      <c r="Z259">
        <f>Label_Encoding!Q259</f>
        <v>1</v>
      </c>
      <c r="AA259" t="str">
        <f t="shared" ref="AA259:AA322" si="29">IF(Y259=Z259,"Benar","Salah")</f>
        <v>Salah</v>
      </c>
    </row>
    <row r="260" spans="1:27" ht="15.75" customHeight="1" x14ac:dyDescent="0.2">
      <c r="A260" s="4">
        <v>35</v>
      </c>
      <c r="B260" s="5">
        <f>IF(Data_Mentah!B260="Male",1,0)</f>
        <v>0</v>
      </c>
      <c r="C260" s="5">
        <f>IF(Data_Mentah!C260="Yes",1,0)</f>
        <v>1</v>
      </c>
      <c r="D260" s="5">
        <f>IF(Data_Mentah!D260="Yes",1,0)</f>
        <v>1</v>
      </c>
      <c r="E260" s="5">
        <f>IF(Data_Mentah!E260="Yes",1,0)</f>
        <v>1</v>
      </c>
      <c r="F260" s="5">
        <f>IF(Data_Mentah!F260="Yes",1,0)</f>
        <v>1</v>
      </c>
      <c r="G260" s="5">
        <f>IF(Data_Mentah!G260="Yes",1,0)</f>
        <v>1</v>
      </c>
      <c r="H260" s="5">
        <f>IF(Data_Mentah!H260="Yes",1,0)</f>
        <v>0</v>
      </c>
      <c r="I260" s="5">
        <f>IF(Data_Mentah!I260="Yes",1,0)</f>
        <v>1</v>
      </c>
      <c r="J260" s="5">
        <f>IF(Data_Mentah!J260="Yes",1,0)</f>
        <v>1</v>
      </c>
      <c r="K260" s="5">
        <f>IF(Data_Mentah!K260="Yes",1,0)</f>
        <v>0</v>
      </c>
      <c r="L260" s="5">
        <f>IF(Data_Mentah!L260="Yes",1,0)</f>
        <v>1</v>
      </c>
      <c r="M260" s="5">
        <f>IF(Data_Mentah!M260="Yes",1,0)</f>
        <v>1</v>
      </c>
      <c r="N260" s="5">
        <f>IF(Data_Mentah!N260="Yes",1,0)</f>
        <v>1</v>
      </c>
      <c r="O260" s="5">
        <f>IF(Data_Mentah!O260="Yes",1,0)</f>
        <v>0</v>
      </c>
      <c r="P260" s="5">
        <f>IF(Data_Mentah!P260="Yes",1,0)</f>
        <v>0</v>
      </c>
      <c r="Q260" s="6">
        <f>IF(Data_Mentah!Q260="Positive",1,0)</f>
        <v>1</v>
      </c>
      <c r="T260">
        <f t="shared" si="24"/>
        <v>1</v>
      </c>
      <c r="U260">
        <f t="shared" si="25"/>
        <v>1</v>
      </c>
      <c r="V260">
        <f t="shared" si="26"/>
        <v>1</v>
      </c>
      <c r="W260">
        <f t="shared" si="27"/>
        <v>0</v>
      </c>
      <c r="X260">
        <f t="shared" si="28"/>
        <v>1</v>
      </c>
      <c r="Y260">
        <f>IF((Evaluasi_Model!T260 + Evaluasi_Model!U260 + Evaluasi_Model!V260 + Evaluasi_Model!W260 + Evaluasi_Model!X260) &gt;= 3, 1, 0)</f>
        <v>1</v>
      </c>
      <c r="Z260">
        <f>Label_Encoding!Q260</f>
        <v>1</v>
      </c>
      <c r="AA260" t="str">
        <f t="shared" si="29"/>
        <v>Benar</v>
      </c>
    </row>
    <row r="261" spans="1:27" ht="15.75" customHeight="1" x14ac:dyDescent="0.2">
      <c r="A261" s="7">
        <v>62</v>
      </c>
      <c r="B261" s="8">
        <f>IF(Data_Mentah!B261="Male",1,0)</f>
        <v>1</v>
      </c>
      <c r="C261" s="8">
        <f>IF(Data_Mentah!C261="Yes",1,0)</f>
        <v>1</v>
      </c>
      <c r="D261" s="8">
        <f>IF(Data_Mentah!D261="Yes",1,0)</f>
        <v>0</v>
      </c>
      <c r="E261" s="8">
        <f>IF(Data_Mentah!E261="Yes",1,0)</f>
        <v>0</v>
      </c>
      <c r="F261" s="8">
        <f>IF(Data_Mentah!F261="Yes",1,0)</f>
        <v>1</v>
      </c>
      <c r="G261" s="8">
        <f>IF(Data_Mentah!G261="Yes",1,0)</f>
        <v>0</v>
      </c>
      <c r="H261" s="8">
        <f>IF(Data_Mentah!H261="Yes",1,0)</f>
        <v>1</v>
      </c>
      <c r="I261" s="8">
        <f>IF(Data_Mentah!I261="Yes",1,0)</f>
        <v>1</v>
      </c>
      <c r="J261" s="8">
        <f>IF(Data_Mentah!J261="Yes",1,0)</f>
        <v>1</v>
      </c>
      <c r="K261" s="8">
        <f>IF(Data_Mentah!K261="Yes",1,0)</f>
        <v>1</v>
      </c>
      <c r="L261" s="8">
        <f>IF(Data_Mentah!L261="Yes",1,0)</f>
        <v>0</v>
      </c>
      <c r="M261" s="8">
        <f>IF(Data_Mentah!M261="Yes",1,0)</f>
        <v>1</v>
      </c>
      <c r="N261" s="8">
        <f>IF(Data_Mentah!N261="Yes",1,0)</f>
        <v>1</v>
      </c>
      <c r="O261" s="8">
        <f>IF(Data_Mentah!O261="Yes",1,0)</f>
        <v>1</v>
      </c>
      <c r="P261" s="8">
        <f>IF(Data_Mentah!P261="Yes",1,0)</f>
        <v>1</v>
      </c>
      <c r="Q261" s="9">
        <f>IF(Data_Mentah!Q261="Positive",1,0)</f>
        <v>1</v>
      </c>
      <c r="T261">
        <f t="shared" si="24"/>
        <v>1</v>
      </c>
      <c r="U261">
        <f t="shared" si="25"/>
        <v>1</v>
      </c>
      <c r="V261">
        <f t="shared" si="26"/>
        <v>1</v>
      </c>
      <c r="W261">
        <f t="shared" si="27"/>
        <v>1</v>
      </c>
      <c r="X261">
        <f t="shared" si="28"/>
        <v>1</v>
      </c>
      <c r="Y261">
        <f>IF((Evaluasi_Model!T261 + Evaluasi_Model!U261 + Evaluasi_Model!V261 + Evaluasi_Model!W261 + Evaluasi_Model!X261) &gt;= 3, 1, 0)</f>
        <v>1</v>
      </c>
      <c r="Z261">
        <f>Label_Encoding!Q261</f>
        <v>1</v>
      </c>
      <c r="AA261" t="str">
        <f t="shared" si="29"/>
        <v>Benar</v>
      </c>
    </row>
    <row r="262" spans="1:27" ht="15.75" customHeight="1" x14ac:dyDescent="0.2">
      <c r="A262" s="4">
        <v>33</v>
      </c>
      <c r="B262" s="5">
        <f>IF(Data_Mentah!B262="Male",1,0)</f>
        <v>1</v>
      </c>
      <c r="C262" s="5">
        <f>IF(Data_Mentah!C262="Yes",1,0)</f>
        <v>0</v>
      </c>
      <c r="D262" s="5">
        <f>IF(Data_Mentah!D262="Yes",1,0)</f>
        <v>1</v>
      </c>
      <c r="E262" s="5">
        <f>IF(Data_Mentah!E262="Yes",1,0)</f>
        <v>0</v>
      </c>
      <c r="F262" s="5">
        <f>IF(Data_Mentah!F262="Yes",1,0)</f>
        <v>0</v>
      </c>
      <c r="G262" s="5">
        <f>IF(Data_Mentah!G262="Yes",1,0)</f>
        <v>0</v>
      </c>
      <c r="H262" s="5">
        <f>IF(Data_Mentah!H262="Yes",1,0)</f>
        <v>0</v>
      </c>
      <c r="I262" s="5">
        <f>IF(Data_Mentah!I262="Yes",1,0)</f>
        <v>0</v>
      </c>
      <c r="J262" s="5">
        <f>IF(Data_Mentah!J262="Yes",1,0)</f>
        <v>0</v>
      </c>
      <c r="K262" s="5">
        <f>IF(Data_Mentah!K262="Yes",1,0)</f>
        <v>0</v>
      </c>
      <c r="L262" s="5">
        <f>IF(Data_Mentah!L262="Yes",1,0)</f>
        <v>0</v>
      </c>
      <c r="M262" s="5">
        <f>IF(Data_Mentah!M262="Yes",1,0)</f>
        <v>0</v>
      </c>
      <c r="N262" s="5">
        <f>IF(Data_Mentah!N262="Yes",1,0)</f>
        <v>0</v>
      </c>
      <c r="O262" s="5">
        <f>IF(Data_Mentah!O262="Yes",1,0)</f>
        <v>0</v>
      </c>
      <c r="P262" s="5">
        <f>IF(Data_Mentah!P262="Yes",1,0)</f>
        <v>0</v>
      </c>
      <c r="Q262" s="6">
        <f>IF(Data_Mentah!Q262="Positive",1,0)</f>
        <v>1</v>
      </c>
      <c r="T262">
        <f t="shared" si="24"/>
        <v>0</v>
      </c>
      <c r="U262">
        <f t="shared" si="25"/>
        <v>0</v>
      </c>
      <c r="V262">
        <f t="shared" si="26"/>
        <v>0</v>
      </c>
      <c r="W262">
        <f t="shared" si="27"/>
        <v>0</v>
      </c>
      <c r="X262">
        <f t="shared" si="28"/>
        <v>0</v>
      </c>
      <c r="Y262">
        <f>IF((Evaluasi_Model!T262 + Evaluasi_Model!U262 + Evaluasi_Model!V262 + Evaluasi_Model!W262 + Evaluasi_Model!X262) &gt;= 3, 1, 0)</f>
        <v>0</v>
      </c>
      <c r="Z262">
        <f>Label_Encoding!Q262</f>
        <v>1</v>
      </c>
      <c r="AA262" t="str">
        <f t="shared" si="29"/>
        <v>Salah</v>
      </c>
    </row>
    <row r="263" spans="1:27" ht="15.75" customHeight="1" x14ac:dyDescent="0.2">
      <c r="A263" s="7">
        <v>55</v>
      </c>
      <c r="B263" s="8">
        <f>IF(Data_Mentah!B263="Male",1,0)</f>
        <v>1</v>
      </c>
      <c r="C263" s="8">
        <f>IF(Data_Mentah!C263="Yes",1,0)</f>
        <v>1</v>
      </c>
      <c r="D263" s="8">
        <f>IF(Data_Mentah!D263="Yes",1,0)</f>
        <v>1</v>
      </c>
      <c r="E263" s="8">
        <f>IF(Data_Mentah!E263="Yes",1,0)</f>
        <v>1</v>
      </c>
      <c r="F263" s="8">
        <f>IF(Data_Mentah!F263="Yes",1,0)</f>
        <v>1</v>
      </c>
      <c r="G263" s="8">
        <f>IF(Data_Mentah!G263="Yes",1,0)</f>
        <v>0</v>
      </c>
      <c r="H263" s="8">
        <f>IF(Data_Mentah!H263="Yes",1,0)</f>
        <v>1</v>
      </c>
      <c r="I263" s="8">
        <f>IF(Data_Mentah!I263="Yes",1,0)</f>
        <v>0</v>
      </c>
      <c r="J263" s="8">
        <f>IF(Data_Mentah!J263="Yes",1,0)</f>
        <v>0</v>
      </c>
      <c r="K263" s="8">
        <f>IF(Data_Mentah!K263="Yes",1,0)</f>
        <v>1</v>
      </c>
      <c r="L263" s="8">
        <f>IF(Data_Mentah!L263="Yes",1,0)</f>
        <v>0</v>
      </c>
      <c r="M263" s="8">
        <f>IF(Data_Mentah!M263="Yes",1,0)</f>
        <v>1</v>
      </c>
      <c r="N263" s="8">
        <f>IF(Data_Mentah!N263="Yes",1,0)</f>
        <v>0</v>
      </c>
      <c r="O263" s="8">
        <f>IF(Data_Mentah!O263="Yes",1,0)</f>
        <v>0</v>
      </c>
      <c r="P263" s="8">
        <f>IF(Data_Mentah!P263="Yes",1,0)</f>
        <v>0</v>
      </c>
      <c r="Q263" s="9">
        <f>IF(Data_Mentah!Q263="Positive",1,0)</f>
        <v>1</v>
      </c>
      <c r="T263">
        <f t="shared" si="24"/>
        <v>1</v>
      </c>
      <c r="U263">
        <f t="shared" si="25"/>
        <v>0</v>
      </c>
      <c r="V263">
        <f t="shared" si="26"/>
        <v>0</v>
      </c>
      <c r="W263">
        <f t="shared" si="27"/>
        <v>0</v>
      </c>
      <c r="X263">
        <f t="shared" si="28"/>
        <v>0</v>
      </c>
      <c r="Y263">
        <f>IF((Evaluasi_Model!T263 + Evaluasi_Model!U263 + Evaluasi_Model!V263 + Evaluasi_Model!W263 + Evaluasi_Model!X263) &gt;= 3, 1, 0)</f>
        <v>0</v>
      </c>
      <c r="Z263">
        <f>Label_Encoding!Q263</f>
        <v>1</v>
      </c>
      <c r="AA263" t="str">
        <f t="shared" si="29"/>
        <v>Salah</v>
      </c>
    </row>
    <row r="264" spans="1:27" ht="15.75" customHeight="1" x14ac:dyDescent="0.2">
      <c r="A264" s="4">
        <v>48</v>
      </c>
      <c r="B264" s="5">
        <f>IF(Data_Mentah!B264="Male",1,0)</f>
        <v>1</v>
      </c>
      <c r="C264" s="5">
        <f>IF(Data_Mentah!C264="Yes",1,0)</f>
        <v>1</v>
      </c>
      <c r="D264" s="5">
        <f>IF(Data_Mentah!D264="Yes",1,0)</f>
        <v>1</v>
      </c>
      <c r="E264" s="5">
        <f>IF(Data_Mentah!E264="Yes",1,0)</f>
        <v>1</v>
      </c>
      <c r="F264" s="5">
        <f>IF(Data_Mentah!F264="Yes",1,0)</f>
        <v>0</v>
      </c>
      <c r="G264" s="5">
        <f>IF(Data_Mentah!G264="Yes",1,0)</f>
        <v>1</v>
      </c>
      <c r="H264" s="5">
        <f>IF(Data_Mentah!H264="Yes",1,0)</f>
        <v>1</v>
      </c>
      <c r="I264" s="5">
        <f>IF(Data_Mentah!I264="Yes",1,0)</f>
        <v>0</v>
      </c>
      <c r="J264" s="5">
        <f>IF(Data_Mentah!J264="Yes",1,0)</f>
        <v>0</v>
      </c>
      <c r="K264" s="5">
        <f>IF(Data_Mentah!K264="Yes",1,0)</f>
        <v>0</v>
      </c>
      <c r="L264" s="5">
        <f>IF(Data_Mentah!L264="Yes",1,0)</f>
        <v>1</v>
      </c>
      <c r="M264" s="5">
        <f>IF(Data_Mentah!M264="Yes",1,0)</f>
        <v>0</v>
      </c>
      <c r="N264" s="5">
        <f>IF(Data_Mentah!N264="Yes",1,0)</f>
        <v>0</v>
      </c>
      <c r="O264" s="5">
        <f>IF(Data_Mentah!O264="Yes",1,0)</f>
        <v>0</v>
      </c>
      <c r="P264" s="5">
        <f>IF(Data_Mentah!P264="Yes",1,0)</f>
        <v>0</v>
      </c>
      <c r="Q264" s="6">
        <f>IF(Data_Mentah!Q264="Positive",1,0)</f>
        <v>1</v>
      </c>
      <c r="T264">
        <f t="shared" si="24"/>
        <v>0</v>
      </c>
      <c r="U264">
        <f t="shared" si="25"/>
        <v>0</v>
      </c>
      <c r="V264">
        <f t="shared" si="26"/>
        <v>0</v>
      </c>
      <c r="W264">
        <f t="shared" si="27"/>
        <v>0</v>
      </c>
      <c r="X264">
        <f t="shared" si="28"/>
        <v>0</v>
      </c>
      <c r="Y264">
        <f>IF((Evaluasi_Model!T264 + Evaluasi_Model!U264 + Evaluasi_Model!V264 + Evaluasi_Model!W264 + Evaluasi_Model!X264) &gt;= 3, 1, 0)</f>
        <v>0</v>
      </c>
      <c r="Z264">
        <f>Label_Encoding!Q264</f>
        <v>1</v>
      </c>
      <c r="AA264" t="str">
        <f t="shared" si="29"/>
        <v>Salah</v>
      </c>
    </row>
    <row r="265" spans="1:27" ht="15.75" customHeight="1" x14ac:dyDescent="0.2">
      <c r="A265" s="7">
        <v>56</v>
      </c>
      <c r="B265" s="8">
        <f>IF(Data_Mentah!B265="Male",1,0)</f>
        <v>1</v>
      </c>
      <c r="C265" s="8">
        <f>IF(Data_Mentah!C265="Yes",1,0)</f>
        <v>1</v>
      </c>
      <c r="D265" s="8">
        <f>IF(Data_Mentah!D265="Yes",1,0)</f>
        <v>0</v>
      </c>
      <c r="E265" s="8">
        <f>IF(Data_Mentah!E265="Yes",1,0)</f>
        <v>1</v>
      </c>
      <c r="F265" s="8">
        <f>IF(Data_Mentah!F265="Yes",1,0)</f>
        <v>1</v>
      </c>
      <c r="G265" s="8">
        <f>IF(Data_Mentah!G265="Yes",1,0)</f>
        <v>0</v>
      </c>
      <c r="H265" s="8">
        <f>IF(Data_Mentah!H265="Yes",1,0)</f>
        <v>1</v>
      </c>
      <c r="I265" s="8">
        <f>IF(Data_Mentah!I265="Yes",1,0)</f>
        <v>0</v>
      </c>
      <c r="J265" s="8">
        <f>IF(Data_Mentah!J265="Yes",1,0)</f>
        <v>1</v>
      </c>
      <c r="K265" s="8">
        <f>IF(Data_Mentah!K265="Yes",1,0)</f>
        <v>1</v>
      </c>
      <c r="L265" s="8">
        <f>IF(Data_Mentah!L265="Yes",1,0)</f>
        <v>0</v>
      </c>
      <c r="M265" s="8">
        <f>IF(Data_Mentah!M265="Yes",1,0)</f>
        <v>0</v>
      </c>
      <c r="N265" s="8">
        <f>IF(Data_Mentah!N265="Yes",1,0)</f>
        <v>0</v>
      </c>
      <c r="O265" s="8">
        <f>IF(Data_Mentah!O265="Yes",1,0)</f>
        <v>1</v>
      </c>
      <c r="P265" s="8">
        <f>IF(Data_Mentah!P265="Yes",1,0)</f>
        <v>0</v>
      </c>
      <c r="Q265" s="9">
        <f>IF(Data_Mentah!Q265="Positive",1,0)</f>
        <v>1</v>
      </c>
      <c r="T265">
        <f t="shared" si="24"/>
        <v>1</v>
      </c>
      <c r="U265">
        <f t="shared" si="25"/>
        <v>0</v>
      </c>
      <c r="V265">
        <f t="shared" si="26"/>
        <v>0</v>
      </c>
      <c r="W265">
        <f t="shared" si="27"/>
        <v>0</v>
      </c>
      <c r="X265">
        <f t="shared" si="28"/>
        <v>0</v>
      </c>
      <c r="Y265">
        <f>IF((Evaluasi_Model!T265 + Evaluasi_Model!U265 + Evaluasi_Model!V265 + Evaluasi_Model!W265 + Evaluasi_Model!X265) &gt;= 3, 1, 0)</f>
        <v>0</v>
      </c>
      <c r="Z265">
        <f>Label_Encoding!Q265</f>
        <v>1</v>
      </c>
      <c r="AA265" t="str">
        <f t="shared" si="29"/>
        <v>Salah</v>
      </c>
    </row>
    <row r="266" spans="1:27" ht="15.75" customHeight="1" x14ac:dyDescent="0.2">
      <c r="A266" s="4">
        <v>38</v>
      </c>
      <c r="B266" s="5">
        <f>IF(Data_Mentah!B266="Male",1,0)</f>
        <v>0</v>
      </c>
      <c r="C266" s="5">
        <f>IF(Data_Mentah!C266="Yes",1,0)</f>
        <v>1</v>
      </c>
      <c r="D266" s="5">
        <f>IF(Data_Mentah!D266="Yes",1,0)</f>
        <v>1</v>
      </c>
      <c r="E266" s="5">
        <f>IF(Data_Mentah!E266="Yes",1,0)</f>
        <v>1</v>
      </c>
      <c r="F266" s="5">
        <f>IF(Data_Mentah!F266="Yes",1,0)</f>
        <v>1</v>
      </c>
      <c r="G266" s="5">
        <f>IF(Data_Mentah!G266="Yes",1,0)</f>
        <v>1</v>
      </c>
      <c r="H266" s="5">
        <f>IF(Data_Mentah!H266="Yes",1,0)</f>
        <v>0</v>
      </c>
      <c r="I266" s="5">
        <f>IF(Data_Mentah!I266="Yes",1,0)</f>
        <v>1</v>
      </c>
      <c r="J266" s="5">
        <f>IF(Data_Mentah!J266="Yes",1,0)</f>
        <v>1</v>
      </c>
      <c r="K266" s="5">
        <f>IF(Data_Mentah!K266="Yes",1,0)</f>
        <v>1</v>
      </c>
      <c r="L266" s="5">
        <f>IF(Data_Mentah!L266="Yes",1,0)</f>
        <v>1</v>
      </c>
      <c r="M266" s="5">
        <f>IF(Data_Mentah!M266="Yes",1,0)</f>
        <v>1</v>
      </c>
      <c r="N266" s="5">
        <f>IF(Data_Mentah!N266="Yes",1,0)</f>
        <v>1</v>
      </c>
      <c r="O266" s="5">
        <f>IF(Data_Mentah!O266="Yes",1,0)</f>
        <v>0</v>
      </c>
      <c r="P266" s="5">
        <f>IF(Data_Mentah!P266="Yes",1,0)</f>
        <v>0</v>
      </c>
      <c r="Q266" s="6">
        <f>IF(Data_Mentah!Q266="Positive",1,0)</f>
        <v>1</v>
      </c>
      <c r="T266">
        <f t="shared" si="24"/>
        <v>1</v>
      </c>
      <c r="U266">
        <f t="shared" si="25"/>
        <v>1</v>
      </c>
      <c r="V266">
        <f t="shared" si="26"/>
        <v>1</v>
      </c>
      <c r="W266">
        <f t="shared" si="27"/>
        <v>0</v>
      </c>
      <c r="X266">
        <f t="shared" si="28"/>
        <v>1</v>
      </c>
      <c r="Y266">
        <f>IF((Evaluasi_Model!T266 + Evaluasi_Model!U266 + Evaluasi_Model!V266 + Evaluasi_Model!W266 + Evaluasi_Model!X266) &gt;= 3, 1, 0)</f>
        <v>1</v>
      </c>
      <c r="Z266">
        <f>Label_Encoding!Q266</f>
        <v>1</v>
      </c>
      <c r="AA266" t="str">
        <f t="shared" si="29"/>
        <v>Benar</v>
      </c>
    </row>
    <row r="267" spans="1:27" ht="15.75" customHeight="1" x14ac:dyDescent="0.2">
      <c r="A267" s="7">
        <v>28</v>
      </c>
      <c r="B267" s="8">
        <f>IF(Data_Mentah!B267="Male",1,0)</f>
        <v>0</v>
      </c>
      <c r="C267" s="8">
        <f>IF(Data_Mentah!C267="Yes",1,0)</f>
        <v>0</v>
      </c>
      <c r="D267" s="8">
        <f>IF(Data_Mentah!D267="Yes",1,0)</f>
        <v>0</v>
      </c>
      <c r="E267" s="8">
        <f>IF(Data_Mentah!E267="Yes",1,0)</f>
        <v>0</v>
      </c>
      <c r="F267" s="8">
        <f>IF(Data_Mentah!F267="Yes",1,0)</f>
        <v>0</v>
      </c>
      <c r="G267" s="8">
        <f>IF(Data_Mentah!G267="Yes",1,0)</f>
        <v>0</v>
      </c>
      <c r="H267" s="8">
        <f>IF(Data_Mentah!H267="Yes",1,0)</f>
        <v>0</v>
      </c>
      <c r="I267" s="8">
        <f>IF(Data_Mentah!I267="Yes",1,0)</f>
        <v>1</v>
      </c>
      <c r="J267" s="8">
        <f>IF(Data_Mentah!J267="Yes",1,0)</f>
        <v>0</v>
      </c>
      <c r="K267" s="8">
        <f>IF(Data_Mentah!K267="Yes",1,0)</f>
        <v>0</v>
      </c>
      <c r="L267" s="8">
        <f>IF(Data_Mentah!L267="Yes",1,0)</f>
        <v>0</v>
      </c>
      <c r="M267" s="8">
        <f>IF(Data_Mentah!M267="Yes",1,0)</f>
        <v>1</v>
      </c>
      <c r="N267" s="8">
        <f>IF(Data_Mentah!N267="Yes",1,0)</f>
        <v>1</v>
      </c>
      <c r="O267" s="8">
        <f>IF(Data_Mentah!O267="Yes",1,0)</f>
        <v>0</v>
      </c>
      <c r="P267" s="8">
        <f>IF(Data_Mentah!P267="Yes",1,0)</f>
        <v>0</v>
      </c>
      <c r="Q267" s="9">
        <f>IF(Data_Mentah!Q267="Positive",1,0)</f>
        <v>1</v>
      </c>
      <c r="T267">
        <f t="shared" si="24"/>
        <v>0</v>
      </c>
      <c r="U267">
        <f t="shared" si="25"/>
        <v>0</v>
      </c>
      <c r="V267">
        <f t="shared" si="26"/>
        <v>0</v>
      </c>
      <c r="W267">
        <f t="shared" si="27"/>
        <v>0</v>
      </c>
      <c r="X267">
        <f t="shared" si="28"/>
        <v>0</v>
      </c>
      <c r="Y267">
        <f>IF((Evaluasi_Model!T267 + Evaluasi_Model!U267 + Evaluasi_Model!V267 + Evaluasi_Model!W267 + Evaluasi_Model!X267) &gt;= 3, 1, 0)</f>
        <v>0</v>
      </c>
      <c r="Z267">
        <f>Label_Encoding!Q267</f>
        <v>1</v>
      </c>
      <c r="AA267" t="str">
        <f t="shared" si="29"/>
        <v>Salah</v>
      </c>
    </row>
    <row r="268" spans="1:27" ht="15.75" customHeight="1" x14ac:dyDescent="0.2">
      <c r="A268" s="4">
        <v>68</v>
      </c>
      <c r="B268" s="5">
        <f>IF(Data_Mentah!B268="Male",1,0)</f>
        <v>0</v>
      </c>
      <c r="C268" s="5">
        <f>IF(Data_Mentah!C268="Yes",1,0)</f>
        <v>1</v>
      </c>
      <c r="D268" s="5">
        <f>IF(Data_Mentah!D268="Yes",1,0)</f>
        <v>1</v>
      </c>
      <c r="E268" s="5">
        <f>IF(Data_Mentah!E268="Yes",1,0)</f>
        <v>0</v>
      </c>
      <c r="F268" s="5">
        <f>IF(Data_Mentah!F268="Yes",1,0)</f>
        <v>1</v>
      </c>
      <c r="G268" s="5">
        <f>IF(Data_Mentah!G268="Yes",1,0)</f>
        <v>1</v>
      </c>
      <c r="H268" s="5">
        <f>IF(Data_Mentah!H268="Yes",1,0)</f>
        <v>0</v>
      </c>
      <c r="I268" s="5">
        <f>IF(Data_Mentah!I268="Yes",1,0)</f>
        <v>1</v>
      </c>
      <c r="J268" s="5">
        <f>IF(Data_Mentah!J268="Yes",1,0)</f>
        <v>1</v>
      </c>
      <c r="K268" s="5">
        <f>IF(Data_Mentah!K268="Yes",1,0)</f>
        <v>0</v>
      </c>
      <c r="L268" s="5">
        <f>IF(Data_Mentah!L268="Yes",1,0)</f>
        <v>1</v>
      </c>
      <c r="M268" s="5">
        <f>IF(Data_Mentah!M268="Yes",1,0)</f>
        <v>1</v>
      </c>
      <c r="N268" s="5">
        <f>IF(Data_Mentah!N268="Yes",1,0)</f>
        <v>0</v>
      </c>
      <c r="O268" s="5">
        <f>IF(Data_Mentah!O268="Yes",1,0)</f>
        <v>0</v>
      </c>
      <c r="P268" s="5">
        <f>IF(Data_Mentah!P268="Yes",1,0)</f>
        <v>0</v>
      </c>
      <c r="Q268" s="6">
        <f>IF(Data_Mentah!Q268="Positive",1,0)</f>
        <v>1</v>
      </c>
      <c r="T268">
        <f t="shared" si="24"/>
        <v>0</v>
      </c>
      <c r="U268">
        <f t="shared" si="25"/>
        <v>1</v>
      </c>
      <c r="V268">
        <f t="shared" si="26"/>
        <v>1</v>
      </c>
      <c r="W268">
        <f t="shared" si="27"/>
        <v>0</v>
      </c>
      <c r="X268">
        <f t="shared" si="28"/>
        <v>0</v>
      </c>
      <c r="Y268">
        <f>IF((Evaluasi_Model!T268 + Evaluasi_Model!U268 + Evaluasi_Model!V268 + Evaluasi_Model!W268 + Evaluasi_Model!X268) &gt;= 3, 1, 0)</f>
        <v>0</v>
      </c>
      <c r="Z268">
        <f>Label_Encoding!Q268</f>
        <v>1</v>
      </c>
      <c r="AA268" t="str">
        <f t="shared" si="29"/>
        <v>Salah</v>
      </c>
    </row>
    <row r="269" spans="1:27" ht="15.75" customHeight="1" x14ac:dyDescent="0.2">
      <c r="A269" s="7">
        <v>35</v>
      </c>
      <c r="B269" s="8">
        <f>IF(Data_Mentah!B269="Male",1,0)</f>
        <v>0</v>
      </c>
      <c r="C269" s="8">
        <f>IF(Data_Mentah!C269="Yes",1,0)</f>
        <v>0</v>
      </c>
      <c r="D269" s="8">
        <f>IF(Data_Mentah!D269="Yes",1,0)</f>
        <v>0</v>
      </c>
      <c r="E269" s="8">
        <f>IF(Data_Mentah!E269="Yes",1,0)</f>
        <v>0</v>
      </c>
      <c r="F269" s="8">
        <f>IF(Data_Mentah!F269="Yes",1,0)</f>
        <v>0</v>
      </c>
      <c r="G269" s="8">
        <f>IF(Data_Mentah!G269="Yes",1,0)</f>
        <v>0</v>
      </c>
      <c r="H269" s="8">
        <f>IF(Data_Mentah!H269="Yes",1,0)</f>
        <v>0</v>
      </c>
      <c r="I269" s="8">
        <f>IF(Data_Mentah!I269="Yes",1,0)</f>
        <v>0</v>
      </c>
      <c r="J269" s="8">
        <f>IF(Data_Mentah!J269="Yes",1,0)</f>
        <v>0</v>
      </c>
      <c r="K269" s="8">
        <f>IF(Data_Mentah!K269="Yes",1,0)</f>
        <v>0</v>
      </c>
      <c r="L269" s="8">
        <f>IF(Data_Mentah!L269="Yes",1,0)</f>
        <v>0</v>
      </c>
      <c r="M269" s="8">
        <f>IF(Data_Mentah!M269="Yes",1,0)</f>
        <v>0</v>
      </c>
      <c r="N269" s="8">
        <f>IF(Data_Mentah!N269="Yes",1,0)</f>
        <v>0</v>
      </c>
      <c r="O269" s="8">
        <f>IF(Data_Mentah!O269="Yes",1,0)</f>
        <v>0</v>
      </c>
      <c r="P269" s="8">
        <f>IF(Data_Mentah!P269="Yes",1,0)</f>
        <v>0</v>
      </c>
      <c r="Q269" s="9">
        <f>IF(Data_Mentah!Q269="Positive",1,0)</f>
        <v>1</v>
      </c>
      <c r="T269">
        <f t="shared" si="24"/>
        <v>0</v>
      </c>
      <c r="U269">
        <f t="shared" si="25"/>
        <v>0</v>
      </c>
      <c r="V269">
        <f t="shared" si="26"/>
        <v>0</v>
      </c>
      <c r="W269">
        <f t="shared" si="27"/>
        <v>0</v>
      </c>
      <c r="X269">
        <f t="shared" si="28"/>
        <v>0</v>
      </c>
      <c r="Y269">
        <f>IF((Evaluasi_Model!T269 + Evaluasi_Model!U269 + Evaluasi_Model!V269 + Evaluasi_Model!W269 + Evaluasi_Model!X269) &gt;= 3, 1, 0)</f>
        <v>0</v>
      </c>
      <c r="Z269">
        <f>Label_Encoding!Q269</f>
        <v>1</v>
      </c>
      <c r="AA269" t="str">
        <f t="shared" si="29"/>
        <v>Salah</v>
      </c>
    </row>
    <row r="270" spans="1:27" ht="15.75" customHeight="1" x14ac:dyDescent="0.2">
      <c r="A270" s="4">
        <v>45</v>
      </c>
      <c r="B270" s="5">
        <f>IF(Data_Mentah!B270="Male",1,0)</f>
        <v>0</v>
      </c>
      <c r="C270" s="5">
        <f>IF(Data_Mentah!C270="Yes",1,0)</f>
        <v>0</v>
      </c>
      <c r="D270" s="5">
        <f>IF(Data_Mentah!D270="Yes",1,0)</f>
        <v>0</v>
      </c>
      <c r="E270" s="5">
        <f>IF(Data_Mentah!E270="Yes",1,0)</f>
        <v>0</v>
      </c>
      <c r="F270" s="5">
        <f>IF(Data_Mentah!F270="Yes",1,0)</f>
        <v>0</v>
      </c>
      <c r="G270" s="5">
        <f>IF(Data_Mentah!G270="Yes",1,0)</f>
        <v>1</v>
      </c>
      <c r="H270" s="5">
        <f>IF(Data_Mentah!H270="Yes",1,0)</f>
        <v>0</v>
      </c>
      <c r="I270" s="5">
        <f>IF(Data_Mentah!I270="Yes",1,0)</f>
        <v>1</v>
      </c>
      <c r="J270" s="5">
        <f>IF(Data_Mentah!J270="Yes",1,0)</f>
        <v>1</v>
      </c>
      <c r="K270" s="5">
        <f>IF(Data_Mentah!K270="Yes",1,0)</f>
        <v>0</v>
      </c>
      <c r="L270" s="5">
        <f>IF(Data_Mentah!L270="Yes",1,0)</f>
        <v>0</v>
      </c>
      <c r="M270" s="5">
        <f>IF(Data_Mentah!M270="Yes",1,0)</f>
        <v>1</v>
      </c>
      <c r="N270" s="5">
        <f>IF(Data_Mentah!N270="Yes",1,0)</f>
        <v>0</v>
      </c>
      <c r="O270" s="5">
        <f>IF(Data_Mentah!O270="Yes",1,0)</f>
        <v>0</v>
      </c>
      <c r="P270" s="5">
        <f>IF(Data_Mentah!P270="Yes",1,0)</f>
        <v>0</v>
      </c>
      <c r="Q270" s="6">
        <f>IF(Data_Mentah!Q270="Positive",1,0)</f>
        <v>1</v>
      </c>
      <c r="T270">
        <f t="shared" si="24"/>
        <v>0</v>
      </c>
      <c r="U270">
        <f t="shared" si="25"/>
        <v>1</v>
      </c>
      <c r="V270">
        <f t="shared" si="26"/>
        <v>0</v>
      </c>
      <c r="W270">
        <f t="shared" si="27"/>
        <v>0</v>
      </c>
      <c r="X270">
        <f t="shared" si="28"/>
        <v>0</v>
      </c>
      <c r="Y270">
        <f>IF((Evaluasi_Model!T270 + Evaluasi_Model!U270 + Evaluasi_Model!V270 + Evaluasi_Model!W270 + Evaluasi_Model!X270) &gt;= 3, 1, 0)</f>
        <v>0</v>
      </c>
      <c r="Z270">
        <f>Label_Encoding!Q270</f>
        <v>1</v>
      </c>
      <c r="AA270" t="str">
        <f t="shared" si="29"/>
        <v>Salah</v>
      </c>
    </row>
    <row r="271" spans="1:27" ht="15.75" customHeight="1" x14ac:dyDescent="0.2">
      <c r="A271" s="7">
        <v>48</v>
      </c>
      <c r="B271" s="8">
        <f>IF(Data_Mentah!B271="Male",1,0)</f>
        <v>0</v>
      </c>
      <c r="C271" s="8">
        <f>IF(Data_Mentah!C271="Yes",1,0)</f>
        <v>1</v>
      </c>
      <c r="D271" s="8">
        <f>IF(Data_Mentah!D271="Yes",1,0)</f>
        <v>1</v>
      </c>
      <c r="E271" s="8">
        <f>IF(Data_Mentah!E271="Yes",1,0)</f>
        <v>1</v>
      </c>
      <c r="F271" s="8">
        <f>IF(Data_Mentah!F271="Yes",1,0)</f>
        <v>1</v>
      </c>
      <c r="G271" s="8">
        <f>IF(Data_Mentah!G271="Yes",1,0)</f>
        <v>1</v>
      </c>
      <c r="H271" s="8">
        <f>IF(Data_Mentah!H271="Yes",1,0)</f>
        <v>0</v>
      </c>
      <c r="I271" s="8">
        <f>IF(Data_Mentah!I271="Yes",1,0)</f>
        <v>1</v>
      </c>
      <c r="J271" s="8">
        <f>IF(Data_Mentah!J271="Yes",1,0)</f>
        <v>1</v>
      </c>
      <c r="K271" s="8">
        <f>IF(Data_Mentah!K271="Yes",1,0)</f>
        <v>1</v>
      </c>
      <c r="L271" s="8">
        <f>IF(Data_Mentah!L271="Yes",1,0)</f>
        <v>1</v>
      </c>
      <c r="M271" s="8">
        <f>IF(Data_Mentah!M271="Yes",1,0)</f>
        <v>1</v>
      </c>
      <c r="N271" s="8">
        <f>IF(Data_Mentah!N271="Yes",1,0)</f>
        <v>1</v>
      </c>
      <c r="O271" s="8">
        <f>IF(Data_Mentah!O271="Yes",1,0)</f>
        <v>0</v>
      </c>
      <c r="P271" s="8">
        <f>IF(Data_Mentah!P271="Yes",1,0)</f>
        <v>0</v>
      </c>
      <c r="Q271" s="9">
        <f>IF(Data_Mentah!Q271="Positive",1,0)</f>
        <v>1</v>
      </c>
      <c r="T271">
        <f t="shared" si="24"/>
        <v>1</v>
      </c>
      <c r="U271">
        <f t="shared" si="25"/>
        <v>1</v>
      </c>
      <c r="V271">
        <f t="shared" si="26"/>
        <v>1</v>
      </c>
      <c r="W271">
        <f t="shared" si="27"/>
        <v>0</v>
      </c>
      <c r="X271">
        <f t="shared" si="28"/>
        <v>1</v>
      </c>
      <c r="Y271">
        <f>IF((Evaluasi_Model!T271 + Evaluasi_Model!U271 + Evaluasi_Model!V271 + Evaluasi_Model!W271 + Evaluasi_Model!X271) &gt;= 3, 1, 0)</f>
        <v>1</v>
      </c>
      <c r="Z271">
        <f>Label_Encoding!Q271</f>
        <v>1</v>
      </c>
      <c r="AA271" t="str">
        <f t="shared" si="29"/>
        <v>Benar</v>
      </c>
    </row>
    <row r="272" spans="1:27" ht="15.75" customHeight="1" x14ac:dyDescent="0.2">
      <c r="A272" s="4">
        <v>40</v>
      </c>
      <c r="B272" s="5">
        <f>IF(Data_Mentah!B272="Male",1,0)</f>
        <v>0</v>
      </c>
      <c r="C272" s="5">
        <f>IF(Data_Mentah!C272="Yes",1,0)</f>
        <v>1</v>
      </c>
      <c r="D272" s="5">
        <f>IF(Data_Mentah!D272="Yes",1,0)</f>
        <v>1</v>
      </c>
      <c r="E272" s="5">
        <f>IF(Data_Mentah!E272="Yes",1,0)</f>
        <v>1</v>
      </c>
      <c r="F272" s="5">
        <f>IF(Data_Mentah!F272="Yes",1,0)</f>
        <v>1</v>
      </c>
      <c r="G272" s="5">
        <f>IF(Data_Mentah!G272="Yes",1,0)</f>
        <v>0</v>
      </c>
      <c r="H272" s="5">
        <f>IF(Data_Mentah!H272="Yes",1,0)</f>
        <v>0</v>
      </c>
      <c r="I272" s="5">
        <f>IF(Data_Mentah!I272="Yes",1,0)</f>
        <v>1</v>
      </c>
      <c r="J272" s="5">
        <f>IF(Data_Mentah!J272="Yes",1,0)</f>
        <v>0</v>
      </c>
      <c r="K272" s="5">
        <f>IF(Data_Mentah!K272="Yes",1,0)</f>
        <v>0</v>
      </c>
      <c r="L272" s="5">
        <f>IF(Data_Mentah!L272="Yes",1,0)</f>
        <v>1</v>
      </c>
      <c r="M272" s="5">
        <f>IF(Data_Mentah!M272="Yes",1,0)</f>
        <v>1</v>
      </c>
      <c r="N272" s="5">
        <f>IF(Data_Mentah!N272="Yes",1,0)</f>
        <v>1</v>
      </c>
      <c r="O272" s="5">
        <f>IF(Data_Mentah!O272="Yes",1,0)</f>
        <v>0</v>
      </c>
      <c r="P272" s="5">
        <f>IF(Data_Mentah!P272="Yes",1,0)</f>
        <v>0</v>
      </c>
      <c r="Q272" s="6">
        <f>IF(Data_Mentah!Q272="Positive",1,0)</f>
        <v>1</v>
      </c>
      <c r="T272">
        <f t="shared" si="24"/>
        <v>1</v>
      </c>
      <c r="U272">
        <f t="shared" si="25"/>
        <v>0</v>
      </c>
      <c r="V272">
        <f t="shared" si="26"/>
        <v>1</v>
      </c>
      <c r="W272">
        <f t="shared" si="27"/>
        <v>0</v>
      </c>
      <c r="X272">
        <f t="shared" si="28"/>
        <v>1</v>
      </c>
      <c r="Y272">
        <f>IF((Evaluasi_Model!T272 + Evaluasi_Model!U272 + Evaluasi_Model!V272 + Evaluasi_Model!W272 + Evaluasi_Model!X272) &gt;= 3, 1, 0)</f>
        <v>1</v>
      </c>
      <c r="Z272">
        <f>Label_Encoding!Q272</f>
        <v>1</v>
      </c>
      <c r="AA272" t="str">
        <f t="shared" si="29"/>
        <v>Benar</v>
      </c>
    </row>
    <row r="273" spans="1:27" ht="15.75" customHeight="1" x14ac:dyDescent="0.2">
      <c r="A273" s="7">
        <v>57</v>
      </c>
      <c r="B273" s="8">
        <f>IF(Data_Mentah!B273="Male",1,0)</f>
        <v>1</v>
      </c>
      <c r="C273" s="8">
        <f>IF(Data_Mentah!C273="Yes",1,0)</f>
        <v>1</v>
      </c>
      <c r="D273" s="8">
        <f>IF(Data_Mentah!D273="Yes",1,0)</f>
        <v>1</v>
      </c>
      <c r="E273" s="8">
        <f>IF(Data_Mentah!E273="Yes",1,0)</f>
        <v>1</v>
      </c>
      <c r="F273" s="8">
        <f>IF(Data_Mentah!F273="Yes",1,0)</f>
        <v>1</v>
      </c>
      <c r="G273" s="8">
        <f>IF(Data_Mentah!G273="Yes",1,0)</f>
        <v>1</v>
      </c>
      <c r="H273" s="8">
        <f>IF(Data_Mentah!H273="Yes",1,0)</f>
        <v>0</v>
      </c>
      <c r="I273" s="8">
        <f>IF(Data_Mentah!I273="Yes",1,0)</f>
        <v>1</v>
      </c>
      <c r="J273" s="8">
        <f>IF(Data_Mentah!J273="Yes",1,0)</f>
        <v>0</v>
      </c>
      <c r="K273" s="8">
        <f>IF(Data_Mentah!K273="Yes",1,0)</f>
        <v>0</v>
      </c>
      <c r="L273" s="8">
        <f>IF(Data_Mentah!L273="Yes",1,0)</f>
        <v>0</v>
      </c>
      <c r="M273" s="8">
        <f>IF(Data_Mentah!M273="Yes",1,0)</f>
        <v>1</v>
      </c>
      <c r="N273" s="8">
        <f>IF(Data_Mentah!N273="Yes",1,0)</f>
        <v>0</v>
      </c>
      <c r="O273" s="8">
        <f>IF(Data_Mentah!O273="Yes",1,0)</f>
        <v>0</v>
      </c>
      <c r="P273" s="8">
        <f>IF(Data_Mentah!P273="Yes",1,0)</f>
        <v>0</v>
      </c>
      <c r="Q273" s="9">
        <f>IF(Data_Mentah!Q273="Positive",1,0)</f>
        <v>1</v>
      </c>
      <c r="T273">
        <f t="shared" si="24"/>
        <v>0</v>
      </c>
      <c r="U273">
        <f t="shared" si="25"/>
        <v>1</v>
      </c>
      <c r="V273">
        <f t="shared" si="26"/>
        <v>0</v>
      </c>
      <c r="W273">
        <f t="shared" si="27"/>
        <v>0</v>
      </c>
      <c r="X273">
        <f t="shared" si="28"/>
        <v>0</v>
      </c>
      <c r="Y273">
        <f>IF((Evaluasi_Model!T273 + Evaluasi_Model!U273 + Evaluasi_Model!V273 + Evaluasi_Model!W273 + Evaluasi_Model!X273) &gt;= 3, 1, 0)</f>
        <v>0</v>
      </c>
      <c r="Z273">
        <f>Label_Encoding!Q273</f>
        <v>1</v>
      </c>
      <c r="AA273" t="str">
        <f t="shared" si="29"/>
        <v>Salah</v>
      </c>
    </row>
    <row r="274" spans="1:27" ht="15.75" customHeight="1" x14ac:dyDescent="0.2">
      <c r="A274" s="4">
        <v>47</v>
      </c>
      <c r="B274" s="5">
        <f>IF(Data_Mentah!B274="Male",1,0)</f>
        <v>1</v>
      </c>
      <c r="C274" s="5">
        <f>IF(Data_Mentah!C274="Yes",1,0)</f>
        <v>0</v>
      </c>
      <c r="D274" s="5">
        <f>IF(Data_Mentah!D274="Yes",1,0)</f>
        <v>0</v>
      </c>
      <c r="E274" s="5">
        <f>IF(Data_Mentah!E274="Yes",1,0)</f>
        <v>0</v>
      </c>
      <c r="F274" s="5">
        <f>IF(Data_Mentah!F274="Yes",1,0)</f>
        <v>0</v>
      </c>
      <c r="G274" s="5">
        <f>IF(Data_Mentah!G274="Yes",1,0)</f>
        <v>0</v>
      </c>
      <c r="H274" s="5">
        <f>IF(Data_Mentah!H274="Yes",1,0)</f>
        <v>0</v>
      </c>
      <c r="I274" s="5">
        <f>IF(Data_Mentah!I274="Yes",1,0)</f>
        <v>0</v>
      </c>
      <c r="J274" s="5">
        <f>IF(Data_Mentah!J274="Yes",1,0)</f>
        <v>1</v>
      </c>
      <c r="K274" s="5">
        <f>IF(Data_Mentah!K274="Yes",1,0)</f>
        <v>0</v>
      </c>
      <c r="L274" s="5">
        <f>IF(Data_Mentah!L274="Yes",1,0)</f>
        <v>0</v>
      </c>
      <c r="M274" s="5">
        <f>IF(Data_Mentah!M274="Yes",1,0)</f>
        <v>0</v>
      </c>
      <c r="N274" s="5">
        <f>IF(Data_Mentah!N274="Yes",1,0)</f>
        <v>0</v>
      </c>
      <c r="O274" s="5">
        <f>IF(Data_Mentah!O274="Yes",1,0)</f>
        <v>1</v>
      </c>
      <c r="P274" s="5">
        <f>IF(Data_Mentah!P274="Yes",1,0)</f>
        <v>0</v>
      </c>
      <c r="Q274" s="6">
        <f>IF(Data_Mentah!Q274="Positive",1,0)</f>
        <v>0</v>
      </c>
      <c r="T274">
        <f t="shared" si="24"/>
        <v>0</v>
      </c>
      <c r="U274">
        <f t="shared" si="25"/>
        <v>0</v>
      </c>
      <c r="V274">
        <f t="shared" si="26"/>
        <v>0</v>
      </c>
      <c r="W274">
        <f t="shared" si="27"/>
        <v>0</v>
      </c>
      <c r="X274">
        <f t="shared" si="28"/>
        <v>0</v>
      </c>
      <c r="Y274">
        <f>IF((Evaluasi_Model!T274 + Evaluasi_Model!U274 + Evaluasi_Model!V274 + Evaluasi_Model!W274 + Evaluasi_Model!X274) &gt;= 3, 1, 0)</f>
        <v>0</v>
      </c>
      <c r="Z274">
        <f>Label_Encoding!Q274</f>
        <v>0</v>
      </c>
      <c r="AA274" t="str">
        <f t="shared" si="29"/>
        <v>Benar</v>
      </c>
    </row>
    <row r="275" spans="1:27" ht="15.75" customHeight="1" x14ac:dyDescent="0.2">
      <c r="A275" s="7">
        <v>45</v>
      </c>
      <c r="B275" s="8">
        <f>IF(Data_Mentah!B275="Male",1,0)</f>
        <v>1</v>
      </c>
      <c r="C275" s="8">
        <f>IF(Data_Mentah!C275="Yes",1,0)</f>
        <v>0</v>
      </c>
      <c r="D275" s="8">
        <f>IF(Data_Mentah!D275="Yes",1,0)</f>
        <v>0</v>
      </c>
      <c r="E275" s="8">
        <f>IF(Data_Mentah!E275="Yes",1,0)</f>
        <v>0</v>
      </c>
      <c r="F275" s="8">
        <f>IF(Data_Mentah!F275="Yes",1,0)</f>
        <v>0</v>
      </c>
      <c r="G275" s="8">
        <f>IF(Data_Mentah!G275="Yes",1,0)</f>
        <v>1</v>
      </c>
      <c r="H275" s="8">
        <f>IF(Data_Mentah!H275="Yes",1,0)</f>
        <v>1</v>
      </c>
      <c r="I275" s="8">
        <f>IF(Data_Mentah!I275="Yes",1,0)</f>
        <v>0</v>
      </c>
      <c r="J275" s="8">
        <f>IF(Data_Mentah!J275="Yes",1,0)</f>
        <v>0</v>
      </c>
      <c r="K275" s="8">
        <f>IF(Data_Mentah!K275="Yes",1,0)</f>
        <v>0</v>
      </c>
      <c r="L275" s="8">
        <f>IF(Data_Mentah!L275="Yes",1,0)</f>
        <v>0</v>
      </c>
      <c r="M275" s="8">
        <f>IF(Data_Mentah!M275="Yes",1,0)</f>
        <v>0</v>
      </c>
      <c r="N275" s="8">
        <f>IF(Data_Mentah!N275="Yes",1,0)</f>
        <v>0</v>
      </c>
      <c r="O275" s="8">
        <f>IF(Data_Mentah!O275="Yes",1,0)</f>
        <v>0</v>
      </c>
      <c r="P275" s="8">
        <f>IF(Data_Mentah!P275="Yes",1,0)</f>
        <v>0</v>
      </c>
      <c r="Q275" s="9">
        <f>IF(Data_Mentah!Q275="Positive",1,0)</f>
        <v>0</v>
      </c>
      <c r="T275">
        <f t="shared" si="24"/>
        <v>0</v>
      </c>
      <c r="U275">
        <f t="shared" si="25"/>
        <v>0</v>
      </c>
      <c r="V275">
        <f t="shared" si="26"/>
        <v>0</v>
      </c>
      <c r="W275">
        <f t="shared" si="27"/>
        <v>0</v>
      </c>
      <c r="X275">
        <f t="shared" si="28"/>
        <v>0</v>
      </c>
      <c r="Y275">
        <f>IF((Evaluasi_Model!T275 + Evaluasi_Model!U275 + Evaluasi_Model!V275 + Evaluasi_Model!W275 + Evaluasi_Model!X275) &gt;= 3, 1, 0)</f>
        <v>0</v>
      </c>
      <c r="Z275">
        <f>Label_Encoding!Q275</f>
        <v>0</v>
      </c>
      <c r="AA275" t="str">
        <f t="shared" si="29"/>
        <v>Benar</v>
      </c>
    </row>
    <row r="276" spans="1:27" ht="15.75" customHeight="1" x14ac:dyDescent="0.2">
      <c r="A276" s="4">
        <v>57</v>
      </c>
      <c r="B276" s="5">
        <f>IF(Data_Mentah!B276="Male",1,0)</f>
        <v>1</v>
      </c>
      <c r="C276" s="5">
        <f>IF(Data_Mentah!C276="Yes",1,0)</f>
        <v>0</v>
      </c>
      <c r="D276" s="5">
        <f>IF(Data_Mentah!D276="Yes",1,0)</f>
        <v>0</v>
      </c>
      <c r="E276" s="5">
        <f>IF(Data_Mentah!E276="Yes",1,0)</f>
        <v>0</v>
      </c>
      <c r="F276" s="5">
        <f>IF(Data_Mentah!F276="Yes",1,0)</f>
        <v>0</v>
      </c>
      <c r="G276" s="5">
        <f>IF(Data_Mentah!G276="Yes",1,0)</f>
        <v>1</v>
      </c>
      <c r="H276" s="5">
        <f>IF(Data_Mentah!H276="Yes",1,0)</f>
        <v>0</v>
      </c>
      <c r="I276" s="5">
        <f>IF(Data_Mentah!I276="Yes",1,0)</f>
        <v>1</v>
      </c>
      <c r="J276" s="5">
        <f>IF(Data_Mentah!J276="Yes",1,0)</f>
        <v>0</v>
      </c>
      <c r="K276" s="5">
        <f>IF(Data_Mentah!K276="Yes",1,0)</f>
        <v>0</v>
      </c>
      <c r="L276" s="5">
        <f>IF(Data_Mentah!L276="Yes",1,0)</f>
        <v>0</v>
      </c>
      <c r="M276" s="5">
        <f>IF(Data_Mentah!M276="Yes",1,0)</f>
        <v>0</v>
      </c>
      <c r="N276" s="5">
        <f>IF(Data_Mentah!N276="Yes",1,0)</f>
        <v>1</v>
      </c>
      <c r="O276" s="5">
        <f>IF(Data_Mentah!O276="Yes",1,0)</f>
        <v>0</v>
      </c>
      <c r="P276" s="5">
        <f>IF(Data_Mentah!P276="Yes",1,0)</f>
        <v>0</v>
      </c>
      <c r="Q276" s="6">
        <f>IF(Data_Mentah!Q276="Positive",1,0)</f>
        <v>0</v>
      </c>
      <c r="T276">
        <f t="shared" si="24"/>
        <v>0</v>
      </c>
      <c r="U276">
        <f t="shared" si="25"/>
        <v>0</v>
      </c>
      <c r="V276">
        <f t="shared" si="26"/>
        <v>0</v>
      </c>
      <c r="W276">
        <f t="shared" si="27"/>
        <v>0</v>
      </c>
      <c r="X276">
        <f t="shared" si="28"/>
        <v>0</v>
      </c>
      <c r="Y276">
        <f>IF((Evaluasi_Model!T276 + Evaluasi_Model!U276 + Evaluasi_Model!V276 + Evaluasi_Model!W276 + Evaluasi_Model!X276) &gt;= 3, 1, 0)</f>
        <v>0</v>
      </c>
      <c r="Z276">
        <f>Label_Encoding!Q276</f>
        <v>0</v>
      </c>
      <c r="AA276" t="str">
        <f t="shared" si="29"/>
        <v>Benar</v>
      </c>
    </row>
    <row r="277" spans="1:27" ht="15.75" customHeight="1" x14ac:dyDescent="0.2">
      <c r="A277" s="7">
        <v>72</v>
      </c>
      <c r="B277" s="8">
        <f>IF(Data_Mentah!B277="Male",1,0)</f>
        <v>1</v>
      </c>
      <c r="C277" s="8">
        <f>IF(Data_Mentah!C277="Yes",1,0)</f>
        <v>1</v>
      </c>
      <c r="D277" s="8">
        <f>IF(Data_Mentah!D277="Yes",1,0)</f>
        <v>0</v>
      </c>
      <c r="E277" s="8">
        <f>IF(Data_Mentah!E277="Yes",1,0)</f>
        <v>0</v>
      </c>
      <c r="F277" s="8">
        <f>IF(Data_Mentah!F277="Yes",1,0)</f>
        <v>0</v>
      </c>
      <c r="G277" s="8">
        <f>IF(Data_Mentah!G277="Yes",1,0)</f>
        <v>1</v>
      </c>
      <c r="H277" s="8">
        <f>IF(Data_Mentah!H277="Yes",1,0)</f>
        <v>0</v>
      </c>
      <c r="I277" s="8">
        <f>IF(Data_Mentah!I277="Yes",1,0)</f>
        <v>1</v>
      </c>
      <c r="J277" s="8">
        <f>IF(Data_Mentah!J277="Yes",1,0)</f>
        <v>1</v>
      </c>
      <c r="K277" s="8">
        <f>IF(Data_Mentah!K277="Yes",1,0)</f>
        <v>0</v>
      </c>
      <c r="L277" s="8">
        <f>IF(Data_Mentah!L277="Yes",1,0)</f>
        <v>1</v>
      </c>
      <c r="M277" s="8">
        <f>IF(Data_Mentah!M277="Yes",1,0)</f>
        <v>1</v>
      </c>
      <c r="N277" s="8">
        <f>IF(Data_Mentah!N277="Yes",1,0)</f>
        <v>1</v>
      </c>
      <c r="O277" s="8">
        <f>IF(Data_Mentah!O277="Yes",1,0)</f>
        <v>1</v>
      </c>
      <c r="P277" s="8">
        <f>IF(Data_Mentah!P277="Yes",1,0)</f>
        <v>0</v>
      </c>
      <c r="Q277" s="9">
        <f>IF(Data_Mentah!Q277="Positive",1,0)</f>
        <v>0</v>
      </c>
      <c r="T277">
        <f t="shared" si="24"/>
        <v>0</v>
      </c>
      <c r="U277">
        <f t="shared" si="25"/>
        <v>1</v>
      </c>
      <c r="V277">
        <f t="shared" si="26"/>
        <v>1</v>
      </c>
      <c r="W277">
        <f t="shared" si="27"/>
        <v>0</v>
      </c>
      <c r="X277">
        <f t="shared" si="28"/>
        <v>1</v>
      </c>
      <c r="Y277">
        <f>IF((Evaluasi_Model!T277 + Evaluasi_Model!U277 + Evaluasi_Model!V277 + Evaluasi_Model!W277 + Evaluasi_Model!X277) &gt;= 3, 1, 0)</f>
        <v>1</v>
      </c>
      <c r="Z277">
        <f>Label_Encoding!Q277</f>
        <v>0</v>
      </c>
      <c r="AA277" t="str">
        <f t="shared" si="29"/>
        <v>Salah</v>
      </c>
    </row>
    <row r="278" spans="1:27" ht="15.75" customHeight="1" x14ac:dyDescent="0.2">
      <c r="A278" s="4">
        <v>30</v>
      </c>
      <c r="B278" s="5">
        <f>IF(Data_Mentah!B278="Male",1,0)</f>
        <v>1</v>
      </c>
      <c r="C278" s="5">
        <f>IF(Data_Mentah!C278="Yes",1,0)</f>
        <v>0</v>
      </c>
      <c r="D278" s="5">
        <f>IF(Data_Mentah!D278="Yes",1,0)</f>
        <v>0</v>
      </c>
      <c r="E278" s="5">
        <f>IF(Data_Mentah!E278="Yes",1,0)</f>
        <v>0</v>
      </c>
      <c r="F278" s="5">
        <f>IF(Data_Mentah!F278="Yes",1,0)</f>
        <v>0</v>
      </c>
      <c r="G278" s="5">
        <f>IF(Data_Mentah!G278="Yes",1,0)</f>
        <v>0</v>
      </c>
      <c r="H278" s="5">
        <f>IF(Data_Mentah!H278="Yes",1,0)</f>
        <v>0</v>
      </c>
      <c r="I278" s="5">
        <f>IF(Data_Mentah!I278="Yes",1,0)</f>
        <v>0</v>
      </c>
      <c r="J278" s="5">
        <f>IF(Data_Mentah!J278="Yes",1,0)</f>
        <v>0</v>
      </c>
      <c r="K278" s="5">
        <f>IF(Data_Mentah!K278="Yes",1,0)</f>
        <v>0</v>
      </c>
      <c r="L278" s="5">
        <f>IF(Data_Mentah!L278="Yes",1,0)</f>
        <v>0</v>
      </c>
      <c r="M278" s="5">
        <f>IF(Data_Mentah!M278="Yes",1,0)</f>
        <v>0</v>
      </c>
      <c r="N278" s="5">
        <f>IF(Data_Mentah!N278="Yes",1,0)</f>
        <v>0</v>
      </c>
      <c r="O278" s="5">
        <f>IF(Data_Mentah!O278="Yes",1,0)</f>
        <v>0</v>
      </c>
      <c r="P278" s="5">
        <f>IF(Data_Mentah!P278="Yes",1,0)</f>
        <v>0</v>
      </c>
      <c r="Q278" s="6">
        <f>IF(Data_Mentah!Q278="Positive",1,0)</f>
        <v>0</v>
      </c>
      <c r="T278">
        <f t="shared" si="24"/>
        <v>0</v>
      </c>
      <c r="U278">
        <f t="shared" si="25"/>
        <v>0</v>
      </c>
      <c r="V278">
        <f t="shared" si="26"/>
        <v>0</v>
      </c>
      <c r="W278">
        <f t="shared" si="27"/>
        <v>0</v>
      </c>
      <c r="X278">
        <f t="shared" si="28"/>
        <v>0</v>
      </c>
      <c r="Y278">
        <f>IF((Evaluasi_Model!T278 + Evaluasi_Model!U278 + Evaluasi_Model!V278 + Evaluasi_Model!W278 + Evaluasi_Model!X278) &gt;= 3, 1, 0)</f>
        <v>0</v>
      </c>
      <c r="Z278">
        <f>Label_Encoding!Q278</f>
        <v>0</v>
      </c>
      <c r="AA278" t="str">
        <f t="shared" si="29"/>
        <v>Benar</v>
      </c>
    </row>
    <row r="279" spans="1:27" ht="15.75" customHeight="1" x14ac:dyDescent="0.2">
      <c r="A279" s="7">
        <v>27</v>
      </c>
      <c r="B279" s="8">
        <f>IF(Data_Mentah!B279="Male",1,0)</f>
        <v>1</v>
      </c>
      <c r="C279" s="8">
        <f>IF(Data_Mentah!C279="Yes",1,0)</f>
        <v>0</v>
      </c>
      <c r="D279" s="8">
        <f>IF(Data_Mentah!D279="Yes",1,0)</f>
        <v>0</v>
      </c>
      <c r="E279" s="8">
        <f>IF(Data_Mentah!E279="Yes",1,0)</f>
        <v>0</v>
      </c>
      <c r="F279" s="8">
        <f>IF(Data_Mentah!F279="Yes",1,0)</f>
        <v>0</v>
      </c>
      <c r="G279" s="8">
        <f>IF(Data_Mentah!G279="Yes",1,0)</f>
        <v>0</v>
      </c>
      <c r="H279" s="8">
        <f>IF(Data_Mentah!H279="Yes",1,0)</f>
        <v>0</v>
      </c>
      <c r="I279" s="8">
        <f>IF(Data_Mentah!I279="Yes",1,0)</f>
        <v>0</v>
      </c>
      <c r="J279" s="8">
        <f>IF(Data_Mentah!J279="Yes",1,0)</f>
        <v>0</v>
      </c>
      <c r="K279" s="8">
        <f>IF(Data_Mentah!K279="Yes",1,0)</f>
        <v>0</v>
      </c>
      <c r="L279" s="8">
        <f>IF(Data_Mentah!L279="Yes",1,0)</f>
        <v>0</v>
      </c>
      <c r="M279" s="8">
        <f>IF(Data_Mentah!M279="Yes",1,0)</f>
        <v>0</v>
      </c>
      <c r="N279" s="8">
        <f>IF(Data_Mentah!N279="Yes",1,0)</f>
        <v>0</v>
      </c>
      <c r="O279" s="8">
        <f>IF(Data_Mentah!O279="Yes",1,0)</f>
        <v>0</v>
      </c>
      <c r="P279" s="8">
        <f>IF(Data_Mentah!P279="Yes",1,0)</f>
        <v>0</v>
      </c>
      <c r="Q279" s="9">
        <f>IF(Data_Mentah!Q279="Positive",1,0)</f>
        <v>0</v>
      </c>
      <c r="T279">
        <f t="shared" si="24"/>
        <v>0</v>
      </c>
      <c r="U279">
        <f t="shared" si="25"/>
        <v>0</v>
      </c>
      <c r="V279">
        <f t="shared" si="26"/>
        <v>0</v>
      </c>
      <c r="W279">
        <f t="shared" si="27"/>
        <v>0</v>
      </c>
      <c r="X279">
        <f t="shared" si="28"/>
        <v>0</v>
      </c>
      <c r="Y279">
        <f>IF((Evaluasi_Model!T279 + Evaluasi_Model!U279 + Evaluasi_Model!V279 + Evaluasi_Model!W279 + Evaluasi_Model!X279) &gt;= 3, 1, 0)</f>
        <v>0</v>
      </c>
      <c r="Z279">
        <f>Label_Encoding!Q279</f>
        <v>0</v>
      </c>
      <c r="AA279" t="str">
        <f t="shared" si="29"/>
        <v>Benar</v>
      </c>
    </row>
    <row r="280" spans="1:27" ht="15.75" customHeight="1" x14ac:dyDescent="0.2">
      <c r="A280" s="4">
        <v>38</v>
      </c>
      <c r="B280" s="5">
        <f>IF(Data_Mentah!B280="Male",1,0)</f>
        <v>1</v>
      </c>
      <c r="C280" s="5">
        <f>IF(Data_Mentah!C280="Yes",1,0)</f>
        <v>0</v>
      </c>
      <c r="D280" s="5">
        <f>IF(Data_Mentah!D280="Yes",1,0)</f>
        <v>0</v>
      </c>
      <c r="E280" s="5">
        <f>IF(Data_Mentah!E280="Yes",1,0)</f>
        <v>0</v>
      </c>
      <c r="F280" s="5">
        <f>IF(Data_Mentah!F280="Yes",1,0)</f>
        <v>0</v>
      </c>
      <c r="G280" s="5">
        <f>IF(Data_Mentah!G280="Yes",1,0)</f>
        <v>0</v>
      </c>
      <c r="H280" s="5">
        <f>IF(Data_Mentah!H280="Yes",1,0)</f>
        <v>0</v>
      </c>
      <c r="I280" s="5">
        <f>IF(Data_Mentah!I280="Yes",1,0)</f>
        <v>0</v>
      </c>
      <c r="J280" s="5">
        <f>IF(Data_Mentah!J280="Yes",1,0)</f>
        <v>0</v>
      </c>
      <c r="K280" s="5">
        <f>IF(Data_Mentah!K280="Yes",1,0)</f>
        <v>0</v>
      </c>
      <c r="L280" s="5">
        <f>IF(Data_Mentah!L280="Yes",1,0)</f>
        <v>0</v>
      </c>
      <c r="M280" s="5">
        <f>IF(Data_Mentah!M280="Yes",1,0)</f>
        <v>0</v>
      </c>
      <c r="N280" s="5">
        <f>IF(Data_Mentah!N280="Yes",1,0)</f>
        <v>0</v>
      </c>
      <c r="O280" s="5">
        <f>IF(Data_Mentah!O280="Yes",1,0)</f>
        <v>0</v>
      </c>
      <c r="P280" s="5">
        <f>IF(Data_Mentah!P280="Yes",1,0)</f>
        <v>0</v>
      </c>
      <c r="Q280" s="6">
        <f>IF(Data_Mentah!Q280="Positive",1,0)</f>
        <v>0</v>
      </c>
      <c r="T280">
        <f t="shared" si="24"/>
        <v>0</v>
      </c>
      <c r="U280">
        <f t="shared" si="25"/>
        <v>0</v>
      </c>
      <c r="V280">
        <f t="shared" si="26"/>
        <v>0</v>
      </c>
      <c r="W280">
        <f t="shared" si="27"/>
        <v>0</v>
      </c>
      <c r="X280">
        <f t="shared" si="28"/>
        <v>0</v>
      </c>
      <c r="Y280">
        <f>IF((Evaluasi_Model!T280 + Evaluasi_Model!U280 + Evaluasi_Model!V280 + Evaluasi_Model!W280 + Evaluasi_Model!X280) &gt;= 3, 1, 0)</f>
        <v>0</v>
      </c>
      <c r="Z280">
        <f>Label_Encoding!Q280</f>
        <v>0</v>
      </c>
      <c r="AA280" t="str">
        <f t="shared" si="29"/>
        <v>Benar</v>
      </c>
    </row>
    <row r="281" spans="1:27" ht="15.75" customHeight="1" x14ac:dyDescent="0.2">
      <c r="A281" s="7">
        <v>43</v>
      </c>
      <c r="B281" s="8">
        <f>IF(Data_Mentah!B281="Male",1,0)</f>
        <v>1</v>
      </c>
      <c r="C281" s="8">
        <f>IF(Data_Mentah!C281="Yes",1,0)</f>
        <v>0</v>
      </c>
      <c r="D281" s="8">
        <f>IF(Data_Mentah!D281="Yes",1,0)</f>
        <v>0</v>
      </c>
      <c r="E281" s="8">
        <f>IF(Data_Mentah!E281="Yes",1,0)</f>
        <v>0</v>
      </c>
      <c r="F281" s="8">
        <f>IF(Data_Mentah!F281="Yes",1,0)</f>
        <v>1</v>
      </c>
      <c r="G281" s="8">
        <f>IF(Data_Mentah!G281="Yes",1,0)</f>
        <v>0</v>
      </c>
      <c r="H281" s="8">
        <f>IF(Data_Mentah!H281="Yes",1,0)</f>
        <v>1</v>
      </c>
      <c r="I281" s="8">
        <f>IF(Data_Mentah!I281="Yes",1,0)</f>
        <v>0</v>
      </c>
      <c r="J281" s="8">
        <f>IF(Data_Mentah!J281="Yes",1,0)</f>
        <v>1</v>
      </c>
      <c r="K281" s="8">
        <f>IF(Data_Mentah!K281="Yes",1,0)</f>
        <v>0</v>
      </c>
      <c r="L281" s="8">
        <f>IF(Data_Mentah!L281="Yes",1,0)</f>
        <v>1</v>
      </c>
      <c r="M281" s="8">
        <f>IF(Data_Mentah!M281="Yes",1,0)</f>
        <v>0</v>
      </c>
      <c r="N281" s="8">
        <f>IF(Data_Mentah!N281="Yes",1,0)</f>
        <v>0</v>
      </c>
      <c r="O281" s="8">
        <f>IF(Data_Mentah!O281="Yes",1,0)</f>
        <v>1</v>
      </c>
      <c r="P281" s="8">
        <f>IF(Data_Mentah!P281="Yes",1,0)</f>
        <v>0</v>
      </c>
      <c r="Q281" s="9">
        <f>IF(Data_Mentah!Q281="Positive",1,0)</f>
        <v>0</v>
      </c>
      <c r="T281">
        <f t="shared" si="24"/>
        <v>1</v>
      </c>
      <c r="U281">
        <f t="shared" si="25"/>
        <v>0</v>
      </c>
      <c r="V281">
        <f t="shared" si="26"/>
        <v>1</v>
      </c>
      <c r="W281">
        <f t="shared" si="27"/>
        <v>0</v>
      </c>
      <c r="X281">
        <f t="shared" si="28"/>
        <v>0</v>
      </c>
      <c r="Y281">
        <f>IF((Evaluasi_Model!T281 + Evaluasi_Model!U281 + Evaluasi_Model!V281 + Evaluasi_Model!W281 + Evaluasi_Model!X281) &gt;= 3, 1, 0)</f>
        <v>0</v>
      </c>
      <c r="Z281">
        <f>Label_Encoding!Q281</f>
        <v>0</v>
      </c>
      <c r="AA281" t="str">
        <f t="shared" si="29"/>
        <v>Benar</v>
      </c>
    </row>
    <row r="282" spans="1:27" ht="15.75" customHeight="1" x14ac:dyDescent="0.2">
      <c r="A282" s="4">
        <v>40</v>
      </c>
      <c r="B282" s="5">
        <f>IF(Data_Mentah!B282="Male",1,0)</f>
        <v>1</v>
      </c>
      <c r="C282" s="5">
        <f>IF(Data_Mentah!C282="Yes",1,0)</f>
        <v>0</v>
      </c>
      <c r="D282" s="5">
        <f>IF(Data_Mentah!D282="Yes",1,0)</f>
        <v>0</v>
      </c>
      <c r="E282" s="5">
        <f>IF(Data_Mentah!E282="Yes",1,0)</f>
        <v>1</v>
      </c>
      <c r="F282" s="5">
        <f>IF(Data_Mentah!F282="Yes",1,0)</f>
        <v>0</v>
      </c>
      <c r="G282" s="5">
        <f>IF(Data_Mentah!G282="Yes",1,0)</f>
        <v>0</v>
      </c>
      <c r="H282" s="5">
        <f>IF(Data_Mentah!H282="Yes",1,0)</f>
        <v>0</v>
      </c>
      <c r="I282" s="5">
        <f>IF(Data_Mentah!I282="Yes",1,0)</f>
        <v>0</v>
      </c>
      <c r="J282" s="5">
        <f>IF(Data_Mentah!J282="Yes",1,0)</f>
        <v>0</v>
      </c>
      <c r="K282" s="5">
        <f>IF(Data_Mentah!K282="Yes",1,0)</f>
        <v>0</v>
      </c>
      <c r="L282" s="5">
        <f>IF(Data_Mentah!L282="Yes",1,0)</f>
        <v>0</v>
      </c>
      <c r="M282" s="5">
        <f>IF(Data_Mentah!M282="Yes",1,0)</f>
        <v>0</v>
      </c>
      <c r="N282" s="5">
        <f>IF(Data_Mentah!N282="Yes",1,0)</f>
        <v>0</v>
      </c>
      <c r="O282" s="5">
        <f>IF(Data_Mentah!O282="Yes",1,0)</f>
        <v>0</v>
      </c>
      <c r="P282" s="5">
        <f>IF(Data_Mentah!P282="Yes",1,0)</f>
        <v>1</v>
      </c>
      <c r="Q282" s="6">
        <f>IF(Data_Mentah!Q282="Positive",1,0)</f>
        <v>0</v>
      </c>
      <c r="T282">
        <f t="shared" si="24"/>
        <v>0</v>
      </c>
      <c r="U282">
        <f t="shared" si="25"/>
        <v>0</v>
      </c>
      <c r="V282">
        <f t="shared" si="26"/>
        <v>0</v>
      </c>
      <c r="W282">
        <f t="shared" si="27"/>
        <v>0</v>
      </c>
      <c r="X282">
        <f t="shared" si="28"/>
        <v>0</v>
      </c>
      <c r="Y282">
        <f>IF((Evaluasi_Model!T282 + Evaluasi_Model!U282 + Evaluasi_Model!V282 + Evaluasi_Model!W282 + Evaluasi_Model!X282) &gt;= 3, 1, 0)</f>
        <v>0</v>
      </c>
      <c r="Z282">
        <f>Label_Encoding!Q282</f>
        <v>0</v>
      </c>
      <c r="AA282" t="str">
        <f t="shared" si="29"/>
        <v>Benar</v>
      </c>
    </row>
    <row r="283" spans="1:27" ht="15.75" customHeight="1" x14ac:dyDescent="0.2">
      <c r="A283" s="7">
        <v>47</v>
      </c>
      <c r="B283" s="8">
        <f>IF(Data_Mentah!B283="Male",1,0)</f>
        <v>1</v>
      </c>
      <c r="C283" s="8">
        <f>IF(Data_Mentah!C283="Yes",1,0)</f>
        <v>0</v>
      </c>
      <c r="D283" s="8">
        <f>IF(Data_Mentah!D283="Yes",1,0)</f>
        <v>0</v>
      </c>
      <c r="E283" s="8">
        <f>IF(Data_Mentah!E283="Yes",1,0)</f>
        <v>0</v>
      </c>
      <c r="F283" s="8">
        <f>IF(Data_Mentah!F283="Yes",1,0)</f>
        <v>0</v>
      </c>
      <c r="G283" s="8">
        <f>IF(Data_Mentah!G283="Yes",1,0)</f>
        <v>0</v>
      </c>
      <c r="H283" s="8">
        <f>IF(Data_Mentah!H283="Yes",1,0)</f>
        <v>0</v>
      </c>
      <c r="I283" s="8">
        <f>IF(Data_Mentah!I283="Yes",1,0)</f>
        <v>0</v>
      </c>
      <c r="J283" s="8">
        <f>IF(Data_Mentah!J283="Yes",1,0)</f>
        <v>1</v>
      </c>
      <c r="K283" s="8">
        <f>IF(Data_Mentah!K283="Yes",1,0)</f>
        <v>0</v>
      </c>
      <c r="L283" s="8">
        <f>IF(Data_Mentah!L283="Yes",1,0)</f>
        <v>0</v>
      </c>
      <c r="M283" s="8">
        <f>IF(Data_Mentah!M283="Yes",1,0)</f>
        <v>0</v>
      </c>
      <c r="N283" s="8">
        <f>IF(Data_Mentah!N283="Yes",1,0)</f>
        <v>0</v>
      </c>
      <c r="O283" s="8">
        <f>IF(Data_Mentah!O283="Yes",1,0)</f>
        <v>1</v>
      </c>
      <c r="P283" s="8">
        <f>IF(Data_Mentah!P283="Yes",1,0)</f>
        <v>0</v>
      </c>
      <c r="Q283" s="9">
        <f>IF(Data_Mentah!Q283="Positive",1,0)</f>
        <v>0</v>
      </c>
      <c r="T283">
        <f t="shared" si="24"/>
        <v>0</v>
      </c>
      <c r="U283">
        <f t="shared" si="25"/>
        <v>0</v>
      </c>
      <c r="V283">
        <f t="shared" si="26"/>
        <v>0</v>
      </c>
      <c r="W283">
        <f t="shared" si="27"/>
        <v>0</v>
      </c>
      <c r="X283">
        <f t="shared" si="28"/>
        <v>0</v>
      </c>
      <c r="Y283">
        <f>IF((Evaluasi_Model!T283 + Evaluasi_Model!U283 + Evaluasi_Model!V283 + Evaluasi_Model!W283 + Evaluasi_Model!X283) &gt;= 3, 1, 0)</f>
        <v>0</v>
      </c>
      <c r="Z283">
        <f>Label_Encoding!Q283</f>
        <v>0</v>
      </c>
      <c r="AA283" t="str">
        <f t="shared" si="29"/>
        <v>Benar</v>
      </c>
    </row>
    <row r="284" spans="1:27" ht="15.75" customHeight="1" x14ac:dyDescent="0.2">
      <c r="A284" s="4">
        <v>45</v>
      </c>
      <c r="B284" s="5">
        <f>IF(Data_Mentah!B284="Male",1,0)</f>
        <v>1</v>
      </c>
      <c r="C284" s="5">
        <f>IF(Data_Mentah!C284="Yes",1,0)</f>
        <v>0</v>
      </c>
      <c r="D284" s="5">
        <f>IF(Data_Mentah!D284="Yes",1,0)</f>
        <v>0</v>
      </c>
      <c r="E284" s="5">
        <f>IF(Data_Mentah!E284="Yes",1,0)</f>
        <v>0</v>
      </c>
      <c r="F284" s="5">
        <f>IF(Data_Mentah!F284="Yes",1,0)</f>
        <v>0</v>
      </c>
      <c r="G284" s="5">
        <f>IF(Data_Mentah!G284="Yes",1,0)</f>
        <v>1</v>
      </c>
      <c r="H284" s="5">
        <f>IF(Data_Mentah!H284="Yes",1,0)</f>
        <v>1</v>
      </c>
      <c r="I284" s="5">
        <f>IF(Data_Mentah!I284="Yes",1,0)</f>
        <v>0</v>
      </c>
      <c r="J284" s="5">
        <f>IF(Data_Mentah!J284="Yes",1,0)</f>
        <v>0</v>
      </c>
      <c r="K284" s="5">
        <f>IF(Data_Mentah!K284="Yes",1,0)</f>
        <v>0</v>
      </c>
      <c r="L284" s="5">
        <f>IF(Data_Mentah!L284="Yes",1,0)</f>
        <v>0</v>
      </c>
      <c r="M284" s="5">
        <f>IF(Data_Mentah!M284="Yes",1,0)</f>
        <v>0</v>
      </c>
      <c r="N284" s="5">
        <f>IF(Data_Mentah!N284="Yes",1,0)</f>
        <v>0</v>
      </c>
      <c r="O284" s="5">
        <f>IF(Data_Mentah!O284="Yes",1,0)</f>
        <v>0</v>
      </c>
      <c r="P284" s="5">
        <f>IF(Data_Mentah!P284="Yes",1,0)</f>
        <v>0</v>
      </c>
      <c r="Q284" s="6">
        <f>IF(Data_Mentah!Q284="Positive",1,0)</f>
        <v>0</v>
      </c>
      <c r="T284">
        <f t="shared" si="24"/>
        <v>0</v>
      </c>
      <c r="U284">
        <f t="shared" si="25"/>
        <v>0</v>
      </c>
      <c r="V284">
        <f t="shared" si="26"/>
        <v>0</v>
      </c>
      <c r="W284">
        <f t="shared" si="27"/>
        <v>0</v>
      </c>
      <c r="X284">
        <f t="shared" si="28"/>
        <v>0</v>
      </c>
      <c r="Y284">
        <f>IF((Evaluasi_Model!T284 + Evaluasi_Model!U284 + Evaluasi_Model!V284 + Evaluasi_Model!W284 + Evaluasi_Model!X284) &gt;= 3, 1, 0)</f>
        <v>0</v>
      </c>
      <c r="Z284">
        <f>Label_Encoding!Q284</f>
        <v>0</v>
      </c>
      <c r="AA284" t="str">
        <f t="shared" si="29"/>
        <v>Benar</v>
      </c>
    </row>
    <row r="285" spans="1:27" ht="15.75" customHeight="1" x14ac:dyDescent="0.2">
      <c r="A285" s="7">
        <v>57</v>
      </c>
      <c r="B285" s="8">
        <f>IF(Data_Mentah!B285="Male",1,0)</f>
        <v>1</v>
      </c>
      <c r="C285" s="8">
        <f>IF(Data_Mentah!C285="Yes",1,0)</f>
        <v>0</v>
      </c>
      <c r="D285" s="8">
        <f>IF(Data_Mentah!D285="Yes",1,0)</f>
        <v>0</v>
      </c>
      <c r="E285" s="8">
        <f>IF(Data_Mentah!E285="Yes",1,0)</f>
        <v>0</v>
      </c>
      <c r="F285" s="8">
        <f>IF(Data_Mentah!F285="Yes",1,0)</f>
        <v>0</v>
      </c>
      <c r="G285" s="8">
        <f>IF(Data_Mentah!G285="Yes",1,0)</f>
        <v>1</v>
      </c>
      <c r="H285" s="8">
        <f>IF(Data_Mentah!H285="Yes",1,0)</f>
        <v>0</v>
      </c>
      <c r="I285" s="8">
        <f>IF(Data_Mentah!I285="Yes",1,0)</f>
        <v>1</v>
      </c>
      <c r="J285" s="8">
        <f>IF(Data_Mentah!J285="Yes",1,0)</f>
        <v>0</v>
      </c>
      <c r="K285" s="8">
        <f>IF(Data_Mentah!K285="Yes",1,0)</f>
        <v>0</v>
      </c>
      <c r="L285" s="8">
        <f>IF(Data_Mentah!L285="Yes",1,0)</f>
        <v>0</v>
      </c>
      <c r="M285" s="8">
        <f>IF(Data_Mentah!M285="Yes",1,0)</f>
        <v>0</v>
      </c>
      <c r="N285" s="8">
        <f>IF(Data_Mentah!N285="Yes",1,0)</f>
        <v>1</v>
      </c>
      <c r="O285" s="8">
        <f>IF(Data_Mentah!O285="Yes",1,0)</f>
        <v>0</v>
      </c>
      <c r="P285" s="8">
        <f>IF(Data_Mentah!P285="Yes",1,0)</f>
        <v>0</v>
      </c>
      <c r="Q285" s="9">
        <f>IF(Data_Mentah!Q285="Positive",1,0)</f>
        <v>0</v>
      </c>
      <c r="T285">
        <f t="shared" si="24"/>
        <v>0</v>
      </c>
      <c r="U285">
        <f t="shared" si="25"/>
        <v>0</v>
      </c>
      <c r="V285">
        <f t="shared" si="26"/>
        <v>0</v>
      </c>
      <c r="W285">
        <f t="shared" si="27"/>
        <v>0</v>
      </c>
      <c r="X285">
        <f t="shared" si="28"/>
        <v>0</v>
      </c>
      <c r="Y285">
        <f>IF((Evaluasi_Model!T285 + Evaluasi_Model!U285 + Evaluasi_Model!V285 + Evaluasi_Model!W285 + Evaluasi_Model!X285) &gt;= 3, 1, 0)</f>
        <v>0</v>
      </c>
      <c r="Z285">
        <f>Label_Encoding!Q285</f>
        <v>0</v>
      </c>
      <c r="AA285" t="str">
        <f t="shared" si="29"/>
        <v>Benar</v>
      </c>
    </row>
    <row r="286" spans="1:27" ht="15.75" customHeight="1" x14ac:dyDescent="0.2">
      <c r="A286" s="4">
        <v>72</v>
      </c>
      <c r="B286" s="5">
        <f>IF(Data_Mentah!B286="Male",1,0)</f>
        <v>1</v>
      </c>
      <c r="C286" s="5">
        <f>IF(Data_Mentah!C286="Yes",1,0)</f>
        <v>1</v>
      </c>
      <c r="D286" s="5">
        <f>IF(Data_Mentah!D286="Yes",1,0)</f>
        <v>0</v>
      </c>
      <c r="E286" s="5">
        <f>IF(Data_Mentah!E286="Yes",1,0)</f>
        <v>0</v>
      </c>
      <c r="F286" s="5">
        <f>IF(Data_Mentah!F286="Yes",1,0)</f>
        <v>0</v>
      </c>
      <c r="G286" s="5">
        <f>IF(Data_Mentah!G286="Yes",1,0)</f>
        <v>1</v>
      </c>
      <c r="H286" s="5">
        <f>IF(Data_Mentah!H286="Yes",1,0)</f>
        <v>0</v>
      </c>
      <c r="I286" s="5">
        <f>IF(Data_Mentah!I286="Yes",1,0)</f>
        <v>1</v>
      </c>
      <c r="J286" s="5">
        <f>IF(Data_Mentah!J286="Yes",1,0)</f>
        <v>1</v>
      </c>
      <c r="K286" s="5">
        <f>IF(Data_Mentah!K286="Yes",1,0)</f>
        <v>0</v>
      </c>
      <c r="L286" s="5">
        <f>IF(Data_Mentah!L286="Yes",1,0)</f>
        <v>1</v>
      </c>
      <c r="M286" s="5">
        <f>IF(Data_Mentah!M286="Yes",1,0)</f>
        <v>1</v>
      </c>
      <c r="N286" s="5">
        <f>IF(Data_Mentah!N286="Yes",1,0)</f>
        <v>1</v>
      </c>
      <c r="O286" s="5">
        <f>IF(Data_Mentah!O286="Yes",1,0)</f>
        <v>1</v>
      </c>
      <c r="P286" s="5">
        <f>IF(Data_Mentah!P286="Yes",1,0)</f>
        <v>0</v>
      </c>
      <c r="Q286" s="6">
        <f>IF(Data_Mentah!Q286="Positive",1,0)</f>
        <v>0</v>
      </c>
      <c r="T286">
        <f t="shared" si="24"/>
        <v>0</v>
      </c>
      <c r="U286">
        <f t="shared" si="25"/>
        <v>1</v>
      </c>
      <c r="V286">
        <f t="shared" si="26"/>
        <v>1</v>
      </c>
      <c r="W286">
        <f t="shared" si="27"/>
        <v>0</v>
      </c>
      <c r="X286">
        <f t="shared" si="28"/>
        <v>1</v>
      </c>
      <c r="Y286">
        <f>IF((Evaluasi_Model!T286 + Evaluasi_Model!U286 + Evaluasi_Model!V286 + Evaluasi_Model!W286 + Evaluasi_Model!X286) &gt;= 3, 1, 0)</f>
        <v>1</v>
      </c>
      <c r="Z286">
        <f>Label_Encoding!Q286</f>
        <v>0</v>
      </c>
      <c r="AA286" t="str">
        <f t="shared" si="29"/>
        <v>Salah</v>
      </c>
    </row>
    <row r="287" spans="1:27" ht="15.75" customHeight="1" x14ac:dyDescent="0.2">
      <c r="A287" s="7">
        <v>30</v>
      </c>
      <c r="B287" s="8">
        <f>IF(Data_Mentah!B287="Male",1,0)</f>
        <v>1</v>
      </c>
      <c r="C287" s="8">
        <f>IF(Data_Mentah!C287="Yes",1,0)</f>
        <v>0</v>
      </c>
      <c r="D287" s="8">
        <f>IF(Data_Mentah!D287="Yes",1,0)</f>
        <v>0</v>
      </c>
      <c r="E287" s="8">
        <f>IF(Data_Mentah!E287="Yes",1,0)</f>
        <v>0</v>
      </c>
      <c r="F287" s="8">
        <f>IF(Data_Mentah!F287="Yes",1,0)</f>
        <v>0</v>
      </c>
      <c r="G287" s="8">
        <f>IF(Data_Mentah!G287="Yes",1,0)</f>
        <v>0</v>
      </c>
      <c r="H287" s="8">
        <f>IF(Data_Mentah!H287="Yes",1,0)</f>
        <v>0</v>
      </c>
      <c r="I287" s="8">
        <f>IF(Data_Mentah!I287="Yes",1,0)</f>
        <v>0</v>
      </c>
      <c r="J287" s="8">
        <f>IF(Data_Mentah!J287="Yes",1,0)</f>
        <v>0</v>
      </c>
      <c r="K287" s="8">
        <f>IF(Data_Mentah!K287="Yes",1,0)</f>
        <v>0</v>
      </c>
      <c r="L287" s="8">
        <f>IF(Data_Mentah!L287="Yes",1,0)</f>
        <v>0</v>
      </c>
      <c r="M287" s="8">
        <f>IF(Data_Mentah!M287="Yes",1,0)</f>
        <v>0</v>
      </c>
      <c r="N287" s="8">
        <f>IF(Data_Mentah!N287="Yes",1,0)</f>
        <v>0</v>
      </c>
      <c r="O287" s="8">
        <f>IF(Data_Mentah!O287="Yes",1,0)</f>
        <v>0</v>
      </c>
      <c r="P287" s="8">
        <f>IF(Data_Mentah!P287="Yes",1,0)</f>
        <v>0</v>
      </c>
      <c r="Q287" s="9">
        <f>IF(Data_Mentah!Q287="Positive",1,0)</f>
        <v>0</v>
      </c>
      <c r="T287">
        <f t="shared" si="24"/>
        <v>0</v>
      </c>
      <c r="U287">
        <f t="shared" si="25"/>
        <v>0</v>
      </c>
      <c r="V287">
        <f t="shared" si="26"/>
        <v>0</v>
      </c>
      <c r="W287">
        <f t="shared" si="27"/>
        <v>0</v>
      </c>
      <c r="X287">
        <f t="shared" si="28"/>
        <v>0</v>
      </c>
      <c r="Y287">
        <f>IF((Evaluasi_Model!T287 + Evaluasi_Model!U287 + Evaluasi_Model!V287 + Evaluasi_Model!W287 + Evaluasi_Model!X287) &gt;= 3, 1, 0)</f>
        <v>0</v>
      </c>
      <c r="Z287">
        <f>Label_Encoding!Q287</f>
        <v>0</v>
      </c>
      <c r="AA287" t="str">
        <f t="shared" si="29"/>
        <v>Benar</v>
      </c>
    </row>
    <row r="288" spans="1:27" ht="15.75" customHeight="1" x14ac:dyDescent="0.2">
      <c r="A288" s="4">
        <v>27</v>
      </c>
      <c r="B288" s="5">
        <f>IF(Data_Mentah!B288="Male",1,0)</f>
        <v>1</v>
      </c>
      <c r="C288" s="5">
        <f>IF(Data_Mentah!C288="Yes",1,0)</f>
        <v>0</v>
      </c>
      <c r="D288" s="5">
        <f>IF(Data_Mentah!D288="Yes",1,0)</f>
        <v>0</v>
      </c>
      <c r="E288" s="5">
        <f>IF(Data_Mentah!E288="Yes",1,0)</f>
        <v>0</v>
      </c>
      <c r="F288" s="5">
        <f>IF(Data_Mentah!F288="Yes",1,0)</f>
        <v>0</v>
      </c>
      <c r="G288" s="5">
        <f>IF(Data_Mentah!G288="Yes",1,0)</f>
        <v>0</v>
      </c>
      <c r="H288" s="5">
        <f>IF(Data_Mentah!H288="Yes",1,0)</f>
        <v>0</v>
      </c>
      <c r="I288" s="5">
        <f>IF(Data_Mentah!I288="Yes",1,0)</f>
        <v>0</v>
      </c>
      <c r="J288" s="5">
        <f>IF(Data_Mentah!J288="Yes",1,0)</f>
        <v>0</v>
      </c>
      <c r="K288" s="5">
        <f>IF(Data_Mentah!K288="Yes",1,0)</f>
        <v>0</v>
      </c>
      <c r="L288" s="5">
        <f>IF(Data_Mentah!L288="Yes",1,0)</f>
        <v>0</v>
      </c>
      <c r="M288" s="5">
        <f>IF(Data_Mentah!M288="Yes",1,0)</f>
        <v>0</v>
      </c>
      <c r="N288" s="5">
        <f>IF(Data_Mentah!N288="Yes",1,0)</f>
        <v>0</v>
      </c>
      <c r="O288" s="5">
        <f>IF(Data_Mentah!O288="Yes",1,0)</f>
        <v>0</v>
      </c>
      <c r="P288" s="5">
        <f>IF(Data_Mentah!P288="Yes",1,0)</f>
        <v>0</v>
      </c>
      <c r="Q288" s="6">
        <f>IF(Data_Mentah!Q288="Positive",1,0)</f>
        <v>0</v>
      </c>
      <c r="T288">
        <f t="shared" si="24"/>
        <v>0</v>
      </c>
      <c r="U288">
        <f t="shared" si="25"/>
        <v>0</v>
      </c>
      <c r="V288">
        <f t="shared" si="26"/>
        <v>0</v>
      </c>
      <c r="W288">
        <f t="shared" si="27"/>
        <v>0</v>
      </c>
      <c r="X288">
        <f t="shared" si="28"/>
        <v>0</v>
      </c>
      <c r="Y288">
        <f>IF((Evaluasi_Model!T288 + Evaluasi_Model!U288 + Evaluasi_Model!V288 + Evaluasi_Model!W288 + Evaluasi_Model!X288) &gt;= 3, 1, 0)</f>
        <v>0</v>
      </c>
      <c r="Z288">
        <f>Label_Encoding!Q288</f>
        <v>0</v>
      </c>
      <c r="AA288" t="str">
        <f t="shared" si="29"/>
        <v>Benar</v>
      </c>
    </row>
    <row r="289" spans="1:27" ht="15.75" customHeight="1" x14ac:dyDescent="0.2">
      <c r="A289" s="7">
        <v>38</v>
      </c>
      <c r="B289" s="8">
        <f>IF(Data_Mentah!B289="Male",1,0)</f>
        <v>1</v>
      </c>
      <c r="C289" s="8">
        <f>IF(Data_Mentah!C289="Yes",1,0)</f>
        <v>0</v>
      </c>
      <c r="D289" s="8">
        <f>IF(Data_Mentah!D289="Yes",1,0)</f>
        <v>0</v>
      </c>
      <c r="E289" s="8">
        <f>IF(Data_Mentah!E289="Yes",1,0)</f>
        <v>0</v>
      </c>
      <c r="F289" s="8">
        <f>IF(Data_Mentah!F289="Yes",1,0)</f>
        <v>0</v>
      </c>
      <c r="G289" s="8">
        <f>IF(Data_Mentah!G289="Yes",1,0)</f>
        <v>0</v>
      </c>
      <c r="H289" s="8">
        <f>IF(Data_Mentah!H289="Yes",1,0)</f>
        <v>0</v>
      </c>
      <c r="I289" s="8">
        <f>IF(Data_Mentah!I289="Yes",1,0)</f>
        <v>0</v>
      </c>
      <c r="J289" s="8">
        <f>IF(Data_Mentah!J289="Yes",1,0)</f>
        <v>0</v>
      </c>
      <c r="K289" s="8">
        <f>IF(Data_Mentah!K289="Yes",1,0)</f>
        <v>0</v>
      </c>
      <c r="L289" s="8">
        <f>IF(Data_Mentah!L289="Yes",1,0)</f>
        <v>0</v>
      </c>
      <c r="M289" s="8">
        <f>IF(Data_Mentah!M289="Yes",1,0)</f>
        <v>0</v>
      </c>
      <c r="N289" s="8">
        <f>IF(Data_Mentah!N289="Yes",1,0)</f>
        <v>0</v>
      </c>
      <c r="O289" s="8">
        <f>IF(Data_Mentah!O289="Yes",1,0)</f>
        <v>0</v>
      </c>
      <c r="P289" s="8">
        <f>IF(Data_Mentah!P289="Yes",1,0)</f>
        <v>0</v>
      </c>
      <c r="Q289" s="9">
        <f>IF(Data_Mentah!Q289="Positive",1,0)</f>
        <v>0</v>
      </c>
      <c r="T289">
        <f t="shared" si="24"/>
        <v>0</v>
      </c>
      <c r="U289">
        <f t="shared" si="25"/>
        <v>0</v>
      </c>
      <c r="V289">
        <f t="shared" si="26"/>
        <v>0</v>
      </c>
      <c r="W289">
        <f t="shared" si="27"/>
        <v>0</v>
      </c>
      <c r="X289">
        <f t="shared" si="28"/>
        <v>0</v>
      </c>
      <c r="Y289">
        <f>IF((Evaluasi_Model!T289 + Evaluasi_Model!U289 + Evaluasi_Model!V289 + Evaluasi_Model!W289 + Evaluasi_Model!X289) &gt;= 3, 1, 0)</f>
        <v>0</v>
      </c>
      <c r="Z289">
        <f>Label_Encoding!Q289</f>
        <v>0</v>
      </c>
      <c r="AA289" t="str">
        <f t="shared" si="29"/>
        <v>Benar</v>
      </c>
    </row>
    <row r="290" spans="1:27" ht="15.75" customHeight="1" x14ac:dyDescent="0.2">
      <c r="A290" s="4">
        <v>43</v>
      </c>
      <c r="B290" s="5">
        <f>IF(Data_Mentah!B290="Male",1,0)</f>
        <v>1</v>
      </c>
      <c r="C290" s="5">
        <f>IF(Data_Mentah!C290="Yes",1,0)</f>
        <v>0</v>
      </c>
      <c r="D290" s="5">
        <f>IF(Data_Mentah!D290="Yes",1,0)</f>
        <v>0</v>
      </c>
      <c r="E290" s="5">
        <f>IF(Data_Mentah!E290="Yes",1,0)</f>
        <v>0</v>
      </c>
      <c r="F290" s="5">
        <f>IF(Data_Mentah!F290="Yes",1,0)</f>
        <v>1</v>
      </c>
      <c r="G290" s="5">
        <f>IF(Data_Mentah!G290="Yes",1,0)</f>
        <v>0</v>
      </c>
      <c r="H290" s="5">
        <f>IF(Data_Mentah!H290="Yes",1,0)</f>
        <v>1</v>
      </c>
      <c r="I290" s="5">
        <f>IF(Data_Mentah!I290="Yes",1,0)</f>
        <v>0</v>
      </c>
      <c r="J290" s="5">
        <f>IF(Data_Mentah!J290="Yes",1,0)</f>
        <v>1</v>
      </c>
      <c r="K290" s="5">
        <f>IF(Data_Mentah!K290="Yes",1,0)</f>
        <v>0</v>
      </c>
      <c r="L290" s="5">
        <f>IF(Data_Mentah!L290="Yes",1,0)</f>
        <v>1</v>
      </c>
      <c r="M290" s="5">
        <f>IF(Data_Mentah!M290="Yes",1,0)</f>
        <v>0</v>
      </c>
      <c r="N290" s="5">
        <f>IF(Data_Mentah!N290="Yes",1,0)</f>
        <v>0</v>
      </c>
      <c r="O290" s="5">
        <f>IF(Data_Mentah!O290="Yes",1,0)</f>
        <v>1</v>
      </c>
      <c r="P290" s="5">
        <f>IF(Data_Mentah!P290="Yes",1,0)</f>
        <v>0</v>
      </c>
      <c r="Q290" s="6">
        <f>IF(Data_Mentah!Q290="Positive",1,0)</f>
        <v>0</v>
      </c>
      <c r="T290">
        <f t="shared" si="24"/>
        <v>1</v>
      </c>
      <c r="U290">
        <f t="shared" si="25"/>
        <v>0</v>
      </c>
      <c r="V290">
        <f t="shared" si="26"/>
        <v>1</v>
      </c>
      <c r="W290">
        <f t="shared" si="27"/>
        <v>0</v>
      </c>
      <c r="X290">
        <f t="shared" si="28"/>
        <v>0</v>
      </c>
      <c r="Y290">
        <f>IF((Evaluasi_Model!T290 + Evaluasi_Model!U290 + Evaluasi_Model!V290 + Evaluasi_Model!W290 + Evaluasi_Model!X290) &gt;= 3, 1, 0)</f>
        <v>0</v>
      </c>
      <c r="Z290">
        <f>Label_Encoding!Q290</f>
        <v>0</v>
      </c>
      <c r="AA290" t="str">
        <f t="shared" si="29"/>
        <v>Benar</v>
      </c>
    </row>
    <row r="291" spans="1:27" ht="15.75" customHeight="1" x14ac:dyDescent="0.2">
      <c r="A291" s="7">
        <v>40</v>
      </c>
      <c r="B291" s="8">
        <f>IF(Data_Mentah!B291="Male",1,0)</f>
        <v>1</v>
      </c>
      <c r="C291" s="8">
        <f>IF(Data_Mentah!C291="Yes",1,0)</f>
        <v>0</v>
      </c>
      <c r="D291" s="8">
        <f>IF(Data_Mentah!D291="Yes",1,0)</f>
        <v>0</v>
      </c>
      <c r="E291" s="8">
        <f>IF(Data_Mentah!E291="Yes",1,0)</f>
        <v>1</v>
      </c>
      <c r="F291" s="8">
        <f>IF(Data_Mentah!F291="Yes",1,0)</f>
        <v>0</v>
      </c>
      <c r="G291" s="8">
        <f>IF(Data_Mentah!G291="Yes",1,0)</f>
        <v>0</v>
      </c>
      <c r="H291" s="8">
        <f>IF(Data_Mentah!H291="Yes",1,0)</f>
        <v>0</v>
      </c>
      <c r="I291" s="8">
        <f>IF(Data_Mentah!I291="Yes",1,0)</f>
        <v>0</v>
      </c>
      <c r="J291" s="8">
        <f>IF(Data_Mentah!J291="Yes",1,0)</f>
        <v>0</v>
      </c>
      <c r="K291" s="8">
        <f>IF(Data_Mentah!K291="Yes",1,0)</f>
        <v>0</v>
      </c>
      <c r="L291" s="8">
        <f>IF(Data_Mentah!L291="Yes",1,0)</f>
        <v>0</v>
      </c>
      <c r="M291" s="8">
        <f>IF(Data_Mentah!M291="Yes",1,0)</f>
        <v>0</v>
      </c>
      <c r="N291" s="8">
        <f>IF(Data_Mentah!N291="Yes",1,0)</f>
        <v>0</v>
      </c>
      <c r="O291" s="8">
        <f>IF(Data_Mentah!O291="Yes",1,0)</f>
        <v>0</v>
      </c>
      <c r="P291" s="8">
        <f>IF(Data_Mentah!P291="Yes",1,0)</f>
        <v>1</v>
      </c>
      <c r="Q291" s="9">
        <f>IF(Data_Mentah!Q291="Positive",1,0)</f>
        <v>0</v>
      </c>
      <c r="T291">
        <f t="shared" si="24"/>
        <v>0</v>
      </c>
      <c r="U291">
        <f t="shared" si="25"/>
        <v>0</v>
      </c>
      <c r="V291">
        <f t="shared" si="26"/>
        <v>0</v>
      </c>
      <c r="W291">
        <f t="shared" si="27"/>
        <v>0</v>
      </c>
      <c r="X291">
        <f t="shared" si="28"/>
        <v>0</v>
      </c>
      <c r="Y291">
        <f>IF((Evaluasi_Model!T291 + Evaluasi_Model!U291 + Evaluasi_Model!V291 + Evaluasi_Model!W291 + Evaluasi_Model!X291) &gt;= 3, 1, 0)</f>
        <v>0</v>
      </c>
      <c r="Z291">
        <f>Label_Encoding!Q291</f>
        <v>0</v>
      </c>
      <c r="AA291" t="str">
        <f t="shared" si="29"/>
        <v>Benar</v>
      </c>
    </row>
    <row r="292" spans="1:27" ht="15.75" customHeight="1" x14ac:dyDescent="0.2">
      <c r="A292" s="4">
        <v>54</v>
      </c>
      <c r="B292" s="5">
        <f>IF(Data_Mentah!B292="Male",1,0)</f>
        <v>1</v>
      </c>
      <c r="C292" s="5">
        <f>IF(Data_Mentah!C292="Yes",1,0)</f>
        <v>0</v>
      </c>
      <c r="D292" s="5">
        <f>IF(Data_Mentah!D292="Yes",1,0)</f>
        <v>0</v>
      </c>
      <c r="E292" s="5">
        <f>IF(Data_Mentah!E292="Yes",1,0)</f>
        <v>0</v>
      </c>
      <c r="F292" s="5">
        <f>IF(Data_Mentah!F292="Yes",1,0)</f>
        <v>1</v>
      </c>
      <c r="G292" s="5">
        <f>IF(Data_Mentah!G292="Yes",1,0)</f>
        <v>0</v>
      </c>
      <c r="H292" s="5">
        <f>IF(Data_Mentah!H292="Yes",1,0)</f>
        <v>0</v>
      </c>
      <c r="I292" s="5">
        <f>IF(Data_Mentah!I292="Yes",1,0)</f>
        <v>0</v>
      </c>
      <c r="J292" s="5">
        <f>IF(Data_Mentah!J292="Yes",1,0)</f>
        <v>1</v>
      </c>
      <c r="K292" s="5">
        <f>IF(Data_Mentah!K292="Yes",1,0)</f>
        <v>0</v>
      </c>
      <c r="L292" s="5">
        <f>IF(Data_Mentah!L292="Yes",1,0)</f>
        <v>1</v>
      </c>
      <c r="M292" s="5">
        <f>IF(Data_Mentah!M292="Yes",1,0)</f>
        <v>0</v>
      </c>
      <c r="N292" s="5">
        <f>IF(Data_Mentah!N292="Yes",1,0)</f>
        <v>1</v>
      </c>
      <c r="O292" s="5">
        <f>IF(Data_Mentah!O292="Yes",1,0)</f>
        <v>1</v>
      </c>
      <c r="P292" s="5">
        <f>IF(Data_Mentah!P292="Yes",1,0)</f>
        <v>0</v>
      </c>
      <c r="Q292" s="6">
        <f>IF(Data_Mentah!Q292="Positive",1,0)</f>
        <v>0</v>
      </c>
      <c r="T292">
        <f t="shared" si="24"/>
        <v>1</v>
      </c>
      <c r="U292">
        <f t="shared" si="25"/>
        <v>0</v>
      </c>
      <c r="V292">
        <f t="shared" si="26"/>
        <v>1</v>
      </c>
      <c r="W292">
        <f t="shared" si="27"/>
        <v>0</v>
      </c>
      <c r="X292">
        <f t="shared" si="28"/>
        <v>0</v>
      </c>
      <c r="Y292">
        <f>IF((Evaluasi_Model!T292 + Evaluasi_Model!U292 + Evaluasi_Model!V292 + Evaluasi_Model!W292 + Evaluasi_Model!X292) &gt;= 3, 1, 0)</f>
        <v>0</v>
      </c>
      <c r="Z292">
        <f>Label_Encoding!Q292</f>
        <v>0</v>
      </c>
      <c r="AA292" t="str">
        <f t="shared" si="29"/>
        <v>Benar</v>
      </c>
    </row>
    <row r="293" spans="1:27" ht="15.75" customHeight="1" x14ac:dyDescent="0.2">
      <c r="A293" s="7">
        <v>30</v>
      </c>
      <c r="B293" s="8">
        <f>IF(Data_Mentah!B293="Male",1,0)</f>
        <v>1</v>
      </c>
      <c r="C293" s="8">
        <f>IF(Data_Mentah!C293="Yes",1,0)</f>
        <v>0</v>
      </c>
      <c r="D293" s="8">
        <f>IF(Data_Mentah!D293="Yes",1,0)</f>
        <v>0</v>
      </c>
      <c r="E293" s="8">
        <f>IF(Data_Mentah!E293="Yes",1,0)</f>
        <v>0</v>
      </c>
      <c r="F293" s="8">
        <f>IF(Data_Mentah!F293="Yes",1,0)</f>
        <v>0</v>
      </c>
      <c r="G293" s="8">
        <f>IF(Data_Mentah!G293="Yes",1,0)</f>
        <v>0</v>
      </c>
      <c r="H293" s="8">
        <f>IF(Data_Mentah!H293="Yes",1,0)</f>
        <v>0</v>
      </c>
      <c r="I293" s="8">
        <f>IF(Data_Mentah!I293="Yes",1,0)</f>
        <v>0</v>
      </c>
      <c r="J293" s="8">
        <f>IF(Data_Mentah!J293="Yes",1,0)</f>
        <v>0</v>
      </c>
      <c r="K293" s="8">
        <f>IF(Data_Mentah!K293="Yes",1,0)</f>
        <v>0</v>
      </c>
      <c r="L293" s="8">
        <f>IF(Data_Mentah!L293="Yes",1,0)</f>
        <v>0</v>
      </c>
      <c r="M293" s="8">
        <f>IF(Data_Mentah!M293="Yes",1,0)</f>
        <v>0</v>
      </c>
      <c r="N293" s="8">
        <f>IF(Data_Mentah!N293="Yes",1,0)</f>
        <v>0</v>
      </c>
      <c r="O293" s="8">
        <f>IF(Data_Mentah!O293="Yes",1,0)</f>
        <v>0</v>
      </c>
      <c r="P293" s="8">
        <f>IF(Data_Mentah!P293="Yes",1,0)</f>
        <v>0</v>
      </c>
      <c r="Q293" s="9">
        <f>IF(Data_Mentah!Q293="Positive",1,0)</f>
        <v>0</v>
      </c>
      <c r="T293">
        <f t="shared" si="24"/>
        <v>0</v>
      </c>
      <c r="U293">
        <f t="shared" si="25"/>
        <v>0</v>
      </c>
      <c r="V293">
        <f t="shared" si="26"/>
        <v>0</v>
      </c>
      <c r="W293">
        <f t="shared" si="27"/>
        <v>0</v>
      </c>
      <c r="X293">
        <f t="shared" si="28"/>
        <v>0</v>
      </c>
      <c r="Y293">
        <f>IF((Evaluasi_Model!T293 + Evaluasi_Model!U293 + Evaluasi_Model!V293 + Evaluasi_Model!W293 + Evaluasi_Model!X293) &gt;= 3, 1, 0)</f>
        <v>0</v>
      </c>
      <c r="Z293">
        <f>Label_Encoding!Q293</f>
        <v>0</v>
      </c>
      <c r="AA293" t="str">
        <f t="shared" si="29"/>
        <v>Benar</v>
      </c>
    </row>
    <row r="294" spans="1:27" ht="15.75" customHeight="1" x14ac:dyDescent="0.2">
      <c r="A294" s="4">
        <v>46</v>
      </c>
      <c r="B294" s="5">
        <f>IF(Data_Mentah!B294="Male",1,0)</f>
        <v>1</v>
      </c>
      <c r="C294" s="5">
        <f>IF(Data_Mentah!C294="Yes",1,0)</f>
        <v>0</v>
      </c>
      <c r="D294" s="5">
        <f>IF(Data_Mentah!D294="Yes",1,0)</f>
        <v>0</v>
      </c>
      <c r="E294" s="5">
        <f>IF(Data_Mentah!E294="Yes",1,0)</f>
        <v>0</v>
      </c>
      <c r="F294" s="5">
        <f>IF(Data_Mentah!F294="Yes",1,0)</f>
        <v>1</v>
      </c>
      <c r="G294" s="5">
        <f>IF(Data_Mentah!G294="Yes",1,0)</f>
        <v>0</v>
      </c>
      <c r="H294" s="5">
        <f>IF(Data_Mentah!H294="Yes",1,0)</f>
        <v>0</v>
      </c>
      <c r="I294" s="5">
        <f>IF(Data_Mentah!I294="Yes",1,0)</f>
        <v>0</v>
      </c>
      <c r="J294" s="5">
        <f>IF(Data_Mentah!J294="Yes",1,0)</f>
        <v>1</v>
      </c>
      <c r="K294" s="5">
        <f>IF(Data_Mentah!K294="Yes",1,0)</f>
        <v>0</v>
      </c>
      <c r="L294" s="5">
        <f>IF(Data_Mentah!L294="Yes",1,0)</f>
        <v>1</v>
      </c>
      <c r="M294" s="5">
        <f>IF(Data_Mentah!M294="Yes",1,0)</f>
        <v>0</v>
      </c>
      <c r="N294" s="5">
        <f>IF(Data_Mentah!N294="Yes",1,0)</f>
        <v>0</v>
      </c>
      <c r="O294" s="5">
        <f>IF(Data_Mentah!O294="Yes",1,0)</f>
        <v>1</v>
      </c>
      <c r="P294" s="5">
        <f>IF(Data_Mentah!P294="Yes",1,0)</f>
        <v>0</v>
      </c>
      <c r="Q294" s="6">
        <f>IF(Data_Mentah!Q294="Positive",1,0)</f>
        <v>0</v>
      </c>
      <c r="T294">
        <f t="shared" si="24"/>
        <v>0</v>
      </c>
      <c r="U294">
        <f t="shared" si="25"/>
        <v>0</v>
      </c>
      <c r="V294">
        <f t="shared" si="26"/>
        <v>1</v>
      </c>
      <c r="W294">
        <f t="shared" si="27"/>
        <v>0</v>
      </c>
      <c r="X294">
        <f t="shared" si="28"/>
        <v>0</v>
      </c>
      <c r="Y294">
        <f>IF((Evaluasi_Model!T294 + Evaluasi_Model!U294 + Evaluasi_Model!V294 + Evaluasi_Model!W294 + Evaluasi_Model!X294) &gt;= 3, 1, 0)</f>
        <v>0</v>
      </c>
      <c r="Z294">
        <f>Label_Encoding!Q294</f>
        <v>0</v>
      </c>
      <c r="AA294" t="str">
        <f t="shared" si="29"/>
        <v>Benar</v>
      </c>
    </row>
    <row r="295" spans="1:27" ht="15.75" customHeight="1" x14ac:dyDescent="0.2">
      <c r="A295" s="7">
        <v>53</v>
      </c>
      <c r="B295" s="8">
        <f>IF(Data_Mentah!B295="Male",1,0)</f>
        <v>1</v>
      </c>
      <c r="C295" s="8">
        <f>IF(Data_Mentah!C295="Yes",1,0)</f>
        <v>0</v>
      </c>
      <c r="D295" s="8">
        <f>IF(Data_Mentah!D295="Yes",1,0)</f>
        <v>0</v>
      </c>
      <c r="E295" s="8">
        <f>IF(Data_Mentah!E295="Yes",1,0)</f>
        <v>0</v>
      </c>
      <c r="F295" s="8">
        <f>IF(Data_Mentah!F295="Yes",1,0)</f>
        <v>1</v>
      </c>
      <c r="G295" s="8">
        <f>IF(Data_Mentah!G295="Yes",1,0)</f>
        <v>1</v>
      </c>
      <c r="H295" s="8">
        <f>IF(Data_Mentah!H295="Yes",1,0)</f>
        <v>0</v>
      </c>
      <c r="I295" s="8">
        <f>IF(Data_Mentah!I295="Yes",1,0)</f>
        <v>1</v>
      </c>
      <c r="J295" s="8">
        <f>IF(Data_Mentah!J295="Yes",1,0)</f>
        <v>1</v>
      </c>
      <c r="K295" s="8">
        <f>IF(Data_Mentah!K295="Yes",1,0)</f>
        <v>0</v>
      </c>
      <c r="L295" s="8">
        <f>IF(Data_Mentah!L295="Yes",1,0)</f>
        <v>1</v>
      </c>
      <c r="M295" s="8">
        <f>IF(Data_Mentah!M295="Yes",1,0)</f>
        <v>1</v>
      </c>
      <c r="N295" s="8">
        <f>IF(Data_Mentah!N295="Yes",1,0)</f>
        <v>1</v>
      </c>
      <c r="O295" s="8">
        <f>IF(Data_Mentah!O295="Yes",1,0)</f>
        <v>1</v>
      </c>
      <c r="P295" s="8">
        <f>IF(Data_Mentah!P295="Yes",1,0)</f>
        <v>0</v>
      </c>
      <c r="Q295" s="9">
        <f>IF(Data_Mentah!Q295="Positive",1,0)</f>
        <v>0</v>
      </c>
      <c r="T295">
        <f t="shared" si="24"/>
        <v>1</v>
      </c>
      <c r="U295">
        <f t="shared" si="25"/>
        <v>1</v>
      </c>
      <c r="V295">
        <f t="shared" si="26"/>
        <v>1</v>
      </c>
      <c r="W295">
        <f t="shared" si="27"/>
        <v>0</v>
      </c>
      <c r="X295">
        <f t="shared" si="28"/>
        <v>1</v>
      </c>
      <c r="Y295">
        <f>IF((Evaluasi_Model!T295 + Evaluasi_Model!U295 + Evaluasi_Model!V295 + Evaluasi_Model!W295 + Evaluasi_Model!X295) &gt;= 3, 1, 0)</f>
        <v>1</v>
      </c>
      <c r="Z295">
        <f>Label_Encoding!Q295</f>
        <v>0</v>
      </c>
      <c r="AA295" t="str">
        <f t="shared" si="29"/>
        <v>Salah</v>
      </c>
    </row>
    <row r="296" spans="1:27" ht="15.75" customHeight="1" x14ac:dyDescent="0.2">
      <c r="A296" s="4">
        <v>42</v>
      </c>
      <c r="B296" s="5">
        <f>IF(Data_Mentah!B296="Male",1,0)</f>
        <v>1</v>
      </c>
      <c r="C296" s="5">
        <f>IF(Data_Mentah!C296="Yes",1,0)</f>
        <v>0</v>
      </c>
      <c r="D296" s="5">
        <f>IF(Data_Mentah!D296="Yes",1,0)</f>
        <v>0</v>
      </c>
      <c r="E296" s="5">
        <f>IF(Data_Mentah!E296="Yes",1,0)</f>
        <v>0</v>
      </c>
      <c r="F296" s="5">
        <f>IF(Data_Mentah!F296="Yes",1,0)</f>
        <v>0</v>
      </c>
      <c r="G296" s="5">
        <f>IF(Data_Mentah!G296="Yes",1,0)</f>
        <v>0</v>
      </c>
      <c r="H296" s="5">
        <f>IF(Data_Mentah!H296="Yes",1,0)</f>
        <v>0</v>
      </c>
      <c r="I296" s="5">
        <f>IF(Data_Mentah!I296="Yes",1,0)</f>
        <v>0</v>
      </c>
      <c r="J296" s="5">
        <f>IF(Data_Mentah!J296="Yes",1,0)</f>
        <v>0</v>
      </c>
      <c r="K296" s="5">
        <f>IF(Data_Mentah!K296="Yes",1,0)</f>
        <v>0</v>
      </c>
      <c r="L296" s="5">
        <f>IF(Data_Mentah!L296="Yes",1,0)</f>
        <v>0</v>
      </c>
      <c r="M296" s="5">
        <f>IF(Data_Mentah!M296="Yes",1,0)</f>
        <v>0</v>
      </c>
      <c r="N296" s="5">
        <f>IF(Data_Mentah!N296="Yes",1,0)</f>
        <v>0</v>
      </c>
      <c r="O296" s="5">
        <f>IF(Data_Mentah!O296="Yes",1,0)</f>
        <v>1</v>
      </c>
      <c r="P296" s="5">
        <f>IF(Data_Mentah!P296="Yes",1,0)</f>
        <v>0</v>
      </c>
      <c r="Q296" s="6">
        <f>IF(Data_Mentah!Q296="Positive",1,0)</f>
        <v>0</v>
      </c>
      <c r="T296">
        <f t="shared" si="24"/>
        <v>0</v>
      </c>
      <c r="U296">
        <f t="shared" si="25"/>
        <v>0</v>
      </c>
      <c r="V296">
        <f t="shared" si="26"/>
        <v>0</v>
      </c>
      <c r="W296">
        <f t="shared" si="27"/>
        <v>0</v>
      </c>
      <c r="X296">
        <f t="shared" si="28"/>
        <v>0</v>
      </c>
      <c r="Y296">
        <f>IF((Evaluasi_Model!T296 + Evaluasi_Model!U296 + Evaluasi_Model!V296 + Evaluasi_Model!W296 + Evaluasi_Model!X296) &gt;= 3, 1, 0)</f>
        <v>0</v>
      </c>
      <c r="Z296">
        <f>Label_Encoding!Q296</f>
        <v>0</v>
      </c>
      <c r="AA296" t="str">
        <f t="shared" si="29"/>
        <v>Benar</v>
      </c>
    </row>
    <row r="297" spans="1:27" ht="15.75" customHeight="1" x14ac:dyDescent="0.2">
      <c r="A297" s="7">
        <v>55</v>
      </c>
      <c r="B297" s="8">
        <f>IF(Data_Mentah!B297="Male",1,0)</f>
        <v>0</v>
      </c>
      <c r="C297" s="8">
        <f>IF(Data_Mentah!C297="Yes",1,0)</f>
        <v>1</v>
      </c>
      <c r="D297" s="8">
        <f>IF(Data_Mentah!D297="Yes",1,0)</f>
        <v>1</v>
      </c>
      <c r="E297" s="8">
        <f>IF(Data_Mentah!E297="Yes",1,0)</f>
        <v>1</v>
      </c>
      <c r="F297" s="8">
        <f>IF(Data_Mentah!F297="Yes",1,0)</f>
        <v>1</v>
      </c>
      <c r="G297" s="8">
        <f>IF(Data_Mentah!G297="Yes",1,0)</f>
        <v>0</v>
      </c>
      <c r="H297" s="8">
        <f>IF(Data_Mentah!H297="Yes",1,0)</f>
        <v>0</v>
      </c>
      <c r="I297" s="8">
        <f>IF(Data_Mentah!I297="Yes",1,0)</f>
        <v>1</v>
      </c>
      <c r="J297" s="8">
        <f>IF(Data_Mentah!J297="Yes",1,0)</f>
        <v>0</v>
      </c>
      <c r="K297" s="8">
        <f>IF(Data_Mentah!K297="Yes",1,0)</f>
        <v>0</v>
      </c>
      <c r="L297" s="8">
        <f>IF(Data_Mentah!L297="Yes",1,0)</f>
        <v>0</v>
      </c>
      <c r="M297" s="8">
        <f>IF(Data_Mentah!M297="Yes",1,0)</f>
        <v>1</v>
      </c>
      <c r="N297" s="8">
        <f>IF(Data_Mentah!N297="Yes",1,0)</f>
        <v>0</v>
      </c>
      <c r="O297" s="8">
        <f>IF(Data_Mentah!O297="Yes",1,0)</f>
        <v>0</v>
      </c>
      <c r="P297" s="8">
        <f>IF(Data_Mentah!P297="Yes",1,0)</f>
        <v>1</v>
      </c>
      <c r="Q297" s="9">
        <f>IF(Data_Mentah!Q297="Positive",1,0)</f>
        <v>1</v>
      </c>
      <c r="T297">
        <f t="shared" si="24"/>
        <v>0</v>
      </c>
      <c r="U297">
        <f t="shared" si="25"/>
        <v>1</v>
      </c>
      <c r="V297">
        <f t="shared" si="26"/>
        <v>0</v>
      </c>
      <c r="W297">
        <f t="shared" si="27"/>
        <v>0</v>
      </c>
      <c r="X297">
        <f t="shared" si="28"/>
        <v>1</v>
      </c>
      <c r="Y297">
        <f>IF((Evaluasi_Model!T297 + Evaluasi_Model!U297 + Evaluasi_Model!V297 + Evaluasi_Model!W297 + Evaluasi_Model!X297) &gt;= 3, 1, 0)</f>
        <v>0</v>
      </c>
      <c r="Z297">
        <f>Label_Encoding!Q297</f>
        <v>1</v>
      </c>
      <c r="AA297" t="str">
        <f t="shared" si="29"/>
        <v>Salah</v>
      </c>
    </row>
    <row r="298" spans="1:27" ht="15.75" customHeight="1" x14ac:dyDescent="0.2">
      <c r="A298" s="4">
        <v>48</v>
      </c>
      <c r="B298" s="5">
        <f>IF(Data_Mentah!B298="Male",1,0)</f>
        <v>0</v>
      </c>
      <c r="C298" s="5">
        <f>IF(Data_Mentah!C298="Yes",1,0)</f>
        <v>1</v>
      </c>
      <c r="D298" s="5">
        <f>IF(Data_Mentah!D298="Yes",1,0)</f>
        <v>1</v>
      </c>
      <c r="E298" s="5">
        <f>IF(Data_Mentah!E298="Yes",1,0)</f>
        <v>1</v>
      </c>
      <c r="F298" s="5">
        <f>IF(Data_Mentah!F298="Yes",1,0)</f>
        <v>1</v>
      </c>
      <c r="G298" s="5">
        <f>IF(Data_Mentah!G298="Yes",1,0)</f>
        <v>1</v>
      </c>
      <c r="H298" s="5">
        <f>IF(Data_Mentah!H298="Yes",1,0)</f>
        <v>0</v>
      </c>
      <c r="I298" s="5">
        <f>IF(Data_Mentah!I298="Yes",1,0)</f>
        <v>0</v>
      </c>
      <c r="J298" s="5">
        <f>IF(Data_Mentah!J298="Yes",1,0)</f>
        <v>0</v>
      </c>
      <c r="K298" s="5">
        <f>IF(Data_Mentah!K298="Yes",1,0)</f>
        <v>0</v>
      </c>
      <c r="L298" s="5">
        <f>IF(Data_Mentah!L298="Yes",1,0)</f>
        <v>0</v>
      </c>
      <c r="M298" s="5">
        <f>IF(Data_Mentah!M298="Yes",1,0)</f>
        <v>1</v>
      </c>
      <c r="N298" s="5">
        <f>IF(Data_Mentah!N298="Yes",1,0)</f>
        <v>0</v>
      </c>
      <c r="O298" s="5">
        <f>IF(Data_Mentah!O298="Yes",1,0)</f>
        <v>0</v>
      </c>
      <c r="P298" s="5">
        <f>IF(Data_Mentah!P298="Yes",1,0)</f>
        <v>0</v>
      </c>
      <c r="Q298" s="6">
        <f>IF(Data_Mentah!Q298="Positive",1,0)</f>
        <v>1</v>
      </c>
      <c r="T298">
        <f t="shared" si="24"/>
        <v>0</v>
      </c>
      <c r="U298">
        <f t="shared" si="25"/>
        <v>1</v>
      </c>
      <c r="V298">
        <f t="shared" si="26"/>
        <v>0</v>
      </c>
      <c r="W298">
        <f t="shared" si="27"/>
        <v>0</v>
      </c>
      <c r="X298">
        <f t="shared" si="28"/>
        <v>0</v>
      </c>
      <c r="Y298">
        <f>IF((Evaluasi_Model!T298 + Evaluasi_Model!U298 + Evaluasi_Model!V298 + Evaluasi_Model!W298 + Evaluasi_Model!X298) &gt;= 3, 1, 0)</f>
        <v>0</v>
      </c>
      <c r="Z298">
        <f>Label_Encoding!Q298</f>
        <v>1</v>
      </c>
      <c r="AA298" t="str">
        <f t="shared" si="29"/>
        <v>Salah</v>
      </c>
    </row>
    <row r="299" spans="1:27" ht="15.75" customHeight="1" x14ac:dyDescent="0.2">
      <c r="A299" s="7">
        <v>55</v>
      </c>
      <c r="B299" s="8">
        <f>IF(Data_Mentah!B299="Male",1,0)</f>
        <v>0</v>
      </c>
      <c r="C299" s="8">
        <f>IF(Data_Mentah!C299="Yes",1,0)</f>
        <v>1</v>
      </c>
      <c r="D299" s="8">
        <f>IF(Data_Mentah!D299="Yes",1,0)</f>
        <v>1</v>
      </c>
      <c r="E299" s="8">
        <f>IF(Data_Mentah!E299="Yes",1,0)</f>
        <v>1</v>
      </c>
      <c r="F299" s="8">
        <f>IF(Data_Mentah!F299="Yes",1,0)</f>
        <v>0</v>
      </c>
      <c r="G299" s="8">
        <f>IF(Data_Mentah!G299="Yes",1,0)</f>
        <v>1</v>
      </c>
      <c r="H299" s="8">
        <f>IF(Data_Mentah!H299="Yes",1,0)</f>
        <v>0</v>
      </c>
      <c r="I299" s="8">
        <f>IF(Data_Mentah!I299="Yes",1,0)</f>
        <v>0</v>
      </c>
      <c r="J299" s="8">
        <f>IF(Data_Mentah!J299="Yes",1,0)</f>
        <v>1</v>
      </c>
      <c r="K299" s="8">
        <f>IF(Data_Mentah!K299="Yes",1,0)</f>
        <v>0</v>
      </c>
      <c r="L299" s="8">
        <f>IF(Data_Mentah!L299="Yes",1,0)</f>
        <v>1</v>
      </c>
      <c r="M299" s="8">
        <f>IF(Data_Mentah!M299="Yes",1,0)</f>
        <v>1</v>
      </c>
      <c r="N299" s="8">
        <f>IF(Data_Mentah!N299="Yes",1,0)</f>
        <v>0</v>
      </c>
      <c r="O299" s="8">
        <f>IF(Data_Mentah!O299="Yes",1,0)</f>
        <v>0</v>
      </c>
      <c r="P299" s="8">
        <f>IF(Data_Mentah!P299="Yes",1,0)</f>
        <v>0</v>
      </c>
      <c r="Q299" s="9">
        <f>IF(Data_Mentah!Q299="Positive",1,0)</f>
        <v>1</v>
      </c>
      <c r="T299">
        <f t="shared" si="24"/>
        <v>0</v>
      </c>
      <c r="U299">
        <f t="shared" si="25"/>
        <v>1</v>
      </c>
      <c r="V299">
        <f t="shared" si="26"/>
        <v>0</v>
      </c>
      <c r="W299">
        <f t="shared" si="27"/>
        <v>0</v>
      </c>
      <c r="X299">
        <f t="shared" si="28"/>
        <v>0</v>
      </c>
      <c r="Y299">
        <f>IF((Evaluasi_Model!T299 + Evaluasi_Model!U299 + Evaluasi_Model!V299 + Evaluasi_Model!W299 + Evaluasi_Model!X299) &gt;= 3, 1, 0)</f>
        <v>0</v>
      </c>
      <c r="Z299">
        <f>Label_Encoding!Q299</f>
        <v>1</v>
      </c>
      <c r="AA299" t="str">
        <f t="shared" si="29"/>
        <v>Salah</v>
      </c>
    </row>
    <row r="300" spans="1:27" ht="15.75" customHeight="1" x14ac:dyDescent="0.2">
      <c r="A300" s="4">
        <v>39</v>
      </c>
      <c r="B300" s="5">
        <f>IF(Data_Mentah!B300="Male",1,0)</f>
        <v>0</v>
      </c>
      <c r="C300" s="5">
        <f>IF(Data_Mentah!C300="Yes",1,0)</f>
        <v>1</v>
      </c>
      <c r="D300" s="5">
        <f>IF(Data_Mentah!D300="Yes",1,0)</f>
        <v>1</v>
      </c>
      <c r="E300" s="5">
        <f>IF(Data_Mentah!E300="Yes",1,0)</f>
        <v>1</v>
      </c>
      <c r="F300" s="5">
        <f>IF(Data_Mentah!F300="Yes",1,0)</f>
        <v>1</v>
      </c>
      <c r="G300" s="5">
        <f>IF(Data_Mentah!G300="Yes",1,0)</f>
        <v>1</v>
      </c>
      <c r="H300" s="5">
        <f>IF(Data_Mentah!H300="Yes",1,0)</f>
        <v>0</v>
      </c>
      <c r="I300" s="5">
        <f>IF(Data_Mentah!I300="Yes",1,0)</f>
        <v>0</v>
      </c>
      <c r="J300" s="5">
        <f>IF(Data_Mentah!J300="Yes",1,0)</f>
        <v>1</v>
      </c>
      <c r="K300" s="5">
        <f>IF(Data_Mentah!K300="Yes",1,0)</f>
        <v>1</v>
      </c>
      <c r="L300" s="5">
        <f>IF(Data_Mentah!L300="Yes",1,0)</f>
        <v>1</v>
      </c>
      <c r="M300" s="5">
        <f>IF(Data_Mentah!M300="Yes",1,0)</f>
        <v>1</v>
      </c>
      <c r="N300" s="5">
        <f>IF(Data_Mentah!N300="Yes",1,0)</f>
        <v>0</v>
      </c>
      <c r="O300" s="5">
        <f>IF(Data_Mentah!O300="Yes",1,0)</f>
        <v>0</v>
      </c>
      <c r="P300" s="5">
        <f>IF(Data_Mentah!P300="Yes",1,0)</f>
        <v>0</v>
      </c>
      <c r="Q300" s="6">
        <f>IF(Data_Mentah!Q300="Positive",1,0)</f>
        <v>1</v>
      </c>
      <c r="T300">
        <f t="shared" si="24"/>
        <v>1</v>
      </c>
      <c r="U300">
        <f t="shared" si="25"/>
        <v>1</v>
      </c>
      <c r="V300">
        <f t="shared" si="26"/>
        <v>1</v>
      </c>
      <c r="W300">
        <f t="shared" si="27"/>
        <v>0</v>
      </c>
      <c r="X300">
        <f t="shared" si="28"/>
        <v>0</v>
      </c>
      <c r="Y300">
        <f>IF((Evaluasi_Model!T300 + Evaluasi_Model!U300 + Evaluasi_Model!V300 + Evaluasi_Model!W300 + Evaluasi_Model!X300) &gt;= 3, 1, 0)</f>
        <v>1</v>
      </c>
      <c r="Z300">
        <f>Label_Encoding!Q300</f>
        <v>1</v>
      </c>
      <c r="AA300" t="str">
        <f t="shared" si="29"/>
        <v>Benar</v>
      </c>
    </row>
    <row r="301" spans="1:27" ht="15.75" customHeight="1" x14ac:dyDescent="0.2">
      <c r="A301" s="7">
        <v>43</v>
      </c>
      <c r="B301" s="8">
        <f>IF(Data_Mentah!B301="Male",1,0)</f>
        <v>0</v>
      </c>
      <c r="C301" s="8">
        <f>IF(Data_Mentah!C301="Yes",1,0)</f>
        <v>1</v>
      </c>
      <c r="D301" s="8">
        <f>IF(Data_Mentah!D301="Yes",1,0)</f>
        <v>1</v>
      </c>
      <c r="E301" s="8">
        <f>IF(Data_Mentah!E301="Yes",1,0)</f>
        <v>1</v>
      </c>
      <c r="F301" s="8">
        <f>IF(Data_Mentah!F301="Yes",1,0)</f>
        <v>1</v>
      </c>
      <c r="G301" s="8">
        <f>IF(Data_Mentah!G301="Yes",1,0)</f>
        <v>1</v>
      </c>
      <c r="H301" s="8">
        <f>IF(Data_Mentah!H301="Yes",1,0)</f>
        <v>0</v>
      </c>
      <c r="I301" s="8">
        <f>IF(Data_Mentah!I301="Yes",1,0)</f>
        <v>1</v>
      </c>
      <c r="J301" s="8">
        <f>IF(Data_Mentah!J301="Yes",1,0)</f>
        <v>0</v>
      </c>
      <c r="K301" s="8">
        <f>IF(Data_Mentah!K301="Yes",1,0)</f>
        <v>0</v>
      </c>
      <c r="L301" s="8">
        <f>IF(Data_Mentah!L301="Yes",1,0)</f>
        <v>0</v>
      </c>
      <c r="M301" s="8">
        <f>IF(Data_Mentah!M301="Yes",1,0)</f>
        <v>1</v>
      </c>
      <c r="N301" s="8">
        <f>IF(Data_Mentah!N301="Yes",1,0)</f>
        <v>1</v>
      </c>
      <c r="O301" s="8">
        <f>IF(Data_Mentah!O301="Yes",1,0)</f>
        <v>0</v>
      </c>
      <c r="P301" s="8">
        <f>IF(Data_Mentah!P301="Yes",1,0)</f>
        <v>1</v>
      </c>
      <c r="Q301" s="9">
        <f>IF(Data_Mentah!Q301="Positive",1,0)</f>
        <v>1</v>
      </c>
      <c r="T301">
        <f t="shared" si="24"/>
        <v>1</v>
      </c>
      <c r="U301">
        <f t="shared" si="25"/>
        <v>1</v>
      </c>
      <c r="V301">
        <f t="shared" si="26"/>
        <v>0</v>
      </c>
      <c r="W301">
        <f t="shared" si="27"/>
        <v>0</v>
      </c>
      <c r="X301">
        <f t="shared" si="28"/>
        <v>1</v>
      </c>
      <c r="Y301">
        <f>IF((Evaluasi_Model!T301 + Evaluasi_Model!U301 + Evaluasi_Model!V301 + Evaluasi_Model!W301 + Evaluasi_Model!X301) &gt;= 3, 1, 0)</f>
        <v>1</v>
      </c>
      <c r="Z301">
        <f>Label_Encoding!Q301</f>
        <v>1</v>
      </c>
      <c r="AA301" t="str">
        <f t="shared" si="29"/>
        <v>Benar</v>
      </c>
    </row>
    <row r="302" spans="1:27" ht="15.75" customHeight="1" x14ac:dyDescent="0.2">
      <c r="A302" s="4">
        <v>35</v>
      </c>
      <c r="B302" s="5">
        <f>IF(Data_Mentah!B302="Male",1,0)</f>
        <v>0</v>
      </c>
      <c r="C302" s="5">
        <f>IF(Data_Mentah!C302="Yes",1,0)</f>
        <v>1</v>
      </c>
      <c r="D302" s="5">
        <f>IF(Data_Mentah!D302="Yes",1,0)</f>
        <v>1</v>
      </c>
      <c r="E302" s="5">
        <f>IF(Data_Mentah!E302="Yes",1,0)</f>
        <v>0</v>
      </c>
      <c r="F302" s="5">
        <f>IF(Data_Mentah!F302="Yes",1,0)</f>
        <v>1</v>
      </c>
      <c r="G302" s="5">
        <f>IF(Data_Mentah!G302="Yes",1,0)</f>
        <v>0</v>
      </c>
      <c r="H302" s="5">
        <f>IF(Data_Mentah!H302="Yes",1,0)</f>
        <v>0</v>
      </c>
      <c r="I302" s="5">
        <f>IF(Data_Mentah!I302="Yes",1,0)</f>
        <v>1</v>
      </c>
      <c r="J302" s="5">
        <f>IF(Data_Mentah!J302="Yes",1,0)</f>
        <v>0</v>
      </c>
      <c r="K302" s="5">
        <f>IF(Data_Mentah!K302="Yes",1,0)</f>
        <v>0</v>
      </c>
      <c r="L302" s="5">
        <f>IF(Data_Mentah!L302="Yes",1,0)</f>
        <v>0</v>
      </c>
      <c r="M302" s="5">
        <f>IF(Data_Mentah!M302="Yes",1,0)</f>
        <v>0</v>
      </c>
      <c r="N302" s="5">
        <f>IF(Data_Mentah!N302="Yes",1,0)</f>
        <v>0</v>
      </c>
      <c r="O302" s="5">
        <f>IF(Data_Mentah!O302="Yes",1,0)</f>
        <v>0</v>
      </c>
      <c r="P302" s="5">
        <f>IF(Data_Mentah!P302="Yes",1,0)</f>
        <v>0</v>
      </c>
      <c r="Q302" s="6">
        <f>IF(Data_Mentah!Q302="Positive",1,0)</f>
        <v>1</v>
      </c>
      <c r="T302">
        <f t="shared" si="24"/>
        <v>0</v>
      </c>
      <c r="U302">
        <f t="shared" si="25"/>
        <v>0</v>
      </c>
      <c r="V302">
        <f t="shared" si="26"/>
        <v>0</v>
      </c>
      <c r="W302">
        <f t="shared" si="27"/>
        <v>0</v>
      </c>
      <c r="X302">
        <f t="shared" si="28"/>
        <v>0</v>
      </c>
      <c r="Y302">
        <f>IF((Evaluasi_Model!T302 + Evaluasi_Model!U302 + Evaluasi_Model!V302 + Evaluasi_Model!W302 + Evaluasi_Model!X302) &gt;= 3, 1, 0)</f>
        <v>0</v>
      </c>
      <c r="Z302">
        <f>Label_Encoding!Q302</f>
        <v>1</v>
      </c>
      <c r="AA302" t="str">
        <f t="shared" si="29"/>
        <v>Salah</v>
      </c>
    </row>
    <row r="303" spans="1:27" ht="15.75" customHeight="1" x14ac:dyDescent="0.2">
      <c r="A303" s="7">
        <v>47</v>
      </c>
      <c r="B303" s="8">
        <f>IF(Data_Mentah!B303="Male",1,0)</f>
        <v>0</v>
      </c>
      <c r="C303" s="8">
        <f>IF(Data_Mentah!C303="Yes",1,0)</f>
        <v>0</v>
      </c>
      <c r="D303" s="8">
        <f>IF(Data_Mentah!D303="Yes",1,0)</f>
        <v>0</v>
      </c>
      <c r="E303" s="8">
        <f>IF(Data_Mentah!E303="Yes",1,0)</f>
        <v>1</v>
      </c>
      <c r="F303" s="8">
        <f>IF(Data_Mentah!F303="Yes",1,0)</f>
        <v>1</v>
      </c>
      <c r="G303" s="8">
        <f>IF(Data_Mentah!G303="Yes",1,0)</f>
        <v>1</v>
      </c>
      <c r="H303" s="8">
        <f>IF(Data_Mentah!H303="Yes",1,0)</f>
        <v>0</v>
      </c>
      <c r="I303" s="8">
        <f>IF(Data_Mentah!I303="Yes",1,0)</f>
        <v>0</v>
      </c>
      <c r="J303" s="8">
        <f>IF(Data_Mentah!J303="Yes",1,0)</f>
        <v>0</v>
      </c>
      <c r="K303" s="8">
        <f>IF(Data_Mentah!K303="Yes",1,0)</f>
        <v>0</v>
      </c>
      <c r="L303" s="8">
        <f>IF(Data_Mentah!L303="Yes",1,0)</f>
        <v>0</v>
      </c>
      <c r="M303" s="8">
        <f>IF(Data_Mentah!M303="Yes",1,0)</f>
        <v>0</v>
      </c>
      <c r="N303" s="8">
        <f>IF(Data_Mentah!N303="Yes",1,0)</f>
        <v>1</v>
      </c>
      <c r="O303" s="8">
        <f>IF(Data_Mentah!O303="Yes",1,0)</f>
        <v>0</v>
      </c>
      <c r="P303" s="8">
        <f>IF(Data_Mentah!P303="Yes",1,0)</f>
        <v>0</v>
      </c>
      <c r="Q303" s="9">
        <f>IF(Data_Mentah!Q303="Positive",1,0)</f>
        <v>1</v>
      </c>
      <c r="T303">
        <f t="shared" si="24"/>
        <v>1</v>
      </c>
      <c r="U303">
        <f t="shared" si="25"/>
        <v>0</v>
      </c>
      <c r="V303">
        <f t="shared" si="26"/>
        <v>0</v>
      </c>
      <c r="W303">
        <f t="shared" si="27"/>
        <v>0</v>
      </c>
      <c r="X303">
        <f t="shared" si="28"/>
        <v>0</v>
      </c>
      <c r="Y303">
        <f>IF((Evaluasi_Model!T303 + Evaluasi_Model!U303 + Evaluasi_Model!V303 + Evaluasi_Model!W303 + Evaluasi_Model!X303) &gt;= 3, 1, 0)</f>
        <v>0</v>
      </c>
      <c r="Z303">
        <f>Label_Encoding!Q303</f>
        <v>1</v>
      </c>
      <c r="AA303" t="str">
        <f t="shared" si="29"/>
        <v>Salah</v>
      </c>
    </row>
    <row r="304" spans="1:27" ht="15.75" customHeight="1" x14ac:dyDescent="0.2">
      <c r="A304" s="4">
        <v>61</v>
      </c>
      <c r="B304" s="5">
        <f>IF(Data_Mentah!B304="Male",1,0)</f>
        <v>0</v>
      </c>
      <c r="C304" s="5">
        <f>IF(Data_Mentah!C304="Yes",1,0)</f>
        <v>1</v>
      </c>
      <c r="D304" s="5">
        <f>IF(Data_Mentah!D304="Yes",1,0)</f>
        <v>0</v>
      </c>
      <c r="E304" s="5">
        <f>IF(Data_Mentah!E304="Yes",1,0)</f>
        <v>0</v>
      </c>
      <c r="F304" s="5">
        <f>IF(Data_Mentah!F304="Yes",1,0)</f>
        <v>0</v>
      </c>
      <c r="G304" s="5">
        <f>IF(Data_Mentah!G304="Yes",1,0)</f>
        <v>1</v>
      </c>
      <c r="H304" s="5">
        <f>IF(Data_Mentah!H304="Yes",1,0)</f>
        <v>0</v>
      </c>
      <c r="I304" s="5">
        <f>IF(Data_Mentah!I304="Yes",1,0)</f>
        <v>0</v>
      </c>
      <c r="J304" s="5">
        <f>IF(Data_Mentah!J304="Yes",1,0)</f>
        <v>0</v>
      </c>
      <c r="K304" s="5">
        <f>IF(Data_Mentah!K304="Yes",1,0)</f>
        <v>1</v>
      </c>
      <c r="L304" s="5">
        <f>IF(Data_Mentah!L304="Yes",1,0)</f>
        <v>0</v>
      </c>
      <c r="M304" s="5">
        <f>IF(Data_Mentah!M304="Yes",1,0)</f>
        <v>0</v>
      </c>
      <c r="N304" s="5">
        <f>IF(Data_Mentah!N304="Yes",1,0)</f>
        <v>0</v>
      </c>
      <c r="O304" s="5">
        <f>IF(Data_Mentah!O304="Yes",1,0)</f>
        <v>1</v>
      </c>
      <c r="P304" s="5">
        <f>IF(Data_Mentah!P304="Yes",1,0)</f>
        <v>0</v>
      </c>
      <c r="Q304" s="6">
        <f>IF(Data_Mentah!Q304="Positive",1,0)</f>
        <v>1</v>
      </c>
      <c r="T304">
        <f t="shared" si="24"/>
        <v>0</v>
      </c>
      <c r="U304">
        <f t="shared" si="25"/>
        <v>0</v>
      </c>
      <c r="V304">
        <f t="shared" si="26"/>
        <v>0</v>
      </c>
      <c r="W304">
        <f t="shared" si="27"/>
        <v>0</v>
      </c>
      <c r="X304">
        <f t="shared" si="28"/>
        <v>0</v>
      </c>
      <c r="Y304">
        <f>IF((Evaluasi_Model!T304 + Evaluasi_Model!U304 + Evaluasi_Model!V304 + Evaluasi_Model!W304 + Evaluasi_Model!X304) &gt;= 3, 1, 0)</f>
        <v>0</v>
      </c>
      <c r="Z304">
        <f>Label_Encoding!Q304</f>
        <v>1</v>
      </c>
      <c r="AA304" t="str">
        <f t="shared" si="29"/>
        <v>Salah</v>
      </c>
    </row>
    <row r="305" spans="1:27" ht="15.75" customHeight="1" x14ac:dyDescent="0.2">
      <c r="A305" s="7">
        <v>58</v>
      </c>
      <c r="B305" s="8">
        <f>IF(Data_Mentah!B305="Male",1,0)</f>
        <v>0</v>
      </c>
      <c r="C305" s="8">
        <f>IF(Data_Mentah!C305="Yes",1,0)</f>
        <v>1</v>
      </c>
      <c r="D305" s="8">
        <f>IF(Data_Mentah!D305="Yes",1,0)</f>
        <v>0</v>
      </c>
      <c r="E305" s="8">
        <f>IF(Data_Mentah!E305="Yes",1,0)</f>
        <v>1</v>
      </c>
      <c r="F305" s="8">
        <f>IF(Data_Mentah!F305="Yes",1,0)</f>
        <v>0</v>
      </c>
      <c r="G305" s="8">
        <f>IF(Data_Mentah!G305="Yes",1,0)</f>
        <v>1</v>
      </c>
      <c r="H305" s="8">
        <f>IF(Data_Mentah!H305="Yes",1,0)</f>
        <v>0</v>
      </c>
      <c r="I305" s="8">
        <f>IF(Data_Mentah!I305="Yes",1,0)</f>
        <v>0</v>
      </c>
      <c r="J305" s="8">
        <f>IF(Data_Mentah!J305="Yes",1,0)</f>
        <v>0</v>
      </c>
      <c r="K305" s="8">
        <f>IF(Data_Mentah!K305="Yes",1,0)</f>
        <v>1</v>
      </c>
      <c r="L305" s="8">
        <f>IF(Data_Mentah!L305="Yes",1,0)</f>
        <v>0</v>
      </c>
      <c r="M305" s="8">
        <f>IF(Data_Mentah!M305="Yes",1,0)</f>
        <v>0</v>
      </c>
      <c r="N305" s="8">
        <f>IF(Data_Mentah!N305="Yes",1,0)</f>
        <v>1</v>
      </c>
      <c r="O305" s="8">
        <f>IF(Data_Mentah!O305="Yes",1,0)</f>
        <v>0</v>
      </c>
      <c r="P305" s="8">
        <f>IF(Data_Mentah!P305="Yes",1,0)</f>
        <v>1</v>
      </c>
      <c r="Q305" s="9">
        <f>IF(Data_Mentah!Q305="Positive",1,0)</f>
        <v>1</v>
      </c>
      <c r="T305">
        <f t="shared" si="24"/>
        <v>0</v>
      </c>
      <c r="U305">
        <f t="shared" si="25"/>
        <v>0</v>
      </c>
      <c r="V305">
        <f t="shared" si="26"/>
        <v>0</v>
      </c>
      <c r="W305">
        <f t="shared" si="27"/>
        <v>0</v>
      </c>
      <c r="X305">
        <f t="shared" si="28"/>
        <v>0</v>
      </c>
      <c r="Y305">
        <f>IF((Evaluasi_Model!T305 + Evaluasi_Model!U305 + Evaluasi_Model!V305 + Evaluasi_Model!W305 + Evaluasi_Model!X305) &gt;= 3, 1, 0)</f>
        <v>0</v>
      </c>
      <c r="Z305">
        <f>Label_Encoding!Q305</f>
        <v>1</v>
      </c>
      <c r="AA305" t="str">
        <f t="shared" si="29"/>
        <v>Salah</v>
      </c>
    </row>
    <row r="306" spans="1:27" ht="15.75" customHeight="1" x14ac:dyDescent="0.2">
      <c r="A306" s="4">
        <v>69</v>
      </c>
      <c r="B306" s="5">
        <f>IF(Data_Mentah!B306="Male",1,0)</f>
        <v>0</v>
      </c>
      <c r="C306" s="5">
        <f>IF(Data_Mentah!C306="Yes",1,0)</f>
        <v>1</v>
      </c>
      <c r="D306" s="5">
        <f>IF(Data_Mentah!D306="Yes",1,0)</f>
        <v>1</v>
      </c>
      <c r="E306" s="5">
        <f>IF(Data_Mentah!E306="Yes",1,0)</f>
        <v>1</v>
      </c>
      <c r="F306" s="5">
        <f>IF(Data_Mentah!F306="Yes",1,0)</f>
        <v>1</v>
      </c>
      <c r="G306" s="5">
        <f>IF(Data_Mentah!G306="Yes",1,0)</f>
        <v>0</v>
      </c>
      <c r="H306" s="5">
        <f>IF(Data_Mentah!H306="Yes",1,0)</f>
        <v>0</v>
      </c>
      <c r="I306" s="5">
        <f>IF(Data_Mentah!I306="Yes",1,0)</f>
        <v>1</v>
      </c>
      <c r="J306" s="5">
        <f>IF(Data_Mentah!J306="Yes",1,0)</f>
        <v>1</v>
      </c>
      <c r="K306" s="5">
        <f>IF(Data_Mentah!K306="Yes",1,0)</f>
        <v>1</v>
      </c>
      <c r="L306" s="5">
        <f>IF(Data_Mentah!L306="Yes",1,0)</f>
        <v>0</v>
      </c>
      <c r="M306" s="5">
        <f>IF(Data_Mentah!M306="Yes",1,0)</f>
        <v>0</v>
      </c>
      <c r="N306" s="5">
        <f>IF(Data_Mentah!N306="Yes",1,0)</f>
        <v>1</v>
      </c>
      <c r="O306" s="5">
        <f>IF(Data_Mentah!O306="Yes",1,0)</f>
        <v>0</v>
      </c>
      <c r="P306" s="5">
        <f>IF(Data_Mentah!P306="Yes",1,0)</f>
        <v>1</v>
      </c>
      <c r="Q306" s="6">
        <f>IF(Data_Mentah!Q306="Positive",1,0)</f>
        <v>1</v>
      </c>
      <c r="T306">
        <f t="shared" si="24"/>
        <v>1</v>
      </c>
      <c r="U306">
        <f t="shared" si="25"/>
        <v>1</v>
      </c>
      <c r="V306">
        <f t="shared" si="26"/>
        <v>1</v>
      </c>
      <c r="W306">
        <f t="shared" si="27"/>
        <v>0</v>
      </c>
      <c r="X306">
        <f t="shared" si="28"/>
        <v>1</v>
      </c>
      <c r="Y306">
        <f>IF((Evaluasi_Model!T306 + Evaluasi_Model!U306 + Evaluasi_Model!V306 + Evaluasi_Model!W306 + Evaluasi_Model!X306) &gt;= 3, 1, 0)</f>
        <v>1</v>
      </c>
      <c r="Z306">
        <f>Label_Encoding!Q306</f>
        <v>1</v>
      </c>
      <c r="AA306" t="str">
        <f t="shared" si="29"/>
        <v>Benar</v>
      </c>
    </row>
    <row r="307" spans="1:27" ht="15.75" customHeight="1" x14ac:dyDescent="0.2">
      <c r="A307" s="7">
        <v>40</v>
      </c>
      <c r="B307" s="8">
        <f>IF(Data_Mentah!B307="Male",1,0)</f>
        <v>1</v>
      </c>
      <c r="C307" s="8">
        <f>IF(Data_Mentah!C307="Yes",1,0)</f>
        <v>0</v>
      </c>
      <c r="D307" s="8">
        <f>IF(Data_Mentah!D307="Yes",1,0)</f>
        <v>1</v>
      </c>
      <c r="E307" s="8">
        <f>IF(Data_Mentah!E307="Yes",1,0)</f>
        <v>1</v>
      </c>
      <c r="F307" s="8">
        <f>IF(Data_Mentah!F307="Yes",1,0)</f>
        <v>1</v>
      </c>
      <c r="G307" s="8">
        <f>IF(Data_Mentah!G307="Yes",1,0)</f>
        <v>0</v>
      </c>
      <c r="H307" s="8">
        <f>IF(Data_Mentah!H307="Yes",1,0)</f>
        <v>0</v>
      </c>
      <c r="I307" s="8">
        <f>IF(Data_Mentah!I307="Yes",1,0)</f>
        <v>1</v>
      </c>
      <c r="J307" s="8">
        <f>IF(Data_Mentah!J307="Yes",1,0)</f>
        <v>1</v>
      </c>
      <c r="K307" s="8">
        <f>IF(Data_Mentah!K307="Yes",1,0)</f>
        <v>0</v>
      </c>
      <c r="L307" s="8">
        <f>IF(Data_Mentah!L307="Yes",1,0)</f>
        <v>0</v>
      </c>
      <c r="M307" s="8">
        <f>IF(Data_Mentah!M307="Yes",1,0)</f>
        <v>1</v>
      </c>
      <c r="N307" s="8">
        <f>IF(Data_Mentah!N307="Yes",1,0)</f>
        <v>1</v>
      </c>
      <c r="O307" s="8">
        <f>IF(Data_Mentah!O307="Yes",1,0)</f>
        <v>0</v>
      </c>
      <c r="P307" s="8">
        <f>IF(Data_Mentah!P307="Yes",1,0)</f>
        <v>0</v>
      </c>
      <c r="Q307" s="9">
        <f>IF(Data_Mentah!Q307="Positive",1,0)</f>
        <v>0</v>
      </c>
      <c r="T307">
        <f t="shared" si="24"/>
        <v>1</v>
      </c>
      <c r="U307">
        <f t="shared" si="25"/>
        <v>1</v>
      </c>
      <c r="V307">
        <f t="shared" si="26"/>
        <v>1</v>
      </c>
      <c r="W307">
        <f t="shared" si="27"/>
        <v>0</v>
      </c>
      <c r="X307">
        <f t="shared" si="28"/>
        <v>1</v>
      </c>
      <c r="Y307">
        <f>IF((Evaluasi_Model!T307 + Evaluasi_Model!U307 + Evaluasi_Model!V307 + Evaluasi_Model!W307 + Evaluasi_Model!X307) &gt;= 3, 1, 0)</f>
        <v>1</v>
      </c>
      <c r="Z307">
        <f>Label_Encoding!Q307</f>
        <v>0</v>
      </c>
      <c r="AA307" t="str">
        <f t="shared" si="29"/>
        <v>Salah</v>
      </c>
    </row>
    <row r="308" spans="1:27" ht="15.75" customHeight="1" x14ac:dyDescent="0.2">
      <c r="A308" s="4">
        <v>28</v>
      </c>
      <c r="B308" s="5">
        <f>IF(Data_Mentah!B308="Male",1,0)</f>
        <v>1</v>
      </c>
      <c r="C308" s="5">
        <f>IF(Data_Mentah!C308="Yes",1,0)</f>
        <v>0</v>
      </c>
      <c r="D308" s="5">
        <f>IF(Data_Mentah!D308="Yes",1,0)</f>
        <v>0</v>
      </c>
      <c r="E308" s="5">
        <f>IF(Data_Mentah!E308="Yes",1,0)</f>
        <v>1</v>
      </c>
      <c r="F308" s="5">
        <f>IF(Data_Mentah!F308="Yes",1,0)</f>
        <v>0</v>
      </c>
      <c r="G308" s="5">
        <f>IF(Data_Mentah!G308="Yes",1,0)</f>
        <v>0</v>
      </c>
      <c r="H308" s="5">
        <f>IF(Data_Mentah!H308="Yes",1,0)</f>
        <v>0</v>
      </c>
      <c r="I308" s="5">
        <f>IF(Data_Mentah!I308="Yes",1,0)</f>
        <v>0</v>
      </c>
      <c r="J308" s="5">
        <f>IF(Data_Mentah!J308="Yes",1,0)</f>
        <v>0</v>
      </c>
      <c r="K308" s="5">
        <f>IF(Data_Mentah!K308="Yes",1,0)</f>
        <v>0</v>
      </c>
      <c r="L308" s="5">
        <f>IF(Data_Mentah!L308="Yes",1,0)</f>
        <v>0</v>
      </c>
      <c r="M308" s="5">
        <f>IF(Data_Mentah!M308="Yes",1,0)</f>
        <v>0</v>
      </c>
      <c r="N308" s="5">
        <f>IF(Data_Mentah!N308="Yes",1,0)</f>
        <v>0</v>
      </c>
      <c r="O308" s="5">
        <f>IF(Data_Mentah!O308="Yes",1,0)</f>
        <v>0</v>
      </c>
      <c r="P308" s="5">
        <f>IF(Data_Mentah!P308="Yes",1,0)</f>
        <v>0</v>
      </c>
      <c r="Q308" s="6">
        <f>IF(Data_Mentah!Q308="Positive",1,0)</f>
        <v>0</v>
      </c>
      <c r="T308">
        <f t="shared" si="24"/>
        <v>0</v>
      </c>
      <c r="U308">
        <f t="shared" si="25"/>
        <v>0</v>
      </c>
      <c r="V308">
        <f t="shared" si="26"/>
        <v>0</v>
      </c>
      <c r="W308">
        <f t="shared" si="27"/>
        <v>0</v>
      </c>
      <c r="X308">
        <f t="shared" si="28"/>
        <v>0</v>
      </c>
      <c r="Y308">
        <f>IF((Evaluasi_Model!T308 + Evaluasi_Model!U308 + Evaluasi_Model!V308 + Evaluasi_Model!W308 + Evaluasi_Model!X308) &gt;= 3, 1, 0)</f>
        <v>0</v>
      </c>
      <c r="Z308">
        <f>Label_Encoding!Q308</f>
        <v>0</v>
      </c>
      <c r="AA308" t="str">
        <f t="shared" si="29"/>
        <v>Benar</v>
      </c>
    </row>
    <row r="309" spans="1:27" ht="15.75" customHeight="1" x14ac:dyDescent="0.2">
      <c r="A309" s="7">
        <v>37</v>
      </c>
      <c r="B309" s="8">
        <f>IF(Data_Mentah!B309="Male",1,0)</f>
        <v>1</v>
      </c>
      <c r="C309" s="8">
        <f>IF(Data_Mentah!C309="Yes",1,0)</f>
        <v>0</v>
      </c>
      <c r="D309" s="8">
        <f>IF(Data_Mentah!D309="Yes",1,0)</f>
        <v>0</v>
      </c>
      <c r="E309" s="8">
        <f>IF(Data_Mentah!E309="Yes",1,0)</f>
        <v>0</v>
      </c>
      <c r="F309" s="8">
        <f>IF(Data_Mentah!F309="Yes",1,0)</f>
        <v>0</v>
      </c>
      <c r="G309" s="8">
        <f>IF(Data_Mentah!G309="Yes",1,0)</f>
        <v>0</v>
      </c>
      <c r="H309" s="8">
        <f>IF(Data_Mentah!H309="Yes",1,0)</f>
        <v>0</v>
      </c>
      <c r="I309" s="8">
        <f>IF(Data_Mentah!I309="Yes",1,0)</f>
        <v>0</v>
      </c>
      <c r="J309" s="8">
        <f>IF(Data_Mentah!J309="Yes",1,0)</f>
        <v>0</v>
      </c>
      <c r="K309" s="8">
        <f>IF(Data_Mentah!K309="Yes",1,0)</f>
        <v>0</v>
      </c>
      <c r="L309" s="8">
        <f>IF(Data_Mentah!L309="Yes",1,0)</f>
        <v>0</v>
      </c>
      <c r="M309" s="8">
        <f>IF(Data_Mentah!M309="Yes",1,0)</f>
        <v>0</v>
      </c>
      <c r="N309" s="8">
        <f>IF(Data_Mentah!N309="Yes",1,0)</f>
        <v>0</v>
      </c>
      <c r="O309" s="8">
        <f>IF(Data_Mentah!O309="Yes",1,0)</f>
        <v>0</v>
      </c>
      <c r="P309" s="8">
        <f>IF(Data_Mentah!P309="Yes",1,0)</f>
        <v>0</v>
      </c>
      <c r="Q309" s="9">
        <f>IF(Data_Mentah!Q309="Positive",1,0)</f>
        <v>0</v>
      </c>
      <c r="T309">
        <f t="shared" si="24"/>
        <v>0</v>
      </c>
      <c r="U309">
        <f t="shared" si="25"/>
        <v>0</v>
      </c>
      <c r="V309">
        <f t="shared" si="26"/>
        <v>0</v>
      </c>
      <c r="W309">
        <f t="shared" si="27"/>
        <v>0</v>
      </c>
      <c r="X309">
        <f t="shared" si="28"/>
        <v>0</v>
      </c>
      <c r="Y309">
        <f>IF((Evaluasi_Model!T309 + Evaluasi_Model!U309 + Evaluasi_Model!V309 + Evaluasi_Model!W309 + Evaluasi_Model!X309) &gt;= 3, 1, 0)</f>
        <v>0</v>
      </c>
      <c r="Z309">
        <f>Label_Encoding!Q309</f>
        <v>0</v>
      </c>
      <c r="AA309" t="str">
        <f t="shared" si="29"/>
        <v>Benar</v>
      </c>
    </row>
    <row r="310" spans="1:27" ht="15.75" customHeight="1" x14ac:dyDescent="0.2">
      <c r="A310" s="4">
        <v>34</v>
      </c>
      <c r="B310" s="5">
        <f>IF(Data_Mentah!B310="Male",1,0)</f>
        <v>1</v>
      </c>
      <c r="C310" s="5">
        <f>IF(Data_Mentah!C310="Yes",1,0)</f>
        <v>0</v>
      </c>
      <c r="D310" s="5">
        <f>IF(Data_Mentah!D310="Yes",1,0)</f>
        <v>0</v>
      </c>
      <c r="E310" s="5">
        <f>IF(Data_Mentah!E310="Yes",1,0)</f>
        <v>0</v>
      </c>
      <c r="F310" s="5">
        <f>IF(Data_Mentah!F310="Yes",1,0)</f>
        <v>0</v>
      </c>
      <c r="G310" s="5">
        <f>IF(Data_Mentah!G310="Yes",1,0)</f>
        <v>0</v>
      </c>
      <c r="H310" s="5">
        <f>IF(Data_Mentah!H310="Yes",1,0)</f>
        <v>0</v>
      </c>
      <c r="I310" s="5">
        <f>IF(Data_Mentah!I310="Yes",1,0)</f>
        <v>0</v>
      </c>
      <c r="J310" s="5">
        <f>IF(Data_Mentah!J310="Yes",1,0)</f>
        <v>0</v>
      </c>
      <c r="K310" s="5">
        <f>IF(Data_Mentah!K310="Yes",1,0)</f>
        <v>0</v>
      </c>
      <c r="L310" s="5">
        <f>IF(Data_Mentah!L310="Yes",1,0)</f>
        <v>0</v>
      </c>
      <c r="M310" s="5">
        <f>IF(Data_Mentah!M310="Yes",1,0)</f>
        <v>0</v>
      </c>
      <c r="N310" s="5">
        <f>IF(Data_Mentah!N310="Yes",1,0)</f>
        <v>0</v>
      </c>
      <c r="O310" s="5">
        <f>IF(Data_Mentah!O310="Yes",1,0)</f>
        <v>0</v>
      </c>
      <c r="P310" s="5">
        <f>IF(Data_Mentah!P310="Yes",1,0)</f>
        <v>0</v>
      </c>
      <c r="Q310" s="6">
        <f>IF(Data_Mentah!Q310="Positive",1,0)</f>
        <v>0</v>
      </c>
      <c r="T310">
        <f t="shared" si="24"/>
        <v>0</v>
      </c>
      <c r="U310">
        <f t="shared" si="25"/>
        <v>0</v>
      </c>
      <c r="V310">
        <f t="shared" si="26"/>
        <v>0</v>
      </c>
      <c r="W310">
        <f t="shared" si="27"/>
        <v>0</v>
      </c>
      <c r="X310">
        <f t="shared" si="28"/>
        <v>0</v>
      </c>
      <c r="Y310">
        <f>IF((Evaluasi_Model!T310 + Evaluasi_Model!U310 + Evaluasi_Model!V310 + Evaluasi_Model!W310 + Evaluasi_Model!X310) &gt;= 3, 1, 0)</f>
        <v>0</v>
      </c>
      <c r="Z310">
        <f>Label_Encoding!Q310</f>
        <v>0</v>
      </c>
      <c r="AA310" t="str">
        <f t="shared" si="29"/>
        <v>Benar</v>
      </c>
    </row>
    <row r="311" spans="1:27" ht="15.75" customHeight="1" x14ac:dyDescent="0.2">
      <c r="A311" s="7">
        <v>30</v>
      </c>
      <c r="B311" s="8">
        <f>IF(Data_Mentah!B311="Male",1,0)</f>
        <v>1</v>
      </c>
      <c r="C311" s="8">
        <f>IF(Data_Mentah!C311="Yes",1,0)</f>
        <v>0</v>
      </c>
      <c r="D311" s="8">
        <f>IF(Data_Mentah!D311="Yes",1,0)</f>
        <v>0</v>
      </c>
      <c r="E311" s="8">
        <f>IF(Data_Mentah!E311="Yes",1,0)</f>
        <v>0</v>
      </c>
      <c r="F311" s="8">
        <f>IF(Data_Mentah!F311="Yes",1,0)</f>
        <v>0</v>
      </c>
      <c r="G311" s="8">
        <f>IF(Data_Mentah!G311="Yes",1,0)</f>
        <v>0</v>
      </c>
      <c r="H311" s="8">
        <f>IF(Data_Mentah!H311="Yes",1,0)</f>
        <v>0</v>
      </c>
      <c r="I311" s="8">
        <f>IF(Data_Mentah!I311="Yes",1,0)</f>
        <v>0</v>
      </c>
      <c r="J311" s="8">
        <f>IF(Data_Mentah!J311="Yes",1,0)</f>
        <v>0</v>
      </c>
      <c r="K311" s="8">
        <f>IF(Data_Mentah!K311="Yes",1,0)</f>
        <v>0</v>
      </c>
      <c r="L311" s="8">
        <f>IF(Data_Mentah!L311="Yes",1,0)</f>
        <v>0</v>
      </c>
      <c r="M311" s="8">
        <f>IF(Data_Mentah!M311="Yes",1,0)</f>
        <v>0</v>
      </c>
      <c r="N311" s="8">
        <f>IF(Data_Mentah!N311="Yes",1,0)</f>
        <v>0</v>
      </c>
      <c r="O311" s="8">
        <f>IF(Data_Mentah!O311="Yes",1,0)</f>
        <v>0</v>
      </c>
      <c r="P311" s="8">
        <f>IF(Data_Mentah!P311="Yes",1,0)</f>
        <v>0</v>
      </c>
      <c r="Q311" s="9">
        <f>IF(Data_Mentah!Q311="Positive",1,0)</f>
        <v>0</v>
      </c>
      <c r="T311">
        <f t="shared" si="24"/>
        <v>0</v>
      </c>
      <c r="U311">
        <f t="shared" si="25"/>
        <v>0</v>
      </c>
      <c r="V311">
        <f t="shared" si="26"/>
        <v>0</v>
      </c>
      <c r="W311">
        <f t="shared" si="27"/>
        <v>0</v>
      </c>
      <c r="X311">
        <f t="shared" si="28"/>
        <v>0</v>
      </c>
      <c r="Y311">
        <f>IF((Evaluasi_Model!T311 + Evaluasi_Model!U311 + Evaluasi_Model!V311 + Evaluasi_Model!W311 + Evaluasi_Model!X311) &gt;= 3, 1, 0)</f>
        <v>0</v>
      </c>
      <c r="Z311">
        <f>Label_Encoding!Q311</f>
        <v>0</v>
      </c>
      <c r="AA311" t="str">
        <f t="shared" si="29"/>
        <v>Benar</v>
      </c>
    </row>
    <row r="312" spans="1:27" ht="15.75" customHeight="1" x14ac:dyDescent="0.2">
      <c r="A312" s="4">
        <v>67</v>
      </c>
      <c r="B312" s="5">
        <f>IF(Data_Mentah!B312="Male",1,0)</f>
        <v>1</v>
      </c>
      <c r="C312" s="5">
        <f>IF(Data_Mentah!C312="Yes",1,0)</f>
        <v>1</v>
      </c>
      <c r="D312" s="5">
        <f>IF(Data_Mentah!D312="Yes",1,0)</f>
        <v>0</v>
      </c>
      <c r="E312" s="5">
        <f>IF(Data_Mentah!E312="Yes",1,0)</f>
        <v>0</v>
      </c>
      <c r="F312" s="5">
        <f>IF(Data_Mentah!F312="Yes",1,0)</f>
        <v>1</v>
      </c>
      <c r="G312" s="5">
        <f>IF(Data_Mentah!G312="Yes",1,0)</f>
        <v>1</v>
      </c>
      <c r="H312" s="5">
        <f>IF(Data_Mentah!H312="Yes",1,0)</f>
        <v>0</v>
      </c>
      <c r="I312" s="5">
        <f>IF(Data_Mentah!I312="Yes",1,0)</f>
        <v>1</v>
      </c>
      <c r="J312" s="5">
        <f>IF(Data_Mentah!J312="Yes",1,0)</f>
        <v>1</v>
      </c>
      <c r="K312" s="5">
        <f>IF(Data_Mentah!K312="Yes",1,0)</f>
        <v>1</v>
      </c>
      <c r="L312" s="5">
        <f>IF(Data_Mentah!L312="Yes",1,0)</f>
        <v>1</v>
      </c>
      <c r="M312" s="5">
        <f>IF(Data_Mentah!M312="Yes",1,0)</f>
        <v>0</v>
      </c>
      <c r="N312" s="5">
        <f>IF(Data_Mentah!N312="Yes",1,0)</f>
        <v>1</v>
      </c>
      <c r="O312" s="5">
        <f>IF(Data_Mentah!O312="Yes",1,0)</f>
        <v>1</v>
      </c>
      <c r="P312" s="5">
        <f>IF(Data_Mentah!P312="Yes",1,0)</f>
        <v>1</v>
      </c>
      <c r="Q312" s="6">
        <f>IF(Data_Mentah!Q312="Positive",1,0)</f>
        <v>0</v>
      </c>
      <c r="T312">
        <f t="shared" si="24"/>
        <v>1</v>
      </c>
      <c r="U312">
        <f t="shared" si="25"/>
        <v>1</v>
      </c>
      <c r="V312">
        <f t="shared" si="26"/>
        <v>1</v>
      </c>
      <c r="W312">
        <f t="shared" si="27"/>
        <v>0</v>
      </c>
      <c r="X312">
        <f t="shared" si="28"/>
        <v>1</v>
      </c>
      <c r="Y312">
        <f>IF((Evaluasi_Model!T312 + Evaluasi_Model!U312 + Evaluasi_Model!V312 + Evaluasi_Model!W312 + Evaluasi_Model!X312) &gt;= 3, 1, 0)</f>
        <v>1</v>
      </c>
      <c r="Z312">
        <f>Label_Encoding!Q312</f>
        <v>0</v>
      </c>
      <c r="AA312" t="str">
        <f t="shared" si="29"/>
        <v>Salah</v>
      </c>
    </row>
    <row r="313" spans="1:27" ht="15.75" customHeight="1" x14ac:dyDescent="0.2">
      <c r="A313" s="7">
        <v>60</v>
      </c>
      <c r="B313" s="8">
        <f>IF(Data_Mentah!B313="Male",1,0)</f>
        <v>1</v>
      </c>
      <c r="C313" s="8">
        <f>IF(Data_Mentah!C313="Yes",1,0)</f>
        <v>0</v>
      </c>
      <c r="D313" s="8">
        <f>IF(Data_Mentah!D313="Yes",1,0)</f>
        <v>0</v>
      </c>
      <c r="E313" s="8">
        <f>IF(Data_Mentah!E313="Yes",1,0)</f>
        <v>0</v>
      </c>
      <c r="F313" s="8">
        <f>IF(Data_Mentah!F313="Yes",1,0)</f>
        <v>1</v>
      </c>
      <c r="G313" s="8">
        <f>IF(Data_Mentah!G313="Yes",1,0)</f>
        <v>0</v>
      </c>
      <c r="H313" s="8">
        <f>IF(Data_Mentah!H313="Yes",1,0)</f>
        <v>0</v>
      </c>
      <c r="I313" s="8">
        <f>IF(Data_Mentah!I313="Yes",1,0)</f>
        <v>0</v>
      </c>
      <c r="J313" s="8">
        <f>IF(Data_Mentah!J313="Yes",1,0)</f>
        <v>0</v>
      </c>
      <c r="K313" s="8">
        <f>IF(Data_Mentah!K313="Yes",1,0)</f>
        <v>0</v>
      </c>
      <c r="L313" s="8">
        <f>IF(Data_Mentah!L313="Yes",1,0)</f>
        <v>0</v>
      </c>
      <c r="M313" s="8">
        <f>IF(Data_Mentah!M313="Yes",1,0)</f>
        <v>1</v>
      </c>
      <c r="N313" s="8">
        <f>IF(Data_Mentah!N313="Yes",1,0)</f>
        <v>1</v>
      </c>
      <c r="O313" s="8">
        <f>IF(Data_Mentah!O313="Yes",1,0)</f>
        <v>0</v>
      </c>
      <c r="P313" s="8">
        <f>IF(Data_Mentah!P313="Yes",1,0)</f>
        <v>0</v>
      </c>
      <c r="Q313" s="9">
        <f>IF(Data_Mentah!Q313="Positive",1,0)</f>
        <v>0</v>
      </c>
      <c r="T313">
        <f t="shared" si="24"/>
        <v>0</v>
      </c>
      <c r="U313">
        <f t="shared" si="25"/>
        <v>0</v>
      </c>
      <c r="V313">
        <f t="shared" si="26"/>
        <v>0</v>
      </c>
      <c r="W313">
        <f t="shared" si="27"/>
        <v>0</v>
      </c>
      <c r="X313">
        <f t="shared" si="28"/>
        <v>0</v>
      </c>
      <c r="Y313">
        <f>IF((Evaluasi_Model!T313 + Evaluasi_Model!U313 + Evaluasi_Model!V313 + Evaluasi_Model!W313 + Evaluasi_Model!X313) &gt;= 3, 1, 0)</f>
        <v>0</v>
      </c>
      <c r="Z313">
        <f>Label_Encoding!Q313</f>
        <v>0</v>
      </c>
      <c r="AA313" t="str">
        <f t="shared" si="29"/>
        <v>Benar</v>
      </c>
    </row>
    <row r="314" spans="1:27" ht="15.75" customHeight="1" x14ac:dyDescent="0.2">
      <c r="A314" s="4">
        <v>58</v>
      </c>
      <c r="B314" s="5">
        <f>IF(Data_Mentah!B314="Male",1,0)</f>
        <v>1</v>
      </c>
      <c r="C314" s="5">
        <f>IF(Data_Mentah!C314="Yes",1,0)</f>
        <v>0</v>
      </c>
      <c r="D314" s="5">
        <f>IF(Data_Mentah!D314="Yes",1,0)</f>
        <v>0</v>
      </c>
      <c r="E314" s="5">
        <f>IF(Data_Mentah!E314="Yes",1,0)</f>
        <v>0</v>
      </c>
      <c r="F314" s="5">
        <f>IF(Data_Mentah!F314="Yes",1,0)</f>
        <v>0</v>
      </c>
      <c r="G314" s="5">
        <f>IF(Data_Mentah!G314="Yes",1,0)</f>
        <v>1</v>
      </c>
      <c r="H314" s="5">
        <f>IF(Data_Mentah!H314="Yes",1,0)</f>
        <v>0</v>
      </c>
      <c r="I314" s="5">
        <f>IF(Data_Mentah!I314="Yes",1,0)</f>
        <v>0</v>
      </c>
      <c r="J314" s="5">
        <f>IF(Data_Mentah!J314="Yes",1,0)</f>
        <v>1</v>
      </c>
      <c r="K314" s="5">
        <f>IF(Data_Mentah!K314="Yes",1,0)</f>
        <v>0</v>
      </c>
      <c r="L314" s="5">
        <f>IF(Data_Mentah!L314="Yes",1,0)</f>
        <v>1</v>
      </c>
      <c r="M314" s="5">
        <f>IF(Data_Mentah!M314="Yes",1,0)</f>
        <v>0</v>
      </c>
      <c r="N314" s="5">
        <f>IF(Data_Mentah!N314="Yes",1,0)</f>
        <v>0</v>
      </c>
      <c r="O314" s="5">
        <f>IF(Data_Mentah!O314="Yes",1,0)</f>
        <v>1</v>
      </c>
      <c r="P314" s="5">
        <f>IF(Data_Mentah!P314="Yes",1,0)</f>
        <v>1</v>
      </c>
      <c r="Q314" s="6">
        <f>IF(Data_Mentah!Q314="Positive",1,0)</f>
        <v>0</v>
      </c>
      <c r="T314">
        <f t="shared" si="24"/>
        <v>0</v>
      </c>
      <c r="U314">
        <f t="shared" si="25"/>
        <v>1</v>
      </c>
      <c r="V314">
        <f t="shared" si="26"/>
        <v>0</v>
      </c>
      <c r="W314">
        <f t="shared" si="27"/>
        <v>0</v>
      </c>
      <c r="X314">
        <f t="shared" si="28"/>
        <v>0</v>
      </c>
      <c r="Y314">
        <f>IF((Evaluasi_Model!T314 + Evaluasi_Model!U314 + Evaluasi_Model!V314 + Evaluasi_Model!W314 + Evaluasi_Model!X314) &gt;= 3, 1, 0)</f>
        <v>0</v>
      </c>
      <c r="Z314">
        <f>Label_Encoding!Q314</f>
        <v>0</v>
      </c>
      <c r="AA314" t="str">
        <f t="shared" si="29"/>
        <v>Benar</v>
      </c>
    </row>
    <row r="315" spans="1:27" ht="15.75" customHeight="1" x14ac:dyDescent="0.2">
      <c r="A315" s="7">
        <v>54</v>
      </c>
      <c r="B315" s="8">
        <f>IF(Data_Mentah!B315="Male",1,0)</f>
        <v>1</v>
      </c>
      <c r="C315" s="8">
        <f>IF(Data_Mentah!C315="Yes",1,0)</f>
        <v>0</v>
      </c>
      <c r="D315" s="8">
        <f>IF(Data_Mentah!D315="Yes",1,0)</f>
        <v>0</v>
      </c>
      <c r="E315" s="8">
        <f>IF(Data_Mentah!E315="Yes",1,0)</f>
        <v>1</v>
      </c>
      <c r="F315" s="8">
        <f>IF(Data_Mentah!F315="Yes",1,0)</f>
        <v>1</v>
      </c>
      <c r="G315" s="8">
        <f>IF(Data_Mentah!G315="Yes",1,0)</f>
        <v>0</v>
      </c>
      <c r="H315" s="8">
        <f>IF(Data_Mentah!H315="Yes",1,0)</f>
        <v>1</v>
      </c>
      <c r="I315" s="8">
        <f>IF(Data_Mentah!I315="Yes",1,0)</f>
        <v>0</v>
      </c>
      <c r="J315" s="8">
        <f>IF(Data_Mentah!J315="Yes",1,0)</f>
        <v>0</v>
      </c>
      <c r="K315" s="8">
        <f>IF(Data_Mentah!K315="Yes",1,0)</f>
        <v>0</v>
      </c>
      <c r="L315" s="8">
        <f>IF(Data_Mentah!L315="Yes",1,0)</f>
        <v>1</v>
      </c>
      <c r="M315" s="8">
        <f>IF(Data_Mentah!M315="Yes",1,0)</f>
        <v>0</v>
      </c>
      <c r="N315" s="8">
        <f>IF(Data_Mentah!N315="Yes",1,0)</f>
        <v>0</v>
      </c>
      <c r="O315" s="8">
        <f>IF(Data_Mentah!O315="Yes",1,0)</f>
        <v>1</v>
      </c>
      <c r="P315" s="8">
        <f>IF(Data_Mentah!P315="Yes",1,0)</f>
        <v>0</v>
      </c>
      <c r="Q315" s="9">
        <f>IF(Data_Mentah!Q315="Positive",1,0)</f>
        <v>0</v>
      </c>
      <c r="T315">
        <f t="shared" si="24"/>
        <v>1</v>
      </c>
      <c r="U315">
        <f t="shared" si="25"/>
        <v>0</v>
      </c>
      <c r="V315">
        <f t="shared" si="26"/>
        <v>0</v>
      </c>
      <c r="W315">
        <f t="shared" si="27"/>
        <v>0</v>
      </c>
      <c r="X315">
        <f t="shared" si="28"/>
        <v>0</v>
      </c>
      <c r="Y315">
        <f>IF((Evaluasi_Model!T315 + Evaluasi_Model!U315 + Evaluasi_Model!V315 + Evaluasi_Model!W315 + Evaluasi_Model!X315) &gt;= 3, 1, 0)</f>
        <v>0</v>
      </c>
      <c r="Z315">
        <f>Label_Encoding!Q315</f>
        <v>0</v>
      </c>
      <c r="AA315" t="str">
        <f t="shared" si="29"/>
        <v>Benar</v>
      </c>
    </row>
    <row r="316" spans="1:27" ht="15.75" customHeight="1" x14ac:dyDescent="0.2">
      <c r="A316" s="4">
        <v>43</v>
      </c>
      <c r="B316" s="5">
        <f>IF(Data_Mentah!B316="Male",1,0)</f>
        <v>1</v>
      </c>
      <c r="C316" s="5">
        <f>IF(Data_Mentah!C316="Yes",1,0)</f>
        <v>0</v>
      </c>
      <c r="D316" s="5">
        <f>IF(Data_Mentah!D316="Yes",1,0)</f>
        <v>0</v>
      </c>
      <c r="E316" s="5">
        <f>IF(Data_Mentah!E316="Yes",1,0)</f>
        <v>1</v>
      </c>
      <c r="F316" s="5">
        <f>IF(Data_Mentah!F316="Yes",1,0)</f>
        <v>0</v>
      </c>
      <c r="G316" s="5">
        <f>IF(Data_Mentah!G316="Yes",1,0)</f>
        <v>0</v>
      </c>
      <c r="H316" s="5">
        <f>IF(Data_Mentah!H316="Yes",1,0)</f>
        <v>1</v>
      </c>
      <c r="I316" s="5">
        <f>IF(Data_Mentah!I316="Yes",1,0)</f>
        <v>0</v>
      </c>
      <c r="J316" s="5">
        <f>IF(Data_Mentah!J316="Yes",1,0)</f>
        <v>0</v>
      </c>
      <c r="K316" s="5">
        <f>IF(Data_Mentah!K316="Yes",1,0)</f>
        <v>0</v>
      </c>
      <c r="L316" s="5">
        <f>IF(Data_Mentah!L316="Yes",1,0)</f>
        <v>1</v>
      </c>
      <c r="M316" s="5">
        <f>IF(Data_Mentah!M316="Yes",1,0)</f>
        <v>0</v>
      </c>
      <c r="N316" s="5">
        <f>IF(Data_Mentah!N316="Yes",1,0)</f>
        <v>0</v>
      </c>
      <c r="O316" s="5">
        <f>IF(Data_Mentah!O316="Yes",1,0)</f>
        <v>1</v>
      </c>
      <c r="P316" s="5">
        <f>IF(Data_Mentah!P316="Yes",1,0)</f>
        <v>0</v>
      </c>
      <c r="Q316" s="6">
        <f>IF(Data_Mentah!Q316="Positive",1,0)</f>
        <v>0</v>
      </c>
      <c r="T316">
        <f t="shared" si="24"/>
        <v>0</v>
      </c>
      <c r="U316">
        <f t="shared" si="25"/>
        <v>0</v>
      </c>
      <c r="V316">
        <f t="shared" si="26"/>
        <v>0</v>
      </c>
      <c r="W316">
        <f t="shared" si="27"/>
        <v>0</v>
      </c>
      <c r="X316">
        <f t="shared" si="28"/>
        <v>0</v>
      </c>
      <c r="Y316">
        <f>IF((Evaluasi_Model!T316 + Evaluasi_Model!U316 + Evaluasi_Model!V316 + Evaluasi_Model!W316 + Evaluasi_Model!X316) &gt;= 3, 1, 0)</f>
        <v>0</v>
      </c>
      <c r="Z316">
        <f>Label_Encoding!Q316</f>
        <v>0</v>
      </c>
      <c r="AA316" t="str">
        <f t="shared" si="29"/>
        <v>Benar</v>
      </c>
    </row>
    <row r="317" spans="1:27" ht="15.75" customHeight="1" x14ac:dyDescent="0.2">
      <c r="A317" s="7">
        <v>33</v>
      </c>
      <c r="B317" s="8">
        <f>IF(Data_Mentah!B317="Male",1,0)</f>
        <v>0</v>
      </c>
      <c r="C317" s="8">
        <f>IF(Data_Mentah!C317="Yes",1,0)</f>
        <v>0</v>
      </c>
      <c r="D317" s="8">
        <f>IF(Data_Mentah!D317="Yes",1,0)</f>
        <v>0</v>
      </c>
      <c r="E317" s="8">
        <f>IF(Data_Mentah!E317="Yes",1,0)</f>
        <v>0</v>
      </c>
      <c r="F317" s="8">
        <f>IF(Data_Mentah!F317="Yes",1,0)</f>
        <v>0</v>
      </c>
      <c r="G317" s="8">
        <f>IF(Data_Mentah!G317="Yes",1,0)</f>
        <v>0</v>
      </c>
      <c r="H317" s="8">
        <f>IF(Data_Mentah!H317="Yes",1,0)</f>
        <v>0</v>
      </c>
      <c r="I317" s="8">
        <f>IF(Data_Mentah!I317="Yes",1,0)</f>
        <v>0</v>
      </c>
      <c r="J317" s="8">
        <f>IF(Data_Mentah!J317="Yes",1,0)</f>
        <v>0</v>
      </c>
      <c r="K317" s="8">
        <f>IF(Data_Mentah!K317="Yes",1,0)</f>
        <v>0</v>
      </c>
      <c r="L317" s="8">
        <f>IF(Data_Mentah!L317="Yes",1,0)</f>
        <v>0</v>
      </c>
      <c r="M317" s="8">
        <f>IF(Data_Mentah!M317="Yes",1,0)</f>
        <v>0</v>
      </c>
      <c r="N317" s="8">
        <f>IF(Data_Mentah!N317="Yes",1,0)</f>
        <v>0</v>
      </c>
      <c r="O317" s="8">
        <f>IF(Data_Mentah!O317="Yes",1,0)</f>
        <v>0</v>
      </c>
      <c r="P317" s="8">
        <f>IF(Data_Mentah!P317="Yes",1,0)</f>
        <v>0</v>
      </c>
      <c r="Q317" s="9">
        <f>IF(Data_Mentah!Q317="Positive",1,0)</f>
        <v>0</v>
      </c>
      <c r="T317">
        <f t="shared" si="24"/>
        <v>0</v>
      </c>
      <c r="U317">
        <f t="shared" si="25"/>
        <v>0</v>
      </c>
      <c r="V317">
        <f t="shared" si="26"/>
        <v>0</v>
      </c>
      <c r="W317">
        <f t="shared" si="27"/>
        <v>0</v>
      </c>
      <c r="X317">
        <f t="shared" si="28"/>
        <v>0</v>
      </c>
      <c r="Y317">
        <f>IF((Evaluasi_Model!T317 + Evaluasi_Model!U317 + Evaluasi_Model!V317 + Evaluasi_Model!W317 + Evaluasi_Model!X317) &gt;= 3, 1, 0)</f>
        <v>0</v>
      </c>
      <c r="Z317">
        <f>Label_Encoding!Q317</f>
        <v>0</v>
      </c>
      <c r="AA317" t="str">
        <f t="shared" si="29"/>
        <v>Benar</v>
      </c>
    </row>
    <row r="318" spans="1:27" ht="15.75" customHeight="1" x14ac:dyDescent="0.2">
      <c r="A318" s="4">
        <v>55</v>
      </c>
      <c r="B318" s="5">
        <f>IF(Data_Mentah!B318="Male",1,0)</f>
        <v>0</v>
      </c>
      <c r="C318" s="5">
        <f>IF(Data_Mentah!C318="Yes",1,0)</f>
        <v>0</v>
      </c>
      <c r="D318" s="5">
        <f>IF(Data_Mentah!D318="Yes",1,0)</f>
        <v>0</v>
      </c>
      <c r="E318" s="5">
        <f>IF(Data_Mentah!E318="Yes",1,0)</f>
        <v>0</v>
      </c>
      <c r="F318" s="5">
        <f>IF(Data_Mentah!F318="Yes",1,0)</f>
        <v>1</v>
      </c>
      <c r="G318" s="5">
        <f>IF(Data_Mentah!G318="Yes",1,0)</f>
        <v>0</v>
      </c>
      <c r="H318" s="5">
        <f>IF(Data_Mentah!H318="Yes",1,0)</f>
        <v>1</v>
      </c>
      <c r="I318" s="5">
        <f>IF(Data_Mentah!I318="Yes",1,0)</f>
        <v>0</v>
      </c>
      <c r="J318" s="5">
        <f>IF(Data_Mentah!J318="Yes",1,0)</f>
        <v>1</v>
      </c>
      <c r="K318" s="5">
        <f>IF(Data_Mentah!K318="Yes",1,0)</f>
        <v>0</v>
      </c>
      <c r="L318" s="5">
        <f>IF(Data_Mentah!L318="Yes",1,0)</f>
        <v>1</v>
      </c>
      <c r="M318" s="5">
        <f>IF(Data_Mentah!M318="Yes",1,0)</f>
        <v>1</v>
      </c>
      <c r="N318" s="5">
        <f>IF(Data_Mentah!N318="Yes",1,0)</f>
        <v>0</v>
      </c>
      <c r="O318" s="5">
        <f>IF(Data_Mentah!O318="Yes",1,0)</f>
        <v>1</v>
      </c>
      <c r="P318" s="5">
        <f>IF(Data_Mentah!P318="Yes",1,0)</f>
        <v>0</v>
      </c>
      <c r="Q318" s="6">
        <f>IF(Data_Mentah!Q318="Positive",1,0)</f>
        <v>0</v>
      </c>
      <c r="T318">
        <f t="shared" si="24"/>
        <v>1</v>
      </c>
      <c r="U318">
        <f t="shared" si="25"/>
        <v>0</v>
      </c>
      <c r="V318">
        <f t="shared" si="26"/>
        <v>1</v>
      </c>
      <c r="W318">
        <f t="shared" si="27"/>
        <v>0</v>
      </c>
      <c r="X318">
        <f t="shared" si="28"/>
        <v>1</v>
      </c>
      <c r="Y318">
        <f>IF((Evaluasi_Model!T318 + Evaluasi_Model!U318 + Evaluasi_Model!V318 + Evaluasi_Model!W318 + Evaluasi_Model!X318) &gt;= 3, 1, 0)</f>
        <v>1</v>
      </c>
      <c r="Z318">
        <f>Label_Encoding!Q318</f>
        <v>0</v>
      </c>
      <c r="AA318" t="str">
        <f t="shared" si="29"/>
        <v>Salah</v>
      </c>
    </row>
    <row r="319" spans="1:27" ht="15.75" customHeight="1" x14ac:dyDescent="0.2">
      <c r="A319" s="7">
        <v>36</v>
      </c>
      <c r="B319" s="8">
        <f>IF(Data_Mentah!B319="Male",1,0)</f>
        <v>0</v>
      </c>
      <c r="C319" s="8">
        <f>IF(Data_Mentah!C319="Yes",1,0)</f>
        <v>0</v>
      </c>
      <c r="D319" s="8">
        <f>IF(Data_Mentah!D319="Yes",1,0)</f>
        <v>0</v>
      </c>
      <c r="E319" s="8">
        <f>IF(Data_Mentah!E319="Yes",1,0)</f>
        <v>0</v>
      </c>
      <c r="F319" s="8">
        <f>IF(Data_Mentah!F319="Yes",1,0)</f>
        <v>1</v>
      </c>
      <c r="G319" s="8">
        <f>IF(Data_Mentah!G319="Yes",1,0)</f>
        <v>0</v>
      </c>
      <c r="H319" s="8">
        <f>IF(Data_Mentah!H319="Yes",1,0)</f>
        <v>0</v>
      </c>
      <c r="I319" s="8">
        <f>IF(Data_Mentah!I319="Yes",1,0)</f>
        <v>0</v>
      </c>
      <c r="J319" s="8">
        <f>IF(Data_Mentah!J319="Yes",1,0)</f>
        <v>0</v>
      </c>
      <c r="K319" s="8">
        <f>IF(Data_Mentah!K319="Yes",1,0)</f>
        <v>1</v>
      </c>
      <c r="L319" s="8">
        <f>IF(Data_Mentah!L319="Yes",1,0)</f>
        <v>0</v>
      </c>
      <c r="M319" s="8">
        <f>IF(Data_Mentah!M319="Yes",1,0)</f>
        <v>0</v>
      </c>
      <c r="N319" s="8">
        <f>IF(Data_Mentah!N319="Yes",1,0)</f>
        <v>0</v>
      </c>
      <c r="O319" s="8">
        <f>IF(Data_Mentah!O319="Yes",1,0)</f>
        <v>0</v>
      </c>
      <c r="P319" s="8">
        <f>IF(Data_Mentah!P319="Yes",1,0)</f>
        <v>0</v>
      </c>
      <c r="Q319" s="9">
        <f>IF(Data_Mentah!Q319="Positive",1,0)</f>
        <v>0</v>
      </c>
      <c r="T319">
        <f t="shared" si="24"/>
        <v>0</v>
      </c>
      <c r="U319">
        <f t="shared" si="25"/>
        <v>0</v>
      </c>
      <c r="V319">
        <f t="shared" si="26"/>
        <v>0</v>
      </c>
      <c r="W319">
        <f t="shared" si="27"/>
        <v>0</v>
      </c>
      <c r="X319">
        <f t="shared" si="28"/>
        <v>0</v>
      </c>
      <c r="Y319">
        <f>IF((Evaluasi_Model!T319 + Evaluasi_Model!U319 + Evaluasi_Model!V319 + Evaluasi_Model!W319 + Evaluasi_Model!X319) &gt;= 3, 1, 0)</f>
        <v>0</v>
      </c>
      <c r="Z319">
        <f>Label_Encoding!Q319</f>
        <v>0</v>
      </c>
      <c r="AA319" t="str">
        <f t="shared" si="29"/>
        <v>Benar</v>
      </c>
    </row>
    <row r="320" spans="1:27" ht="15.75" customHeight="1" x14ac:dyDescent="0.2">
      <c r="A320" s="4">
        <v>28</v>
      </c>
      <c r="B320" s="5">
        <f>IF(Data_Mentah!B320="Male",1,0)</f>
        <v>0</v>
      </c>
      <c r="C320" s="5">
        <f>IF(Data_Mentah!C320="Yes",1,0)</f>
        <v>0</v>
      </c>
      <c r="D320" s="5">
        <f>IF(Data_Mentah!D320="Yes",1,0)</f>
        <v>0</v>
      </c>
      <c r="E320" s="5">
        <f>IF(Data_Mentah!E320="Yes",1,0)</f>
        <v>0</v>
      </c>
      <c r="F320" s="5">
        <f>IF(Data_Mentah!F320="Yes",1,0)</f>
        <v>0</v>
      </c>
      <c r="G320" s="5">
        <f>IF(Data_Mentah!G320="Yes",1,0)</f>
        <v>1</v>
      </c>
      <c r="H320" s="5">
        <f>IF(Data_Mentah!H320="Yes",1,0)</f>
        <v>0</v>
      </c>
      <c r="I320" s="5">
        <f>IF(Data_Mentah!I320="Yes",1,0)</f>
        <v>0</v>
      </c>
      <c r="J320" s="5">
        <f>IF(Data_Mentah!J320="Yes",1,0)</f>
        <v>0</v>
      </c>
      <c r="K320" s="5">
        <f>IF(Data_Mentah!K320="Yes",1,0)</f>
        <v>0</v>
      </c>
      <c r="L320" s="5">
        <f>IF(Data_Mentah!L320="Yes",1,0)</f>
        <v>0</v>
      </c>
      <c r="M320" s="5">
        <f>IF(Data_Mentah!M320="Yes",1,0)</f>
        <v>1</v>
      </c>
      <c r="N320" s="5">
        <f>IF(Data_Mentah!N320="Yes",1,0)</f>
        <v>0</v>
      </c>
      <c r="O320" s="5">
        <f>IF(Data_Mentah!O320="Yes",1,0)</f>
        <v>0</v>
      </c>
      <c r="P320" s="5">
        <f>IF(Data_Mentah!P320="Yes",1,0)</f>
        <v>0</v>
      </c>
      <c r="Q320" s="6">
        <f>IF(Data_Mentah!Q320="Positive",1,0)</f>
        <v>0</v>
      </c>
      <c r="T320">
        <f t="shared" si="24"/>
        <v>0</v>
      </c>
      <c r="U320">
        <f t="shared" si="25"/>
        <v>0</v>
      </c>
      <c r="V320">
        <f t="shared" si="26"/>
        <v>0</v>
      </c>
      <c r="W320">
        <f t="shared" si="27"/>
        <v>0</v>
      </c>
      <c r="X320">
        <f t="shared" si="28"/>
        <v>0</v>
      </c>
      <c r="Y320">
        <f>IF((Evaluasi_Model!T320 + Evaluasi_Model!U320 + Evaluasi_Model!V320 + Evaluasi_Model!W320 + Evaluasi_Model!X320) &gt;= 3, 1, 0)</f>
        <v>0</v>
      </c>
      <c r="Z320">
        <f>Label_Encoding!Q320</f>
        <v>0</v>
      </c>
      <c r="AA320" t="str">
        <f t="shared" si="29"/>
        <v>Benar</v>
      </c>
    </row>
    <row r="321" spans="1:27" ht="15.75" customHeight="1" x14ac:dyDescent="0.2">
      <c r="A321" s="7">
        <v>34</v>
      </c>
      <c r="B321" s="8">
        <f>IF(Data_Mentah!B321="Male",1,0)</f>
        <v>0</v>
      </c>
      <c r="C321" s="8">
        <f>IF(Data_Mentah!C321="Yes",1,0)</f>
        <v>0</v>
      </c>
      <c r="D321" s="8">
        <f>IF(Data_Mentah!D321="Yes",1,0)</f>
        <v>0</v>
      </c>
      <c r="E321" s="8">
        <f>IF(Data_Mentah!E321="Yes",1,0)</f>
        <v>1</v>
      </c>
      <c r="F321" s="8">
        <f>IF(Data_Mentah!F321="Yes",1,0)</f>
        <v>0</v>
      </c>
      <c r="G321" s="8">
        <f>IF(Data_Mentah!G321="Yes",1,0)</f>
        <v>0</v>
      </c>
      <c r="H321" s="8">
        <f>IF(Data_Mentah!H321="Yes",1,0)</f>
        <v>0</v>
      </c>
      <c r="I321" s="8">
        <f>IF(Data_Mentah!I321="Yes",1,0)</f>
        <v>0</v>
      </c>
      <c r="J321" s="8">
        <f>IF(Data_Mentah!J321="Yes",1,0)</f>
        <v>0</v>
      </c>
      <c r="K321" s="8">
        <f>IF(Data_Mentah!K321="Yes",1,0)</f>
        <v>0</v>
      </c>
      <c r="L321" s="8">
        <f>IF(Data_Mentah!L321="Yes",1,0)</f>
        <v>0</v>
      </c>
      <c r="M321" s="8">
        <f>IF(Data_Mentah!M321="Yes",1,0)</f>
        <v>0</v>
      </c>
      <c r="N321" s="8">
        <f>IF(Data_Mentah!N321="Yes",1,0)</f>
        <v>0</v>
      </c>
      <c r="O321" s="8">
        <f>IF(Data_Mentah!O321="Yes",1,0)</f>
        <v>0</v>
      </c>
      <c r="P321" s="8">
        <f>IF(Data_Mentah!P321="Yes",1,0)</f>
        <v>0</v>
      </c>
      <c r="Q321" s="9">
        <f>IF(Data_Mentah!Q321="Positive",1,0)</f>
        <v>0</v>
      </c>
      <c r="T321">
        <f t="shared" si="24"/>
        <v>0</v>
      </c>
      <c r="U321">
        <f t="shared" si="25"/>
        <v>0</v>
      </c>
      <c r="V321">
        <f t="shared" si="26"/>
        <v>0</v>
      </c>
      <c r="W321">
        <f t="shared" si="27"/>
        <v>0</v>
      </c>
      <c r="X321">
        <f t="shared" si="28"/>
        <v>0</v>
      </c>
      <c r="Y321">
        <f>IF((Evaluasi_Model!T321 + Evaluasi_Model!U321 + Evaluasi_Model!V321 + Evaluasi_Model!W321 + Evaluasi_Model!X321) &gt;= 3, 1, 0)</f>
        <v>0</v>
      </c>
      <c r="Z321">
        <f>Label_Encoding!Q321</f>
        <v>0</v>
      </c>
      <c r="AA321" t="str">
        <f t="shared" si="29"/>
        <v>Benar</v>
      </c>
    </row>
    <row r="322" spans="1:27" ht="15.75" customHeight="1" x14ac:dyDescent="0.2">
      <c r="A322" s="4">
        <v>65</v>
      </c>
      <c r="B322" s="5">
        <f>IF(Data_Mentah!B322="Male",1,0)</f>
        <v>0</v>
      </c>
      <c r="C322" s="5">
        <f>IF(Data_Mentah!C322="Yes",1,0)</f>
        <v>0</v>
      </c>
      <c r="D322" s="5">
        <f>IF(Data_Mentah!D322="Yes",1,0)</f>
        <v>0</v>
      </c>
      <c r="E322" s="5">
        <f>IF(Data_Mentah!E322="Yes",1,0)</f>
        <v>0</v>
      </c>
      <c r="F322" s="5">
        <f>IF(Data_Mentah!F322="Yes",1,0)</f>
        <v>1</v>
      </c>
      <c r="G322" s="5">
        <f>IF(Data_Mentah!G322="Yes",1,0)</f>
        <v>0</v>
      </c>
      <c r="H322" s="5">
        <f>IF(Data_Mentah!H322="Yes",1,0)</f>
        <v>0</v>
      </c>
      <c r="I322" s="5">
        <f>IF(Data_Mentah!I322="Yes",1,0)</f>
        <v>0</v>
      </c>
      <c r="J322" s="5">
        <f>IF(Data_Mentah!J322="Yes",1,0)</f>
        <v>1</v>
      </c>
      <c r="K322" s="5">
        <f>IF(Data_Mentah!K322="Yes",1,0)</f>
        <v>0</v>
      </c>
      <c r="L322" s="5">
        <f>IF(Data_Mentah!L322="Yes",1,0)</f>
        <v>1</v>
      </c>
      <c r="M322" s="5">
        <f>IF(Data_Mentah!M322="Yes",1,0)</f>
        <v>0</v>
      </c>
      <c r="N322" s="5">
        <f>IF(Data_Mentah!N322="Yes",1,0)</f>
        <v>0</v>
      </c>
      <c r="O322" s="5">
        <f>IF(Data_Mentah!O322="Yes",1,0)</f>
        <v>1</v>
      </c>
      <c r="P322" s="5">
        <f>IF(Data_Mentah!P322="Yes",1,0)</f>
        <v>0</v>
      </c>
      <c r="Q322" s="6">
        <f>IF(Data_Mentah!Q322="Positive",1,0)</f>
        <v>0</v>
      </c>
      <c r="T322">
        <f t="shared" si="24"/>
        <v>0</v>
      </c>
      <c r="U322">
        <f t="shared" si="25"/>
        <v>0</v>
      </c>
      <c r="V322">
        <f t="shared" si="26"/>
        <v>1</v>
      </c>
      <c r="W322">
        <f t="shared" si="27"/>
        <v>0</v>
      </c>
      <c r="X322">
        <f t="shared" si="28"/>
        <v>0</v>
      </c>
      <c r="Y322">
        <f>IF((Evaluasi_Model!T322 + Evaluasi_Model!U322 + Evaluasi_Model!V322 + Evaluasi_Model!W322 + Evaluasi_Model!X322) &gt;= 3, 1, 0)</f>
        <v>0</v>
      </c>
      <c r="Z322">
        <f>Label_Encoding!Q322</f>
        <v>0</v>
      </c>
      <c r="AA322" t="str">
        <f t="shared" si="29"/>
        <v>Benar</v>
      </c>
    </row>
    <row r="323" spans="1:27" ht="15.75" customHeight="1" x14ac:dyDescent="0.2">
      <c r="A323" s="7">
        <v>34</v>
      </c>
      <c r="B323" s="8">
        <f>IF(Data_Mentah!B323="Male",1,0)</f>
        <v>0</v>
      </c>
      <c r="C323" s="8">
        <f>IF(Data_Mentah!C323="Yes",1,0)</f>
        <v>0</v>
      </c>
      <c r="D323" s="8">
        <f>IF(Data_Mentah!D323="Yes",1,0)</f>
        <v>0</v>
      </c>
      <c r="E323" s="8">
        <f>IF(Data_Mentah!E323="Yes",1,0)</f>
        <v>0</v>
      </c>
      <c r="F323" s="8">
        <f>IF(Data_Mentah!F323="Yes",1,0)</f>
        <v>0</v>
      </c>
      <c r="G323" s="8">
        <f>IF(Data_Mentah!G323="Yes",1,0)</f>
        <v>0</v>
      </c>
      <c r="H323" s="8">
        <f>IF(Data_Mentah!H323="Yes",1,0)</f>
        <v>0</v>
      </c>
      <c r="I323" s="8">
        <f>IF(Data_Mentah!I323="Yes",1,0)</f>
        <v>0</v>
      </c>
      <c r="J323" s="8">
        <f>IF(Data_Mentah!J323="Yes",1,0)</f>
        <v>0</v>
      </c>
      <c r="K323" s="8">
        <f>IF(Data_Mentah!K323="Yes",1,0)</f>
        <v>0</v>
      </c>
      <c r="L323" s="8">
        <f>IF(Data_Mentah!L323="Yes",1,0)</f>
        <v>0</v>
      </c>
      <c r="M323" s="8">
        <f>IF(Data_Mentah!M323="Yes",1,0)</f>
        <v>0</v>
      </c>
      <c r="N323" s="8">
        <f>IF(Data_Mentah!N323="Yes",1,0)</f>
        <v>0</v>
      </c>
      <c r="O323" s="8">
        <f>IF(Data_Mentah!O323="Yes",1,0)</f>
        <v>0</v>
      </c>
      <c r="P323" s="8">
        <f>IF(Data_Mentah!P323="Yes",1,0)</f>
        <v>0</v>
      </c>
      <c r="Q323" s="9">
        <f>IF(Data_Mentah!Q323="Positive",1,0)</f>
        <v>0</v>
      </c>
      <c r="T323">
        <f t="shared" ref="T323:T386" si="30">IF((H323 + N323 + E323 + F323 + J323) &gt;= 3, 1, 0)</f>
        <v>0</v>
      </c>
      <c r="U323">
        <f t="shared" ref="U323:U386" si="31">IF((P323 + J323 + G323 + M323 + D323) &gt;= 3, 1, 0)</f>
        <v>0</v>
      </c>
      <c r="V323">
        <f t="shared" ref="V323:V386" si="32">IF((R323 + J323 + I323 + F323 + L323) &gt;= 3, 1, 0)</f>
        <v>0</v>
      </c>
      <c r="W323">
        <f t="shared" ref="W323:W386" si="33">IF((S323 + K323 + R323 + P323 + M323) &gt;= 3, 1, 0)</f>
        <v>0</v>
      </c>
      <c r="X323">
        <f t="shared" ref="X323:X386" si="34">IF((T323 + O323 + I323 + M323 + P323) &gt;= 3, 1, 0)</f>
        <v>0</v>
      </c>
      <c r="Y323">
        <f>IF((Evaluasi_Model!T323 + Evaluasi_Model!U323 + Evaluasi_Model!V323 + Evaluasi_Model!W323 + Evaluasi_Model!X323) &gt;= 3, 1, 0)</f>
        <v>0</v>
      </c>
      <c r="Z323">
        <f>Label_Encoding!Q323</f>
        <v>0</v>
      </c>
      <c r="AA323" t="str">
        <f t="shared" ref="AA323:AA386" si="35">IF(Y323=Z323,"Benar","Salah")</f>
        <v>Benar</v>
      </c>
    </row>
    <row r="324" spans="1:27" ht="15.75" customHeight="1" x14ac:dyDescent="0.2">
      <c r="A324" s="4">
        <v>64</v>
      </c>
      <c r="B324" s="5">
        <f>IF(Data_Mentah!B324="Male",1,0)</f>
        <v>1</v>
      </c>
      <c r="C324" s="5">
        <f>IF(Data_Mentah!C324="Yes",1,0)</f>
        <v>0</v>
      </c>
      <c r="D324" s="5">
        <f>IF(Data_Mentah!D324="Yes",1,0)</f>
        <v>0</v>
      </c>
      <c r="E324" s="5">
        <f>IF(Data_Mentah!E324="Yes",1,0)</f>
        <v>0</v>
      </c>
      <c r="F324" s="5">
        <f>IF(Data_Mentah!F324="Yes",1,0)</f>
        <v>1</v>
      </c>
      <c r="G324" s="5">
        <f>IF(Data_Mentah!G324="Yes",1,0)</f>
        <v>1</v>
      </c>
      <c r="H324" s="5">
        <f>IF(Data_Mentah!H324="Yes",1,0)</f>
        <v>0</v>
      </c>
      <c r="I324" s="5">
        <f>IF(Data_Mentah!I324="Yes",1,0)</f>
        <v>1</v>
      </c>
      <c r="J324" s="5">
        <f>IF(Data_Mentah!J324="Yes",1,0)</f>
        <v>1</v>
      </c>
      <c r="K324" s="5">
        <f>IF(Data_Mentah!K324="Yes",1,0)</f>
        <v>1</v>
      </c>
      <c r="L324" s="5">
        <f>IF(Data_Mentah!L324="Yes",1,0)</f>
        <v>1</v>
      </c>
      <c r="M324" s="5">
        <f>IF(Data_Mentah!M324="Yes",1,0)</f>
        <v>0</v>
      </c>
      <c r="N324" s="5">
        <f>IF(Data_Mentah!N324="Yes",1,0)</f>
        <v>1</v>
      </c>
      <c r="O324" s="5">
        <f>IF(Data_Mentah!O324="Yes",1,0)</f>
        <v>1</v>
      </c>
      <c r="P324" s="5">
        <f>IF(Data_Mentah!P324="Yes",1,0)</f>
        <v>0</v>
      </c>
      <c r="Q324" s="6">
        <f>IF(Data_Mentah!Q324="Positive",1,0)</f>
        <v>0</v>
      </c>
      <c r="T324">
        <f t="shared" si="30"/>
        <v>1</v>
      </c>
      <c r="U324">
        <f t="shared" si="31"/>
        <v>0</v>
      </c>
      <c r="V324">
        <f t="shared" si="32"/>
        <v>1</v>
      </c>
      <c r="W324">
        <f t="shared" si="33"/>
        <v>0</v>
      </c>
      <c r="X324">
        <f t="shared" si="34"/>
        <v>1</v>
      </c>
      <c r="Y324">
        <f>IF((Evaluasi_Model!T324 + Evaluasi_Model!U324 + Evaluasi_Model!V324 + Evaluasi_Model!W324 + Evaluasi_Model!X324) &gt;= 3, 1, 0)</f>
        <v>1</v>
      </c>
      <c r="Z324">
        <f>Label_Encoding!Q324</f>
        <v>0</v>
      </c>
      <c r="AA324" t="str">
        <f t="shared" si="35"/>
        <v>Salah</v>
      </c>
    </row>
    <row r="325" spans="1:27" ht="15.75" customHeight="1" x14ac:dyDescent="0.2">
      <c r="A325" s="7">
        <v>44</v>
      </c>
      <c r="B325" s="8">
        <f>IF(Data_Mentah!B325="Male",1,0)</f>
        <v>1</v>
      </c>
      <c r="C325" s="8">
        <f>IF(Data_Mentah!C325="Yes",1,0)</f>
        <v>1</v>
      </c>
      <c r="D325" s="8">
        <f>IF(Data_Mentah!D325="Yes",1,0)</f>
        <v>0</v>
      </c>
      <c r="E325" s="8">
        <f>IF(Data_Mentah!E325="Yes",1,0)</f>
        <v>1</v>
      </c>
      <c r="F325" s="8">
        <f>IF(Data_Mentah!F325="Yes",1,0)</f>
        <v>1</v>
      </c>
      <c r="G325" s="8">
        <f>IF(Data_Mentah!G325="Yes",1,0)</f>
        <v>0</v>
      </c>
      <c r="H325" s="8">
        <f>IF(Data_Mentah!H325="Yes",1,0)</f>
        <v>1</v>
      </c>
      <c r="I325" s="8">
        <f>IF(Data_Mentah!I325="Yes",1,0)</f>
        <v>0</v>
      </c>
      <c r="J325" s="8">
        <f>IF(Data_Mentah!J325="Yes",1,0)</f>
        <v>1</v>
      </c>
      <c r="K325" s="8">
        <f>IF(Data_Mentah!K325="Yes",1,0)</f>
        <v>0</v>
      </c>
      <c r="L325" s="8">
        <f>IF(Data_Mentah!L325="Yes",1,0)</f>
        <v>1</v>
      </c>
      <c r="M325" s="8">
        <f>IF(Data_Mentah!M325="Yes",1,0)</f>
        <v>0</v>
      </c>
      <c r="N325" s="8">
        <f>IF(Data_Mentah!N325="Yes",1,0)</f>
        <v>0</v>
      </c>
      <c r="O325" s="8">
        <f>IF(Data_Mentah!O325="Yes",1,0)</f>
        <v>1</v>
      </c>
      <c r="P325" s="8">
        <f>IF(Data_Mentah!P325="Yes",1,0)</f>
        <v>1</v>
      </c>
      <c r="Q325" s="9">
        <f>IF(Data_Mentah!Q325="Positive",1,0)</f>
        <v>0</v>
      </c>
      <c r="T325">
        <f t="shared" si="30"/>
        <v>1</v>
      </c>
      <c r="U325">
        <f t="shared" si="31"/>
        <v>0</v>
      </c>
      <c r="V325">
        <f t="shared" si="32"/>
        <v>1</v>
      </c>
      <c r="W325">
        <f t="shared" si="33"/>
        <v>0</v>
      </c>
      <c r="X325">
        <f t="shared" si="34"/>
        <v>1</v>
      </c>
      <c r="Y325">
        <f>IF((Evaluasi_Model!T325 + Evaluasi_Model!U325 + Evaluasi_Model!V325 + Evaluasi_Model!W325 + Evaluasi_Model!X325) &gt;= 3, 1, 0)</f>
        <v>1</v>
      </c>
      <c r="Z325">
        <f>Label_Encoding!Q325</f>
        <v>0</v>
      </c>
      <c r="AA325" t="str">
        <f t="shared" si="35"/>
        <v>Salah</v>
      </c>
    </row>
    <row r="326" spans="1:27" ht="15.75" customHeight="1" x14ac:dyDescent="0.2">
      <c r="A326" s="4">
        <v>36</v>
      </c>
      <c r="B326" s="5">
        <f>IF(Data_Mentah!B326="Male",1,0)</f>
        <v>1</v>
      </c>
      <c r="C326" s="5">
        <f>IF(Data_Mentah!C326="Yes",1,0)</f>
        <v>0</v>
      </c>
      <c r="D326" s="5">
        <f>IF(Data_Mentah!D326="Yes",1,0)</f>
        <v>0</v>
      </c>
      <c r="E326" s="5">
        <f>IF(Data_Mentah!E326="Yes",1,0)</f>
        <v>0</v>
      </c>
      <c r="F326" s="5">
        <f>IF(Data_Mentah!F326="Yes",1,0)</f>
        <v>0</v>
      </c>
      <c r="G326" s="5">
        <f>IF(Data_Mentah!G326="Yes",1,0)</f>
        <v>0</v>
      </c>
      <c r="H326" s="5">
        <f>IF(Data_Mentah!H326="Yes",1,0)</f>
        <v>0</v>
      </c>
      <c r="I326" s="5">
        <f>IF(Data_Mentah!I326="Yes",1,0)</f>
        <v>0</v>
      </c>
      <c r="J326" s="5">
        <f>IF(Data_Mentah!J326="Yes",1,0)</f>
        <v>0</v>
      </c>
      <c r="K326" s="5">
        <f>IF(Data_Mentah!K326="Yes",1,0)</f>
        <v>0</v>
      </c>
      <c r="L326" s="5">
        <f>IF(Data_Mentah!L326="Yes",1,0)</f>
        <v>0</v>
      </c>
      <c r="M326" s="5">
        <f>IF(Data_Mentah!M326="Yes",1,0)</f>
        <v>0</v>
      </c>
      <c r="N326" s="5">
        <f>IF(Data_Mentah!N326="Yes",1,0)</f>
        <v>0</v>
      </c>
      <c r="O326" s="5">
        <f>IF(Data_Mentah!O326="Yes",1,0)</f>
        <v>0</v>
      </c>
      <c r="P326" s="5">
        <f>IF(Data_Mentah!P326="Yes",1,0)</f>
        <v>0</v>
      </c>
      <c r="Q326" s="6">
        <f>IF(Data_Mentah!Q326="Positive",1,0)</f>
        <v>0</v>
      </c>
      <c r="T326">
        <f t="shared" si="30"/>
        <v>0</v>
      </c>
      <c r="U326">
        <f t="shared" si="31"/>
        <v>0</v>
      </c>
      <c r="V326">
        <f t="shared" si="32"/>
        <v>0</v>
      </c>
      <c r="W326">
        <f t="shared" si="33"/>
        <v>0</v>
      </c>
      <c r="X326">
        <f t="shared" si="34"/>
        <v>0</v>
      </c>
      <c r="Y326">
        <f>IF((Evaluasi_Model!T326 + Evaluasi_Model!U326 + Evaluasi_Model!V326 + Evaluasi_Model!W326 + Evaluasi_Model!X326) &gt;= 3, 1, 0)</f>
        <v>0</v>
      </c>
      <c r="Z326">
        <f>Label_Encoding!Q326</f>
        <v>0</v>
      </c>
      <c r="AA326" t="str">
        <f t="shared" si="35"/>
        <v>Benar</v>
      </c>
    </row>
    <row r="327" spans="1:27" ht="15.75" customHeight="1" x14ac:dyDescent="0.2">
      <c r="A327" s="7">
        <v>43</v>
      </c>
      <c r="B327" s="8">
        <f>IF(Data_Mentah!B327="Male",1,0)</f>
        <v>1</v>
      </c>
      <c r="C327" s="8">
        <f>IF(Data_Mentah!C327="Yes",1,0)</f>
        <v>0</v>
      </c>
      <c r="D327" s="8">
        <f>IF(Data_Mentah!D327="Yes",1,0)</f>
        <v>0</v>
      </c>
      <c r="E327" s="8">
        <f>IF(Data_Mentah!E327="Yes",1,0)</f>
        <v>0</v>
      </c>
      <c r="F327" s="8">
        <f>IF(Data_Mentah!F327="Yes",1,0)</f>
        <v>1</v>
      </c>
      <c r="G327" s="8">
        <f>IF(Data_Mentah!G327="Yes",1,0)</f>
        <v>0</v>
      </c>
      <c r="H327" s="8">
        <f>IF(Data_Mentah!H327="Yes",1,0)</f>
        <v>1</v>
      </c>
      <c r="I327" s="8">
        <f>IF(Data_Mentah!I327="Yes",1,0)</f>
        <v>0</v>
      </c>
      <c r="J327" s="8">
        <f>IF(Data_Mentah!J327="Yes",1,0)</f>
        <v>1</v>
      </c>
      <c r="K327" s="8">
        <f>IF(Data_Mentah!K327="Yes",1,0)</f>
        <v>0</v>
      </c>
      <c r="L327" s="8">
        <f>IF(Data_Mentah!L327="Yes",1,0)</f>
        <v>0</v>
      </c>
      <c r="M327" s="8">
        <f>IF(Data_Mentah!M327="Yes",1,0)</f>
        <v>0</v>
      </c>
      <c r="N327" s="8">
        <f>IF(Data_Mentah!N327="Yes",1,0)</f>
        <v>0</v>
      </c>
      <c r="O327" s="8">
        <f>IF(Data_Mentah!O327="Yes",1,0)</f>
        <v>1</v>
      </c>
      <c r="P327" s="8">
        <f>IF(Data_Mentah!P327="Yes",1,0)</f>
        <v>0</v>
      </c>
      <c r="Q327" s="9">
        <f>IF(Data_Mentah!Q327="Positive",1,0)</f>
        <v>0</v>
      </c>
      <c r="T327">
        <f t="shared" si="30"/>
        <v>1</v>
      </c>
      <c r="U327">
        <f t="shared" si="31"/>
        <v>0</v>
      </c>
      <c r="V327">
        <f t="shared" si="32"/>
        <v>0</v>
      </c>
      <c r="W327">
        <f t="shared" si="33"/>
        <v>0</v>
      </c>
      <c r="X327">
        <f t="shared" si="34"/>
        <v>0</v>
      </c>
      <c r="Y327">
        <f>IF((Evaluasi_Model!T327 + Evaluasi_Model!U327 + Evaluasi_Model!V327 + Evaluasi_Model!W327 + Evaluasi_Model!X327) &gt;= 3, 1, 0)</f>
        <v>0</v>
      </c>
      <c r="Z327">
        <f>Label_Encoding!Q327</f>
        <v>0</v>
      </c>
      <c r="AA327" t="str">
        <f t="shared" si="35"/>
        <v>Benar</v>
      </c>
    </row>
    <row r="328" spans="1:27" ht="15.75" customHeight="1" x14ac:dyDescent="0.2">
      <c r="A328" s="4">
        <v>53</v>
      </c>
      <c r="B328" s="5">
        <f>IF(Data_Mentah!B328="Male",1,0)</f>
        <v>1</v>
      </c>
      <c r="C328" s="5">
        <f>IF(Data_Mentah!C328="Yes",1,0)</f>
        <v>0</v>
      </c>
      <c r="D328" s="5">
        <f>IF(Data_Mentah!D328="Yes",1,0)</f>
        <v>0</v>
      </c>
      <c r="E328" s="5">
        <f>IF(Data_Mentah!E328="Yes",1,0)</f>
        <v>0</v>
      </c>
      <c r="F328" s="5">
        <f>IF(Data_Mentah!F328="Yes",1,0)</f>
        <v>1</v>
      </c>
      <c r="G328" s="5">
        <f>IF(Data_Mentah!G328="Yes",1,0)</f>
        <v>0</v>
      </c>
      <c r="H328" s="5">
        <f>IF(Data_Mentah!H328="Yes",1,0)</f>
        <v>0</v>
      </c>
      <c r="I328" s="5">
        <f>IF(Data_Mentah!I328="Yes",1,0)</f>
        <v>1</v>
      </c>
      <c r="J328" s="5">
        <f>IF(Data_Mentah!J328="Yes",1,0)</f>
        <v>1</v>
      </c>
      <c r="K328" s="5">
        <f>IF(Data_Mentah!K328="Yes",1,0)</f>
        <v>0</v>
      </c>
      <c r="L328" s="5">
        <f>IF(Data_Mentah!L328="Yes",1,0)</f>
        <v>1</v>
      </c>
      <c r="M328" s="5">
        <f>IF(Data_Mentah!M328="Yes",1,0)</f>
        <v>0</v>
      </c>
      <c r="N328" s="5">
        <f>IF(Data_Mentah!N328="Yes",1,0)</f>
        <v>1</v>
      </c>
      <c r="O328" s="5">
        <f>IF(Data_Mentah!O328="Yes",1,0)</f>
        <v>1</v>
      </c>
      <c r="P328" s="5">
        <f>IF(Data_Mentah!P328="Yes",1,0)</f>
        <v>0</v>
      </c>
      <c r="Q328" s="6">
        <f>IF(Data_Mentah!Q328="Positive",1,0)</f>
        <v>0</v>
      </c>
      <c r="T328">
        <f t="shared" si="30"/>
        <v>1</v>
      </c>
      <c r="U328">
        <f t="shared" si="31"/>
        <v>0</v>
      </c>
      <c r="V328">
        <f t="shared" si="32"/>
        <v>1</v>
      </c>
      <c r="W328">
        <f t="shared" si="33"/>
        <v>0</v>
      </c>
      <c r="X328">
        <f t="shared" si="34"/>
        <v>1</v>
      </c>
      <c r="Y328">
        <f>IF((Evaluasi_Model!T328 + Evaluasi_Model!U328 + Evaluasi_Model!V328 + Evaluasi_Model!W328 + Evaluasi_Model!X328) &gt;= 3, 1, 0)</f>
        <v>1</v>
      </c>
      <c r="Z328">
        <f>Label_Encoding!Q328</f>
        <v>0</v>
      </c>
      <c r="AA328" t="str">
        <f t="shared" si="35"/>
        <v>Salah</v>
      </c>
    </row>
    <row r="329" spans="1:27" ht="15.75" customHeight="1" x14ac:dyDescent="0.2">
      <c r="A329" s="7">
        <v>47</v>
      </c>
      <c r="B329" s="8">
        <f>IF(Data_Mentah!B329="Male",1,0)</f>
        <v>1</v>
      </c>
      <c r="C329" s="8">
        <f>IF(Data_Mentah!C329="Yes",1,0)</f>
        <v>0</v>
      </c>
      <c r="D329" s="8">
        <f>IF(Data_Mentah!D329="Yes",1,0)</f>
        <v>0</v>
      </c>
      <c r="E329" s="8">
        <f>IF(Data_Mentah!E329="Yes",1,0)</f>
        <v>0</v>
      </c>
      <c r="F329" s="8">
        <f>IF(Data_Mentah!F329="Yes",1,0)</f>
        <v>0</v>
      </c>
      <c r="G329" s="8">
        <f>IF(Data_Mentah!G329="Yes",1,0)</f>
        <v>0</v>
      </c>
      <c r="H329" s="8">
        <f>IF(Data_Mentah!H329="Yes",1,0)</f>
        <v>0</v>
      </c>
      <c r="I329" s="8">
        <f>IF(Data_Mentah!I329="Yes",1,0)</f>
        <v>0</v>
      </c>
      <c r="J329" s="8">
        <f>IF(Data_Mentah!J329="Yes",1,0)</f>
        <v>0</v>
      </c>
      <c r="K329" s="8">
        <f>IF(Data_Mentah!K329="Yes",1,0)</f>
        <v>1</v>
      </c>
      <c r="L329" s="8">
        <f>IF(Data_Mentah!L329="Yes",1,0)</f>
        <v>0</v>
      </c>
      <c r="M329" s="8">
        <f>IF(Data_Mentah!M329="Yes",1,0)</f>
        <v>1</v>
      </c>
      <c r="N329" s="8">
        <f>IF(Data_Mentah!N329="Yes",1,0)</f>
        <v>0</v>
      </c>
      <c r="O329" s="8">
        <f>IF(Data_Mentah!O329="Yes",1,0)</f>
        <v>0</v>
      </c>
      <c r="P329" s="8">
        <f>IF(Data_Mentah!P329="Yes",1,0)</f>
        <v>1</v>
      </c>
      <c r="Q329" s="9">
        <f>IF(Data_Mentah!Q329="Positive",1,0)</f>
        <v>0</v>
      </c>
      <c r="T329">
        <f t="shared" si="30"/>
        <v>0</v>
      </c>
      <c r="U329">
        <f t="shared" si="31"/>
        <v>0</v>
      </c>
      <c r="V329">
        <f t="shared" si="32"/>
        <v>0</v>
      </c>
      <c r="W329">
        <f t="shared" si="33"/>
        <v>1</v>
      </c>
      <c r="X329">
        <f t="shared" si="34"/>
        <v>0</v>
      </c>
      <c r="Y329">
        <f>IF((Evaluasi_Model!T329 + Evaluasi_Model!U329 + Evaluasi_Model!V329 + Evaluasi_Model!W329 + Evaluasi_Model!X329) &gt;= 3, 1, 0)</f>
        <v>0</v>
      </c>
      <c r="Z329">
        <f>Label_Encoding!Q329</f>
        <v>0</v>
      </c>
      <c r="AA329" t="str">
        <f t="shared" si="35"/>
        <v>Benar</v>
      </c>
    </row>
    <row r="330" spans="1:27" ht="15.75" customHeight="1" x14ac:dyDescent="0.2">
      <c r="A330" s="4">
        <v>58</v>
      </c>
      <c r="B330" s="5">
        <f>IF(Data_Mentah!B330="Male",1,0)</f>
        <v>1</v>
      </c>
      <c r="C330" s="5">
        <f>IF(Data_Mentah!C330="Yes",1,0)</f>
        <v>0</v>
      </c>
      <c r="D330" s="5">
        <f>IF(Data_Mentah!D330="Yes",1,0)</f>
        <v>1</v>
      </c>
      <c r="E330" s="5">
        <f>IF(Data_Mentah!E330="Yes",1,0)</f>
        <v>0</v>
      </c>
      <c r="F330" s="5">
        <f>IF(Data_Mentah!F330="Yes",1,0)</f>
        <v>0</v>
      </c>
      <c r="G330" s="5">
        <f>IF(Data_Mentah!G330="Yes",1,0)</f>
        <v>0</v>
      </c>
      <c r="H330" s="5">
        <f>IF(Data_Mentah!H330="Yes",1,0)</f>
        <v>0</v>
      </c>
      <c r="I330" s="5">
        <f>IF(Data_Mentah!I330="Yes",1,0)</f>
        <v>1</v>
      </c>
      <c r="J330" s="5">
        <f>IF(Data_Mentah!J330="Yes",1,0)</f>
        <v>1</v>
      </c>
      <c r="K330" s="5">
        <f>IF(Data_Mentah!K330="Yes",1,0)</f>
        <v>0</v>
      </c>
      <c r="L330" s="5">
        <f>IF(Data_Mentah!L330="Yes",1,0)</f>
        <v>0</v>
      </c>
      <c r="M330" s="5">
        <f>IF(Data_Mentah!M330="Yes",1,0)</f>
        <v>0</v>
      </c>
      <c r="N330" s="5">
        <f>IF(Data_Mentah!N330="Yes",1,0)</f>
        <v>1</v>
      </c>
      <c r="O330" s="5">
        <f>IF(Data_Mentah!O330="Yes",1,0)</f>
        <v>0</v>
      </c>
      <c r="P330" s="5">
        <f>IF(Data_Mentah!P330="Yes",1,0)</f>
        <v>0</v>
      </c>
      <c r="Q330" s="6">
        <f>IF(Data_Mentah!Q330="Positive",1,0)</f>
        <v>0</v>
      </c>
      <c r="T330">
        <f t="shared" si="30"/>
        <v>0</v>
      </c>
      <c r="U330">
        <f t="shared" si="31"/>
        <v>0</v>
      </c>
      <c r="V330">
        <f t="shared" si="32"/>
        <v>0</v>
      </c>
      <c r="W330">
        <f t="shared" si="33"/>
        <v>0</v>
      </c>
      <c r="X330">
        <f t="shared" si="34"/>
        <v>0</v>
      </c>
      <c r="Y330">
        <f>IF((Evaluasi_Model!T330 + Evaluasi_Model!U330 + Evaluasi_Model!V330 + Evaluasi_Model!W330 + Evaluasi_Model!X330) &gt;= 3, 1, 0)</f>
        <v>0</v>
      </c>
      <c r="Z330">
        <f>Label_Encoding!Q330</f>
        <v>0</v>
      </c>
      <c r="AA330" t="str">
        <f t="shared" si="35"/>
        <v>Benar</v>
      </c>
    </row>
    <row r="331" spans="1:27" ht="15.75" customHeight="1" x14ac:dyDescent="0.2">
      <c r="A331" s="7">
        <v>56</v>
      </c>
      <c r="B331" s="8">
        <f>IF(Data_Mentah!B331="Male",1,0)</f>
        <v>1</v>
      </c>
      <c r="C331" s="8">
        <f>IF(Data_Mentah!C331="Yes",1,0)</f>
        <v>0</v>
      </c>
      <c r="D331" s="8">
        <f>IF(Data_Mentah!D331="Yes",1,0)</f>
        <v>0</v>
      </c>
      <c r="E331" s="8">
        <f>IF(Data_Mentah!E331="Yes",1,0)</f>
        <v>1</v>
      </c>
      <c r="F331" s="8">
        <f>IF(Data_Mentah!F331="Yes",1,0)</f>
        <v>1</v>
      </c>
      <c r="G331" s="8">
        <f>IF(Data_Mentah!G331="Yes",1,0)</f>
        <v>1</v>
      </c>
      <c r="H331" s="8">
        <f>IF(Data_Mentah!H331="Yes",1,0)</f>
        <v>0</v>
      </c>
      <c r="I331" s="8">
        <f>IF(Data_Mentah!I331="Yes",1,0)</f>
        <v>1</v>
      </c>
      <c r="J331" s="8">
        <f>IF(Data_Mentah!J331="Yes",1,0)</f>
        <v>1</v>
      </c>
      <c r="K331" s="8">
        <f>IF(Data_Mentah!K331="Yes",1,0)</f>
        <v>0</v>
      </c>
      <c r="L331" s="8">
        <f>IF(Data_Mentah!L331="Yes",1,0)</f>
        <v>1</v>
      </c>
      <c r="M331" s="8">
        <f>IF(Data_Mentah!M331="Yes",1,0)</f>
        <v>0</v>
      </c>
      <c r="N331" s="8">
        <f>IF(Data_Mentah!N331="Yes",1,0)</f>
        <v>1</v>
      </c>
      <c r="O331" s="8">
        <f>IF(Data_Mentah!O331="Yes",1,0)</f>
        <v>1</v>
      </c>
      <c r="P331" s="8">
        <f>IF(Data_Mentah!P331="Yes",1,0)</f>
        <v>0</v>
      </c>
      <c r="Q331" s="9">
        <f>IF(Data_Mentah!Q331="Positive",1,0)</f>
        <v>0</v>
      </c>
      <c r="T331">
        <f t="shared" si="30"/>
        <v>1</v>
      </c>
      <c r="U331">
        <f t="shared" si="31"/>
        <v>0</v>
      </c>
      <c r="V331">
        <f t="shared" si="32"/>
        <v>1</v>
      </c>
      <c r="W331">
        <f t="shared" si="33"/>
        <v>0</v>
      </c>
      <c r="X331">
        <f t="shared" si="34"/>
        <v>1</v>
      </c>
      <c r="Y331">
        <f>IF((Evaluasi_Model!T331 + Evaluasi_Model!U331 + Evaluasi_Model!V331 + Evaluasi_Model!W331 + Evaluasi_Model!X331) &gt;= 3, 1, 0)</f>
        <v>1</v>
      </c>
      <c r="Z331">
        <f>Label_Encoding!Q331</f>
        <v>0</v>
      </c>
      <c r="AA331" t="str">
        <f t="shared" si="35"/>
        <v>Salah</v>
      </c>
    </row>
    <row r="332" spans="1:27" ht="15.75" customHeight="1" x14ac:dyDescent="0.2">
      <c r="A332" s="4">
        <v>51</v>
      </c>
      <c r="B332" s="5">
        <f>IF(Data_Mentah!B332="Male",1,0)</f>
        <v>0</v>
      </c>
      <c r="C332" s="5">
        <f>IF(Data_Mentah!C332="Yes",1,0)</f>
        <v>0</v>
      </c>
      <c r="D332" s="5">
        <f>IF(Data_Mentah!D332="Yes",1,0)</f>
        <v>0</v>
      </c>
      <c r="E332" s="5">
        <f>IF(Data_Mentah!E332="Yes",1,0)</f>
        <v>0</v>
      </c>
      <c r="F332" s="5">
        <f>IF(Data_Mentah!F332="Yes",1,0)</f>
        <v>0</v>
      </c>
      <c r="G332" s="5">
        <f>IF(Data_Mentah!G332="Yes",1,0)</f>
        <v>0</v>
      </c>
      <c r="H332" s="5">
        <f>IF(Data_Mentah!H332="Yes",1,0)</f>
        <v>1</v>
      </c>
      <c r="I332" s="5">
        <f>IF(Data_Mentah!I332="Yes",1,0)</f>
        <v>0</v>
      </c>
      <c r="J332" s="5">
        <f>IF(Data_Mentah!J332="Yes",1,0)</f>
        <v>1</v>
      </c>
      <c r="K332" s="5">
        <f>IF(Data_Mentah!K332="Yes",1,0)</f>
        <v>0</v>
      </c>
      <c r="L332" s="5">
        <f>IF(Data_Mentah!L332="Yes",1,0)</f>
        <v>1</v>
      </c>
      <c r="M332" s="5">
        <f>IF(Data_Mentah!M332="Yes",1,0)</f>
        <v>0</v>
      </c>
      <c r="N332" s="5">
        <f>IF(Data_Mentah!N332="Yes",1,0)</f>
        <v>0</v>
      </c>
      <c r="O332" s="5">
        <f>IF(Data_Mentah!O332="Yes",1,0)</f>
        <v>1</v>
      </c>
      <c r="P332" s="5">
        <f>IF(Data_Mentah!P332="Yes",1,0)</f>
        <v>0</v>
      </c>
      <c r="Q332" s="6">
        <f>IF(Data_Mentah!Q332="Positive",1,0)</f>
        <v>0</v>
      </c>
      <c r="T332">
        <f t="shared" si="30"/>
        <v>0</v>
      </c>
      <c r="U332">
        <f t="shared" si="31"/>
        <v>0</v>
      </c>
      <c r="V332">
        <f t="shared" si="32"/>
        <v>0</v>
      </c>
      <c r="W332">
        <f t="shared" si="33"/>
        <v>0</v>
      </c>
      <c r="X332">
        <f t="shared" si="34"/>
        <v>0</v>
      </c>
      <c r="Y332">
        <f>IF((Evaluasi_Model!T332 + Evaluasi_Model!U332 + Evaluasi_Model!V332 + Evaluasi_Model!W332 + Evaluasi_Model!X332) &gt;= 3, 1, 0)</f>
        <v>0</v>
      </c>
      <c r="Z332">
        <f>Label_Encoding!Q332</f>
        <v>0</v>
      </c>
      <c r="AA332" t="str">
        <f t="shared" si="35"/>
        <v>Benar</v>
      </c>
    </row>
    <row r="333" spans="1:27" ht="15.75" customHeight="1" x14ac:dyDescent="0.2">
      <c r="A333" s="7">
        <v>59</v>
      </c>
      <c r="B333" s="8">
        <f>IF(Data_Mentah!B333="Male",1,0)</f>
        <v>0</v>
      </c>
      <c r="C333" s="8">
        <f>IF(Data_Mentah!C333="Yes",1,0)</f>
        <v>0</v>
      </c>
      <c r="D333" s="8">
        <f>IF(Data_Mentah!D333="Yes",1,0)</f>
        <v>0</v>
      </c>
      <c r="E333" s="8">
        <f>IF(Data_Mentah!E333="Yes",1,0)</f>
        <v>0</v>
      </c>
      <c r="F333" s="8">
        <f>IF(Data_Mentah!F333="Yes",1,0)</f>
        <v>1</v>
      </c>
      <c r="G333" s="8">
        <f>IF(Data_Mentah!G333="Yes",1,0)</f>
        <v>0</v>
      </c>
      <c r="H333" s="8">
        <f>IF(Data_Mentah!H333="Yes",1,0)</f>
        <v>0</v>
      </c>
      <c r="I333" s="8">
        <f>IF(Data_Mentah!I333="Yes",1,0)</f>
        <v>1</v>
      </c>
      <c r="J333" s="8">
        <f>IF(Data_Mentah!J333="Yes",1,0)</f>
        <v>1</v>
      </c>
      <c r="K333" s="8">
        <f>IF(Data_Mentah!K333="Yes",1,0)</f>
        <v>0</v>
      </c>
      <c r="L333" s="8">
        <f>IF(Data_Mentah!L333="Yes",1,0)</f>
        <v>1</v>
      </c>
      <c r="M333" s="8">
        <f>IF(Data_Mentah!M333="Yes",1,0)</f>
        <v>0</v>
      </c>
      <c r="N333" s="8">
        <f>IF(Data_Mentah!N333="Yes",1,0)</f>
        <v>1</v>
      </c>
      <c r="O333" s="8">
        <f>IF(Data_Mentah!O333="Yes",1,0)</f>
        <v>1</v>
      </c>
      <c r="P333" s="8">
        <f>IF(Data_Mentah!P333="Yes",1,0)</f>
        <v>1</v>
      </c>
      <c r="Q333" s="9">
        <f>IF(Data_Mentah!Q333="Positive",1,0)</f>
        <v>0</v>
      </c>
      <c r="T333">
        <f t="shared" si="30"/>
        <v>1</v>
      </c>
      <c r="U333">
        <f t="shared" si="31"/>
        <v>0</v>
      </c>
      <c r="V333">
        <f t="shared" si="32"/>
        <v>1</v>
      </c>
      <c r="W333">
        <f t="shared" si="33"/>
        <v>0</v>
      </c>
      <c r="X333">
        <f t="shared" si="34"/>
        <v>1</v>
      </c>
      <c r="Y333">
        <f>IF((Evaluasi_Model!T333 + Evaluasi_Model!U333 + Evaluasi_Model!V333 + Evaluasi_Model!W333 + Evaluasi_Model!X333) &gt;= 3, 1, 0)</f>
        <v>1</v>
      </c>
      <c r="Z333">
        <f>Label_Encoding!Q333</f>
        <v>0</v>
      </c>
      <c r="AA333" t="str">
        <f t="shared" si="35"/>
        <v>Salah</v>
      </c>
    </row>
    <row r="334" spans="1:27" ht="15.75" customHeight="1" x14ac:dyDescent="0.2">
      <c r="A334" s="4">
        <v>50</v>
      </c>
      <c r="B334" s="5">
        <f>IF(Data_Mentah!B334="Male",1,0)</f>
        <v>0</v>
      </c>
      <c r="C334" s="5">
        <f>IF(Data_Mentah!C334="Yes",1,0)</f>
        <v>0</v>
      </c>
      <c r="D334" s="5">
        <f>IF(Data_Mentah!D334="Yes",1,0)</f>
        <v>0</v>
      </c>
      <c r="E334" s="5">
        <f>IF(Data_Mentah!E334="Yes",1,0)</f>
        <v>0</v>
      </c>
      <c r="F334" s="5">
        <f>IF(Data_Mentah!F334="Yes",1,0)</f>
        <v>1</v>
      </c>
      <c r="G334" s="5">
        <f>IF(Data_Mentah!G334="Yes",1,0)</f>
        <v>0</v>
      </c>
      <c r="H334" s="5">
        <f>IF(Data_Mentah!H334="Yes",1,0)</f>
        <v>0</v>
      </c>
      <c r="I334" s="5">
        <f>IF(Data_Mentah!I334="Yes",1,0)</f>
        <v>1</v>
      </c>
      <c r="J334" s="5">
        <f>IF(Data_Mentah!J334="Yes",1,0)</f>
        <v>1</v>
      </c>
      <c r="K334" s="5">
        <f>IF(Data_Mentah!K334="Yes",1,0)</f>
        <v>0</v>
      </c>
      <c r="L334" s="5">
        <f>IF(Data_Mentah!L334="Yes",1,0)</f>
        <v>1</v>
      </c>
      <c r="M334" s="5">
        <f>IF(Data_Mentah!M334="Yes",1,0)</f>
        <v>0</v>
      </c>
      <c r="N334" s="5">
        <f>IF(Data_Mentah!N334="Yes",1,0)</f>
        <v>0</v>
      </c>
      <c r="O334" s="5">
        <f>IF(Data_Mentah!O334="Yes",1,0)</f>
        <v>1</v>
      </c>
      <c r="P334" s="5">
        <f>IF(Data_Mentah!P334="Yes",1,0)</f>
        <v>0</v>
      </c>
      <c r="Q334" s="6">
        <f>IF(Data_Mentah!Q334="Positive",1,0)</f>
        <v>0</v>
      </c>
      <c r="T334">
        <f t="shared" si="30"/>
        <v>0</v>
      </c>
      <c r="U334">
        <f t="shared" si="31"/>
        <v>0</v>
      </c>
      <c r="V334">
        <f t="shared" si="32"/>
        <v>1</v>
      </c>
      <c r="W334">
        <f t="shared" si="33"/>
        <v>0</v>
      </c>
      <c r="X334">
        <f t="shared" si="34"/>
        <v>0</v>
      </c>
      <c r="Y334">
        <f>IF((Evaluasi_Model!T334 + Evaluasi_Model!U334 + Evaluasi_Model!V334 + Evaluasi_Model!W334 + Evaluasi_Model!X334) &gt;= 3, 1, 0)</f>
        <v>0</v>
      </c>
      <c r="Z334">
        <f>Label_Encoding!Q334</f>
        <v>0</v>
      </c>
      <c r="AA334" t="str">
        <f t="shared" si="35"/>
        <v>Benar</v>
      </c>
    </row>
    <row r="335" spans="1:27" ht="15.75" customHeight="1" x14ac:dyDescent="0.2">
      <c r="A335" s="7">
        <v>30</v>
      </c>
      <c r="B335" s="8">
        <f>IF(Data_Mentah!B335="Male",1,0)</f>
        <v>1</v>
      </c>
      <c r="C335" s="8">
        <f>IF(Data_Mentah!C335="Yes",1,0)</f>
        <v>0</v>
      </c>
      <c r="D335" s="8">
        <f>IF(Data_Mentah!D335="Yes",1,0)</f>
        <v>0</v>
      </c>
      <c r="E335" s="8">
        <f>IF(Data_Mentah!E335="Yes",1,0)</f>
        <v>0</v>
      </c>
      <c r="F335" s="8">
        <f>IF(Data_Mentah!F335="Yes",1,0)</f>
        <v>0</v>
      </c>
      <c r="G335" s="8">
        <f>IF(Data_Mentah!G335="Yes",1,0)</f>
        <v>0</v>
      </c>
      <c r="H335" s="8">
        <f>IF(Data_Mentah!H335="Yes",1,0)</f>
        <v>0</v>
      </c>
      <c r="I335" s="8">
        <f>IF(Data_Mentah!I335="Yes",1,0)</f>
        <v>0</v>
      </c>
      <c r="J335" s="8">
        <f>IF(Data_Mentah!J335="Yes",1,0)</f>
        <v>0</v>
      </c>
      <c r="K335" s="8">
        <f>IF(Data_Mentah!K335="Yes",1,0)</f>
        <v>0</v>
      </c>
      <c r="L335" s="8">
        <f>IF(Data_Mentah!L335="Yes",1,0)</f>
        <v>0</v>
      </c>
      <c r="M335" s="8">
        <f>IF(Data_Mentah!M335="Yes",1,0)</f>
        <v>0</v>
      </c>
      <c r="N335" s="8">
        <f>IF(Data_Mentah!N335="Yes",1,0)</f>
        <v>0</v>
      </c>
      <c r="O335" s="8">
        <f>IF(Data_Mentah!O335="Yes",1,0)</f>
        <v>0</v>
      </c>
      <c r="P335" s="8">
        <f>IF(Data_Mentah!P335="Yes",1,0)</f>
        <v>0</v>
      </c>
      <c r="Q335" s="9">
        <f>IF(Data_Mentah!Q335="Positive",1,0)</f>
        <v>0</v>
      </c>
      <c r="T335">
        <f t="shared" si="30"/>
        <v>0</v>
      </c>
      <c r="U335">
        <f t="shared" si="31"/>
        <v>0</v>
      </c>
      <c r="V335">
        <f t="shared" si="32"/>
        <v>0</v>
      </c>
      <c r="W335">
        <f t="shared" si="33"/>
        <v>0</v>
      </c>
      <c r="X335">
        <f t="shared" si="34"/>
        <v>0</v>
      </c>
      <c r="Y335">
        <f>IF((Evaluasi_Model!T335 + Evaluasi_Model!U335 + Evaluasi_Model!V335 + Evaluasi_Model!W335 + Evaluasi_Model!X335) &gt;= 3, 1, 0)</f>
        <v>0</v>
      </c>
      <c r="Z335">
        <f>Label_Encoding!Q335</f>
        <v>0</v>
      </c>
      <c r="AA335" t="str">
        <f t="shared" si="35"/>
        <v>Benar</v>
      </c>
    </row>
    <row r="336" spans="1:27" ht="15.75" customHeight="1" x14ac:dyDescent="0.2">
      <c r="A336" s="4">
        <v>46</v>
      </c>
      <c r="B336" s="5">
        <f>IF(Data_Mentah!B336="Male",1,0)</f>
        <v>1</v>
      </c>
      <c r="C336" s="5">
        <f>IF(Data_Mentah!C336="Yes",1,0)</f>
        <v>0</v>
      </c>
      <c r="D336" s="5">
        <f>IF(Data_Mentah!D336="Yes",1,0)</f>
        <v>0</v>
      </c>
      <c r="E336" s="5">
        <f>IF(Data_Mentah!E336="Yes",1,0)</f>
        <v>0</v>
      </c>
      <c r="F336" s="5">
        <f>IF(Data_Mentah!F336="Yes",1,0)</f>
        <v>1</v>
      </c>
      <c r="G336" s="5">
        <f>IF(Data_Mentah!G336="Yes",1,0)</f>
        <v>0</v>
      </c>
      <c r="H336" s="5">
        <f>IF(Data_Mentah!H336="Yes",1,0)</f>
        <v>0</v>
      </c>
      <c r="I336" s="5">
        <f>IF(Data_Mentah!I336="Yes",1,0)</f>
        <v>0</v>
      </c>
      <c r="J336" s="5">
        <f>IF(Data_Mentah!J336="Yes",1,0)</f>
        <v>1</v>
      </c>
      <c r="K336" s="5">
        <f>IF(Data_Mentah!K336="Yes",1,0)</f>
        <v>0</v>
      </c>
      <c r="L336" s="5">
        <f>IF(Data_Mentah!L336="Yes",1,0)</f>
        <v>1</v>
      </c>
      <c r="M336" s="5">
        <f>IF(Data_Mentah!M336="Yes",1,0)</f>
        <v>0</v>
      </c>
      <c r="N336" s="5">
        <f>IF(Data_Mentah!N336="Yes",1,0)</f>
        <v>0</v>
      </c>
      <c r="O336" s="5">
        <f>IF(Data_Mentah!O336="Yes",1,0)</f>
        <v>1</v>
      </c>
      <c r="P336" s="5">
        <f>IF(Data_Mentah!P336="Yes",1,0)</f>
        <v>0</v>
      </c>
      <c r="Q336" s="6">
        <f>IF(Data_Mentah!Q336="Positive",1,0)</f>
        <v>0</v>
      </c>
      <c r="T336">
        <f t="shared" si="30"/>
        <v>0</v>
      </c>
      <c r="U336">
        <f t="shared" si="31"/>
        <v>0</v>
      </c>
      <c r="V336">
        <f t="shared" si="32"/>
        <v>1</v>
      </c>
      <c r="W336">
        <f t="shared" si="33"/>
        <v>0</v>
      </c>
      <c r="X336">
        <f t="shared" si="34"/>
        <v>0</v>
      </c>
      <c r="Y336">
        <f>IF((Evaluasi_Model!T336 + Evaluasi_Model!U336 + Evaluasi_Model!V336 + Evaluasi_Model!W336 + Evaluasi_Model!X336) &gt;= 3, 1, 0)</f>
        <v>0</v>
      </c>
      <c r="Z336">
        <f>Label_Encoding!Q336</f>
        <v>0</v>
      </c>
      <c r="AA336" t="str">
        <f t="shared" si="35"/>
        <v>Benar</v>
      </c>
    </row>
    <row r="337" spans="1:27" ht="15.75" customHeight="1" x14ac:dyDescent="0.2">
      <c r="A337" s="7">
        <v>53</v>
      </c>
      <c r="B337" s="8">
        <f>IF(Data_Mentah!B337="Male",1,0)</f>
        <v>1</v>
      </c>
      <c r="C337" s="8">
        <f>IF(Data_Mentah!C337="Yes",1,0)</f>
        <v>0</v>
      </c>
      <c r="D337" s="8">
        <f>IF(Data_Mentah!D337="Yes",1,0)</f>
        <v>0</v>
      </c>
      <c r="E337" s="8">
        <f>IF(Data_Mentah!E337="Yes",1,0)</f>
        <v>0</v>
      </c>
      <c r="F337" s="8">
        <f>IF(Data_Mentah!F337="Yes",1,0)</f>
        <v>1</v>
      </c>
      <c r="G337" s="8">
        <f>IF(Data_Mentah!G337="Yes",1,0)</f>
        <v>1</v>
      </c>
      <c r="H337" s="8">
        <f>IF(Data_Mentah!H337="Yes",1,0)</f>
        <v>0</v>
      </c>
      <c r="I337" s="8">
        <f>IF(Data_Mentah!I337="Yes",1,0)</f>
        <v>1</v>
      </c>
      <c r="J337" s="8">
        <f>IF(Data_Mentah!J337="Yes",1,0)</f>
        <v>1</v>
      </c>
      <c r="K337" s="8">
        <f>IF(Data_Mentah!K337="Yes",1,0)</f>
        <v>0</v>
      </c>
      <c r="L337" s="8">
        <f>IF(Data_Mentah!L337="Yes",1,0)</f>
        <v>1</v>
      </c>
      <c r="M337" s="8">
        <f>IF(Data_Mentah!M337="Yes",1,0)</f>
        <v>1</v>
      </c>
      <c r="N337" s="8">
        <f>IF(Data_Mentah!N337="Yes",1,0)</f>
        <v>1</v>
      </c>
      <c r="O337" s="8">
        <f>IF(Data_Mentah!O337="Yes",1,0)</f>
        <v>1</v>
      </c>
      <c r="P337" s="8">
        <f>IF(Data_Mentah!P337="Yes",1,0)</f>
        <v>0</v>
      </c>
      <c r="Q337" s="9">
        <f>IF(Data_Mentah!Q337="Positive",1,0)</f>
        <v>0</v>
      </c>
      <c r="T337">
        <f t="shared" si="30"/>
        <v>1</v>
      </c>
      <c r="U337">
        <f t="shared" si="31"/>
        <v>1</v>
      </c>
      <c r="V337">
        <f t="shared" si="32"/>
        <v>1</v>
      </c>
      <c r="W337">
        <f t="shared" si="33"/>
        <v>0</v>
      </c>
      <c r="X337">
        <f t="shared" si="34"/>
        <v>1</v>
      </c>
      <c r="Y337">
        <f>IF((Evaluasi_Model!T337 + Evaluasi_Model!U337 + Evaluasi_Model!V337 + Evaluasi_Model!W337 + Evaluasi_Model!X337) &gt;= 3, 1, 0)</f>
        <v>1</v>
      </c>
      <c r="Z337">
        <f>Label_Encoding!Q337</f>
        <v>0</v>
      </c>
      <c r="AA337" t="str">
        <f t="shared" si="35"/>
        <v>Salah</v>
      </c>
    </row>
    <row r="338" spans="1:27" ht="15.75" customHeight="1" x14ac:dyDescent="0.2">
      <c r="A338" s="4">
        <v>42</v>
      </c>
      <c r="B338" s="5">
        <f>IF(Data_Mentah!B338="Male",1,0)</f>
        <v>1</v>
      </c>
      <c r="C338" s="5">
        <f>IF(Data_Mentah!C338="Yes",1,0)</f>
        <v>0</v>
      </c>
      <c r="D338" s="5">
        <f>IF(Data_Mentah!D338="Yes",1,0)</f>
        <v>0</v>
      </c>
      <c r="E338" s="5">
        <f>IF(Data_Mentah!E338="Yes",1,0)</f>
        <v>0</v>
      </c>
      <c r="F338" s="5">
        <f>IF(Data_Mentah!F338="Yes",1,0)</f>
        <v>0</v>
      </c>
      <c r="G338" s="5">
        <f>IF(Data_Mentah!G338="Yes",1,0)</f>
        <v>0</v>
      </c>
      <c r="H338" s="5">
        <f>IF(Data_Mentah!H338="Yes",1,0)</f>
        <v>0</v>
      </c>
      <c r="I338" s="5">
        <f>IF(Data_Mentah!I338="Yes",1,0)</f>
        <v>0</v>
      </c>
      <c r="J338" s="5">
        <f>IF(Data_Mentah!J338="Yes",1,0)</f>
        <v>0</v>
      </c>
      <c r="K338" s="5">
        <f>IF(Data_Mentah!K338="Yes",1,0)</f>
        <v>0</v>
      </c>
      <c r="L338" s="5">
        <f>IF(Data_Mentah!L338="Yes",1,0)</f>
        <v>0</v>
      </c>
      <c r="M338" s="5">
        <f>IF(Data_Mentah!M338="Yes",1,0)</f>
        <v>0</v>
      </c>
      <c r="N338" s="5">
        <f>IF(Data_Mentah!N338="Yes",1,0)</f>
        <v>0</v>
      </c>
      <c r="O338" s="5">
        <f>IF(Data_Mentah!O338="Yes",1,0)</f>
        <v>1</v>
      </c>
      <c r="P338" s="5">
        <f>IF(Data_Mentah!P338="Yes",1,0)</f>
        <v>0</v>
      </c>
      <c r="Q338" s="6">
        <f>IF(Data_Mentah!Q338="Positive",1,0)</f>
        <v>0</v>
      </c>
      <c r="T338">
        <f t="shared" si="30"/>
        <v>0</v>
      </c>
      <c r="U338">
        <f t="shared" si="31"/>
        <v>0</v>
      </c>
      <c r="V338">
        <f t="shared" si="32"/>
        <v>0</v>
      </c>
      <c r="W338">
        <f t="shared" si="33"/>
        <v>0</v>
      </c>
      <c r="X338">
        <f t="shared" si="34"/>
        <v>0</v>
      </c>
      <c r="Y338">
        <f>IF((Evaluasi_Model!T338 + Evaluasi_Model!U338 + Evaluasi_Model!V338 + Evaluasi_Model!W338 + Evaluasi_Model!X338) &gt;= 3, 1, 0)</f>
        <v>0</v>
      </c>
      <c r="Z338">
        <f>Label_Encoding!Q338</f>
        <v>0</v>
      </c>
      <c r="AA338" t="str">
        <f t="shared" si="35"/>
        <v>Benar</v>
      </c>
    </row>
    <row r="339" spans="1:27" ht="15.75" customHeight="1" x14ac:dyDescent="0.2">
      <c r="A339" s="7">
        <v>55</v>
      </c>
      <c r="B339" s="8">
        <f>IF(Data_Mentah!B339="Male",1,0)</f>
        <v>0</v>
      </c>
      <c r="C339" s="8">
        <f>IF(Data_Mentah!C339="Yes",1,0)</f>
        <v>1</v>
      </c>
      <c r="D339" s="8">
        <f>IF(Data_Mentah!D339="Yes",1,0)</f>
        <v>1</v>
      </c>
      <c r="E339" s="8">
        <f>IF(Data_Mentah!E339="Yes",1,0)</f>
        <v>1</v>
      </c>
      <c r="F339" s="8">
        <f>IF(Data_Mentah!F339="Yes",1,0)</f>
        <v>1</v>
      </c>
      <c r="G339" s="8">
        <f>IF(Data_Mentah!G339="Yes",1,0)</f>
        <v>0</v>
      </c>
      <c r="H339" s="8">
        <f>IF(Data_Mentah!H339="Yes",1,0)</f>
        <v>0</v>
      </c>
      <c r="I339" s="8">
        <f>IF(Data_Mentah!I339="Yes",1,0)</f>
        <v>1</v>
      </c>
      <c r="J339" s="8">
        <f>IF(Data_Mentah!J339="Yes",1,0)</f>
        <v>0</v>
      </c>
      <c r="K339" s="8">
        <f>IF(Data_Mentah!K339="Yes",1,0)</f>
        <v>0</v>
      </c>
      <c r="L339" s="8">
        <f>IF(Data_Mentah!L339="Yes",1,0)</f>
        <v>0</v>
      </c>
      <c r="M339" s="8">
        <f>IF(Data_Mentah!M339="Yes",1,0)</f>
        <v>1</v>
      </c>
      <c r="N339" s="8">
        <f>IF(Data_Mentah!N339="Yes",1,0)</f>
        <v>0</v>
      </c>
      <c r="O339" s="8">
        <f>IF(Data_Mentah!O339="Yes",1,0)</f>
        <v>0</v>
      </c>
      <c r="P339" s="8">
        <f>IF(Data_Mentah!P339="Yes",1,0)</f>
        <v>1</v>
      </c>
      <c r="Q339" s="9">
        <f>IF(Data_Mentah!Q339="Positive",1,0)</f>
        <v>1</v>
      </c>
      <c r="T339">
        <f t="shared" si="30"/>
        <v>0</v>
      </c>
      <c r="U339">
        <f t="shared" si="31"/>
        <v>1</v>
      </c>
      <c r="V339">
        <f t="shared" si="32"/>
        <v>0</v>
      </c>
      <c r="W339">
        <f t="shared" si="33"/>
        <v>0</v>
      </c>
      <c r="X339">
        <f t="shared" si="34"/>
        <v>1</v>
      </c>
      <c r="Y339">
        <f>IF((Evaluasi_Model!T339 + Evaluasi_Model!U339 + Evaluasi_Model!V339 + Evaluasi_Model!W339 + Evaluasi_Model!X339) &gt;= 3, 1, 0)</f>
        <v>0</v>
      </c>
      <c r="Z339">
        <f>Label_Encoding!Q339</f>
        <v>1</v>
      </c>
      <c r="AA339" t="str">
        <f t="shared" si="35"/>
        <v>Salah</v>
      </c>
    </row>
    <row r="340" spans="1:27" ht="15.75" customHeight="1" x14ac:dyDescent="0.2">
      <c r="A340" s="4">
        <v>48</v>
      </c>
      <c r="B340" s="5">
        <f>IF(Data_Mentah!B340="Male",1,0)</f>
        <v>0</v>
      </c>
      <c r="C340" s="5">
        <f>IF(Data_Mentah!C340="Yes",1,0)</f>
        <v>1</v>
      </c>
      <c r="D340" s="5">
        <f>IF(Data_Mentah!D340="Yes",1,0)</f>
        <v>1</v>
      </c>
      <c r="E340" s="5">
        <f>IF(Data_Mentah!E340="Yes",1,0)</f>
        <v>1</v>
      </c>
      <c r="F340" s="5">
        <f>IF(Data_Mentah!F340="Yes",1,0)</f>
        <v>1</v>
      </c>
      <c r="G340" s="5">
        <f>IF(Data_Mentah!G340="Yes",1,0)</f>
        <v>1</v>
      </c>
      <c r="H340" s="5">
        <f>IF(Data_Mentah!H340="Yes",1,0)</f>
        <v>0</v>
      </c>
      <c r="I340" s="5">
        <f>IF(Data_Mentah!I340="Yes",1,0)</f>
        <v>0</v>
      </c>
      <c r="J340" s="5">
        <f>IF(Data_Mentah!J340="Yes",1,0)</f>
        <v>0</v>
      </c>
      <c r="K340" s="5">
        <f>IF(Data_Mentah!K340="Yes",1,0)</f>
        <v>0</v>
      </c>
      <c r="L340" s="5">
        <f>IF(Data_Mentah!L340="Yes",1,0)</f>
        <v>0</v>
      </c>
      <c r="M340" s="5">
        <f>IF(Data_Mentah!M340="Yes",1,0)</f>
        <v>1</v>
      </c>
      <c r="N340" s="5">
        <f>IF(Data_Mentah!N340="Yes",1,0)</f>
        <v>0</v>
      </c>
      <c r="O340" s="5">
        <f>IF(Data_Mentah!O340="Yes",1,0)</f>
        <v>0</v>
      </c>
      <c r="P340" s="5">
        <f>IF(Data_Mentah!P340="Yes",1,0)</f>
        <v>0</v>
      </c>
      <c r="Q340" s="6">
        <f>IF(Data_Mentah!Q340="Positive",1,0)</f>
        <v>1</v>
      </c>
      <c r="T340">
        <f t="shared" si="30"/>
        <v>0</v>
      </c>
      <c r="U340">
        <f t="shared" si="31"/>
        <v>1</v>
      </c>
      <c r="V340">
        <f t="shared" si="32"/>
        <v>0</v>
      </c>
      <c r="W340">
        <f t="shared" si="33"/>
        <v>0</v>
      </c>
      <c r="X340">
        <f t="shared" si="34"/>
        <v>0</v>
      </c>
      <c r="Y340">
        <f>IF((Evaluasi_Model!T340 + Evaluasi_Model!U340 + Evaluasi_Model!V340 + Evaluasi_Model!W340 + Evaluasi_Model!X340) &gt;= 3, 1, 0)</f>
        <v>0</v>
      </c>
      <c r="Z340">
        <f>Label_Encoding!Q340</f>
        <v>1</v>
      </c>
      <c r="AA340" t="str">
        <f t="shared" si="35"/>
        <v>Salah</v>
      </c>
    </row>
    <row r="341" spans="1:27" ht="15.75" customHeight="1" x14ac:dyDescent="0.2">
      <c r="A341" s="7">
        <v>55</v>
      </c>
      <c r="B341" s="8">
        <f>IF(Data_Mentah!B341="Male",1,0)</f>
        <v>0</v>
      </c>
      <c r="C341" s="8">
        <f>IF(Data_Mentah!C341="Yes",1,0)</f>
        <v>1</v>
      </c>
      <c r="D341" s="8">
        <f>IF(Data_Mentah!D341="Yes",1,0)</f>
        <v>1</v>
      </c>
      <c r="E341" s="8">
        <f>IF(Data_Mentah!E341="Yes",1,0)</f>
        <v>1</v>
      </c>
      <c r="F341" s="8">
        <f>IF(Data_Mentah!F341="Yes",1,0)</f>
        <v>0</v>
      </c>
      <c r="G341" s="8">
        <f>IF(Data_Mentah!G341="Yes",1,0)</f>
        <v>1</v>
      </c>
      <c r="H341" s="8">
        <f>IF(Data_Mentah!H341="Yes",1,0)</f>
        <v>0</v>
      </c>
      <c r="I341" s="8">
        <f>IF(Data_Mentah!I341="Yes",1,0)</f>
        <v>0</v>
      </c>
      <c r="J341" s="8">
        <f>IF(Data_Mentah!J341="Yes",1,0)</f>
        <v>1</v>
      </c>
      <c r="K341" s="8">
        <f>IF(Data_Mentah!K341="Yes",1,0)</f>
        <v>0</v>
      </c>
      <c r="L341" s="8">
        <f>IF(Data_Mentah!L341="Yes",1,0)</f>
        <v>1</v>
      </c>
      <c r="M341" s="8">
        <f>IF(Data_Mentah!M341="Yes",1,0)</f>
        <v>1</v>
      </c>
      <c r="N341" s="8">
        <f>IF(Data_Mentah!N341="Yes",1,0)</f>
        <v>0</v>
      </c>
      <c r="O341" s="8">
        <f>IF(Data_Mentah!O341="Yes",1,0)</f>
        <v>0</v>
      </c>
      <c r="P341" s="8">
        <f>IF(Data_Mentah!P341="Yes",1,0)</f>
        <v>0</v>
      </c>
      <c r="Q341" s="9">
        <f>IF(Data_Mentah!Q341="Positive",1,0)</f>
        <v>1</v>
      </c>
      <c r="T341">
        <f t="shared" si="30"/>
        <v>0</v>
      </c>
      <c r="U341">
        <f t="shared" si="31"/>
        <v>1</v>
      </c>
      <c r="V341">
        <f t="shared" si="32"/>
        <v>0</v>
      </c>
      <c r="W341">
        <f t="shared" si="33"/>
        <v>0</v>
      </c>
      <c r="X341">
        <f t="shared" si="34"/>
        <v>0</v>
      </c>
      <c r="Y341">
        <f>IF((Evaluasi_Model!T341 + Evaluasi_Model!U341 + Evaluasi_Model!V341 + Evaluasi_Model!W341 + Evaluasi_Model!X341) &gt;= 3, 1, 0)</f>
        <v>0</v>
      </c>
      <c r="Z341">
        <f>Label_Encoding!Q341</f>
        <v>1</v>
      </c>
      <c r="AA341" t="str">
        <f t="shared" si="35"/>
        <v>Salah</v>
      </c>
    </row>
    <row r="342" spans="1:27" ht="15.75" customHeight="1" x14ac:dyDescent="0.2">
      <c r="A342" s="4">
        <v>39</v>
      </c>
      <c r="B342" s="5">
        <f>IF(Data_Mentah!B342="Male",1,0)</f>
        <v>0</v>
      </c>
      <c r="C342" s="5">
        <f>IF(Data_Mentah!C342="Yes",1,0)</f>
        <v>1</v>
      </c>
      <c r="D342" s="5">
        <f>IF(Data_Mentah!D342="Yes",1,0)</f>
        <v>1</v>
      </c>
      <c r="E342" s="5">
        <f>IF(Data_Mentah!E342="Yes",1,0)</f>
        <v>1</v>
      </c>
      <c r="F342" s="5">
        <f>IF(Data_Mentah!F342="Yes",1,0)</f>
        <v>1</v>
      </c>
      <c r="G342" s="5">
        <f>IF(Data_Mentah!G342="Yes",1,0)</f>
        <v>1</v>
      </c>
      <c r="H342" s="5">
        <f>IF(Data_Mentah!H342="Yes",1,0)</f>
        <v>0</v>
      </c>
      <c r="I342" s="5">
        <f>IF(Data_Mentah!I342="Yes",1,0)</f>
        <v>0</v>
      </c>
      <c r="J342" s="5">
        <f>IF(Data_Mentah!J342="Yes",1,0)</f>
        <v>1</v>
      </c>
      <c r="K342" s="5">
        <f>IF(Data_Mentah!K342="Yes",1,0)</f>
        <v>1</v>
      </c>
      <c r="L342" s="5">
        <f>IF(Data_Mentah!L342="Yes",1,0)</f>
        <v>1</v>
      </c>
      <c r="M342" s="5">
        <f>IF(Data_Mentah!M342="Yes",1,0)</f>
        <v>1</v>
      </c>
      <c r="N342" s="5">
        <f>IF(Data_Mentah!N342="Yes",1,0)</f>
        <v>0</v>
      </c>
      <c r="O342" s="5">
        <f>IF(Data_Mentah!O342="Yes",1,0)</f>
        <v>0</v>
      </c>
      <c r="P342" s="5">
        <f>IF(Data_Mentah!P342="Yes",1,0)</f>
        <v>0</v>
      </c>
      <c r="Q342" s="6">
        <f>IF(Data_Mentah!Q342="Positive",1,0)</f>
        <v>1</v>
      </c>
      <c r="T342">
        <f t="shared" si="30"/>
        <v>1</v>
      </c>
      <c r="U342">
        <f t="shared" si="31"/>
        <v>1</v>
      </c>
      <c r="V342">
        <f t="shared" si="32"/>
        <v>1</v>
      </c>
      <c r="W342">
        <f t="shared" si="33"/>
        <v>0</v>
      </c>
      <c r="X342">
        <f t="shared" si="34"/>
        <v>0</v>
      </c>
      <c r="Y342">
        <f>IF((Evaluasi_Model!T342 + Evaluasi_Model!U342 + Evaluasi_Model!V342 + Evaluasi_Model!W342 + Evaluasi_Model!X342) &gt;= 3, 1, 0)</f>
        <v>1</v>
      </c>
      <c r="Z342">
        <f>Label_Encoding!Q342</f>
        <v>1</v>
      </c>
      <c r="AA342" t="str">
        <f t="shared" si="35"/>
        <v>Benar</v>
      </c>
    </row>
    <row r="343" spans="1:27" ht="15.75" customHeight="1" x14ac:dyDescent="0.2">
      <c r="A343" s="7">
        <v>43</v>
      </c>
      <c r="B343" s="8">
        <f>IF(Data_Mentah!B343="Male",1,0)</f>
        <v>0</v>
      </c>
      <c r="C343" s="8">
        <f>IF(Data_Mentah!C343="Yes",1,0)</f>
        <v>1</v>
      </c>
      <c r="D343" s="8">
        <f>IF(Data_Mentah!D343="Yes",1,0)</f>
        <v>1</v>
      </c>
      <c r="E343" s="8">
        <f>IF(Data_Mentah!E343="Yes",1,0)</f>
        <v>1</v>
      </c>
      <c r="F343" s="8">
        <f>IF(Data_Mentah!F343="Yes",1,0)</f>
        <v>1</v>
      </c>
      <c r="G343" s="8">
        <f>IF(Data_Mentah!G343="Yes",1,0)</f>
        <v>1</v>
      </c>
      <c r="H343" s="8">
        <f>IF(Data_Mentah!H343="Yes",1,0)</f>
        <v>0</v>
      </c>
      <c r="I343" s="8">
        <f>IF(Data_Mentah!I343="Yes",1,0)</f>
        <v>1</v>
      </c>
      <c r="J343" s="8">
        <f>IF(Data_Mentah!J343="Yes",1,0)</f>
        <v>0</v>
      </c>
      <c r="K343" s="8">
        <f>IF(Data_Mentah!K343="Yes",1,0)</f>
        <v>0</v>
      </c>
      <c r="L343" s="8">
        <f>IF(Data_Mentah!L343="Yes",1,0)</f>
        <v>0</v>
      </c>
      <c r="M343" s="8">
        <f>IF(Data_Mentah!M343="Yes",1,0)</f>
        <v>1</v>
      </c>
      <c r="N343" s="8">
        <f>IF(Data_Mentah!N343="Yes",1,0)</f>
        <v>1</v>
      </c>
      <c r="O343" s="8">
        <f>IF(Data_Mentah!O343="Yes",1,0)</f>
        <v>0</v>
      </c>
      <c r="P343" s="8">
        <f>IF(Data_Mentah!P343="Yes",1,0)</f>
        <v>1</v>
      </c>
      <c r="Q343" s="9">
        <f>IF(Data_Mentah!Q343="Positive",1,0)</f>
        <v>1</v>
      </c>
      <c r="T343">
        <f t="shared" si="30"/>
        <v>1</v>
      </c>
      <c r="U343">
        <f t="shared" si="31"/>
        <v>1</v>
      </c>
      <c r="V343">
        <f t="shared" si="32"/>
        <v>0</v>
      </c>
      <c r="W343">
        <f t="shared" si="33"/>
        <v>0</v>
      </c>
      <c r="X343">
        <f t="shared" si="34"/>
        <v>1</v>
      </c>
      <c r="Y343">
        <f>IF((Evaluasi_Model!T343 + Evaluasi_Model!U343 + Evaluasi_Model!V343 + Evaluasi_Model!W343 + Evaluasi_Model!X343) &gt;= 3, 1, 0)</f>
        <v>1</v>
      </c>
      <c r="Z343">
        <f>Label_Encoding!Q343</f>
        <v>1</v>
      </c>
      <c r="AA343" t="str">
        <f t="shared" si="35"/>
        <v>Benar</v>
      </c>
    </row>
    <row r="344" spans="1:27" ht="15.75" customHeight="1" x14ac:dyDescent="0.2">
      <c r="A344" s="4">
        <v>35</v>
      </c>
      <c r="B344" s="5">
        <f>IF(Data_Mentah!B344="Male",1,0)</f>
        <v>0</v>
      </c>
      <c r="C344" s="5">
        <f>IF(Data_Mentah!C344="Yes",1,0)</f>
        <v>1</v>
      </c>
      <c r="D344" s="5">
        <f>IF(Data_Mentah!D344="Yes",1,0)</f>
        <v>1</v>
      </c>
      <c r="E344" s="5">
        <f>IF(Data_Mentah!E344="Yes",1,0)</f>
        <v>0</v>
      </c>
      <c r="F344" s="5">
        <f>IF(Data_Mentah!F344="Yes",1,0)</f>
        <v>1</v>
      </c>
      <c r="G344" s="5">
        <f>IF(Data_Mentah!G344="Yes",1,0)</f>
        <v>0</v>
      </c>
      <c r="H344" s="5">
        <f>IF(Data_Mentah!H344="Yes",1,0)</f>
        <v>0</v>
      </c>
      <c r="I344" s="5">
        <f>IF(Data_Mentah!I344="Yes",1,0)</f>
        <v>1</v>
      </c>
      <c r="J344" s="5">
        <f>IF(Data_Mentah!J344="Yes",1,0)</f>
        <v>0</v>
      </c>
      <c r="K344" s="5">
        <f>IF(Data_Mentah!K344="Yes",1,0)</f>
        <v>0</v>
      </c>
      <c r="L344" s="5">
        <f>IF(Data_Mentah!L344="Yes",1,0)</f>
        <v>0</v>
      </c>
      <c r="M344" s="5">
        <f>IF(Data_Mentah!M344="Yes",1,0)</f>
        <v>0</v>
      </c>
      <c r="N344" s="5">
        <f>IF(Data_Mentah!N344="Yes",1,0)</f>
        <v>0</v>
      </c>
      <c r="O344" s="5">
        <f>IF(Data_Mentah!O344="Yes",1,0)</f>
        <v>0</v>
      </c>
      <c r="P344" s="5">
        <f>IF(Data_Mentah!P344="Yes",1,0)</f>
        <v>0</v>
      </c>
      <c r="Q344" s="6">
        <f>IF(Data_Mentah!Q344="Positive",1,0)</f>
        <v>1</v>
      </c>
      <c r="T344">
        <f t="shared" si="30"/>
        <v>0</v>
      </c>
      <c r="U344">
        <f t="shared" si="31"/>
        <v>0</v>
      </c>
      <c r="V344">
        <f t="shared" si="32"/>
        <v>0</v>
      </c>
      <c r="W344">
        <f t="shared" si="33"/>
        <v>0</v>
      </c>
      <c r="X344">
        <f t="shared" si="34"/>
        <v>0</v>
      </c>
      <c r="Y344">
        <f>IF((Evaluasi_Model!T344 + Evaluasi_Model!U344 + Evaluasi_Model!V344 + Evaluasi_Model!W344 + Evaluasi_Model!X344) &gt;= 3, 1, 0)</f>
        <v>0</v>
      </c>
      <c r="Z344">
        <f>Label_Encoding!Q344</f>
        <v>1</v>
      </c>
      <c r="AA344" t="str">
        <f t="shared" si="35"/>
        <v>Salah</v>
      </c>
    </row>
    <row r="345" spans="1:27" ht="15.75" customHeight="1" x14ac:dyDescent="0.2">
      <c r="A345" s="7">
        <v>47</v>
      </c>
      <c r="B345" s="8">
        <f>IF(Data_Mentah!B345="Male",1,0)</f>
        <v>0</v>
      </c>
      <c r="C345" s="8">
        <f>IF(Data_Mentah!C345="Yes",1,0)</f>
        <v>0</v>
      </c>
      <c r="D345" s="8">
        <f>IF(Data_Mentah!D345="Yes",1,0)</f>
        <v>0</v>
      </c>
      <c r="E345" s="8">
        <f>IF(Data_Mentah!E345="Yes",1,0)</f>
        <v>1</v>
      </c>
      <c r="F345" s="8">
        <f>IF(Data_Mentah!F345="Yes",1,0)</f>
        <v>1</v>
      </c>
      <c r="G345" s="8">
        <f>IF(Data_Mentah!G345="Yes",1,0)</f>
        <v>1</v>
      </c>
      <c r="H345" s="8">
        <f>IF(Data_Mentah!H345="Yes",1,0)</f>
        <v>0</v>
      </c>
      <c r="I345" s="8">
        <f>IF(Data_Mentah!I345="Yes",1,0)</f>
        <v>0</v>
      </c>
      <c r="J345" s="8">
        <f>IF(Data_Mentah!J345="Yes",1,0)</f>
        <v>0</v>
      </c>
      <c r="K345" s="8">
        <f>IF(Data_Mentah!K345="Yes",1,0)</f>
        <v>0</v>
      </c>
      <c r="L345" s="8">
        <f>IF(Data_Mentah!L345="Yes",1,0)</f>
        <v>0</v>
      </c>
      <c r="M345" s="8">
        <f>IF(Data_Mentah!M345="Yes",1,0)</f>
        <v>0</v>
      </c>
      <c r="N345" s="8">
        <f>IF(Data_Mentah!N345="Yes",1,0)</f>
        <v>1</v>
      </c>
      <c r="O345" s="8">
        <f>IF(Data_Mentah!O345="Yes",1,0)</f>
        <v>0</v>
      </c>
      <c r="P345" s="8">
        <f>IF(Data_Mentah!P345="Yes",1,0)</f>
        <v>0</v>
      </c>
      <c r="Q345" s="9">
        <f>IF(Data_Mentah!Q345="Positive",1,0)</f>
        <v>1</v>
      </c>
      <c r="T345">
        <f t="shared" si="30"/>
        <v>1</v>
      </c>
      <c r="U345">
        <f t="shared" si="31"/>
        <v>0</v>
      </c>
      <c r="V345">
        <f t="shared" si="32"/>
        <v>0</v>
      </c>
      <c r="W345">
        <f t="shared" si="33"/>
        <v>0</v>
      </c>
      <c r="X345">
        <f t="shared" si="34"/>
        <v>0</v>
      </c>
      <c r="Y345">
        <f>IF((Evaluasi_Model!T345 + Evaluasi_Model!U345 + Evaluasi_Model!V345 + Evaluasi_Model!W345 + Evaluasi_Model!X345) &gt;= 3, 1, 0)</f>
        <v>0</v>
      </c>
      <c r="Z345">
        <f>Label_Encoding!Q345</f>
        <v>1</v>
      </c>
      <c r="AA345" t="str">
        <f t="shared" si="35"/>
        <v>Salah</v>
      </c>
    </row>
    <row r="346" spans="1:27" ht="15.75" customHeight="1" x14ac:dyDescent="0.2">
      <c r="A346" s="4">
        <v>61</v>
      </c>
      <c r="B346" s="5">
        <f>IF(Data_Mentah!B346="Male",1,0)</f>
        <v>0</v>
      </c>
      <c r="C346" s="5">
        <f>IF(Data_Mentah!C346="Yes",1,0)</f>
        <v>1</v>
      </c>
      <c r="D346" s="5">
        <f>IF(Data_Mentah!D346="Yes",1,0)</f>
        <v>0</v>
      </c>
      <c r="E346" s="5">
        <f>IF(Data_Mentah!E346="Yes",1,0)</f>
        <v>0</v>
      </c>
      <c r="F346" s="5">
        <f>IF(Data_Mentah!F346="Yes",1,0)</f>
        <v>0</v>
      </c>
      <c r="G346" s="5">
        <f>IF(Data_Mentah!G346="Yes",1,0)</f>
        <v>1</v>
      </c>
      <c r="H346" s="5">
        <f>IF(Data_Mentah!H346="Yes",1,0)</f>
        <v>0</v>
      </c>
      <c r="I346" s="5">
        <f>IF(Data_Mentah!I346="Yes",1,0)</f>
        <v>0</v>
      </c>
      <c r="J346" s="5">
        <f>IF(Data_Mentah!J346="Yes",1,0)</f>
        <v>0</v>
      </c>
      <c r="K346" s="5">
        <f>IF(Data_Mentah!K346="Yes",1,0)</f>
        <v>1</v>
      </c>
      <c r="L346" s="5">
        <f>IF(Data_Mentah!L346="Yes",1,0)</f>
        <v>0</v>
      </c>
      <c r="M346" s="5">
        <f>IF(Data_Mentah!M346="Yes",1,0)</f>
        <v>0</v>
      </c>
      <c r="N346" s="5">
        <f>IF(Data_Mentah!N346="Yes",1,0)</f>
        <v>0</v>
      </c>
      <c r="O346" s="5">
        <f>IF(Data_Mentah!O346="Yes",1,0)</f>
        <v>1</v>
      </c>
      <c r="P346" s="5">
        <f>IF(Data_Mentah!P346="Yes",1,0)</f>
        <v>0</v>
      </c>
      <c r="Q346" s="6">
        <f>IF(Data_Mentah!Q346="Positive",1,0)</f>
        <v>1</v>
      </c>
      <c r="T346">
        <f t="shared" si="30"/>
        <v>0</v>
      </c>
      <c r="U346">
        <f t="shared" si="31"/>
        <v>0</v>
      </c>
      <c r="V346">
        <f t="shared" si="32"/>
        <v>0</v>
      </c>
      <c r="W346">
        <f t="shared" si="33"/>
        <v>0</v>
      </c>
      <c r="X346">
        <f t="shared" si="34"/>
        <v>0</v>
      </c>
      <c r="Y346">
        <f>IF((Evaluasi_Model!T346 + Evaluasi_Model!U346 + Evaluasi_Model!V346 + Evaluasi_Model!W346 + Evaluasi_Model!X346) &gt;= 3, 1, 0)</f>
        <v>0</v>
      </c>
      <c r="Z346">
        <f>Label_Encoding!Q346</f>
        <v>1</v>
      </c>
      <c r="AA346" t="str">
        <f t="shared" si="35"/>
        <v>Salah</v>
      </c>
    </row>
    <row r="347" spans="1:27" ht="15.75" customHeight="1" x14ac:dyDescent="0.2">
      <c r="A347" s="7">
        <v>58</v>
      </c>
      <c r="B347" s="8">
        <f>IF(Data_Mentah!B347="Male",1,0)</f>
        <v>0</v>
      </c>
      <c r="C347" s="8">
        <f>IF(Data_Mentah!C347="Yes",1,0)</f>
        <v>1</v>
      </c>
      <c r="D347" s="8">
        <f>IF(Data_Mentah!D347="Yes",1,0)</f>
        <v>0</v>
      </c>
      <c r="E347" s="8">
        <f>IF(Data_Mentah!E347="Yes",1,0)</f>
        <v>1</v>
      </c>
      <c r="F347" s="8">
        <f>IF(Data_Mentah!F347="Yes",1,0)</f>
        <v>0</v>
      </c>
      <c r="G347" s="8">
        <f>IF(Data_Mentah!G347="Yes",1,0)</f>
        <v>1</v>
      </c>
      <c r="H347" s="8">
        <f>IF(Data_Mentah!H347="Yes",1,0)</f>
        <v>0</v>
      </c>
      <c r="I347" s="8">
        <f>IF(Data_Mentah!I347="Yes",1,0)</f>
        <v>0</v>
      </c>
      <c r="J347" s="8">
        <f>IF(Data_Mentah!J347="Yes",1,0)</f>
        <v>0</v>
      </c>
      <c r="K347" s="8">
        <f>IF(Data_Mentah!K347="Yes",1,0)</f>
        <v>1</v>
      </c>
      <c r="L347" s="8">
        <f>IF(Data_Mentah!L347="Yes",1,0)</f>
        <v>0</v>
      </c>
      <c r="M347" s="8">
        <f>IF(Data_Mentah!M347="Yes",1,0)</f>
        <v>0</v>
      </c>
      <c r="N347" s="8">
        <f>IF(Data_Mentah!N347="Yes",1,0)</f>
        <v>1</v>
      </c>
      <c r="O347" s="8">
        <f>IF(Data_Mentah!O347="Yes",1,0)</f>
        <v>0</v>
      </c>
      <c r="P347" s="8">
        <f>IF(Data_Mentah!P347="Yes",1,0)</f>
        <v>1</v>
      </c>
      <c r="Q347" s="9">
        <f>IF(Data_Mentah!Q347="Positive",1,0)</f>
        <v>1</v>
      </c>
      <c r="T347">
        <f t="shared" si="30"/>
        <v>0</v>
      </c>
      <c r="U347">
        <f t="shared" si="31"/>
        <v>0</v>
      </c>
      <c r="V347">
        <f t="shared" si="32"/>
        <v>0</v>
      </c>
      <c r="W347">
        <f t="shared" si="33"/>
        <v>0</v>
      </c>
      <c r="X347">
        <f t="shared" si="34"/>
        <v>0</v>
      </c>
      <c r="Y347">
        <f>IF((Evaluasi_Model!T347 + Evaluasi_Model!U347 + Evaluasi_Model!V347 + Evaluasi_Model!W347 + Evaluasi_Model!X347) &gt;= 3, 1, 0)</f>
        <v>0</v>
      </c>
      <c r="Z347">
        <f>Label_Encoding!Q347</f>
        <v>1</v>
      </c>
      <c r="AA347" t="str">
        <f t="shared" si="35"/>
        <v>Salah</v>
      </c>
    </row>
    <row r="348" spans="1:27" ht="15.75" customHeight="1" x14ac:dyDescent="0.2">
      <c r="A348" s="4">
        <v>69</v>
      </c>
      <c r="B348" s="5">
        <f>IF(Data_Mentah!B348="Male",1,0)</f>
        <v>0</v>
      </c>
      <c r="C348" s="5">
        <f>IF(Data_Mentah!C348="Yes",1,0)</f>
        <v>1</v>
      </c>
      <c r="D348" s="5">
        <f>IF(Data_Mentah!D348="Yes",1,0)</f>
        <v>1</v>
      </c>
      <c r="E348" s="5">
        <f>IF(Data_Mentah!E348="Yes",1,0)</f>
        <v>1</v>
      </c>
      <c r="F348" s="5">
        <f>IF(Data_Mentah!F348="Yes",1,0)</f>
        <v>1</v>
      </c>
      <c r="G348" s="5">
        <f>IF(Data_Mentah!G348="Yes",1,0)</f>
        <v>0</v>
      </c>
      <c r="H348" s="5">
        <f>IF(Data_Mentah!H348="Yes",1,0)</f>
        <v>0</v>
      </c>
      <c r="I348" s="5">
        <f>IF(Data_Mentah!I348="Yes",1,0)</f>
        <v>1</v>
      </c>
      <c r="J348" s="5">
        <f>IF(Data_Mentah!J348="Yes",1,0)</f>
        <v>1</v>
      </c>
      <c r="K348" s="5">
        <f>IF(Data_Mentah!K348="Yes",1,0)</f>
        <v>1</v>
      </c>
      <c r="L348" s="5">
        <f>IF(Data_Mentah!L348="Yes",1,0)</f>
        <v>0</v>
      </c>
      <c r="M348" s="5">
        <f>IF(Data_Mentah!M348="Yes",1,0)</f>
        <v>0</v>
      </c>
      <c r="N348" s="5">
        <f>IF(Data_Mentah!N348="Yes",1,0)</f>
        <v>1</v>
      </c>
      <c r="O348" s="5">
        <f>IF(Data_Mentah!O348="Yes",1,0)</f>
        <v>0</v>
      </c>
      <c r="P348" s="5">
        <f>IF(Data_Mentah!P348="Yes",1,0)</f>
        <v>1</v>
      </c>
      <c r="Q348" s="6">
        <f>IF(Data_Mentah!Q348="Positive",1,0)</f>
        <v>1</v>
      </c>
      <c r="T348">
        <f t="shared" si="30"/>
        <v>1</v>
      </c>
      <c r="U348">
        <f t="shared" si="31"/>
        <v>1</v>
      </c>
      <c r="V348">
        <f t="shared" si="32"/>
        <v>1</v>
      </c>
      <c r="W348">
        <f t="shared" si="33"/>
        <v>0</v>
      </c>
      <c r="X348">
        <f t="shared" si="34"/>
        <v>1</v>
      </c>
      <c r="Y348">
        <f>IF((Evaluasi_Model!T348 + Evaluasi_Model!U348 + Evaluasi_Model!V348 + Evaluasi_Model!W348 + Evaluasi_Model!X348) &gt;= 3, 1, 0)</f>
        <v>1</v>
      </c>
      <c r="Z348">
        <f>Label_Encoding!Q348</f>
        <v>1</v>
      </c>
      <c r="AA348" t="str">
        <f t="shared" si="35"/>
        <v>Benar</v>
      </c>
    </row>
    <row r="349" spans="1:27" ht="15.75" customHeight="1" x14ac:dyDescent="0.2">
      <c r="A349" s="7">
        <v>40</v>
      </c>
      <c r="B349" s="8">
        <f>IF(Data_Mentah!B349="Male",1,0)</f>
        <v>1</v>
      </c>
      <c r="C349" s="8">
        <f>IF(Data_Mentah!C349="Yes",1,0)</f>
        <v>0</v>
      </c>
      <c r="D349" s="8">
        <f>IF(Data_Mentah!D349="Yes",1,0)</f>
        <v>1</v>
      </c>
      <c r="E349" s="8">
        <f>IF(Data_Mentah!E349="Yes",1,0)</f>
        <v>1</v>
      </c>
      <c r="F349" s="8">
        <f>IF(Data_Mentah!F349="Yes",1,0)</f>
        <v>1</v>
      </c>
      <c r="G349" s="8">
        <f>IF(Data_Mentah!G349="Yes",1,0)</f>
        <v>0</v>
      </c>
      <c r="H349" s="8">
        <f>IF(Data_Mentah!H349="Yes",1,0)</f>
        <v>0</v>
      </c>
      <c r="I349" s="8">
        <f>IF(Data_Mentah!I349="Yes",1,0)</f>
        <v>1</v>
      </c>
      <c r="J349" s="8">
        <f>IF(Data_Mentah!J349="Yes",1,0)</f>
        <v>1</v>
      </c>
      <c r="K349" s="8">
        <f>IF(Data_Mentah!K349="Yes",1,0)</f>
        <v>0</v>
      </c>
      <c r="L349" s="8">
        <f>IF(Data_Mentah!L349="Yes",1,0)</f>
        <v>0</v>
      </c>
      <c r="M349" s="8">
        <f>IF(Data_Mentah!M349="Yes",1,0)</f>
        <v>1</v>
      </c>
      <c r="N349" s="8">
        <f>IF(Data_Mentah!N349="Yes",1,0)</f>
        <v>1</v>
      </c>
      <c r="O349" s="8">
        <f>IF(Data_Mentah!O349="Yes",1,0)</f>
        <v>0</v>
      </c>
      <c r="P349" s="8">
        <f>IF(Data_Mentah!P349="Yes",1,0)</f>
        <v>0</v>
      </c>
      <c r="Q349" s="9">
        <f>IF(Data_Mentah!Q349="Positive",1,0)</f>
        <v>0</v>
      </c>
      <c r="T349">
        <f t="shared" si="30"/>
        <v>1</v>
      </c>
      <c r="U349">
        <f t="shared" si="31"/>
        <v>1</v>
      </c>
      <c r="V349">
        <f t="shared" si="32"/>
        <v>1</v>
      </c>
      <c r="W349">
        <f t="shared" si="33"/>
        <v>0</v>
      </c>
      <c r="X349">
        <f t="shared" si="34"/>
        <v>1</v>
      </c>
      <c r="Y349">
        <f>IF((Evaluasi_Model!T349 + Evaluasi_Model!U349 + Evaluasi_Model!V349 + Evaluasi_Model!W349 + Evaluasi_Model!X349) &gt;= 3, 1, 0)</f>
        <v>1</v>
      </c>
      <c r="Z349">
        <f>Label_Encoding!Q349</f>
        <v>0</v>
      </c>
      <c r="AA349" t="str">
        <f t="shared" si="35"/>
        <v>Salah</v>
      </c>
    </row>
    <row r="350" spans="1:27" ht="15.75" customHeight="1" x14ac:dyDescent="0.2">
      <c r="A350" s="4">
        <v>28</v>
      </c>
      <c r="B350" s="5">
        <f>IF(Data_Mentah!B350="Male",1,0)</f>
        <v>1</v>
      </c>
      <c r="C350" s="5">
        <f>IF(Data_Mentah!C350="Yes",1,0)</f>
        <v>0</v>
      </c>
      <c r="D350" s="5">
        <f>IF(Data_Mentah!D350="Yes",1,0)</f>
        <v>0</v>
      </c>
      <c r="E350" s="5">
        <f>IF(Data_Mentah!E350="Yes",1,0)</f>
        <v>1</v>
      </c>
      <c r="F350" s="5">
        <f>IF(Data_Mentah!F350="Yes",1,0)</f>
        <v>0</v>
      </c>
      <c r="G350" s="5">
        <f>IF(Data_Mentah!G350="Yes",1,0)</f>
        <v>0</v>
      </c>
      <c r="H350" s="5">
        <f>IF(Data_Mentah!H350="Yes",1,0)</f>
        <v>0</v>
      </c>
      <c r="I350" s="5">
        <f>IF(Data_Mentah!I350="Yes",1,0)</f>
        <v>0</v>
      </c>
      <c r="J350" s="5">
        <f>IF(Data_Mentah!J350="Yes",1,0)</f>
        <v>0</v>
      </c>
      <c r="K350" s="5">
        <f>IF(Data_Mentah!K350="Yes",1,0)</f>
        <v>0</v>
      </c>
      <c r="L350" s="5">
        <f>IF(Data_Mentah!L350="Yes",1,0)</f>
        <v>0</v>
      </c>
      <c r="M350" s="5">
        <f>IF(Data_Mentah!M350="Yes",1,0)</f>
        <v>0</v>
      </c>
      <c r="N350" s="5">
        <f>IF(Data_Mentah!N350="Yes",1,0)</f>
        <v>0</v>
      </c>
      <c r="O350" s="5">
        <f>IF(Data_Mentah!O350="Yes",1,0)</f>
        <v>0</v>
      </c>
      <c r="P350" s="5">
        <f>IF(Data_Mentah!P350="Yes",1,0)</f>
        <v>0</v>
      </c>
      <c r="Q350" s="6">
        <f>IF(Data_Mentah!Q350="Positive",1,0)</f>
        <v>0</v>
      </c>
      <c r="T350">
        <f t="shared" si="30"/>
        <v>0</v>
      </c>
      <c r="U350">
        <f t="shared" si="31"/>
        <v>0</v>
      </c>
      <c r="V350">
        <f t="shared" si="32"/>
        <v>0</v>
      </c>
      <c r="W350">
        <f t="shared" si="33"/>
        <v>0</v>
      </c>
      <c r="X350">
        <f t="shared" si="34"/>
        <v>0</v>
      </c>
      <c r="Y350">
        <f>IF((Evaluasi_Model!T350 + Evaluasi_Model!U350 + Evaluasi_Model!V350 + Evaluasi_Model!W350 + Evaluasi_Model!X350) &gt;= 3, 1, 0)</f>
        <v>0</v>
      </c>
      <c r="Z350">
        <f>Label_Encoding!Q350</f>
        <v>0</v>
      </c>
      <c r="AA350" t="str">
        <f t="shared" si="35"/>
        <v>Benar</v>
      </c>
    </row>
    <row r="351" spans="1:27" ht="15.75" customHeight="1" x14ac:dyDescent="0.2">
      <c r="A351" s="7">
        <v>37</v>
      </c>
      <c r="B351" s="8">
        <f>IF(Data_Mentah!B351="Male",1,0)</f>
        <v>1</v>
      </c>
      <c r="C351" s="8">
        <f>IF(Data_Mentah!C351="Yes",1,0)</f>
        <v>0</v>
      </c>
      <c r="D351" s="8">
        <f>IF(Data_Mentah!D351="Yes",1,0)</f>
        <v>0</v>
      </c>
      <c r="E351" s="8">
        <f>IF(Data_Mentah!E351="Yes",1,0)</f>
        <v>0</v>
      </c>
      <c r="F351" s="8">
        <f>IF(Data_Mentah!F351="Yes",1,0)</f>
        <v>0</v>
      </c>
      <c r="G351" s="8">
        <f>IF(Data_Mentah!G351="Yes",1,0)</f>
        <v>0</v>
      </c>
      <c r="H351" s="8">
        <f>IF(Data_Mentah!H351="Yes",1,0)</f>
        <v>0</v>
      </c>
      <c r="I351" s="8">
        <f>IF(Data_Mentah!I351="Yes",1,0)</f>
        <v>0</v>
      </c>
      <c r="J351" s="8">
        <f>IF(Data_Mentah!J351="Yes",1,0)</f>
        <v>0</v>
      </c>
      <c r="K351" s="8">
        <f>IF(Data_Mentah!K351="Yes",1,0)</f>
        <v>0</v>
      </c>
      <c r="L351" s="8">
        <f>IF(Data_Mentah!L351="Yes",1,0)</f>
        <v>0</v>
      </c>
      <c r="M351" s="8">
        <f>IF(Data_Mentah!M351="Yes",1,0)</f>
        <v>0</v>
      </c>
      <c r="N351" s="8">
        <f>IF(Data_Mentah!N351="Yes",1,0)</f>
        <v>0</v>
      </c>
      <c r="O351" s="8">
        <f>IF(Data_Mentah!O351="Yes",1,0)</f>
        <v>0</v>
      </c>
      <c r="P351" s="8">
        <f>IF(Data_Mentah!P351="Yes",1,0)</f>
        <v>0</v>
      </c>
      <c r="Q351" s="9">
        <f>IF(Data_Mentah!Q351="Positive",1,0)</f>
        <v>0</v>
      </c>
      <c r="T351">
        <f t="shared" si="30"/>
        <v>0</v>
      </c>
      <c r="U351">
        <f t="shared" si="31"/>
        <v>0</v>
      </c>
      <c r="V351">
        <f t="shared" si="32"/>
        <v>0</v>
      </c>
      <c r="W351">
        <f t="shared" si="33"/>
        <v>0</v>
      </c>
      <c r="X351">
        <f t="shared" si="34"/>
        <v>0</v>
      </c>
      <c r="Y351">
        <f>IF((Evaluasi_Model!T351 + Evaluasi_Model!U351 + Evaluasi_Model!V351 + Evaluasi_Model!W351 + Evaluasi_Model!X351) &gt;= 3, 1, 0)</f>
        <v>0</v>
      </c>
      <c r="Z351">
        <f>Label_Encoding!Q351</f>
        <v>0</v>
      </c>
      <c r="AA351" t="str">
        <f t="shared" si="35"/>
        <v>Benar</v>
      </c>
    </row>
    <row r="352" spans="1:27" ht="15.75" customHeight="1" x14ac:dyDescent="0.2">
      <c r="A352" s="4">
        <v>34</v>
      </c>
      <c r="B352" s="5">
        <f>IF(Data_Mentah!B352="Male",1,0)</f>
        <v>1</v>
      </c>
      <c r="C352" s="5">
        <f>IF(Data_Mentah!C352="Yes",1,0)</f>
        <v>0</v>
      </c>
      <c r="D352" s="5">
        <f>IF(Data_Mentah!D352="Yes",1,0)</f>
        <v>0</v>
      </c>
      <c r="E352" s="5">
        <f>IF(Data_Mentah!E352="Yes",1,0)</f>
        <v>0</v>
      </c>
      <c r="F352" s="5">
        <f>IF(Data_Mentah!F352="Yes",1,0)</f>
        <v>0</v>
      </c>
      <c r="G352" s="5">
        <f>IF(Data_Mentah!G352="Yes",1,0)</f>
        <v>0</v>
      </c>
      <c r="H352" s="5">
        <f>IF(Data_Mentah!H352="Yes",1,0)</f>
        <v>0</v>
      </c>
      <c r="I352" s="5">
        <f>IF(Data_Mentah!I352="Yes",1,0)</f>
        <v>0</v>
      </c>
      <c r="J352" s="5">
        <f>IF(Data_Mentah!J352="Yes",1,0)</f>
        <v>0</v>
      </c>
      <c r="K352" s="5">
        <f>IF(Data_Mentah!K352="Yes",1,0)</f>
        <v>0</v>
      </c>
      <c r="L352" s="5">
        <f>IF(Data_Mentah!L352="Yes",1,0)</f>
        <v>0</v>
      </c>
      <c r="M352" s="5">
        <f>IF(Data_Mentah!M352="Yes",1,0)</f>
        <v>0</v>
      </c>
      <c r="N352" s="5">
        <f>IF(Data_Mentah!N352="Yes",1,0)</f>
        <v>0</v>
      </c>
      <c r="O352" s="5">
        <f>IF(Data_Mentah!O352="Yes",1,0)</f>
        <v>0</v>
      </c>
      <c r="P352" s="5">
        <f>IF(Data_Mentah!P352="Yes",1,0)</f>
        <v>0</v>
      </c>
      <c r="Q352" s="6">
        <f>IF(Data_Mentah!Q352="Positive",1,0)</f>
        <v>0</v>
      </c>
      <c r="T352">
        <f t="shared" si="30"/>
        <v>0</v>
      </c>
      <c r="U352">
        <f t="shared" si="31"/>
        <v>0</v>
      </c>
      <c r="V352">
        <f t="shared" si="32"/>
        <v>0</v>
      </c>
      <c r="W352">
        <f t="shared" si="33"/>
        <v>0</v>
      </c>
      <c r="X352">
        <f t="shared" si="34"/>
        <v>0</v>
      </c>
      <c r="Y352">
        <f>IF((Evaluasi_Model!T352 + Evaluasi_Model!U352 + Evaluasi_Model!V352 + Evaluasi_Model!W352 + Evaluasi_Model!X352) &gt;= 3, 1, 0)</f>
        <v>0</v>
      </c>
      <c r="Z352">
        <f>Label_Encoding!Q352</f>
        <v>0</v>
      </c>
      <c r="AA352" t="str">
        <f t="shared" si="35"/>
        <v>Benar</v>
      </c>
    </row>
    <row r="353" spans="1:27" ht="15.75" customHeight="1" x14ac:dyDescent="0.2">
      <c r="A353" s="7">
        <v>30</v>
      </c>
      <c r="B353" s="8">
        <f>IF(Data_Mentah!B353="Male",1,0)</f>
        <v>1</v>
      </c>
      <c r="C353" s="8">
        <f>IF(Data_Mentah!C353="Yes",1,0)</f>
        <v>0</v>
      </c>
      <c r="D353" s="8">
        <f>IF(Data_Mentah!D353="Yes",1,0)</f>
        <v>0</v>
      </c>
      <c r="E353" s="8">
        <f>IF(Data_Mentah!E353="Yes",1,0)</f>
        <v>0</v>
      </c>
      <c r="F353" s="8">
        <f>IF(Data_Mentah!F353="Yes",1,0)</f>
        <v>0</v>
      </c>
      <c r="G353" s="8">
        <f>IF(Data_Mentah!G353="Yes",1,0)</f>
        <v>0</v>
      </c>
      <c r="H353" s="8">
        <f>IF(Data_Mentah!H353="Yes",1,0)</f>
        <v>0</v>
      </c>
      <c r="I353" s="8">
        <f>IF(Data_Mentah!I353="Yes",1,0)</f>
        <v>0</v>
      </c>
      <c r="J353" s="8">
        <f>IF(Data_Mentah!J353="Yes",1,0)</f>
        <v>0</v>
      </c>
      <c r="K353" s="8">
        <f>IF(Data_Mentah!K353="Yes",1,0)</f>
        <v>0</v>
      </c>
      <c r="L353" s="8">
        <f>IF(Data_Mentah!L353="Yes",1,0)</f>
        <v>0</v>
      </c>
      <c r="M353" s="8">
        <f>IF(Data_Mentah!M353="Yes",1,0)</f>
        <v>0</v>
      </c>
      <c r="N353" s="8">
        <f>IF(Data_Mentah!N353="Yes",1,0)</f>
        <v>0</v>
      </c>
      <c r="O353" s="8">
        <f>IF(Data_Mentah!O353="Yes",1,0)</f>
        <v>0</v>
      </c>
      <c r="P353" s="8">
        <f>IF(Data_Mentah!P353="Yes",1,0)</f>
        <v>0</v>
      </c>
      <c r="Q353" s="9">
        <f>IF(Data_Mentah!Q353="Positive",1,0)</f>
        <v>0</v>
      </c>
      <c r="T353">
        <f t="shared" si="30"/>
        <v>0</v>
      </c>
      <c r="U353">
        <f t="shared" si="31"/>
        <v>0</v>
      </c>
      <c r="V353">
        <f t="shared" si="32"/>
        <v>0</v>
      </c>
      <c r="W353">
        <f t="shared" si="33"/>
        <v>0</v>
      </c>
      <c r="X353">
        <f t="shared" si="34"/>
        <v>0</v>
      </c>
      <c r="Y353">
        <f>IF((Evaluasi_Model!T353 + Evaluasi_Model!U353 + Evaluasi_Model!V353 + Evaluasi_Model!W353 + Evaluasi_Model!X353) &gt;= 3, 1, 0)</f>
        <v>0</v>
      </c>
      <c r="Z353">
        <f>Label_Encoding!Q353</f>
        <v>0</v>
      </c>
      <c r="AA353" t="str">
        <f t="shared" si="35"/>
        <v>Benar</v>
      </c>
    </row>
    <row r="354" spans="1:27" ht="15.75" customHeight="1" x14ac:dyDescent="0.2">
      <c r="A354" s="4">
        <v>67</v>
      </c>
      <c r="B354" s="5">
        <f>IF(Data_Mentah!B354="Male",1,0)</f>
        <v>1</v>
      </c>
      <c r="C354" s="5">
        <f>IF(Data_Mentah!C354="Yes",1,0)</f>
        <v>1</v>
      </c>
      <c r="D354" s="5">
        <f>IF(Data_Mentah!D354="Yes",1,0)</f>
        <v>0</v>
      </c>
      <c r="E354" s="5">
        <f>IF(Data_Mentah!E354="Yes",1,0)</f>
        <v>0</v>
      </c>
      <c r="F354" s="5">
        <f>IF(Data_Mentah!F354="Yes",1,0)</f>
        <v>1</v>
      </c>
      <c r="G354" s="5">
        <f>IF(Data_Mentah!G354="Yes",1,0)</f>
        <v>1</v>
      </c>
      <c r="H354" s="5">
        <f>IF(Data_Mentah!H354="Yes",1,0)</f>
        <v>0</v>
      </c>
      <c r="I354" s="5">
        <f>IF(Data_Mentah!I354="Yes",1,0)</f>
        <v>1</v>
      </c>
      <c r="J354" s="5">
        <f>IF(Data_Mentah!J354="Yes",1,0)</f>
        <v>1</v>
      </c>
      <c r="K354" s="5">
        <f>IF(Data_Mentah!K354="Yes",1,0)</f>
        <v>1</v>
      </c>
      <c r="L354" s="5">
        <f>IF(Data_Mentah!L354="Yes",1,0)</f>
        <v>1</v>
      </c>
      <c r="M354" s="5">
        <f>IF(Data_Mentah!M354="Yes",1,0)</f>
        <v>0</v>
      </c>
      <c r="N354" s="5">
        <f>IF(Data_Mentah!N354="Yes",1,0)</f>
        <v>1</v>
      </c>
      <c r="O354" s="5">
        <f>IF(Data_Mentah!O354="Yes",1,0)</f>
        <v>1</v>
      </c>
      <c r="P354" s="5">
        <f>IF(Data_Mentah!P354="Yes",1,0)</f>
        <v>1</v>
      </c>
      <c r="Q354" s="6">
        <f>IF(Data_Mentah!Q354="Positive",1,0)</f>
        <v>0</v>
      </c>
      <c r="T354">
        <f t="shared" si="30"/>
        <v>1</v>
      </c>
      <c r="U354">
        <f t="shared" si="31"/>
        <v>1</v>
      </c>
      <c r="V354">
        <f t="shared" si="32"/>
        <v>1</v>
      </c>
      <c r="W354">
        <f t="shared" si="33"/>
        <v>0</v>
      </c>
      <c r="X354">
        <f t="shared" si="34"/>
        <v>1</v>
      </c>
      <c r="Y354">
        <f>IF((Evaluasi_Model!T354 + Evaluasi_Model!U354 + Evaluasi_Model!V354 + Evaluasi_Model!W354 + Evaluasi_Model!X354) &gt;= 3, 1, 0)</f>
        <v>1</v>
      </c>
      <c r="Z354">
        <f>Label_Encoding!Q354</f>
        <v>0</v>
      </c>
      <c r="AA354" t="str">
        <f t="shared" si="35"/>
        <v>Salah</v>
      </c>
    </row>
    <row r="355" spans="1:27" ht="15.75" customHeight="1" x14ac:dyDescent="0.2">
      <c r="A355" s="7">
        <v>60</v>
      </c>
      <c r="B355" s="8">
        <f>IF(Data_Mentah!B355="Male",1,0)</f>
        <v>1</v>
      </c>
      <c r="C355" s="8">
        <f>IF(Data_Mentah!C355="Yes",1,0)</f>
        <v>0</v>
      </c>
      <c r="D355" s="8">
        <f>IF(Data_Mentah!D355="Yes",1,0)</f>
        <v>0</v>
      </c>
      <c r="E355" s="8">
        <f>IF(Data_Mentah!E355="Yes",1,0)</f>
        <v>0</v>
      </c>
      <c r="F355" s="8">
        <f>IF(Data_Mentah!F355="Yes",1,0)</f>
        <v>1</v>
      </c>
      <c r="G355" s="8">
        <f>IF(Data_Mentah!G355="Yes",1,0)</f>
        <v>0</v>
      </c>
      <c r="H355" s="8">
        <f>IF(Data_Mentah!H355="Yes",1,0)</f>
        <v>0</v>
      </c>
      <c r="I355" s="8">
        <f>IF(Data_Mentah!I355="Yes",1,0)</f>
        <v>0</v>
      </c>
      <c r="J355" s="8">
        <f>IF(Data_Mentah!J355="Yes",1,0)</f>
        <v>0</v>
      </c>
      <c r="K355" s="8">
        <f>IF(Data_Mentah!K355="Yes",1,0)</f>
        <v>0</v>
      </c>
      <c r="L355" s="8">
        <f>IF(Data_Mentah!L355="Yes",1,0)</f>
        <v>0</v>
      </c>
      <c r="M355" s="8">
        <f>IF(Data_Mentah!M355="Yes",1,0)</f>
        <v>1</v>
      </c>
      <c r="N355" s="8">
        <f>IF(Data_Mentah!N355="Yes",1,0)</f>
        <v>1</v>
      </c>
      <c r="O355" s="8">
        <f>IF(Data_Mentah!O355="Yes",1,0)</f>
        <v>0</v>
      </c>
      <c r="P355" s="8">
        <f>IF(Data_Mentah!P355="Yes",1,0)</f>
        <v>0</v>
      </c>
      <c r="Q355" s="9">
        <f>IF(Data_Mentah!Q355="Positive",1,0)</f>
        <v>0</v>
      </c>
      <c r="T355">
        <f t="shared" si="30"/>
        <v>0</v>
      </c>
      <c r="U355">
        <f t="shared" si="31"/>
        <v>0</v>
      </c>
      <c r="V355">
        <f t="shared" si="32"/>
        <v>0</v>
      </c>
      <c r="W355">
        <f t="shared" si="33"/>
        <v>0</v>
      </c>
      <c r="X355">
        <f t="shared" si="34"/>
        <v>0</v>
      </c>
      <c r="Y355">
        <f>IF((Evaluasi_Model!T355 + Evaluasi_Model!U355 + Evaluasi_Model!V355 + Evaluasi_Model!W355 + Evaluasi_Model!X355) &gt;= 3, 1, 0)</f>
        <v>0</v>
      </c>
      <c r="Z355">
        <f>Label_Encoding!Q355</f>
        <v>0</v>
      </c>
      <c r="AA355" t="str">
        <f t="shared" si="35"/>
        <v>Benar</v>
      </c>
    </row>
    <row r="356" spans="1:27" ht="15.75" customHeight="1" x14ac:dyDescent="0.2">
      <c r="A356" s="4">
        <v>58</v>
      </c>
      <c r="B356" s="5">
        <f>IF(Data_Mentah!B356="Male",1,0)</f>
        <v>1</v>
      </c>
      <c r="C356" s="5">
        <f>IF(Data_Mentah!C356="Yes",1,0)</f>
        <v>0</v>
      </c>
      <c r="D356" s="5">
        <f>IF(Data_Mentah!D356="Yes",1,0)</f>
        <v>0</v>
      </c>
      <c r="E356" s="5">
        <f>IF(Data_Mentah!E356="Yes",1,0)</f>
        <v>0</v>
      </c>
      <c r="F356" s="5">
        <f>IF(Data_Mentah!F356="Yes",1,0)</f>
        <v>0</v>
      </c>
      <c r="G356" s="5">
        <f>IF(Data_Mentah!G356="Yes",1,0)</f>
        <v>1</v>
      </c>
      <c r="H356" s="5">
        <f>IF(Data_Mentah!H356="Yes",1,0)</f>
        <v>0</v>
      </c>
      <c r="I356" s="5">
        <f>IF(Data_Mentah!I356="Yes",1,0)</f>
        <v>0</v>
      </c>
      <c r="J356" s="5">
        <f>IF(Data_Mentah!J356="Yes",1,0)</f>
        <v>1</v>
      </c>
      <c r="K356" s="5">
        <f>IF(Data_Mentah!K356="Yes",1,0)</f>
        <v>0</v>
      </c>
      <c r="L356" s="5">
        <f>IF(Data_Mentah!L356="Yes",1,0)</f>
        <v>1</v>
      </c>
      <c r="M356" s="5">
        <f>IF(Data_Mentah!M356="Yes",1,0)</f>
        <v>0</v>
      </c>
      <c r="N356" s="5">
        <f>IF(Data_Mentah!N356="Yes",1,0)</f>
        <v>0</v>
      </c>
      <c r="O356" s="5">
        <f>IF(Data_Mentah!O356="Yes",1,0)</f>
        <v>1</v>
      </c>
      <c r="P356" s="5">
        <f>IF(Data_Mentah!P356="Yes",1,0)</f>
        <v>1</v>
      </c>
      <c r="Q356" s="6">
        <f>IF(Data_Mentah!Q356="Positive",1,0)</f>
        <v>0</v>
      </c>
      <c r="T356">
        <f t="shared" si="30"/>
        <v>0</v>
      </c>
      <c r="U356">
        <f t="shared" si="31"/>
        <v>1</v>
      </c>
      <c r="V356">
        <f t="shared" si="32"/>
        <v>0</v>
      </c>
      <c r="W356">
        <f t="shared" si="33"/>
        <v>0</v>
      </c>
      <c r="X356">
        <f t="shared" si="34"/>
        <v>0</v>
      </c>
      <c r="Y356">
        <f>IF((Evaluasi_Model!T356 + Evaluasi_Model!U356 + Evaluasi_Model!V356 + Evaluasi_Model!W356 + Evaluasi_Model!X356) &gt;= 3, 1, 0)</f>
        <v>0</v>
      </c>
      <c r="Z356">
        <f>Label_Encoding!Q356</f>
        <v>0</v>
      </c>
      <c r="AA356" t="str">
        <f t="shared" si="35"/>
        <v>Benar</v>
      </c>
    </row>
    <row r="357" spans="1:27" ht="15.75" customHeight="1" x14ac:dyDescent="0.2">
      <c r="A357" s="7">
        <v>54</v>
      </c>
      <c r="B357" s="8">
        <f>IF(Data_Mentah!B357="Male",1,0)</f>
        <v>1</v>
      </c>
      <c r="C357" s="8">
        <f>IF(Data_Mentah!C357="Yes",1,0)</f>
        <v>0</v>
      </c>
      <c r="D357" s="8">
        <f>IF(Data_Mentah!D357="Yes",1,0)</f>
        <v>0</v>
      </c>
      <c r="E357" s="8">
        <f>IF(Data_Mentah!E357="Yes",1,0)</f>
        <v>1</v>
      </c>
      <c r="F357" s="8">
        <f>IF(Data_Mentah!F357="Yes",1,0)</f>
        <v>1</v>
      </c>
      <c r="G357" s="8">
        <f>IF(Data_Mentah!G357="Yes",1,0)</f>
        <v>0</v>
      </c>
      <c r="H357" s="8">
        <f>IF(Data_Mentah!H357="Yes",1,0)</f>
        <v>1</v>
      </c>
      <c r="I357" s="8">
        <f>IF(Data_Mentah!I357="Yes",1,0)</f>
        <v>0</v>
      </c>
      <c r="J357" s="8">
        <f>IF(Data_Mentah!J357="Yes",1,0)</f>
        <v>0</v>
      </c>
      <c r="K357" s="8">
        <f>IF(Data_Mentah!K357="Yes",1,0)</f>
        <v>0</v>
      </c>
      <c r="L357" s="8">
        <f>IF(Data_Mentah!L357="Yes",1,0)</f>
        <v>1</v>
      </c>
      <c r="M357" s="8">
        <f>IF(Data_Mentah!M357="Yes",1,0)</f>
        <v>0</v>
      </c>
      <c r="N357" s="8">
        <f>IF(Data_Mentah!N357="Yes",1,0)</f>
        <v>0</v>
      </c>
      <c r="O357" s="8">
        <f>IF(Data_Mentah!O357="Yes",1,0)</f>
        <v>1</v>
      </c>
      <c r="P357" s="8">
        <f>IF(Data_Mentah!P357="Yes",1,0)</f>
        <v>0</v>
      </c>
      <c r="Q357" s="9">
        <f>IF(Data_Mentah!Q357="Positive",1,0)</f>
        <v>0</v>
      </c>
      <c r="T357">
        <f t="shared" si="30"/>
        <v>1</v>
      </c>
      <c r="U357">
        <f t="shared" si="31"/>
        <v>0</v>
      </c>
      <c r="V357">
        <f t="shared" si="32"/>
        <v>0</v>
      </c>
      <c r="W357">
        <f t="shared" si="33"/>
        <v>0</v>
      </c>
      <c r="X357">
        <f t="shared" si="34"/>
        <v>0</v>
      </c>
      <c r="Y357">
        <f>IF((Evaluasi_Model!T357 + Evaluasi_Model!U357 + Evaluasi_Model!V357 + Evaluasi_Model!W357 + Evaluasi_Model!X357) &gt;= 3, 1, 0)</f>
        <v>0</v>
      </c>
      <c r="Z357">
        <f>Label_Encoding!Q357</f>
        <v>0</v>
      </c>
      <c r="AA357" t="str">
        <f t="shared" si="35"/>
        <v>Benar</v>
      </c>
    </row>
    <row r="358" spans="1:27" ht="15.75" customHeight="1" x14ac:dyDescent="0.2">
      <c r="A358" s="4">
        <v>43</v>
      </c>
      <c r="B358" s="5">
        <f>IF(Data_Mentah!B358="Male",1,0)</f>
        <v>1</v>
      </c>
      <c r="C358" s="5">
        <f>IF(Data_Mentah!C358="Yes",1,0)</f>
        <v>0</v>
      </c>
      <c r="D358" s="5">
        <f>IF(Data_Mentah!D358="Yes",1,0)</f>
        <v>0</v>
      </c>
      <c r="E358" s="5">
        <f>IF(Data_Mentah!E358="Yes",1,0)</f>
        <v>1</v>
      </c>
      <c r="F358" s="5">
        <f>IF(Data_Mentah!F358="Yes",1,0)</f>
        <v>0</v>
      </c>
      <c r="G358" s="5">
        <f>IF(Data_Mentah!G358="Yes",1,0)</f>
        <v>0</v>
      </c>
      <c r="H358" s="5">
        <f>IF(Data_Mentah!H358="Yes",1,0)</f>
        <v>1</v>
      </c>
      <c r="I358" s="5">
        <f>IF(Data_Mentah!I358="Yes",1,0)</f>
        <v>0</v>
      </c>
      <c r="J358" s="5">
        <f>IF(Data_Mentah!J358="Yes",1,0)</f>
        <v>0</v>
      </c>
      <c r="K358" s="5">
        <f>IF(Data_Mentah!K358="Yes",1,0)</f>
        <v>0</v>
      </c>
      <c r="L358" s="5">
        <f>IF(Data_Mentah!L358="Yes",1,0)</f>
        <v>1</v>
      </c>
      <c r="M358" s="5">
        <f>IF(Data_Mentah!M358="Yes",1,0)</f>
        <v>0</v>
      </c>
      <c r="N358" s="5">
        <f>IF(Data_Mentah!N358="Yes",1,0)</f>
        <v>0</v>
      </c>
      <c r="O358" s="5">
        <f>IF(Data_Mentah!O358="Yes",1,0)</f>
        <v>1</v>
      </c>
      <c r="P358" s="5">
        <f>IF(Data_Mentah!P358="Yes",1,0)</f>
        <v>0</v>
      </c>
      <c r="Q358" s="6">
        <f>IF(Data_Mentah!Q358="Positive",1,0)</f>
        <v>0</v>
      </c>
      <c r="T358">
        <f t="shared" si="30"/>
        <v>0</v>
      </c>
      <c r="U358">
        <f t="shared" si="31"/>
        <v>0</v>
      </c>
      <c r="V358">
        <f t="shared" si="32"/>
        <v>0</v>
      </c>
      <c r="W358">
        <f t="shared" si="33"/>
        <v>0</v>
      </c>
      <c r="X358">
        <f t="shared" si="34"/>
        <v>0</v>
      </c>
      <c r="Y358">
        <f>IF((Evaluasi_Model!T358 + Evaluasi_Model!U358 + Evaluasi_Model!V358 + Evaluasi_Model!W358 + Evaluasi_Model!X358) &gt;= 3, 1, 0)</f>
        <v>0</v>
      </c>
      <c r="Z358">
        <f>Label_Encoding!Q358</f>
        <v>0</v>
      </c>
      <c r="AA358" t="str">
        <f t="shared" si="35"/>
        <v>Benar</v>
      </c>
    </row>
    <row r="359" spans="1:27" ht="15.75" customHeight="1" x14ac:dyDescent="0.2">
      <c r="A359" s="7">
        <v>33</v>
      </c>
      <c r="B359" s="8">
        <f>IF(Data_Mentah!B359="Male",1,0)</f>
        <v>0</v>
      </c>
      <c r="C359" s="8">
        <f>IF(Data_Mentah!C359="Yes",1,0)</f>
        <v>0</v>
      </c>
      <c r="D359" s="8">
        <f>IF(Data_Mentah!D359="Yes",1,0)</f>
        <v>0</v>
      </c>
      <c r="E359" s="8">
        <f>IF(Data_Mentah!E359="Yes",1,0)</f>
        <v>0</v>
      </c>
      <c r="F359" s="8">
        <f>IF(Data_Mentah!F359="Yes",1,0)</f>
        <v>0</v>
      </c>
      <c r="G359" s="8">
        <f>IF(Data_Mentah!G359="Yes",1,0)</f>
        <v>0</v>
      </c>
      <c r="H359" s="8">
        <f>IF(Data_Mentah!H359="Yes",1,0)</f>
        <v>0</v>
      </c>
      <c r="I359" s="8">
        <f>IF(Data_Mentah!I359="Yes",1,0)</f>
        <v>0</v>
      </c>
      <c r="J359" s="8">
        <f>IF(Data_Mentah!J359="Yes",1,0)</f>
        <v>0</v>
      </c>
      <c r="K359" s="8">
        <f>IF(Data_Mentah!K359="Yes",1,0)</f>
        <v>0</v>
      </c>
      <c r="L359" s="8">
        <f>IF(Data_Mentah!L359="Yes",1,0)</f>
        <v>0</v>
      </c>
      <c r="M359" s="8">
        <f>IF(Data_Mentah!M359="Yes",1,0)</f>
        <v>0</v>
      </c>
      <c r="N359" s="8">
        <f>IF(Data_Mentah!N359="Yes",1,0)</f>
        <v>0</v>
      </c>
      <c r="O359" s="8">
        <f>IF(Data_Mentah!O359="Yes",1,0)</f>
        <v>0</v>
      </c>
      <c r="P359" s="8">
        <f>IF(Data_Mentah!P359="Yes",1,0)</f>
        <v>0</v>
      </c>
      <c r="Q359" s="9">
        <f>IF(Data_Mentah!Q359="Positive",1,0)</f>
        <v>0</v>
      </c>
      <c r="T359">
        <f t="shared" si="30"/>
        <v>0</v>
      </c>
      <c r="U359">
        <f t="shared" si="31"/>
        <v>0</v>
      </c>
      <c r="V359">
        <f t="shared" si="32"/>
        <v>0</v>
      </c>
      <c r="W359">
        <f t="shared" si="33"/>
        <v>0</v>
      </c>
      <c r="X359">
        <f t="shared" si="34"/>
        <v>0</v>
      </c>
      <c r="Y359">
        <f>IF((Evaluasi_Model!T359 + Evaluasi_Model!U359 + Evaluasi_Model!V359 + Evaluasi_Model!W359 + Evaluasi_Model!X359) &gt;= 3, 1, 0)</f>
        <v>0</v>
      </c>
      <c r="Z359">
        <f>Label_Encoding!Q359</f>
        <v>0</v>
      </c>
      <c r="AA359" t="str">
        <f t="shared" si="35"/>
        <v>Benar</v>
      </c>
    </row>
    <row r="360" spans="1:27" ht="15.75" customHeight="1" x14ac:dyDescent="0.2">
      <c r="A360" s="4">
        <v>55</v>
      </c>
      <c r="B360" s="5">
        <f>IF(Data_Mentah!B360="Male",1,0)</f>
        <v>1</v>
      </c>
      <c r="C360" s="5">
        <f>IF(Data_Mentah!C360="Yes",1,0)</f>
        <v>1</v>
      </c>
      <c r="D360" s="5">
        <f>IF(Data_Mentah!D360="Yes",1,0)</f>
        <v>1</v>
      </c>
      <c r="E360" s="5">
        <f>IF(Data_Mentah!E360="Yes",1,0)</f>
        <v>1</v>
      </c>
      <c r="F360" s="5">
        <f>IF(Data_Mentah!F360="Yes",1,0)</f>
        <v>1</v>
      </c>
      <c r="G360" s="5">
        <f>IF(Data_Mentah!G360="Yes",1,0)</f>
        <v>0</v>
      </c>
      <c r="H360" s="5">
        <f>IF(Data_Mentah!H360="Yes",1,0)</f>
        <v>1</v>
      </c>
      <c r="I360" s="5">
        <f>IF(Data_Mentah!I360="Yes",1,0)</f>
        <v>0</v>
      </c>
      <c r="J360" s="5">
        <f>IF(Data_Mentah!J360="Yes",1,0)</f>
        <v>0</v>
      </c>
      <c r="K360" s="5">
        <f>IF(Data_Mentah!K360="Yes",1,0)</f>
        <v>1</v>
      </c>
      <c r="L360" s="5">
        <f>IF(Data_Mentah!L360="Yes",1,0)</f>
        <v>0</v>
      </c>
      <c r="M360" s="5">
        <f>IF(Data_Mentah!M360="Yes",1,0)</f>
        <v>1</v>
      </c>
      <c r="N360" s="5">
        <f>IF(Data_Mentah!N360="Yes",1,0)</f>
        <v>0</v>
      </c>
      <c r="O360" s="5">
        <f>IF(Data_Mentah!O360="Yes",1,0)</f>
        <v>0</v>
      </c>
      <c r="P360" s="5">
        <f>IF(Data_Mentah!P360="Yes",1,0)</f>
        <v>0</v>
      </c>
      <c r="Q360" s="6">
        <f>IF(Data_Mentah!Q360="Positive",1,0)</f>
        <v>1</v>
      </c>
      <c r="T360">
        <f t="shared" si="30"/>
        <v>1</v>
      </c>
      <c r="U360">
        <f t="shared" si="31"/>
        <v>0</v>
      </c>
      <c r="V360">
        <f t="shared" si="32"/>
        <v>0</v>
      </c>
      <c r="W360">
        <f t="shared" si="33"/>
        <v>0</v>
      </c>
      <c r="X360">
        <f t="shared" si="34"/>
        <v>0</v>
      </c>
      <c r="Y360">
        <f>IF((Evaluasi_Model!T360 + Evaluasi_Model!U360 + Evaluasi_Model!V360 + Evaluasi_Model!W360 + Evaluasi_Model!X360) &gt;= 3, 1, 0)</f>
        <v>0</v>
      </c>
      <c r="Z360">
        <f>Label_Encoding!Q360</f>
        <v>1</v>
      </c>
      <c r="AA360" t="str">
        <f t="shared" si="35"/>
        <v>Salah</v>
      </c>
    </row>
    <row r="361" spans="1:27" ht="15.75" customHeight="1" x14ac:dyDescent="0.2">
      <c r="A361" s="7">
        <v>48</v>
      </c>
      <c r="B361" s="8">
        <f>IF(Data_Mentah!B361="Male",1,0)</f>
        <v>1</v>
      </c>
      <c r="C361" s="8">
        <f>IF(Data_Mentah!C361="Yes",1,0)</f>
        <v>1</v>
      </c>
      <c r="D361" s="8">
        <f>IF(Data_Mentah!D361="Yes",1,0)</f>
        <v>1</v>
      </c>
      <c r="E361" s="8">
        <f>IF(Data_Mentah!E361="Yes",1,0)</f>
        <v>1</v>
      </c>
      <c r="F361" s="8">
        <f>IF(Data_Mentah!F361="Yes",1,0)</f>
        <v>0</v>
      </c>
      <c r="G361" s="8">
        <f>IF(Data_Mentah!G361="Yes",1,0)</f>
        <v>1</v>
      </c>
      <c r="H361" s="8">
        <f>IF(Data_Mentah!H361="Yes",1,0)</f>
        <v>1</v>
      </c>
      <c r="I361" s="8">
        <f>IF(Data_Mentah!I361="Yes",1,0)</f>
        <v>0</v>
      </c>
      <c r="J361" s="8">
        <f>IF(Data_Mentah!J361="Yes",1,0)</f>
        <v>0</v>
      </c>
      <c r="K361" s="8">
        <f>IF(Data_Mentah!K361="Yes",1,0)</f>
        <v>0</v>
      </c>
      <c r="L361" s="8">
        <f>IF(Data_Mentah!L361="Yes",1,0)</f>
        <v>1</v>
      </c>
      <c r="M361" s="8">
        <f>IF(Data_Mentah!M361="Yes",1,0)</f>
        <v>0</v>
      </c>
      <c r="N361" s="8">
        <f>IF(Data_Mentah!N361="Yes",1,0)</f>
        <v>0</v>
      </c>
      <c r="O361" s="8">
        <f>IF(Data_Mentah!O361="Yes",1,0)</f>
        <v>0</v>
      </c>
      <c r="P361" s="8">
        <f>IF(Data_Mentah!P361="Yes",1,0)</f>
        <v>0</v>
      </c>
      <c r="Q361" s="9">
        <f>IF(Data_Mentah!Q361="Positive",1,0)</f>
        <v>1</v>
      </c>
      <c r="T361">
        <f t="shared" si="30"/>
        <v>0</v>
      </c>
      <c r="U361">
        <f t="shared" si="31"/>
        <v>0</v>
      </c>
      <c r="V361">
        <f t="shared" si="32"/>
        <v>0</v>
      </c>
      <c r="W361">
        <f t="shared" si="33"/>
        <v>0</v>
      </c>
      <c r="X361">
        <f t="shared" si="34"/>
        <v>0</v>
      </c>
      <c r="Y361">
        <f>IF((Evaluasi_Model!T361 + Evaluasi_Model!U361 + Evaluasi_Model!V361 + Evaluasi_Model!W361 + Evaluasi_Model!X361) &gt;= 3, 1, 0)</f>
        <v>0</v>
      </c>
      <c r="Z361">
        <f>Label_Encoding!Q361</f>
        <v>1</v>
      </c>
      <c r="AA361" t="str">
        <f t="shared" si="35"/>
        <v>Salah</v>
      </c>
    </row>
    <row r="362" spans="1:27" ht="15.75" customHeight="1" x14ac:dyDescent="0.2">
      <c r="A362" s="4">
        <v>56</v>
      </c>
      <c r="B362" s="5">
        <f>IF(Data_Mentah!B362="Male",1,0)</f>
        <v>1</v>
      </c>
      <c r="C362" s="5">
        <f>IF(Data_Mentah!C362="Yes",1,0)</f>
        <v>1</v>
      </c>
      <c r="D362" s="5">
        <f>IF(Data_Mentah!D362="Yes",1,0)</f>
        <v>0</v>
      </c>
      <c r="E362" s="5">
        <f>IF(Data_Mentah!E362="Yes",1,0)</f>
        <v>1</v>
      </c>
      <c r="F362" s="5">
        <f>IF(Data_Mentah!F362="Yes",1,0)</f>
        <v>1</v>
      </c>
      <c r="G362" s="5">
        <f>IF(Data_Mentah!G362="Yes",1,0)</f>
        <v>0</v>
      </c>
      <c r="H362" s="5">
        <f>IF(Data_Mentah!H362="Yes",1,0)</f>
        <v>1</v>
      </c>
      <c r="I362" s="5">
        <f>IF(Data_Mentah!I362="Yes",1,0)</f>
        <v>0</v>
      </c>
      <c r="J362" s="5">
        <f>IF(Data_Mentah!J362="Yes",1,0)</f>
        <v>1</v>
      </c>
      <c r="K362" s="5">
        <f>IF(Data_Mentah!K362="Yes",1,0)</f>
        <v>1</v>
      </c>
      <c r="L362" s="5">
        <f>IF(Data_Mentah!L362="Yes",1,0)</f>
        <v>0</v>
      </c>
      <c r="M362" s="5">
        <f>IF(Data_Mentah!M362="Yes",1,0)</f>
        <v>0</v>
      </c>
      <c r="N362" s="5">
        <f>IF(Data_Mentah!N362="Yes",1,0)</f>
        <v>0</v>
      </c>
      <c r="O362" s="5">
        <f>IF(Data_Mentah!O362="Yes",1,0)</f>
        <v>1</v>
      </c>
      <c r="P362" s="5">
        <f>IF(Data_Mentah!P362="Yes",1,0)</f>
        <v>0</v>
      </c>
      <c r="Q362" s="6">
        <f>IF(Data_Mentah!Q362="Positive",1,0)</f>
        <v>1</v>
      </c>
      <c r="T362">
        <f t="shared" si="30"/>
        <v>1</v>
      </c>
      <c r="U362">
        <f t="shared" si="31"/>
        <v>0</v>
      </c>
      <c r="V362">
        <f t="shared" si="32"/>
        <v>0</v>
      </c>
      <c r="W362">
        <f t="shared" si="33"/>
        <v>0</v>
      </c>
      <c r="X362">
        <f t="shared" si="34"/>
        <v>0</v>
      </c>
      <c r="Y362">
        <f>IF((Evaluasi_Model!T362 + Evaluasi_Model!U362 + Evaluasi_Model!V362 + Evaluasi_Model!W362 + Evaluasi_Model!X362) &gt;= 3, 1, 0)</f>
        <v>0</v>
      </c>
      <c r="Z362">
        <f>Label_Encoding!Q362</f>
        <v>1</v>
      </c>
      <c r="AA362" t="str">
        <f t="shared" si="35"/>
        <v>Salah</v>
      </c>
    </row>
    <row r="363" spans="1:27" ht="15.75" customHeight="1" x14ac:dyDescent="0.2">
      <c r="A363" s="7">
        <v>38</v>
      </c>
      <c r="B363" s="8">
        <f>IF(Data_Mentah!B363="Male",1,0)</f>
        <v>0</v>
      </c>
      <c r="C363" s="8">
        <f>IF(Data_Mentah!C363="Yes",1,0)</f>
        <v>1</v>
      </c>
      <c r="D363" s="8">
        <f>IF(Data_Mentah!D363="Yes",1,0)</f>
        <v>1</v>
      </c>
      <c r="E363" s="8">
        <f>IF(Data_Mentah!E363="Yes",1,0)</f>
        <v>1</v>
      </c>
      <c r="F363" s="8">
        <f>IF(Data_Mentah!F363="Yes",1,0)</f>
        <v>1</v>
      </c>
      <c r="G363" s="8">
        <f>IF(Data_Mentah!G363="Yes",1,0)</f>
        <v>1</v>
      </c>
      <c r="H363" s="8">
        <f>IF(Data_Mentah!H363="Yes",1,0)</f>
        <v>0</v>
      </c>
      <c r="I363" s="8">
        <f>IF(Data_Mentah!I363="Yes",1,0)</f>
        <v>1</v>
      </c>
      <c r="J363" s="8">
        <f>IF(Data_Mentah!J363="Yes",1,0)</f>
        <v>1</v>
      </c>
      <c r="K363" s="8">
        <f>IF(Data_Mentah!K363="Yes",1,0)</f>
        <v>1</v>
      </c>
      <c r="L363" s="8">
        <f>IF(Data_Mentah!L363="Yes",1,0)</f>
        <v>1</v>
      </c>
      <c r="M363" s="8">
        <f>IF(Data_Mentah!M363="Yes",1,0)</f>
        <v>1</v>
      </c>
      <c r="N363" s="8">
        <f>IF(Data_Mentah!N363="Yes",1,0)</f>
        <v>1</v>
      </c>
      <c r="O363" s="8">
        <f>IF(Data_Mentah!O363="Yes",1,0)</f>
        <v>0</v>
      </c>
      <c r="P363" s="8">
        <f>IF(Data_Mentah!P363="Yes",1,0)</f>
        <v>0</v>
      </c>
      <c r="Q363" s="9">
        <f>IF(Data_Mentah!Q363="Positive",1,0)</f>
        <v>1</v>
      </c>
      <c r="T363">
        <f t="shared" si="30"/>
        <v>1</v>
      </c>
      <c r="U363">
        <f t="shared" si="31"/>
        <v>1</v>
      </c>
      <c r="V363">
        <f t="shared" si="32"/>
        <v>1</v>
      </c>
      <c r="W363">
        <f t="shared" si="33"/>
        <v>0</v>
      </c>
      <c r="X363">
        <f t="shared" si="34"/>
        <v>1</v>
      </c>
      <c r="Y363">
        <f>IF((Evaluasi_Model!T363 + Evaluasi_Model!U363 + Evaluasi_Model!V363 + Evaluasi_Model!W363 + Evaluasi_Model!X363) &gt;= 3, 1, 0)</f>
        <v>1</v>
      </c>
      <c r="Z363">
        <f>Label_Encoding!Q363</f>
        <v>1</v>
      </c>
      <c r="AA363" t="str">
        <f t="shared" si="35"/>
        <v>Benar</v>
      </c>
    </row>
    <row r="364" spans="1:27" ht="15.75" customHeight="1" x14ac:dyDescent="0.2">
      <c r="A364" s="4">
        <v>28</v>
      </c>
      <c r="B364" s="5">
        <f>IF(Data_Mentah!B364="Male",1,0)</f>
        <v>0</v>
      </c>
      <c r="C364" s="5">
        <f>IF(Data_Mentah!C364="Yes",1,0)</f>
        <v>0</v>
      </c>
      <c r="D364" s="5">
        <f>IF(Data_Mentah!D364="Yes",1,0)</f>
        <v>0</v>
      </c>
      <c r="E364" s="5">
        <f>IF(Data_Mentah!E364="Yes",1,0)</f>
        <v>0</v>
      </c>
      <c r="F364" s="5">
        <f>IF(Data_Mentah!F364="Yes",1,0)</f>
        <v>0</v>
      </c>
      <c r="G364" s="5">
        <f>IF(Data_Mentah!G364="Yes",1,0)</f>
        <v>0</v>
      </c>
      <c r="H364" s="5">
        <f>IF(Data_Mentah!H364="Yes",1,0)</f>
        <v>0</v>
      </c>
      <c r="I364" s="5">
        <f>IF(Data_Mentah!I364="Yes",1,0)</f>
        <v>1</v>
      </c>
      <c r="J364" s="5">
        <f>IF(Data_Mentah!J364="Yes",1,0)</f>
        <v>0</v>
      </c>
      <c r="K364" s="5">
        <f>IF(Data_Mentah!K364="Yes",1,0)</f>
        <v>0</v>
      </c>
      <c r="L364" s="5">
        <f>IF(Data_Mentah!L364="Yes",1,0)</f>
        <v>0</v>
      </c>
      <c r="M364" s="5">
        <f>IF(Data_Mentah!M364="Yes",1,0)</f>
        <v>1</v>
      </c>
      <c r="N364" s="5">
        <f>IF(Data_Mentah!N364="Yes",1,0)</f>
        <v>1</v>
      </c>
      <c r="O364" s="5">
        <f>IF(Data_Mentah!O364="Yes",1,0)</f>
        <v>0</v>
      </c>
      <c r="P364" s="5">
        <f>IF(Data_Mentah!P364="Yes",1,0)</f>
        <v>0</v>
      </c>
      <c r="Q364" s="6">
        <f>IF(Data_Mentah!Q364="Positive",1,0)</f>
        <v>1</v>
      </c>
      <c r="T364">
        <f t="shared" si="30"/>
        <v>0</v>
      </c>
      <c r="U364">
        <f t="shared" si="31"/>
        <v>0</v>
      </c>
      <c r="V364">
        <f t="shared" si="32"/>
        <v>0</v>
      </c>
      <c r="W364">
        <f t="shared" si="33"/>
        <v>0</v>
      </c>
      <c r="X364">
        <f t="shared" si="34"/>
        <v>0</v>
      </c>
      <c r="Y364">
        <f>IF((Evaluasi_Model!T364 + Evaluasi_Model!U364 + Evaluasi_Model!V364 + Evaluasi_Model!W364 + Evaluasi_Model!X364) &gt;= 3, 1, 0)</f>
        <v>0</v>
      </c>
      <c r="Z364">
        <f>Label_Encoding!Q364</f>
        <v>1</v>
      </c>
      <c r="AA364" t="str">
        <f t="shared" si="35"/>
        <v>Salah</v>
      </c>
    </row>
    <row r="365" spans="1:27" ht="15.75" customHeight="1" x14ac:dyDescent="0.2">
      <c r="A365" s="7">
        <v>68</v>
      </c>
      <c r="B365" s="8">
        <f>IF(Data_Mentah!B365="Male",1,0)</f>
        <v>0</v>
      </c>
      <c r="C365" s="8">
        <f>IF(Data_Mentah!C365="Yes",1,0)</f>
        <v>1</v>
      </c>
      <c r="D365" s="8">
        <f>IF(Data_Mentah!D365="Yes",1,0)</f>
        <v>1</v>
      </c>
      <c r="E365" s="8">
        <f>IF(Data_Mentah!E365="Yes",1,0)</f>
        <v>0</v>
      </c>
      <c r="F365" s="8">
        <f>IF(Data_Mentah!F365="Yes",1,0)</f>
        <v>1</v>
      </c>
      <c r="G365" s="8">
        <f>IF(Data_Mentah!G365="Yes",1,0)</f>
        <v>1</v>
      </c>
      <c r="H365" s="8">
        <f>IF(Data_Mentah!H365="Yes",1,0)</f>
        <v>0</v>
      </c>
      <c r="I365" s="8">
        <f>IF(Data_Mentah!I365="Yes",1,0)</f>
        <v>1</v>
      </c>
      <c r="J365" s="8">
        <f>IF(Data_Mentah!J365="Yes",1,0)</f>
        <v>1</v>
      </c>
      <c r="K365" s="8">
        <f>IF(Data_Mentah!K365="Yes",1,0)</f>
        <v>0</v>
      </c>
      <c r="L365" s="8">
        <f>IF(Data_Mentah!L365="Yes",1,0)</f>
        <v>1</v>
      </c>
      <c r="M365" s="8">
        <f>IF(Data_Mentah!M365="Yes",1,0)</f>
        <v>1</v>
      </c>
      <c r="N365" s="8">
        <f>IF(Data_Mentah!N365="Yes",1,0)</f>
        <v>0</v>
      </c>
      <c r="O365" s="8">
        <f>IF(Data_Mentah!O365="Yes",1,0)</f>
        <v>0</v>
      </c>
      <c r="P365" s="8">
        <f>IF(Data_Mentah!P365="Yes",1,0)</f>
        <v>0</v>
      </c>
      <c r="Q365" s="9">
        <f>IF(Data_Mentah!Q365="Positive",1,0)</f>
        <v>1</v>
      </c>
      <c r="T365">
        <f t="shared" si="30"/>
        <v>0</v>
      </c>
      <c r="U365">
        <f t="shared" si="31"/>
        <v>1</v>
      </c>
      <c r="V365">
        <f t="shared" si="32"/>
        <v>1</v>
      </c>
      <c r="W365">
        <f t="shared" si="33"/>
        <v>0</v>
      </c>
      <c r="X365">
        <f t="shared" si="34"/>
        <v>0</v>
      </c>
      <c r="Y365">
        <f>IF((Evaluasi_Model!T365 + Evaluasi_Model!U365 + Evaluasi_Model!V365 + Evaluasi_Model!W365 + Evaluasi_Model!X365) &gt;= 3, 1, 0)</f>
        <v>0</v>
      </c>
      <c r="Z365">
        <f>Label_Encoding!Q365</f>
        <v>1</v>
      </c>
      <c r="AA365" t="str">
        <f t="shared" si="35"/>
        <v>Salah</v>
      </c>
    </row>
    <row r="366" spans="1:27" ht="15.75" customHeight="1" x14ac:dyDescent="0.2">
      <c r="A366" s="4">
        <v>35</v>
      </c>
      <c r="B366" s="5">
        <f>IF(Data_Mentah!B366="Male",1,0)</f>
        <v>0</v>
      </c>
      <c r="C366" s="5">
        <f>IF(Data_Mentah!C366="Yes",1,0)</f>
        <v>0</v>
      </c>
      <c r="D366" s="5">
        <f>IF(Data_Mentah!D366="Yes",1,0)</f>
        <v>0</v>
      </c>
      <c r="E366" s="5">
        <f>IF(Data_Mentah!E366="Yes",1,0)</f>
        <v>0</v>
      </c>
      <c r="F366" s="5">
        <f>IF(Data_Mentah!F366="Yes",1,0)</f>
        <v>0</v>
      </c>
      <c r="G366" s="5">
        <f>IF(Data_Mentah!G366="Yes",1,0)</f>
        <v>0</v>
      </c>
      <c r="H366" s="5">
        <f>IF(Data_Mentah!H366="Yes",1,0)</f>
        <v>0</v>
      </c>
      <c r="I366" s="5">
        <f>IF(Data_Mentah!I366="Yes",1,0)</f>
        <v>0</v>
      </c>
      <c r="J366" s="5">
        <f>IF(Data_Mentah!J366="Yes",1,0)</f>
        <v>0</v>
      </c>
      <c r="K366" s="5">
        <f>IF(Data_Mentah!K366="Yes",1,0)</f>
        <v>0</v>
      </c>
      <c r="L366" s="5">
        <f>IF(Data_Mentah!L366="Yes",1,0)</f>
        <v>0</v>
      </c>
      <c r="M366" s="5">
        <f>IF(Data_Mentah!M366="Yes",1,0)</f>
        <v>0</v>
      </c>
      <c r="N366" s="5">
        <f>IF(Data_Mentah!N366="Yes",1,0)</f>
        <v>0</v>
      </c>
      <c r="O366" s="5">
        <f>IF(Data_Mentah!O366="Yes",1,0)</f>
        <v>0</v>
      </c>
      <c r="P366" s="5">
        <f>IF(Data_Mentah!P366="Yes",1,0)</f>
        <v>0</v>
      </c>
      <c r="Q366" s="6">
        <f>IF(Data_Mentah!Q366="Positive",1,0)</f>
        <v>1</v>
      </c>
      <c r="T366">
        <f t="shared" si="30"/>
        <v>0</v>
      </c>
      <c r="U366">
        <f t="shared" si="31"/>
        <v>0</v>
      </c>
      <c r="V366">
        <f t="shared" si="32"/>
        <v>0</v>
      </c>
      <c r="W366">
        <f t="shared" si="33"/>
        <v>0</v>
      </c>
      <c r="X366">
        <f t="shared" si="34"/>
        <v>0</v>
      </c>
      <c r="Y366">
        <f>IF((Evaluasi_Model!T366 + Evaluasi_Model!U366 + Evaluasi_Model!V366 + Evaluasi_Model!W366 + Evaluasi_Model!X366) &gt;= 3, 1, 0)</f>
        <v>0</v>
      </c>
      <c r="Z366">
        <f>Label_Encoding!Q366</f>
        <v>1</v>
      </c>
      <c r="AA366" t="str">
        <f t="shared" si="35"/>
        <v>Salah</v>
      </c>
    </row>
    <row r="367" spans="1:27" ht="15.75" customHeight="1" x14ac:dyDescent="0.2">
      <c r="A367" s="7">
        <v>45</v>
      </c>
      <c r="B367" s="8">
        <f>IF(Data_Mentah!B367="Male",1,0)</f>
        <v>0</v>
      </c>
      <c r="C367" s="8">
        <f>IF(Data_Mentah!C367="Yes",1,0)</f>
        <v>0</v>
      </c>
      <c r="D367" s="8">
        <f>IF(Data_Mentah!D367="Yes",1,0)</f>
        <v>0</v>
      </c>
      <c r="E367" s="8">
        <f>IF(Data_Mentah!E367="Yes",1,0)</f>
        <v>0</v>
      </c>
      <c r="F367" s="8">
        <f>IF(Data_Mentah!F367="Yes",1,0)</f>
        <v>0</v>
      </c>
      <c r="G367" s="8">
        <f>IF(Data_Mentah!G367="Yes",1,0)</f>
        <v>1</v>
      </c>
      <c r="H367" s="8">
        <f>IF(Data_Mentah!H367="Yes",1,0)</f>
        <v>0</v>
      </c>
      <c r="I367" s="8">
        <f>IF(Data_Mentah!I367="Yes",1,0)</f>
        <v>1</v>
      </c>
      <c r="J367" s="8">
        <f>IF(Data_Mentah!J367="Yes",1,0)</f>
        <v>1</v>
      </c>
      <c r="K367" s="8">
        <f>IF(Data_Mentah!K367="Yes",1,0)</f>
        <v>0</v>
      </c>
      <c r="L367" s="8">
        <f>IF(Data_Mentah!L367="Yes",1,0)</f>
        <v>0</v>
      </c>
      <c r="M367" s="8">
        <f>IF(Data_Mentah!M367="Yes",1,0)</f>
        <v>1</v>
      </c>
      <c r="N367" s="8">
        <f>IF(Data_Mentah!N367="Yes",1,0)</f>
        <v>0</v>
      </c>
      <c r="O367" s="8">
        <f>IF(Data_Mentah!O367="Yes",1,0)</f>
        <v>0</v>
      </c>
      <c r="P367" s="8">
        <f>IF(Data_Mentah!P367="Yes",1,0)</f>
        <v>0</v>
      </c>
      <c r="Q367" s="9">
        <f>IF(Data_Mentah!Q367="Positive",1,0)</f>
        <v>1</v>
      </c>
      <c r="T367">
        <f t="shared" si="30"/>
        <v>0</v>
      </c>
      <c r="U367">
        <f t="shared" si="31"/>
        <v>1</v>
      </c>
      <c r="V367">
        <f t="shared" si="32"/>
        <v>0</v>
      </c>
      <c r="W367">
        <f t="shared" si="33"/>
        <v>0</v>
      </c>
      <c r="X367">
        <f t="shared" si="34"/>
        <v>0</v>
      </c>
      <c r="Y367">
        <f>IF((Evaluasi_Model!T367 + Evaluasi_Model!U367 + Evaluasi_Model!V367 + Evaluasi_Model!W367 + Evaluasi_Model!X367) &gt;= 3, 1, 0)</f>
        <v>0</v>
      </c>
      <c r="Z367">
        <f>Label_Encoding!Q367</f>
        <v>1</v>
      </c>
      <c r="AA367" t="str">
        <f t="shared" si="35"/>
        <v>Salah</v>
      </c>
    </row>
    <row r="368" spans="1:27" ht="15.75" customHeight="1" x14ac:dyDescent="0.2">
      <c r="A368" s="4">
        <v>48</v>
      </c>
      <c r="B368" s="5">
        <f>IF(Data_Mentah!B368="Male",1,0)</f>
        <v>0</v>
      </c>
      <c r="C368" s="5">
        <f>IF(Data_Mentah!C368="Yes",1,0)</f>
        <v>1</v>
      </c>
      <c r="D368" s="5">
        <f>IF(Data_Mentah!D368="Yes",1,0)</f>
        <v>1</v>
      </c>
      <c r="E368" s="5">
        <f>IF(Data_Mentah!E368="Yes",1,0)</f>
        <v>1</v>
      </c>
      <c r="F368" s="5">
        <f>IF(Data_Mentah!F368="Yes",1,0)</f>
        <v>1</v>
      </c>
      <c r="G368" s="5">
        <f>IF(Data_Mentah!G368="Yes",1,0)</f>
        <v>1</v>
      </c>
      <c r="H368" s="5">
        <f>IF(Data_Mentah!H368="Yes",1,0)</f>
        <v>0</v>
      </c>
      <c r="I368" s="5">
        <f>IF(Data_Mentah!I368="Yes",1,0)</f>
        <v>1</v>
      </c>
      <c r="J368" s="5">
        <f>IF(Data_Mentah!J368="Yes",1,0)</f>
        <v>1</v>
      </c>
      <c r="K368" s="5">
        <f>IF(Data_Mentah!K368="Yes",1,0)</f>
        <v>1</v>
      </c>
      <c r="L368" s="5">
        <f>IF(Data_Mentah!L368="Yes",1,0)</f>
        <v>1</v>
      </c>
      <c r="M368" s="5">
        <f>IF(Data_Mentah!M368="Yes",1,0)</f>
        <v>1</v>
      </c>
      <c r="N368" s="5">
        <f>IF(Data_Mentah!N368="Yes",1,0)</f>
        <v>1</v>
      </c>
      <c r="O368" s="5">
        <f>IF(Data_Mentah!O368="Yes",1,0)</f>
        <v>0</v>
      </c>
      <c r="P368" s="5">
        <f>IF(Data_Mentah!P368="Yes",1,0)</f>
        <v>0</v>
      </c>
      <c r="Q368" s="6">
        <f>IF(Data_Mentah!Q368="Positive",1,0)</f>
        <v>1</v>
      </c>
      <c r="T368">
        <f t="shared" si="30"/>
        <v>1</v>
      </c>
      <c r="U368">
        <f t="shared" si="31"/>
        <v>1</v>
      </c>
      <c r="V368">
        <f t="shared" si="32"/>
        <v>1</v>
      </c>
      <c r="W368">
        <f t="shared" si="33"/>
        <v>0</v>
      </c>
      <c r="X368">
        <f t="shared" si="34"/>
        <v>1</v>
      </c>
      <c r="Y368">
        <f>IF((Evaluasi_Model!T368 + Evaluasi_Model!U368 + Evaluasi_Model!V368 + Evaluasi_Model!W368 + Evaluasi_Model!X368) &gt;= 3, 1, 0)</f>
        <v>1</v>
      </c>
      <c r="Z368">
        <f>Label_Encoding!Q368</f>
        <v>1</v>
      </c>
      <c r="AA368" t="str">
        <f t="shared" si="35"/>
        <v>Benar</v>
      </c>
    </row>
    <row r="369" spans="1:27" ht="15.75" customHeight="1" x14ac:dyDescent="0.2">
      <c r="A369" s="7">
        <v>40</v>
      </c>
      <c r="B369" s="8">
        <f>IF(Data_Mentah!B369="Male",1,0)</f>
        <v>0</v>
      </c>
      <c r="C369" s="8">
        <f>IF(Data_Mentah!C369="Yes",1,0)</f>
        <v>1</v>
      </c>
      <c r="D369" s="8">
        <f>IF(Data_Mentah!D369="Yes",1,0)</f>
        <v>1</v>
      </c>
      <c r="E369" s="8">
        <f>IF(Data_Mentah!E369="Yes",1,0)</f>
        <v>1</v>
      </c>
      <c r="F369" s="8">
        <f>IF(Data_Mentah!F369="Yes",1,0)</f>
        <v>1</v>
      </c>
      <c r="G369" s="8">
        <f>IF(Data_Mentah!G369="Yes",1,0)</f>
        <v>0</v>
      </c>
      <c r="H369" s="8">
        <f>IF(Data_Mentah!H369="Yes",1,0)</f>
        <v>0</v>
      </c>
      <c r="I369" s="8">
        <f>IF(Data_Mentah!I369="Yes",1,0)</f>
        <v>1</v>
      </c>
      <c r="J369" s="8">
        <f>IF(Data_Mentah!J369="Yes",1,0)</f>
        <v>0</v>
      </c>
      <c r="K369" s="8">
        <f>IF(Data_Mentah!K369="Yes",1,0)</f>
        <v>0</v>
      </c>
      <c r="L369" s="8">
        <f>IF(Data_Mentah!L369="Yes",1,0)</f>
        <v>1</v>
      </c>
      <c r="M369" s="8">
        <f>IF(Data_Mentah!M369="Yes",1,0)</f>
        <v>1</v>
      </c>
      <c r="N369" s="8">
        <f>IF(Data_Mentah!N369="Yes",1,0)</f>
        <v>1</v>
      </c>
      <c r="O369" s="8">
        <f>IF(Data_Mentah!O369="Yes",1,0)</f>
        <v>0</v>
      </c>
      <c r="P369" s="8">
        <f>IF(Data_Mentah!P369="Yes",1,0)</f>
        <v>0</v>
      </c>
      <c r="Q369" s="9">
        <f>IF(Data_Mentah!Q369="Positive",1,0)</f>
        <v>1</v>
      </c>
      <c r="T369">
        <f t="shared" si="30"/>
        <v>1</v>
      </c>
      <c r="U369">
        <f t="shared" si="31"/>
        <v>0</v>
      </c>
      <c r="V369">
        <f t="shared" si="32"/>
        <v>1</v>
      </c>
      <c r="W369">
        <f t="shared" si="33"/>
        <v>0</v>
      </c>
      <c r="X369">
        <f t="shared" si="34"/>
        <v>1</v>
      </c>
      <c r="Y369">
        <f>IF((Evaluasi_Model!T369 + Evaluasi_Model!U369 + Evaluasi_Model!V369 + Evaluasi_Model!W369 + Evaluasi_Model!X369) &gt;= 3, 1, 0)</f>
        <v>1</v>
      </c>
      <c r="Z369">
        <f>Label_Encoding!Q369</f>
        <v>1</v>
      </c>
      <c r="AA369" t="str">
        <f t="shared" si="35"/>
        <v>Benar</v>
      </c>
    </row>
    <row r="370" spans="1:27" ht="15.75" customHeight="1" x14ac:dyDescent="0.2">
      <c r="A370" s="4">
        <v>57</v>
      </c>
      <c r="B370" s="5">
        <f>IF(Data_Mentah!B370="Male",1,0)</f>
        <v>1</v>
      </c>
      <c r="C370" s="5">
        <f>IF(Data_Mentah!C370="Yes",1,0)</f>
        <v>1</v>
      </c>
      <c r="D370" s="5">
        <f>IF(Data_Mentah!D370="Yes",1,0)</f>
        <v>1</v>
      </c>
      <c r="E370" s="5">
        <f>IF(Data_Mentah!E370="Yes",1,0)</f>
        <v>1</v>
      </c>
      <c r="F370" s="5">
        <f>IF(Data_Mentah!F370="Yes",1,0)</f>
        <v>1</v>
      </c>
      <c r="G370" s="5">
        <f>IF(Data_Mentah!G370="Yes",1,0)</f>
        <v>1</v>
      </c>
      <c r="H370" s="5">
        <f>IF(Data_Mentah!H370="Yes",1,0)</f>
        <v>0</v>
      </c>
      <c r="I370" s="5">
        <f>IF(Data_Mentah!I370="Yes",1,0)</f>
        <v>1</v>
      </c>
      <c r="J370" s="5">
        <f>IF(Data_Mentah!J370="Yes",1,0)</f>
        <v>0</v>
      </c>
      <c r="K370" s="5">
        <f>IF(Data_Mentah!K370="Yes",1,0)</f>
        <v>0</v>
      </c>
      <c r="L370" s="5">
        <f>IF(Data_Mentah!L370="Yes",1,0)</f>
        <v>0</v>
      </c>
      <c r="M370" s="5">
        <f>IF(Data_Mentah!M370="Yes",1,0)</f>
        <v>1</v>
      </c>
      <c r="N370" s="5">
        <f>IF(Data_Mentah!N370="Yes",1,0)</f>
        <v>0</v>
      </c>
      <c r="O370" s="5">
        <f>IF(Data_Mentah!O370="Yes",1,0)</f>
        <v>0</v>
      </c>
      <c r="P370" s="5">
        <f>IF(Data_Mentah!P370="Yes",1,0)</f>
        <v>0</v>
      </c>
      <c r="Q370" s="6">
        <f>IF(Data_Mentah!Q370="Positive",1,0)</f>
        <v>1</v>
      </c>
      <c r="T370">
        <f t="shared" si="30"/>
        <v>0</v>
      </c>
      <c r="U370">
        <f t="shared" si="31"/>
        <v>1</v>
      </c>
      <c r="V370">
        <f t="shared" si="32"/>
        <v>0</v>
      </c>
      <c r="W370">
        <f t="shared" si="33"/>
        <v>0</v>
      </c>
      <c r="X370">
        <f t="shared" si="34"/>
        <v>0</v>
      </c>
      <c r="Y370">
        <f>IF((Evaluasi_Model!T370 + Evaluasi_Model!U370 + Evaluasi_Model!V370 + Evaluasi_Model!W370 + Evaluasi_Model!X370) &gt;= 3, 1, 0)</f>
        <v>0</v>
      </c>
      <c r="Z370">
        <f>Label_Encoding!Q370</f>
        <v>1</v>
      </c>
      <c r="AA370" t="str">
        <f t="shared" si="35"/>
        <v>Salah</v>
      </c>
    </row>
    <row r="371" spans="1:27" ht="15.75" customHeight="1" x14ac:dyDescent="0.2">
      <c r="A371" s="7">
        <v>47</v>
      </c>
      <c r="B371" s="8">
        <f>IF(Data_Mentah!B371="Male",1,0)</f>
        <v>1</v>
      </c>
      <c r="C371" s="8">
        <f>IF(Data_Mentah!C371="Yes",1,0)</f>
        <v>0</v>
      </c>
      <c r="D371" s="8">
        <f>IF(Data_Mentah!D371="Yes",1,0)</f>
        <v>0</v>
      </c>
      <c r="E371" s="8">
        <f>IF(Data_Mentah!E371="Yes",1,0)</f>
        <v>0</v>
      </c>
      <c r="F371" s="8">
        <f>IF(Data_Mentah!F371="Yes",1,0)</f>
        <v>0</v>
      </c>
      <c r="G371" s="8">
        <f>IF(Data_Mentah!G371="Yes",1,0)</f>
        <v>0</v>
      </c>
      <c r="H371" s="8">
        <f>IF(Data_Mentah!H371="Yes",1,0)</f>
        <v>0</v>
      </c>
      <c r="I371" s="8">
        <f>IF(Data_Mentah!I371="Yes",1,0)</f>
        <v>0</v>
      </c>
      <c r="J371" s="8">
        <f>IF(Data_Mentah!J371="Yes",1,0)</f>
        <v>1</v>
      </c>
      <c r="K371" s="8">
        <f>IF(Data_Mentah!K371="Yes",1,0)</f>
        <v>0</v>
      </c>
      <c r="L371" s="8">
        <f>IF(Data_Mentah!L371="Yes",1,0)</f>
        <v>0</v>
      </c>
      <c r="M371" s="8">
        <f>IF(Data_Mentah!M371="Yes",1,0)</f>
        <v>0</v>
      </c>
      <c r="N371" s="8">
        <f>IF(Data_Mentah!N371="Yes",1,0)</f>
        <v>0</v>
      </c>
      <c r="O371" s="8">
        <f>IF(Data_Mentah!O371="Yes",1,0)</f>
        <v>1</v>
      </c>
      <c r="P371" s="8">
        <f>IF(Data_Mentah!P371="Yes",1,0)</f>
        <v>0</v>
      </c>
      <c r="Q371" s="9">
        <f>IF(Data_Mentah!Q371="Positive",1,0)</f>
        <v>0</v>
      </c>
      <c r="T371">
        <f t="shared" si="30"/>
        <v>0</v>
      </c>
      <c r="U371">
        <f t="shared" si="31"/>
        <v>0</v>
      </c>
      <c r="V371">
        <f t="shared" si="32"/>
        <v>0</v>
      </c>
      <c r="W371">
        <f t="shared" si="33"/>
        <v>0</v>
      </c>
      <c r="X371">
        <f t="shared" si="34"/>
        <v>0</v>
      </c>
      <c r="Y371">
        <f>IF((Evaluasi_Model!T371 + Evaluasi_Model!U371 + Evaluasi_Model!V371 + Evaluasi_Model!W371 + Evaluasi_Model!X371) &gt;= 3, 1, 0)</f>
        <v>0</v>
      </c>
      <c r="Z371">
        <f>Label_Encoding!Q371</f>
        <v>0</v>
      </c>
      <c r="AA371" t="str">
        <f t="shared" si="35"/>
        <v>Benar</v>
      </c>
    </row>
    <row r="372" spans="1:27" ht="15.75" customHeight="1" x14ac:dyDescent="0.2">
      <c r="A372" s="4">
        <v>45</v>
      </c>
      <c r="B372" s="5">
        <f>IF(Data_Mentah!B372="Male",1,0)</f>
        <v>1</v>
      </c>
      <c r="C372" s="5">
        <f>IF(Data_Mentah!C372="Yes",1,0)</f>
        <v>0</v>
      </c>
      <c r="D372" s="5">
        <f>IF(Data_Mentah!D372="Yes",1,0)</f>
        <v>0</v>
      </c>
      <c r="E372" s="5">
        <f>IF(Data_Mentah!E372="Yes",1,0)</f>
        <v>0</v>
      </c>
      <c r="F372" s="5">
        <f>IF(Data_Mentah!F372="Yes",1,0)</f>
        <v>0</v>
      </c>
      <c r="G372" s="5">
        <f>IF(Data_Mentah!G372="Yes",1,0)</f>
        <v>1</v>
      </c>
      <c r="H372" s="5">
        <f>IF(Data_Mentah!H372="Yes",1,0)</f>
        <v>1</v>
      </c>
      <c r="I372" s="5">
        <f>IF(Data_Mentah!I372="Yes",1,0)</f>
        <v>0</v>
      </c>
      <c r="J372" s="5">
        <f>IF(Data_Mentah!J372="Yes",1,0)</f>
        <v>0</v>
      </c>
      <c r="K372" s="5">
        <f>IF(Data_Mentah!K372="Yes",1,0)</f>
        <v>0</v>
      </c>
      <c r="L372" s="5">
        <f>IF(Data_Mentah!L372="Yes",1,0)</f>
        <v>0</v>
      </c>
      <c r="M372" s="5">
        <f>IF(Data_Mentah!M372="Yes",1,0)</f>
        <v>0</v>
      </c>
      <c r="N372" s="5">
        <f>IF(Data_Mentah!N372="Yes",1,0)</f>
        <v>0</v>
      </c>
      <c r="O372" s="5">
        <f>IF(Data_Mentah!O372="Yes",1,0)</f>
        <v>0</v>
      </c>
      <c r="P372" s="5">
        <f>IF(Data_Mentah!P372="Yes",1,0)</f>
        <v>0</v>
      </c>
      <c r="Q372" s="6">
        <f>IF(Data_Mentah!Q372="Positive",1,0)</f>
        <v>0</v>
      </c>
      <c r="T372">
        <f t="shared" si="30"/>
        <v>0</v>
      </c>
      <c r="U372">
        <f t="shared" si="31"/>
        <v>0</v>
      </c>
      <c r="V372">
        <f t="shared" si="32"/>
        <v>0</v>
      </c>
      <c r="W372">
        <f t="shared" si="33"/>
        <v>0</v>
      </c>
      <c r="X372">
        <f t="shared" si="34"/>
        <v>0</v>
      </c>
      <c r="Y372">
        <f>IF((Evaluasi_Model!T372 + Evaluasi_Model!U372 + Evaluasi_Model!V372 + Evaluasi_Model!W372 + Evaluasi_Model!X372) &gt;= 3, 1, 0)</f>
        <v>0</v>
      </c>
      <c r="Z372">
        <f>Label_Encoding!Q372</f>
        <v>0</v>
      </c>
      <c r="AA372" t="str">
        <f t="shared" si="35"/>
        <v>Benar</v>
      </c>
    </row>
    <row r="373" spans="1:27" ht="15.75" customHeight="1" x14ac:dyDescent="0.2">
      <c r="A373" s="7">
        <v>57</v>
      </c>
      <c r="B373" s="8">
        <f>IF(Data_Mentah!B373="Male",1,0)</f>
        <v>1</v>
      </c>
      <c r="C373" s="8">
        <f>IF(Data_Mentah!C373="Yes",1,0)</f>
        <v>0</v>
      </c>
      <c r="D373" s="8">
        <f>IF(Data_Mentah!D373="Yes",1,0)</f>
        <v>0</v>
      </c>
      <c r="E373" s="8">
        <f>IF(Data_Mentah!E373="Yes",1,0)</f>
        <v>0</v>
      </c>
      <c r="F373" s="8">
        <f>IF(Data_Mentah!F373="Yes",1,0)</f>
        <v>0</v>
      </c>
      <c r="G373" s="8">
        <f>IF(Data_Mentah!G373="Yes",1,0)</f>
        <v>1</v>
      </c>
      <c r="H373" s="8">
        <f>IF(Data_Mentah!H373="Yes",1,0)</f>
        <v>0</v>
      </c>
      <c r="I373" s="8">
        <f>IF(Data_Mentah!I373="Yes",1,0)</f>
        <v>1</v>
      </c>
      <c r="J373" s="8">
        <f>IF(Data_Mentah!J373="Yes",1,0)</f>
        <v>0</v>
      </c>
      <c r="K373" s="8">
        <f>IF(Data_Mentah!K373="Yes",1,0)</f>
        <v>0</v>
      </c>
      <c r="L373" s="8">
        <f>IF(Data_Mentah!L373="Yes",1,0)</f>
        <v>0</v>
      </c>
      <c r="M373" s="8">
        <f>IF(Data_Mentah!M373="Yes",1,0)</f>
        <v>0</v>
      </c>
      <c r="N373" s="8">
        <f>IF(Data_Mentah!N373="Yes",1,0)</f>
        <v>1</v>
      </c>
      <c r="O373" s="8">
        <f>IF(Data_Mentah!O373="Yes",1,0)</f>
        <v>0</v>
      </c>
      <c r="P373" s="8">
        <f>IF(Data_Mentah!P373="Yes",1,0)</f>
        <v>0</v>
      </c>
      <c r="Q373" s="9">
        <f>IF(Data_Mentah!Q373="Positive",1,0)</f>
        <v>0</v>
      </c>
      <c r="T373">
        <f t="shared" si="30"/>
        <v>0</v>
      </c>
      <c r="U373">
        <f t="shared" si="31"/>
        <v>0</v>
      </c>
      <c r="V373">
        <f t="shared" si="32"/>
        <v>0</v>
      </c>
      <c r="W373">
        <f t="shared" si="33"/>
        <v>0</v>
      </c>
      <c r="X373">
        <f t="shared" si="34"/>
        <v>0</v>
      </c>
      <c r="Y373">
        <f>IF((Evaluasi_Model!T373 + Evaluasi_Model!U373 + Evaluasi_Model!V373 + Evaluasi_Model!W373 + Evaluasi_Model!X373) &gt;= 3, 1, 0)</f>
        <v>0</v>
      </c>
      <c r="Z373">
        <f>Label_Encoding!Q373</f>
        <v>0</v>
      </c>
      <c r="AA373" t="str">
        <f t="shared" si="35"/>
        <v>Benar</v>
      </c>
    </row>
    <row r="374" spans="1:27" ht="15.75" customHeight="1" x14ac:dyDescent="0.2">
      <c r="A374" s="4">
        <v>72</v>
      </c>
      <c r="B374" s="5">
        <f>IF(Data_Mentah!B374="Male",1,0)</f>
        <v>1</v>
      </c>
      <c r="C374" s="5">
        <f>IF(Data_Mentah!C374="Yes",1,0)</f>
        <v>1</v>
      </c>
      <c r="D374" s="5">
        <f>IF(Data_Mentah!D374="Yes",1,0)</f>
        <v>0</v>
      </c>
      <c r="E374" s="5">
        <f>IF(Data_Mentah!E374="Yes",1,0)</f>
        <v>0</v>
      </c>
      <c r="F374" s="5">
        <f>IF(Data_Mentah!F374="Yes",1,0)</f>
        <v>0</v>
      </c>
      <c r="G374" s="5">
        <f>IF(Data_Mentah!G374="Yes",1,0)</f>
        <v>1</v>
      </c>
      <c r="H374" s="5">
        <f>IF(Data_Mentah!H374="Yes",1,0)</f>
        <v>0</v>
      </c>
      <c r="I374" s="5">
        <f>IF(Data_Mentah!I374="Yes",1,0)</f>
        <v>1</v>
      </c>
      <c r="J374" s="5">
        <f>IF(Data_Mentah!J374="Yes",1,0)</f>
        <v>1</v>
      </c>
      <c r="K374" s="5">
        <f>IF(Data_Mentah!K374="Yes",1,0)</f>
        <v>0</v>
      </c>
      <c r="L374" s="5">
        <f>IF(Data_Mentah!L374="Yes",1,0)</f>
        <v>1</v>
      </c>
      <c r="M374" s="5">
        <f>IF(Data_Mentah!M374="Yes",1,0)</f>
        <v>1</v>
      </c>
      <c r="N374" s="5">
        <f>IF(Data_Mentah!N374="Yes",1,0)</f>
        <v>1</v>
      </c>
      <c r="O374" s="5">
        <f>IF(Data_Mentah!O374="Yes",1,0)</f>
        <v>1</v>
      </c>
      <c r="P374" s="5">
        <f>IF(Data_Mentah!P374="Yes",1,0)</f>
        <v>0</v>
      </c>
      <c r="Q374" s="6">
        <f>IF(Data_Mentah!Q374="Positive",1,0)</f>
        <v>0</v>
      </c>
      <c r="T374">
        <f t="shared" si="30"/>
        <v>0</v>
      </c>
      <c r="U374">
        <f t="shared" si="31"/>
        <v>1</v>
      </c>
      <c r="V374">
        <f t="shared" si="32"/>
        <v>1</v>
      </c>
      <c r="W374">
        <f t="shared" si="33"/>
        <v>0</v>
      </c>
      <c r="X374">
        <f t="shared" si="34"/>
        <v>1</v>
      </c>
      <c r="Y374">
        <f>IF((Evaluasi_Model!T374 + Evaluasi_Model!U374 + Evaluasi_Model!V374 + Evaluasi_Model!W374 + Evaluasi_Model!X374) &gt;= 3, 1, 0)</f>
        <v>1</v>
      </c>
      <c r="Z374">
        <f>Label_Encoding!Q374</f>
        <v>0</v>
      </c>
      <c r="AA374" t="str">
        <f t="shared" si="35"/>
        <v>Salah</v>
      </c>
    </row>
    <row r="375" spans="1:27" ht="15.75" customHeight="1" x14ac:dyDescent="0.2">
      <c r="A375" s="7">
        <v>30</v>
      </c>
      <c r="B375" s="8">
        <f>IF(Data_Mentah!B375="Male",1,0)</f>
        <v>1</v>
      </c>
      <c r="C375" s="8">
        <f>IF(Data_Mentah!C375="Yes",1,0)</f>
        <v>0</v>
      </c>
      <c r="D375" s="8">
        <f>IF(Data_Mentah!D375="Yes",1,0)</f>
        <v>0</v>
      </c>
      <c r="E375" s="8">
        <f>IF(Data_Mentah!E375="Yes",1,0)</f>
        <v>0</v>
      </c>
      <c r="F375" s="8">
        <f>IF(Data_Mentah!F375="Yes",1,0)</f>
        <v>0</v>
      </c>
      <c r="G375" s="8">
        <f>IF(Data_Mentah!G375="Yes",1,0)</f>
        <v>0</v>
      </c>
      <c r="H375" s="8">
        <f>IF(Data_Mentah!H375="Yes",1,0)</f>
        <v>0</v>
      </c>
      <c r="I375" s="8">
        <f>IF(Data_Mentah!I375="Yes",1,0)</f>
        <v>0</v>
      </c>
      <c r="J375" s="8">
        <f>IF(Data_Mentah!J375="Yes",1,0)</f>
        <v>0</v>
      </c>
      <c r="K375" s="8">
        <f>IF(Data_Mentah!K375="Yes",1,0)</f>
        <v>0</v>
      </c>
      <c r="L375" s="8">
        <f>IF(Data_Mentah!L375="Yes",1,0)</f>
        <v>0</v>
      </c>
      <c r="M375" s="8">
        <f>IF(Data_Mentah!M375="Yes",1,0)</f>
        <v>0</v>
      </c>
      <c r="N375" s="8">
        <f>IF(Data_Mentah!N375="Yes",1,0)</f>
        <v>0</v>
      </c>
      <c r="O375" s="8">
        <f>IF(Data_Mentah!O375="Yes",1,0)</f>
        <v>0</v>
      </c>
      <c r="P375" s="8">
        <f>IF(Data_Mentah!P375="Yes",1,0)</f>
        <v>0</v>
      </c>
      <c r="Q375" s="9">
        <f>IF(Data_Mentah!Q375="Positive",1,0)</f>
        <v>0</v>
      </c>
      <c r="T375">
        <f t="shared" si="30"/>
        <v>0</v>
      </c>
      <c r="U375">
        <f t="shared" si="31"/>
        <v>0</v>
      </c>
      <c r="V375">
        <f t="shared" si="32"/>
        <v>0</v>
      </c>
      <c r="W375">
        <f t="shared" si="33"/>
        <v>0</v>
      </c>
      <c r="X375">
        <f t="shared" si="34"/>
        <v>0</v>
      </c>
      <c r="Y375">
        <f>IF((Evaluasi_Model!T375 + Evaluasi_Model!U375 + Evaluasi_Model!V375 + Evaluasi_Model!W375 + Evaluasi_Model!X375) &gt;= 3, 1, 0)</f>
        <v>0</v>
      </c>
      <c r="Z375">
        <f>Label_Encoding!Q375</f>
        <v>0</v>
      </c>
      <c r="AA375" t="str">
        <f t="shared" si="35"/>
        <v>Benar</v>
      </c>
    </row>
    <row r="376" spans="1:27" ht="15.75" customHeight="1" x14ac:dyDescent="0.2">
      <c r="A376" s="4">
        <v>27</v>
      </c>
      <c r="B376" s="5">
        <f>IF(Data_Mentah!B376="Male",1,0)</f>
        <v>1</v>
      </c>
      <c r="C376" s="5">
        <f>IF(Data_Mentah!C376="Yes",1,0)</f>
        <v>0</v>
      </c>
      <c r="D376" s="5">
        <f>IF(Data_Mentah!D376="Yes",1,0)</f>
        <v>0</v>
      </c>
      <c r="E376" s="5">
        <f>IF(Data_Mentah!E376="Yes",1,0)</f>
        <v>0</v>
      </c>
      <c r="F376" s="5">
        <f>IF(Data_Mentah!F376="Yes",1,0)</f>
        <v>0</v>
      </c>
      <c r="G376" s="5">
        <f>IF(Data_Mentah!G376="Yes",1,0)</f>
        <v>0</v>
      </c>
      <c r="H376" s="5">
        <f>IF(Data_Mentah!H376="Yes",1,0)</f>
        <v>0</v>
      </c>
      <c r="I376" s="5">
        <f>IF(Data_Mentah!I376="Yes",1,0)</f>
        <v>0</v>
      </c>
      <c r="J376" s="5">
        <f>IF(Data_Mentah!J376="Yes",1,0)</f>
        <v>0</v>
      </c>
      <c r="K376" s="5">
        <f>IF(Data_Mentah!K376="Yes",1,0)</f>
        <v>0</v>
      </c>
      <c r="L376" s="5">
        <f>IF(Data_Mentah!L376="Yes",1,0)</f>
        <v>0</v>
      </c>
      <c r="M376" s="5">
        <f>IF(Data_Mentah!M376="Yes",1,0)</f>
        <v>0</v>
      </c>
      <c r="N376" s="5">
        <f>IF(Data_Mentah!N376="Yes",1,0)</f>
        <v>0</v>
      </c>
      <c r="O376" s="5">
        <f>IF(Data_Mentah!O376="Yes",1,0)</f>
        <v>0</v>
      </c>
      <c r="P376" s="5">
        <f>IF(Data_Mentah!P376="Yes",1,0)</f>
        <v>0</v>
      </c>
      <c r="Q376" s="6">
        <f>IF(Data_Mentah!Q376="Positive",1,0)</f>
        <v>0</v>
      </c>
      <c r="T376">
        <f t="shared" si="30"/>
        <v>0</v>
      </c>
      <c r="U376">
        <f t="shared" si="31"/>
        <v>0</v>
      </c>
      <c r="V376">
        <f t="shared" si="32"/>
        <v>0</v>
      </c>
      <c r="W376">
        <f t="shared" si="33"/>
        <v>0</v>
      </c>
      <c r="X376">
        <f t="shared" si="34"/>
        <v>0</v>
      </c>
      <c r="Y376">
        <f>IF((Evaluasi_Model!T376 + Evaluasi_Model!U376 + Evaluasi_Model!V376 + Evaluasi_Model!W376 + Evaluasi_Model!X376) &gt;= 3, 1, 0)</f>
        <v>0</v>
      </c>
      <c r="Z376">
        <f>Label_Encoding!Q376</f>
        <v>0</v>
      </c>
      <c r="AA376" t="str">
        <f t="shared" si="35"/>
        <v>Benar</v>
      </c>
    </row>
    <row r="377" spans="1:27" ht="15.75" customHeight="1" x14ac:dyDescent="0.2">
      <c r="A377" s="7">
        <v>38</v>
      </c>
      <c r="B377" s="8">
        <f>IF(Data_Mentah!B377="Male",1,0)</f>
        <v>1</v>
      </c>
      <c r="C377" s="8">
        <f>IF(Data_Mentah!C377="Yes",1,0)</f>
        <v>0</v>
      </c>
      <c r="D377" s="8">
        <f>IF(Data_Mentah!D377="Yes",1,0)</f>
        <v>0</v>
      </c>
      <c r="E377" s="8">
        <f>IF(Data_Mentah!E377="Yes",1,0)</f>
        <v>0</v>
      </c>
      <c r="F377" s="8">
        <f>IF(Data_Mentah!F377="Yes",1,0)</f>
        <v>0</v>
      </c>
      <c r="G377" s="8">
        <f>IF(Data_Mentah!G377="Yes",1,0)</f>
        <v>0</v>
      </c>
      <c r="H377" s="8">
        <f>IF(Data_Mentah!H377="Yes",1,0)</f>
        <v>0</v>
      </c>
      <c r="I377" s="8">
        <f>IF(Data_Mentah!I377="Yes",1,0)</f>
        <v>0</v>
      </c>
      <c r="J377" s="8">
        <f>IF(Data_Mentah!J377="Yes",1,0)</f>
        <v>0</v>
      </c>
      <c r="K377" s="8">
        <f>IF(Data_Mentah!K377="Yes",1,0)</f>
        <v>0</v>
      </c>
      <c r="L377" s="8">
        <f>IF(Data_Mentah!L377="Yes",1,0)</f>
        <v>0</v>
      </c>
      <c r="M377" s="8">
        <f>IF(Data_Mentah!M377="Yes",1,0)</f>
        <v>0</v>
      </c>
      <c r="N377" s="8">
        <f>IF(Data_Mentah!N377="Yes",1,0)</f>
        <v>0</v>
      </c>
      <c r="O377" s="8">
        <f>IF(Data_Mentah!O377="Yes",1,0)</f>
        <v>0</v>
      </c>
      <c r="P377" s="8">
        <f>IF(Data_Mentah!P377="Yes",1,0)</f>
        <v>0</v>
      </c>
      <c r="Q377" s="9">
        <f>IF(Data_Mentah!Q377="Positive",1,0)</f>
        <v>0</v>
      </c>
      <c r="T377">
        <f t="shared" si="30"/>
        <v>0</v>
      </c>
      <c r="U377">
        <f t="shared" si="31"/>
        <v>0</v>
      </c>
      <c r="V377">
        <f t="shared" si="32"/>
        <v>0</v>
      </c>
      <c r="W377">
        <f t="shared" si="33"/>
        <v>0</v>
      </c>
      <c r="X377">
        <f t="shared" si="34"/>
        <v>0</v>
      </c>
      <c r="Y377">
        <f>IF((Evaluasi_Model!T377 + Evaluasi_Model!U377 + Evaluasi_Model!V377 + Evaluasi_Model!W377 + Evaluasi_Model!X377) &gt;= 3, 1, 0)</f>
        <v>0</v>
      </c>
      <c r="Z377">
        <f>Label_Encoding!Q377</f>
        <v>0</v>
      </c>
      <c r="AA377" t="str">
        <f t="shared" si="35"/>
        <v>Benar</v>
      </c>
    </row>
    <row r="378" spans="1:27" ht="15.75" customHeight="1" x14ac:dyDescent="0.2">
      <c r="A378" s="4">
        <v>43</v>
      </c>
      <c r="B378" s="5">
        <f>IF(Data_Mentah!B378="Male",1,0)</f>
        <v>1</v>
      </c>
      <c r="C378" s="5">
        <f>IF(Data_Mentah!C378="Yes",1,0)</f>
        <v>0</v>
      </c>
      <c r="D378" s="5">
        <f>IF(Data_Mentah!D378="Yes",1,0)</f>
        <v>0</v>
      </c>
      <c r="E378" s="5">
        <f>IF(Data_Mentah!E378="Yes",1,0)</f>
        <v>0</v>
      </c>
      <c r="F378" s="5">
        <f>IF(Data_Mentah!F378="Yes",1,0)</f>
        <v>1</v>
      </c>
      <c r="G378" s="5">
        <f>IF(Data_Mentah!G378="Yes",1,0)</f>
        <v>0</v>
      </c>
      <c r="H378" s="5">
        <f>IF(Data_Mentah!H378="Yes",1,0)</f>
        <v>1</v>
      </c>
      <c r="I378" s="5">
        <f>IF(Data_Mentah!I378="Yes",1,0)</f>
        <v>0</v>
      </c>
      <c r="J378" s="5">
        <f>IF(Data_Mentah!J378="Yes",1,0)</f>
        <v>1</v>
      </c>
      <c r="K378" s="5">
        <f>IF(Data_Mentah!K378="Yes",1,0)</f>
        <v>0</v>
      </c>
      <c r="L378" s="5">
        <f>IF(Data_Mentah!L378="Yes",1,0)</f>
        <v>1</v>
      </c>
      <c r="M378" s="5">
        <f>IF(Data_Mentah!M378="Yes",1,0)</f>
        <v>0</v>
      </c>
      <c r="N378" s="5">
        <f>IF(Data_Mentah!N378="Yes",1,0)</f>
        <v>0</v>
      </c>
      <c r="O378" s="5">
        <f>IF(Data_Mentah!O378="Yes",1,0)</f>
        <v>1</v>
      </c>
      <c r="P378" s="5">
        <f>IF(Data_Mentah!P378="Yes",1,0)</f>
        <v>0</v>
      </c>
      <c r="Q378" s="6">
        <f>IF(Data_Mentah!Q378="Positive",1,0)</f>
        <v>0</v>
      </c>
      <c r="T378">
        <f t="shared" si="30"/>
        <v>1</v>
      </c>
      <c r="U378">
        <f t="shared" si="31"/>
        <v>0</v>
      </c>
      <c r="V378">
        <f t="shared" si="32"/>
        <v>1</v>
      </c>
      <c r="W378">
        <f t="shared" si="33"/>
        <v>0</v>
      </c>
      <c r="X378">
        <f t="shared" si="34"/>
        <v>0</v>
      </c>
      <c r="Y378">
        <f>IF((Evaluasi_Model!T378 + Evaluasi_Model!U378 + Evaluasi_Model!V378 + Evaluasi_Model!W378 + Evaluasi_Model!X378) &gt;= 3, 1, 0)</f>
        <v>0</v>
      </c>
      <c r="Z378">
        <f>Label_Encoding!Q378</f>
        <v>0</v>
      </c>
      <c r="AA378" t="str">
        <f t="shared" si="35"/>
        <v>Benar</v>
      </c>
    </row>
    <row r="379" spans="1:27" ht="15.75" customHeight="1" x14ac:dyDescent="0.2">
      <c r="A379" s="7">
        <v>40</v>
      </c>
      <c r="B379" s="8">
        <f>IF(Data_Mentah!B379="Male",1,0)</f>
        <v>1</v>
      </c>
      <c r="C379" s="8">
        <f>IF(Data_Mentah!C379="Yes",1,0)</f>
        <v>0</v>
      </c>
      <c r="D379" s="8">
        <f>IF(Data_Mentah!D379="Yes",1,0)</f>
        <v>0</v>
      </c>
      <c r="E379" s="8">
        <f>IF(Data_Mentah!E379="Yes",1,0)</f>
        <v>1</v>
      </c>
      <c r="F379" s="8">
        <f>IF(Data_Mentah!F379="Yes",1,0)</f>
        <v>0</v>
      </c>
      <c r="G379" s="8">
        <f>IF(Data_Mentah!G379="Yes",1,0)</f>
        <v>0</v>
      </c>
      <c r="H379" s="8">
        <f>IF(Data_Mentah!H379="Yes",1,0)</f>
        <v>0</v>
      </c>
      <c r="I379" s="8">
        <f>IF(Data_Mentah!I379="Yes",1,0)</f>
        <v>0</v>
      </c>
      <c r="J379" s="8">
        <f>IF(Data_Mentah!J379="Yes",1,0)</f>
        <v>0</v>
      </c>
      <c r="K379" s="8">
        <f>IF(Data_Mentah!K379="Yes",1,0)</f>
        <v>0</v>
      </c>
      <c r="L379" s="8">
        <f>IF(Data_Mentah!L379="Yes",1,0)</f>
        <v>0</v>
      </c>
      <c r="M379" s="8">
        <f>IF(Data_Mentah!M379="Yes",1,0)</f>
        <v>0</v>
      </c>
      <c r="N379" s="8">
        <f>IF(Data_Mentah!N379="Yes",1,0)</f>
        <v>0</v>
      </c>
      <c r="O379" s="8">
        <f>IF(Data_Mentah!O379="Yes",1,0)</f>
        <v>0</v>
      </c>
      <c r="P379" s="8">
        <f>IF(Data_Mentah!P379="Yes",1,0)</f>
        <v>1</v>
      </c>
      <c r="Q379" s="9">
        <f>IF(Data_Mentah!Q379="Positive",1,0)</f>
        <v>0</v>
      </c>
      <c r="T379">
        <f t="shared" si="30"/>
        <v>0</v>
      </c>
      <c r="U379">
        <f t="shared" si="31"/>
        <v>0</v>
      </c>
      <c r="V379">
        <f t="shared" si="32"/>
        <v>0</v>
      </c>
      <c r="W379">
        <f t="shared" si="33"/>
        <v>0</v>
      </c>
      <c r="X379">
        <f t="shared" si="34"/>
        <v>0</v>
      </c>
      <c r="Y379">
        <f>IF((Evaluasi_Model!T379 + Evaluasi_Model!U379 + Evaluasi_Model!V379 + Evaluasi_Model!W379 + Evaluasi_Model!X379) &gt;= 3, 1, 0)</f>
        <v>0</v>
      </c>
      <c r="Z379">
        <f>Label_Encoding!Q379</f>
        <v>0</v>
      </c>
      <c r="AA379" t="str">
        <f t="shared" si="35"/>
        <v>Benar</v>
      </c>
    </row>
    <row r="380" spans="1:27" ht="15.75" customHeight="1" x14ac:dyDescent="0.2">
      <c r="A380" s="4">
        <v>47</v>
      </c>
      <c r="B380" s="5">
        <f>IF(Data_Mentah!B380="Male",1,0)</f>
        <v>1</v>
      </c>
      <c r="C380" s="5">
        <f>IF(Data_Mentah!C380="Yes",1,0)</f>
        <v>1</v>
      </c>
      <c r="D380" s="5">
        <f>IF(Data_Mentah!D380="Yes",1,0)</f>
        <v>1</v>
      </c>
      <c r="E380" s="5">
        <f>IF(Data_Mentah!E380="Yes",1,0)</f>
        <v>0</v>
      </c>
      <c r="F380" s="5">
        <f>IF(Data_Mentah!F380="Yes",1,0)</f>
        <v>0</v>
      </c>
      <c r="G380" s="5">
        <f>IF(Data_Mentah!G380="Yes",1,0)</f>
        <v>0</v>
      </c>
      <c r="H380" s="5">
        <f>IF(Data_Mentah!H380="Yes",1,0)</f>
        <v>0</v>
      </c>
      <c r="I380" s="5">
        <f>IF(Data_Mentah!I380="Yes",1,0)</f>
        <v>0</v>
      </c>
      <c r="J380" s="5">
        <f>IF(Data_Mentah!J380="Yes",1,0)</f>
        <v>0</v>
      </c>
      <c r="K380" s="5">
        <f>IF(Data_Mentah!K380="Yes",1,0)</f>
        <v>0</v>
      </c>
      <c r="L380" s="5">
        <f>IF(Data_Mentah!L380="Yes",1,0)</f>
        <v>0</v>
      </c>
      <c r="M380" s="5">
        <f>IF(Data_Mentah!M380="Yes",1,0)</f>
        <v>0</v>
      </c>
      <c r="N380" s="5">
        <f>IF(Data_Mentah!N380="Yes",1,0)</f>
        <v>1</v>
      </c>
      <c r="O380" s="5">
        <f>IF(Data_Mentah!O380="Yes",1,0)</f>
        <v>0</v>
      </c>
      <c r="P380" s="5">
        <f>IF(Data_Mentah!P380="Yes",1,0)</f>
        <v>0</v>
      </c>
      <c r="Q380" s="6">
        <f>IF(Data_Mentah!Q380="Positive",1,0)</f>
        <v>1</v>
      </c>
      <c r="T380">
        <f t="shared" si="30"/>
        <v>0</v>
      </c>
      <c r="U380">
        <f t="shared" si="31"/>
        <v>0</v>
      </c>
      <c r="V380">
        <f t="shared" si="32"/>
        <v>0</v>
      </c>
      <c r="W380">
        <f t="shared" si="33"/>
        <v>0</v>
      </c>
      <c r="X380">
        <f t="shared" si="34"/>
        <v>0</v>
      </c>
      <c r="Y380">
        <f>IF((Evaluasi_Model!T380 + Evaluasi_Model!U380 + Evaluasi_Model!V380 + Evaluasi_Model!W380 + Evaluasi_Model!X380) &gt;= 3, 1, 0)</f>
        <v>0</v>
      </c>
      <c r="Z380">
        <f>Label_Encoding!Q380</f>
        <v>1</v>
      </c>
      <c r="AA380" t="str">
        <f t="shared" si="35"/>
        <v>Salah</v>
      </c>
    </row>
    <row r="381" spans="1:27" ht="15.75" customHeight="1" x14ac:dyDescent="0.2">
      <c r="A381" s="7">
        <v>62</v>
      </c>
      <c r="B381" s="8">
        <f>IF(Data_Mentah!B381="Male",1,0)</f>
        <v>1</v>
      </c>
      <c r="C381" s="8">
        <f>IF(Data_Mentah!C381="Yes",1,0)</f>
        <v>1</v>
      </c>
      <c r="D381" s="8">
        <f>IF(Data_Mentah!D381="Yes",1,0)</f>
        <v>1</v>
      </c>
      <c r="E381" s="8">
        <f>IF(Data_Mentah!E381="Yes",1,0)</f>
        <v>0</v>
      </c>
      <c r="F381" s="8">
        <f>IF(Data_Mentah!F381="Yes",1,0)</f>
        <v>0</v>
      </c>
      <c r="G381" s="8">
        <f>IF(Data_Mentah!G381="Yes",1,0)</f>
        <v>1</v>
      </c>
      <c r="H381" s="8">
        <f>IF(Data_Mentah!H381="Yes",1,0)</f>
        <v>0</v>
      </c>
      <c r="I381" s="8">
        <f>IF(Data_Mentah!I381="Yes",1,0)</f>
        <v>1</v>
      </c>
      <c r="J381" s="8">
        <f>IF(Data_Mentah!J381="Yes",1,0)</f>
        <v>0</v>
      </c>
      <c r="K381" s="8">
        <f>IF(Data_Mentah!K381="Yes",1,0)</f>
        <v>1</v>
      </c>
      <c r="L381" s="8">
        <f>IF(Data_Mentah!L381="Yes",1,0)</f>
        <v>1</v>
      </c>
      <c r="M381" s="8">
        <f>IF(Data_Mentah!M381="Yes",1,0)</f>
        <v>1</v>
      </c>
      <c r="N381" s="8">
        <f>IF(Data_Mentah!N381="Yes",1,0)</f>
        <v>0</v>
      </c>
      <c r="O381" s="8">
        <f>IF(Data_Mentah!O381="Yes",1,0)</f>
        <v>1</v>
      </c>
      <c r="P381" s="8">
        <f>IF(Data_Mentah!P381="Yes",1,0)</f>
        <v>0</v>
      </c>
      <c r="Q381" s="9">
        <f>IF(Data_Mentah!Q381="Positive",1,0)</f>
        <v>1</v>
      </c>
      <c r="T381">
        <f t="shared" si="30"/>
        <v>0</v>
      </c>
      <c r="U381">
        <f t="shared" si="31"/>
        <v>1</v>
      </c>
      <c r="V381">
        <f t="shared" si="32"/>
        <v>0</v>
      </c>
      <c r="W381">
        <f t="shared" si="33"/>
        <v>0</v>
      </c>
      <c r="X381">
        <f t="shared" si="34"/>
        <v>1</v>
      </c>
      <c r="Y381">
        <f>IF((Evaluasi_Model!T381 + Evaluasi_Model!U381 + Evaluasi_Model!V381 + Evaluasi_Model!W381 + Evaluasi_Model!X381) &gt;= 3, 1, 0)</f>
        <v>0</v>
      </c>
      <c r="Z381">
        <f>Label_Encoding!Q381</f>
        <v>1</v>
      </c>
      <c r="AA381" t="str">
        <f t="shared" si="35"/>
        <v>Salah</v>
      </c>
    </row>
    <row r="382" spans="1:27" ht="15.75" customHeight="1" x14ac:dyDescent="0.2">
      <c r="A382" s="4">
        <v>49</v>
      </c>
      <c r="B382" s="5">
        <f>IF(Data_Mentah!B382="Male",1,0)</f>
        <v>1</v>
      </c>
      <c r="C382" s="5">
        <f>IF(Data_Mentah!C382="Yes",1,0)</f>
        <v>1</v>
      </c>
      <c r="D382" s="5">
        <f>IF(Data_Mentah!D382="Yes",1,0)</f>
        <v>1</v>
      </c>
      <c r="E382" s="5">
        <f>IF(Data_Mentah!E382="Yes",1,0)</f>
        <v>1</v>
      </c>
      <c r="F382" s="5">
        <f>IF(Data_Mentah!F382="Yes",1,0)</f>
        <v>0</v>
      </c>
      <c r="G382" s="5">
        <f>IF(Data_Mentah!G382="Yes",1,0)</f>
        <v>0</v>
      </c>
      <c r="H382" s="5">
        <f>IF(Data_Mentah!H382="Yes",1,0)</f>
        <v>0</v>
      </c>
      <c r="I382" s="5">
        <f>IF(Data_Mentah!I382="Yes",1,0)</f>
        <v>0</v>
      </c>
      <c r="J382" s="5">
        <f>IF(Data_Mentah!J382="Yes",1,0)</f>
        <v>1</v>
      </c>
      <c r="K382" s="5">
        <f>IF(Data_Mentah!K382="Yes",1,0)</f>
        <v>0</v>
      </c>
      <c r="L382" s="5">
        <f>IF(Data_Mentah!L382="Yes",1,0)</f>
        <v>0</v>
      </c>
      <c r="M382" s="5">
        <f>IF(Data_Mentah!M382="Yes",1,0)</f>
        <v>0</v>
      </c>
      <c r="N382" s="5">
        <f>IF(Data_Mentah!N382="Yes",1,0)</f>
        <v>0</v>
      </c>
      <c r="O382" s="5">
        <f>IF(Data_Mentah!O382="Yes",1,0)</f>
        <v>0</v>
      </c>
      <c r="P382" s="5">
        <f>IF(Data_Mentah!P382="Yes",1,0)</f>
        <v>0</v>
      </c>
      <c r="Q382" s="6">
        <f>IF(Data_Mentah!Q382="Positive",1,0)</f>
        <v>1</v>
      </c>
      <c r="T382">
        <f t="shared" si="30"/>
        <v>0</v>
      </c>
      <c r="U382">
        <f t="shared" si="31"/>
        <v>0</v>
      </c>
      <c r="V382">
        <f t="shared" si="32"/>
        <v>0</v>
      </c>
      <c r="W382">
        <f t="shared" si="33"/>
        <v>0</v>
      </c>
      <c r="X382">
        <f t="shared" si="34"/>
        <v>0</v>
      </c>
      <c r="Y382">
        <f>IF((Evaluasi_Model!T382 + Evaluasi_Model!U382 + Evaluasi_Model!V382 + Evaluasi_Model!W382 + Evaluasi_Model!X382) &gt;= 3, 1, 0)</f>
        <v>0</v>
      </c>
      <c r="Z382">
        <f>Label_Encoding!Q382</f>
        <v>1</v>
      </c>
      <c r="AA382" t="str">
        <f t="shared" si="35"/>
        <v>Salah</v>
      </c>
    </row>
    <row r="383" spans="1:27" ht="15.75" customHeight="1" x14ac:dyDescent="0.2">
      <c r="A383" s="7">
        <v>53</v>
      </c>
      <c r="B383" s="8">
        <f>IF(Data_Mentah!B383="Male",1,0)</f>
        <v>1</v>
      </c>
      <c r="C383" s="8">
        <f>IF(Data_Mentah!C383="Yes",1,0)</f>
        <v>1</v>
      </c>
      <c r="D383" s="8">
        <f>IF(Data_Mentah!D383="Yes",1,0)</f>
        <v>0</v>
      </c>
      <c r="E383" s="8">
        <f>IF(Data_Mentah!E383="Yes",1,0)</f>
        <v>1</v>
      </c>
      <c r="F383" s="8">
        <f>IF(Data_Mentah!F383="Yes",1,0)</f>
        <v>0</v>
      </c>
      <c r="G383" s="8">
        <f>IF(Data_Mentah!G383="Yes",1,0)</f>
        <v>0</v>
      </c>
      <c r="H383" s="8">
        <f>IF(Data_Mentah!H383="Yes",1,0)</f>
        <v>0</v>
      </c>
      <c r="I383" s="8">
        <f>IF(Data_Mentah!I383="Yes",1,0)</f>
        <v>0</v>
      </c>
      <c r="J383" s="8">
        <f>IF(Data_Mentah!J383="Yes",1,0)</f>
        <v>0</v>
      </c>
      <c r="K383" s="8">
        <f>IF(Data_Mentah!K383="Yes",1,0)</f>
        <v>0</v>
      </c>
      <c r="L383" s="8">
        <f>IF(Data_Mentah!L383="Yes",1,0)</f>
        <v>1</v>
      </c>
      <c r="M383" s="8">
        <f>IF(Data_Mentah!M383="Yes",1,0)</f>
        <v>1</v>
      </c>
      <c r="N383" s="8">
        <f>IF(Data_Mentah!N383="Yes",1,0)</f>
        <v>0</v>
      </c>
      <c r="O383" s="8">
        <f>IF(Data_Mentah!O383="Yes",1,0)</f>
        <v>0</v>
      </c>
      <c r="P383" s="8">
        <f>IF(Data_Mentah!P383="Yes",1,0)</f>
        <v>0</v>
      </c>
      <c r="Q383" s="9">
        <f>IF(Data_Mentah!Q383="Positive",1,0)</f>
        <v>1</v>
      </c>
      <c r="T383">
        <f t="shared" si="30"/>
        <v>0</v>
      </c>
      <c r="U383">
        <f t="shared" si="31"/>
        <v>0</v>
      </c>
      <c r="V383">
        <f t="shared" si="32"/>
        <v>0</v>
      </c>
      <c r="W383">
        <f t="shared" si="33"/>
        <v>0</v>
      </c>
      <c r="X383">
        <f t="shared" si="34"/>
        <v>0</v>
      </c>
      <c r="Y383">
        <f>IF((Evaluasi_Model!T383 + Evaluasi_Model!U383 + Evaluasi_Model!V383 + Evaluasi_Model!W383 + Evaluasi_Model!X383) &gt;= 3, 1, 0)</f>
        <v>0</v>
      </c>
      <c r="Z383">
        <f>Label_Encoding!Q383</f>
        <v>1</v>
      </c>
      <c r="AA383" t="str">
        <f t="shared" si="35"/>
        <v>Salah</v>
      </c>
    </row>
    <row r="384" spans="1:27" ht="15.75" customHeight="1" x14ac:dyDescent="0.2">
      <c r="A384" s="4">
        <v>68</v>
      </c>
      <c r="B384" s="5">
        <f>IF(Data_Mentah!B384="Male",1,0)</f>
        <v>1</v>
      </c>
      <c r="C384" s="5">
        <f>IF(Data_Mentah!C384="Yes",1,0)</f>
        <v>1</v>
      </c>
      <c r="D384" s="5">
        <f>IF(Data_Mentah!D384="Yes",1,0)</f>
        <v>1</v>
      </c>
      <c r="E384" s="5">
        <f>IF(Data_Mentah!E384="Yes",1,0)</f>
        <v>0</v>
      </c>
      <c r="F384" s="5">
        <f>IF(Data_Mentah!F384="Yes",1,0)</f>
        <v>0</v>
      </c>
      <c r="G384" s="5">
        <f>IF(Data_Mentah!G384="Yes",1,0)</f>
        <v>1</v>
      </c>
      <c r="H384" s="5">
        <f>IF(Data_Mentah!H384="Yes",1,0)</f>
        <v>0</v>
      </c>
      <c r="I384" s="5">
        <f>IF(Data_Mentah!I384="Yes",1,0)</f>
        <v>1</v>
      </c>
      <c r="J384" s="5">
        <f>IF(Data_Mentah!J384="Yes",1,0)</f>
        <v>1</v>
      </c>
      <c r="K384" s="5">
        <f>IF(Data_Mentah!K384="Yes",1,0)</f>
        <v>1</v>
      </c>
      <c r="L384" s="5">
        <f>IF(Data_Mentah!L384="Yes",1,0)</f>
        <v>0</v>
      </c>
      <c r="M384" s="5">
        <f>IF(Data_Mentah!M384="Yes",1,0)</f>
        <v>1</v>
      </c>
      <c r="N384" s="5">
        <f>IF(Data_Mentah!N384="Yes",1,0)</f>
        <v>0</v>
      </c>
      <c r="O384" s="5">
        <f>IF(Data_Mentah!O384="Yes",1,0)</f>
        <v>0</v>
      </c>
      <c r="P384" s="5">
        <f>IF(Data_Mentah!P384="Yes",1,0)</f>
        <v>0</v>
      </c>
      <c r="Q384" s="6">
        <f>IF(Data_Mentah!Q384="Positive",1,0)</f>
        <v>1</v>
      </c>
      <c r="T384">
        <f t="shared" si="30"/>
        <v>0</v>
      </c>
      <c r="U384">
        <f t="shared" si="31"/>
        <v>1</v>
      </c>
      <c r="V384">
        <f t="shared" si="32"/>
        <v>0</v>
      </c>
      <c r="W384">
        <f t="shared" si="33"/>
        <v>0</v>
      </c>
      <c r="X384">
        <f t="shared" si="34"/>
        <v>0</v>
      </c>
      <c r="Y384">
        <f>IF((Evaluasi_Model!T384 + Evaluasi_Model!U384 + Evaluasi_Model!V384 + Evaluasi_Model!W384 + Evaluasi_Model!X384) &gt;= 3, 1, 0)</f>
        <v>0</v>
      </c>
      <c r="Z384">
        <f>Label_Encoding!Q384</f>
        <v>1</v>
      </c>
      <c r="AA384" t="str">
        <f t="shared" si="35"/>
        <v>Salah</v>
      </c>
    </row>
    <row r="385" spans="1:27" ht="15.75" customHeight="1" x14ac:dyDescent="0.2">
      <c r="A385" s="7">
        <v>61</v>
      </c>
      <c r="B385" s="8">
        <f>IF(Data_Mentah!B385="Male",1,0)</f>
        <v>1</v>
      </c>
      <c r="C385" s="8">
        <f>IF(Data_Mentah!C385="Yes",1,0)</f>
        <v>1</v>
      </c>
      <c r="D385" s="8">
        <f>IF(Data_Mentah!D385="Yes",1,0)</f>
        <v>0</v>
      </c>
      <c r="E385" s="8">
        <f>IF(Data_Mentah!E385="Yes",1,0)</f>
        <v>0</v>
      </c>
      <c r="F385" s="8">
        <f>IF(Data_Mentah!F385="Yes",1,0)</f>
        <v>1</v>
      </c>
      <c r="G385" s="8">
        <f>IF(Data_Mentah!G385="Yes",1,0)</f>
        <v>1</v>
      </c>
      <c r="H385" s="8">
        <f>IF(Data_Mentah!H385="Yes",1,0)</f>
        <v>1</v>
      </c>
      <c r="I385" s="8">
        <f>IF(Data_Mentah!I385="Yes",1,0)</f>
        <v>1</v>
      </c>
      <c r="J385" s="8">
        <f>IF(Data_Mentah!J385="Yes",1,0)</f>
        <v>1</v>
      </c>
      <c r="K385" s="8">
        <f>IF(Data_Mentah!K385="Yes",1,0)</f>
        <v>1</v>
      </c>
      <c r="L385" s="8">
        <f>IF(Data_Mentah!L385="Yes",1,0)</f>
        <v>1</v>
      </c>
      <c r="M385" s="8">
        <f>IF(Data_Mentah!M385="Yes",1,0)</f>
        <v>1</v>
      </c>
      <c r="N385" s="8">
        <f>IF(Data_Mentah!N385="Yes",1,0)</f>
        <v>0</v>
      </c>
      <c r="O385" s="8">
        <f>IF(Data_Mentah!O385="Yes",1,0)</f>
        <v>0</v>
      </c>
      <c r="P385" s="8">
        <f>IF(Data_Mentah!P385="Yes",1,0)</f>
        <v>0</v>
      </c>
      <c r="Q385" s="9">
        <f>IF(Data_Mentah!Q385="Positive",1,0)</f>
        <v>1</v>
      </c>
      <c r="T385">
        <f t="shared" si="30"/>
        <v>1</v>
      </c>
      <c r="U385">
        <f t="shared" si="31"/>
        <v>1</v>
      </c>
      <c r="V385">
        <f t="shared" si="32"/>
        <v>1</v>
      </c>
      <c r="W385">
        <f t="shared" si="33"/>
        <v>0</v>
      </c>
      <c r="X385">
        <f t="shared" si="34"/>
        <v>1</v>
      </c>
      <c r="Y385">
        <f>IF((Evaluasi_Model!T385 + Evaluasi_Model!U385 + Evaluasi_Model!V385 + Evaluasi_Model!W385 + Evaluasi_Model!X385) &gt;= 3, 1, 0)</f>
        <v>1</v>
      </c>
      <c r="Z385">
        <f>Label_Encoding!Q385</f>
        <v>1</v>
      </c>
      <c r="AA385" t="str">
        <f t="shared" si="35"/>
        <v>Benar</v>
      </c>
    </row>
    <row r="386" spans="1:27" ht="15.75" customHeight="1" x14ac:dyDescent="0.2">
      <c r="A386" s="4">
        <v>39</v>
      </c>
      <c r="B386" s="5">
        <f>IF(Data_Mentah!B386="Male",1,0)</f>
        <v>1</v>
      </c>
      <c r="C386" s="5">
        <f>IF(Data_Mentah!C386="Yes",1,0)</f>
        <v>1</v>
      </c>
      <c r="D386" s="5">
        <f>IF(Data_Mentah!D386="Yes",1,0)</f>
        <v>1</v>
      </c>
      <c r="E386" s="5">
        <f>IF(Data_Mentah!E386="Yes",1,0)</f>
        <v>0</v>
      </c>
      <c r="F386" s="5">
        <f>IF(Data_Mentah!F386="Yes",1,0)</f>
        <v>0</v>
      </c>
      <c r="G386" s="5">
        <f>IF(Data_Mentah!G386="Yes",1,0)</f>
        <v>0</v>
      </c>
      <c r="H386" s="5">
        <f>IF(Data_Mentah!H386="Yes",1,0)</f>
        <v>1</v>
      </c>
      <c r="I386" s="5">
        <f>IF(Data_Mentah!I386="Yes",1,0)</f>
        <v>0</v>
      </c>
      <c r="J386" s="5">
        <f>IF(Data_Mentah!J386="Yes",1,0)</f>
        <v>1</v>
      </c>
      <c r="K386" s="5">
        <f>IF(Data_Mentah!K386="Yes",1,0)</f>
        <v>0</v>
      </c>
      <c r="L386" s="5">
        <f>IF(Data_Mentah!L386="Yes",1,0)</f>
        <v>0</v>
      </c>
      <c r="M386" s="5">
        <f>IF(Data_Mentah!M386="Yes",1,0)</f>
        <v>0</v>
      </c>
      <c r="N386" s="5">
        <f>IF(Data_Mentah!N386="Yes",1,0)</f>
        <v>1</v>
      </c>
      <c r="O386" s="5">
        <f>IF(Data_Mentah!O386="Yes",1,0)</f>
        <v>0</v>
      </c>
      <c r="P386" s="5">
        <f>IF(Data_Mentah!P386="Yes",1,0)</f>
        <v>1</v>
      </c>
      <c r="Q386" s="6">
        <f>IF(Data_Mentah!Q386="Positive",1,0)</f>
        <v>1</v>
      </c>
      <c r="T386">
        <f t="shared" si="30"/>
        <v>1</v>
      </c>
      <c r="U386">
        <f t="shared" si="31"/>
        <v>1</v>
      </c>
      <c r="V386">
        <f t="shared" si="32"/>
        <v>0</v>
      </c>
      <c r="W386">
        <f t="shared" si="33"/>
        <v>0</v>
      </c>
      <c r="X386">
        <f t="shared" si="34"/>
        <v>0</v>
      </c>
      <c r="Y386">
        <f>IF((Evaluasi_Model!T386 + Evaluasi_Model!U386 + Evaluasi_Model!V386 + Evaluasi_Model!W386 + Evaluasi_Model!X386) &gt;= 3, 1, 0)</f>
        <v>0</v>
      </c>
      <c r="Z386">
        <f>Label_Encoding!Q386</f>
        <v>1</v>
      </c>
      <c r="AA386" t="str">
        <f t="shared" si="35"/>
        <v>Salah</v>
      </c>
    </row>
    <row r="387" spans="1:27" ht="15.75" customHeight="1" x14ac:dyDescent="0.2">
      <c r="A387" s="7">
        <v>38</v>
      </c>
      <c r="B387" s="8">
        <f>IF(Data_Mentah!B387="Male",1,0)</f>
        <v>1</v>
      </c>
      <c r="C387" s="8">
        <f>IF(Data_Mentah!C387="Yes",1,0)</f>
        <v>1</v>
      </c>
      <c r="D387" s="8">
        <f>IF(Data_Mentah!D387="Yes",1,0)</f>
        <v>0</v>
      </c>
      <c r="E387" s="8">
        <f>IF(Data_Mentah!E387="Yes",1,0)</f>
        <v>0</v>
      </c>
      <c r="F387" s="8">
        <f>IF(Data_Mentah!F387="Yes",1,0)</f>
        <v>0</v>
      </c>
      <c r="G387" s="8">
        <f>IF(Data_Mentah!G387="Yes",1,0)</f>
        <v>0</v>
      </c>
      <c r="H387" s="8">
        <f>IF(Data_Mentah!H387="Yes",1,0)</f>
        <v>1</v>
      </c>
      <c r="I387" s="8">
        <f>IF(Data_Mentah!I387="Yes",1,0)</f>
        <v>0</v>
      </c>
      <c r="J387" s="8">
        <f>IF(Data_Mentah!J387="Yes",1,0)</f>
        <v>1</v>
      </c>
      <c r="K387" s="8">
        <f>IF(Data_Mentah!K387="Yes",1,0)</f>
        <v>0</v>
      </c>
      <c r="L387" s="8">
        <f>IF(Data_Mentah!L387="Yes",1,0)</f>
        <v>0</v>
      </c>
      <c r="M387" s="8">
        <f>IF(Data_Mentah!M387="Yes",1,0)</f>
        <v>0</v>
      </c>
      <c r="N387" s="8">
        <f>IF(Data_Mentah!N387="Yes",1,0)</f>
        <v>1</v>
      </c>
      <c r="O387" s="8">
        <f>IF(Data_Mentah!O387="Yes",1,0)</f>
        <v>0</v>
      </c>
      <c r="P387" s="8">
        <f>IF(Data_Mentah!P387="Yes",1,0)</f>
        <v>1</v>
      </c>
      <c r="Q387" s="9">
        <f>IF(Data_Mentah!Q387="Positive",1,0)</f>
        <v>1</v>
      </c>
      <c r="T387">
        <f t="shared" ref="T387:T450" si="36">IF((H387 + N387 + E387 + F387 + J387) &gt;= 3, 1, 0)</f>
        <v>1</v>
      </c>
      <c r="U387">
        <f t="shared" ref="U387:U450" si="37">IF((P387 + J387 + G387 + M387 + D387) &gt;= 3, 1, 0)</f>
        <v>0</v>
      </c>
      <c r="V387">
        <f t="shared" ref="V387:V450" si="38">IF((R387 + J387 + I387 + F387 + L387) &gt;= 3, 1, 0)</f>
        <v>0</v>
      </c>
      <c r="W387">
        <f t="shared" ref="W387:W450" si="39">IF((S387 + K387 + R387 + P387 + M387) &gt;= 3, 1, 0)</f>
        <v>0</v>
      </c>
      <c r="X387">
        <f t="shared" ref="X387:X450" si="40">IF((T387 + O387 + I387 + M387 + P387) &gt;= 3, 1, 0)</f>
        <v>0</v>
      </c>
      <c r="Y387">
        <f>IF((Evaluasi_Model!T387 + Evaluasi_Model!U387 + Evaluasi_Model!V387 + Evaluasi_Model!W387 + Evaluasi_Model!X387) &gt;= 3, 1, 0)</f>
        <v>0</v>
      </c>
      <c r="Z387">
        <f>Label_Encoding!Q387</f>
        <v>1</v>
      </c>
      <c r="AA387" t="str">
        <f t="shared" ref="AA387:AA450" si="41">IF(Y387=Z387,"Benar","Salah")</f>
        <v>Salah</v>
      </c>
    </row>
    <row r="388" spans="1:27" ht="15.75" customHeight="1" x14ac:dyDescent="0.2">
      <c r="A388" s="4">
        <v>44</v>
      </c>
      <c r="B388" s="5">
        <f>IF(Data_Mentah!B388="Male",1,0)</f>
        <v>1</v>
      </c>
      <c r="C388" s="5">
        <f>IF(Data_Mentah!C388="Yes",1,0)</f>
        <v>1</v>
      </c>
      <c r="D388" s="5">
        <f>IF(Data_Mentah!D388="Yes",1,0)</f>
        <v>0</v>
      </c>
      <c r="E388" s="5">
        <f>IF(Data_Mentah!E388="Yes",1,0)</f>
        <v>1</v>
      </c>
      <c r="F388" s="5">
        <f>IF(Data_Mentah!F388="Yes",1,0)</f>
        <v>1</v>
      </c>
      <c r="G388" s="5">
        <f>IF(Data_Mentah!G388="Yes",1,0)</f>
        <v>0</v>
      </c>
      <c r="H388" s="5">
        <f>IF(Data_Mentah!H388="Yes",1,0)</f>
        <v>1</v>
      </c>
      <c r="I388" s="5">
        <f>IF(Data_Mentah!I388="Yes",1,0)</f>
        <v>0</v>
      </c>
      <c r="J388" s="5">
        <f>IF(Data_Mentah!J388="Yes",1,0)</f>
        <v>1</v>
      </c>
      <c r="K388" s="5">
        <f>IF(Data_Mentah!K388="Yes",1,0)</f>
        <v>0</v>
      </c>
      <c r="L388" s="5">
        <f>IF(Data_Mentah!L388="Yes",1,0)</f>
        <v>1</v>
      </c>
      <c r="M388" s="5">
        <f>IF(Data_Mentah!M388="Yes",1,0)</f>
        <v>0</v>
      </c>
      <c r="N388" s="5">
        <f>IF(Data_Mentah!N388="Yes",1,0)</f>
        <v>0</v>
      </c>
      <c r="O388" s="5">
        <f>IF(Data_Mentah!O388="Yes",1,0)</f>
        <v>1</v>
      </c>
      <c r="P388" s="5">
        <f>IF(Data_Mentah!P388="Yes",1,0)</f>
        <v>1</v>
      </c>
      <c r="Q388" s="6">
        <f>IF(Data_Mentah!Q388="Positive",1,0)</f>
        <v>0</v>
      </c>
      <c r="T388">
        <f t="shared" si="36"/>
        <v>1</v>
      </c>
      <c r="U388">
        <f t="shared" si="37"/>
        <v>0</v>
      </c>
      <c r="V388">
        <f t="shared" si="38"/>
        <v>1</v>
      </c>
      <c r="W388">
        <f t="shared" si="39"/>
        <v>0</v>
      </c>
      <c r="X388">
        <f t="shared" si="40"/>
        <v>1</v>
      </c>
      <c r="Y388">
        <f>IF((Evaluasi_Model!T388 + Evaluasi_Model!U388 + Evaluasi_Model!V388 + Evaluasi_Model!W388 + Evaluasi_Model!X388) &gt;= 3, 1, 0)</f>
        <v>1</v>
      </c>
      <c r="Z388">
        <f>Label_Encoding!Q388</f>
        <v>0</v>
      </c>
      <c r="AA388" t="str">
        <f t="shared" si="41"/>
        <v>Salah</v>
      </c>
    </row>
    <row r="389" spans="1:27" ht="15.75" customHeight="1" x14ac:dyDescent="0.2">
      <c r="A389" s="7">
        <v>36</v>
      </c>
      <c r="B389" s="8">
        <f>IF(Data_Mentah!B389="Male",1,0)</f>
        <v>1</v>
      </c>
      <c r="C389" s="8">
        <f>IF(Data_Mentah!C389="Yes",1,0)</f>
        <v>0</v>
      </c>
      <c r="D389" s="8">
        <f>IF(Data_Mentah!D389="Yes",1,0)</f>
        <v>0</v>
      </c>
      <c r="E389" s="8">
        <f>IF(Data_Mentah!E389="Yes",1,0)</f>
        <v>0</v>
      </c>
      <c r="F389" s="8">
        <f>IF(Data_Mentah!F389="Yes",1,0)</f>
        <v>0</v>
      </c>
      <c r="G389" s="8">
        <f>IF(Data_Mentah!G389="Yes",1,0)</f>
        <v>0</v>
      </c>
      <c r="H389" s="8">
        <f>IF(Data_Mentah!H389="Yes",1,0)</f>
        <v>0</v>
      </c>
      <c r="I389" s="8">
        <f>IF(Data_Mentah!I389="Yes",1,0)</f>
        <v>0</v>
      </c>
      <c r="J389" s="8">
        <f>IF(Data_Mentah!J389="Yes",1,0)</f>
        <v>0</v>
      </c>
      <c r="K389" s="8">
        <f>IF(Data_Mentah!K389="Yes",1,0)</f>
        <v>0</v>
      </c>
      <c r="L389" s="8">
        <f>IF(Data_Mentah!L389="Yes",1,0)</f>
        <v>0</v>
      </c>
      <c r="M389" s="8">
        <f>IF(Data_Mentah!M389="Yes",1,0)</f>
        <v>0</v>
      </c>
      <c r="N389" s="8">
        <f>IF(Data_Mentah!N389="Yes",1,0)</f>
        <v>0</v>
      </c>
      <c r="O389" s="8">
        <f>IF(Data_Mentah!O389="Yes",1,0)</f>
        <v>0</v>
      </c>
      <c r="P389" s="8">
        <f>IF(Data_Mentah!P389="Yes",1,0)</f>
        <v>0</v>
      </c>
      <c r="Q389" s="9">
        <f>IF(Data_Mentah!Q389="Positive",1,0)</f>
        <v>0</v>
      </c>
      <c r="T389">
        <f t="shared" si="36"/>
        <v>0</v>
      </c>
      <c r="U389">
        <f t="shared" si="37"/>
        <v>0</v>
      </c>
      <c r="V389">
        <f t="shared" si="38"/>
        <v>0</v>
      </c>
      <c r="W389">
        <f t="shared" si="39"/>
        <v>0</v>
      </c>
      <c r="X389">
        <f t="shared" si="40"/>
        <v>0</v>
      </c>
      <c r="Y389">
        <f>IF((Evaluasi_Model!T389 + Evaluasi_Model!U389 + Evaluasi_Model!V389 + Evaluasi_Model!W389 + Evaluasi_Model!X389) &gt;= 3, 1, 0)</f>
        <v>0</v>
      </c>
      <c r="Z389">
        <f>Label_Encoding!Q389</f>
        <v>0</v>
      </c>
      <c r="AA389" t="str">
        <f t="shared" si="41"/>
        <v>Benar</v>
      </c>
    </row>
    <row r="390" spans="1:27" ht="15.75" customHeight="1" x14ac:dyDescent="0.2">
      <c r="A390" s="4">
        <v>43</v>
      </c>
      <c r="B390" s="5">
        <f>IF(Data_Mentah!B390="Male",1,0)</f>
        <v>1</v>
      </c>
      <c r="C390" s="5">
        <f>IF(Data_Mentah!C390="Yes",1,0)</f>
        <v>0</v>
      </c>
      <c r="D390" s="5">
        <f>IF(Data_Mentah!D390="Yes",1,0)</f>
        <v>0</v>
      </c>
      <c r="E390" s="5">
        <f>IF(Data_Mentah!E390="Yes",1,0)</f>
        <v>0</v>
      </c>
      <c r="F390" s="5">
        <f>IF(Data_Mentah!F390="Yes",1,0)</f>
        <v>1</v>
      </c>
      <c r="G390" s="5">
        <f>IF(Data_Mentah!G390="Yes",1,0)</f>
        <v>0</v>
      </c>
      <c r="H390" s="5">
        <f>IF(Data_Mentah!H390="Yes",1,0)</f>
        <v>1</v>
      </c>
      <c r="I390" s="5">
        <f>IF(Data_Mentah!I390="Yes",1,0)</f>
        <v>0</v>
      </c>
      <c r="J390" s="5">
        <f>IF(Data_Mentah!J390="Yes",1,0)</f>
        <v>1</v>
      </c>
      <c r="K390" s="5">
        <f>IF(Data_Mentah!K390="Yes",1,0)</f>
        <v>0</v>
      </c>
      <c r="L390" s="5">
        <f>IF(Data_Mentah!L390="Yes",1,0)</f>
        <v>0</v>
      </c>
      <c r="M390" s="5">
        <f>IF(Data_Mentah!M390="Yes",1,0)</f>
        <v>0</v>
      </c>
      <c r="N390" s="5">
        <f>IF(Data_Mentah!N390="Yes",1,0)</f>
        <v>0</v>
      </c>
      <c r="O390" s="5">
        <f>IF(Data_Mentah!O390="Yes",1,0)</f>
        <v>1</v>
      </c>
      <c r="P390" s="5">
        <f>IF(Data_Mentah!P390="Yes",1,0)</f>
        <v>0</v>
      </c>
      <c r="Q390" s="6">
        <f>IF(Data_Mentah!Q390="Positive",1,0)</f>
        <v>0</v>
      </c>
      <c r="T390">
        <f t="shared" si="36"/>
        <v>1</v>
      </c>
      <c r="U390">
        <f t="shared" si="37"/>
        <v>0</v>
      </c>
      <c r="V390">
        <f t="shared" si="38"/>
        <v>0</v>
      </c>
      <c r="W390">
        <f t="shared" si="39"/>
        <v>0</v>
      </c>
      <c r="X390">
        <f t="shared" si="40"/>
        <v>0</v>
      </c>
      <c r="Y390">
        <f>IF((Evaluasi_Model!T390 + Evaluasi_Model!U390 + Evaluasi_Model!V390 + Evaluasi_Model!W390 + Evaluasi_Model!X390) &gt;= 3, 1, 0)</f>
        <v>0</v>
      </c>
      <c r="Z390">
        <f>Label_Encoding!Q390</f>
        <v>0</v>
      </c>
      <c r="AA390" t="str">
        <f t="shared" si="41"/>
        <v>Benar</v>
      </c>
    </row>
    <row r="391" spans="1:27" ht="15.75" customHeight="1" x14ac:dyDescent="0.2">
      <c r="A391" s="7">
        <v>53</v>
      </c>
      <c r="B391" s="8">
        <f>IF(Data_Mentah!B391="Male",1,0)</f>
        <v>1</v>
      </c>
      <c r="C391" s="8">
        <f>IF(Data_Mentah!C391="Yes",1,0)</f>
        <v>0</v>
      </c>
      <c r="D391" s="8">
        <f>IF(Data_Mentah!D391="Yes",1,0)</f>
        <v>0</v>
      </c>
      <c r="E391" s="8">
        <f>IF(Data_Mentah!E391="Yes",1,0)</f>
        <v>0</v>
      </c>
      <c r="F391" s="8">
        <f>IF(Data_Mentah!F391="Yes",1,0)</f>
        <v>1</v>
      </c>
      <c r="G391" s="8">
        <f>IF(Data_Mentah!G391="Yes",1,0)</f>
        <v>0</v>
      </c>
      <c r="H391" s="8">
        <f>IF(Data_Mentah!H391="Yes",1,0)</f>
        <v>0</v>
      </c>
      <c r="I391" s="8">
        <f>IF(Data_Mentah!I391="Yes",1,0)</f>
        <v>1</v>
      </c>
      <c r="J391" s="8">
        <f>IF(Data_Mentah!J391="Yes",1,0)</f>
        <v>1</v>
      </c>
      <c r="K391" s="8">
        <f>IF(Data_Mentah!K391="Yes",1,0)</f>
        <v>0</v>
      </c>
      <c r="L391" s="8">
        <f>IF(Data_Mentah!L391="Yes",1,0)</f>
        <v>1</v>
      </c>
      <c r="M391" s="8">
        <f>IF(Data_Mentah!M391="Yes",1,0)</f>
        <v>0</v>
      </c>
      <c r="N391" s="8">
        <f>IF(Data_Mentah!N391="Yes",1,0)</f>
        <v>1</v>
      </c>
      <c r="O391" s="8">
        <f>IF(Data_Mentah!O391="Yes",1,0)</f>
        <v>1</v>
      </c>
      <c r="P391" s="8">
        <f>IF(Data_Mentah!P391="Yes",1,0)</f>
        <v>0</v>
      </c>
      <c r="Q391" s="9">
        <f>IF(Data_Mentah!Q391="Positive",1,0)</f>
        <v>0</v>
      </c>
      <c r="T391">
        <f t="shared" si="36"/>
        <v>1</v>
      </c>
      <c r="U391">
        <f t="shared" si="37"/>
        <v>0</v>
      </c>
      <c r="V391">
        <f t="shared" si="38"/>
        <v>1</v>
      </c>
      <c r="W391">
        <f t="shared" si="39"/>
        <v>0</v>
      </c>
      <c r="X391">
        <f t="shared" si="40"/>
        <v>1</v>
      </c>
      <c r="Y391">
        <f>IF((Evaluasi_Model!T391 + Evaluasi_Model!U391 + Evaluasi_Model!V391 + Evaluasi_Model!W391 + Evaluasi_Model!X391) &gt;= 3, 1, 0)</f>
        <v>1</v>
      </c>
      <c r="Z391">
        <f>Label_Encoding!Q391</f>
        <v>0</v>
      </c>
      <c r="AA391" t="str">
        <f t="shared" si="41"/>
        <v>Salah</v>
      </c>
    </row>
    <row r="392" spans="1:27" ht="15.75" customHeight="1" x14ac:dyDescent="0.2">
      <c r="A392" s="4">
        <v>47</v>
      </c>
      <c r="B392" s="5">
        <f>IF(Data_Mentah!B392="Male",1,0)</f>
        <v>1</v>
      </c>
      <c r="C392" s="5">
        <f>IF(Data_Mentah!C392="Yes",1,0)</f>
        <v>0</v>
      </c>
      <c r="D392" s="5">
        <f>IF(Data_Mentah!D392="Yes",1,0)</f>
        <v>0</v>
      </c>
      <c r="E392" s="5">
        <f>IF(Data_Mentah!E392="Yes",1,0)</f>
        <v>0</v>
      </c>
      <c r="F392" s="5">
        <f>IF(Data_Mentah!F392="Yes",1,0)</f>
        <v>0</v>
      </c>
      <c r="G392" s="5">
        <f>IF(Data_Mentah!G392="Yes",1,0)</f>
        <v>0</v>
      </c>
      <c r="H392" s="5">
        <f>IF(Data_Mentah!H392="Yes",1,0)</f>
        <v>0</v>
      </c>
      <c r="I392" s="5">
        <f>IF(Data_Mentah!I392="Yes",1,0)</f>
        <v>0</v>
      </c>
      <c r="J392" s="5">
        <f>IF(Data_Mentah!J392="Yes",1,0)</f>
        <v>0</v>
      </c>
      <c r="K392" s="5">
        <f>IF(Data_Mentah!K392="Yes",1,0)</f>
        <v>1</v>
      </c>
      <c r="L392" s="5">
        <f>IF(Data_Mentah!L392="Yes",1,0)</f>
        <v>0</v>
      </c>
      <c r="M392" s="5">
        <f>IF(Data_Mentah!M392="Yes",1,0)</f>
        <v>1</v>
      </c>
      <c r="N392" s="5">
        <f>IF(Data_Mentah!N392="Yes",1,0)</f>
        <v>0</v>
      </c>
      <c r="O392" s="5">
        <f>IF(Data_Mentah!O392="Yes",1,0)</f>
        <v>0</v>
      </c>
      <c r="P392" s="5">
        <f>IF(Data_Mentah!P392="Yes",1,0)</f>
        <v>1</v>
      </c>
      <c r="Q392" s="6">
        <f>IF(Data_Mentah!Q392="Positive",1,0)</f>
        <v>0</v>
      </c>
      <c r="T392">
        <f t="shared" si="36"/>
        <v>0</v>
      </c>
      <c r="U392">
        <f t="shared" si="37"/>
        <v>0</v>
      </c>
      <c r="V392">
        <f t="shared" si="38"/>
        <v>0</v>
      </c>
      <c r="W392">
        <f t="shared" si="39"/>
        <v>1</v>
      </c>
      <c r="X392">
        <f t="shared" si="40"/>
        <v>0</v>
      </c>
      <c r="Y392">
        <f>IF((Evaluasi_Model!T392 + Evaluasi_Model!U392 + Evaluasi_Model!V392 + Evaluasi_Model!W392 + Evaluasi_Model!X392) &gt;= 3, 1, 0)</f>
        <v>0</v>
      </c>
      <c r="Z392">
        <f>Label_Encoding!Q392</f>
        <v>0</v>
      </c>
      <c r="AA392" t="str">
        <f t="shared" si="41"/>
        <v>Benar</v>
      </c>
    </row>
    <row r="393" spans="1:27" ht="15.75" customHeight="1" x14ac:dyDescent="0.2">
      <c r="A393" s="7">
        <v>58</v>
      </c>
      <c r="B393" s="8">
        <f>IF(Data_Mentah!B393="Male",1,0)</f>
        <v>1</v>
      </c>
      <c r="C393" s="8">
        <f>IF(Data_Mentah!C393="Yes",1,0)</f>
        <v>0</v>
      </c>
      <c r="D393" s="8">
        <f>IF(Data_Mentah!D393="Yes",1,0)</f>
        <v>1</v>
      </c>
      <c r="E393" s="8">
        <f>IF(Data_Mentah!E393="Yes",1,0)</f>
        <v>0</v>
      </c>
      <c r="F393" s="8">
        <f>IF(Data_Mentah!F393="Yes",1,0)</f>
        <v>0</v>
      </c>
      <c r="G393" s="8">
        <f>IF(Data_Mentah!G393="Yes",1,0)</f>
        <v>0</v>
      </c>
      <c r="H393" s="8">
        <f>IF(Data_Mentah!H393="Yes",1,0)</f>
        <v>0</v>
      </c>
      <c r="I393" s="8">
        <f>IF(Data_Mentah!I393="Yes",1,0)</f>
        <v>1</v>
      </c>
      <c r="J393" s="8">
        <f>IF(Data_Mentah!J393="Yes",1,0)</f>
        <v>1</v>
      </c>
      <c r="K393" s="8">
        <f>IF(Data_Mentah!K393="Yes",1,0)</f>
        <v>0</v>
      </c>
      <c r="L393" s="8">
        <f>IF(Data_Mentah!L393="Yes",1,0)</f>
        <v>0</v>
      </c>
      <c r="M393" s="8">
        <f>IF(Data_Mentah!M393="Yes",1,0)</f>
        <v>0</v>
      </c>
      <c r="N393" s="8">
        <f>IF(Data_Mentah!N393="Yes",1,0)</f>
        <v>1</v>
      </c>
      <c r="O393" s="8">
        <f>IF(Data_Mentah!O393="Yes",1,0)</f>
        <v>0</v>
      </c>
      <c r="P393" s="8">
        <f>IF(Data_Mentah!P393="Yes",1,0)</f>
        <v>0</v>
      </c>
      <c r="Q393" s="9">
        <f>IF(Data_Mentah!Q393="Positive",1,0)</f>
        <v>0</v>
      </c>
      <c r="T393">
        <f t="shared" si="36"/>
        <v>0</v>
      </c>
      <c r="U393">
        <f t="shared" si="37"/>
        <v>0</v>
      </c>
      <c r="V393">
        <f t="shared" si="38"/>
        <v>0</v>
      </c>
      <c r="W393">
        <f t="shared" si="39"/>
        <v>0</v>
      </c>
      <c r="X393">
        <f t="shared" si="40"/>
        <v>0</v>
      </c>
      <c r="Y393">
        <f>IF((Evaluasi_Model!T393 + Evaluasi_Model!U393 + Evaluasi_Model!V393 + Evaluasi_Model!W393 + Evaluasi_Model!X393) &gt;= 3, 1, 0)</f>
        <v>0</v>
      </c>
      <c r="Z393">
        <f>Label_Encoding!Q393</f>
        <v>0</v>
      </c>
      <c r="AA393" t="str">
        <f t="shared" si="41"/>
        <v>Benar</v>
      </c>
    </row>
    <row r="394" spans="1:27" ht="15.75" customHeight="1" x14ac:dyDescent="0.2">
      <c r="A394" s="4">
        <v>56</v>
      </c>
      <c r="B394" s="5">
        <f>IF(Data_Mentah!B394="Male",1,0)</f>
        <v>1</v>
      </c>
      <c r="C394" s="5">
        <f>IF(Data_Mentah!C394="Yes",1,0)</f>
        <v>0</v>
      </c>
      <c r="D394" s="5">
        <f>IF(Data_Mentah!D394="Yes",1,0)</f>
        <v>0</v>
      </c>
      <c r="E394" s="5">
        <f>IF(Data_Mentah!E394="Yes",1,0)</f>
        <v>1</v>
      </c>
      <c r="F394" s="5">
        <f>IF(Data_Mentah!F394="Yes",1,0)</f>
        <v>1</v>
      </c>
      <c r="G394" s="5">
        <f>IF(Data_Mentah!G394="Yes",1,0)</f>
        <v>1</v>
      </c>
      <c r="H394" s="5">
        <f>IF(Data_Mentah!H394="Yes",1,0)</f>
        <v>0</v>
      </c>
      <c r="I394" s="5">
        <f>IF(Data_Mentah!I394="Yes",1,0)</f>
        <v>1</v>
      </c>
      <c r="J394" s="5">
        <f>IF(Data_Mentah!J394="Yes",1,0)</f>
        <v>1</v>
      </c>
      <c r="K394" s="5">
        <f>IF(Data_Mentah!K394="Yes",1,0)</f>
        <v>0</v>
      </c>
      <c r="L394" s="5">
        <f>IF(Data_Mentah!L394="Yes",1,0)</f>
        <v>1</v>
      </c>
      <c r="M394" s="5">
        <f>IF(Data_Mentah!M394="Yes",1,0)</f>
        <v>0</v>
      </c>
      <c r="N394" s="5">
        <f>IF(Data_Mentah!N394="Yes",1,0)</f>
        <v>1</v>
      </c>
      <c r="O394" s="5">
        <f>IF(Data_Mentah!O394="Yes",1,0)</f>
        <v>1</v>
      </c>
      <c r="P394" s="5">
        <f>IF(Data_Mentah!P394="Yes",1,0)</f>
        <v>0</v>
      </c>
      <c r="Q394" s="6">
        <f>IF(Data_Mentah!Q394="Positive",1,0)</f>
        <v>0</v>
      </c>
      <c r="T394">
        <f t="shared" si="36"/>
        <v>1</v>
      </c>
      <c r="U394">
        <f t="shared" si="37"/>
        <v>0</v>
      </c>
      <c r="V394">
        <f t="shared" si="38"/>
        <v>1</v>
      </c>
      <c r="W394">
        <f t="shared" si="39"/>
        <v>0</v>
      </c>
      <c r="X394">
        <f t="shared" si="40"/>
        <v>1</v>
      </c>
      <c r="Y394">
        <f>IF((Evaluasi_Model!T394 + Evaluasi_Model!U394 + Evaluasi_Model!V394 + Evaluasi_Model!W394 + Evaluasi_Model!X394) &gt;= 3, 1, 0)</f>
        <v>1</v>
      </c>
      <c r="Z394">
        <f>Label_Encoding!Q394</f>
        <v>0</v>
      </c>
      <c r="AA394" t="str">
        <f t="shared" si="41"/>
        <v>Salah</v>
      </c>
    </row>
    <row r="395" spans="1:27" ht="15.75" customHeight="1" x14ac:dyDescent="0.2">
      <c r="A395" s="7">
        <v>51</v>
      </c>
      <c r="B395" s="8">
        <f>IF(Data_Mentah!B395="Male",1,0)</f>
        <v>0</v>
      </c>
      <c r="C395" s="8">
        <f>IF(Data_Mentah!C395="Yes",1,0)</f>
        <v>0</v>
      </c>
      <c r="D395" s="8">
        <f>IF(Data_Mentah!D395="Yes",1,0)</f>
        <v>0</v>
      </c>
      <c r="E395" s="8">
        <f>IF(Data_Mentah!E395="Yes",1,0)</f>
        <v>0</v>
      </c>
      <c r="F395" s="8">
        <f>IF(Data_Mentah!F395="Yes",1,0)</f>
        <v>0</v>
      </c>
      <c r="G395" s="8">
        <f>IF(Data_Mentah!G395="Yes",1,0)</f>
        <v>0</v>
      </c>
      <c r="H395" s="8">
        <f>IF(Data_Mentah!H395="Yes",1,0)</f>
        <v>1</v>
      </c>
      <c r="I395" s="8">
        <f>IF(Data_Mentah!I395="Yes",1,0)</f>
        <v>0</v>
      </c>
      <c r="J395" s="8">
        <f>IF(Data_Mentah!J395="Yes",1,0)</f>
        <v>1</v>
      </c>
      <c r="K395" s="8">
        <f>IF(Data_Mentah!K395="Yes",1,0)</f>
        <v>0</v>
      </c>
      <c r="L395" s="8">
        <f>IF(Data_Mentah!L395="Yes",1,0)</f>
        <v>1</v>
      </c>
      <c r="M395" s="8">
        <f>IF(Data_Mentah!M395="Yes",1,0)</f>
        <v>0</v>
      </c>
      <c r="N395" s="8">
        <f>IF(Data_Mentah!N395="Yes",1,0)</f>
        <v>0</v>
      </c>
      <c r="O395" s="8">
        <f>IF(Data_Mentah!O395="Yes",1,0)</f>
        <v>1</v>
      </c>
      <c r="P395" s="8">
        <f>IF(Data_Mentah!P395="Yes",1,0)</f>
        <v>0</v>
      </c>
      <c r="Q395" s="9">
        <f>IF(Data_Mentah!Q395="Positive",1,0)</f>
        <v>0</v>
      </c>
      <c r="T395">
        <f t="shared" si="36"/>
        <v>0</v>
      </c>
      <c r="U395">
        <f t="shared" si="37"/>
        <v>0</v>
      </c>
      <c r="V395">
        <f t="shared" si="38"/>
        <v>0</v>
      </c>
      <c r="W395">
        <f t="shared" si="39"/>
        <v>0</v>
      </c>
      <c r="X395">
        <f t="shared" si="40"/>
        <v>0</v>
      </c>
      <c r="Y395">
        <f>IF((Evaluasi_Model!T395 + Evaluasi_Model!U395 + Evaluasi_Model!V395 + Evaluasi_Model!W395 + Evaluasi_Model!X395) &gt;= 3, 1, 0)</f>
        <v>0</v>
      </c>
      <c r="Z395">
        <f>Label_Encoding!Q395</f>
        <v>0</v>
      </c>
      <c r="AA395" t="str">
        <f t="shared" si="41"/>
        <v>Benar</v>
      </c>
    </row>
    <row r="396" spans="1:27" ht="15.75" customHeight="1" x14ac:dyDescent="0.2">
      <c r="A396" s="4">
        <v>59</v>
      </c>
      <c r="B396" s="5">
        <f>IF(Data_Mentah!B396="Male",1,0)</f>
        <v>0</v>
      </c>
      <c r="C396" s="5">
        <f>IF(Data_Mentah!C396="Yes",1,0)</f>
        <v>0</v>
      </c>
      <c r="D396" s="5">
        <f>IF(Data_Mentah!D396="Yes",1,0)</f>
        <v>0</v>
      </c>
      <c r="E396" s="5">
        <f>IF(Data_Mentah!E396="Yes",1,0)</f>
        <v>0</v>
      </c>
      <c r="F396" s="5">
        <f>IF(Data_Mentah!F396="Yes",1,0)</f>
        <v>1</v>
      </c>
      <c r="G396" s="5">
        <f>IF(Data_Mentah!G396="Yes",1,0)</f>
        <v>0</v>
      </c>
      <c r="H396" s="5">
        <f>IF(Data_Mentah!H396="Yes",1,0)</f>
        <v>0</v>
      </c>
      <c r="I396" s="5">
        <f>IF(Data_Mentah!I396="Yes",1,0)</f>
        <v>1</v>
      </c>
      <c r="J396" s="5">
        <f>IF(Data_Mentah!J396="Yes",1,0)</f>
        <v>1</v>
      </c>
      <c r="K396" s="5">
        <f>IF(Data_Mentah!K396="Yes",1,0)</f>
        <v>0</v>
      </c>
      <c r="L396" s="5">
        <f>IF(Data_Mentah!L396="Yes",1,0)</f>
        <v>1</v>
      </c>
      <c r="M396" s="5">
        <f>IF(Data_Mentah!M396="Yes",1,0)</f>
        <v>0</v>
      </c>
      <c r="N396" s="5">
        <f>IF(Data_Mentah!N396="Yes",1,0)</f>
        <v>1</v>
      </c>
      <c r="O396" s="5">
        <f>IF(Data_Mentah!O396="Yes",1,0)</f>
        <v>1</v>
      </c>
      <c r="P396" s="5">
        <f>IF(Data_Mentah!P396="Yes",1,0)</f>
        <v>1</v>
      </c>
      <c r="Q396" s="6">
        <f>IF(Data_Mentah!Q396="Positive",1,0)</f>
        <v>0</v>
      </c>
      <c r="T396">
        <f t="shared" si="36"/>
        <v>1</v>
      </c>
      <c r="U396">
        <f t="shared" si="37"/>
        <v>0</v>
      </c>
      <c r="V396">
        <f t="shared" si="38"/>
        <v>1</v>
      </c>
      <c r="W396">
        <f t="shared" si="39"/>
        <v>0</v>
      </c>
      <c r="X396">
        <f t="shared" si="40"/>
        <v>1</v>
      </c>
      <c r="Y396">
        <f>IF((Evaluasi_Model!T396 + Evaluasi_Model!U396 + Evaluasi_Model!V396 + Evaluasi_Model!W396 + Evaluasi_Model!X396) &gt;= 3, 1, 0)</f>
        <v>1</v>
      </c>
      <c r="Z396">
        <f>Label_Encoding!Q396</f>
        <v>0</v>
      </c>
      <c r="AA396" t="str">
        <f t="shared" si="41"/>
        <v>Salah</v>
      </c>
    </row>
    <row r="397" spans="1:27" ht="15.75" customHeight="1" x14ac:dyDescent="0.2">
      <c r="A397" s="7">
        <v>50</v>
      </c>
      <c r="B397" s="8">
        <f>IF(Data_Mentah!B397="Male",1,0)</f>
        <v>0</v>
      </c>
      <c r="C397" s="8">
        <f>IF(Data_Mentah!C397="Yes",1,0)</f>
        <v>0</v>
      </c>
      <c r="D397" s="8">
        <f>IF(Data_Mentah!D397="Yes",1,0)</f>
        <v>0</v>
      </c>
      <c r="E397" s="8">
        <f>IF(Data_Mentah!E397="Yes",1,0)</f>
        <v>0</v>
      </c>
      <c r="F397" s="8">
        <f>IF(Data_Mentah!F397="Yes",1,0)</f>
        <v>1</v>
      </c>
      <c r="G397" s="8">
        <f>IF(Data_Mentah!G397="Yes",1,0)</f>
        <v>0</v>
      </c>
      <c r="H397" s="8">
        <f>IF(Data_Mentah!H397="Yes",1,0)</f>
        <v>0</v>
      </c>
      <c r="I397" s="8">
        <f>IF(Data_Mentah!I397="Yes",1,0)</f>
        <v>1</v>
      </c>
      <c r="J397" s="8">
        <f>IF(Data_Mentah!J397="Yes",1,0)</f>
        <v>1</v>
      </c>
      <c r="K397" s="8">
        <f>IF(Data_Mentah!K397="Yes",1,0)</f>
        <v>0</v>
      </c>
      <c r="L397" s="8">
        <f>IF(Data_Mentah!L397="Yes",1,0)</f>
        <v>1</v>
      </c>
      <c r="M397" s="8">
        <f>IF(Data_Mentah!M397="Yes",1,0)</f>
        <v>0</v>
      </c>
      <c r="N397" s="8">
        <f>IF(Data_Mentah!N397="Yes",1,0)</f>
        <v>0</v>
      </c>
      <c r="O397" s="8">
        <f>IF(Data_Mentah!O397="Yes",1,0)</f>
        <v>1</v>
      </c>
      <c r="P397" s="8">
        <f>IF(Data_Mentah!P397="Yes",1,0)</f>
        <v>0</v>
      </c>
      <c r="Q397" s="9">
        <f>IF(Data_Mentah!Q397="Positive",1,0)</f>
        <v>0</v>
      </c>
      <c r="T397">
        <f t="shared" si="36"/>
        <v>0</v>
      </c>
      <c r="U397">
        <f t="shared" si="37"/>
        <v>0</v>
      </c>
      <c r="V397">
        <f t="shared" si="38"/>
        <v>1</v>
      </c>
      <c r="W397">
        <f t="shared" si="39"/>
        <v>0</v>
      </c>
      <c r="X397">
        <f t="shared" si="40"/>
        <v>0</v>
      </c>
      <c r="Y397">
        <f>IF((Evaluasi_Model!T397 + Evaluasi_Model!U397 + Evaluasi_Model!V397 + Evaluasi_Model!W397 + Evaluasi_Model!X397) &gt;= 3, 1, 0)</f>
        <v>0</v>
      </c>
      <c r="Z397">
        <f>Label_Encoding!Q397</f>
        <v>0</v>
      </c>
      <c r="AA397" t="str">
        <f t="shared" si="41"/>
        <v>Benar</v>
      </c>
    </row>
    <row r="398" spans="1:27" ht="15.75" customHeight="1" x14ac:dyDescent="0.2">
      <c r="A398" s="4">
        <v>30</v>
      </c>
      <c r="B398" s="5">
        <f>IF(Data_Mentah!B398="Male",1,0)</f>
        <v>1</v>
      </c>
      <c r="C398" s="5">
        <f>IF(Data_Mentah!C398="Yes",1,0)</f>
        <v>0</v>
      </c>
      <c r="D398" s="5">
        <f>IF(Data_Mentah!D398="Yes",1,0)</f>
        <v>0</v>
      </c>
      <c r="E398" s="5">
        <f>IF(Data_Mentah!E398="Yes",1,0)</f>
        <v>0</v>
      </c>
      <c r="F398" s="5">
        <f>IF(Data_Mentah!F398="Yes",1,0)</f>
        <v>0</v>
      </c>
      <c r="G398" s="5">
        <f>IF(Data_Mentah!G398="Yes",1,0)</f>
        <v>0</v>
      </c>
      <c r="H398" s="5">
        <f>IF(Data_Mentah!H398="Yes",1,0)</f>
        <v>0</v>
      </c>
      <c r="I398" s="5">
        <f>IF(Data_Mentah!I398="Yes",1,0)</f>
        <v>0</v>
      </c>
      <c r="J398" s="5">
        <f>IF(Data_Mentah!J398="Yes",1,0)</f>
        <v>0</v>
      </c>
      <c r="K398" s="5">
        <f>IF(Data_Mentah!K398="Yes",1,0)</f>
        <v>0</v>
      </c>
      <c r="L398" s="5">
        <f>IF(Data_Mentah!L398="Yes",1,0)</f>
        <v>0</v>
      </c>
      <c r="M398" s="5">
        <f>IF(Data_Mentah!M398="Yes",1,0)</f>
        <v>0</v>
      </c>
      <c r="N398" s="5">
        <f>IF(Data_Mentah!N398="Yes",1,0)</f>
        <v>0</v>
      </c>
      <c r="O398" s="5">
        <f>IF(Data_Mentah!O398="Yes",1,0)</f>
        <v>0</v>
      </c>
      <c r="P398" s="5">
        <f>IF(Data_Mentah!P398="Yes",1,0)</f>
        <v>0</v>
      </c>
      <c r="Q398" s="6">
        <f>IF(Data_Mentah!Q398="Positive",1,0)</f>
        <v>0</v>
      </c>
      <c r="T398">
        <f t="shared" si="36"/>
        <v>0</v>
      </c>
      <c r="U398">
        <f t="shared" si="37"/>
        <v>0</v>
      </c>
      <c r="V398">
        <f t="shared" si="38"/>
        <v>0</v>
      </c>
      <c r="W398">
        <f t="shared" si="39"/>
        <v>0</v>
      </c>
      <c r="X398">
        <f t="shared" si="40"/>
        <v>0</v>
      </c>
      <c r="Y398">
        <f>IF((Evaluasi_Model!T398 + Evaluasi_Model!U398 + Evaluasi_Model!V398 + Evaluasi_Model!W398 + Evaluasi_Model!X398) &gt;= 3, 1, 0)</f>
        <v>0</v>
      </c>
      <c r="Z398">
        <f>Label_Encoding!Q398</f>
        <v>0</v>
      </c>
      <c r="AA398" t="str">
        <f t="shared" si="41"/>
        <v>Benar</v>
      </c>
    </row>
    <row r="399" spans="1:27" ht="15.75" customHeight="1" x14ac:dyDescent="0.2">
      <c r="A399" s="7">
        <v>46</v>
      </c>
      <c r="B399" s="8">
        <f>IF(Data_Mentah!B399="Male",1,0)</f>
        <v>1</v>
      </c>
      <c r="C399" s="8">
        <f>IF(Data_Mentah!C399="Yes",1,0)</f>
        <v>0</v>
      </c>
      <c r="D399" s="8">
        <f>IF(Data_Mentah!D399="Yes",1,0)</f>
        <v>0</v>
      </c>
      <c r="E399" s="8">
        <f>IF(Data_Mentah!E399="Yes",1,0)</f>
        <v>0</v>
      </c>
      <c r="F399" s="8">
        <f>IF(Data_Mentah!F399="Yes",1,0)</f>
        <v>1</v>
      </c>
      <c r="G399" s="8">
        <f>IF(Data_Mentah!G399="Yes",1,0)</f>
        <v>0</v>
      </c>
      <c r="H399" s="8">
        <f>IF(Data_Mentah!H399="Yes",1,0)</f>
        <v>0</v>
      </c>
      <c r="I399" s="8">
        <f>IF(Data_Mentah!I399="Yes",1,0)</f>
        <v>0</v>
      </c>
      <c r="J399" s="8">
        <f>IF(Data_Mentah!J399="Yes",1,0)</f>
        <v>1</v>
      </c>
      <c r="K399" s="8">
        <f>IF(Data_Mentah!K399="Yes",1,0)</f>
        <v>0</v>
      </c>
      <c r="L399" s="8">
        <f>IF(Data_Mentah!L399="Yes",1,0)</f>
        <v>1</v>
      </c>
      <c r="M399" s="8">
        <f>IF(Data_Mentah!M399="Yes",1,0)</f>
        <v>0</v>
      </c>
      <c r="N399" s="8">
        <f>IF(Data_Mentah!N399="Yes",1,0)</f>
        <v>0</v>
      </c>
      <c r="O399" s="8">
        <f>IF(Data_Mentah!O399="Yes",1,0)</f>
        <v>1</v>
      </c>
      <c r="P399" s="8">
        <f>IF(Data_Mentah!P399="Yes",1,0)</f>
        <v>0</v>
      </c>
      <c r="Q399" s="9">
        <f>IF(Data_Mentah!Q399="Positive",1,0)</f>
        <v>0</v>
      </c>
      <c r="T399">
        <f t="shared" si="36"/>
        <v>0</v>
      </c>
      <c r="U399">
        <f t="shared" si="37"/>
        <v>0</v>
      </c>
      <c r="V399">
        <f t="shared" si="38"/>
        <v>1</v>
      </c>
      <c r="W399">
        <f t="shared" si="39"/>
        <v>0</v>
      </c>
      <c r="X399">
        <f t="shared" si="40"/>
        <v>0</v>
      </c>
      <c r="Y399">
        <f>IF((Evaluasi_Model!T399 + Evaluasi_Model!U399 + Evaluasi_Model!V399 + Evaluasi_Model!W399 + Evaluasi_Model!X399) &gt;= 3, 1, 0)</f>
        <v>0</v>
      </c>
      <c r="Z399">
        <f>Label_Encoding!Q399</f>
        <v>0</v>
      </c>
      <c r="AA399" t="str">
        <f t="shared" si="41"/>
        <v>Benar</v>
      </c>
    </row>
    <row r="400" spans="1:27" ht="15.75" customHeight="1" x14ac:dyDescent="0.2">
      <c r="A400" s="4">
        <v>53</v>
      </c>
      <c r="B400" s="5">
        <f>IF(Data_Mentah!B400="Male",1,0)</f>
        <v>1</v>
      </c>
      <c r="C400" s="5">
        <f>IF(Data_Mentah!C400="Yes",1,0)</f>
        <v>0</v>
      </c>
      <c r="D400" s="5">
        <f>IF(Data_Mentah!D400="Yes",1,0)</f>
        <v>0</v>
      </c>
      <c r="E400" s="5">
        <f>IF(Data_Mentah!E400="Yes",1,0)</f>
        <v>0</v>
      </c>
      <c r="F400" s="5">
        <f>IF(Data_Mentah!F400="Yes",1,0)</f>
        <v>1</v>
      </c>
      <c r="G400" s="5">
        <f>IF(Data_Mentah!G400="Yes",1,0)</f>
        <v>1</v>
      </c>
      <c r="H400" s="5">
        <f>IF(Data_Mentah!H400="Yes",1,0)</f>
        <v>0</v>
      </c>
      <c r="I400" s="5">
        <f>IF(Data_Mentah!I400="Yes",1,0)</f>
        <v>1</v>
      </c>
      <c r="J400" s="5">
        <f>IF(Data_Mentah!J400="Yes",1,0)</f>
        <v>1</v>
      </c>
      <c r="K400" s="5">
        <f>IF(Data_Mentah!K400="Yes",1,0)</f>
        <v>0</v>
      </c>
      <c r="L400" s="5">
        <f>IF(Data_Mentah!L400="Yes",1,0)</f>
        <v>1</v>
      </c>
      <c r="M400" s="5">
        <f>IF(Data_Mentah!M400="Yes",1,0)</f>
        <v>1</v>
      </c>
      <c r="N400" s="5">
        <f>IF(Data_Mentah!N400="Yes",1,0)</f>
        <v>1</v>
      </c>
      <c r="O400" s="5">
        <f>IF(Data_Mentah!O400="Yes",1,0)</f>
        <v>1</v>
      </c>
      <c r="P400" s="5">
        <f>IF(Data_Mentah!P400="Yes",1,0)</f>
        <v>0</v>
      </c>
      <c r="Q400" s="6">
        <f>IF(Data_Mentah!Q400="Positive",1,0)</f>
        <v>0</v>
      </c>
      <c r="T400">
        <f t="shared" si="36"/>
        <v>1</v>
      </c>
      <c r="U400">
        <f t="shared" si="37"/>
        <v>1</v>
      </c>
      <c r="V400">
        <f t="shared" si="38"/>
        <v>1</v>
      </c>
      <c r="W400">
        <f t="shared" si="39"/>
        <v>0</v>
      </c>
      <c r="X400">
        <f t="shared" si="40"/>
        <v>1</v>
      </c>
      <c r="Y400">
        <f>IF((Evaluasi_Model!T400 + Evaluasi_Model!U400 + Evaluasi_Model!V400 + Evaluasi_Model!W400 + Evaluasi_Model!X400) &gt;= 3, 1, 0)</f>
        <v>1</v>
      </c>
      <c r="Z400">
        <f>Label_Encoding!Q400</f>
        <v>0</v>
      </c>
      <c r="AA400" t="str">
        <f t="shared" si="41"/>
        <v>Salah</v>
      </c>
    </row>
    <row r="401" spans="1:27" ht="15.75" customHeight="1" x14ac:dyDescent="0.2">
      <c r="A401" s="7">
        <v>64</v>
      </c>
      <c r="B401" s="8">
        <f>IF(Data_Mentah!B401="Male",1,0)</f>
        <v>1</v>
      </c>
      <c r="C401" s="8">
        <f>IF(Data_Mentah!C401="Yes",1,0)</f>
        <v>0</v>
      </c>
      <c r="D401" s="8">
        <f>IF(Data_Mentah!D401="Yes",1,0)</f>
        <v>0</v>
      </c>
      <c r="E401" s="8">
        <f>IF(Data_Mentah!E401="Yes",1,0)</f>
        <v>0</v>
      </c>
      <c r="F401" s="8">
        <f>IF(Data_Mentah!F401="Yes",1,0)</f>
        <v>1</v>
      </c>
      <c r="G401" s="8">
        <f>IF(Data_Mentah!G401="Yes",1,0)</f>
        <v>1</v>
      </c>
      <c r="H401" s="8">
        <f>IF(Data_Mentah!H401="Yes",1,0)</f>
        <v>0</v>
      </c>
      <c r="I401" s="8">
        <f>IF(Data_Mentah!I401="Yes",1,0)</f>
        <v>1</v>
      </c>
      <c r="J401" s="8">
        <f>IF(Data_Mentah!J401="Yes",1,0)</f>
        <v>1</v>
      </c>
      <c r="K401" s="8">
        <f>IF(Data_Mentah!K401="Yes",1,0)</f>
        <v>1</v>
      </c>
      <c r="L401" s="8">
        <f>IF(Data_Mentah!L401="Yes",1,0)</f>
        <v>1</v>
      </c>
      <c r="M401" s="8">
        <f>IF(Data_Mentah!M401="Yes",1,0)</f>
        <v>0</v>
      </c>
      <c r="N401" s="8">
        <f>IF(Data_Mentah!N401="Yes",1,0)</f>
        <v>1</v>
      </c>
      <c r="O401" s="8">
        <f>IF(Data_Mentah!O401="Yes",1,0)</f>
        <v>1</v>
      </c>
      <c r="P401" s="8">
        <f>IF(Data_Mentah!P401="Yes",1,0)</f>
        <v>0</v>
      </c>
      <c r="Q401" s="9">
        <f>IF(Data_Mentah!Q401="Positive",1,0)</f>
        <v>0</v>
      </c>
      <c r="T401">
        <f t="shared" si="36"/>
        <v>1</v>
      </c>
      <c r="U401">
        <f t="shared" si="37"/>
        <v>0</v>
      </c>
      <c r="V401">
        <f t="shared" si="38"/>
        <v>1</v>
      </c>
      <c r="W401">
        <f t="shared" si="39"/>
        <v>0</v>
      </c>
      <c r="X401">
        <f t="shared" si="40"/>
        <v>1</v>
      </c>
      <c r="Y401">
        <f>IF((Evaluasi_Model!T401 + Evaluasi_Model!U401 + Evaluasi_Model!V401 + Evaluasi_Model!W401 + Evaluasi_Model!X401) &gt;= 3, 1, 0)</f>
        <v>1</v>
      </c>
      <c r="Z401">
        <f>Label_Encoding!Q401</f>
        <v>0</v>
      </c>
      <c r="AA401" t="str">
        <f t="shared" si="41"/>
        <v>Salah</v>
      </c>
    </row>
    <row r="402" spans="1:27" ht="15.75" customHeight="1" x14ac:dyDescent="0.2">
      <c r="A402" s="4">
        <v>44</v>
      </c>
      <c r="B402" s="5">
        <f>IF(Data_Mentah!B402="Male",1,0)</f>
        <v>1</v>
      </c>
      <c r="C402" s="5">
        <f>IF(Data_Mentah!C402="Yes",1,0)</f>
        <v>1</v>
      </c>
      <c r="D402" s="5">
        <f>IF(Data_Mentah!D402="Yes",1,0)</f>
        <v>0</v>
      </c>
      <c r="E402" s="5">
        <f>IF(Data_Mentah!E402="Yes",1,0)</f>
        <v>1</v>
      </c>
      <c r="F402" s="5">
        <f>IF(Data_Mentah!F402="Yes",1,0)</f>
        <v>1</v>
      </c>
      <c r="G402" s="5">
        <f>IF(Data_Mentah!G402="Yes",1,0)</f>
        <v>0</v>
      </c>
      <c r="H402" s="5">
        <f>IF(Data_Mentah!H402="Yes",1,0)</f>
        <v>1</v>
      </c>
      <c r="I402" s="5">
        <f>IF(Data_Mentah!I402="Yes",1,0)</f>
        <v>0</v>
      </c>
      <c r="J402" s="5">
        <f>IF(Data_Mentah!J402="Yes",1,0)</f>
        <v>1</v>
      </c>
      <c r="K402" s="5">
        <f>IF(Data_Mentah!K402="Yes",1,0)</f>
        <v>0</v>
      </c>
      <c r="L402" s="5">
        <f>IF(Data_Mentah!L402="Yes",1,0)</f>
        <v>1</v>
      </c>
      <c r="M402" s="5">
        <f>IF(Data_Mentah!M402="Yes",1,0)</f>
        <v>0</v>
      </c>
      <c r="N402" s="5">
        <f>IF(Data_Mentah!N402="Yes",1,0)</f>
        <v>0</v>
      </c>
      <c r="O402" s="5">
        <f>IF(Data_Mentah!O402="Yes",1,0)</f>
        <v>1</v>
      </c>
      <c r="P402" s="5">
        <f>IF(Data_Mentah!P402="Yes",1,0)</f>
        <v>1</v>
      </c>
      <c r="Q402" s="6">
        <f>IF(Data_Mentah!Q402="Positive",1,0)</f>
        <v>0</v>
      </c>
      <c r="T402">
        <f t="shared" si="36"/>
        <v>1</v>
      </c>
      <c r="U402">
        <f t="shared" si="37"/>
        <v>0</v>
      </c>
      <c r="V402">
        <f t="shared" si="38"/>
        <v>1</v>
      </c>
      <c r="W402">
        <f t="shared" si="39"/>
        <v>0</v>
      </c>
      <c r="X402">
        <f t="shared" si="40"/>
        <v>1</v>
      </c>
      <c r="Y402">
        <f>IF((Evaluasi_Model!T402 + Evaluasi_Model!U402 + Evaluasi_Model!V402 + Evaluasi_Model!W402 + Evaluasi_Model!X402) &gt;= 3, 1, 0)</f>
        <v>1</v>
      </c>
      <c r="Z402">
        <f>Label_Encoding!Q402</f>
        <v>0</v>
      </c>
      <c r="AA402" t="str">
        <f t="shared" si="41"/>
        <v>Salah</v>
      </c>
    </row>
    <row r="403" spans="1:27" ht="15.75" customHeight="1" x14ac:dyDescent="0.2">
      <c r="A403" s="7">
        <v>36</v>
      </c>
      <c r="B403" s="8">
        <f>IF(Data_Mentah!B403="Male",1,0)</f>
        <v>1</v>
      </c>
      <c r="C403" s="8">
        <f>IF(Data_Mentah!C403="Yes",1,0)</f>
        <v>0</v>
      </c>
      <c r="D403" s="8">
        <f>IF(Data_Mentah!D403="Yes",1,0)</f>
        <v>0</v>
      </c>
      <c r="E403" s="8">
        <f>IF(Data_Mentah!E403="Yes",1,0)</f>
        <v>0</v>
      </c>
      <c r="F403" s="8">
        <f>IF(Data_Mentah!F403="Yes",1,0)</f>
        <v>0</v>
      </c>
      <c r="G403" s="8">
        <f>IF(Data_Mentah!G403="Yes",1,0)</f>
        <v>0</v>
      </c>
      <c r="H403" s="8">
        <f>IF(Data_Mentah!H403="Yes",1,0)</f>
        <v>0</v>
      </c>
      <c r="I403" s="8">
        <f>IF(Data_Mentah!I403="Yes",1,0)</f>
        <v>0</v>
      </c>
      <c r="J403" s="8">
        <f>IF(Data_Mentah!J403="Yes",1,0)</f>
        <v>0</v>
      </c>
      <c r="K403" s="8">
        <f>IF(Data_Mentah!K403="Yes",1,0)</f>
        <v>0</v>
      </c>
      <c r="L403" s="8">
        <f>IF(Data_Mentah!L403="Yes",1,0)</f>
        <v>0</v>
      </c>
      <c r="M403" s="8">
        <f>IF(Data_Mentah!M403="Yes",1,0)</f>
        <v>0</v>
      </c>
      <c r="N403" s="8">
        <f>IF(Data_Mentah!N403="Yes",1,0)</f>
        <v>0</v>
      </c>
      <c r="O403" s="8">
        <f>IF(Data_Mentah!O403="Yes",1,0)</f>
        <v>0</v>
      </c>
      <c r="P403" s="8">
        <f>IF(Data_Mentah!P403="Yes",1,0)</f>
        <v>0</v>
      </c>
      <c r="Q403" s="9">
        <f>IF(Data_Mentah!Q403="Positive",1,0)</f>
        <v>0</v>
      </c>
      <c r="T403">
        <f t="shared" si="36"/>
        <v>0</v>
      </c>
      <c r="U403">
        <f t="shared" si="37"/>
        <v>0</v>
      </c>
      <c r="V403">
        <f t="shared" si="38"/>
        <v>0</v>
      </c>
      <c r="W403">
        <f t="shared" si="39"/>
        <v>0</v>
      </c>
      <c r="X403">
        <f t="shared" si="40"/>
        <v>0</v>
      </c>
      <c r="Y403">
        <f>IF((Evaluasi_Model!T403 + Evaluasi_Model!U403 + Evaluasi_Model!V403 + Evaluasi_Model!W403 + Evaluasi_Model!X403) &gt;= 3, 1, 0)</f>
        <v>0</v>
      </c>
      <c r="Z403">
        <f>Label_Encoding!Q403</f>
        <v>0</v>
      </c>
      <c r="AA403" t="str">
        <f t="shared" si="41"/>
        <v>Benar</v>
      </c>
    </row>
    <row r="404" spans="1:27" ht="15.75" customHeight="1" x14ac:dyDescent="0.2">
      <c r="A404" s="4">
        <v>43</v>
      </c>
      <c r="B404" s="5">
        <f>IF(Data_Mentah!B404="Male",1,0)</f>
        <v>1</v>
      </c>
      <c r="C404" s="5">
        <f>IF(Data_Mentah!C404="Yes",1,0)</f>
        <v>0</v>
      </c>
      <c r="D404" s="5">
        <f>IF(Data_Mentah!D404="Yes",1,0)</f>
        <v>0</v>
      </c>
      <c r="E404" s="5">
        <f>IF(Data_Mentah!E404="Yes",1,0)</f>
        <v>0</v>
      </c>
      <c r="F404" s="5">
        <f>IF(Data_Mentah!F404="Yes",1,0)</f>
        <v>1</v>
      </c>
      <c r="G404" s="5">
        <f>IF(Data_Mentah!G404="Yes",1,0)</f>
        <v>0</v>
      </c>
      <c r="H404" s="5">
        <f>IF(Data_Mentah!H404="Yes",1,0)</f>
        <v>1</v>
      </c>
      <c r="I404" s="5">
        <f>IF(Data_Mentah!I404="Yes",1,0)</f>
        <v>0</v>
      </c>
      <c r="J404" s="5">
        <f>IF(Data_Mentah!J404="Yes",1,0)</f>
        <v>1</v>
      </c>
      <c r="K404" s="5">
        <f>IF(Data_Mentah!K404="Yes",1,0)</f>
        <v>0</v>
      </c>
      <c r="L404" s="5">
        <f>IF(Data_Mentah!L404="Yes",1,0)</f>
        <v>0</v>
      </c>
      <c r="M404" s="5">
        <f>IF(Data_Mentah!M404="Yes",1,0)</f>
        <v>0</v>
      </c>
      <c r="N404" s="5">
        <f>IF(Data_Mentah!N404="Yes",1,0)</f>
        <v>0</v>
      </c>
      <c r="O404" s="5">
        <f>IF(Data_Mentah!O404="Yes",1,0)</f>
        <v>1</v>
      </c>
      <c r="P404" s="5">
        <f>IF(Data_Mentah!P404="Yes",1,0)</f>
        <v>0</v>
      </c>
      <c r="Q404" s="6">
        <f>IF(Data_Mentah!Q404="Positive",1,0)</f>
        <v>0</v>
      </c>
      <c r="T404">
        <f t="shared" si="36"/>
        <v>1</v>
      </c>
      <c r="U404">
        <f t="shared" si="37"/>
        <v>0</v>
      </c>
      <c r="V404">
        <f t="shared" si="38"/>
        <v>0</v>
      </c>
      <c r="W404">
        <f t="shared" si="39"/>
        <v>0</v>
      </c>
      <c r="X404">
        <f t="shared" si="40"/>
        <v>0</v>
      </c>
      <c r="Y404">
        <f>IF((Evaluasi_Model!T404 + Evaluasi_Model!U404 + Evaluasi_Model!V404 + Evaluasi_Model!W404 + Evaluasi_Model!X404) &gt;= 3, 1, 0)</f>
        <v>0</v>
      </c>
      <c r="Z404">
        <f>Label_Encoding!Q404</f>
        <v>0</v>
      </c>
      <c r="AA404" t="str">
        <f t="shared" si="41"/>
        <v>Benar</v>
      </c>
    </row>
    <row r="405" spans="1:27" ht="15.75" customHeight="1" x14ac:dyDescent="0.2">
      <c r="A405" s="7">
        <v>53</v>
      </c>
      <c r="B405" s="8">
        <f>IF(Data_Mentah!B405="Male",1,0)</f>
        <v>1</v>
      </c>
      <c r="C405" s="8">
        <f>IF(Data_Mentah!C405="Yes",1,0)</f>
        <v>0</v>
      </c>
      <c r="D405" s="8">
        <f>IF(Data_Mentah!D405="Yes",1,0)</f>
        <v>0</v>
      </c>
      <c r="E405" s="8">
        <f>IF(Data_Mentah!E405="Yes",1,0)</f>
        <v>0</v>
      </c>
      <c r="F405" s="8">
        <f>IF(Data_Mentah!F405="Yes",1,0)</f>
        <v>1</v>
      </c>
      <c r="G405" s="8">
        <f>IF(Data_Mentah!G405="Yes",1,0)</f>
        <v>0</v>
      </c>
      <c r="H405" s="8">
        <f>IF(Data_Mentah!H405="Yes",1,0)</f>
        <v>0</v>
      </c>
      <c r="I405" s="8">
        <f>IF(Data_Mentah!I405="Yes",1,0)</f>
        <v>1</v>
      </c>
      <c r="J405" s="8">
        <f>IF(Data_Mentah!J405="Yes",1,0)</f>
        <v>1</v>
      </c>
      <c r="K405" s="8">
        <f>IF(Data_Mentah!K405="Yes",1,0)</f>
        <v>0</v>
      </c>
      <c r="L405" s="8">
        <f>IF(Data_Mentah!L405="Yes",1,0)</f>
        <v>1</v>
      </c>
      <c r="M405" s="8">
        <f>IF(Data_Mentah!M405="Yes",1,0)</f>
        <v>0</v>
      </c>
      <c r="N405" s="8">
        <f>IF(Data_Mentah!N405="Yes",1,0)</f>
        <v>1</v>
      </c>
      <c r="O405" s="8">
        <f>IF(Data_Mentah!O405="Yes",1,0)</f>
        <v>1</v>
      </c>
      <c r="P405" s="8">
        <f>IF(Data_Mentah!P405="Yes",1,0)</f>
        <v>0</v>
      </c>
      <c r="Q405" s="9">
        <f>IF(Data_Mentah!Q405="Positive",1,0)</f>
        <v>0</v>
      </c>
      <c r="T405">
        <f t="shared" si="36"/>
        <v>1</v>
      </c>
      <c r="U405">
        <f t="shared" si="37"/>
        <v>0</v>
      </c>
      <c r="V405">
        <f t="shared" si="38"/>
        <v>1</v>
      </c>
      <c r="W405">
        <f t="shared" si="39"/>
        <v>0</v>
      </c>
      <c r="X405">
        <f t="shared" si="40"/>
        <v>1</v>
      </c>
      <c r="Y405">
        <f>IF((Evaluasi_Model!T405 + Evaluasi_Model!U405 + Evaluasi_Model!V405 + Evaluasi_Model!W405 + Evaluasi_Model!X405) &gt;= 3, 1, 0)</f>
        <v>1</v>
      </c>
      <c r="Z405">
        <f>Label_Encoding!Q405</f>
        <v>0</v>
      </c>
      <c r="AA405" t="str">
        <f t="shared" si="41"/>
        <v>Salah</v>
      </c>
    </row>
    <row r="406" spans="1:27" ht="15.75" customHeight="1" x14ac:dyDescent="0.2">
      <c r="A406" s="4">
        <v>47</v>
      </c>
      <c r="B406" s="5">
        <f>IF(Data_Mentah!B406="Male",1,0)</f>
        <v>1</v>
      </c>
      <c r="C406" s="5">
        <f>IF(Data_Mentah!C406="Yes",1,0)</f>
        <v>0</v>
      </c>
      <c r="D406" s="5">
        <f>IF(Data_Mentah!D406="Yes",1,0)</f>
        <v>0</v>
      </c>
      <c r="E406" s="5">
        <f>IF(Data_Mentah!E406="Yes",1,0)</f>
        <v>0</v>
      </c>
      <c r="F406" s="5">
        <f>IF(Data_Mentah!F406="Yes",1,0)</f>
        <v>0</v>
      </c>
      <c r="G406" s="5">
        <f>IF(Data_Mentah!G406="Yes",1,0)</f>
        <v>0</v>
      </c>
      <c r="H406" s="5">
        <f>IF(Data_Mentah!H406="Yes",1,0)</f>
        <v>0</v>
      </c>
      <c r="I406" s="5">
        <f>IF(Data_Mentah!I406="Yes",1,0)</f>
        <v>0</v>
      </c>
      <c r="J406" s="5">
        <f>IF(Data_Mentah!J406="Yes",1,0)</f>
        <v>0</v>
      </c>
      <c r="K406" s="5">
        <f>IF(Data_Mentah!K406="Yes",1,0)</f>
        <v>1</v>
      </c>
      <c r="L406" s="5">
        <f>IF(Data_Mentah!L406="Yes",1,0)</f>
        <v>0</v>
      </c>
      <c r="M406" s="5">
        <f>IF(Data_Mentah!M406="Yes",1,0)</f>
        <v>1</v>
      </c>
      <c r="N406" s="5">
        <f>IF(Data_Mentah!N406="Yes",1,0)</f>
        <v>0</v>
      </c>
      <c r="O406" s="5">
        <f>IF(Data_Mentah!O406="Yes",1,0)</f>
        <v>0</v>
      </c>
      <c r="P406" s="5">
        <f>IF(Data_Mentah!P406="Yes",1,0)</f>
        <v>1</v>
      </c>
      <c r="Q406" s="6">
        <f>IF(Data_Mentah!Q406="Positive",1,0)</f>
        <v>0</v>
      </c>
      <c r="T406">
        <f t="shared" si="36"/>
        <v>0</v>
      </c>
      <c r="U406">
        <f t="shared" si="37"/>
        <v>0</v>
      </c>
      <c r="V406">
        <f t="shared" si="38"/>
        <v>0</v>
      </c>
      <c r="W406">
        <f t="shared" si="39"/>
        <v>1</v>
      </c>
      <c r="X406">
        <f t="shared" si="40"/>
        <v>0</v>
      </c>
      <c r="Y406">
        <f>IF((Evaluasi_Model!T406 + Evaluasi_Model!U406 + Evaluasi_Model!V406 + Evaluasi_Model!W406 + Evaluasi_Model!X406) &gt;= 3, 1, 0)</f>
        <v>0</v>
      </c>
      <c r="Z406">
        <f>Label_Encoding!Q406</f>
        <v>0</v>
      </c>
      <c r="AA406" t="str">
        <f t="shared" si="41"/>
        <v>Benar</v>
      </c>
    </row>
    <row r="407" spans="1:27" ht="15.75" customHeight="1" x14ac:dyDescent="0.2">
      <c r="A407" s="7">
        <v>58</v>
      </c>
      <c r="B407" s="8">
        <f>IF(Data_Mentah!B407="Male",1,0)</f>
        <v>1</v>
      </c>
      <c r="C407" s="8">
        <f>IF(Data_Mentah!C407="Yes",1,0)</f>
        <v>0</v>
      </c>
      <c r="D407" s="8">
        <f>IF(Data_Mentah!D407="Yes",1,0)</f>
        <v>1</v>
      </c>
      <c r="E407" s="8">
        <f>IF(Data_Mentah!E407="Yes",1,0)</f>
        <v>0</v>
      </c>
      <c r="F407" s="8">
        <f>IF(Data_Mentah!F407="Yes",1,0)</f>
        <v>0</v>
      </c>
      <c r="G407" s="8">
        <f>IF(Data_Mentah!G407="Yes",1,0)</f>
        <v>0</v>
      </c>
      <c r="H407" s="8">
        <f>IF(Data_Mentah!H407="Yes",1,0)</f>
        <v>0</v>
      </c>
      <c r="I407" s="8">
        <f>IF(Data_Mentah!I407="Yes",1,0)</f>
        <v>1</v>
      </c>
      <c r="J407" s="8">
        <f>IF(Data_Mentah!J407="Yes",1,0)</f>
        <v>1</v>
      </c>
      <c r="K407" s="8">
        <f>IF(Data_Mentah!K407="Yes",1,0)</f>
        <v>0</v>
      </c>
      <c r="L407" s="8">
        <f>IF(Data_Mentah!L407="Yes",1,0)</f>
        <v>0</v>
      </c>
      <c r="M407" s="8">
        <f>IF(Data_Mentah!M407="Yes",1,0)</f>
        <v>0</v>
      </c>
      <c r="N407" s="8">
        <f>IF(Data_Mentah!N407="Yes",1,0)</f>
        <v>1</v>
      </c>
      <c r="O407" s="8">
        <f>IF(Data_Mentah!O407="Yes",1,0)</f>
        <v>0</v>
      </c>
      <c r="P407" s="8">
        <f>IF(Data_Mentah!P407="Yes",1,0)</f>
        <v>0</v>
      </c>
      <c r="Q407" s="9">
        <f>IF(Data_Mentah!Q407="Positive",1,0)</f>
        <v>0</v>
      </c>
      <c r="T407">
        <f t="shared" si="36"/>
        <v>0</v>
      </c>
      <c r="U407">
        <f t="shared" si="37"/>
        <v>0</v>
      </c>
      <c r="V407">
        <f t="shared" si="38"/>
        <v>0</v>
      </c>
      <c r="W407">
        <f t="shared" si="39"/>
        <v>0</v>
      </c>
      <c r="X407">
        <f t="shared" si="40"/>
        <v>0</v>
      </c>
      <c r="Y407">
        <f>IF((Evaluasi_Model!T407 + Evaluasi_Model!U407 + Evaluasi_Model!V407 + Evaluasi_Model!W407 + Evaluasi_Model!X407) &gt;= 3, 1, 0)</f>
        <v>0</v>
      </c>
      <c r="Z407">
        <f>Label_Encoding!Q407</f>
        <v>0</v>
      </c>
      <c r="AA407" t="str">
        <f t="shared" si="41"/>
        <v>Benar</v>
      </c>
    </row>
    <row r="408" spans="1:27" ht="15.75" customHeight="1" x14ac:dyDescent="0.2">
      <c r="A408" s="4">
        <v>56</v>
      </c>
      <c r="B408" s="5">
        <f>IF(Data_Mentah!B408="Male",1,0)</f>
        <v>1</v>
      </c>
      <c r="C408" s="5">
        <f>IF(Data_Mentah!C408="Yes",1,0)</f>
        <v>0</v>
      </c>
      <c r="D408" s="5">
        <f>IF(Data_Mentah!D408="Yes",1,0)</f>
        <v>0</v>
      </c>
      <c r="E408" s="5">
        <f>IF(Data_Mentah!E408="Yes",1,0)</f>
        <v>1</v>
      </c>
      <c r="F408" s="5">
        <f>IF(Data_Mentah!F408="Yes",1,0)</f>
        <v>1</v>
      </c>
      <c r="G408" s="5">
        <f>IF(Data_Mentah!G408="Yes",1,0)</f>
        <v>1</v>
      </c>
      <c r="H408" s="5">
        <f>IF(Data_Mentah!H408="Yes",1,0)</f>
        <v>0</v>
      </c>
      <c r="I408" s="5">
        <f>IF(Data_Mentah!I408="Yes",1,0)</f>
        <v>1</v>
      </c>
      <c r="J408" s="5">
        <f>IF(Data_Mentah!J408="Yes",1,0)</f>
        <v>1</v>
      </c>
      <c r="K408" s="5">
        <f>IF(Data_Mentah!K408="Yes",1,0)</f>
        <v>0</v>
      </c>
      <c r="L408" s="5">
        <f>IF(Data_Mentah!L408="Yes",1,0)</f>
        <v>1</v>
      </c>
      <c r="M408" s="5">
        <f>IF(Data_Mentah!M408="Yes",1,0)</f>
        <v>0</v>
      </c>
      <c r="N408" s="5">
        <f>IF(Data_Mentah!N408="Yes",1,0)</f>
        <v>1</v>
      </c>
      <c r="O408" s="5">
        <f>IF(Data_Mentah!O408="Yes",1,0)</f>
        <v>1</v>
      </c>
      <c r="P408" s="5">
        <f>IF(Data_Mentah!P408="Yes",1,0)</f>
        <v>0</v>
      </c>
      <c r="Q408" s="6">
        <f>IF(Data_Mentah!Q408="Positive",1,0)</f>
        <v>0</v>
      </c>
      <c r="T408">
        <f t="shared" si="36"/>
        <v>1</v>
      </c>
      <c r="U408">
        <f t="shared" si="37"/>
        <v>0</v>
      </c>
      <c r="V408">
        <f t="shared" si="38"/>
        <v>1</v>
      </c>
      <c r="W408">
        <f t="shared" si="39"/>
        <v>0</v>
      </c>
      <c r="X408">
        <f t="shared" si="40"/>
        <v>1</v>
      </c>
      <c r="Y408">
        <f>IF((Evaluasi_Model!T408 + Evaluasi_Model!U408 + Evaluasi_Model!V408 + Evaluasi_Model!W408 + Evaluasi_Model!X408) &gt;= 3, 1, 0)</f>
        <v>1</v>
      </c>
      <c r="Z408">
        <f>Label_Encoding!Q408</f>
        <v>0</v>
      </c>
      <c r="AA408" t="str">
        <f t="shared" si="41"/>
        <v>Salah</v>
      </c>
    </row>
    <row r="409" spans="1:27" ht="15.75" customHeight="1" x14ac:dyDescent="0.2">
      <c r="A409" s="7">
        <v>51</v>
      </c>
      <c r="B409" s="8">
        <f>IF(Data_Mentah!B409="Male",1,0)</f>
        <v>0</v>
      </c>
      <c r="C409" s="8">
        <f>IF(Data_Mentah!C409="Yes",1,0)</f>
        <v>0</v>
      </c>
      <c r="D409" s="8">
        <f>IF(Data_Mentah!D409="Yes",1,0)</f>
        <v>0</v>
      </c>
      <c r="E409" s="8">
        <f>IF(Data_Mentah!E409="Yes",1,0)</f>
        <v>0</v>
      </c>
      <c r="F409" s="8">
        <f>IF(Data_Mentah!F409="Yes",1,0)</f>
        <v>0</v>
      </c>
      <c r="G409" s="8">
        <f>IF(Data_Mentah!G409="Yes",1,0)</f>
        <v>0</v>
      </c>
      <c r="H409" s="8">
        <f>IF(Data_Mentah!H409="Yes",1,0)</f>
        <v>1</v>
      </c>
      <c r="I409" s="8">
        <f>IF(Data_Mentah!I409="Yes",1,0)</f>
        <v>0</v>
      </c>
      <c r="J409" s="8">
        <f>IF(Data_Mentah!J409="Yes",1,0)</f>
        <v>1</v>
      </c>
      <c r="K409" s="8">
        <f>IF(Data_Mentah!K409="Yes",1,0)</f>
        <v>0</v>
      </c>
      <c r="L409" s="8">
        <f>IF(Data_Mentah!L409="Yes",1,0)</f>
        <v>1</v>
      </c>
      <c r="M409" s="8">
        <f>IF(Data_Mentah!M409="Yes",1,0)</f>
        <v>0</v>
      </c>
      <c r="N409" s="8">
        <f>IF(Data_Mentah!N409="Yes",1,0)</f>
        <v>0</v>
      </c>
      <c r="O409" s="8">
        <f>IF(Data_Mentah!O409="Yes",1,0)</f>
        <v>1</v>
      </c>
      <c r="P409" s="8">
        <f>IF(Data_Mentah!P409="Yes",1,0)</f>
        <v>0</v>
      </c>
      <c r="Q409" s="9">
        <f>IF(Data_Mentah!Q409="Positive",1,0)</f>
        <v>0</v>
      </c>
      <c r="T409">
        <f t="shared" si="36"/>
        <v>0</v>
      </c>
      <c r="U409">
        <f t="shared" si="37"/>
        <v>0</v>
      </c>
      <c r="V409">
        <f t="shared" si="38"/>
        <v>0</v>
      </c>
      <c r="W409">
        <f t="shared" si="39"/>
        <v>0</v>
      </c>
      <c r="X409">
        <f t="shared" si="40"/>
        <v>0</v>
      </c>
      <c r="Y409">
        <f>IF((Evaluasi_Model!T409 + Evaluasi_Model!U409 + Evaluasi_Model!V409 + Evaluasi_Model!W409 + Evaluasi_Model!X409) &gt;= 3, 1, 0)</f>
        <v>0</v>
      </c>
      <c r="Z409">
        <f>Label_Encoding!Q409</f>
        <v>0</v>
      </c>
      <c r="AA409" t="str">
        <f t="shared" si="41"/>
        <v>Benar</v>
      </c>
    </row>
    <row r="410" spans="1:27" ht="15.75" customHeight="1" x14ac:dyDescent="0.2">
      <c r="A410" s="4">
        <v>59</v>
      </c>
      <c r="B410" s="5">
        <f>IF(Data_Mentah!B410="Male",1,0)</f>
        <v>0</v>
      </c>
      <c r="C410" s="5">
        <f>IF(Data_Mentah!C410="Yes",1,0)</f>
        <v>0</v>
      </c>
      <c r="D410" s="5">
        <f>IF(Data_Mentah!D410="Yes",1,0)</f>
        <v>0</v>
      </c>
      <c r="E410" s="5">
        <f>IF(Data_Mentah!E410="Yes",1,0)</f>
        <v>0</v>
      </c>
      <c r="F410" s="5">
        <f>IF(Data_Mentah!F410="Yes",1,0)</f>
        <v>1</v>
      </c>
      <c r="G410" s="5">
        <f>IF(Data_Mentah!G410="Yes",1,0)</f>
        <v>0</v>
      </c>
      <c r="H410" s="5">
        <f>IF(Data_Mentah!H410="Yes",1,0)</f>
        <v>0</v>
      </c>
      <c r="I410" s="5">
        <f>IF(Data_Mentah!I410="Yes",1,0)</f>
        <v>1</v>
      </c>
      <c r="J410" s="5">
        <f>IF(Data_Mentah!J410="Yes",1,0)</f>
        <v>1</v>
      </c>
      <c r="K410" s="5">
        <f>IF(Data_Mentah!K410="Yes",1,0)</f>
        <v>0</v>
      </c>
      <c r="L410" s="5">
        <f>IF(Data_Mentah!L410="Yes",1,0)</f>
        <v>1</v>
      </c>
      <c r="M410" s="5">
        <f>IF(Data_Mentah!M410="Yes",1,0)</f>
        <v>0</v>
      </c>
      <c r="N410" s="5">
        <f>IF(Data_Mentah!N410="Yes",1,0)</f>
        <v>1</v>
      </c>
      <c r="O410" s="5">
        <f>IF(Data_Mentah!O410="Yes",1,0)</f>
        <v>1</v>
      </c>
      <c r="P410" s="5">
        <f>IF(Data_Mentah!P410="Yes",1,0)</f>
        <v>1</v>
      </c>
      <c r="Q410" s="6">
        <f>IF(Data_Mentah!Q410="Positive",1,0)</f>
        <v>0</v>
      </c>
      <c r="T410">
        <f t="shared" si="36"/>
        <v>1</v>
      </c>
      <c r="U410">
        <f t="shared" si="37"/>
        <v>0</v>
      </c>
      <c r="V410">
        <f t="shared" si="38"/>
        <v>1</v>
      </c>
      <c r="W410">
        <f t="shared" si="39"/>
        <v>0</v>
      </c>
      <c r="X410">
        <f t="shared" si="40"/>
        <v>1</v>
      </c>
      <c r="Y410">
        <f>IF((Evaluasi_Model!T410 + Evaluasi_Model!U410 + Evaluasi_Model!V410 + Evaluasi_Model!W410 + Evaluasi_Model!X410) &gt;= 3, 1, 0)</f>
        <v>1</v>
      </c>
      <c r="Z410">
        <f>Label_Encoding!Q410</f>
        <v>0</v>
      </c>
      <c r="AA410" t="str">
        <f t="shared" si="41"/>
        <v>Salah</v>
      </c>
    </row>
    <row r="411" spans="1:27" ht="15.75" customHeight="1" x14ac:dyDescent="0.2">
      <c r="A411" s="7">
        <v>50</v>
      </c>
      <c r="B411" s="8">
        <f>IF(Data_Mentah!B411="Male",1,0)</f>
        <v>0</v>
      </c>
      <c r="C411" s="8">
        <f>IF(Data_Mentah!C411="Yes",1,0)</f>
        <v>0</v>
      </c>
      <c r="D411" s="8">
        <f>IF(Data_Mentah!D411="Yes",1,0)</f>
        <v>0</v>
      </c>
      <c r="E411" s="8">
        <f>IF(Data_Mentah!E411="Yes",1,0)</f>
        <v>0</v>
      </c>
      <c r="F411" s="8">
        <f>IF(Data_Mentah!F411="Yes",1,0)</f>
        <v>1</v>
      </c>
      <c r="G411" s="8">
        <f>IF(Data_Mentah!G411="Yes",1,0)</f>
        <v>0</v>
      </c>
      <c r="H411" s="8">
        <f>IF(Data_Mentah!H411="Yes",1,0)</f>
        <v>0</v>
      </c>
      <c r="I411" s="8">
        <f>IF(Data_Mentah!I411="Yes",1,0)</f>
        <v>1</v>
      </c>
      <c r="J411" s="8">
        <f>IF(Data_Mentah!J411="Yes",1,0)</f>
        <v>1</v>
      </c>
      <c r="K411" s="8">
        <f>IF(Data_Mentah!K411="Yes",1,0)</f>
        <v>0</v>
      </c>
      <c r="L411" s="8">
        <f>IF(Data_Mentah!L411="Yes",1,0)</f>
        <v>1</v>
      </c>
      <c r="M411" s="8">
        <f>IF(Data_Mentah!M411="Yes",1,0)</f>
        <v>0</v>
      </c>
      <c r="N411" s="8">
        <f>IF(Data_Mentah!N411="Yes",1,0)</f>
        <v>0</v>
      </c>
      <c r="O411" s="8">
        <f>IF(Data_Mentah!O411="Yes",1,0)</f>
        <v>1</v>
      </c>
      <c r="P411" s="8">
        <f>IF(Data_Mentah!P411="Yes",1,0)</f>
        <v>0</v>
      </c>
      <c r="Q411" s="9">
        <f>IF(Data_Mentah!Q411="Positive",1,0)</f>
        <v>0</v>
      </c>
      <c r="T411">
        <f t="shared" si="36"/>
        <v>0</v>
      </c>
      <c r="U411">
        <f t="shared" si="37"/>
        <v>0</v>
      </c>
      <c r="V411">
        <f t="shared" si="38"/>
        <v>1</v>
      </c>
      <c r="W411">
        <f t="shared" si="39"/>
        <v>0</v>
      </c>
      <c r="X411">
        <f t="shared" si="40"/>
        <v>0</v>
      </c>
      <c r="Y411">
        <f>IF((Evaluasi_Model!T411 + Evaluasi_Model!U411 + Evaluasi_Model!V411 + Evaluasi_Model!W411 + Evaluasi_Model!X411) &gt;= 3, 1, 0)</f>
        <v>0</v>
      </c>
      <c r="Z411">
        <f>Label_Encoding!Q411</f>
        <v>0</v>
      </c>
      <c r="AA411" t="str">
        <f t="shared" si="41"/>
        <v>Benar</v>
      </c>
    </row>
    <row r="412" spans="1:27" ht="15.75" customHeight="1" x14ac:dyDescent="0.2">
      <c r="A412" s="4">
        <v>30</v>
      </c>
      <c r="B412" s="5">
        <f>IF(Data_Mentah!B412="Male",1,0)</f>
        <v>1</v>
      </c>
      <c r="C412" s="5">
        <f>IF(Data_Mentah!C412="Yes",1,0)</f>
        <v>0</v>
      </c>
      <c r="D412" s="5">
        <f>IF(Data_Mentah!D412="Yes",1,0)</f>
        <v>0</v>
      </c>
      <c r="E412" s="5">
        <f>IF(Data_Mentah!E412="Yes",1,0)</f>
        <v>0</v>
      </c>
      <c r="F412" s="5">
        <f>IF(Data_Mentah!F412="Yes",1,0)</f>
        <v>0</v>
      </c>
      <c r="G412" s="5">
        <f>IF(Data_Mentah!G412="Yes",1,0)</f>
        <v>0</v>
      </c>
      <c r="H412" s="5">
        <f>IF(Data_Mentah!H412="Yes",1,0)</f>
        <v>0</v>
      </c>
      <c r="I412" s="5">
        <f>IF(Data_Mentah!I412="Yes",1,0)</f>
        <v>0</v>
      </c>
      <c r="J412" s="5">
        <f>IF(Data_Mentah!J412="Yes",1,0)</f>
        <v>0</v>
      </c>
      <c r="K412" s="5">
        <f>IF(Data_Mentah!K412="Yes",1,0)</f>
        <v>0</v>
      </c>
      <c r="L412" s="5">
        <f>IF(Data_Mentah!L412="Yes",1,0)</f>
        <v>0</v>
      </c>
      <c r="M412" s="5">
        <f>IF(Data_Mentah!M412="Yes",1,0)</f>
        <v>0</v>
      </c>
      <c r="N412" s="5">
        <f>IF(Data_Mentah!N412="Yes",1,0)</f>
        <v>0</v>
      </c>
      <c r="O412" s="5">
        <f>IF(Data_Mentah!O412="Yes",1,0)</f>
        <v>0</v>
      </c>
      <c r="P412" s="5">
        <f>IF(Data_Mentah!P412="Yes",1,0)</f>
        <v>0</v>
      </c>
      <c r="Q412" s="6">
        <f>IF(Data_Mentah!Q412="Positive",1,0)</f>
        <v>0</v>
      </c>
      <c r="T412">
        <f t="shared" si="36"/>
        <v>0</v>
      </c>
      <c r="U412">
        <f t="shared" si="37"/>
        <v>0</v>
      </c>
      <c r="V412">
        <f t="shared" si="38"/>
        <v>0</v>
      </c>
      <c r="W412">
        <f t="shared" si="39"/>
        <v>0</v>
      </c>
      <c r="X412">
        <f t="shared" si="40"/>
        <v>0</v>
      </c>
      <c r="Y412">
        <f>IF((Evaluasi_Model!T412 + Evaluasi_Model!U412 + Evaluasi_Model!V412 + Evaluasi_Model!W412 + Evaluasi_Model!X412) &gt;= 3, 1, 0)</f>
        <v>0</v>
      </c>
      <c r="Z412">
        <f>Label_Encoding!Q412</f>
        <v>0</v>
      </c>
      <c r="AA412" t="str">
        <f t="shared" si="41"/>
        <v>Benar</v>
      </c>
    </row>
    <row r="413" spans="1:27" ht="15.75" customHeight="1" x14ac:dyDescent="0.2">
      <c r="A413" s="7">
        <v>46</v>
      </c>
      <c r="B413" s="8">
        <f>IF(Data_Mentah!B413="Male",1,0)</f>
        <v>1</v>
      </c>
      <c r="C413" s="8">
        <f>IF(Data_Mentah!C413="Yes",1,0)</f>
        <v>0</v>
      </c>
      <c r="D413" s="8">
        <f>IF(Data_Mentah!D413="Yes",1,0)</f>
        <v>0</v>
      </c>
      <c r="E413" s="8">
        <f>IF(Data_Mentah!E413="Yes",1,0)</f>
        <v>0</v>
      </c>
      <c r="F413" s="8">
        <f>IF(Data_Mentah!F413="Yes",1,0)</f>
        <v>1</v>
      </c>
      <c r="G413" s="8">
        <f>IF(Data_Mentah!G413="Yes",1,0)</f>
        <v>0</v>
      </c>
      <c r="H413" s="8">
        <f>IF(Data_Mentah!H413="Yes",1,0)</f>
        <v>0</v>
      </c>
      <c r="I413" s="8">
        <f>IF(Data_Mentah!I413="Yes",1,0)</f>
        <v>0</v>
      </c>
      <c r="J413" s="8">
        <f>IF(Data_Mentah!J413="Yes",1,0)</f>
        <v>1</v>
      </c>
      <c r="K413" s="8">
        <f>IF(Data_Mentah!K413="Yes",1,0)</f>
        <v>0</v>
      </c>
      <c r="L413" s="8">
        <f>IF(Data_Mentah!L413="Yes",1,0)</f>
        <v>1</v>
      </c>
      <c r="M413" s="8">
        <f>IF(Data_Mentah!M413="Yes",1,0)</f>
        <v>0</v>
      </c>
      <c r="N413" s="8">
        <f>IF(Data_Mentah!N413="Yes",1,0)</f>
        <v>0</v>
      </c>
      <c r="O413" s="8">
        <f>IF(Data_Mentah!O413="Yes",1,0)</f>
        <v>1</v>
      </c>
      <c r="P413" s="8">
        <f>IF(Data_Mentah!P413="Yes",1,0)</f>
        <v>0</v>
      </c>
      <c r="Q413" s="9">
        <f>IF(Data_Mentah!Q413="Positive",1,0)</f>
        <v>0</v>
      </c>
      <c r="T413">
        <f t="shared" si="36"/>
        <v>0</v>
      </c>
      <c r="U413">
        <f t="shared" si="37"/>
        <v>0</v>
      </c>
      <c r="V413">
        <f t="shared" si="38"/>
        <v>1</v>
      </c>
      <c r="W413">
        <f t="shared" si="39"/>
        <v>0</v>
      </c>
      <c r="X413">
        <f t="shared" si="40"/>
        <v>0</v>
      </c>
      <c r="Y413">
        <f>IF((Evaluasi_Model!T413 + Evaluasi_Model!U413 + Evaluasi_Model!V413 + Evaluasi_Model!W413 + Evaluasi_Model!X413) &gt;= 3, 1, 0)</f>
        <v>0</v>
      </c>
      <c r="Z413">
        <f>Label_Encoding!Q413</f>
        <v>0</v>
      </c>
      <c r="AA413" t="str">
        <f t="shared" si="41"/>
        <v>Benar</v>
      </c>
    </row>
    <row r="414" spans="1:27" ht="15.75" customHeight="1" x14ac:dyDescent="0.2">
      <c r="A414" s="4">
        <v>53</v>
      </c>
      <c r="B414" s="5">
        <f>IF(Data_Mentah!B414="Male",1,0)</f>
        <v>1</v>
      </c>
      <c r="C414" s="5">
        <f>IF(Data_Mentah!C414="Yes",1,0)</f>
        <v>0</v>
      </c>
      <c r="D414" s="5">
        <f>IF(Data_Mentah!D414="Yes",1,0)</f>
        <v>0</v>
      </c>
      <c r="E414" s="5">
        <f>IF(Data_Mentah!E414="Yes",1,0)</f>
        <v>0</v>
      </c>
      <c r="F414" s="5">
        <f>IF(Data_Mentah!F414="Yes",1,0)</f>
        <v>1</v>
      </c>
      <c r="G414" s="5">
        <f>IF(Data_Mentah!G414="Yes",1,0)</f>
        <v>1</v>
      </c>
      <c r="H414" s="5">
        <f>IF(Data_Mentah!H414="Yes",1,0)</f>
        <v>0</v>
      </c>
      <c r="I414" s="5">
        <f>IF(Data_Mentah!I414="Yes",1,0)</f>
        <v>1</v>
      </c>
      <c r="J414" s="5">
        <f>IF(Data_Mentah!J414="Yes",1,0)</f>
        <v>1</v>
      </c>
      <c r="K414" s="5">
        <f>IF(Data_Mentah!K414="Yes",1,0)</f>
        <v>0</v>
      </c>
      <c r="L414" s="5">
        <f>IF(Data_Mentah!L414="Yes",1,0)</f>
        <v>1</v>
      </c>
      <c r="M414" s="5">
        <f>IF(Data_Mentah!M414="Yes",1,0)</f>
        <v>1</v>
      </c>
      <c r="N414" s="5">
        <f>IF(Data_Mentah!N414="Yes",1,0)</f>
        <v>1</v>
      </c>
      <c r="O414" s="5">
        <f>IF(Data_Mentah!O414="Yes",1,0)</f>
        <v>1</v>
      </c>
      <c r="P414" s="5">
        <f>IF(Data_Mentah!P414="Yes",1,0)</f>
        <v>0</v>
      </c>
      <c r="Q414" s="6">
        <f>IF(Data_Mentah!Q414="Positive",1,0)</f>
        <v>0</v>
      </c>
      <c r="T414">
        <f t="shared" si="36"/>
        <v>1</v>
      </c>
      <c r="U414">
        <f t="shared" si="37"/>
        <v>1</v>
      </c>
      <c r="V414">
        <f t="shared" si="38"/>
        <v>1</v>
      </c>
      <c r="W414">
        <f t="shared" si="39"/>
        <v>0</v>
      </c>
      <c r="X414">
        <f t="shared" si="40"/>
        <v>1</v>
      </c>
      <c r="Y414">
        <f>IF((Evaluasi_Model!T414 + Evaluasi_Model!U414 + Evaluasi_Model!V414 + Evaluasi_Model!W414 + Evaluasi_Model!X414) &gt;= 3, 1, 0)</f>
        <v>1</v>
      </c>
      <c r="Z414">
        <f>Label_Encoding!Q414</f>
        <v>0</v>
      </c>
      <c r="AA414" t="str">
        <f t="shared" si="41"/>
        <v>Salah</v>
      </c>
    </row>
    <row r="415" spans="1:27" ht="15.75" customHeight="1" x14ac:dyDescent="0.2">
      <c r="A415" s="7">
        <v>42</v>
      </c>
      <c r="B415" s="8">
        <f>IF(Data_Mentah!B415="Male",1,0)</f>
        <v>1</v>
      </c>
      <c r="C415" s="8">
        <f>IF(Data_Mentah!C415="Yes",1,0)</f>
        <v>0</v>
      </c>
      <c r="D415" s="8">
        <f>IF(Data_Mentah!D415="Yes",1,0)</f>
        <v>0</v>
      </c>
      <c r="E415" s="8">
        <f>IF(Data_Mentah!E415="Yes",1,0)</f>
        <v>0</v>
      </c>
      <c r="F415" s="8">
        <f>IF(Data_Mentah!F415="Yes",1,0)</f>
        <v>0</v>
      </c>
      <c r="G415" s="8">
        <f>IF(Data_Mentah!G415="Yes",1,0)</f>
        <v>0</v>
      </c>
      <c r="H415" s="8">
        <f>IF(Data_Mentah!H415="Yes",1,0)</f>
        <v>0</v>
      </c>
      <c r="I415" s="8">
        <f>IF(Data_Mentah!I415="Yes",1,0)</f>
        <v>0</v>
      </c>
      <c r="J415" s="8">
        <f>IF(Data_Mentah!J415="Yes",1,0)</f>
        <v>0</v>
      </c>
      <c r="K415" s="8">
        <f>IF(Data_Mentah!K415="Yes",1,0)</f>
        <v>0</v>
      </c>
      <c r="L415" s="8">
        <f>IF(Data_Mentah!L415="Yes",1,0)</f>
        <v>0</v>
      </c>
      <c r="M415" s="8">
        <f>IF(Data_Mentah!M415="Yes",1,0)</f>
        <v>0</v>
      </c>
      <c r="N415" s="8">
        <f>IF(Data_Mentah!N415="Yes",1,0)</f>
        <v>0</v>
      </c>
      <c r="O415" s="8">
        <f>IF(Data_Mentah!O415="Yes",1,0)</f>
        <v>1</v>
      </c>
      <c r="P415" s="8">
        <f>IF(Data_Mentah!P415="Yes",1,0)</f>
        <v>0</v>
      </c>
      <c r="Q415" s="9">
        <f>IF(Data_Mentah!Q415="Positive",1,0)</f>
        <v>0</v>
      </c>
      <c r="T415">
        <f t="shared" si="36"/>
        <v>0</v>
      </c>
      <c r="U415">
        <f t="shared" si="37"/>
        <v>0</v>
      </c>
      <c r="V415">
        <f t="shared" si="38"/>
        <v>0</v>
      </c>
      <c r="W415">
        <f t="shared" si="39"/>
        <v>0</v>
      </c>
      <c r="X415">
        <f t="shared" si="40"/>
        <v>0</v>
      </c>
      <c r="Y415">
        <f>IF((Evaluasi_Model!T415 + Evaluasi_Model!U415 + Evaluasi_Model!V415 + Evaluasi_Model!W415 + Evaluasi_Model!X415) &gt;= 3, 1, 0)</f>
        <v>0</v>
      </c>
      <c r="Z415">
        <f>Label_Encoding!Q415</f>
        <v>0</v>
      </c>
      <c r="AA415" t="str">
        <f t="shared" si="41"/>
        <v>Benar</v>
      </c>
    </row>
    <row r="416" spans="1:27" ht="15.75" customHeight="1" x14ac:dyDescent="0.2">
      <c r="A416" s="4">
        <v>55</v>
      </c>
      <c r="B416" s="5">
        <f>IF(Data_Mentah!B416="Male",1,0)</f>
        <v>0</v>
      </c>
      <c r="C416" s="5">
        <f>IF(Data_Mentah!C416="Yes",1,0)</f>
        <v>1</v>
      </c>
      <c r="D416" s="5">
        <f>IF(Data_Mentah!D416="Yes",1,0)</f>
        <v>1</v>
      </c>
      <c r="E416" s="5">
        <f>IF(Data_Mentah!E416="Yes",1,0)</f>
        <v>1</v>
      </c>
      <c r="F416" s="5">
        <f>IF(Data_Mentah!F416="Yes",1,0)</f>
        <v>1</v>
      </c>
      <c r="G416" s="5">
        <f>IF(Data_Mentah!G416="Yes",1,0)</f>
        <v>0</v>
      </c>
      <c r="H416" s="5">
        <f>IF(Data_Mentah!H416="Yes",1,0)</f>
        <v>0</v>
      </c>
      <c r="I416" s="5">
        <f>IF(Data_Mentah!I416="Yes",1,0)</f>
        <v>1</v>
      </c>
      <c r="J416" s="5">
        <f>IF(Data_Mentah!J416="Yes",1,0)</f>
        <v>0</v>
      </c>
      <c r="K416" s="5">
        <f>IF(Data_Mentah!K416="Yes",1,0)</f>
        <v>0</v>
      </c>
      <c r="L416" s="5">
        <f>IF(Data_Mentah!L416="Yes",1,0)</f>
        <v>0</v>
      </c>
      <c r="M416" s="5">
        <f>IF(Data_Mentah!M416="Yes",1,0)</f>
        <v>1</v>
      </c>
      <c r="N416" s="5">
        <f>IF(Data_Mentah!N416="Yes",1,0)</f>
        <v>0</v>
      </c>
      <c r="O416" s="5">
        <f>IF(Data_Mentah!O416="Yes",1,0)</f>
        <v>0</v>
      </c>
      <c r="P416" s="5">
        <f>IF(Data_Mentah!P416="Yes",1,0)</f>
        <v>1</v>
      </c>
      <c r="Q416" s="6">
        <f>IF(Data_Mentah!Q416="Positive",1,0)</f>
        <v>1</v>
      </c>
      <c r="T416">
        <f t="shared" si="36"/>
        <v>0</v>
      </c>
      <c r="U416">
        <f t="shared" si="37"/>
        <v>1</v>
      </c>
      <c r="V416">
        <f t="shared" si="38"/>
        <v>0</v>
      </c>
      <c r="W416">
        <f t="shared" si="39"/>
        <v>0</v>
      </c>
      <c r="X416">
        <f t="shared" si="40"/>
        <v>1</v>
      </c>
      <c r="Y416">
        <f>IF((Evaluasi_Model!T416 + Evaluasi_Model!U416 + Evaluasi_Model!V416 + Evaluasi_Model!W416 + Evaluasi_Model!X416) &gt;= 3, 1, 0)</f>
        <v>0</v>
      </c>
      <c r="Z416">
        <f>Label_Encoding!Q416</f>
        <v>1</v>
      </c>
      <c r="AA416" t="str">
        <f t="shared" si="41"/>
        <v>Salah</v>
      </c>
    </row>
    <row r="417" spans="1:27" ht="15.75" customHeight="1" x14ac:dyDescent="0.2">
      <c r="A417" s="7">
        <v>48</v>
      </c>
      <c r="B417" s="8">
        <f>IF(Data_Mentah!B417="Male",1,0)</f>
        <v>0</v>
      </c>
      <c r="C417" s="8">
        <f>IF(Data_Mentah!C417="Yes",1,0)</f>
        <v>1</v>
      </c>
      <c r="D417" s="8">
        <f>IF(Data_Mentah!D417="Yes",1,0)</f>
        <v>1</v>
      </c>
      <c r="E417" s="8">
        <f>IF(Data_Mentah!E417="Yes",1,0)</f>
        <v>1</v>
      </c>
      <c r="F417" s="8">
        <f>IF(Data_Mentah!F417="Yes",1,0)</f>
        <v>1</v>
      </c>
      <c r="G417" s="8">
        <f>IF(Data_Mentah!G417="Yes",1,0)</f>
        <v>1</v>
      </c>
      <c r="H417" s="8">
        <f>IF(Data_Mentah!H417="Yes",1,0)</f>
        <v>0</v>
      </c>
      <c r="I417" s="8">
        <f>IF(Data_Mentah!I417="Yes",1,0)</f>
        <v>0</v>
      </c>
      <c r="J417" s="8">
        <f>IF(Data_Mentah!J417="Yes",1,0)</f>
        <v>0</v>
      </c>
      <c r="K417" s="8">
        <f>IF(Data_Mentah!K417="Yes",1,0)</f>
        <v>0</v>
      </c>
      <c r="L417" s="8">
        <f>IF(Data_Mentah!L417="Yes",1,0)</f>
        <v>0</v>
      </c>
      <c r="M417" s="8">
        <f>IF(Data_Mentah!M417="Yes",1,0)</f>
        <v>1</v>
      </c>
      <c r="N417" s="8">
        <f>IF(Data_Mentah!N417="Yes",1,0)</f>
        <v>0</v>
      </c>
      <c r="O417" s="8">
        <f>IF(Data_Mentah!O417="Yes",1,0)</f>
        <v>0</v>
      </c>
      <c r="P417" s="8">
        <f>IF(Data_Mentah!P417="Yes",1,0)</f>
        <v>0</v>
      </c>
      <c r="Q417" s="9">
        <f>IF(Data_Mentah!Q417="Positive",1,0)</f>
        <v>1</v>
      </c>
      <c r="T417">
        <f t="shared" si="36"/>
        <v>0</v>
      </c>
      <c r="U417">
        <f t="shared" si="37"/>
        <v>1</v>
      </c>
      <c r="V417">
        <f t="shared" si="38"/>
        <v>0</v>
      </c>
      <c r="W417">
        <f t="shared" si="39"/>
        <v>0</v>
      </c>
      <c r="X417">
        <f t="shared" si="40"/>
        <v>0</v>
      </c>
      <c r="Y417">
        <f>IF((Evaluasi_Model!T417 + Evaluasi_Model!U417 + Evaluasi_Model!V417 + Evaluasi_Model!W417 + Evaluasi_Model!X417) &gt;= 3, 1, 0)</f>
        <v>0</v>
      </c>
      <c r="Z417">
        <f>Label_Encoding!Q417</f>
        <v>1</v>
      </c>
      <c r="AA417" t="str">
        <f t="shared" si="41"/>
        <v>Salah</v>
      </c>
    </row>
    <row r="418" spans="1:27" ht="15.75" customHeight="1" x14ac:dyDescent="0.2">
      <c r="A418" s="4">
        <v>55</v>
      </c>
      <c r="B418" s="5">
        <f>IF(Data_Mentah!B418="Male",1,0)</f>
        <v>0</v>
      </c>
      <c r="C418" s="5">
        <f>IF(Data_Mentah!C418="Yes",1,0)</f>
        <v>1</v>
      </c>
      <c r="D418" s="5">
        <f>IF(Data_Mentah!D418="Yes",1,0)</f>
        <v>1</v>
      </c>
      <c r="E418" s="5">
        <f>IF(Data_Mentah!E418="Yes",1,0)</f>
        <v>1</v>
      </c>
      <c r="F418" s="5">
        <f>IF(Data_Mentah!F418="Yes",1,0)</f>
        <v>0</v>
      </c>
      <c r="G418" s="5">
        <f>IF(Data_Mentah!G418="Yes",1,0)</f>
        <v>1</v>
      </c>
      <c r="H418" s="5">
        <f>IF(Data_Mentah!H418="Yes",1,0)</f>
        <v>0</v>
      </c>
      <c r="I418" s="5">
        <f>IF(Data_Mentah!I418="Yes",1,0)</f>
        <v>0</v>
      </c>
      <c r="J418" s="5">
        <f>IF(Data_Mentah!J418="Yes",1,0)</f>
        <v>1</v>
      </c>
      <c r="K418" s="5">
        <f>IF(Data_Mentah!K418="Yes",1,0)</f>
        <v>0</v>
      </c>
      <c r="L418" s="5">
        <f>IF(Data_Mentah!L418="Yes",1,0)</f>
        <v>1</v>
      </c>
      <c r="M418" s="5">
        <f>IF(Data_Mentah!M418="Yes",1,0)</f>
        <v>1</v>
      </c>
      <c r="N418" s="5">
        <f>IF(Data_Mentah!N418="Yes",1,0)</f>
        <v>0</v>
      </c>
      <c r="O418" s="5">
        <f>IF(Data_Mentah!O418="Yes",1,0)</f>
        <v>0</v>
      </c>
      <c r="P418" s="5">
        <f>IF(Data_Mentah!P418="Yes",1,0)</f>
        <v>0</v>
      </c>
      <c r="Q418" s="6">
        <f>IF(Data_Mentah!Q418="Positive",1,0)</f>
        <v>1</v>
      </c>
      <c r="T418">
        <f t="shared" si="36"/>
        <v>0</v>
      </c>
      <c r="U418">
        <f t="shared" si="37"/>
        <v>1</v>
      </c>
      <c r="V418">
        <f t="shared" si="38"/>
        <v>0</v>
      </c>
      <c r="W418">
        <f t="shared" si="39"/>
        <v>0</v>
      </c>
      <c r="X418">
        <f t="shared" si="40"/>
        <v>0</v>
      </c>
      <c r="Y418">
        <f>IF((Evaluasi_Model!T418 + Evaluasi_Model!U418 + Evaluasi_Model!V418 + Evaluasi_Model!W418 + Evaluasi_Model!X418) &gt;= 3, 1, 0)</f>
        <v>0</v>
      </c>
      <c r="Z418">
        <f>Label_Encoding!Q418</f>
        <v>1</v>
      </c>
      <c r="AA418" t="str">
        <f t="shared" si="41"/>
        <v>Salah</v>
      </c>
    </row>
    <row r="419" spans="1:27" ht="15.75" customHeight="1" x14ac:dyDescent="0.2">
      <c r="A419" s="7">
        <v>39</v>
      </c>
      <c r="B419" s="8">
        <f>IF(Data_Mentah!B419="Male",1,0)</f>
        <v>0</v>
      </c>
      <c r="C419" s="8">
        <f>IF(Data_Mentah!C419="Yes",1,0)</f>
        <v>1</v>
      </c>
      <c r="D419" s="8">
        <f>IF(Data_Mentah!D419="Yes",1,0)</f>
        <v>1</v>
      </c>
      <c r="E419" s="8">
        <f>IF(Data_Mentah!E419="Yes",1,0)</f>
        <v>1</v>
      </c>
      <c r="F419" s="8">
        <f>IF(Data_Mentah!F419="Yes",1,0)</f>
        <v>1</v>
      </c>
      <c r="G419" s="8">
        <f>IF(Data_Mentah!G419="Yes",1,0)</f>
        <v>1</v>
      </c>
      <c r="H419" s="8">
        <f>IF(Data_Mentah!H419="Yes",1,0)</f>
        <v>0</v>
      </c>
      <c r="I419" s="8">
        <f>IF(Data_Mentah!I419="Yes",1,0)</f>
        <v>0</v>
      </c>
      <c r="J419" s="8">
        <f>IF(Data_Mentah!J419="Yes",1,0)</f>
        <v>1</v>
      </c>
      <c r="K419" s="8">
        <f>IF(Data_Mentah!K419="Yes",1,0)</f>
        <v>1</v>
      </c>
      <c r="L419" s="8">
        <f>IF(Data_Mentah!L419="Yes",1,0)</f>
        <v>1</v>
      </c>
      <c r="M419" s="8">
        <f>IF(Data_Mentah!M419="Yes",1,0)</f>
        <v>1</v>
      </c>
      <c r="N419" s="8">
        <f>IF(Data_Mentah!N419="Yes",1,0)</f>
        <v>0</v>
      </c>
      <c r="O419" s="8">
        <f>IF(Data_Mentah!O419="Yes",1,0)</f>
        <v>0</v>
      </c>
      <c r="P419" s="8">
        <f>IF(Data_Mentah!P419="Yes",1,0)</f>
        <v>0</v>
      </c>
      <c r="Q419" s="9">
        <f>IF(Data_Mentah!Q419="Positive",1,0)</f>
        <v>1</v>
      </c>
      <c r="T419">
        <f t="shared" si="36"/>
        <v>1</v>
      </c>
      <c r="U419">
        <f t="shared" si="37"/>
        <v>1</v>
      </c>
      <c r="V419">
        <f t="shared" si="38"/>
        <v>1</v>
      </c>
      <c r="W419">
        <f t="shared" si="39"/>
        <v>0</v>
      </c>
      <c r="X419">
        <f t="shared" si="40"/>
        <v>0</v>
      </c>
      <c r="Y419">
        <f>IF((Evaluasi_Model!T419 + Evaluasi_Model!U419 + Evaluasi_Model!V419 + Evaluasi_Model!W419 + Evaluasi_Model!X419) &gt;= 3, 1, 0)</f>
        <v>1</v>
      </c>
      <c r="Z419">
        <f>Label_Encoding!Q419</f>
        <v>1</v>
      </c>
      <c r="AA419" t="str">
        <f t="shared" si="41"/>
        <v>Benar</v>
      </c>
    </row>
    <row r="420" spans="1:27" ht="15.75" customHeight="1" x14ac:dyDescent="0.2">
      <c r="A420" s="4">
        <v>43</v>
      </c>
      <c r="B420" s="5">
        <f>IF(Data_Mentah!B420="Male",1,0)</f>
        <v>0</v>
      </c>
      <c r="C420" s="5">
        <f>IF(Data_Mentah!C420="Yes",1,0)</f>
        <v>1</v>
      </c>
      <c r="D420" s="5">
        <f>IF(Data_Mentah!D420="Yes",1,0)</f>
        <v>1</v>
      </c>
      <c r="E420" s="5">
        <f>IF(Data_Mentah!E420="Yes",1,0)</f>
        <v>1</v>
      </c>
      <c r="F420" s="5">
        <f>IF(Data_Mentah!F420="Yes",1,0)</f>
        <v>1</v>
      </c>
      <c r="G420" s="5">
        <f>IF(Data_Mentah!G420="Yes",1,0)</f>
        <v>1</v>
      </c>
      <c r="H420" s="5">
        <f>IF(Data_Mentah!H420="Yes",1,0)</f>
        <v>0</v>
      </c>
      <c r="I420" s="5">
        <f>IF(Data_Mentah!I420="Yes",1,0)</f>
        <v>1</v>
      </c>
      <c r="J420" s="5">
        <f>IF(Data_Mentah!J420="Yes",1,0)</f>
        <v>0</v>
      </c>
      <c r="K420" s="5">
        <f>IF(Data_Mentah!K420="Yes",1,0)</f>
        <v>0</v>
      </c>
      <c r="L420" s="5">
        <f>IF(Data_Mentah!L420="Yes",1,0)</f>
        <v>0</v>
      </c>
      <c r="M420" s="5">
        <f>IF(Data_Mentah!M420="Yes",1,0)</f>
        <v>1</v>
      </c>
      <c r="N420" s="5">
        <f>IF(Data_Mentah!N420="Yes",1,0)</f>
        <v>1</v>
      </c>
      <c r="O420" s="5">
        <f>IF(Data_Mentah!O420="Yes",1,0)</f>
        <v>0</v>
      </c>
      <c r="P420" s="5">
        <f>IF(Data_Mentah!P420="Yes",1,0)</f>
        <v>1</v>
      </c>
      <c r="Q420" s="6">
        <f>IF(Data_Mentah!Q420="Positive",1,0)</f>
        <v>1</v>
      </c>
      <c r="T420">
        <f t="shared" si="36"/>
        <v>1</v>
      </c>
      <c r="U420">
        <f t="shared" si="37"/>
        <v>1</v>
      </c>
      <c r="V420">
        <f t="shared" si="38"/>
        <v>0</v>
      </c>
      <c r="W420">
        <f t="shared" si="39"/>
        <v>0</v>
      </c>
      <c r="X420">
        <f t="shared" si="40"/>
        <v>1</v>
      </c>
      <c r="Y420">
        <f>IF((Evaluasi_Model!T420 + Evaluasi_Model!U420 + Evaluasi_Model!V420 + Evaluasi_Model!W420 + Evaluasi_Model!X420) &gt;= 3, 1, 0)</f>
        <v>1</v>
      </c>
      <c r="Z420">
        <f>Label_Encoding!Q420</f>
        <v>1</v>
      </c>
      <c r="AA420" t="str">
        <f t="shared" si="41"/>
        <v>Benar</v>
      </c>
    </row>
    <row r="421" spans="1:27" ht="15.75" customHeight="1" x14ac:dyDescent="0.2">
      <c r="A421" s="7">
        <v>35</v>
      </c>
      <c r="B421" s="8">
        <f>IF(Data_Mentah!B421="Male",1,0)</f>
        <v>0</v>
      </c>
      <c r="C421" s="8">
        <f>IF(Data_Mentah!C421="Yes",1,0)</f>
        <v>1</v>
      </c>
      <c r="D421" s="8">
        <f>IF(Data_Mentah!D421="Yes",1,0)</f>
        <v>1</v>
      </c>
      <c r="E421" s="8">
        <f>IF(Data_Mentah!E421="Yes",1,0)</f>
        <v>0</v>
      </c>
      <c r="F421" s="8">
        <f>IF(Data_Mentah!F421="Yes",1,0)</f>
        <v>1</v>
      </c>
      <c r="G421" s="8">
        <f>IF(Data_Mentah!G421="Yes",1,0)</f>
        <v>0</v>
      </c>
      <c r="H421" s="8">
        <f>IF(Data_Mentah!H421="Yes",1,0)</f>
        <v>0</v>
      </c>
      <c r="I421" s="8">
        <f>IF(Data_Mentah!I421="Yes",1,0)</f>
        <v>1</v>
      </c>
      <c r="J421" s="8">
        <f>IF(Data_Mentah!J421="Yes",1,0)</f>
        <v>0</v>
      </c>
      <c r="K421" s="8">
        <f>IF(Data_Mentah!K421="Yes",1,0)</f>
        <v>0</v>
      </c>
      <c r="L421" s="8">
        <f>IF(Data_Mentah!L421="Yes",1,0)</f>
        <v>0</v>
      </c>
      <c r="M421" s="8">
        <f>IF(Data_Mentah!M421="Yes",1,0)</f>
        <v>0</v>
      </c>
      <c r="N421" s="8">
        <f>IF(Data_Mentah!N421="Yes",1,0)</f>
        <v>0</v>
      </c>
      <c r="O421" s="8">
        <f>IF(Data_Mentah!O421="Yes",1,0)</f>
        <v>0</v>
      </c>
      <c r="P421" s="8">
        <f>IF(Data_Mentah!P421="Yes",1,0)</f>
        <v>0</v>
      </c>
      <c r="Q421" s="9">
        <f>IF(Data_Mentah!Q421="Positive",1,0)</f>
        <v>1</v>
      </c>
      <c r="T421">
        <f t="shared" si="36"/>
        <v>0</v>
      </c>
      <c r="U421">
        <f t="shared" si="37"/>
        <v>0</v>
      </c>
      <c r="V421">
        <f t="shared" si="38"/>
        <v>0</v>
      </c>
      <c r="W421">
        <f t="shared" si="39"/>
        <v>0</v>
      </c>
      <c r="X421">
        <f t="shared" si="40"/>
        <v>0</v>
      </c>
      <c r="Y421">
        <f>IF((Evaluasi_Model!T421 + Evaluasi_Model!U421 + Evaluasi_Model!V421 + Evaluasi_Model!W421 + Evaluasi_Model!X421) &gt;= 3, 1, 0)</f>
        <v>0</v>
      </c>
      <c r="Z421">
        <f>Label_Encoding!Q421</f>
        <v>1</v>
      </c>
      <c r="AA421" t="str">
        <f t="shared" si="41"/>
        <v>Salah</v>
      </c>
    </row>
    <row r="422" spans="1:27" ht="15.75" customHeight="1" x14ac:dyDescent="0.2">
      <c r="A422" s="4">
        <v>47</v>
      </c>
      <c r="B422" s="5">
        <f>IF(Data_Mentah!B422="Male",1,0)</f>
        <v>0</v>
      </c>
      <c r="C422" s="5">
        <f>IF(Data_Mentah!C422="Yes",1,0)</f>
        <v>0</v>
      </c>
      <c r="D422" s="5">
        <f>IF(Data_Mentah!D422="Yes",1,0)</f>
        <v>0</v>
      </c>
      <c r="E422" s="5">
        <f>IF(Data_Mentah!E422="Yes",1,0)</f>
        <v>1</v>
      </c>
      <c r="F422" s="5">
        <f>IF(Data_Mentah!F422="Yes",1,0)</f>
        <v>1</v>
      </c>
      <c r="G422" s="5">
        <f>IF(Data_Mentah!G422="Yes",1,0)</f>
        <v>1</v>
      </c>
      <c r="H422" s="5">
        <f>IF(Data_Mentah!H422="Yes",1,0)</f>
        <v>0</v>
      </c>
      <c r="I422" s="5">
        <f>IF(Data_Mentah!I422="Yes",1,0)</f>
        <v>0</v>
      </c>
      <c r="J422" s="5">
        <f>IF(Data_Mentah!J422="Yes",1,0)</f>
        <v>0</v>
      </c>
      <c r="K422" s="5">
        <f>IF(Data_Mentah!K422="Yes",1,0)</f>
        <v>0</v>
      </c>
      <c r="L422" s="5">
        <f>IF(Data_Mentah!L422="Yes",1,0)</f>
        <v>0</v>
      </c>
      <c r="M422" s="5">
        <f>IF(Data_Mentah!M422="Yes",1,0)</f>
        <v>0</v>
      </c>
      <c r="N422" s="5">
        <f>IF(Data_Mentah!N422="Yes",1,0)</f>
        <v>1</v>
      </c>
      <c r="O422" s="5">
        <f>IF(Data_Mentah!O422="Yes",1,0)</f>
        <v>0</v>
      </c>
      <c r="P422" s="5">
        <f>IF(Data_Mentah!P422="Yes",1,0)</f>
        <v>0</v>
      </c>
      <c r="Q422" s="6">
        <f>IF(Data_Mentah!Q422="Positive",1,0)</f>
        <v>1</v>
      </c>
      <c r="T422">
        <f t="shared" si="36"/>
        <v>1</v>
      </c>
      <c r="U422">
        <f t="shared" si="37"/>
        <v>0</v>
      </c>
      <c r="V422">
        <f t="shared" si="38"/>
        <v>0</v>
      </c>
      <c r="W422">
        <f t="shared" si="39"/>
        <v>0</v>
      </c>
      <c r="X422">
        <f t="shared" si="40"/>
        <v>0</v>
      </c>
      <c r="Y422">
        <f>IF((Evaluasi_Model!T422 + Evaluasi_Model!U422 + Evaluasi_Model!V422 + Evaluasi_Model!W422 + Evaluasi_Model!X422) &gt;= 3, 1, 0)</f>
        <v>0</v>
      </c>
      <c r="Z422">
        <f>Label_Encoding!Q422</f>
        <v>1</v>
      </c>
      <c r="AA422" t="str">
        <f t="shared" si="41"/>
        <v>Salah</v>
      </c>
    </row>
    <row r="423" spans="1:27" ht="15.75" customHeight="1" x14ac:dyDescent="0.2">
      <c r="A423" s="7">
        <v>61</v>
      </c>
      <c r="B423" s="8">
        <f>IF(Data_Mentah!B423="Male",1,0)</f>
        <v>0</v>
      </c>
      <c r="C423" s="8">
        <f>IF(Data_Mentah!C423="Yes",1,0)</f>
        <v>1</v>
      </c>
      <c r="D423" s="8">
        <f>IF(Data_Mentah!D423="Yes",1,0)</f>
        <v>0</v>
      </c>
      <c r="E423" s="8">
        <f>IF(Data_Mentah!E423="Yes",1,0)</f>
        <v>0</v>
      </c>
      <c r="F423" s="8">
        <f>IF(Data_Mentah!F423="Yes",1,0)</f>
        <v>0</v>
      </c>
      <c r="G423" s="8">
        <f>IF(Data_Mentah!G423="Yes",1,0)</f>
        <v>1</v>
      </c>
      <c r="H423" s="8">
        <f>IF(Data_Mentah!H423="Yes",1,0)</f>
        <v>0</v>
      </c>
      <c r="I423" s="8">
        <f>IF(Data_Mentah!I423="Yes",1,0)</f>
        <v>0</v>
      </c>
      <c r="J423" s="8">
        <f>IF(Data_Mentah!J423="Yes",1,0)</f>
        <v>0</v>
      </c>
      <c r="K423" s="8">
        <f>IF(Data_Mentah!K423="Yes",1,0)</f>
        <v>1</v>
      </c>
      <c r="L423" s="8">
        <f>IF(Data_Mentah!L423="Yes",1,0)</f>
        <v>0</v>
      </c>
      <c r="M423" s="8">
        <f>IF(Data_Mentah!M423="Yes",1,0)</f>
        <v>0</v>
      </c>
      <c r="N423" s="8">
        <f>IF(Data_Mentah!N423="Yes",1,0)</f>
        <v>0</v>
      </c>
      <c r="O423" s="8">
        <f>IF(Data_Mentah!O423="Yes",1,0)</f>
        <v>1</v>
      </c>
      <c r="P423" s="8">
        <f>IF(Data_Mentah!P423="Yes",1,0)</f>
        <v>0</v>
      </c>
      <c r="Q423" s="9">
        <f>IF(Data_Mentah!Q423="Positive",1,0)</f>
        <v>1</v>
      </c>
      <c r="T423">
        <f t="shared" si="36"/>
        <v>0</v>
      </c>
      <c r="U423">
        <f t="shared" si="37"/>
        <v>0</v>
      </c>
      <c r="V423">
        <f t="shared" si="38"/>
        <v>0</v>
      </c>
      <c r="W423">
        <f t="shared" si="39"/>
        <v>0</v>
      </c>
      <c r="X423">
        <f t="shared" si="40"/>
        <v>0</v>
      </c>
      <c r="Y423">
        <f>IF((Evaluasi_Model!T423 + Evaluasi_Model!U423 + Evaluasi_Model!V423 + Evaluasi_Model!W423 + Evaluasi_Model!X423) &gt;= 3, 1, 0)</f>
        <v>0</v>
      </c>
      <c r="Z423">
        <f>Label_Encoding!Q423</f>
        <v>1</v>
      </c>
      <c r="AA423" t="str">
        <f t="shared" si="41"/>
        <v>Salah</v>
      </c>
    </row>
    <row r="424" spans="1:27" ht="15.75" customHeight="1" x14ac:dyDescent="0.2">
      <c r="A424" s="4">
        <v>67</v>
      </c>
      <c r="B424" s="5">
        <f>IF(Data_Mentah!B424="Male",1,0)</f>
        <v>1</v>
      </c>
      <c r="C424" s="5">
        <f>IF(Data_Mentah!C424="Yes",1,0)</f>
        <v>0</v>
      </c>
      <c r="D424" s="5">
        <f>IF(Data_Mentah!D424="Yes",1,0)</f>
        <v>1</v>
      </c>
      <c r="E424" s="5">
        <f>IF(Data_Mentah!E424="Yes",1,0)</f>
        <v>0</v>
      </c>
      <c r="F424" s="5">
        <f>IF(Data_Mentah!F424="Yes",1,0)</f>
        <v>1</v>
      </c>
      <c r="G424" s="5">
        <f>IF(Data_Mentah!G424="Yes",1,0)</f>
        <v>1</v>
      </c>
      <c r="H424" s="5">
        <f>IF(Data_Mentah!H424="Yes",1,0)</f>
        <v>0</v>
      </c>
      <c r="I424" s="5">
        <f>IF(Data_Mentah!I424="Yes",1,0)</f>
        <v>1</v>
      </c>
      <c r="J424" s="5">
        <f>IF(Data_Mentah!J424="Yes",1,0)</f>
        <v>0</v>
      </c>
      <c r="K424" s="5">
        <f>IF(Data_Mentah!K424="Yes",1,0)</f>
        <v>1</v>
      </c>
      <c r="L424" s="5">
        <f>IF(Data_Mentah!L424="Yes",1,0)</f>
        <v>1</v>
      </c>
      <c r="M424" s="5">
        <f>IF(Data_Mentah!M424="Yes",1,0)</f>
        <v>1</v>
      </c>
      <c r="N424" s="5">
        <f>IF(Data_Mentah!N424="Yes",1,0)</f>
        <v>1</v>
      </c>
      <c r="O424" s="5">
        <f>IF(Data_Mentah!O424="Yes",1,0)</f>
        <v>1</v>
      </c>
      <c r="P424" s="5">
        <f>IF(Data_Mentah!P424="Yes",1,0)</f>
        <v>1</v>
      </c>
      <c r="Q424" s="6">
        <f>IF(Data_Mentah!Q424="Positive",1,0)</f>
        <v>1</v>
      </c>
      <c r="T424">
        <f t="shared" si="36"/>
        <v>0</v>
      </c>
      <c r="U424">
        <f t="shared" si="37"/>
        <v>1</v>
      </c>
      <c r="V424">
        <f t="shared" si="38"/>
        <v>1</v>
      </c>
      <c r="W424">
        <f t="shared" si="39"/>
        <v>1</v>
      </c>
      <c r="X424">
        <f t="shared" si="40"/>
        <v>1</v>
      </c>
      <c r="Y424">
        <f>IF((Evaluasi_Model!T424 + Evaluasi_Model!U424 + Evaluasi_Model!V424 + Evaluasi_Model!W424 + Evaluasi_Model!X424) &gt;= 3, 1, 0)</f>
        <v>1</v>
      </c>
      <c r="Z424">
        <f>Label_Encoding!Q424</f>
        <v>1</v>
      </c>
      <c r="AA424" t="str">
        <f t="shared" si="41"/>
        <v>Benar</v>
      </c>
    </row>
    <row r="425" spans="1:27" ht="15.75" customHeight="1" x14ac:dyDescent="0.2">
      <c r="A425" s="7">
        <v>66</v>
      </c>
      <c r="B425" s="8">
        <f>IF(Data_Mentah!B425="Male",1,0)</f>
        <v>1</v>
      </c>
      <c r="C425" s="8">
        <f>IF(Data_Mentah!C425="Yes",1,0)</f>
        <v>1</v>
      </c>
      <c r="D425" s="8">
        <f>IF(Data_Mentah!D425="Yes",1,0)</f>
        <v>1</v>
      </c>
      <c r="E425" s="8">
        <f>IF(Data_Mentah!E425="Yes",1,0)</f>
        <v>0</v>
      </c>
      <c r="F425" s="8">
        <f>IF(Data_Mentah!F425="Yes",1,0)</f>
        <v>1</v>
      </c>
      <c r="G425" s="8">
        <f>IF(Data_Mentah!G425="Yes",1,0)</f>
        <v>1</v>
      </c>
      <c r="H425" s="8">
        <f>IF(Data_Mentah!H425="Yes",1,0)</f>
        <v>0</v>
      </c>
      <c r="I425" s="8">
        <f>IF(Data_Mentah!I425="Yes",1,0)</f>
        <v>1</v>
      </c>
      <c r="J425" s="8">
        <f>IF(Data_Mentah!J425="Yes",1,0)</f>
        <v>0</v>
      </c>
      <c r="K425" s="8">
        <f>IF(Data_Mentah!K425="Yes",1,0)</f>
        <v>0</v>
      </c>
      <c r="L425" s="8">
        <f>IF(Data_Mentah!L425="Yes",1,0)</f>
        <v>0</v>
      </c>
      <c r="M425" s="8">
        <f>IF(Data_Mentah!M425="Yes",1,0)</f>
        <v>1</v>
      </c>
      <c r="N425" s="8">
        <f>IF(Data_Mentah!N425="Yes",1,0)</f>
        <v>1</v>
      </c>
      <c r="O425" s="8">
        <f>IF(Data_Mentah!O425="Yes",1,0)</f>
        <v>0</v>
      </c>
      <c r="P425" s="8">
        <f>IF(Data_Mentah!P425="Yes",1,0)</f>
        <v>0</v>
      </c>
      <c r="Q425" s="9">
        <f>IF(Data_Mentah!Q425="Positive",1,0)</f>
        <v>1</v>
      </c>
      <c r="T425">
        <f t="shared" si="36"/>
        <v>0</v>
      </c>
      <c r="U425">
        <f t="shared" si="37"/>
        <v>1</v>
      </c>
      <c r="V425">
        <f t="shared" si="38"/>
        <v>0</v>
      </c>
      <c r="W425">
        <f t="shared" si="39"/>
        <v>0</v>
      </c>
      <c r="X425">
        <f t="shared" si="40"/>
        <v>0</v>
      </c>
      <c r="Y425">
        <f>IF((Evaluasi_Model!T425 + Evaluasi_Model!U425 + Evaluasi_Model!V425 + Evaluasi_Model!W425 + Evaluasi_Model!X425) &gt;= 3, 1, 0)</f>
        <v>0</v>
      </c>
      <c r="Z425">
        <f>Label_Encoding!Q425</f>
        <v>1</v>
      </c>
      <c r="AA425" t="str">
        <f t="shared" si="41"/>
        <v>Salah</v>
      </c>
    </row>
    <row r="426" spans="1:27" ht="15.75" customHeight="1" x14ac:dyDescent="0.2">
      <c r="A426" s="4">
        <v>43</v>
      </c>
      <c r="B426" s="5">
        <f>IF(Data_Mentah!B426="Male",1,0)</f>
        <v>1</v>
      </c>
      <c r="C426" s="5">
        <f>IF(Data_Mentah!C426="Yes",1,0)</f>
        <v>1</v>
      </c>
      <c r="D426" s="5">
        <f>IF(Data_Mentah!D426="Yes",1,0)</f>
        <v>1</v>
      </c>
      <c r="E426" s="5">
        <f>IF(Data_Mentah!E426="Yes",1,0)</f>
        <v>1</v>
      </c>
      <c r="F426" s="5">
        <f>IF(Data_Mentah!F426="Yes",1,0)</f>
        <v>1</v>
      </c>
      <c r="G426" s="5">
        <f>IF(Data_Mentah!G426="Yes",1,0)</f>
        <v>0</v>
      </c>
      <c r="H426" s="5">
        <f>IF(Data_Mentah!H426="Yes",1,0)</f>
        <v>1</v>
      </c>
      <c r="I426" s="5">
        <f>IF(Data_Mentah!I426="Yes",1,0)</f>
        <v>0</v>
      </c>
      <c r="J426" s="5">
        <f>IF(Data_Mentah!J426="Yes",1,0)</f>
        <v>0</v>
      </c>
      <c r="K426" s="5">
        <f>IF(Data_Mentah!K426="Yes",1,0)</f>
        <v>0</v>
      </c>
      <c r="L426" s="5">
        <f>IF(Data_Mentah!L426="Yes",1,0)</f>
        <v>0</v>
      </c>
      <c r="M426" s="5">
        <f>IF(Data_Mentah!M426="Yes",1,0)</f>
        <v>0</v>
      </c>
      <c r="N426" s="5">
        <f>IF(Data_Mentah!N426="Yes",1,0)</f>
        <v>0</v>
      </c>
      <c r="O426" s="5">
        <f>IF(Data_Mentah!O426="Yes",1,0)</f>
        <v>0</v>
      </c>
      <c r="P426" s="5">
        <f>IF(Data_Mentah!P426="Yes",1,0)</f>
        <v>0</v>
      </c>
      <c r="Q426" s="6">
        <f>IF(Data_Mentah!Q426="Positive",1,0)</f>
        <v>1</v>
      </c>
      <c r="T426">
        <f t="shared" si="36"/>
        <v>1</v>
      </c>
      <c r="U426">
        <f t="shared" si="37"/>
        <v>0</v>
      </c>
      <c r="V426">
        <f t="shared" si="38"/>
        <v>0</v>
      </c>
      <c r="W426">
        <f t="shared" si="39"/>
        <v>0</v>
      </c>
      <c r="X426">
        <f t="shared" si="40"/>
        <v>0</v>
      </c>
      <c r="Y426">
        <f>IF((Evaluasi_Model!T426 + Evaluasi_Model!U426 + Evaluasi_Model!V426 + Evaluasi_Model!W426 + Evaluasi_Model!X426) &gt;= 3, 1, 0)</f>
        <v>0</v>
      </c>
      <c r="Z426">
        <f>Label_Encoding!Q426</f>
        <v>1</v>
      </c>
      <c r="AA426" t="str">
        <f t="shared" si="41"/>
        <v>Salah</v>
      </c>
    </row>
    <row r="427" spans="1:27" ht="15.75" customHeight="1" x14ac:dyDescent="0.2">
      <c r="A427" s="7">
        <v>62</v>
      </c>
      <c r="B427" s="8">
        <f>IF(Data_Mentah!B427="Male",1,0)</f>
        <v>1</v>
      </c>
      <c r="C427" s="8">
        <f>IF(Data_Mentah!C427="Yes",1,0)</f>
        <v>1</v>
      </c>
      <c r="D427" s="8">
        <f>IF(Data_Mentah!D427="Yes",1,0)</f>
        <v>1</v>
      </c>
      <c r="E427" s="8">
        <f>IF(Data_Mentah!E427="Yes",1,0)</f>
        <v>0</v>
      </c>
      <c r="F427" s="8">
        <f>IF(Data_Mentah!F427="Yes",1,0)</f>
        <v>1</v>
      </c>
      <c r="G427" s="8">
        <f>IF(Data_Mentah!G427="Yes",1,0)</f>
        <v>1</v>
      </c>
      <c r="H427" s="8">
        <f>IF(Data_Mentah!H427="Yes",1,0)</f>
        <v>0</v>
      </c>
      <c r="I427" s="8">
        <f>IF(Data_Mentah!I427="Yes",1,0)</f>
        <v>1</v>
      </c>
      <c r="J427" s="8">
        <f>IF(Data_Mentah!J427="Yes",1,0)</f>
        <v>0</v>
      </c>
      <c r="K427" s="8">
        <f>IF(Data_Mentah!K427="Yes",1,0)</f>
        <v>1</v>
      </c>
      <c r="L427" s="8">
        <f>IF(Data_Mentah!L427="Yes",1,0)</f>
        <v>0</v>
      </c>
      <c r="M427" s="8">
        <f>IF(Data_Mentah!M427="Yes",1,0)</f>
        <v>1</v>
      </c>
      <c r="N427" s="8">
        <f>IF(Data_Mentah!N427="Yes",1,0)</f>
        <v>1</v>
      </c>
      <c r="O427" s="8">
        <f>IF(Data_Mentah!O427="Yes",1,0)</f>
        <v>0</v>
      </c>
      <c r="P427" s="8">
        <f>IF(Data_Mentah!P427="Yes",1,0)</f>
        <v>0</v>
      </c>
      <c r="Q427" s="9">
        <f>IF(Data_Mentah!Q427="Positive",1,0)</f>
        <v>1</v>
      </c>
      <c r="T427">
        <f t="shared" si="36"/>
        <v>0</v>
      </c>
      <c r="U427">
        <f t="shared" si="37"/>
        <v>1</v>
      </c>
      <c r="V427">
        <f t="shared" si="38"/>
        <v>0</v>
      </c>
      <c r="W427">
        <f t="shared" si="39"/>
        <v>0</v>
      </c>
      <c r="X427">
        <f t="shared" si="40"/>
        <v>0</v>
      </c>
      <c r="Y427">
        <f>IF((Evaluasi_Model!T427 + Evaluasi_Model!U427 + Evaluasi_Model!V427 + Evaluasi_Model!W427 + Evaluasi_Model!X427) &gt;= 3, 1, 0)</f>
        <v>0</v>
      </c>
      <c r="Z427">
        <f>Label_Encoding!Q427</f>
        <v>1</v>
      </c>
      <c r="AA427" t="str">
        <f t="shared" si="41"/>
        <v>Salah</v>
      </c>
    </row>
    <row r="428" spans="1:27" ht="15.75" customHeight="1" x14ac:dyDescent="0.2">
      <c r="A428" s="4">
        <v>54</v>
      </c>
      <c r="B428" s="5">
        <f>IF(Data_Mentah!B428="Male",1,0)</f>
        <v>1</v>
      </c>
      <c r="C428" s="5">
        <f>IF(Data_Mentah!C428="Yes",1,0)</f>
        <v>1</v>
      </c>
      <c r="D428" s="5">
        <f>IF(Data_Mentah!D428="Yes",1,0)</f>
        <v>1</v>
      </c>
      <c r="E428" s="5">
        <f>IF(Data_Mentah!E428="Yes",1,0)</f>
        <v>1</v>
      </c>
      <c r="F428" s="5">
        <f>IF(Data_Mentah!F428="Yes",1,0)</f>
        <v>1</v>
      </c>
      <c r="G428" s="5">
        <f>IF(Data_Mentah!G428="Yes",1,0)</f>
        <v>1</v>
      </c>
      <c r="H428" s="5">
        <f>IF(Data_Mentah!H428="Yes",1,0)</f>
        <v>1</v>
      </c>
      <c r="I428" s="5">
        <f>IF(Data_Mentah!I428="Yes",1,0)</f>
        <v>1</v>
      </c>
      <c r="J428" s="5">
        <f>IF(Data_Mentah!J428="Yes",1,0)</f>
        <v>1</v>
      </c>
      <c r="K428" s="5">
        <f>IF(Data_Mentah!K428="Yes",1,0)</f>
        <v>0</v>
      </c>
      <c r="L428" s="5">
        <f>IF(Data_Mentah!L428="Yes",1,0)</f>
        <v>1</v>
      </c>
      <c r="M428" s="5">
        <f>IF(Data_Mentah!M428="Yes",1,0)</f>
        <v>0</v>
      </c>
      <c r="N428" s="5">
        <f>IF(Data_Mentah!N428="Yes",1,0)</f>
        <v>1</v>
      </c>
      <c r="O428" s="5">
        <f>IF(Data_Mentah!O428="Yes",1,0)</f>
        <v>1</v>
      </c>
      <c r="P428" s="5">
        <f>IF(Data_Mentah!P428="Yes",1,0)</f>
        <v>0</v>
      </c>
      <c r="Q428" s="6">
        <f>IF(Data_Mentah!Q428="Positive",1,0)</f>
        <v>1</v>
      </c>
      <c r="T428">
        <f t="shared" si="36"/>
        <v>1</v>
      </c>
      <c r="U428">
        <f t="shared" si="37"/>
        <v>1</v>
      </c>
      <c r="V428">
        <f t="shared" si="38"/>
        <v>1</v>
      </c>
      <c r="W428">
        <f t="shared" si="39"/>
        <v>0</v>
      </c>
      <c r="X428">
        <f t="shared" si="40"/>
        <v>1</v>
      </c>
      <c r="Y428">
        <f>IF((Evaluasi_Model!T428 + Evaluasi_Model!U428 + Evaluasi_Model!V428 + Evaluasi_Model!W428 + Evaluasi_Model!X428) &gt;= 3, 1, 0)</f>
        <v>1</v>
      </c>
      <c r="Z428">
        <f>Label_Encoding!Q428</f>
        <v>1</v>
      </c>
      <c r="AA428" t="str">
        <f t="shared" si="41"/>
        <v>Benar</v>
      </c>
    </row>
    <row r="429" spans="1:27" ht="15.75" customHeight="1" x14ac:dyDescent="0.2">
      <c r="A429" s="7">
        <v>39</v>
      </c>
      <c r="B429" s="8">
        <f>IF(Data_Mentah!B429="Male",1,0)</f>
        <v>1</v>
      </c>
      <c r="C429" s="8">
        <f>IF(Data_Mentah!C429="Yes",1,0)</f>
        <v>1</v>
      </c>
      <c r="D429" s="8">
        <f>IF(Data_Mentah!D429="Yes",1,0)</f>
        <v>0</v>
      </c>
      <c r="E429" s="8">
        <f>IF(Data_Mentah!E429="Yes",1,0)</f>
        <v>1</v>
      </c>
      <c r="F429" s="8">
        <f>IF(Data_Mentah!F429="Yes",1,0)</f>
        <v>0</v>
      </c>
      <c r="G429" s="8">
        <f>IF(Data_Mentah!G429="Yes",1,0)</f>
        <v>0</v>
      </c>
      <c r="H429" s="8">
        <f>IF(Data_Mentah!H429="Yes",1,0)</f>
        <v>1</v>
      </c>
      <c r="I429" s="8">
        <f>IF(Data_Mentah!I429="Yes",1,0)</f>
        <v>0</v>
      </c>
      <c r="J429" s="8">
        <f>IF(Data_Mentah!J429="Yes",1,0)</f>
        <v>1</v>
      </c>
      <c r="K429" s="8">
        <f>IF(Data_Mentah!K429="Yes",1,0)</f>
        <v>1</v>
      </c>
      <c r="L429" s="8">
        <f>IF(Data_Mentah!L429="Yes",1,0)</f>
        <v>0</v>
      </c>
      <c r="M429" s="8">
        <f>IF(Data_Mentah!M429="Yes",1,0)</f>
        <v>0</v>
      </c>
      <c r="N429" s="8">
        <f>IF(Data_Mentah!N429="Yes",1,0)</f>
        <v>0</v>
      </c>
      <c r="O429" s="8">
        <f>IF(Data_Mentah!O429="Yes",1,0)</f>
        <v>1</v>
      </c>
      <c r="P429" s="8">
        <f>IF(Data_Mentah!P429="Yes",1,0)</f>
        <v>0</v>
      </c>
      <c r="Q429" s="9">
        <f>IF(Data_Mentah!Q429="Positive",1,0)</f>
        <v>1</v>
      </c>
      <c r="T429">
        <f t="shared" si="36"/>
        <v>1</v>
      </c>
      <c r="U429">
        <f t="shared" si="37"/>
        <v>0</v>
      </c>
      <c r="V429">
        <f t="shared" si="38"/>
        <v>0</v>
      </c>
      <c r="W429">
        <f t="shared" si="39"/>
        <v>0</v>
      </c>
      <c r="X429">
        <f t="shared" si="40"/>
        <v>0</v>
      </c>
      <c r="Y429">
        <f>IF((Evaluasi_Model!T429 + Evaluasi_Model!U429 + Evaluasi_Model!V429 + Evaluasi_Model!W429 + Evaluasi_Model!X429) &gt;= 3, 1, 0)</f>
        <v>0</v>
      </c>
      <c r="Z429">
        <f>Label_Encoding!Q429</f>
        <v>1</v>
      </c>
      <c r="AA429" t="str">
        <f t="shared" si="41"/>
        <v>Salah</v>
      </c>
    </row>
    <row r="430" spans="1:27" ht="15.75" customHeight="1" x14ac:dyDescent="0.2">
      <c r="A430" s="4">
        <v>48</v>
      </c>
      <c r="B430" s="5">
        <f>IF(Data_Mentah!B430="Male",1,0)</f>
        <v>1</v>
      </c>
      <c r="C430" s="5">
        <f>IF(Data_Mentah!C430="Yes",1,0)</f>
        <v>0</v>
      </c>
      <c r="D430" s="5">
        <f>IF(Data_Mentah!D430="Yes",1,0)</f>
        <v>1</v>
      </c>
      <c r="E430" s="5">
        <f>IF(Data_Mentah!E430="Yes",1,0)</f>
        <v>1</v>
      </c>
      <c r="F430" s="5">
        <f>IF(Data_Mentah!F430="Yes",1,0)</f>
        <v>1</v>
      </c>
      <c r="G430" s="5">
        <f>IF(Data_Mentah!G430="Yes",1,0)</f>
        <v>0</v>
      </c>
      <c r="H430" s="5">
        <f>IF(Data_Mentah!H430="Yes",1,0)</f>
        <v>0</v>
      </c>
      <c r="I430" s="5">
        <f>IF(Data_Mentah!I430="Yes",1,0)</f>
        <v>1</v>
      </c>
      <c r="J430" s="5">
        <f>IF(Data_Mentah!J430="Yes",1,0)</f>
        <v>1</v>
      </c>
      <c r="K430" s="5">
        <f>IF(Data_Mentah!K430="Yes",1,0)</f>
        <v>1</v>
      </c>
      <c r="L430" s="5">
        <f>IF(Data_Mentah!L430="Yes",1,0)</f>
        <v>1</v>
      </c>
      <c r="M430" s="5">
        <f>IF(Data_Mentah!M430="Yes",1,0)</f>
        <v>0</v>
      </c>
      <c r="N430" s="5">
        <f>IF(Data_Mentah!N430="Yes",1,0)</f>
        <v>0</v>
      </c>
      <c r="O430" s="5">
        <f>IF(Data_Mentah!O430="Yes",1,0)</f>
        <v>0</v>
      </c>
      <c r="P430" s="5">
        <f>IF(Data_Mentah!P430="Yes",1,0)</f>
        <v>0</v>
      </c>
      <c r="Q430" s="6">
        <f>IF(Data_Mentah!Q430="Positive",1,0)</f>
        <v>1</v>
      </c>
      <c r="T430">
        <f t="shared" si="36"/>
        <v>1</v>
      </c>
      <c r="U430">
        <f t="shared" si="37"/>
        <v>0</v>
      </c>
      <c r="V430">
        <f t="shared" si="38"/>
        <v>1</v>
      </c>
      <c r="W430">
        <f t="shared" si="39"/>
        <v>0</v>
      </c>
      <c r="X430">
        <f t="shared" si="40"/>
        <v>0</v>
      </c>
      <c r="Y430">
        <f>IF((Evaluasi_Model!T430 + Evaluasi_Model!U430 + Evaluasi_Model!V430 + Evaluasi_Model!W430 + Evaluasi_Model!X430) &gt;= 3, 1, 0)</f>
        <v>0</v>
      </c>
      <c r="Z430">
        <f>Label_Encoding!Q430</f>
        <v>1</v>
      </c>
      <c r="AA430" t="str">
        <f t="shared" si="41"/>
        <v>Salah</v>
      </c>
    </row>
    <row r="431" spans="1:27" ht="15.75" customHeight="1" x14ac:dyDescent="0.2">
      <c r="A431" s="7">
        <v>58</v>
      </c>
      <c r="B431" s="8">
        <f>IF(Data_Mentah!B431="Male",1,0)</f>
        <v>1</v>
      </c>
      <c r="C431" s="8">
        <f>IF(Data_Mentah!C431="Yes",1,0)</f>
        <v>1</v>
      </c>
      <c r="D431" s="8">
        <f>IF(Data_Mentah!D431="Yes",1,0)</f>
        <v>1</v>
      </c>
      <c r="E431" s="8">
        <f>IF(Data_Mentah!E431="Yes",1,0)</f>
        <v>1</v>
      </c>
      <c r="F431" s="8">
        <f>IF(Data_Mentah!F431="Yes",1,0)</f>
        <v>1</v>
      </c>
      <c r="G431" s="8">
        <f>IF(Data_Mentah!G431="Yes",1,0)</f>
        <v>1</v>
      </c>
      <c r="H431" s="8">
        <f>IF(Data_Mentah!H431="Yes",1,0)</f>
        <v>0</v>
      </c>
      <c r="I431" s="8">
        <f>IF(Data_Mentah!I431="Yes",1,0)</f>
        <v>1</v>
      </c>
      <c r="J431" s="8">
        <f>IF(Data_Mentah!J431="Yes",1,0)</f>
        <v>0</v>
      </c>
      <c r="K431" s="8">
        <f>IF(Data_Mentah!K431="Yes",1,0)</f>
        <v>0</v>
      </c>
      <c r="L431" s="8">
        <f>IF(Data_Mentah!L431="Yes",1,0)</f>
        <v>1</v>
      </c>
      <c r="M431" s="8">
        <f>IF(Data_Mentah!M431="Yes",1,0)</f>
        <v>1</v>
      </c>
      <c r="N431" s="8">
        <f>IF(Data_Mentah!N431="Yes",1,0)</f>
        <v>1</v>
      </c>
      <c r="O431" s="8">
        <f>IF(Data_Mentah!O431="Yes",1,0)</f>
        <v>0</v>
      </c>
      <c r="P431" s="8">
        <f>IF(Data_Mentah!P431="Yes",1,0)</f>
        <v>1</v>
      </c>
      <c r="Q431" s="9">
        <f>IF(Data_Mentah!Q431="Positive",1,0)</f>
        <v>1</v>
      </c>
      <c r="T431">
        <f t="shared" si="36"/>
        <v>1</v>
      </c>
      <c r="U431">
        <f t="shared" si="37"/>
        <v>1</v>
      </c>
      <c r="V431">
        <f t="shared" si="38"/>
        <v>1</v>
      </c>
      <c r="W431">
        <f t="shared" si="39"/>
        <v>0</v>
      </c>
      <c r="X431">
        <f t="shared" si="40"/>
        <v>1</v>
      </c>
      <c r="Y431">
        <f>IF((Evaluasi_Model!T431 + Evaluasi_Model!U431 + Evaluasi_Model!V431 + Evaluasi_Model!W431 + Evaluasi_Model!X431) &gt;= 3, 1, 0)</f>
        <v>1</v>
      </c>
      <c r="Z431">
        <f>Label_Encoding!Q431</f>
        <v>1</v>
      </c>
      <c r="AA431" t="str">
        <f t="shared" si="41"/>
        <v>Benar</v>
      </c>
    </row>
    <row r="432" spans="1:27" ht="15.75" customHeight="1" x14ac:dyDescent="0.2">
      <c r="A432" s="4">
        <v>32</v>
      </c>
      <c r="B432" s="5">
        <f>IF(Data_Mentah!B432="Male",1,0)</f>
        <v>1</v>
      </c>
      <c r="C432" s="5">
        <f>IF(Data_Mentah!C432="Yes",1,0)</f>
        <v>0</v>
      </c>
      <c r="D432" s="5">
        <f>IF(Data_Mentah!D432="Yes",1,0)</f>
        <v>0</v>
      </c>
      <c r="E432" s="5">
        <f>IF(Data_Mentah!E432="Yes",1,0)</f>
        <v>0</v>
      </c>
      <c r="F432" s="5">
        <f>IF(Data_Mentah!F432="Yes",1,0)</f>
        <v>0</v>
      </c>
      <c r="G432" s="5">
        <f>IF(Data_Mentah!G432="Yes",1,0)</f>
        <v>0</v>
      </c>
      <c r="H432" s="5">
        <f>IF(Data_Mentah!H432="Yes",1,0)</f>
        <v>1</v>
      </c>
      <c r="I432" s="5">
        <f>IF(Data_Mentah!I432="Yes",1,0)</f>
        <v>0</v>
      </c>
      <c r="J432" s="5">
        <f>IF(Data_Mentah!J432="Yes",1,0)</f>
        <v>0</v>
      </c>
      <c r="K432" s="5">
        <f>IF(Data_Mentah!K432="Yes",1,0)</f>
        <v>1</v>
      </c>
      <c r="L432" s="5">
        <f>IF(Data_Mentah!L432="Yes",1,0)</f>
        <v>1</v>
      </c>
      <c r="M432" s="5">
        <f>IF(Data_Mentah!M432="Yes",1,0)</f>
        <v>0</v>
      </c>
      <c r="N432" s="5">
        <f>IF(Data_Mentah!N432="Yes",1,0)</f>
        <v>0</v>
      </c>
      <c r="O432" s="5">
        <f>IF(Data_Mentah!O432="Yes",1,0)</f>
        <v>0</v>
      </c>
      <c r="P432" s="5">
        <f>IF(Data_Mentah!P432="Yes",1,0)</f>
        <v>1</v>
      </c>
      <c r="Q432" s="6">
        <f>IF(Data_Mentah!Q432="Positive",1,0)</f>
        <v>1</v>
      </c>
      <c r="T432">
        <f t="shared" si="36"/>
        <v>0</v>
      </c>
      <c r="U432">
        <f t="shared" si="37"/>
        <v>0</v>
      </c>
      <c r="V432">
        <f t="shared" si="38"/>
        <v>0</v>
      </c>
      <c r="W432">
        <f t="shared" si="39"/>
        <v>0</v>
      </c>
      <c r="X432">
        <f t="shared" si="40"/>
        <v>0</v>
      </c>
      <c r="Y432">
        <f>IF((Evaluasi_Model!T432 + Evaluasi_Model!U432 + Evaluasi_Model!V432 + Evaluasi_Model!W432 + Evaluasi_Model!X432) &gt;= 3, 1, 0)</f>
        <v>0</v>
      </c>
      <c r="Z432">
        <f>Label_Encoding!Q432</f>
        <v>1</v>
      </c>
      <c r="AA432" t="str">
        <f t="shared" si="41"/>
        <v>Salah</v>
      </c>
    </row>
    <row r="433" spans="1:27" ht="15.75" customHeight="1" x14ac:dyDescent="0.2">
      <c r="A433" s="7">
        <v>42</v>
      </c>
      <c r="B433" s="8">
        <f>IF(Data_Mentah!B433="Male",1,0)</f>
        <v>1</v>
      </c>
      <c r="C433" s="8">
        <f>IF(Data_Mentah!C433="Yes",1,0)</f>
        <v>0</v>
      </c>
      <c r="D433" s="8">
        <f>IF(Data_Mentah!D433="Yes",1,0)</f>
        <v>0</v>
      </c>
      <c r="E433" s="8">
        <f>IF(Data_Mentah!E433="Yes",1,0)</f>
        <v>0</v>
      </c>
      <c r="F433" s="8">
        <f>IF(Data_Mentah!F433="Yes",1,0)</f>
        <v>1</v>
      </c>
      <c r="G433" s="8">
        <f>IF(Data_Mentah!G433="Yes",1,0)</f>
        <v>1</v>
      </c>
      <c r="H433" s="8">
        <f>IF(Data_Mentah!H433="Yes",1,0)</f>
        <v>0</v>
      </c>
      <c r="I433" s="8">
        <f>IF(Data_Mentah!I433="Yes",1,0)</f>
        <v>0</v>
      </c>
      <c r="J433" s="8">
        <f>IF(Data_Mentah!J433="Yes",1,0)</f>
        <v>0</v>
      </c>
      <c r="K433" s="8">
        <f>IF(Data_Mentah!K433="Yes",1,0)</f>
        <v>1</v>
      </c>
      <c r="L433" s="8">
        <f>IF(Data_Mentah!L433="Yes",1,0)</f>
        <v>0</v>
      </c>
      <c r="M433" s="8">
        <f>IF(Data_Mentah!M433="Yes",1,0)</f>
        <v>0</v>
      </c>
      <c r="N433" s="8">
        <f>IF(Data_Mentah!N433="Yes",1,0)</f>
        <v>1</v>
      </c>
      <c r="O433" s="8">
        <f>IF(Data_Mentah!O433="Yes",1,0)</f>
        <v>0</v>
      </c>
      <c r="P433" s="8">
        <f>IF(Data_Mentah!P433="Yes",1,0)</f>
        <v>0</v>
      </c>
      <c r="Q433" s="9">
        <f>IF(Data_Mentah!Q433="Positive",1,0)</f>
        <v>1</v>
      </c>
      <c r="T433">
        <f t="shared" si="36"/>
        <v>0</v>
      </c>
      <c r="U433">
        <f t="shared" si="37"/>
        <v>0</v>
      </c>
      <c r="V433">
        <f t="shared" si="38"/>
        <v>0</v>
      </c>
      <c r="W433">
        <f t="shared" si="39"/>
        <v>0</v>
      </c>
      <c r="X433">
        <f t="shared" si="40"/>
        <v>0</v>
      </c>
      <c r="Y433">
        <f>IF((Evaluasi_Model!T433 + Evaluasi_Model!U433 + Evaluasi_Model!V433 + Evaluasi_Model!W433 + Evaluasi_Model!X433) &gt;= 3, 1, 0)</f>
        <v>0</v>
      </c>
      <c r="Z433">
        <f>Label_Encoding!Q433</f>
        <v>1</v>
      </c>
      <c r="AA433" t="str">
        <f t="shared" si="41"/>
        <v>Salah</v>
      </c>
    </row>
    <row r="434" spans="1:27" ht="15.75" customHeight="1" x14ac:dyDescent="0.2">
      <c r="A434" s="4">
        <v>52</v>
      </c>
      <c r="B434" s="5">
        <f>IF(Data_Mentah!B434="Male",1,0)</f>
        <v>1</v>
      </c>
      <c r="C434" s="5">
        <f>IF(Data_Mentah!C434="Yes",1,0)</f>
        <v>1</v>
      </c>
      <c r="D434" s="5">
        <f>IF(Data_Mentah!D434="Yes",1,0)</f>
        <v>1</v>
      </c>
      <c r="E434" s="5">
        <f>IF(Data_Mentah!E434="Yes",1,0)</f>
        <v>1</v>
      </c>
      <c r="F434" s="5">
        <f>IF(Data_Mentah!F434="Yes",1,0)</f>
        <v>1</v>
      </c>
      <c r="G434" s="5">
        <f>IF(Data_Mentah!G434="Yes",1,0)</f>
        <v>1</v>
      </c>
      <c r="H434" s="5">
        <f>IF(Data_Mentah!H434="Yes",1,0)</f>
        <v>0</v>
      </c>
      <c r="I434" s="5">
        <f>IF(Data_Mentah!I434="Yes",1,0)</f>
        <v>1</v>
      </c>
      <c r="J434" s="5">
        <f>IF(Data_Mentah!J434="Yes",1,0)</f>
        <v>1</v>
      </c>
      <c r="K434" s="5">
        <f>IF(Data_Mentah!K434="Yes",1,0)</f>
        <v>0</v>
      </c>
      <c r="L434" s="5">
        <f>IF(Data_Mentah!L434="Yes",1,0)</f>
        <v>1</v>
      </c>
      <c r="M434" s="5">
        <f>IF(Data_Mentah!M434="Yes",1,0)</f>
        <v>1</v>
      </c>
      <c r="N434" s="5">
        <f>IF(Data_Mentah!N434="Yes",1,0)</f>
        <v>1</v>
      </c>
      <c r="O434" s="5">
        <f>IF(Data_Mentah!O434="Yes",1,0)</f>
        <v>0</v>
      </c>
      <c r="P434" s="5">
        <f>IF(Data_Mentah!P434="Yes",1,0)</f>
        <v>0</v>
      </c>
      <c r="Q434" s="6">
        <f>IF(Data_Mentah!Q434="Positive",1,0)</f>
        <v>1</v>
      </c>
      <c r="T434">
        <f t="shared" si="36"/>
        <v>1</v>
      </c>
      <c r="U434">
        <f t="shared" si="37"/>
        <v>1</v>
      </c>
      <c r="V434">
        <f t="shared" si="38"/>
        <v>1</v>
      </c>
      <c r="W434">
        <f t="shared" si="39"/>
        <v>0</v>
      </c>
      <c r="X434">
        <f t="shared" si="40"/>
        <v>1</v>
      </c>
      <c r="Y434">
        <f>IF((Evaluasi_Model!T434 + Evaluasi_Model!U434 + Evaluasi_Model!V434 + Evaluasi_Model!W434 + Evaluasi_Model!X434) &gt;= 3, 1, 0)</f>
        <v>1</v>
      </c>
      <c r="Z434">
        <f>Label_Encoding!Q434</f>
        <v>1</v>
      </c>
      <c r="AA434" t="str">
        <f t="shared" si="41"/>
        <v>Benar</v>
      </c>
    </row>
    <row r="435" spans="1:27" ht="15.75" customHeight="1" x14ac:dyDescent="0.2">
      <c r="A435" s="7">
        <v>38</v>
      </c>
      <c r="B435" s="8">
        <f>IF(Data_Mentah!B435="Male",1,0)</f>
        <v>1</v>
      </c>
      <c r="C435" s="8">
        <f>IF(Data_Mentah!C435="Yes",1,0)</f>
        <v>0</v>
      </c>
      <c r="D435" s="8">
        <f>IF(Data_Mentah!D435="Yes",1,0)</f>
        <v>1</v>
      </c>
      <c r="E435" s="8">
        <f>IF(Data_Mentah!E435="Yes",1,0)</f>
        <v>0</v>
      </c>
      <c r="F435" s="8">
        <f>IF(Data_Mentah!F435="Yes",1,0)</f>
        <v>0</v>
      </c>
      <c r="G435" s="8">
        <f>IF(Data_Mentah!G435="Yes",1,0)</f>
        <v>0</v>
      </c>
      <c r="H435" s="8">
        <f>IF(Data_Mentah!H435="Yes",1,0)</f>
        <v>1</v>
      </c>
      <c r="I435" s="8">
        <f>IF(Data_Mentah!I435="Yes",1,0)</f>
        <v>0</v>
      </c>
      <c r="J435" s="8">
        <f>IF(Data_Mentah!J435="Yes",1,0)</f>
        <v>0</v>
      </c>
      <c r="K435" s="8">
        <f>IF(Data_Mentah!K435="Yes",1,0)</f>
        <v>0</v>
      </c>
      <c r="L435" s="8">
        <f>IF(Data_Mentah!L435="Yes",1,0)</f>
        <v>0</v>
      </c>
      <c r="M435" s="8">
        <f>IF(Data_Mentah!M435="Yes",1,0)</f>
        <v>0</v>
      </c>
      <c r="N435" s="8">
        <f>IF(Data_Mentah!N435="Yes",1,0)</f>
        <v>0</v>
      </c>
      <c r="O435" s="8">
        <f>IF(Data_Mentah!O435="Yes",1,0)</f>
        <v>1</v>
      </c>
      <c r="P435" s="8">
        <f>IF(Data_Mentah!P435="Yes",1,0)</f>
        <v>0</v>
      </c>
      <c r="Q435" s="9">
        <f>IF(Data_Mentah!Q435="Positive",1,0)</f>
        <v>1</v>
      </c>
      <c r="T435">
        <f t="shared" si="36"/>
        <v>0</v>
      </c>
      <c r="U435">
        <f t="shared" si="37"/>
        <v>0</v>
      </c>
      <c r="V435">
        <f t="shared" si="38"/>
        <v>0</v>
      </c>
      <c r="W435">
        <f t="shared" si="39"/>
        <v>0</v>
      </c>
      <c r="X435">
        <f t="shared" si="40"/>
        <v>0</v>
      </c>
      <c r="Y435">
        <f>IF((Evaluasi_Model!T435 + Evaluasi_Model!U435 + Evaluasi_Model!V435 + Evaluasi_Model!W435 + Evaluasi_Model!X435) &gt;= 3, 1, 0)</f>
        <v>0</v>
      </c>
      <c r="Z435">
        <f>Label_Encoding!Q435</f>
        <v>1</v>
      </c>
      <c r="AA435" t="str">
        <f t="shared" si="41"/>
        <v>Salah</v>
      </c>
    </row>
    <row r="436" spans="1:27" ht="15.75" customHeight="1" x14ac:dyDescent="0.2">
      <c r="A436" s="4">
        <v>53</v>
      </c>
      <c r="B436" s="5">
        <f>IF(Data_Mentah!B436="Male",1,0)</f>
        <v>1</v>
      </c>
      <c r="C436" s="5">
        <f>IF(Data_Mentah!C436="Yes",1,0)</f>
        <v>1</v>
      </c>
      <c r="D436" s="5">
        <f>IF(Data_Mentah!D436="Yes",1,0)</f>
        <v>1</v>
      </c>
      <c r="E436" s="5">
        <f>IF(Data_Mentah!E436="Yes",1,0)</f>
        <v>1</v>
      </c>
      <c r="F436" s="5">
        <f>IF(Data_Mentah!F436="Yes",1,0)</f>
        <v>1</v>
      </c>
      <c r="G436" s="5">
        <f>IF(Data_Mentah!G436="Yes",1,0)</f>
        <v>1</v>
      </c>
      <c r="H436" s="5">
        <f>IF(Data_Mentah!H436="Yes",1,0)</f>
        <v>0</v>
      </c>
      <c r="I436" s="5">
        <f>IF(Data_Mentah!I436="Yes",1,0)</f>
        <v>1</v>
      </c>
      <c r="J436" s="5">
        <f>IF(Data_Mentah!J436="Yes",1,0)</f>
        <v>0</v>
      </c>
      <c r="K436" s="5">
        <f>IF(Data_Mentah!K436="Yes",1,0)</f>
        <v>1</v>
      </c>
      <c r="L436" s="5">
        <f>IF(Data_Mentah!L436="Yes",1,0)</f>
        <v>0</v>
      </c>
      <c r="M436" s="5">
        <f>IF(Data_Mentah!M436="Yes",1,0)</f>
        <v>1</v>
      </c>
      <c r="N436" s="5">
        <f>IF(Data_Mentah!N436="Yes",1,0)</f>
        <v>0</v>
      </c>
      <c r="O436" s="5">
        <f>IF(Data_Mentah!O436="Yes",1,0)</f>
        <v>1</v>
      </c>
      <c r="P436" s="5">
        <f>IF(Data_Mentah!P436="Yes",1,0)</f>
        <v>0</v>
      </c>
      <c r="Q436" s="6">
        <f>IF(Data_Mentah!Q436="Positive",1,0)</f>
        <v>1</v>
      </c>
      <c r="T436">
        <f t="shared" si="36"/>
        <v>0</v>
      </c>
      <c r="U436">
        <f t="shared" si="37"/>
        <v>1</v>
      </c>
      <c r="V436">
        <f t="shared" si="38"/>
        <v>0</v>
      </c>
      <c r="W436">
        <f t="shared" si="39"/>
        <v>0</v>
      </c>
      <c r="X436">
        <f t="shared" si="40"/>
        <v>1</v>
      </c>
      <c r="Y436">
        <f>IF((Evaluasi_Model!T436 + Evaluasi_Model!U436 + Evaluasi_Model!V436 + Evaluasi_Model!W436 + Evaluasi_Model!X436) &gt;= 3, 1, 0)</f>
        <v>0</v>
      </c>
      <c r="Z436">
        <f>Label_Encoding!Q436</f>
        <v>1</v>
      </c>
      <c r="AA436" t="str">
        <f t="shared" si="41"/>
        <v>Salah</v>
      </c>
    </row>
    <row r="437" spans="1:27" ht="15.75" customHeight="1" x14ac:dyDescent="0.2">
      <c r="A437" s="7">
        <v>57</v>
      </c>
      <c r="B437" s="8">
        <f>IF(Data_Mentah!B437="Male",1,0)</f>
        <v>1</v>
      </c>
      <c r="C437" s="8">
        <f>IF(Data_Mentah!C437="Yes",1,0)</f>
        <v>1</v>
      </c>
      <c r="D437" s="8">
        <f>IF(Data_Mentah!D437="Yes",1,0)</f>
        <v>1</v>
      </c>
      <c r="E437" s="8">
        <f>IF(Data_Mentah!E437="Yes",1,0)</f>
        <v>1</v>
      </c>
      <c r="F437" s="8">
        <f>IF(Data_Mentah!F437="Yes",1,0)</f>
        <v>1</v>
      </c>
      <c r="G437" s="8">
        <f>IF(Data_Mentah!G437="Yes",1,0)</f>
        <v>1</v>
      </c>
      <c r="H437" s="8">
        <f>IF(Data_Mentah!H437="Yes",1,0)</f>
        <v>0</v>
      </c>
      <c r="I437" s="8">
        <f>IF(Data_Mentah!I437="Yes",1,0)</f>
        <v>1</v>
      </c>
      <c r="J437" s="8">
        <f>IF(Data_Mentah!J437="Yes",1,0)</f>
        <v>0</v>
      </c>
      <c r="K437" s="8">
        <f>IF(Data_Mentah!K437="Yes",1,0)</f>
        <v>0</v>
      </c>
      <c r="L437" s="8">
        <f>IF(Data_Mentah!L437="Yes",1,0)</f>
        <v>0</v>
      </c>
      <c r="M437" s="8">
        <f>IF(Data_Mentah!M437="Yes",1,0)</f>
        <v>1</v>
      </c>
      <c r="N437" s="8">
        <f>IF(Data_Mentah!N437="Yes",1,0)</f>
        <v>0</v>
      </c>
      <c r="O437" s="8">
        <f>IF(Data_Mentah!O437="Yes",1,0)</f>
        <v>0</v>
      </c>
      <c r="P437" s="8">
        <f>IF(Data_Mentah!P437="Yes",1,0)</f>
        <v>0</v>
      </c>
      <c r="Q437" s="9">
        <f>IF(Data_Mentah!Q437="Positive",1,0)</f>
        <v>1</v>
      </c>
      <c r="T437">
        <f t="shared" si="36"/>
        <v>0</v>
      </c>
      <c r="U437">
        <f t="shared" si="37"/>
        <v>1</v>
      </c>
      <c r="V437">
        <f t="shared" si="38"/>
        <v>0</v>
      </c>
      <c r="W437">
        <f t="shared" si="39"/>
        <v>0</v>
      </c>
      <c r="X437">
        <f t="shared" si="40"/>
        <v>0</v>
      </c>
      <c r="Y437">
        <f>IF((Evaluasi_Model!T437 + Evaluasi_Model!U437 + Evaluasi_Model!V437 + Evaluasi_Model!W437 + Evaluasi_Model!X437) &gt;= 3, 1, 0)</f>
        <v>0</v>
      </c>
      <c r="Z437">
        <f>Label_Encoding!Q437</f>
        <v>1</v>
      </c>
      <c r="AA437" t="str">
        <f t="shared" si="41"/>
        <v>Salah</v>
      </c>
    </row>
    <row r="438" spans="1:27" ht="15.75" customHeight="1" x14ac:dyDescent="0.2">
      <c r="A438" s="4">
        <v>41</v>
      </c>
      <c r="B438" s="5">
        <f>IF(Data_Mentah!B438="Male",1,0)</f>
        <v>1</v>
      </c>
      <c r="C438" s="5">
        <f>IF(Data_Mentah!C438="Yes",1,0)</f>
        <v>1</v>
      </c>
      <c r="D438" s="5">
        <f>IF(Data_Mentah!D438="Yes",1,0)</f>
        <v>1</v>
      </c>
      <c r="E438" s="5">
        <f>IF(Data_Mentah!E438="Yes",1,0)</f>
        <v>1</v>
      </c>
      <c r="F438" s="5">
        <f>IF(Data_Mentah!F438="Yes",1,0)</f>
        <v>1</v>
      </c>
      <c r="G438" s="5">
        <f>IF(Data_Mentah!G438="Yes",1,0)</f>
        <v>1</v>
      </c>
      <c r="H438" s="5">
        <f>IF(Data_Mentah!H438="Yes",1,0)</f>
        <v>1</v>
      </c>
      <c r="I438" s="5">
        <f>IF(Data_Mentah!I438="Yes",1,0)</f>
        <v>1</v>
      </c>
      <c r="J438" s="5">
        <f>IF(Data_Mentah!J438="Yes",1,0)</f>
        <v>1</v>
      </c>
      <c r="K438" s="5">
        <f>IF(Data_Mentah!K438="Yes",1,0)</f>
        <v>1</v>
      </c>
      <c r="L438" s="5">
        <f>IF(Data_Mentah!L438="Yes",1,0)</f>
        <v>0</v>
      </c>
      <c r="M438" s="5">
        <f>IF(Data_Mentah!M438="Yes",1,0)</f>
        <v>0</v>
      </c>
      <c r="N438" s="5">
        <f>IF(Data_Mentah!N438="Yes",1,0)</f>
        <v>0</v>
      </c>
      <c r="O438" s="5">
        <f>IF(Data_Mentah!O438="Yes",1,0)</f>
        <v>0</v>
      </c>
      <c r="P438" s="5">
        <f>IF(Data_Mentah!P438="Yes",1,0)</f>
        <v>1</v>
      </c>
      <c r="Q438" s="6">
        <f>IF(Data_Mentah!Q438="Positive",1,0)</f>
        <v>1</v>
      </c>
      <c r="T438">
        <f t="shared" si="36"/>
        <v>1</v>
      </c>
      <c r="U438">
        <f t="shared" si="37"/>
        <v>1</v>
      </c>
      <c r="V438">
        <f t="shared" si="38"/>
        <v>1</v>
      </c>
      <c r="W438">
        <f t="shared" si="39"/>
        <v>0</v>
      </c>
      <c r="X438">
        <f t="shared" si="40"/>
        <v>1</v>
      </c>
      <c r="Y438">
        <f>IF((Evaluasi_Model!T438 + Evaluasi_Model!U438 + Evaluasi_Model!V438 + Evaluasi_Model!W438 + Evaluasi_Model!X438) &gt;= 3, 1, 0)</f>
        <v>1</v>
      </c>
      <c r="Z438">
        <f>Label_Encoding!Q438</f>
        <v>1</v>
      </c>
      <c r="AA438" t="str">
        <f t="shared" si="41"/>
        <v>Benar</v>
      </c>
    </row>
    <row r="439" spans="1:27" ht="15.75" customHeight="1" x14ac:dyDescent="0.2">
      <c r="A439" s="7">
        <v>37</v>
      </c>
      <c r="B439" s="8">
        <f>IF(Data_Mentah!B439="Male",1,0)</f>
        <v>1</v>
      </c>
      <c r="C439" s="8">
        <f>IF(Data_Mentah!C439="Yes",1,0)</f>
        <v>0</v>
      </c>
      <c r="D439" s="8">
        <f>IF(Data_Mentah!D439="Yes",1,0)</f>
        <v>0</v>
      </c>
      <c r="E439" s="8">
        <f>IF(Data_Mentah!E439="Yes",1,0)</f>
        <v>0</v>
      </c>
      <c r="F439" s="8">
        <f>IF(Data_Mentah!F439="Yes",1,0)</f>
        <v>1</v>
      </c>
      <c r="G439" s="8">
        <f>IF(Data_Mentah!G439="Yes",1,0)</f>
        <v>0</v>
      </c>
      <c r="H439" s="8">
        <f>IF(Data_Mentah!H439="Yes",1,0)</f>
        <v>0</v>
      </c>
      <c r="I439" s="8">
        <f>IF(Data_Mentah!I439="Yes",1,0)</f>
        <v>0</v>
      </c>
      <c r="J439" s="8">
        <f>IF(Data_Mentah!J439="Yes",1,0)</f>
        <v>0</v>
      </c>
      <c r="K439" s="8">
        <f>IF(Data_Mentah!K439="Yes",1,0)</f>
        <v>0</v>
      </c>
      <c r="L439" s="8">
        <f>IF(Data_Mentah!L439="Yes",1,0)</f>
        <v>1</v>
      </c>
      <c r="M439" s="8">
        <f>IF(Data_Mentah!M439="Yes",1,0)</f>
        <v>0</v>
      </c>
      <c r="N439" s="8">
        <f>IF(Data_Mentah!N439="Yes",1,0)</f>
        <v>0</v>
      </c>
      <c r="O439" s="8">
        <f>IF(Data_Mentah!O439="Yes",1,0)</f>
        <v>1</v>
      </c>
      <c r="P439" s="8">
        <f>IF(Data_Mentah!P439="Yes",1,0)</f>
        <v>0</v>
      </c>
      <c r="Q439" s="9">
        <f>IF(Data_Mentah!Q439="Positive",1,0)</f>
        <v>1</v>
      </c>
      <c r="T439">
        <f t="shared" si="36"/>
        <v>0</v>
      </c>
      <c r="U439">
        <f t="shared" si="37"/>
        <v>0</v>
      </c>
      <c r="V439">
        <f t="shared" si="38"/>
        <v>0</v>
      </c>
      <c r="W439">
        <f t="shared" si="39"/>
        <v>0</v>
      </c>
      <c r="X439">
        <f t="shared" si="40"/>
        <v>0</v>
      </c>
      <c r="Y439">
        <f>IF((Evaluasi_Model!T439 + Evaluasi_Model!U439 + Evaluasi_Model!V439 + Evaluasi_Model!W439 + Evaluasi_Model!X439) &gt;= 3, 1, 0)</f>
        <v>0</v>
      </c>
      <c r="Z439">
        <f>Label_Encoding!Q439</f>
        <v>1</v>
      </c>
      <c r="AA439" t="str">
        <f t="shared" si="41"/>
        <v>Salah</v>
      </c>
    </row>
    <row r="440" spans="1:27" ht="15.75" customHeight="1" x14ac:dyDescent="0.2">
      <c r="A440" s="4">
        <v>54</v>
      </c>
      <c r="B440" s="5">
        <f>IF(Data_Mentah!B440="Male",1,0)</f>
        <v>1</v>
      </c>
      <c r="C440" s="5">
        <f>IF(Data_Mentah!C440="Yes",1,0)</f>
        <v>1</v>
      </c>
      <c r="D440" s="5">
        <f>IF(Data_Mentah!D440="Yes",1,0)</f>
        <v>1</v>
      </c>
      <c r="E440" s="5">
        <f>IF(Data_Mentah!E440="Yes",1,0)</f>
        <v>1</v>
      </c>
      <c r="F440" s="5">
        <f>IF(Data_Mentah!F440="Yes",1,0)</f>
        <v>1</v>
      </c>
      <c r="G440" s="5">
        <f>IF(Data_Mentah!G440="Yes",1,0)</f>
        <v>0</v>
      </c>
      <c r="H440" s="5">
        <f>IF(Data_Mentah!H440="Yes",1,0)</f>
        <v>0</v>
      </c>
      <c r="I440" s="5">
        <f>IF(Data_Mentah!I440="Yes",1,0)</f>
        <v>1</v>
      </c>
      <c r="J440" s="5">
        <f>IF(Data_Mentah!J440="Yes",1,0)</f>
        <v>1</v>
      </c>
      <c r="K440" s="5">
        <f>IF(Data_Mentah!K440="Yes",1,0)</f>
        <v>1</v>
      </c>
      <c r="L440" s="5">
        <f>IF(Data_Mentah!L440="Yes",1,0)</f>
        <v>1</v>
      </c>
      <c r="M440" s="5">
        <f>IF(Data_Mentah!M440="Yes",1,0)</f>
        <v>1</v>
      </c>
      <c r="N440" s="5">
        <f>IF(Data_Mentah!N440="Yes",1,0)</f>
        <v>1</v>
      </c>
      <c r="O440" s="5">
        <f>IF(Data_Mentah!O440="Yes",1,0)</f>
        <v>0</v>
      </c>
      <c r="P440" s="5">
        <f>IF(Data_Mentah!P440="Yes",1,0)</f>
        <v>0</v>
      </c>
      <c r="Q440" s="6">
        <f>IF(Data_Mentah!Q440="Positive",1,0)</f>
        <v>1</v>
      </c>
      <c r="T440">
        <f t="shared" si="36"/>
        <v>1</v>
      </c>
      <c r="U440">
        <f t="shared" si="37"/>
        <v>1</v>
      </c>
      <c r="V440">
        <f t="shared" si="38"/>
        <v>1</v>
      </c>
      <c r="W440">
        <f t="shared" si="39"/>
        <v>0</v>
      </c>
      <c r="X440">
        <f t="shared" si="40"/>
        <v>1</v>
      </c>
      <c r="Y440">
        <f>IF((Evaluasi_Model!T440 + Evaluasi_Model!U440 + Evaluasi_Model!V440 + Evaluasi_Model!W440 + Evaluasi_Model!X440) &gt;= 3, 1, 0)</f>
        <v>1</v>
      </c>
      <c r="Z440">
        <f>Label_Encoding!Q440</f>
        <v>1</v>
      </c>
      <c r="AA440" t="str">
        <f t="shared" si="41"/>
        <v>Benar</v>
      </c>
    </row>
    <row r="441" spans="1:27" ht="15.75" customHeight="1" x14ac:dyDescent="0.2">
      <c r="A441" s="7">
        <v>49</v>
      </c>
      <c r="B441" s="8">
        <f>IF(Data_Mentah!B441="Male",1,0)</f>
        <v>1</v>
      </c>
      <c r="C441" s="8">
        <f>IF(Data_Mentah!C441="Yes",1,0)</f>
        <v>1</v>
      </c>
      <c r="D441" s="8">
        <f>IF(Data_Mentah!D441="Yes",1,0)</f>
        <v>1</v>
      </c>
      <c r="E441" s="8">
        <f>IF(Data_Mentah!E441="Yes",1,0)</f>
        <v>0</v>
      </c>
      <c r="F441" s="8">
        <f>IF(Data_Mentah!F441="Yes",1,0)</f>
        <v>1</v>
      </c>
      <c r="G441" s="8">
        <f>IF(Data_Mentah!G441="Yes",1,0)</f>
        <v>0</v>
      </c>
      <c r="H441" s="8">
        <f>IF(Data_Mentah!H441="Yes",1,0)</f>
        <v>0</v>
      </c>
      <c r="I441" s="8">
        <f>IF(Data_Mentah!I441="Yes",1,0)</f>
        <v>1</v>
      </c>
      <c r="J441" s="8">
        <f>IF(Data_Mentah!J441="Yes",1,0)</f>
        <v>1</v>
      </c>
      <c r="K441" s="8">
        <f>IF(Data_Mentah!K441="Yes",1,0)</f>
        <v>0</v>
      </c>
      <c r="L441" s="8">
        <f>IF(Data_Mentah!L441="Yes",1,0)</f>
        <v>0</v>
      </c>
      <c r="M441" s="8">
        <f>IF(Data_Mentah!M441="Yes",1,0)</f>
        <v>0</v>
      </c>
      <c r="N441" s="8">
        <f>IF(Data_Mentah!N441="Yes",1,0)</f>
        <v>0</v>
      </c>
      <c r="O441" s="8">
        <f>IF(Data_Mentah!O441="Yes",1,0)</f>
        <v>0</v>
      </c>
      <c r="P441" s="8">
        <f>IF(Data_Mentah!P441="Yes",1,0)</f>
        <v>0</v>
      </c>
      <c r="Q441" s="9">
        <f>IF(Data_Mentah!Q441="Positive",1,0)</f>
        <v>1</v>
      </c>
      <c r="T441">
        <f t="shared" si="36"/>
        <v>0</v>
      </c>
      <c r="U441">
        <f t="shared" si="37"/>
        <v>0</v>
      </c>
      <c r="V441">
        <f t="shared" si="38"/>
        <v>1</v>
      </c>
      <c r="W441">
        <f t="shared" si="39"/>
        <v>0</v>
      </c>
      <c r="X441">
        <f t="shared" si="40"/>
        <v>0</v>
      </c>
      <c r="Y441">
        <f>IF((Evaluasi_Model!T441 + Evaluasi_Model!U441 + Evaluasi_Model!V441 + Evaluasi_Model!W441 + Evaluasi_Model!X441) &gt;= 3, 1, 0)</f>
        <v>0</v>
      </c>
      <c r="Z441">
        <f>Label_Encoding!Q441</f>
        <v>1</v>
      </c>
      <c r="AA441" t="str">
        <f t="shared" si="41"/>
        <v>Salah</v>
      </c>
    </row>
    <row r="442" spans="1:27" ht="15.75" customHeight="1" x14ac:dyDescent="0.2">
      <c r="A442" s="4">
        <v>48</v>
      </c>
      <c r="B442" s="5">
        <f>IF(Data_Mentah!B442="Male",1,0)</f>
        <v>1</v>
      </c>
      <c r="C442" s="5">
        <f>IF(Data_Mentah!C442="Yes",1,0)</f>
        <v>1</v>
      </c>
      <c r="D442" s="5">
        <f>IF(Data_Mentah!D442="Yes",1,0)</f>
        <v>1</v>
      </c>
      <c r="E442" s="5">
        <f>IF(Data_Mentah!E442="Yes",1,0)</f>
        <v>0</v>
      </c>
      <c r="F442" s="5">
        <f>IF(Data_Mentah!F442="Yes",1,0)</f>
        <v>1</v>
      </c>
      <c r="G442" s="5">
        <f>IF(Data_Mentah!G442="Yes",1,0)</f>
        <v>0</v>
      </c>
      <c r="H442" s="5">
        <f>IF(Data_Mentah!H442="Yes",1,0)</f>
        <v>1</v>
      </c>
      <c r="I442" s="5">
        <f>IF(Data_Mentah!I442="Yes",1,0)</f>
        <v>1</v>
      </c>
      <c r="J442" s="5">
        <f>IF(Data_Mentah!J442="Yes",1,0)</f>
        <v>1</v>
      </c>
      <c r="K442" s="5">
        <f>IF(Data_Mentah!K442="Yes",1,0)</f>
        <v>0</v>
      </c>
      <c r="L442" s="5">
        <f>IF(Data_Mentah!L442="Yes",1,0)</f>
        <v>0</v>
      </c>
      <c r="M442" s="5">
        <f>IF(Data_Mentah!M442="Yes",1,0)</f>
        <v>0</v>
      </c>
      <c r="N442" s="5">
        <f>IF(Data_Mentah!N442="Yes",1,0)</f>
        <v>0</v>
      </c>
      <c r="O442" s="5">
        <f>IF(Data_Mentah!O442="Yes",1,0)</f>
        <v>0</v>
      </c>
      <c r="P442" s="5">
        <f>IF(Data_Mentah!P442="Yes",1,0)</f>
        <v>0</v>
      </c>
      <c r="Q442" s="6">
        <f>IF(Data_Mentah!Q442="Positive",1,0)</f>
        <v>1</v>
      </c>
      <c r="T442">
        <f t="shared" si="36"/>
        <v>1</v>
      </c>
      <c r="U442">
        <f t="shared" si="37"/>
        <v>0</v>
      </c>
      <c r="V442">
        <f t="shared" si="38"/>
        <v>1</v>
      </c>
      <c r="W442">
        <f t="shared" si="39"/>
        <v>0</v>
      </c>
      <c r="X442">
        <f t="shared" si="40"/>
        <v>0</v>
      </c>
      <c r="Y442">
        <f>IF((Evaluasi_Model!T442 + Evaluasi_Model!U442 + Evaluasi_Model!V442 + Evaluasi_Model!W442 + Evaluasi_Model!X442) &gt;= 3, 1, 0)</f>
        <v>0</v>
      </c>
      <c r="Z442">
        <f>Label_Encoding!Q442</f>
        <v>1</v>
      </c>
      <c r="AA442" t="str">
        <f t="shared" si="41"/>
        <v>Salah</v>
      </c>
    </row>
    <row r="443" spans="1:27" ht="15.75" customHeight="1" x14ac:dyDescent="0.2">
      <c r="A443" s="7">
        <v>60</v>
      </c>
      <c r="B443" s="8">
        <f>IF(Data_Mentah!B443="Male",1,0)</f>
        <v>1</v>
      </c>
      <c r="C443" s="8">
        <f>IF(Data_Mentah!C443="Yes",1,0)</f>
        <v>1</v>
      </c>
      <c r="D443" s="8">
        <f>IF(Data_Mentah!D443="Yes",1,0)</f>
        <v>0</v>
      </c>
      <c r="E443" s="8">
        <f>IF(Data_Mentah!E443="Yes",1,0)</f>
        <v>0</v>
      </c>
      <c r="F443" s="8">
        <f>IF(Data_Mentah!F443="Yes",1,0)</f>
        <v>0</v>
      </c>
      <c r="G443" s="8">
        <f>IF(Data_Mentah!G443="Yes",1,0)</f>
        <v>0</v>
      </c>
      <c r="H443" s="8">
        <f>IF(Data_Mentah!H443="Yes",1,0)</f>
        <v>0</v>
      </c>
      <c r="I443" s="8">
        <f>IF(Data_Mentah!I443="Yes",1,0)</f>
        <v>1</v>
      </c>
      <c r="J443" s="8">
        <f>IF(Data_Mentah!J443="Yes",1,0)</f>
        <v>0</v>
      </c>
      <c r="K443" s="8">
        <f>IF(Data_Mentah!K443="Yes",1,0)</f>
        <v>0</v>
      </c>
      <c r="L443" s="8">
        <f>IF(Data_Mentah!L443="Yes",1,0)</f>
        <v>0</v>
      </c>
      <c r="M443" s="8">
        <f>IF(Data_Mentah!M443="Yes",1,0)</f>
        <v>1</v>
      </c>
      <c r="N443" s="8">
        <f>IF(Data_Mentah!N443="Yes",1,0)</f>
        <v>0</v>
      </c>
      <c r="O443" s="8">
        <f>IF(Data_Mentah!O443="Yes",1,0)</f>
        <v>1</v>
      </c>
      <c r="P443" s="8">
        <f>IF(Data_Mentah!P443="Yes",1,0)</f>
        <v>0</v>
      </c>
      <c r="Q443" s="9">
        <f>IF(Data_Mentah!Q443="Positive",1,0)</f>
        <v>1</v>
      </c>
      <c r="T443">
        <f t="shared" si="36"/>
        <v>0</v>
      </c>
      <c r="U443">
        <f t="shared" si="37"/>
        <v>0</v>
      </c>
      <c r="V443">
        <f t="shared" si="38"/>
        <v>0</v>
      </c>
      <c r="W443">
        <f t="shared" si="39"/>
        <v>0</v>
      </c>
      <c r="X443">
        <f t="shared" si="40"/>
        <v>1</v>
      </c>
      <c r="Y443">
        <f>IF((Evaluasi_Model!T443 + Evaluasi_Model!U443 + Evaluasi_Model!V443 + Evaluasi_Model!W443 + Evaluasi_Model!X443) &gt;= 3, 1, 0)</f>
        <v>0</v>
      </c>
      <c r="Z443">
        <f>Label_Encoding!Q443</f>
        <v>1</v>
      </c>
      <c r="AA443" t="str">
        <f t="shared" si="41"/>
        <v>Salah</v>
      </c>
    </row>
    <row r="444" spans="1:27" ht="15.75" customHeight="1" x14ac:dyDescent="0.2">
      <c r="A444" s="4">
        <v>63</v>
      </c>
      <c r="B444" s="5">
        <f>IF(Data_Mentah!B444="Male",1,0)</f>
        <v>1</v>
      </c>
      <c r="C444" s="5">
        <f>IF(Data_Mentah!C444="Yes",1,0)</f>
        <v>1</v>
      </c>
      <c r="D444" s="5">
        <f>IF(Data_Mentah!D444="Yes",1,0)</f>
        <v>1</v>
      </c>
      <c r="E444" s="5">
        <f>IF(Data_Mentah!E444="Yes",1,0)</f>
        <v>1</v>
      </c>
      <c r="F444" s="5">
        <f>IF(Data_Mentah!F444="Yes",1,0)</f>
        <v>1</v>
      </c>
      <c r="G444" s="5">
        <f>IF(Data_Mentah!G444="Yes",1,0)</f>
        <v>1</v>
      </c>
      <c r="H444" s="5">
        <f>IF(Data_Mentah!H444="Yes",1,0)</f>
        <v>0</v>
      </c>
      <c r="I444" s="5">
        <f>IF(Data_Mentah!I444="Yes",1,0)</f>
        <v>1</v>
      </c>
      <c r="J444" s="5">
        <f>IF(Data_Mentah!J444="Yes",1,0)</f>
        <v>0</v>
      </c>
      <c r="K444" s="5">
        <f>IF(Data_Mentah!K444="Yes",1,0)</f>
        <v>0</v>
      </c>
      <c r="L444" s="5">
        <f>IF(Data_Mentah!L444="Yes",1,0)</f>
        <v>0</v>
      </c>
      <c r="M444" s="5">
        <f>IF(Data_Mentah!M444="Yes",1,0)</f>
        <v>0</v>
      </c>
      <c r="N444" s="5">
        <f>IF(Data_Mentah!N444="Yes",1,0)</f>
        <v>1</v>
      </c>
      <c r="O444" s="5">
        <f>IF(Data_Mentah!O444="Yes",1,0)</f>
        <v>1</v>
      </c>
      <c r="P444" s="5">
        <f>IF(Data_Mentah!P444="Yes",1,0)</f>
        <v>1</v>
      </c>
      <c r="Q444" s="6">
        <f>IF(Data_Mentah!Q444="Positive",1,0)</f>
        <v>1</v>
      </c>
      <c r="T444">
        <f t="shared" si="36"/>
        <v>1</v>
      </c>
      <c r="U444">
        <f t="shared" si="37"/>
        <v>1</v>
      </c>
      <c r="V444">
        <f t="shared" si="38"/>
        <v>0</v>
      </c>
      <c r="W444">
        <f t="shared" si="39"/>
        <v>0</v>
      </c>
      <c r="X444">
        <f t="shared" si="40"/>
        <v>1</v>
      </c>
      <c r="Y444">
        <f>IF((Evaluasi_Model!T444 + Evaluasi_Model!U444 + Evaluasi_Model!V444 + Evaluasi_Model!W444 + Evaluasi_Model!X444) &gt;= 3, 1, 0)</f>
        <v>1</v>
      </c>
      <c r="Z444">
        <f>Label_Encoding!Q444</f>
        <v>1</v>
      </c>
      <c r="AA444" t="str">
        <f t="shared" si="41"/>
        <v>Benar</v>
      </c>
    </row>
    <row r="445" spans="1:27" ht="15.75" customHeight="1" x14ac:dyDescent="0.2">
      <c r="A445" s="7">
        <v>35</v>
      </c>
      <c r="B445" s="8">
        <f>IF(Data_Mentah!B445="Male",1,0)</f>
        <v>1</v>
      </c>
      <c r="C445" s="8">
        <f>IF(Data_Mentah!C445="Yes",1,0)</f>
        <v>1</v>
      </c>
      <c r="D445" s="8">
        <f>IF(Data_Mentah!D445="Yes",1,0)</f>
        <v>0</v>
      </c>
      <c r="E445" s="8">
        <f>IF(Data_Mentah!E445="Yes",1,0)</f>
        <v>1</v>
      </c>
      <c r="F445" s="8">
        <f>IF(Data_Mentah!F445="Yes",1,0)</f>
        <v>0</v>
      </c>
      <c r="G445" s="8">
        <f>IF(Data_Mentah!G445="Yes",1,0)</f>
        <v>0</v>
      </c>
      <c r="H445" s="8">
        <f>IF(Data_Mentah!H445="Yes",1,0)</f>
        <v>0</v>
      </c>
      <c r="I445" s="8">
        <f>IF(Data_Mentah!I445="Yes",1,0)</f>
        <v>0</v>
      </c>
      <c r="J445" s="8">
        <f>IF(Data_Mentah!J445="Yes",1,0)</f>
        <v>0</v>
      </c>
      <c r="K445" s="8">
        <f>IF(Data_Mentah!K445="Yes",1,0)</f>
        <v>0</v>
      </c>
      <c r="L445" s="8">
        <f>IF(Data_Mentah!L445="Yes",1,0)</f>
        <v>0</v>
      </c>
      <c r="M445" s="8">
        <f>IF(Data_Mentah!M445="Yes",1,0)</f>
        <v>1</v>
      </c>
      <c r="N445" s="8">
        <f>IF(Data_Mentah!N445="Yes",1,0)</f>
        <v>0</v>
      </c>
      <c r="O445" s="8">
        <f>IF(Data_Mentah!O445="Yes",1,0)</f>
        <v>1</v>
      </c>
      <c r="P445" s="8">
        <f>IF(Data_Mentah!P445="Yes",1,0)</f>
        <v>0</v>
      </c>
      <c r="Q445" s="9">
        <f>IF(Data_Mentah!Q445="Positive",1,0)</f>
        <v>1</v>
      </c>
      <c r="T445">
        <f t="shared" si="36"/>
        <v>0</v>
      </c>
      <c r="U445">
        <f t="shared" si="37"/>
        <v>0</v>
      </c>
      <c r="V445">
        <f t="shared" si="38"/>
        <v>0</v>
      </c>
      <c r="W445">
        <f t="shared" si="39"/>
        <v>0</v>
      </c>
      <c r="X445">
        <f t="shared" si="40"/>
        <v>0</v>
      </c>
      <c r="Y445">
        <f>IF((Evaluasi_Model!T445 + Evaluasi_Model!U445 + Evaluasi_Model!V445 + Evaluasi_Model!W445 + Evaluasi_Model!X445) &gt;= 3, 1, 0)</f>
        <v>0</v>
      </c>
      <c r="Z445">
        <f>Label_Encoding!Q445</f>
        <v>1</v>
      </c>
      <c r="AA445" t="str">
        <f t="shared" si="41"/>
        <v>Salah</v>
      </c>
    </row>
    <row r="446" spans="1:27" ht="15.75" customHeight="1" x14ac:dyDescent="0.2">
      <c r="A446" s="4">
        <v>30</v>
      </c>
      <c r="B446" s="5">
        <f>IF(Data_Mentah!B446="Male",1,0)</f>
        <v>0</v>
      </c>
      <c r="C446" s="5">
        <f>IF(Data_Mentah!C446="Yes",1,0)</f>
        <v>1</v>
      </c>
      <c r="D446" s="5">
        <f>IF(Data_Mentah!D446="Yes",1,0)</f>
        <v>0</v>
      </c>
      <c r="E446" s="5">
        <f>IF(Data_Mentah!E446="Yes",1,0)</f>
        <v>1</v>
      </c>
      <c r="F446" s="5">
        <f>IF(Data_Mentah!F446="Yes",1,0)</f>
        <v>1</v>
      </c>
      <c r="G446" s="5">
        <f>IF(Data_Mentah!G446="Yes",1,0)</f>
        <v>1</v>
      </c>
      <c r="H446" s="5">
        <f>IF(Data_Mentah!H446="Yes",1,0)</f>
        <v>0</v>
      </c>
      <c r="I446" s="5">
        <f>IF(Data_Mentah!I446="Yes",1,0)</f>
        <v>0</v>
      </c>
      <c r="J446" s="5">
        <f>IF(Data_Mentah!J446="Yes",1,0)</f>
        <v>0</v>
      </c>
      <c r="K446" s="5">
        <f>IF(Data_Mentah!K446="Yes",1,0)</f>
        <v>0</v>
      </c>
      <c r="L446" s="5">
        <f>IF(Data_Mentah!L446="Yes",1,0)</f>
        <v>1</v>
      </c>
      <c r="M446" s="5">
        <f>IF(Data_Mentah!M446="Yes",1,0)</f>
        <v>0</v>
      </c>
      <c r="N446" s="5">
        <f>IF(Data_Mentah!N446="Yes",1,0)</f>
        <v>0</v>
      </c>
      <c r="O446" s="5">
        <f>IF(Data_Mentah!O446="Yes",1,0)</f>
        <v>0</v>
      </c>
      <c r="P446" s="5">
        <f>IF(Data_Mentah!P446="Yes",1,0)</f>
        <v>0</v>
      </c>
      <c r="Q446" s="6">
        <f>IF(Data_Mentah!Q446="Positive",1,0)</f>
        <v>1</v>
      </c>
      <c r="T446">
        <f t="shared" si="36"/>
        <v>0</v>
      </c>
      <c r="U446">
        <f t="shared" si="37"/>
        <v>0</v>
      </c>
      <c r="V446">
        <f t="shared" si="38"/>
        <v>0</v>
      </c>
      <c r="W446">
        <f t="shared" si="39"/>
        <v>0</v>
      </c>
      <c r="X446">
        <f t="shared" si="40"/>
        <v>0</v>
      </c>
      <c r="Y446">
        <f>IF((Evaluasi_Model!T446 + Evaluasi_Model!U446 + Evaluasi_Model!V446 + Evaluasi_Model!W446 + Evaluasi_Model!X446) &gt;= 3, 1, 0)</f>
        <v>0</v>
      </c>
      <c r="Z446">
        <f>Label_Encoding!Q446</f>
        <v>1</v>
      </c>
      <c r="AA446" t="str">
        <f t="shared" si="41"/>
        <v>Salah</v>
      </c>
    </row>
    <row r="447" spans="1:27" ht="15.75" customHeight="1" x14ac:dyDescent="0.2">
      <c r="A447" s="7">
        <v>53</v>
      </c>
      <c r="B447" s="8">
        <f>IF(Data_Mentah!B447="Male",1,0)</f>
        <v>0</v>
      </c>
      <c r="C447" s="8">
        <f>IF(Data_Mentah!C447="Yes",1,0)</f>
        <v>0</v>
      </c>
      <c r="D447" s="8">
        <f>IF(Data_Mentah!D447="Yes",1,0)</f>
        <v>1</v>
      </c>
      <c r="E447" s="8">
        <f>IF(Data_Mentah!E447="Yes",1,0)</f>
        <v>1</v>
      </c>
      <c r="F447" s="8">
        <f>IF(Data_Mentah!F447="Yes",1,0)</f>
        <v>0</v>
      </c>
      <c r="G447" s="8">
        <f>IF(Data_Mentah!G447="Yes",1,0)</f>
        <v>1</v>
      </c>
      <c r="H447" s="8">
        <f>IF(Data_Mentah!H447="Yes",1,0)</f>
        <v>1</v>
      </c>
      <c r="I447" s="8">
        <f>IF(Data_Mentah!I447="Yes",1,0)</f>
        <v>1</v>
      </c>
      <c r="J447" s="8">
        <f>IF(Data_Mentah!J447="Yes",1,0)</f>
        <v>1</v>
      </c>
      <c r="K447" s="8">
        <f>IF(Data_Mentah!K447="Yes",1,0)</f>
        <v>1</v>
      </c>
      <c r="L447" s="8">
        <f>IF(Data_Mentah!L447="Yes",1,0)</f>
        <v>1</v>
      </c>
      <c r="M447" s="8">
        <f>IF(Data_Mentah!M447="Yes",1,0)</f>
        <v>0</v>
      </c>
      <c r="N447" s="8">
        <f>IF(Data_Mentah!N447="Yes",1,0)</f>
        <v>1</v>
      </c>
      <c r="O447" s="8">
        <f>IF(Data_Mentah!O447="Yes",1,0)</f>
        <v>0</v>
      </c>
      <c r="P447" s="8">
        <f>IF(Data_Mentah!P447="Yes",1,0)</f>
        <v>0</v>
      </c>
      <c r="Q447" s="9">
        <f>IF(Data_Mentah!Q447="Positive",1,0)</f>
        <v>1</v>
      </c>
      <c r="T447">
        <f t="shared" si="36"/>
        <v>1</v>
      </c>
      <c r="U447">
        <f t="shared" si="37"/>
        <v>1</v>
      </c>
      <c r="V447">
        <f t="shared" si="38"/>
        <v>1</v>
      </c>
      <c r="W447">
        <f t="shared" si="39"/>
        <v>0</v>
      </c>
      <c r="X447">
        <f t="shared" si="40"/>
        <v>0</v>
      </c>
      <c r="Y447">
        <f>IF((Evaluasi_Model!T447 + Evaluasi_Model!U447 + Evaluasi_Model!V447 + Evaluasi_Model!W447 + Evaluasi_Model!X447) &gt;= 3, 1, 0)</f>
        <v>1</v>
      </c>
      <c r="Z447">
        <f>Label_Encoding!Q447</f>
        <v>1</v>
      </c>
      <c r="AA447" t="str">
        <f t="shared" si="41"/>
        <v>Benar</v>
      </c>
    </row>
    <row r="448" spans="1:27" ht="15.75" customHeight="1" x14ac:dyDescent="0.2">
      <c r="A448" s="4">
        <v>50</v>
      </c>
      <c r="B448" s="5">
        <f>IF(Data_Mentah!B448="Male",1,0)</f>
        <v>0</v>
      </c>
      <c r="C448" s="5">
        <f>IF(Data_Mentah!C448="Yes",1,0)</f>
        <v>1</v>
      </c>
      <c r="D448" s="5">
        <f>IF(Data_Mentah!D448="Yes",1,0)</f>
        <v>1</v>
      </c>
      <c r="E448" s="5">
        <f>IF(Data_Mentah!E448="Yes",1,0)</f>
        <v>1</v>
      </c>
      <c r="F448" s="5">
        <f>IF(Data_Mentah!F448="Yes",1,0)</f>
        <v>0</v>
      </c>
      <c r="G448" s="5">
        <f>IF(Data_Mentah!G448="Yes",1,0)</f>
        <v>1</v>
      </c>
      <c r="H448" s="5">
        <f>IF(Data_Mentah!H448="Yes",1,0)</f>
        <v>0</v>
      </c>
      <c r="I448" s="5">
        <f>IF(Data_Mentah!I448="Yes",1,0)</f>
        <v>0</v>
      </c>
      <c r="J448" s="5">
        <f>IF(Data_Mentah!J448="Yes",1,0)</f>
        <v>0</v>
      </c>
      <c r="K448" s="5">
        <f>IF(Data_Mentah!K448="Yes",1,0)</f>
        <v>0</v>
      </c>
      <c r="L448" s="5">
        <f>IF(Data_Mentah!L448="Yes",1,0)</f>
        <v>1</v>
      </c>
      <c r="M448" s="5">
        <f>IF(Data_Mentah!M448="Yes",1,0)</f>
        <v>1</v>
      </c>
      <c r="N448" s="5">
        <f>IF(Data_Mentah!N448="Yes",1,0)</f>
        <v>0</v>
      </c>
      <c r="O448" s="5">
        <f>IF(Data_Mentah!O448="Yes",1,0)</f>
        <v>0</v>
      </c>
      <c r="P448" s="5">
        <f>IF(Data_Mentah!P448="Yes",1,0)</f>
        <v>0</v>
      </c>
      <c r="Q448" s="6">
        <f>IF(Data_Mentah!Q448="Positive",1,0)</f>
        <v>1</v>
      </c>
      <c r="T448">
        <f t="shared" si="36"/>
        <v>0</v>
      </c>
      <c r="U448">
        <f t="shared" si="37"/>
        <v>1</v>
      </c>
      <c r="V448">
        <f t="shared" si="38"/>
        <v>0</v>
      </c>
      <c r="W448">
        <f t="shared" si="39"/>
        <v>0</v>
      </c>
      <c r="X448">
        <f t="shared" si="40"/>
        <v>0</v>
      </c>
      <c r="Y448">
        <f>IF((Evaluasi_Model!T448 + Evaluasi_Model!U448 + Evaluasi_Model!V448 + Evaluasi_Model!W448 + Evaluasi_Model!X448) &gt;= 3, 1, 0)</f>
        <v>0</v>
      </c>
      <c r="Z448">
        <f>Label_Encoding!Q448</f>
        <v>1</v>
      </c>
      <c r="AA448" t="str">
        <f t="shared" si="41"/>
        <v>Salah</v>
      </c>
    </row>
    <row r="449" spans="1:27" ht="15.75" customHeight="1" x14ac:dyDescent="0.2">
      <c r="A449" s="7">
        <v>50</v>
      </c>
      <c r="B449" s="8">
        <f>IF(Data_Mentah!B449="Male",1,0)</f>
        <v>0</v>
      </c>
      <c r="C449" s="8">
        <f>IF(Data_Mentah!C449="Yes",1,0)</f>
        <v>0</v>
      </c>
      <c r="D449" s="8">
        <f>IF(Data_Mentah!D449="Yes",1,0)</f>
        <v>1</v>
      </c>
      <c r="E449" s="8">
        <f>IF(Data_Mentah!E449="Yes",1,0)</f>
        <v>0</v>
      </c>
      <c r="F449" s="8">
        <f>IF(Data_Mentah!F449="Yes",1,0)</f>
        <v>1</v>
      </c>
      <c r="G449" s="8">
        <f>IF(Data_Mentah!G449="Yes",1,0)</f>
        <v>1</v>
      </c>
      <c r="H449" s="8">
        <f>IF(Data_Mentah!H449="Yes",1,0)</f>
        <v>0</v>
      </c>
      <c r="I449" s="8">
        <f>IF(Data_Mentah!I449="Yes",1,0)</f>
        <v>1</v>
      </c>
      <c r="J449" s="8">
        <f>IF(Data_Mentah!J449="Yes",1,0)</f>
        <v>1</v>
      </c>
      <c r="K449" s="8">
        <f>IF(Data_Mentah!K449="Yes",1,0)</f>
        <v>1</v>
      </c>
      <c r="L449" s="8">
        <f>IF(Data_Mentah!L449="Yes",1,0)</f>
        <v>1</v>
      </c>
      <c r="M449" s="8">
        <f>IF(Data_Mentah!M449="Yes",1,0)</f>
        <v>1</v>
      </c>
      <c r="N449" s="8">
        <f>IF(Data_Mentah!N449="Yes",1,0)</f>
        <v>1</v>
      </c>
      <c r="O449" s="8">
        <f>IF(Data_Mentah!O449="Yes",1,0)</f>
        <v>0</v>
      </c>
      <c r="P449" s="8">
        <f>IF(Data_Mentah!P449="Yes",1,0)</f>
        <v>0</v>
      </c>
      <c r="Q449" s="9">
        <f>IF(Data_Mentah!Q449="Positive",1,0)</f>
        <v>1</v>
      </c>
      <c r="T449">
        <f t="shared" si="36"/>
        <v>1</v>
      </c>
      <c r="U449">
        <f t="shared" si="37"/>
        <v>1</v>
      </c>
      <c r="V449">
        <f t="shared" si="38"/>
        <v>1</v>
      </c>
      <c r="W449">
        <f t="shared" si="39"/>
        <v>0</v>
      </c>
      <c r="X449">
        <f t="shared" si="40"/>
        <v>1</v>
      </c>
      <c r="Y449">
        <f>IF((Evaluasi_Model!T449 + Evaluasi_Model!U449 + Evaluasi_Model!V449 + Evaluasi_Model!W449 + Evaluasi_Model!X449) &gt;= 3, 1, 0)</f>
        <v>1</v>
      </c>
      <c r="Z449">
        <f>Label_Encoding!Q449</f>
        <v>1</v>
      </c>
      <c r="AA449" t="str">
        <f t="shared" si="41"/>
        <v>Benar</v>
      </c>
    </row>
    <row r="450" spans="1:27" ht="15.75" customHeight="1" x14ac:dyDescent="0.2">
      <c r="A450" s="4">
        <v>35</v>
      </c>
      <c r="B450" s="5">
        <f>IF(Data_Mentah!B450="Male",1,0)</f>
        <v>0</v>
      </c>
      <c r="C450" s="5">
        <f>IF(Data_Mentah!C450="Yes",1,0)</f>
        <v>1</v>
      </c>
      <c r="D450" s="5">
        <f>IF(Data_Mentah!D450="Yes",1,0)</f>
        <v>1</v>
      </c>
      <c r="E450" s="5">
        <f>IF(Data_Mentah!E450="Yes",1,0)</f>
        <v>1</v>
      </c>
      <c r="F450" s="5">
        <f>IF(Data_Mentah!F450="Yes",1,0)</f>
        <v>1</v>
      </c>
      <c r="G450" s="5">
        <f>IF(Data_Mentah!G450="Yes",1,0)</f>
        <v>1</v>
      </c>
      <c r="H450" s="5">
        <f>IF(Data_Mentah!H450="Yes",1,0)</f>
        <v>0</v>
      </c>
      <c r="I450" s="5">
        <f>IF(Data_Mentah!I450="Yes",1,0)</f>
        <v>0</v>
      </c>
      <c r="J450" s="5">
        <f>IF(Data_Mentah!J450="Yes",1,0)</f>
        <v>1</v>
      </c>
      <c r="K450" s="5">
        <f>IF(Data_Mentah!K450="Yes",1,0)</f>
        <v>0</v>
      </c>
      <c r="L450" s="5">
        <f>IF(Data_Mentah!L450="Yes",1,0)</f>
        <v>1</v>
      </c>
      <c r="M450" s="5">
        <f>IF(Data_Mentah!M450="Yes",1,0)</f>
        <v>1</v>
      </c>
      <c r="N450" s="5">
        <f>IF(Data_Mentah!N450="Yes",1,0)</f>
        <v>1</v>
      </c>
      <c r="O450" s="5">
        <f>IF(Data_Mentah!O450="Yes",1,0)</f>
        <v>0</v>
      </c>
      <c r="P450" s="5">
        <f>IF(Data_Mentah!P450="Yes",1,0)</f>
        <v>0</v>
      </c>
      <c r="Q450" s="6">
        <f>IF(Data_Mentah!Q450="Positive",1,0)</f>
        <v>1</v>
      </c>
      <c r="T450">
        <f t="shared" si="36"/>
        <v>1</v>
      </c>
      <c r="U450">
        <f t="shared" si="37"/>
        <v>1</v>
      </c>
      <c r="V450">
        <f t="shared" si="38"/>
        <v>1</v>
      </c>
      <c r="W450">
        <f t="shared" si="39"/>
        <v>0</v>
      </c>
      <c r="X450">
        <f t="shared" si="40"/>
        <v>0</v>
      </c>
      <c r="Y450">
        <f>IF((Evaluasi_Model!T450 + Evaluasi_Model!U450 + Evaluasi_Model!V450 + Evaluasi_Model!W450 + Evaluasi_Model!X450) &gt;= 3, 1, 0)</f>
        <v>1</v>
      </c>
      <c r="Z450">
        <f>Label_Encoding!Q450</f>
        <v>1</v>
      </c>
      <c r="AA450" t="str">
        <f t="shared" si="41"/>
        <v>Benar</v>
      </c>
    </row>
    <row r="451" spans="1:27" ht="15.75" customHeight="1" x14ac:dyDescent="0.2">
      <c r="A451" s="7">
        <v>40</v>
      </c>
      <c r="B451" s="8">
        <f>IF(Data_Mentah!B451="Male",1,0)</f>
        <v>0</v>
      </c>
      <c r="C451" s="8">
        <f>IF(Data_Mentah!C451="Yes",1,0)</f>
        <v>1</v>
      </c>
      <c r="D451" s="8">
        <f>IF(Data_Mentah!D451="Yes",1,0)</f>
        <v>1</v>
      </c>
      <c r="E451" s="8">
        <f>IF(Data_Mentah!E451="Yes",1,0)</f>
        <v>1</v>
      </c>
      <c r="F451" s="8">
        <f>IF(Data_Mentah!F451="Yes",1,0)</f>
        <v>1</v>
      </c>
      <c r="G451" s="8">
        <f>IF(Data_Mentah!G451="Yes",1,0)</f>
        <v>0</v>
      </c>
      <c r="H451" s="8">
        <f>IF(Data_Mentah!H451="Yes",1,0)</f>
        <v>0</v>
      </c>
      <c r="I451" s="8">
        <f>IF(Data_Mentah!I451="Yes",1,0)</f>
        <v>1</v>
      </c>
      <c r="J451" s="8">
        <f>IF(Data_Mentah!J451="Yes",1,0)</f>
        <v>1</v>
      </c>
      <c r="K451" s="8">
        <f>IF(Data_Mentah!K451="Yes",1,0)</f>
        <v>0</v>
      </c>
      <c r="L451" s="8">
        <f>IF(Data_Mentah!L451="Yes",1,0)</f>
        <v>0</v>
      </c>
      <c r="M451" s="8">
        <f>IF(Data_Mentah!M451="Yes",1,0)</f>
        <v>1</v>
      </c>
      <c r="N451" s="8">
        <f>IF(Data_Mentah!N451="Yes",1,0)</f>
        <v>1</v>
      </c>
      <c r="O451" s="8">
        <f>IF(Data_Mentah!O451="Yes",1,0)</f>
        <v>0</v>
      </c>
      <c r="P451" s="8">
        <f>IF(Data_Mentah!P451="Yes",1,0)</f>
        <v>0</v>
      </c>
      <c r="Q451" s="9">
        <f>IF(Data_Mentah!Q451="Positive",1,0)</f>
        <v>1</v>
      </c>
      <c r="T451">
        <f t="shared" ref="T451:T514" si="42">IF((H451 + N451 + E451 + F451 + J451) &gt;= 3, 1, 0)</f>
        <v>1</v>
      </c>
      <c r="U451">
        <f t="shared" ref="U451:U514" si="43">IF((P451 + J451 + G451 + M451 + D451) &gt;= 3, 1, 0)</f>
        <v>1</v>
      </c>
      <c r="V451">
        <f t="shared" ref="V451:V514" si="44">IF((R451 + J451 + I451 + F451 + L451) &gt;= 3, 1, 0)</f>
        <v>1</v>
      </c>
      <c r="W451">
        <f t="shared" ref="W451:W514" si="45">IF((S451 + K451 + R451 + P451 + M451) &gt;= 3, 1, 0)</f>
        <v>0</v>
      </c>
      <c r="X451">
        <f t="shared" ref="X451:X514" si="46">IF((T451 + O451 + I451 + M451 + P451) &gt;= 3, 1, 0)</f>
        <v>1</v>
      </c>
      <c r="Y451">
        <f>IF((Evaluasi_Model!T451 + Evaluasi_Model!U451 + Evaluasi_Model!V451 + Evaluasi_Model!W451 + Evaluasi_Model!X451) &gt;= 3, 1, 0)</f>
        <v>1</v>
      </c>
      <c r="Z451">
        <f>Label_Encoding!Q451</f>
        <v>1</v>
      </c>
      <c r="AA451" t="str">
        <f t="shared" ref="AA451:AA514" si="47">IF(Y451=Z451,"Benar","Salah")</f>
        <v>Benar</v>
      </c>
    </row>
    <row r="452" spans="1:27" ht="15.75" customHeight="1" x14ac:dyDescent="0.2">
      <c r="A452" s="4">
        <v>48</v>
      </c>
      <c r="B452" s="5">
        <f>IF(Data_Mentah!B452="Male",1,0)</f>
        <v>0</v>
      </c>
      <c r="C452" s="5">
        <f>IF(Data_Mentah!C452="Yes",1,0)</f>
        <v>0</v>
      </c>
      <c r="D452" s="5">
        <f>IF(Data_Mentah!D452="Yes",1,0)</f>
        <v>0</v>
      </c>
      <c r="E452" s="5">
        <f>IF(Data_Mentah!E452="Yes",1,0)</f>
        <v>1</v>
      </c>
      <c r="F452" s="5">
        <f>IF(Data_Mentah!F452="Yes",1,0)</f>
        <v>1</v>
      </c>
      <c r="G452" s="5">
        <f>IF(Data_Mentah!G452="Yes",1,0)</f>
        <v>0</v>
      </c>
      <c r="H452" s="5">
        <f>IF(Data_Mentah!H452="Yes",1,0)</f>
        <v>0</v>
      </c>
      <c r="I452" s="5">
        <f>IF(Data_Mentah!I452="Yes",1,0)</f>
        <v>1</v>
      </c>
      <c r="J452" s="5">
        <f>IF(Data_Mentah!J452="Yes",1,0)</f>
        <v>1</v>
      </c>
      <c r="K452" s="5">
        <f>IF(Data_Mentah!K452="Yes",1,0)</f>
        <v>0</v>
      </c>
      <c r="L452" s="5">
        <f>IF(Data_Mentah!L452="Yes",1,0)</f>
        <v>1</v>
      </c>
      <c r="M452" s="5">
        <f>IF(Data_Mentah!M452="Yes",1,0)</f>
        <v>1</v>
      </c>
      <c r="N452" s="5">
        <f>IF(Data_Mentah!N452="Yes",1,0)</f>
        <v>0</v>
      </c>
      <c r="O452" s="5">
        <f>IF(Data_Mentah!O452="Yes",1,0)</f>
        <v>0</v>
      </c>
      <c r="P452" s="5">
        <f>IF(Data_Mentah!P452="Yes",1,0)</f>
        <v>0</v>
      </c>
      <c r="Q452" s="6">
        <f>IF(Data_Mentah!Q452="Positive",1,0)</f>
        <v>1</v>
      </c>
      <c r="T452">
        <f t="shared" si="42"/>
        <v>1</v>
      </c>
      <c r="U452">
        <f t="shared" si="43"/>
        <v>0</v>
      </c>
      <c r="V452">
        <f t="shared" si="44"/>
        <v>1</v>
      </c>
      <c r="W452">
        <f t="shared" si="45"/>
        <v>0</v>
      </c>
      <c r="X452">
        <f t="shared" si="46"/>
        <v>1</v>
      </c>
      <c r="Y452">
        <f>IF((Evaluasi_Model!T452 + Evaluasi_Model!U452 + Evaluasi_Model!V452 + Evaluasi_Model!W452 + Evaluasi_Model!X452) &gt;= 3, 1, 0)</f>
        <v>1</v>
      </c>
      <c r="Z452">
        <f>Label_Encoding!Q452</f>
        <v>1</v>
      </c>
      <c r="AA452" t="str">
        <f t="shared" si="47"/>
        <v>Benar</v>
      </c>
    </row>
    <row r="453" spans="1:27" ht="15.75" customHeight="1" x14ac:dyDescent="0.2">
      <c r="A453" s="7">
        <v>60</v>
      </c>
      <c r="B453" s="8">
        <f>IF(Data_Mentah!B453="Male",1,0)</f>
        <v>0</v>
      </c>
      <c r="C453" s="8">
        <f>IF(Data_Mentah!C453="Yes",1,0)</f>
        <v>1</v>
      </c>
      <c r="D453" s="8">
        <f>IF(Data_Mentah!D453="Yes",1,0)</f>
        <v>1</v>
      </c>
      <c r="E453" s="8">
        <f>IF(Data_Mentah!E453="Yes",1,0)</f>
        <v>1</v>
      </c>
      <c r="F453" s="8">
        <f>IF(Data_Mentah!F453="Yes",1,0)</f>
        <v>1</v>
      </c>
      <c r="G453" s="8">
        <f>IF(Data_Mentah!G453="Yes",1,0)</f>
        <v>1</v>
      </c>
      <c r="H453" s="8">
        <f>IF(Data_Mentah!H453="Yes",1,0)</f>
        <v>0</v>
      </c>
      <c r="I453" s="8">
        <f>IF(Data_Mentah!I453="Yes",1,0)</f>
        <v>1</v>
      </c>
      <c r="J453" s="8">
        <f>IF(Data_Mentah!J453="Yes",1,0)</f>
        <v>1</v>
      </c>
      <c r="K453" s="8">
        <f>IF(Data_Mentah!K453="Yes",1,0)</f>
        <v>0</v>
      </c>
      <c r="L453" s="8">
        <f>IF(Data_Mentah!L453="Yes",1,0)</f>
        <v>1</v>
      </c>
      <c r="M453" s="8">
        <f>IF(Data_Mentah!M453="Yes",1,0)</f>
        <v>1</v>
      </c>
      <c r="N453" s="8">
        <f>IF(Data_Mentah!N453="Yes",1,0)</f>
        <v>1</v>
      </c>
      <c r="O453" s="8">
        <f>IF(Data_Mentah!O453="Yes",1,0)</f>
        <v>0</v>
      </c>
      <c r="P453" s="8">
        <f>IF(Data_Mentah!P453="Yes",1,0)</f>
        <v>1</v>
      </c>
      <c r="Q453" s="9">
        <f>IF(Data_Mentah!Q453="Positive",1,0)</f>
        <v>1</v>
      </c>
      <c r="T453">
        <f t="shared" si="42"/>
        <v>1</v>
      </c>
      <c r="U453">
        <f t="shared" si="43"/>
        <v>1</v>
      </c>
      <c r="V453">
        <f t="shared" si="44"/>
        <v>1</v>
      </c>
      <c r="W453">
        <f t="shared" si="45"/>
        <v>0</v>
      </c>
      <c r="X453">
        <f t="shared" si="46"/>
        <v>1</v>
      </c>
      <c r="Y453">
        <f>IF((Evaluasi_Model!T453 + Evaluasi_Model!U453 + Evaluasi_Model!V453 + Evaluasi_Model!W453 + Evaluasi_Model!X453) &gt;= 3, 1, 0)</f>
        <v>1</v>
      </c>
      <c r="Z453">
        <f>Label_Encoding!Q453</f>
        <v>1</v>
      </c>
      <c r="AA453" t="str">
        <f t="shared" si="47"/>
        <v>Benar</v>
      </c>
    </row>
    <row r="454" spans="1:27" ht="15.75" customHeight="1" x14ac:dyDescent="0.2">
      <c r="A454" s="4">
        <v>38</v>
      </c>
      <c r="B454" s="5">
        <f>IF(Data_Mentah!B454="Male",1,0)</f>
        <v>0</v>
      </c>
      <c r="C454" s="5">
        <f>IF(Data_Mentah!C454="Yes",1,0)</f>
        <v>1</v>
      </c>
      <c r="D454" s="5">
        <f>IF(Data_Mentah!D454="Yes",1,0)</f>
        <v>1</v>
      </c>
      <c r="E454" s="5">
        <f>IF(Data_Mentah!E454="Yes",1,0)</f>
        <v>1</v>
      </c>
      <c r="F454" s="5">
        <f>IF(Data_Mentah!F454="Yes",1,0)</f>
        <v>1</v>
      </c>
      <c r="G454" s="5">
        <f>IF(Data_Mentah!G454="Yes",1,0)</f>
        <v>1</v>
      </c>
      <c r="H454" s="5">
        <f>IF(Data_Mentah!H454="Yes",1,0)</f>
        <v>0</v>
      </c>
      <c r="I454" s="5">
        <f>IF(Data_Mentah!I454="Yes",1,0)</f>
        <v>1</v>
      </c>
      <c r="J454" s="5">
        <f>IF(Data_Mentah!J454="Yes",1,0)</f>
        <v>1</v>
      </c>
      <c r="K454" s="5">
        <f>IF(Data_Mentah!K454="Yes",1,0)</f>
        <v>1</v>
      </c>
      <c r="L454" s="5">
        <f>IF(Data_Mentah!L454="Yes",1,0)</f>
        <v>1</v>
      </c>
      <c r="M454" s="5">
        <f>IF(Data_Mentah!M454="Yes",1,0)</f>
        <v>1</v>
      </c>
      <c r="N454" s="5">
        <f>IF(Data_Mentah!N454="Yes",1,0)</f>
        <v>1</v>
      </c>
      <c r="O454" s="5">
        <f>IF(Data_Mentah!O454="Yes",1,0)</f>
        <v>0</v>
      </c>
      <c r="P454" s="5">
        <f>IF(Data_Mentah!P454="Yes",1,0)</f>
        <v>0</v>
      </c>
      <c r="Q454" s="6">
        <f>IF(Data_Mentah!Q454="Positive",1,0)</f>
        <v>1</v>
      </c>
      <c r="T454">
        <f t="shared" si="42"/>
        <v>1</v>
      </c>
      <c r="U454">
        <f t="shared" si="43"/>
        <v>1</v>
      </c>
      <c r="V454">
        <f t="shared" si="44"/>
        <v>1</v>
      </c>
      <c r="W454">
        <f t="shared" si="45"/>
        <v>0</v>
      </c>
      <c r="X454">
        <f t="shared" si="46"/>
        <v>1</v>
      </c>
      <c r="Y454">
        <f>IF((Evaluasi_Model!T454 + Evaluasi_Model!U454 + Evaluasi_Model!V454 + Evaluasi_Model!W454 + Evaluasi_Model!X454) &gt;= 3, 1, 0)</f>
        <v>1</v>
      </c>
      <c r="Z454">
        <f>Label_Encoding!Q454</f>
        <v>1</v>
      </c>
      <c r="AA454" t="str">
        <f t="shared" si="47"/>
        <v>Benar</v>
      </c>
    </row>
    <row r="455" spans="1:27" ht="15.75" customHeight="1" x14ac:dyDescent="0.2">
      <c r="A455" s="7">
        <v>28</v>
      </c>
      <c r="B455" s="8">
        <f>IF(Data_Mentah!B455="Male",1,0)</f>
        <v>0</v>
      </c>
      <c r="C455" s="8">
        <f>IF(Data_Mentah!C455="Yes",1,0)</f>
        <v>0</v>
      </c>
      <c r="D455" s="8">
        <f>IF(Data_Mentah!D455="Yes",1,0)</f>
        <v>0</v>
      </c>
      <c r="E455" s="8">
        <f>IF(Data_Mentah!E455="Yes",1,0)</f>
        <v>0</v>
      </c>
      <c r="F455" s="8">
        <f>IF(Data_Mentah!F455="Yes",1,0)</f>
        <v>0</v>
      </c>
      <c r="G455" s="8">
        <f>IF(Data_Mentah!G455="Yes",1,0)</f>
        <v>0</v>
      </c>
      <c r="H455" s="8">
        <f>IF(Data_Mentah!H455="Yes",1,0)</f>
        <v>0</v>
      </c>
      <c r="I455" s="8">
        <f>IF(Data_Mentah!I455="Yes",1,0)</f>
        <v>1</v>
      </c>
      <c r="J455" s="8">
        <f>IF(Data_Mentah!J455="Yes",1,0)</f>
        <v>0</v>
      </c>
      <c r="K455" s="8">
        <f>IF(Data_Mentah!K455="Yes",1,0)</f>
        <v>0</v>
      </c>
      <c r="L455" s="8">
        <f>IF(Data_Mentah!L455="Yes",1,0)</f>
        <v>0</v>
      </c>
      <c r="M455" s="8">
        <f>IF(Data_Mentah!M455="Yes",1,0)</f>
        <v>1</v>
      </c>
      <c r="N455" s="8">
        <f>IF(Data_Mentah!N455="Yes",1,0)</f>
        <v>1</v>
      </c>
      <c r="O455" s="8">
        <f>IF(Data_Mentah!O455="Yes",1,0)</f>
        <v>0</v>
      </c>
      <c r="P455" s="8">
        <f>IF(Data_Mentah!P455="Yes",1,0)</f>
        <v>0</v>
      </c>
      <c r="Q455" s="9">
        <f>IF(Data_Mentah!Q455="Positive",1,0)</f>
        <v>1</v>
      </c>
      <c r="T455">
        <f t="shared" si="42"/>
        <v>0</v>
      </c>
      <c r="U455">
        <f t="shared" si="43"/>
        <v>0</v>
      </c>
      <c r="V455">
        <f t="shared" si="44"/>
        <v>0</v>
      </c>
      <c r="W455">
        <f t="shared" si="45"/>
        <v>0</v>
      </c>
      <c r="X455">
        <f t="shared" si="46"/>
        <v>0</v>
      </c>
      <c r="Y455">
        <f>IF((Evaluasi_Model!T455 + Evaluasi_Model!U455 + Evaluasi_Model!V455 + Evaluasi_Model!W455 + Evaluasi_Model!X455) &gt;= 3, 1, 0)</f>
        <v>0</v>
      </c>
      <c r="Z455">
        <f>Label_Encoding!Q455</f>
        <v>1</v>
      </c>
      <c r="AA455" t="str">
        <f t="shared" si="47"/>
        <v>Salah</v>
      </c>
    </row>
    <row r="456" spans="1:27" ht="15.75" customHeight="1" x14ac:dyDescent="0.2">
      <c r="A456" s="4">
        <v>68</v>
      </c>
      <c r="B456" s="5">
        <f>IF(Data_Mentah!B456="Male",1,0)</f>
        <v>0</v>
      </c>
      <c r="C456" s="5">
        <f>IF(Data_Mentah!C456="Yes",1,0)</f>
        <v>1</v>
      </c>
      <c r="D456" s="5">
        <f>IF(Data_Mentah!D456="Yes",1,0)</f>
        <v>1</v>
      </c>
      <c r="E456" s="5">
        <f>IF(Data_Mentah!E456="Yes",1,0)</f>
        <v>0</v>
      </c>
      <c r="F456" s="5">
        <f>IF(Data_Mentah!F456="Yes",1,0)</f>
        <v>1</v>
      </c>
      <c r="G456" s="5">
        <f>IF(Data_Mentah!G456="Yes",1,0)</f>
        <v>1</v>
      </c>
      <c r="H456" s="5">
        <f>IF(Data_Mentah!H456="Yes",1,0)</f>
        <v>0</v>
      </c>
      <c r="I456" s="5">
        <f>IF(Data_Mentah!I456="Yes",1,0)</f>
        <v>1</v>
      </c>
      <c r="J456" s="5">
        <f>IF(Data_Mentah!J456="Yes",1,0)</f>
        <v>1</v>
      </c>
      <c r="K456" s="5">
        <f>IF(Data_Mentah!K456="Yes",1,0)</f>
        <v>0</v>
      </c>
      <c r="L456" s="5">
        <f>IF(Data_Mentah!L456="Yes",1,0)</f>
        <v>1</v>
      </c>
      <c r="M456" s="5">
        <f>IF(Data_Mentah!M456="Yes",1,0)</f>
        <v>1</v>
      </c>
      <c r="N456" s="5">
        <f>IF(Data_Mentah!N456="Yes",1,0)</f>
        <v>0</v>
      </c>
      <c r="O456" s="5">
        <f>IF(Data_Mentah!O456="Yes",1,0)</f>
        <v>0</v>
      </c>
      <c r="P456" s="5">
        <f>IF(Data_Mentah!P456="Yes",1,0)</f>
        <v>0</v>
      </c>
      <c r="Q456" s="6">
        <f>IF(Data_Mentah!Q456="Positive",1,0)</f>
        <v>1</v>
      </c>
      <c r="T456">
        <f t="shared" si="42"/>
        <v>0</v>
      </c>
      <c r="U456">
        <f t="shared" si="43"/>
        <v>1</v>
      </c>
      <c r="V456">
        <f t="shared" si="44"/>
        <v>1</v>
      </c>
      <c r="W456">
        <f t="shared" si="45"/>
        <v>0</v>
      </c>
      <c r="X456">
        <f t="shared" si="46"/>
        <v>0</v>
      </c>
      <c r="Y456">
        <f>IF((Evaluasi_Model!T456 + Evaluasi_Model!U456 + Evaluasi_Model!V456 + Evaluasi_Model!W456 + Evaluasi_Model!X456) &gt;= 3, 1, 0)</f>
        <v>0</v>
      </c>
      <c r="Z456">
        <f>Label_Encoding!Q456</f>
        <v>1</v>
      </c>
      <c r="AA456" t="str">
        <f t="shared" si="47"/>
        <v>Salah</v>
      </c>
    </row>
    <row r="457" spans="1:27" ht="15.75" customHeight="1" x14ac:dyDescent="0.2">
      <c r="A457" s="7">
        <v>35</v>
      </c>
      <c r="B457" s="8">
        <f>IF(Data_Mentah!B457="Male",1,0)</f>
        <v>0</v>
      </c>
      <c r="C457" s="8">
        <f>IF(Data_Mentah!C457="Yes",1,0)</f>
        <v>0</v>
      </c>
      <c r="D457" s="8">
        <f>IF(Data_Mentah!D457="Yes",1,0)</f>
        <v>0</v>
      </c>
      <c r="E457" s="8">
        <f>IF(Data_Mentah!E457="Yes",1,0)</f>
        <v>0</v>
      </c>
      <c r="F457" s="8">
        <f>IF(Data_Mentah!F457="Yes",1,0)</f>
        <v>0</v>
      </c>
      <c r="G457" s="8">
        <f>IF(Data_Mentah!G457="Yes",1,0)</f>
        <v>0</v>
      </c>
      <c r="H457" s="8">
        <f>IF(Data_Mentah!H457="Yes",1,0)</f>
        <v>0</v>
      </c>
      <c r="I457" s="8">
        <f>IF(Data_Mentah!I457="Yes",1,0)</f>
        <v>0</v>
      </c>
      <c r="J457" s="8">
        <f>IF(Data_Mentah!J457="Yes",1,0)</f>
        <v>0</v>
      </c>
      <c r="K457" s="8">
        <f>IF(Data_Mentah!K457="Yes",1,0)</f>
        <v>0</v>
      </c>
      <c r="L457" s="8">
        <f>IF(Data_Mentah!L457="Yes",1,0)</f>
        <v>0</v>
      </c>
      <c r="M457" s="8">
        <f>IF(Data_Mentah!M457="Yes",1,0)</f>
        <v>0</v>
      </c>
      <c r="N457" s="8">
        <f>IF(Data_Mentah!N457="Yes",1,0)</f>
        <v>0</v>
      </c>
      <c r="O457" s="8">
        <f>IF(Data_Mentah!O457="Yes",1,0)</f>
        <v>0</v>
      </c>
      <c r="P457" s="8">
        <f>IF(Data_Mentah!P457="Yes",1,0)</f>
        <v>0</v>
      </c>
      <c r="Q457" s="9">
        <f>IF(Data_Mentah!Q457="Positive",1,0)</f>
        <v>1</v>
      </c>
      <c r="T457">
        <f t="shared" si="42"/>
        <v>0</v>
      </c>
      <c r="U457">
        <f t="shared" si="43"/>
        <v>0</v>
      </c>
      <c r="V457">
        <f t="shared" si="44"/>
        <v>0</v>
      </c>
      <c r="W457">
        <f t="shared" si="45"/>
        <v>0</v>
      </c>
      <c r="X457">
        <f t="shared" si="46"/>
        <v>0</v>
      </c>
      <c r="Y457">
        <f>IF((Evaluasi_Model!T457 + Evaluasi_Model!U457 + Evaluasi_Model!V457 + Evaluasi_Model!W457 + Evaluasi_Model!X457) &gt;= 3, 1, 0)</f>
        <v>0</v>
      </c>
      <c r="Z457">
        <f>Label_Encoding!Q457</f>
        <v>1</v>
      </c>
      <c r="AA457" t="str">
        <f t="shared" si="47"/>
        <v>Salah</v>
      </c>
    </row>
    <row r="458" spans="1:27" ht="15.75" customHeight="1" x14ac:dyDescent="0.2">
      <c r="A458" s="4">
        <v>45</v>
      </c>
      <c r="B458" s="5">
        <f>IF(Data_Mentah!B458="Male",1,0)</f>
        <v>0</v>
      </c>
      <c r="C458" s="5">
        <f>IF(Data_Mentah!C458="Yes",1,0)</f>
        <v>0</v>
      </c>
      <c r="D458" s="5">
        <f>IF(Data_Mentah!D458="Yes",1,0)</f>
        <v>0</v>
      </c>
      <c r="E458" s="5">
        <f>IF(Data_Mentah!E458="Yes",1,0)</f>
        <v>0</v>
      </c>
      <c r="F458" s="5">
        <f>IF(Data_Mentah!F458="Yes",1,0)</f>
        <v>0</v>
      </c>
      <c r="G458" s="5">
        <f>IF(Data_Mentah!G458="Yes",1,0)</f>
        <v>1</v>
      </c>
      <c r="H458" s="5">
        <f>IF(Data_Mentah!H458="Yes",1,0)</f>
        <v>0</v>
      </c>
      <c r="I458" s="5">
        <f>IF(Data_Mentah!I458="Yes",1,0)</f>
        <v>1</v>
      </c>
      <c r="J458" s="5">
        <f>IF(Data_Mentah!J458="Yes",1,0)</f>
        <v>1</v>
      </c>
      <c r="K458" s="5">
        <f>IF(Data_Mentah!K458="Yes",1,0)</f>
        <v>0</v>
      </c>
      <c r="L458" s="5">
        <f>IF(Data_Mentah!L458="Yes",1,0)</f>
        <v>0</v>
      </c>
      <c r="M458" s="5">
        <f>IF(Data_Mentah!M458="Yes",1,0)</f>
        <v>1</v>
      </c>
      <c r="N458" s="5">
        <f>IF(Data_Mentah!N458="Yes",1,0)</f>
        <v>0</v>
      </c>
      <c r="O458" s="5">
        <f>IF(Data_Mentah!O458="Yes",1,0)</f>
        <v>0</v>
      </c>
      <c r="P458" s="5">
        <f>IF(Data_Mentah!P458="Yes",1,0)</f>
        <v>0</v>
      </c>
      <c r="Q458" s="6">
        <f>IF(Data_Mentah!Q458="Positive",1,0)</f>
        <v>1</v>
      </c>
      <c r="T458">
        <f t="shared" si="42"/>
        <v>0</v>
      </c>
      <c r="U458">
        <f t="shared" si="43"/>
        <v>1</v>
      </c>
      <c r="V458">
        <f t="shared" si="44"/>
        <v>0</v>
      </c>
      <c r="W458">
        <f t="shared" si="45"/>
        <v>0</v>
      </c>
      <c r="X458">
        <f t="shared" si="46"/>
        <v>0</v>
      </c>
      <c r="Y458">
        <f>IF((Evaluasi_Model!T458 + Evaluasi_Model!U458 + Evaluasi_Model!V458 + Evaluasi_Model!W458 + Evaluasi_Model!X458) &gt;= 3, 1, 0)</f>
        <v>0</v>
      </c>
      <c r="Z458">
        <f>Label_Encoding!Q458</f>
        <v>1</v>
      </c>
      <c r="AA458" t="str">
        <f t="shared" si="47"/>
        <v>Salah</v>
      </c>
    </row>
    <row r="459" spans="1:27" ht="15.75" customHeight="1" x14ac:dyDescent="0.2">
      <c r="A459" s="7">
        <v>48</v>
      </c>
      <c r="B459" s="8">
        <f>IF(Data_Mentah!B459="Male",1,0)</f>
        <v>0</v>
      </c>
      <c r="C459" s="8">
        <f>IF(Data_Mentah!C459="Yes",1,0)</f>
        <v>1</v>
      </c>
      <c r="D459" s="8">
        <f>IF(Data_Mentah!D459="Yes",1,0)</f>
        <v>1</v>
      </c>
      <c r="E459" s="8">
        <f>IF(Data_Mentah!E459="Yes",1,0)</f>
        <v>1</v>
      </c>
      <c r="F459" s="8">
        <f>IF(Data_Mentah!F459="Yes",1,0)</f>
        <v>1</v>
      </c>
      <c r="G459" s="8">
        <f>IF(Data_Mentah!G459="Yes",1,0)</f>
        <v>1</v>
      </c>
      <c r="H459" s="8">
        <f>IF(Data_Mentah!H459="Yes",1,0)</f>
        <v>0</v>
      </c>
      <c r="I459" s="8">
        <f>IF(Data_Mentah!I459="Yes",1,0)</f>
        <v>1</v>
      </c>
      <c r="J459" s="8">
        <f>IF(Data_Mentah!J459="Yes",1,0)</f>
        <v>1</v>
      </c>
      <c r="K459" s="8">
        <f>IF(Data_Mentah!K459="Yes",1,0)</f>
        <v>1</v>
      </c>
      <c r="L459" s="8">
        <f>IF(Data_Mentah!L459="Yes",1,0)</f>
        <v>1</v>
      </c>
      <c r="M459" s="8">
        <f>IF(Data_Mentah!M459="Yes",1,0)</f>
        <v>1</v>
      </c>
      <c r="N459" s="8">
        <f>IF(Data_Mentah!N459="Yes",1,0)</f>
        <v>1</v>
      </c>
      <c r="O459" s="8">
        <f>IF(Data_Mentah!O459="Yes",1,0)</f>
        <v>0</v>
      </c>
      <c r="P459" s="8">
        <f>IF(Data_Mentah!P459="Yes",1,0)</f>
        <v>0</v>
      </c>
      <c r="Q459" s="9">
        <f>IF(Data_Mentah!Q459="Positive",1,0)</f>
        <v>1</v>
      </c>
      <c r="T459">
        <f t="shared" si="42"/>
        <v>1</v>
      </c>
      <c r="U459">
        <f t="shared" si="43"/>
        <v>1</v>
      </c>
      <c r="V459">
        <f t="shared" si="44"/>
        <v>1</v>
      </c>
      <c r="W459">
        <f t="shared" si="45"/>
        <v>0</v>
      </c>
      <c r="X459">
        <f t="shared" si="46"/>
        <v>1</v>
      </c>
      <c r="Y459">
        <f>IF((Evaluasi_Model!T459 + Evaluasi_Model!U459 + Evaluasi_Model!V459 + Evaluasi_Model!W459 + Evaluasi_Model!X459) &gt;= 3, 1, 0)</f>
        <v>1</v>
      </c>
      <c r="Z459">
        <f>Label_Encoding!Q459</f>
        <v>1</v>
      </c>
      <c r="AA459" t="str">
        <f t="shared" si="47"/>
        <v>Benar</v>
      </c>
    </row>
    <row r="460" spans="1:27" ht="15.75" customHeight="1" x14ac:dyDescent="0.2">
      <c r="A460" s="4">
        <v>40</v>
      </c>
      <c r="B460" s="5">
        <f>IF(Data_Mentah!B460="Male",1,0)</f>
        <v>0</v>
      </c>
      <c r="C460" s="5">
        <f>IF(Data_Mentah!C460="Yes",1,0)</f>
        <v>1</v>
      </c>
      <c r="D460" s="5">
        <f>IF(Data_Mentah!D460="Yes",1,0)</f>
        <v>1</v>
      </c>
      <c r="E460" s="5">
        <f>IF(Data_Mentah!E460="Yes",1,0)</f>
        <v>1</v>
      </c>
      <c r="F460" s="5">
        <f>IF(Data_Mentah!F460="Yes",1,0)</f>
        <v>1</v>
      </c>
      <c r="G460" s="5">
        <f>IF(Data_Mentah!G460="Yes",1,0)</f>
        <v>0</v>
      </c>
      <c r="H460" s="5">
        <f>IF(Data_Mentah!H460="Yes",1,0)</f>
        <v>0</v>
      </c>
      <c r="I460" s="5">
        <f>IF(Data_Mentah!I460="Yes",1,0)</f>
        <v>1</v>
      </c>
      <c r="J460" s="5">
        <f>IF(Data_Mentah!J460="Yes",1,0)</f>
        <v>0</v>
      </c>
      <c r="K460" s="5">
        <f>IF(Data_Mentah!K460="Yes",1,0)</f>
        <v>0</v>
      </c>
      <c r="L460" s="5">
        <f>IF(Data_Mentah!L460="Yes",1,0)</f>
        <v>1</v>
      </c>
      <c r="M460" s="5">
        <f>IF(Data_Mentah!M460="Yes",1,0)</f>
        <v>1</v>
      </c>
      <c r="N460" s="5">
        <f>IF(Data_Mentah!N460="Yes",1,0)</f>
        <v>1</v>
      </c>
      <c r="O460" s="5">
        <f>IF(Data_Mentah!O460="Yes",1,0)</f>
        <v>0</v>
      </c>
      <c r="P460" s="5">
        <f>IF(Data_Mentah!P460="Yes",1,0)</f>
        <v>0</v>
      </c>
      <c r="Q460" s="6">
        <f>IF(Data_Mentah!Q460="Positive",1,0)</f>
        <v>1</v>
      </c>
      <c r="T460">
        <f t="shared" si="42"/>
        <v>1</v>
      </c>
      <c r="U460">
        <f t="shared" si="43"/>
        <v>0</v>
      </c>
      <c r="V460">
        <f t="shared" si="44"/>
        <v>1</v>
      </c>
      <c r="W460">
        <f t="shared" si="45"/>
        <v>0</v>
      </c>
      <c r="X460">
        <f t="shared" si="46"/>
        <v>1</v>
      </c>
      <c r="Y460">
        <f>IF((Evaluasi_Model!T460 + Evaluasi_Model!U460 + Evaluasi_Model!V460 + Evaluasi_Model!W460 + Evaluasi_Model!X460) &gt;= 3, 1, 0)</f>
        <v>1</v>
      </c>
      <c r="Z460">
        <f>Label_Encoding!Q460</f>
        <v>1</v>
      </c>
      <c r="AA460" t="str">
        <f t="shared" si="47"/>
        <v>Benar</v>
      </c>
    </row>
    <row r="461" spans="1:27" ht="15.75" customHeight="1" x14ac:dyDescent="0.2">
      <c r="A461" s="7">
        <v>57</v>
      </c>
      <c r="B461" s="8">
        <f>IF(Data_Mentah!B461="Male",1,0)</f>
        <v>1</v>
      </c>
      <c r="C461" s="8">
        <f>IF(Data_Mentah!C461="Yes",1,0)</f>
        <v>1</v>
      </c>
      <c r="D461" s="8">
        <f>IF(Data_Mentah!D461="Yes",1,0)</f>
        <v>1</v>
      </c>
      <c r="E461" s="8">
        <f>IF(Data_Mentah!E461="Yes",1,0)</f>
        <v>1</v>
      </c>
      <c r="F461" s="8">
        <f>IF(Data_Mentah!F461="Yes",1,0)</f>
        <v>1</v>
      </c>
      <c r="G461" s="8">
        <f>IF(Data_Mentah!G461="Yes",1,0)</f>
        <v>1</v>
      </c>
      <c r="H461" s="8">
        <f>IF(Data_Mentah!H461="Yes",1,0)</f>
        <v>0</v>
      </c>
      <c r="I461" s="8">
        <f>IF(Data_Mentah!I461="Yes",1,0)</f>
        <v>1</v>
      </c>
      <c r="J461" s="8">
        <f>IF(Data_Mentah!J461="Yes",1,0)</f>
        <v>0</v>
      </c>
      <c r="K461" s="8">
        <f>IF(Data_Mentah!K461="Yes",1,0)</f>
        <v>0</v>
      </c>
      <c r="L461" s="8">
        <f>IF(Data_Mentah!L461="Yes",1,0)</f>
        <v>0</v>
      </c>
      <c r="M461" s="8">
        <f>IF(Data_Mentah!M461="Yes",1,0)</f>
        <v>1</v>
      </c>
      <c r="N461" s="8">
        <f>IF(Data_Mentah!N461="Yes",1,0)</f>
        <v>0</v>
      </c>
      <c r="O461" s="8">
        <f>IF(Data_Mentah!O461="Yes",1,0)</f>
        <v>0</v>
      </c>
      <c r="P461" s="8">
        <f>IF(Data_Mentah!P461="Yes",1,0)</f>
        <v>0</v>
      </c>
      <c r="Q461" s="9">
        <f>IF(Data_Mentah!Q461="Positive",1,0)</f>
        <v>1</v>
      </c>
      <c r="T461">
        <f t="shared" si="42"/>
        <v>0</v>
      </c>
      <c r="U461">
        <f t="shared" si="43"/>
        <v>1</v>
      </c>
      <c r="V461">
        <f t="shared" si="44"/>
        <v>0</v>
      </c>
      <c r="W461">
        <f t="shared" si="45"/>
        <v>0</v>
      </c>
      <c r="X461">
        <f t="shared" si="46"/>
        <v>0</v>
      </c>
      <c r="Y461">
        <f>IF((Evaluasi_Model!T461 + Evaluasi_Model!U461 + Evaluasi_Model!V461 + Evaluasi_Model!W461 + Evaluasi_Model!X461) &gt;= 3, 1, 0)</f>
        <v>0</v>
      </c>
      <c r="Z461">
        <f>Label_Encoding!Q461</f>
        <v>1</v>
      </c>
      <c r="AA461" t="str">
        <f t="shared" si="47"/>
        <v>Salah</v>
      </c>
    </row>
    <row r="462" spans="1:27" ht="15.75" customHeight="1" x14ac:dyDescent="0.2">
      <c r="A462" s="4">
        <v>47</v>
      </c>
      <c r="B462" s="5">
        <f>IF(Data_Mentah!B462="Male",1,0)</f>
        <v>1</v>
      </c>
      <c r="C462" s="5">
        <f>IF(Data_Mentah!C462="Yes",1,0)</f>
        <v>0</v>
      </c>
      <c r="D462" s="5">
        <f>IF(Data_Mentah!D462="Yes",1,0)</f>
        <v>0</v>
      </c>
      <c r="E462" s="5">
        <f>IF(Data_Mentah!E462="Yes",1,0)</f>
        <v>0</v>
      </c>
      <c r="F462" s="5">
        <f>IF(Data_Mentah!F462="Yes",1,0)</f>
        <v>0</v>
      </c>
      <c r="G462" s="5">
        <f>IF(Data_Mentah!G462="Yes",1,0)</f>
        <v>0</v>
      </c>
      <c r="H462" s="5">
        <f>IF(Data_Mentah!H462="Yes",1,0)</f>
        <v>0</v>
      </c>
      <c r="I462" s="5">
        <f>IF(Data_Mentah!I462="Yes",1,0)</f>
        <v>0</v>
      </c>
      <c r="J462" s="5">
        <f>IF(Data_Mentah!J462="Yes",1,0)</f>
        <v>1</v>
      </c>
      <c r="K462" s="5">
        <f>IF(Data_Mentah!K462="Yes",1,0)</f>
        <v>0</v>
      </c>
      <c r="L462" s="5">
        <f>IF(Data_Mentah!L462="Yes",1,0)</f>
        <v>0</v>
      </c>
      <c r="M462" s="5">
        <f>IF(Data_Mentah!M462="Yes",1,0)</f>
        <v>0</v>
      </c>
      <c r="N462" s="5">
        <f>IF(Data_Mentah!N462="Yes",1,0)</f>
        <v>0</v>
      </c>
      <c r="O462" s="5">
        <f>IF(Data_Mentah!O462="Yes",1,0)</f>
        <v>1</v>
      </c>
      <c r="P462" s="5">
        <f>IF(Data_Mentah!P462="Yes",1,0)</f>
        <v>0</v>
      </c>
      <c r="Q462" s="6">
        <f>IF(Data_Mentah!Q462="Positive",1,0)</f>
        <v>0</v>
      </c>
      <c r="T462">
        <f t="shared" si="42"/>
        <v>0</v>
      </c>
      <c r="U462">
        <f t="shared" si="43"/>
        <v>0</v>
      </c>
      <c r="V462">
        <f t="shared" si="44"/>
        <v>0</v>
      </c>
      <c r="W462">
        <f t="shared" si="45"/>
        <v>0</v>
      </c>
      <c r="X462">
        <f t="shared" si="46"/>
        <v>0</v>
      </c>
      <c r="Y462">
        <f>IF((Evaluasi_Model!T462 + Evaluasi_Model!U462 + Evaluasi_Model!V462 + Evaluasi_Model!W462 + Evaluasi_Model!X462) &gt;= 3, 1, 0)</f>
        <v>0</v>
      </c>
      <c r="Z462">
        <f>Label_Encoding!Q462</f>
        <v>0</v>
      </c>
      <c r="AA462" t="str">
        <f t="shared" si="47"/>
        <v>Benar</v>
      </c>
    </row>
    <row r="463" spans="1:27" ht="15.75" customHeight="1" x14ac:dyDescent="0.2">
      <c r="A463" s="7">
        <v>45</v>
      </c>
      <c r="B463" s="8">
        <f>IF(Data_Mentah!B463="Male",1,0)</f>
        <v>1</v>
      </c>
      <c r="C463" s="8">
        <f>IF(Data_Mentah!C463="Yes",1,0)</f>
        <v>0</v>
      </c>
      <c r="D463" s="8">
        <f>IF(Data_Mentah!D463="Yes",1,0)</f>
        <v>0</v>
      </c>
      <c r="E463" s="8">
        <f>IF(Data_Mentah!E463="Yes",1,0)</f>
        <v>0</v>
      </c>
      <c r="F463" s="8">
        <f>IF(Data_Mentah!F463="Yes",1,0)</f>
        <v>0</v>
      </c>
      <c r="G463" s="8">
        <f>IF(Data_Mentah!G463="Yes",1,0)</f>
        <v>1</v>
      </c>
      <c r="H463" s="8">
        <f>IF(Data_Mentah!H463="Yes",1,0)</f>
        <v>1</v>
      </c>
      <c r="I463" s="8">
        <f>IF(Data_Mentah!I463="Yes",1,0)</f>
        <v>0</v>
      </c>
      <c r="J463" s="8">
        <f>IF(Data_Mentah!J463="Yes",1,0)</f>
        <v>0</v>
      </c>
      <c r="K463" s="8">
        <f>IF(Data_Mentah!K463="Yes",1,0)</f>
        <v>0</v>
      </c>
      <c r="L463" s="8">
        <f>IF(Data_Mentah!L463="Yes",1,0)</f>
        <v>0</v>
      </c>
      <c r="M463" s="8">
        <f>IF(Data_Mentah!M463="Yes",1,0)</f>
        <v>0</v>
      </c>
      <c r="N463" s="8">
        <f>IF(Data_Mentah!N463="Yes",1,0)</f>
        <v>0</v>
      </c>
      <c r="O463" s="8">
        <f>IF(Data_Mentah!O463="Yes",1,0)</f>
        <v>0</v>
      </c>
      <c r="P463" s="8">
        <f>IF(Data_Mentah!P463="Yes",1,0)</f>
        <v>0</v>
      </c>
      <c r="Q463" s="9">
        <f>IF(Data_Mentah!Q463="Positive",1,0)</f>
        <v>0</v>
      </c>
      <c r="T463">
        <f t="shared" si="42"/>
        <v>0</v>
      </c>
      <c r="U463">
        <f t="shared" si="43"/>
        <v>0</v>
      </c>
      <c r="V463">
        <f t="shared" si="44"/>
        <v>0</v>
      </c>
      <c r="W463">
        <f t="shared" si="45"/>
        <v>0</v>
      </c>
      <c r="X463">
        <f t="shared" si="46"/>
        <v>0</v>
      </c>
      <c r="Y463">
        <f>IF((Evaluasi_Model!T463 + Evaluasi_Model!U463 + Evaluasi_Model!V463 + Evaluasi_Model!W463 + Evaluasi_Model!X463) &gt;= 3, 1, 0)</f>
        <v>0</v>
      </c>
      <c r="Z463">
        <f>Label_Encoding!Q463</f>
        <v>0</v>
      </c>
      <c r="AA463" t="str">
        <f t="shared" si="47"/>
        <v>Benar</v>
      </c>
    </row>
    <row r="464" spans="1:27" ht="15.75" customHeight="1" x14ac:dyDescent="0.2">
      <c r="A464" s="4">
        <v>57</v>
      </c>
      <c r="B464" s="5">
        <f>IF(Data_Mentah!B464="Male",1,0)</f>
        <v>1</v>
      </c>
      <c r="C464" s="5">
        <f>IF(Data_Mentah!C464="Yes",1,0)</f>
        <v>0</v>
      </c>
      <c r="D464" s="5">
        <f>IF(Data_Mentah!D464="Yes",1,0)</f>
        <v>0</v>
      </c>
      <c r="E464" s="5">
        <f>IF(Data_Mentah!E464="Yes",1,0)</f>
        <v>0</v>
      </c>
      <c r="F464" s="5">
        <f>IF(Data_Mentah!F464="Yes",1,0)</f>
        <v>0</v>
      </c>
      <c r="G464" s="5">
        <f>IF(Data_Mentah!G464="Yes",1,0)</f>
        <v>1</v>
      </c>
      <c r="H464" s="5">
        <f>IF(Data_Mentah!H464="Yes",1,0)</f>
        <v>0</v>
      </c>
      <c r="I464" s="5">
        <f>IF(Data_Mentah!I464="Yes",1,0)</f>
        <v>1</v>
      </c>
      <c r="J464" s="5">
        <f>IF(Data_Mentah!J464="Yes",1,0)</f>
        <v>0</v>
      </c>
      <c r="K464" s="5">
        <f>IF(Data_Mentah!K464="Yes",1,0)</f>
        <v>0</v>
      </c>
      <c r="L464" s="5">
        <f>IF(Data_Mentah!L464="Yes",1,0)</f>
        <v>0</v>
      </c>
      <c r="M464" s="5">
        <f>IF(Data_Mentah!M464="Yes",1,0)</f>
        <v>0</v>
      </c>
      <c r="N464" s="5">
        <f>IF(Data_Mentah!N464="Yes",1,0)</f>
        <v>1</v>
      </c>
      <c r="O464" s="5">
        <f>IF(Data_Mentah!O464="Yes",1,0)</f>
        <v>0</v>
      </c>
      <c r="P464" s="5">
        <f>IF(Data_Mentah!P464="Yes",1,0)</f>
        <v>0</v>
      </c>
      <c r="Q464" s="6">
        <f>IF(Data_Mentah!Q464="Positive",1,0)</f>
        <v>0</v>
      </c>
      <c r="T464">
        <f t="shared" si="42"/>
        <v>0</v>
      </c>
      <c r="U464">
        <f t="shared" si="43"/>
        <v>0</v>
      </c>
      <c r="V464">
        <f t="shared" si="44"/>
        <v>0</v>
      </c>
      <c r="W464">
        <f t="shared" si="45"/>
        <v>0</v>
      </c>
      <c r="X464">
        <f t="shared" si="46"/>
        <v>0</v>
      </c>
      <c r="Y464">
        <f>IF((Evaluasi_Model!T464 + Evaluasi_Model!U464 + Evaluasi_Model!V464 + Evaluasi_Model!W464 + Evaluasi_Model!X464) &gt;= 3, 1, 0)</f>
        <v>0</v>
      </c>
      <c r="Z464">
        <f>Label_Encoding!Q464</f>
        <v>0</v>
      </c>
      <c r="AA464" t="str">
        <f t="shared" si="47"/>
        <v>Benar</v>
      </c>
    </row>
    <row r="465" spans="1:27" ht="15.75" customHeight="1" x14ac:dyDescent="0.2">
      <c r="A465" s="7">
        <v>72</v>
      </c>
      <c r="B465" s="8">
        <f>IF(Data_Mentah!B465="Male",1,0)</f>
        <v>1</v>
      </c>
      <c r="C465" s="8">
        <f>IF(Data_Mentah!C465="Yes",1,0)</f>
        <v>1</v>
      </c>
      <c r="D465" s="8">
        <f>IF(Data_Mentah!D465="Yes",1,0)</f>
        <v>0</v>
      </c>
      <c r="E465" s="8">
        <f>IF(Data_Mentah!E465="Yes",1,0)</f>
        <v>0</v>
      </c>
      <c r="F465" s="8">
        <f>IF(Data_Mentah!F465="Yes",1,0)</f>
        <v>0</v>
      </c>
      <c r="G465" s="8">
        <f>IF(Data_Mentah!G465="Yes",1,0)</f>
        <v>1</v>
      </c>
      <c r="H465" s="8">
        <f>IF(Data_Mentah!H465="Yes",1,0)</f>
        <v>0</v>
      </c>
      <c r="I465" s="8">
        <f>IF(Data_Mentah!I465="Yes",1,0)</f>
        <v>1</v>
      </c>
      <c r="J465" s="8">
        <f>IF(Data_Mentah!J465="Yes",1,0)</f>
        <v>1</v>
      </c>
      <c r="K465" s="8">
        <f>IF(Data_Mentah!K465="Yes",1,0)</f>
        <v>0</v>
      </c>
      <c r="L465" s="8">
        <f>IF(Data_Mentah!L465="Yes",1,0)</f>
        <v>1</v>
      </c>
      <c r="M465" s="8">
        <f>IF(Data_Mentah!M465="Yes",1,0)</f>
        <v>1</v>
      </c>
      <c r="N465" s="8">
        <f>IF(Data_Mentah!N465="Yes",1,0)</f>
        <v>1</v>
      </c>
      <c r="O465" s="8">
        <f>IF(Data_Mentah!O465="Yes",1,0)</f>
        <v>1</v>
      </c>
      <c r="P465" s="8">
        <f>IF(Data_Mentah!P465="Yes",1,0)</f>
        <v>0</v>
      </c>
      <c r="Q465" s="9">
        <f>IF(Data_Mentah!Q465="Positive",1,0)</f>
        <v>0</v>
      </c>
      <c r="T465">
        <f t="shared" si="42"/>
        <v>0</v>
      </c>
      <c r="U465">
        <f t="shared" si="43"/>
        <v>1</v>
      </c>
      <c r="V465">
        <f t="shared" si="44"/>
        <v>1</v>
      </c>
      <c r="W465">
        <f t="shared" si="45"/>
        <v>0</v>
      </c>
      <c r="X465">
        <f t="shared" si="46"/>
        <v>1</v>
      </c>
      <c r="Y465">
        <f>IF((Evaluasi_Model!T465 + Evaluasi_Model!U465 + Evaluasi_Model!V465 + Evaluasi_Model!W465 + Evaluasi_Model!X465) &gt;= 3, 1, 0)</f>
        <v>1</v>
      </c>
      <c r="Z465">
        <f>Label_Encoding!Q465</f>
        <v>0</v>
      </c>
      <c r="AA465" t="str">
        <f t="shared" si="47"/>
        <v>Salah</v>
      </c>
    </row>
    <row r="466" spans="1:27" ht="15.75" customHeight="1" x14ac:dyDescent="0.2">
      <c r="A466" s="4">
        <v>30</v>
      </c>
      <c r="B466" s="5">
        <f>IF(Data_Mentah!B466="Male",1,0)</f>
        <v>1</v>
      </c>
      <c r="C466" s="5">
        <f>IF(Data_Mentah!C466="Yes",1,0)</f>
        <v>0</v>
      </c>
      <c r="D466" s="5">
        <f>IF(Data_Mentah!D466="Yes",1,0)</f>
        <v>0</v>
      </c>
      <c r="E466" s="5">
        <f>IF(Data_Mentah!E466="Yes",1,0)</f>
        <v>0</v>
      </c>
      <c r="F466" s="5">
        <f>IF(Data_Mentah!F466="Yes",1,0)</f>
        <v>0</v>
      </c>
      <c r="G466" s="5">
        <f>IF(Data_Mentah!G466="Yes",1,0)</f>
        <v>0</v>
      </c>
      <c r="H466" s="5">
        <f>IF(Data_Mentah!H466="Yes",1,0)</f>
        <v>0</v>
      </c>
      <c r="I466" s="5">
        <f>IF(Data_Mentah!I466="Yes",1,0)</f>
        <v>0</v>
      </c>
      <c r="J466" s="5">
        <f>IF(Data_Mentah!J466="Yes",1,0)</f>
        <v>0</v>
      </c>
      <c r="K466" s="5">
        <f>IF(Data_Mentah!K466="Yes",1,0)</f>
        <v>0</v>
      </c>
      <c r="L466" s="5">
        <f>IF(Data_Mentah!L466="Yes",1,0)</f>
        <v>0</v>
      </c>
      <c r="M466" s="5">
        <f>IF(Data_Mentah!M466="Yes",1,0)</f>
        <v>0</v>
      </c>
      <c r="N466" s="5">
        <f>IF(Data_Mentah!N466="Yes",1,0)</f>
        <v>0</v>
      </c>
      <c r="O466" s="5">
        <f>IF(Data_Mentah!O466="Yes",1,0)</f>
        <v>0</v>
      </c>
      <c r="P466" s="5">
        <f>IF(Data_Mentah!P466="Yes",1,0)</f>
        <v>0</v>
      </c>
      <c r="Q466" s="6">
        <f>IF(Data_Mentah!Q466="Positive",1,0)</f>
        <v>0</v>
      </c>
      <c r="T466">
        <f t="shared" si="42"/>
        <v>0</v>
      </c>
      <c r="U466">
        <f t="shared" si="43"/>
        <v>0</v>
      </c>
      <c r="V466">
        <f t="shared" si="44"/>
        <v>0</v>
      </c>
      <c r="W466">
        <f t="shared" si="45"/>
        <v>0</v>
      </c>
      <c r="X466">
        <f t="shared" si="46"/>
        <v>0</v>
      </c>
      <c r="Y466">
        <f>IF((Evaluasi_Model!T466 + Evaluasi_Model!U466 + Evaluasi_Model!V466 + Evaluasi_Model!W466 + Evaluasi_Model!X466) &gt;= 3, 1, 0)</f>
        <v>0</v>
      </c>
      <c r="Z466">
        <f>Label_Encoding!Q466</f>
        <v>0</v>
      </c>
      <c r="AA466" t="str">
        <f t="shared" si="47"/>
        <v>Benar</v>
      </c>
    </row>
    <row r="467" spans="1:27" ht="15.75" customHeight="1" x14ac:dyDescent="0.2">
      <c r="A467" s="7">
        <v>27</v>
      </c>
      <c r="B467" s="8">
        <f>IF(Data_Mentah!B467="Male",1,0)</f>
        <v>1</v>
      </c>
      <c r="C467" s="8">
        <f>IF(Data_Mentah!C467="Yes",1,0)</f>
        <v>0</v>
      </c>
      <c r="D467" s="8">
        <f>IF(Data_Mentah!D467="Yes",1,0)</f>
        <v>0</v>
      </c>
      <c r="E467" s="8">
        <f>IF(Data_Mentah!E467="Yes",1,0)</f>
        <v>0</v>
      </c>
      <c r="F467" s="8">
        <f>IF(Data_Mentah!F467="Yes",1,0)</f>
        <v>0</v>
      </c>
      <c r="G467" s="8">
        <f>IF(Data_Mentah!G467="Yes",1,0)</f>
        <v>0</v>
      </c>
      <c r="H467" s="8">
        <f>IF(Data_Mentah!H467="Yes",1,0)</f>
        <v>0</v>
      </c>
      <c r="I467" s="8">
        <f>IF(Data_Mentah!I467="Yes",1,0)</f>
        <v>0</v>
      </c>
      <c r="J467" s="8">
        <f>IF(Data_Mentah!J467="Yes",1,0)</f>
        <v>0</v>
      </c>
      <c r="K467" s="8">
        <f>IF(Data_Mentah!K467="Yes",1,0)</f>
        <v>0</v>
      </c>
      <c r="L467" s="8">
        <f>IF(Data_Mentah!L467="Yes",1,0)</f>
        <v>0</v>
      </c>
      <c r="M467" s="8">
        <f>IF(Data_Mentah!M467="Yes",1,0)</f>
        <v>0</v>
      </c>
      <c r="N467" s="8">
        <f>IF(Data_Mentah!N467="Yes",1,0)</f>
        <v>0</v>
      </c>
      <c r="O467" s="8">
        <f>IF(Data_Mentah!O467="Yes",1,0)</f>
        <v>0</v>
      </c>
      <c r="P467" s="8">
        <f>IF(Data_Mentah!P467="Yes",1,0)</f>
        <v>0</v>
      </c>
      <c r="Q467" s="9">
        <f>IF(Data_Mentah!Q467="Positive",1,0)</f>
        <v>0</v>
      </c>
      <c r="T467">
        <f t="shared" si="42"/>
        <v>0</v>
      </c>
      <c r="U467">
        <f t="shared" si="43"/>
        <v>0</v>
      </c>
      <c r="V467">
        <f t="shared" si="44"/>
        <v>0</v>
      </c>
      <c r="W467">
        <f t="shared" si="45"/>
        <v>0</v>
      </c>
      <c r="X467">
        <f t="shared" si="46"/>
        <v>0</v>
      </c>
      <c r="Y467">
        <f>IF((Evaluasi_Model!T467 + Evaluasi_Model!U467 + Evaluasi_Model!V467 + Evaluasi_Model!W467 + Evaluasi_Model!X467) &gt;= 3, 1, 0)</f>
        <v>0</v>
      </c>
      <c r="Z467">
        <f>Label_Encoding!Q467</f>
        <v>0</v>
      </c>
      <c r="AA467" t="str">
        <f t="shared" si="47"/>
        <v>Benar</v>
      </c>
    </row>
    <row r="468" spans="1:27" ht="15.75" customHeight="1" x14ac:dyDescent="0.2">
      <c r="A468" s="4">
        <v>38</v>
      </c>
      <c r="B468" s="5">
        <f>IF(Data_Mentah!B468="Male",1,0)</f>
        <v>1</v>
      </c>
      <c r="C468" s="5">
        <f>IF(Data_Mentah!C468="Yes",1,0)</f>
        <v>0</v>
      </c>
      <c r="D468" s="5">
        <f>IF(Data_Mentah!D468="Yes",1,0)</f>
        <v>0</v>
      </c>
      <c r="E468" s="5">
        <f>IF(Data_Mentah!E468="Yes",1,0)</f>
        <v>0</v>
      </c>
      <c r="F468" s="5">
        <f>IF(Data_Mentah!F468="Yes",1,0)</f>
        <v>0</v>
      </c>
      <c r="G468" s="5">
        <f>IF(Data_Mentah!G468="Yes",1,0)</f>
        <v>0</v>
      </c>
      <c r="H468" s="5">
        <f>IF(Data_Mentah!H468="Yes",1,0)</f>
        <v>0</v>
      </c>
      <c r="I468" s="5">
        <f>IF(Data_Mentah!I468="Yes",1,0)</f>
        <v>0</v>
      </c>
      <c r="J468" s="5">
        <f>IF(Data_Mentah!J468="Yes",1,0)</f>
        <v>0</v>
      </c>
      <c r="K468" s="5">
        <f>IF(Data_Mentah!K468="Yes",1,0)</f>
        <v>0</v>
      </c>
      <c r="L468" s="5">
        <f>IF(Data_Mentah!L468="Yes",1,0)</f>
        <v>0</v>
      </c>
      <c r="M468" s="5">
        <f>IF(Data_Mentah!M468="Yes",1,0)</f>
        <v>0</v>
      </c>
      <c r="N468" s="5">
        <f>IF(Data_Mentah!N468="Yes",1,0)</f>
        <v>0</v>
      </c>
      <c r="O468" s="5">
        <f>IF(Data_Mentah!O468="Yes",1,0)</f>
        <v>0</v>
      </c>
      <c r="P468" s="5">
        <f>IF(Data_Mentah!P468="Yes",1,0)</f>
        <v>0</v>
      </c>
      <c r="Q468" s="6">
        <f>IF(Data_Mentah!Q468="Positive",1,0)</f>
        <v>0</v>
      </c>
      <c r="T468">
        <f t="shared" si="42"/>
        <v>0</v>
      </c>
      <c r="U468">
        <f t="shared" si="43"/>
        <v>0</v>
      </c>
      <c r="V468">
        <f t="shared" si="44"/>
        <v>0</v>
      </c>
      <c r="W468">
        <f t="shared" si="45"/>
        <v>0</v>
      </c>
      <c r="X468">
        <f t="shared" si="46"/>
        <v>0</v>
      </c>
      <c r="Y468">
        <f>IF((Evaluasi_Model!T468 + Evaluasi_Model!U468 + Evaluasi_Model!V468 + Evaluasi_Model!W468 + Evaluasi_Model!X468) &gt;= 3, 1, 0)</f>
        <v>0</v>
      </c>
      <c r="Z468">
        <f>Label_Encoding!Q468</f>
        <v>0</v>
      </c>
      <c r="AA468" t="str">
        <f t="shared" si="47"/>
        <v>Benar</v>
      </c>
    </row>
    <row r="469" spans="1:27" ht="15.75" customHeight="1" x14ac:dyDescent="0.2">
      <c r="A469" s="7">
        <v>43</v>
      </c>
      <c r="B469" s="8">
        <f>IF(Data_Mentah!B469="Male",1,0)</f>
        <v>1</v>
      </c>
      <c r="C469" s="8">
        <f>IF(Data_Mentah!C469="Yes",1,0)</f>
        <v>0</v>
      </c>
      <c r="D469" s="8">
        <f>IF(Data_Mentah!D469="Yes",1,0)</f>
        <v>0</v>
      </c>
      <c r="E469" s="8">
        <f>IF(Data_Mentah!E469="Yes",1,0)</f>
        <v>0</v>
      </c>
      <c r="F469" s="8">
        <f>IF(Data_Mentah!F469="Yes",1,0)</f>
        <v>1</v>
      </c>
      <c r="G469" s="8">
        <f>IF(Data_Mentah!G469="Yes",1,0)</f>
        <v>0</v>
      </c>
      <c r="H469" s="8">
        <f>IF(Data_Mentah!H469="Yes",1,0)</f>
        <v>1</v>
      </c>
      <c r="I469" s="8">
        <f>IF(Data_Mentah!I469="Yes",1,0)</f>
        <v>0</v>
      </c>
      <c r="J469" s="8">
        <f>IF(Data_Mentah!J469="Yes",1,0)</f>
        <v>1</v>
      </c>
      <c r="K469" s="8">
        <f>IF(Data_Mentah!K469="Yes",1,0)</f>
        <v>0</v>
      </c>
      <c r="L469" s="8">
        <f>IF(Data_Mentah!L469="Yes",1,0)</f>
        <v>1</v>
      </c>
      <c r="M469" s="8">
        <f>IF(Data_Mentah!M469="Yes",1,0)</f>
        <v>0</v>
      </c>
      <c r="N469" s="8">
        <f>IF(Data_Mentah!N469="Yes",1,0)</f>
        <v>0</v>
      </c>
      <c r="O469" s="8">
        <f>IF(Data_Mentah!O469="Yes",1,0)</f>
        <v>1</v>
      </c>
      <c r="P469" s="8">
        <f>IF(Data_Mentah!P469="Yes",1,0)</f>
        <v>0</v>
      </c>
      <c r="Q469" s="9">
        <f>IF(Data_Mentah!Q469="Positive",1,0)</f>
        <v>0</v>
      </c>
      <c r="T469">
        <f t="shared" si="42"/>
        <v>1</v>
      </c>
      <c r="U469">
        <f t="shared" si="43"/>
        <v>0</v>
      </c>
      <c r="V469">
        <f t="shared" si="44"/>
        <v>1</v>
      </c>
      <c r="W469">
        <f t="shared" si="45"/>
        <v>0</v>
      </c>
      <c r="X469">
        <f t="shared" si="46"/>
        <v>0</v>
      </c>
      <c r="Y469">
        <f>IF((Evaluasi_Model!T469 + Evaluasi_Model!U469 + Evaluasi_Model!V469 + Evaluasi_Model!W469 + Evaluasi_Model!X469) &gt;= 3, 1, 0)</f>
        <v>0</v>
      </c>
      <c r="Z469">
        <f>Label_Encoding!Q469</f>
        <v>0</v>
      </c>
      <c r="AA469" t="str">
        <f t="shared" si="47"/>
        <v>Benar</v>
      </c>
    </row>
    <row r="470" spans="1:27" ht="15.75" customHeight="1" x14ac:dyDescent="0.2">
      <c r="A470" s="4">
        <v>40</v>
      </c>
      <c r="B470" s="5">
        <f>IF(Data_Mentah!B470="Male",1,0)</f>
        <v>1</v>
      </c>
      <c r="C470" s="5">
        <f>IF(Data_Mentah!C470="Yes",1,0)</f>
        <v>0</v>
      </c>
      <c r="D470" s="5">
        <f>IF(Data_Mentah!D470="Yes",1,0)</f>
        <v>0</v>
      </c>
      <c r="E470" s="5">
        <f>IF(Data_Mentah!E470="Yes",1,0)</f>
        <v>1</v>
      </c>
      <c r="F470" s="5">
        <f>IF(Data_Mentah!F470="Yes",1,0)</f>
        <v>0</v>
      </c>
      <c r="G470" s="5">
        <f>IF(Data_Mentah!G470="Yes",1,0)</f>
        <v>0</v>
      </c>
      <c r="H470" s="5">
        <f>IF(Data_Mentah!H470="Yes",1,0)</f>
        <v>0</v>
      </c>
      <c r="I470" s="5">
        <f>IF(Data_Mentah!I470="Yes",1,0)</f>
        <v>0</v>
      </c>
      <c r="J470" s="5">
        <f>IF(Data_Mentah!J470="Yes",1,0)</f>
        <v>0</v>
      </c>
      <c r="K470" s="5">
        <f>IF(Data_Mentah!K470="Yes",1,0)</f>
        <v>0</v>
      </c>
      <c r="L470" s="5">
        <f>IF(Data_Mentah!L470="Yes",1,0)</f>
        <v>0</v>
      </c>
      <c r="M470" s="5">
        <f>IF(Data_Mentah!M470="Yes",1,0)</f>
        <v>0</v>
      </c>
      <c r="N470" s="5">
        <f>IF(Data_Mentah!N470="Yes",1,0)</f>
        <v>0</v>
      </c>
      <c r="O470" s="5">
        <f>IF(Data_Mentah!O470="Yes",1,0)</f>
        <v>0</v>
      </c>
      <c r="P470" s="5">
        <f>IF(Data_Mentah!P470="Yes",1,0)</f>
        <v>1</v>
      </c>
      <c r="Q470" s="6">
        <f>IF(Data_Mentah!Q470="Positive",1,0)</f>
        <v>0</v>
      </c>
      <c r="T470">
        <f t="shared" si="42"/>
        <v>0</v>
      </c>
      <c r="U470">
        <f t="shared" si="43"/>
        <v>0</v>
      </c>
      <c r="V470">
        <f t="shared" si="44"/>
        <v>0</v>
      </c>
      <c r="W470">
        <f t="shared" si="45"/>
        <v>0</v>
      </c>
      <c r="X470">
        <f t="shared" si="46"/>
        <v>0</v>
      </c>
      <c r="Y470">
        <f>IF((Evaluasi_Model!T470 + Evaluasi_Model!U470 + Evaluasi_Model!V470 + Evaluasi_Model!W470 + Evaluasi_Model!X470) &gt;= 3, 1, 0)</f>
        <v>0</v>
      </c>
      <c r="Z470">
        <f>Label_Encoding!Q470</f>
        <v>0</v>
      </c>
      <c r="AA470" t="str">
        <f t="shared" si="47"/>
        <v>Benar</v>
      </c>
    </row>
    <row r="471" spans="1:27" ht="15.75" customHeight="1" x14ac:dyDescent="0.2">
      <c r="A471" s="7">
        <v>47</v>
      </c>
      <c r="B471" s="8">
        <f>IF(Data_Mentah!B471="Male",1,0)</f>
        <v>1</v>
      </c>
      <c r="C471" s="8">
        <f>IF(Data_Mentah!C471="Yes",1,0)</f>
        <v>0</v>
      </c>
      <c r="D471" s="8">
        <f>IF(Data_Mentah!D471="Yes",1,0)</f>
        <v>0</v>
      </c>
      <c r="E471" s="8">
        <f>IF(Data_Mentah!E471="Yes",1,0)</f>
        <v>0</v>
      </c>
      <c r="F471" s="8">
        <f>IF(Data_Mentah!F471="Yes",1,0)</f>
        <v>0</v>
      </c>
      <c r="G471" s="8">
        <f>IF(Data_Mentah!G471="Yes",1,0)</f>
        <v>0</v>
      </c>
      <c r="H471" s="8">
        <f>IF(Data_Mentah!H471="Yes",1,0)</f>
        <v>0</v>
      </c>
      <c r="I471" s="8">
        <f>IF(Data_Mentah!I471="Yes",1,0)</f>
        <v>0</v>
      </c>
      <c r="J471" s="8">
        <f>IF(Data_Mentah!J471="Yes",1,0)</f>
        <v>1</v>
      </c>
      <c r="K471" s="8">
        <f>IF(Data_Mentah!K471="Yes",1,0)</f>
        <v>0</v>
      </c>
      <c r="L471" s="8">
        <f>IF(Data_Mentah!L471="Yes",1,0)</f>
        <v>0</v>
      </c>
      <c r="M471" s="8">
        <f>IF(Data_Mentah!M471="Yes",1,0)</f>
        <v>0</v>
      </c>
      <c r="N471" s="8">
        <f>IF(Data_Mentah!N471="Yes",1,0)</f>
        <v>0</v>
      </c>
      <c r="O471" s="8">
        <f>IF(Data_Mentah!O471="Yes",1,0)</f>
        <v>1</v>
      </c>
      <c r="P471" s="8">
        <f>IF(Data_Mentah!P471="Yes",1,0)</f>
        <v>0</v>
      </c>
      <c r="Q471" s="9">
        <f>IF(Data_Mentah!Q471="Positive",1,0)</f>
        <v>0</v>
      </c>
      <c r="T471">
        <f t="shared" si="42"/>
        <v>0</v>
      </c>
      <c r="U471">
        <f t="shared" si="43"/>
        <v>0</v>
      </c>
      <c r="V471">
        <f t="shared" si="44"/>
        <v>0</v>
      </c>
      <c r="W471">
        <f t="shared" si="45"/>
        <v>0</v>
      </c>
      <c r="X471">
        <f t="shared" si="46"/>
        <v>0</v>
      </c>
      <c r="Y471">
        <f>IF((Evaluasi_Model!T471 + Evaluasi_Model!U471 + Evaluasi_Model!V471 + Evaluasi_Model!W471 + Evaluasi_Model!X471) &gt;= 3, 1, 0)</f>
        <v>0</v>
      </c>
      <c r="Z471">
        <f>Label_Encoding!Q471</f>
        <v>0</v>
      </c>
      <c r="AA471" t="str">
        <f t="shared" si="47"/>
        <v>Benar</v>
      </c>
    </row>
    <row r="472" spans="1:27" ht="15.75" customHeight="1" x14ac:dyDescent="0.2">
      <c r="A472" s="4">
        <v>45</v>
      </c>
      <c r="B472" s="5">
        <f>IF(Data_Mentah!B472="Male",1,0)</f>
        <v>1</v>
      </c>
      <c r="C472" s="5">
        <f>IF(Data_Mentah!C472="Yes",1,0)</f>
        <v>0</v>
      </c>
      <c r="D472" s="5">
        <f>IF(Data_Mentah!D472="Yes",1,0)</f>
        <v>0</v>
      </c>
      <c r="E472" s="5">
        <f>IF(Data_Mentah!E472="Yes",1,0)</f>
        <v>0</v>
      </c>
      <c r="F472" s="5">
        <f>IF(Data_Mentah!F472="Yes",1,0)</f>
        <v>0</v>
      </c>
      <c r="G472" s="5">
        <f>IF(Data_Mentah!G472="Yes",1,0)</f>
        <v>1</v>
      </c>
      <c r="H472" s="5">
        <f>IF(Data_Mentah!H472="Yes",1,0)</f>
        <v>1</v>
      </c>
      <c r="I472" s="5">
        <f>IF(Data_Mentah!I472="Yes",1,0)</f>
        <v>0</v>
      </c>
      <c r="J472" s="5">
        <f>IF(Data_Mentah!J472="Yes",1,0)</f>
        <v>0</v>
      </c>
      <c r="K472" s="5">
        <f>IF(Data_Mentah!K472="Yes",1,0)</f>
        <v>0</v>
      </c>
      <c r="L472" s="5">
        <f>IF(Data_Mentah!L472="Yes",1,0)</f>
        <v>0</v>
      </c>
      <c r="M472" s="5">
        <f>IF(Data_Mentah!M472="Yes",1,0)</f>
        <v>0</v>
      </c>
      <c r="N472" s="5">
        <f>IF(Data_Mentah!N472="Yes",1,0)</f>
        <v>0</v>
      </c>
      <c r="O472" s="5">
        <f>IF(Data_Mentah!O472="Yes",1,0)</f>
        <v>0</v>
      </c>
      <c r="P472" s="5">
        <f>IF(Data_Mentah!P472="Yes",1,0)</f>
        <v>0</v>
      </c>
      <c r="Q472" s="6">
        <f>IF(Data_Mentah!Q472="Positive",1,0)</f>
        <v>0</v>
      </c>
      <c r="T472">
        <f t="shared" si="42"/>
        <v>0</v>
      </c>
      <c r="U472">
        <f t="shared" si="43"/>
        <v>0</v>
      </c>
      <c r="V472">
        <f t="shared" si="44"/>
        <v>0</v>
      </c>
      <c r="W472">
        <f t="shared" si="45"/>
        <v>0</v>
      </c>
      <c r="X472">
        <f t="shared" si="46"/>
        <v>0</v>
      </c>
      <c r="Y472">
        <f>IF((Evaluasi_Model!T472 + Evaluasi_Model!U472 + Evaluasi_Model!V472 + Evaluasi_Model!W472 + Evaluasi_Model!X472) &gt;= 3, 1, 0)</f>
        <v>0</v>
      </c>
      <c r="Z472">
        <f>Label_Encoding!Q472</f>
        <v>0</v>
      </c>
      <c r="AA472" t="str">
        <f t="shared" si="47"/>
        <v>Benar</v>
      </c>
    </row>
    <row r="473" spans="1:27" ht="15.75" customHeight="1" x14ac:dyDescent="0.2">
      <c r="A473" s="7">
        <v>57</v>
      </c>
      <c r="B473" s="8">
        <f>IF(Data_Mentah!B473="Male",1,0)</f>
        <v>1</v>
      </c>
      <c r="C473" s="8">
        <f>IF(Data_Mentah!C473="Yes",1,0)</f>
        <v>0</v>
      </c>
      <c r="D473" s="8">
        <f>IF(Data_Mentah!D473="Yes",1,0)</f>
        <v>0</v>
      </c>
      <c r="E473" s="8">
        <f>IF(Data_Mentah!E473="Yes",1,0)</f>
        <v>0</v>
      </c>
      <c r="F473" s="8">
        <f>IF(Data_Mentah!F473="Yes",1,0)</f>
        <v>0</v>
      </c>
      <c r="G473" s="8">
        <f>IF(Data_Mentah!G473="Yes",1,0)</f>
        <v>1</v>
      </c>
      <c r="H473" s="8">
        <f>IF(Data_Mentah!H473="Yes",1,0)</f>
        <v>0</v>
      </c>
      <c r="I473" s="8">
        <f>IF(Data_Mentah!I473="Yes",1,0)</f>
        <v>1</v>
      </c>
      <c r="J473" s="8">
        <f>IF(Data_Mentah!J473="Yes",1,0)</f>
        <v>0</v>
      </c>
      <c r="K473" s="8">
        <f>IF(Data_Mentah!K473="Yes",1,0)</f>
        <v>0</v>
      </c>
      <c r="L473" s="8">
        <f>IF(Data_Mentah!L473="Yes",1,0)</f>
        <v>0</v>
      </c>
      <c r="M473" s="8">
        <f>IF(Data_Mentah!M473="Yes",1,0)</f>
        <v>0</v>
      </c>
      <c r="N473" s="8">
        <f>IF(Data_Mentah!N473="Yes",1,0)</f>
        <v>1</v>
      </c>
      <c r="O473" s="8">
        <f>IF(Data_Mentah!O473="Yes",1,0)</f>
        <v>0</v>
      </c>
      <c r="P473" s="8">
        <f>IF(Data_Mentah!P473="Yes",1,0)</f>
        <v>0</v>
      </c>
      <c r="Q473" s="9">
        <f>IF(Data_Mentah!Q473="Positive",1,0)</f>
        <v>0</v>
      </c>
      <c r="T473">
        <f t="shared" si="42"/>
        <v>0</v>
      </c>
      <c r="U473">
        <f t="shared" si="43"/>
        <v>0</v>
      </c>
      <c r="V473">
        <f t="shared" si="44"/>
        <v>0</v>
      </c>
      <c r="W473">
        <f t="shared" si="45"/>
        <v>0</v>
      </c>
      <c r="X473">
        <f t="shared" si="46"/>
        <v>0</v>
      </c>
      <c r="Y473">
        <f>IF((Evaluasi_Model!T473 + Evaluasi_Model!U473 + Evaluasi_Model!V473 + Evaluasi_Model!W473 + Evaluasi_Model!X473) &gt;= 3, 1, 0)</f>
        <v>0</v>
      </c>
      <c r="Z473">
        <f>Label_Encoding!Q473</f>
        <v>0</v>
      </c>
      <c r="AA473" t="str">
        <f t="shared" si="47"/>
        <v>Benar</v>
      </c>
    </row>
    <row r="474" spans="1:27" ht="15.75" customHeight="1" x14ac:dyDescent="0.2">
      <c r="A474" s="4">
        <v>72</v>
      </c>
      <c r="B474" s="5">
        <f>IF(Data_Mentah!B474="Male",1,0)</f>
        <v>1</v>
      </c>
      <c r="C474" s="5">
        <f>IF(Data_Mentah!C474="Yes",1,0)</f>
        <v>1</v>
      </c>
      <c r="D474" s="5">
        <f>IF(Data_Mentah!D474="Yes",1,0)</f>
        <v>0</v>
      </c>
      <c r="E474" s="5">
        <f>IF(Data_Mentah!E474="Yes",1,0)</f>
        <v>0</v>
      </c>
      <c r="F474" s="5">
        <f>IF(Data_Mentah!F474="Yes",1,0)</f>
        <v>0</v>
      </c>
      <c r="G474" s="5">
        <f>IF(Data_Mentah!G474="Yes",1,0)</f>
        <v>1</v>
      </c>
      <c r="H474" s="5">
        <f>IF(Data_Mentah!H474="Yes",1,0)</f>
        <v>0</v>
      </c>
      <c r="I474" s="5">
        <f>IF(Data_Mentah!I474="Yes",1,0)</f>
        <v>1</v>
      </c>
      <c r="J474" s="5">
        <f>IF(Data_Mentah!J474="Yes",1,0)</f>
        <v>1</v>
      </c>
      <c r="K474" s="5">
        <f>IF(Data_Mentah!K474="Yes",1,0)</f>
        <v>0</v>
      </c>
      <c r="L474" s="5">
        <f>IF(Data_Mentah!L474="Yes",1,0)</f>
        <v>1</v>
      </c>
      <c r="M474" s="5">
        <f>IF(Data_Mentah!M474="Yes",1,0)</f>
        <v>1</v>
      </c>
      <c r="N474" s="5">
        <f>IF(Data_Mentah!N474="Yes",1,0)</f>
        <v>1</v>
      </c>
      <c r="O474" s="5">
        <f>IF(Data_Mentah!O474="Yes",1,0)</f>
        <v>1</v>
      </c>
      <c r="P474" s="5">
        <f>IF(Data_Mentah!P474="Yes",1,0)</f>
        <v>0</v>
      </c>
      <c r="Q474" s="6">
        <f>IF(Data_Mentah!Q474="Positive",1,0)</f>
        <v>0</v>
      </c>
      <c r="T474">
        <f t="shared" si="42"/>
        <v>0</v>
      </c>
      <c r="U474">
        <f t="shared" si="43"/>
        <v>1</v>
      </c>
      <c r="V474">
        <f t="shared" si="44"/>
        <v>1</v>
      </c>
      <c r="W474">
        <f t="shared" si="45"/>
        <v>0</v>
      </c>
      <c r="X474">
        <f t="shared" si="46"/>
        <v>1</v>
      </c>
      <c r="Y474">
        <f>IF((Evaluasi_Model!T474 + Evaluasi_Model!U474 + Evaluasi_Model!V474 + Evaluasi_Model!W474 + Evaluasi_Model!X474) &gt;= 3, 1, 0)</f>
        <v>1</v>
      </c>
      <c r="Z474">
        <f>Label_Encoding!Q474</f>
        <v>0</v>
      </c>
      <c r="AA474" t="str">
        <f t="shared" si="47"/>
        <v>Salah</v>
      </c>
    </row>
    <row r="475" spans="1:27" ht="15.75" customHeight="1" x14ac:dyDescent="0.2">
      <c r="A475" s="7">
        <v>30</v>
      </c>
      <c r="B475" s="8">
        <f>IF(Data_Mentah!B475="Male",1,0)</f>
        <v>1</v>
      </c>
      <c r="C475" s="8">
        <f>IF(Data_Mentah!C475="Yes",1,0)</f>
        <v>0</v>
      </c>
      <c r="D475" s="8">
        <f>IF(Data_Mentah!D475="Yes",1,0)</f>
        <v>0</v>
      </c>
      <c r="E475" s="8">
        <f>IF(Data_Mentah!E475="Yes",1,0)</f>
        <v>0</v>
      </c>
      <c r="F475" s="8">
        <f>IF(Data_Mentah!F475="Yes",1,0)</f>
        <v>0</v>
      </c>
      <c r="G475" s="8">
        <f>IF(Data_Mentah!G475="Yes",1,0)</f>
        <v>0</v>
      </c>
      <c r="H475" s="8">
        <f>IF(Data_Mentah!H475="Yes",1,0)</f>
        <v>0</v>
      </c>
      <c r="I475" s="8">
        <f>IF(Data_Mentah!I475="Yes",1,0)</f>
        <v>0</v>
      </c>
      <c r="J475" s="8">
        <f>IF(Data_Mentah!J475="Yes",1,0)</f>
        <v>0</v>
      </c>
      <c r="K475" s="8">
        <f>IF(Data_Mentah!K475="Yes",1,0)</f>
        <v>0</v>
      </c>
      <c r="L475" s="8">
        <f>IF(Data_Mentah!L475="Yes",1,0)</f>
        <v>0</v>
      </c>
      <c r="M475" s="8">
        <f>IF(Data_Mentah!M475="Yes",1,0)</f>
        <v>0</v>
      </c>
      <c r="N475" s="8">
        <f>IF(Data_Mentah!N475="Yes",1,0)</f>
        <v>0</v>
      </c>
      <c r="O475" s="8">
        <f>IF(Data_Mentah!O475="Yes",1,0)</f>
        <v>0</v>
      </c>
      <c r="P475" s="8">
        <f>IF(Data_Mentah!P475="Yes",1,0)</f>
        <v>0</v>
      </c>
      <c r="Q475" s="9">
        <f>IF(Data_Mentah!Q475="Positive",1,0)</f>
        <v>0</v>
      </c>
      <c r="T475">
        <f t="shared" si="42"/>
        <v>0</v>
      </c>
      <c r="U475">
        <f t="shared" si="43"/>
        <v>0</v>
      </c>
      <c r="V475">
        <f t="shared" si="44"/>
        <v>0</v>
      </c>
      <c r="W475">
        <f t="shared" si="45"/>
        <v>0</v>
      </c>
      <c r="X475">
        <f t="shared" si="46"/>
        <v>0</v>
      </c>
      <c r="Y475">
        <f>IF((Evaluasi_Model!T475 + Evaluasi_Model!U475 + Evaluasi_Model!V475 + Evaluasi_Model!W475 + Evaluasi_Model!X475) &gt;= 3, 1, 0)</f>
        <v>0</v>
      </c>
      <c r="Z475">
        <f>Label_Encoding!Q475</f>
        <v>0</v>
      </c>
      <c r="AA475" t="str">
        <f t="shared" si="47"/>
        <v>Benar</v>
      </c>
    </row>
    <row r="476" spans="1:27" ht="15.75" customHeight="1" x14ac:dyDescent="0.2">
      <c r="A476" s="4">
        <v>27</v>
      </c>
      <c r="B476" s="5">
        <f>IF(Data_Mentah!B476="Male",1,0)</f>
        <v>1</v>
      </c>
      <c r="C476" s="5">
        <f>IF(Data_Mentah!C476="Yes",1,0)</f>
        <v>0</v>
      </c>
      <c r="D476" s="5">
        <f>IF(Data_Mentah!D476="Yes",1,0)</f>
        <v>0</v>
      </c>
      <c r="E476" s="5">
        <f>IF(Data_Mentah!E476="Yes",1,0)</f>
        <v>0</v>
      </c>
      <c r="F476" s="5">
        <f>IF(Data_Mentah!F476="Yes",1,0)</f>
        <v>0</v>
      </c>
      <c r="G476" s="5">
        <f>IF(Data_Mentah!G476="Yes",1,0)</f>
        <v>0</v>
      </c>
      <c r="H476" s="5">
        <f>IF(Data_Mentah!H476="Yes",1,0)</f>
        <v>0</v>
      </c>
      <c r="I476" s="5">
        <f>IF(Data_Mentah!I476="Yes",1,0)</f>
        <v>0</v>
      </c>
      <c r="J476" s="5">
        <f>IF(Data_Mentah!J476="Yes",1,0)</f>
        <v>0</v>
      </c>
      <c r="K476" s="5">
        <f>IF(Data_Mentah!K476="Yes",1,0)</f>
        <v>0</v>
      </c>
      <c r="L476" s="5">
        <f>IF(Data_Mentah!L476="Yes",1,0)</f>
        <v>0</v>
      </c>
      <c r="M476" s="5">
        <f>IF(Data_Mentah!M476="Yes",1,0)</f>
        <v>0</v>
      </c>
      <c r="N476" s="5">
        <f>IF(Data_Mentah!N476="Yes",1,0)</f>
        <v>0</v>
      </c>
      <c r="O476" s="5">
        <f>IF(Data_Mentah!O476="Yes",1,0)</f>
        <v>0</v>
      </c>
      <c r="P476" s="5">
        <f>IF(Data_Mentah!P476="Yes",1,0)</f>
        <v>0</v>
      </c>
      <c r="Q476" s="6">
        <f>IF(Data_Mentah!Q476="Positive",1,0)</f>
        <v>0</v>
      </c>
      <c r="T476">
        <f t="shared" si="42"/>
        <v>0</v>
      </c>
      <c r="U476">
        <f t="shared" si="43"/>
        <v>0</v>
      </c>
      <c r="V476">
        <f t="shared" si="44"/>
        <v>0</v>
      </c>
      <c r="W476">
        <f t="shared" si="45"/>
        <v>0</v>
      </c>
      <c r="X476">
        <f t="shared" si="46"/>
        <v>0</v>
      </c>
      <c r="Y476">
        <f>IF((Evaluasi_Model!T476 + Evaluasi_Model!U476 + Evaluasi_Model!V476 + Evaluasi_Model!W476 + Evaluasi_Model!X476) &gt;= 3, 1, 0)</f>
        <v>0</v>
      </c>
      <c r="Z476">
        <f>Label_Encoding!Q476</f>
        <v>0</v>
      </c>
      <c r="AA476" t="str">
        <f t="shared" si="47"/>
        <v>Benar</v>
      </c>
    </row>
    <row r="477" spans="1:27" ht="15.75" customHeight="1" x14ac:dyDescent="0.2">
      <c r="A477" s="7">
        <v>38</v>
      </c>
      <c r="B477" s="8">
        <f>IF(Data_Mentah!B477="Male",1,0)</f>
        <v>1</v>
      </c>
      <c r="C477" s="8">
        <f>IF(Data_Mentah!C477="Yes",1,0)</f>
        <v>0</v>
      </c>
      <c r="D477" s="8">
        <f>IF(Data_Mentah!D477="Yes",1,0)</f>
        <v>0</v>
      </c>
      <c r="E477" s="8">
        <f>IF(Data_Mentah!E477="Yes",1,0)</f>
        <v>0</v>
      </c>
      <c r="F477" s="8">
        <f>IF(Data_Mentah!F477="Yes",1,0)</f>
        <v>0</v>
      </c>
      <c r="G477" s="8">
        <f>IF(Data_Mentah!G477="Yes",1,0)</f>
        <v>0</v>
      </c>
      <c r="H477" s="8">
        <f>IF(Data_Mentah!H477="Yes",1,0)</f>
        <v>0</v>
      </c>
      <c r="I477" s="8">
        <f>IF(Data_Mentah!I477="Yes",1,0)</f>
        <v>0</v>
      </c>
      <c r="J477" s="8">
        <f>IF(Data_Mentah!J477="Yes",1,0)</f>
        <v>0</v>
      </c>
      <c r="K477" s="8">
        <f>IF(Data_Mentah!K477="Yes",1,0)</f>
        <v>0</v>
      </c>
      <c r="L477" s="8">
        <f>IF(Data_Mentah!L477="Yes",1,0)</f>
        <v>0</v>
      </c>
      <c r="M477" s="8">
        <f>IF(Data_Mentah!M477="Yes",1,0)</f>
        <v>0</v>
      </c>
      <c r="N477" s="8">
        <f>IF(Data_Mentah!N477="Yes",1,0)</f>
        <v>0</v>
      </c>
      <c r="O477" s="8">
        <f>IF(Data_Mentah!O477="Yes",1,0)</f>
        <v>0</v>
      </c>
      <c r="P477" s="8">
        <f>IF(Data_Mentah!P477="Yes",1,0)</f>
        <v>0</v>
      </c>
      <c r="Q477" s="9">
        <f>IF(Data_Mentah!Q477="Positive",1,0)</f>
        <v>0</v>
      </c>
      <c r="T477">
        <f t="shared" si="42"/>
        <v>0</v>
      </c>
      <c r="U477">
        <f t="shared" si="43"/>
        <v>0</v>
      </c>
      <c r="V477">
        <f t="shared" si="44"/>
        <v>0</v>
      </c>
      <c r="W477">
        <f t="shared" si="45"/>
        <v>0</v>
      </c>
      <c r="X477">
        <f t="shared" si="46"/>
        <v>0</v>
      </c>
      <c r="Y477">
        <f>IF((Evaluasi_Model!T477 + Evaluasi_Model!U477 + Evaluasi_Model!V477 + Evaluasi_Model!W477 + Evaluasi_Model!X477) &gt;= 3, 1, 0)</f>
        <v>0</v>
      </c>
      <c r="Z477">
        <f>Label_Encoding!Q477</f>
        <v>0</v>
      </c>
      <c r="AA477" t="str">
        <f t="shared" si="47"/>
        <v>Benar</v>
      </c>
    </row>
    <row r="478" spans="1:27" ht="15.75" customHeight="1" x14ac:dyDescent="0.2">
      <c r="A478" s="4">
        <v>43</v>
      </c>
      <c r="B478" s="5">
        <f>IF(Data_Mentah!B478="Male",1,0)</f>
        <v>1</v>
      </c>
      <c r="C478" s="5">
        <f>IF(Data_Mentah!C478="Yes",1,0)</f>
        <v>0</v>
      </c>
      <c r="D478" s="5">
        <f>IF(Data_Mentah!D478="Yes",1,0)</f>
        <v>0</v>
      </c>
      <c r="E478" s="5">
        <f>IF(Data_Mentah!E478="Yes",1,0)</f>
        <v>0</v>
      </c>
      <c r="F478" s="5">
        <f>IF(Data_Mentah!F478="Yes",1,0)</f>
        <v>1</v>
      </c>
      <c r="G478" s="5">
        <f>IF(Data_Mentah!G478="Yes",1,0)</f>
        <v>0</v>
      </c>
      <c r="H478" s="5">
        <f>IF(Data_Mentah!H478="Yes",1,0)</f>
        <v>1</v>
      </c>
      <c r="I478" s="5">
        <f>IF(Data_Mentah!I478="Yes",1,0)</f>
        <v>0</v>
      </c>
      <c r="J478" s="5">
        <f>IF(Data_Mentah!J478="Yes",1,0)</f>
        <v>1</v>
      </c>
      <c r="K478" s="5">
        <f>IF(Data_Mentah!K478="Yes",1,0)</f>
        <v>0</v>
      </c>
      <c r="L478" s="5">
        <f>IF(Data_Mentah!L478="Yes",1,0)</f>
        <v>1</v>
      </c>
      <c r="M478" s="5">
        <f>IF(Data_Mentah!M478="Yes",1,0)</f>
        <v>0</v>
      </c>
      <c r="N478" s="5">
        <f>IF(Data_Mentah!N478="Yes",1,0)</f>
        <v>0</v>
      </c>
      <c r="O478" s="5">
        <f>IF(Data_Mentah!O478="Yes",1,0)</f>
        <v>1</v>
      </c>
      <c r="P478" s="5">
        <f>IF(Data_Mentah!P478="Yes",1,0)</f>
        <v>0</v>
      </c>
      <c r="Q478" s="6">
        <f>IF(Data_Mentah!Q478="Positive",1,0)</f>
        <v>0</v>
      </c>
      <c r="T478">
        <f t="shared" si="42"/>
        <v>1</v>
      </c>
      <c r="U478">
        <f t="shared" si="43"/>
        <v>0</v>
      </c>
      <c r="V478">
        <f t="shared" si="44"/>
        <v>1</v>
      </c>
      <c r="W478">
        <f t="shared" si="45"/>
        <v>0</v>
      </c>
      <c r="X478">
        <f t="shared" si="46"/>
        <v>0</v>
      </c>
      <c r="Y478">
        <f>IF((Evaluasi_Model!T478 + Evaluasi_Model!U478 + Evaluasi_Model!V478 + Evaluasi_Model!W478 + Evaluasi_Model!X478) &gt;= 3, 1, 0)</f>
        <v>0</v>
      </c>
      <c r="Z478">
        <f>Label_Encoding!Q478</f>
        <v>0</v>
      </c>
      <c r="AA478" t="str">
        <f t="shared" si="47"/>
        <v>Benar</v>
      </c>
    </row>
    <row r="479" spans="1:27" ht="15.75" customHeight="1" x14ac:dyDescent="0.2">
      <c r="A479" s="7">
        <v>40</v>
      </c>
      <c r="B479" s="8">
        <f>IF(Data_Mentah!B479="Male",1,0)</f>
        <v>1</v>
      </c>
      <c r="C479" s="8">
        <f>IF(Data_Mentah!C479="Yes",1,0)</f>
        <v>0</v>
      </c>
      <c r="D479" s="8">
        <f>IF(Data_Mentah!D479="Yes",1,0)</f>
        <v>0</v>
      </c>
      <c r="E479" s="8">
        <f>IF(Data_Mentah!E479="Yes",1,0)</f>
        <v>1</v>
      </c>
      <c r="F479" s="8">
        <f>IF(Data_Mentah!F479="Yes",1,0)</f>
        <v>0</v>
      </c>
      <c r="G479" s="8">
        <f>IF(Data_Mentah!G479="Yes",1,0)</f>
        <v>0</v>
      </c>
      <c r="H479" s="8">
        <f>IF(Data_Mentah!H479="Yes",1,0)</f>
        <v>0</v>
      </c>
      <c r="I479" s="8">
        <f>IF(Data_Mentah!I479="Yes",1,0)</f>
        <v>0</v>
      </c>
      <c r="J479" s="8">
        <f>IF(Data_Mentah!J479="Yes",1,0)</f>
        <v>0</v>
      </c>
      <c r="K479" s="8">
        <f>IF(Data_Mentah!K479="Yes",1,0)</f>
        <v>0</v>
      </c>
      <c r="L479" s="8">
        <f>IF(Data_Mentah!L479="Yes",1,0)</f>
        <v>0</v>
      </c>
      <c r="M479" s="8">
        <f>IF(Data_Mentah!M479="Yes",1,0)</f>
        <v>0</v>
      </c>
      <c r="N479" s="8">
        <f>IF(Data_Mentah!N479="Yes",1,0)</f>
        <v>0</v>
      </c>
      <c r="O479" s="8">
        <f>IF(Data_Mentah!O479="Yes",1,0)</f>
        <v>0</v>
      </c>
      <c r="P479" s="8">
        <f>IF(Data_Mentah!P479="Yes",1,0)</f>
        <v>1</v>
      </c>
      <c r="Q479" s="9">
        <f>IF(Data_Mentah!Q479="Positive",1,0)</f>
        <v>0</v>
      </c>
      <c r="T479">
        <f t="shared" si="42"/>
        <v>0</v>
      </c>
      <c r="U479">
        <f t="shared" si="43"/>
        <v>0</v>
      </c>
      <c r="V479">
        <f t="shared" si="44"/>
        <v>0</v>
      </c>
      <c r="W479">
        <f t="shared" si="45"/>
        <v>0</v>
      </c>
      <c r="X479">
        <f t="shared" si="46"/>
        <v>0</v>
      </c>
      <c r="Y479">
        <f>IF((Evaluasi_Model!T479 + Evaluasi_Model!U479 + Evaluasi_Model!V479 + Evaluasi_Model!W479 + Evaluasi_Model!X479) &gt;= 3, 1, 0)</f>
        <v>0</v>
      </c>
      <c r="Z479">
        <f>Label_Encoding!Q479</f>
        <v>0</v>
      </c>
      <c r="AA479" t="str">
        <f t="shared" si="47"/>
        <v>Benar</v>
      </c>
    </row>
    <row r="480" spans="1:27" ht="15.75" customHeight="1" x14ac:dyDescent="0.2">
      <c r="A480" s="4">
        <v>54</v>
      </c>
      <c r="B480" s="5">
        <f>IF(Data_Mentah!B480="Male",1,0)</f>
        <v>1</v>
      </c>
      <c r="C480" s="5">
        <f>IF(Data_Mentah!C480="Yes",1,0)</f>
        <v>0</v>
      </c>
      <c r="D480" s="5">
        <f>IF(Data_Mentah!D480="Yes",1,0)</f>
        <v>0</v>
      </c>
      <c r="E480" s="5">
        <f>IF(Data_Mentah!E480="Yes",1,0)</f>
        <v>0</v>
      </c>
      <c r="F480" s="5">
        <f>IF(Data_Mentah!F480="Yes",1,0)</f>
        <v>1</v>
      </c>
      <c r="G480" s="5">
        <f>IF(Data_Mentah!G480="Yes",1,0)</f>
        <v>0</v>
      </c>
      <c r="H480" s="5">
        <f>IF(Data_Mentah!H480="Yes",1,0)</f>
        <v>0</v>
      </c>
      <c r="I480" s="5">
        <f>IF(Data_Mentah!I480="Yes",1,0)</f>
        <v>0</v>
      </c>
      <c r="J480" s="5">
        <f>IF(Data_Mentah!J480="Yes",1,0)</f>
        <v>1</v>
      </c>
      <c r="K480" s="5">
        <f>IF(Data_Mentah!K480="Yes",1,0)</f>
        <v>0</v>
      </c>
      <c r="L480" s="5">
        <f>IF(Data_Mentah!L480="Yes",1,0)</f>
        <v>1</v>
      </c>
      <c r="M480" s="5">
        <f>IF(Data_Mentah!M480="Yes",1,0)</f>
        <v>0</v>
      </c>
      <c r="N480" s="5">
        <f>IF(Data_Mentah!N480="Yes",1,0)</f>
        <v>1</v>
      </c>
      <c r="O480" s="5">
        <f>IF(Data_Mentah!O480="Yes",1,0)</f>
        <v>1</v>
      </c>
      <c r="P480" s="5">
        <f>IF(Data_Mentah!P480="Yes",1,0)</f>
        <v>0</v>
      </c>
      <c r="Q480" s="6">
        <f>IF(Data_Mentah!Q480="Positive",1,0)</f>
        <v>0</v>
      </c>
      <c r="T480">
        <f t="shared" si="42"/>
        <v>1</v>
      </c>
      <c r="U480">
        <f t="shared" si="43"/>
        <v>0</v>
      </c>
      <c r="V480">
        <f t="shared" si="44"/>
        <v>1</v>
      </c>
      <c r="W480">
        <f t="shared" si="45"/>
        <v>0</v>
      </c>
      <c r="X480">
        <f t="shared" si="46"/>
        <v>0</v>
      </c>
      <c r="Y480">
        <f>IF((Evaluasi_Model!T480 + Evaluasi_Model!U480 + Evaluasi_Model!V480 + Evaluasi_Model!W480 + Evaluasi_Model!X480) &gt;= 3, 1, 0)</f>
        <v>0</v>
      </c>
      <c r="Z480">
        <f>Label_Encoding!Q480</f>
        <v>0</v>
      </c>
      <c r="AA480" t="str">
        <f t="shared" si="47"/>
        <v>Benar</v>
      </c>
    </row>
    <row r="481" spans="1:27" ht="15.75" customHeight="1" x14ac:dyDescent="0.2">
      <c r="A481" s="7">
        <v>30</v>
      </c>
      <c r="B481" s="8">
        <f>IF(Data_Mentah!B481="Male",1,0)</f>
        <v>1</v>
      </c>
      <c r="C481" s="8">
        <f>IF(Data_Mentah!C481="Yes",1,0)</f>
        <v>0</v>
      </c>
      <c r="D481" s="8">
        <f>IF(Data_Mentah!D481="Yes",1,0)</f>
        <v>0</v>
      </c>
      <c r="E481" s="8">
        <f>IF(Data_Mentah!E481="Yes",1,0)</f>
        <v>0</v>
      </c>
      <c r="F481" s="8">
        <f>IF(Data_Mentah!F481="Yes",1,0)</f>
        <v>0</v>
      </c>
      <c r="G481" s="8">
        <f>IF(Data_Mentah!G481="Yes",1,0)</f>
        <v>0</v>
      </c>
      <c r="H481" s="8">
        <f>IF(Data_Mentah!H481="Yes",1,0)</f>
        <v>0</v>
      </c>
      <c r="I481" s="8">
        <f>IF(Data_Mentah!I481="Yes",1,0)</f>
        <v>0</v>
      </c>
      <c r="J481" s="8">
        <f>IF(Data_Mentah!J481="Yes",1,0)</f>
        <v>0</v>
      </c>
      <c r="K481" s="8">
        <f>IF(Data_Mentah!K481="Yes",1,0)</f>
        <v>0</v>
      </c>
      <c r="L481" s="8">
        <f>IF(Data_Mentah!L481="Yes",1,0)</f>
        <v>0</v>
      </c>
      <c r="M481" s="8">
        <f>IF(Data_Mentah!M481="Yes",1,0)</f>
        <v>0</v>
      </c>
      <c r="N481" s="8">
        <f>IF(Data_Mentah!N481="Yes",1,0)</f>
        <v>0</v>
      </c>
      <c r="O481" s="8">
        <f>IF(Data_Mentah!O481="Yes",1,0)</f>
        <v>0</v>
      </c>
      <c r="P481" s="8">
        <f>IF(Data_Mentah!P481="Yes",1,0)</f>
        <v>0</v>
      </c>
      <c r="Q481" s="9">
        <f>IF(Data_Mentah!Q481="Positive",1,0)</f>
        <v>0</v>
      </c>
      <c r="T481">
        <f t="shared" si="42"/>
        <v>0</v>
      </c>
      <c r="U481">
        <f t="shared" si="43"/>
        <v>0</v>
      </c>
      <c r="V481">
        <f t="shared" si="44"/>
        <v>0</v>
      </c>
      <c r="W481">
        <f t="shared" si="45"/>
        <v>0</v>
      </c>
      <c r="X481">
        <f t="shared" si="46"/>
        <v>0</v>
      </c>
      <c r="Y481">
        <f>IF((Evaluasi_Model!T481 + Evaluasi_Model!U481 + Evaluasi_Model!V481 + Evaluasi_Model!W481 + Evaluasi_Model!X481) &gt;= 3, 1, 0)</f>
        <v>0</v>
      </c>
      <c r="Z481">
        <f>Label_Encoding!Q481</f>
        <v>0</v>
      </c>
      <c r="AA481" t="str">
        <f t="shared" si="47"/>
        <v>Benar</v>
      </c>
    </row>
    <row r="482" spans="1:27" ht="15.75" customHeight="1" x14ac:dyDescent="0.2">
      <c r="A482" s="4">
        <v>46</v>
      </c>
      <c r="B482" s="5">
        <f>IF(Data_Mentah!B482="Male",1,0)</f>
        <v>1</v>
      </c>
      <c r="C482" s="5">
        <f>IF(Data_Mentah!C482="Yes",1,0)</f>
        <v>0</v>
      </c>
      <c r="D482" s="5">
        <f>IF(Data_Mentah!D482="Yes",1,0)</f>
        <v>0</v>
      </c>
      <c r="E482" s="5">
        <f>IF(Data_Mentah!E482="Yes",1,0)</f>
        <v>0</v>
      </c>
      <c r="F482" s="5">
        <f>IF(Data_Mentah!F482="Yes",1,0)</f>
        <v>1</v>
      </c>
      <c r="G482" s="5">
        <f>IF(Data_Mentah!G482="Yes",1,0)</f>
        <v>0</v>
      </c>
      <c r="H482" s="5">
        <f>IF(Data_Mentah!H482="Yes",1,0)</f>
        <v>0</v>
      </c>
      <c r="I482" s="5">
        <f>IF(Data_Mentah!I482="Yes",1,0)</f>
        <v>0</v>
      </c>
      <c r="J482" s="5">
        <f>IF(Data_Mentah!J482="Yes",1,0)</f>
        <v>1</v>
      </c>
      <c r="K482" s="5">
        <f>IF(Data_Mentah!K482="Yes",1,0)</f>
        <v>0</v>
      </c>
      <c r="L482" s="5">
        <f>IF(Data_Mentah!L482="Yes",1,0)</f>
        <v>1</v>
      </c>
      <c r="M482" s="5">
        <f>IF(Data_Mentah!M482="Yes",1,0)</f>
        <v>0</v>
      </c>
      <c r="N482" s="5">
        <f>IF(Data_Mentah!N482="Yes",1,0)</f>
        <v>0</v>
      </c>
      <c r="O482" s="5">
        <f>IF(Data_Mentah!O482="Yes",1,0)</f>
        <v>1</v>
      </c>
      <c r="P482" s="5">
        <f>IF(Data_Mentah!P482="Yes",1,0)</f>
        <v>0</v>
      </c>
      <c r="Q482" s="6">
        <f>IF(Data_Mentah!Q482="Positive",1,0)</f>
        <v>0</v>
      </c>
      <c r="T482">
        <f t="shared" si="42"/>
        <v>0</v>
      </c>
      <c r="U482">
        <f t="shared" si="43"/>
        <v>0</v>
      </c>
      <c r="V482">
        <f t="shared" si="44"/>
        <v>1</v>
      </c>
      <c r="W482">
        <f t="shared" si="45"/>
        <v>0</v>
      </c>
      <c r="X482">
        <f t="shared" si="46"/>
        <v>0</v>
      </c>
      <c r="Y482">
        <f>IF((Evaluasi_Model!T482 + Evaluasi_Model!U482 + Evaluasi_Model!V482 + Evaluasi_Model!W482 + Evaluasi_Model!X482) &gt;= 3, 1, 0)</f>
        <v>0</v>
      </c>
      <c r="Z482">
        <f>Label_Encoding!Q482</f>
        <v>0</v>
      </c>
      <c r="AA482" t="str">
        <f t="shared" si="47"/>
        <v>Benar</v>
      </c>
    </row>
    <row r="483" spans="1:27" ht="15.75" customHeight="1" x14ac:dyDescent="0.2">
      <c r="A483" s="7">
        <v>53</v>
      </c>
      <c r="B483" s="8">
        <f>IF(Data_Mentah!B483="Male",1,0)</f>
        <v>1</v>
      </c>
      <c r="C483" s="8">
        <f>IF(Data_Mentah!C483="Yes",1,0)</f>
        <v>0</v>
      </c>
      <c r="D483" s="8">
        <f>IF(Data_Mentah!D483="Yes",1,0)</f>
        <v>0</v>
      </c>
      <c r="E483" s="8">
        <f>IF(Data_Mentah!E483="Yes",1,0)</f>
        <v>0</v>
      </c>
      <c r="F483" s="8">
        <f>IF(Data_Mentah!F483="Yes",1,0)</f>
        <v>1</v>
      </c>
      <c r="G483" s="8">
        <f>IF(Data_Mentah!G483="Yes",1,0)</f>
        <v>1</v>
      </c>
      <c r="H483" s="8">
        <f>IF(Data_Mentah!H483="Yes",1,0)</f>
        <v>0</v>
      </c>
      <c r="I483" s="8">
        <f>IF(Data_Mentah!I483="Yes",1,0)</f>
        <v>1</v>
      </c>
      <c r="J483" s="8">
        <f>IF(Data_Mentah!J483="Yes",1,0)</f>
        <v>1</v>
      </c>
      <c r="K483" s="8">
        <f>IF(Data_Mentah!K483="Yes",1,0)</f>
        <v>0</v>
      </c>
      <c r="L483" s="8">
        <f>IF(Data_Mentah!L483="Yes",1,0)</f>
        <v>1</v>
      </c>
      <c r="M483" s="8">
        <f>IF(Data_Mentah!M483="Yes",1,0)</f>
        <v>1</v>
      </c>
      <c r="N483" s="8">
        <f>IF(Data_Mentah!N483="Yes",1,0)</f>
        <v>1</v>
      </c>
      <c r="O483" s="8">
        <f>IF(Data_Mentah!O483="Yes",1,0)</f>
        <v>1</v>
      </c>
      <c r="P483" s="8">
        <f>IF(Data_Mentah!P483="Yes",1,0)</f>
        <v>0</v>
      </c>
      <c r="Q483" s="9">
        <f>IF(Data_Mentah!Q483="Positive",1,0)</f>
        <v>0</v>
      </c>
      <c r="T483">
        <f t="shared" si="42"/>
        <v>1</v>
      </c>
      <c r="U483">
        <f t="shared" si="43"/>
        <v>1</v>
      </c>
      <c r="V483">
        <f t="shared" si="44"/>
        <v>1</v>
      </c>
      <c r="W483">
        <f t="shared" si="45"/>
        <v>0</v>
      </c>
      <c r="X483">
        <f t="shared" si="46"/>
        <v>1</v>
      </c>
      <c r="Y483">
        <f>IF((Evaluasi_Model!T483 + Evaluasi_Model!U483 + Evaluasi_Model!V483 + Evaluasi_Model!W483 + Evaluasi_Model!X483) &gt;= 3, 1, 0)</f>
        <v>1</v>
      </c>
      <c r="Z483">
        <f>Label_Encoding!Q483</f>
        <v>0</v>
      </c>
      <c r="AA483" t="str">
        <f t="shared" si="47"/>
        <v>Salah</v>
      </c>
    </row>
    <row r="484" spans="1:27" ht="15.75" customHeight="1" x14ac:dyDescent="0.2">
      <c r="A484" s="4">
        <v>42</v>
      </c>
      <c r="B484" s="5">
        <f>IF(Data_Mentah!B484="Male",1,0)</f>
        <v>1</v>
      </c>
      <c r="C484" s="5">
        <f>IF(Data_Mentah!C484="Yes",1,0)</f>
        <v>0</v>
      </c>
      <c r="D484" s="5">
        <f>IF(Data_Mentah!D484="Yes",1,0)</f>
        <v>0</v>
      </c>
      <c r="E484" s="5">
        <f>IF(Data_Mentah!E484="Yes",1,0)</f>
        <v>0</v>
      </c>
      <c r="F484" s="5">
        <f>IF(Data_Mentah!F484="Yes",1,0)</f>
        <v>0</v>
      </c>
      <c r="G484" s="5">
        <f>IF(Data_Mentah!G484="Yes",1,0)</f>
        <v>0</v>
      </c>
      <c r="H484" s="5">
        <f>IF(Data_Mentah!H484="Yes",1,0)</f>
        <v>0</v>
      </c>
      <c r="I484" s="5">
        <f>IF(Data_Mentah!I484="Yes",1,0)</f>
        <v>0</v>
      </c>
      <c r="J484" s="5">
        <f>IF(Data_Mentah!J484="Yes",1,0)</f>
        <v>0</v>
      </c>
      <c r="K484" s="5">
        <f>IF(Data_Mentah!K484="Yes",1,0)</f>
        <v>0</v>
      </c>
      <c r="L484" s="5">
        <f>IF(Data_Mentah!L484="Yes",1,0)</f>
        <v>0</v>
      </c>
      <c r="M484" s="5">
        <f>IF(Data_Mentah!M484="Yes",1,0)</f>
        <v>0</v>
      </c>
      <c r="N484" s="5">
        <f>IF(Data_Mentah!N484="Yes",1,0)</f>
        <v>0</v>
      </c>
      <c r="O484" s="5">
        <f>IF(Data_Mentah!O484="Yes",1,0)</f>
        <v>1</v>
      </c>
      <c r="P484" s="5">
        <f>IF(Data_Mentah!P484="Yes",1,0)</f>
        <v>0</v>
      </c>
      <c r="Q484" s="6">
        <f>IF(Data_Mentah!Q484="Positive",1,0)</f>
        <v>0</v>
      </c>
      <c r="T484">
        <f t="shared" si="42"/>
        <v>0</v>
      </c>
      <c r="U484">
        <f t="shared" si="43"/>
        <v>0</v>
      </c>
      <c r="V484">
        <f t="shared" si="44"/>
        <v>0</v>
      </c>
      <c r="W484">
        <f t="shared" si="45"/>
        <v>0</v>
      </c>
      <c r="X484">
        <f t="shared" si="46"/>
        <v>0</v>
      </c>
      <c r="Y484">
        <f>IF((Evaluasi_Model!T484 + Evaluasi_Model!U484 + Evaluasi_Model!V484 + Evaluasi_Model!W484 + Evaluasi_Model!X484) &gt;= 3, 1, 0)</f>
        <v>0</v>
      </c>
      <c r="Z484">
        <f>Label_Encoding!Q484</f>
        <v>0</v>
      </c>
      <c r="AA484" t="str">
        <f t="shared" si="47"/>
        <v>Benar</v>
      </c>
    </row>
    <row r="485" spans="1:27" ht="15.75" customHeight="1" x14ac:dyDescent="0.2">
      <c r="A485" s="7">
        <v>55</v>
      </c>
      <c r="B485" s="8">
        <f>IF(Data_Mentah!B485="Male",1,0)</f>
        <v>0</v>
      </c>
      <c r="C485" s="8">
        <f>IF(Data_Mentah!C485="Yes",1,0)</f>
        <v>1</v>
      </c>
      <c r="D485" s="8">
        <f>IF(Data_Mentah!D485="Yes",1,0)</f>
        <v>1</v>
      </c>
      <c r="E485" s="8">
        <f>IF(Data_Mentah!E485="Yes",1,0)</f>
        <v>1</v>
      </c>
      <c r="F485" s="8">
        <f>IF(Data_Mentah!F485="Yes",1,0)</f>
        <v>1</v>
      </c>
      <c r="G485" s="8">
        <f>IF(Data_Mentah!G485="Yes",1,0)</f>
        <v>0</v>
      </c>
      <c r="H485" s="8">
        <f>IF(Data_Mentah!H485="Yes",1,0)</f>
        <v>0</v>
      </c>
      <c r="I485" s="8">
        <f>IF(Data_Mentah!I485="Yes",1,0)</f>
        <v>1</v>
      </c>
      <c r="J485" s="8">
        <f>IF(Data_Mentah!J485="Yes",1,0)</f>
        <v>0</v>
      </c>
      <c r="K485" s="8">
        <f>IF(Data_Mentah!K485="Yes",1,0)</f>
        <v>0</v>
      </c>
      <c r="L485" s="8">
        <f>IF(Data_Mentah!L485="Yes",1,0)</f>
        <v>0</v>
      </c>
      <c r="M485" s="8">
        <f>IF(Data_Mentah!M485="Yes",1,0)</f>
        <v>1</v>
      </c>
      <c r="N485" s="8">
        <f>IF(Data_Mentah!N485="Yes",1,0)</f>
        <v>0</v>
      </c>
      <c r="O485" s="8">
        <f>IF(Data_Mentah!O485="Yes",1,0)</f>
        <v>0</v>
      </c>
      <c r="P485" s="8">
        <f>IF(Data_Mentah!P485="Yes",1,0)</f>
        <v>1</v>
      </c>
      <c r="Q485" s="9">
        <f>IF(Data_Mentah!Q485="Positive",1,0)</f>
        <v>1</v>
      </c>
      <c r="T485">
        <f t="shared" si="42"/>
        <v>0</v>
      </c>
      <c r="U485">
        <f t="shared" si="43"/>
        <v>1</v>
      </c>
      <c r="V485">
        <f t="shared" si="44"/>
        <v>0</v>
      </c>
      <c r="W485">
        <f t="shared" si="45"/>
        <v>0</v>
      </c>
      <c r="X485">
        <f t="shared" si="46"/>
        <v>1</v>
      </c>
      <c r="Y485">
        <f>IF((Evaluasi_Model!T485 + Evaluasi_Model!U485 + Evaluasi_Model!V485 + Evaluasi_Model!W485 + Evaluasi_Model!X485) &gt;= 3, 1, 0)</f>
        <v>0</v>
      </c>
      <c r="Z485">
        <f>Label_Encoding!Q485</f>
        <v>1</v>
      </c>
      <c r="AA485" t="str">
        <f t="shared" si="47"/>
        <v>Salah</v>
      </c>
    </row>
    <row r="486" spans="1:27" ht="15.75" customHeight="1" x14ac:dyDescent="0.2">
      <c r="A486" s="4">
        <v>48</v>
      </c>
      <c r="B486" s="5">
        <f>IF(Data_Mentah!B486="Male",1,0)</f>
        <v>0</v>
      </c>
      <c r="C486" s="5">
        <f>IF(Data_Mentah!C486="Yes",1,0)</f>
        <v>1</v>
      </c>
      <c r="D486" s="5">
        <f>IF(Data_Mentah!D486="Yes",1,0)</f>
        <v>1</v>
      </c>
      <c r="E486" s="5">
        <f>IF(Data_Mentah!E486="Yes",1,0)</f>
        <v>1</v>
      </c>
      <c r="F486" s="5">
        <f>IF(Data_Mentah!F486="Yes",1,0)</f>
        <v>1</v>
      </c>
      <c r="G486" s="5">
        <f>IF(Data_Mentah!G486="Yes",1,0)</f>
        <v>1</v>
      </c>
      <c r="H486" s="5">
        <f>IF(Data_Mentah!H486="Yes",1,0)</f>
        <v>0</v>
      </c>
      <c r="I486" s="5">
        <f>IF(Data_Mentah!I486="Yes",1,0)</f>
        <v>0</v>
      </c>
      <c r="J486" s="5">
        <f>IF(Data_Mentah!J486="Yes",1,0)</f>
        <v>0</v>
      </c>
      <c r="K486" s="5">
        <f>IF(Data_Mentah!K486="Yes",1,0)</f>
        <v>0</v>
      </c>
      <c r="L486" s="5">
        <f>IF(Data_Mentah!L486="Yes",1,0)</f>
        <v>0</v>
      </c>
      <c r="M486" s="5">
        <f>IF(Data_Mentah!M486="Yes",1,0)</f>
        <v>1</v>
      </c>
      <c r="N486" s="5">
        <f>IF(Data_Mentah!N486="Yes",1,0)</f>
        <v>0</v>
      </c>
      <c r="O486" s="5">
        <f>IF(Data_Mentah!O486="Yes",1,0)</f>
        <v>0</v>
      </c>
      <c r="P486" s="5">
        <f>IF(Data_Mentah!P486="Yes",1,0)</f>
        <v>0</v>
      </c>
      <c r="Q486" s="6">
        <f>IF(Data_Mentah!Q486="Positive",1,0)</f>
        <v>1</v>
      </c>
      <c r="T486">
        <f t="shared" si="42"/>
        <v>0</v>
      </c>
      <c r="U486">
        <f t="shared" si="43"/>
        <v>1</v>
      </c>
      <c r="V486">
        <f t="shared" si="44"/>
        <v>0</v>
      </c>
      <c r="W486">
        <f t="shared" si="45"/>
        <v>0</v>
      </c>
      <c r="X486">
        <f t="shared" si="46"/>
        <v>0</v>
      </c>
      <c r="Y486">
        <f>IF((Evaluasi_Model!T486 + Evaluasi_Model!U486 + Evaluasi_Model!V486 + Evaluasi_Model!W486 + Evaluasi_Model!X486) &gt;= 3, 1, 0)</f>
        <v>0</v>
      </c>
      <c r="Z486">
        <f>Label_Encoding!Q486</f>
        <v>1</v>
      </c>
      <c r="AA486" t="str">
        <f t="shared" si="47"/>
        <v>Salah</v>
      </c>
    </row>
    <row r="487" spans="1:27" ht="15.75" customHeight="1" x14ac:dyDescent="0.2">
      <c r="A487" s="7">
        <v>55</v>
      </c>
      <c r="B487" s="8">
        <f>IF(Data_Mentah!B487="Male",1,0)</f>
        <v>0</v>
      </c>
      <c r="C487" s="8">
        <f>IF(Data_Mentah!C487="Yes",1,0)</f>
        <v>1</v>
      </c>
      <c r="D487" s="8">
        <f>IF(Data_Mentah!D487="Yes",1,0)</f>
        <v>1</v>
      </c>
      <c r="E487" s="8">
        <f>IF(Data_Mentah!E487="Yes",1,0)</f>
        <v>1</v>
      </c>
      <c r="F487" s="8">
        <f>IF(Data_Mentah!F487="Yes",1,0)</f>
        <v>0</v>
      </c>
      <c r="G487" s="8">
        <f>IF(Data_Mentah!G487="Yes",1,0)</f>
        <v>1</v>
      </c>
      <c r="H487" s="8">
        <f>IF(Data_Mentah!H487="Yes",1,0)</f>
        <v>0</v>
      </c>
      <c r="I487" s="8">
        <f>IF(Data_Mentah!I487="Yes",1,0)</f>
        <v>0</v>
      </c>
      <c r="J487" s="8">
        <f>IF(Data_Mentah!J487="Yes",1,0)</f>
        <v>1</v>
      </c>
      <c r="K487" s="8">
        <f>IF(Data_Mentah!K487="Yes",1,0)</f>
        <v>0</v>
      </c>
      <c r="L487" s="8">
        <f>IF(Data_Mentah!L487="Yes",1,0)</f>
        <v>1</v>
      </c>
      <c r="M487" s="8">
        <f>IF(Data_Mentah!M487="Yes",1,0)</f>
        <v>1</v>
      </c>
      <c r="N487" s="8">
        <f>IF(Data_Mentah!N487="Yes",1,0)</f>
        <v>0</v>
      </c>
      <c r="O487" s="8">
        <f>IF(Data_Mentah!O487="Yes",1,0)</f>
        <v>0</v>
      </c>
      <c r="P487" s="8">
        <f>IF(Data_Mentah!P487="Yes",1,0)</f>
        <v>0</v>
      </c>
      <c r="Q487" s="9">
        <f>IF(Data_Mentah!Q487="Positive",1,0)</f>
        <v>1</v>
      </c>
      <c r="T487">
        <f t="shared" si="42"/>
        <v>0</v>
      </c>
      <c r="U487">
        <f t="shared" si="43"/>
        <v>1</v>
      </c>
      <c r="V487">
        <f t="shared" si="44"/>
        <v>0</v>
      </c>
      <c r="W487">
        <f t="shared" si="45"/>
        <v>0</v>
      </c>
      <c r="X487">
        <f t="shared" si="46"/>
        <v>0</v>
      </c>
      <c r="Y487">
        <f>IF((Evaluasi_Model!T487 + Evaluasi_Model!U487 + Evaluasi_Model!V487 + Evaluasi_Model!W487 + Evaluasi_Model!X487) &gt;= 3, 1, 0)</f>
        <v>0</v>
      </c>
      <c r="Z487">
        <f>Label_Encoding!Q487</f>
        <v>1</v>
      </c>
      <c r="AA487" t="str">
        <f t="shared" si="47"/>
        <v>Salah</v>
      </c>
    </row>
    <row r="488" spans="1:27" ht="15.75" customHeight="1" x14ac:dyDescent="0.2">
      <c r="A488" s="4">
        <v>39</v>
      </c>
      <c r="B488" s="5">
        <f>IF(Data_Mentah!B488="Male",1,0)</f>
        <v>0</v>
      </c>
      <c r="C488" s="5">
        <f>IF(Data_Mentah!C488="Yes",1,0)</f>
        <v>1</v>
      </c>
      <c r="D488" s="5">
        <f>IF(Data_Mentah!D488="Yes",1,0)</f>
        <v>1</v>
      </c>
      <c r="E488" s="5">
        <f>IF(Data_Mentah!E488="Yes",1,0)</f>
        <v>1</v>
      </c>
      <c r="F488" s="5">
        <f>IF(Data_Mentah!F488="Yes",1,0)</f>
        <v>1</v>
      </c>
      <c r="G488" s="5">
        <f>IF(Data_Mentah!G488="Yes",1,0)</f>
        <v>1</v>
      </c>
      <c r="H488" s="5">
        <f>IF(Data_Mentah!H488="Yes",1,0)</f>
        <v>0</v>
      </c>
      <c r="I488" s="5">
        <f>IF(Data_Mentah!I488="Yes",1,0)</f>
        <v>0</v>
      </c>
      <c r="J488" s="5">
        <f>IF(Data_Mentah!J488="Yes",1,0)</f>
        <v>1</v>
      </c>
      <c r="K488" s="5">
        <f>IF(Data_Mentah!K488="Yes",1,0)</f>
        <v>1</v>
      </c>
      <c r="L488" s="5">
        <f>IF(Data_Mentah!L488="Yes",1,0)</f>
        <v>1</v>
      </c>
      <c r="M488" s="5">
        <f>IF(Data_Mentah!M488="Yes",1,0)</f>
        <v>1</v>
      </c>
      <c r="N488" s="5">
        <f>IF(Data_Mentah!N488="Yes",1,0)</f>
        <v>0</v>
      </c>
      <c r="O488" s="5">
        <f>IF(Data_Mentah!O488="Yes",1,0)</f>
        <v>0</v>
      </c>
      <c r="P488" s="5">
        <f>IF(Data_Mentah!P488="Yes",1,0)</f>
        <v>0</v>
      </c>
      <c r="Q488" s="6">
        <f>IF(Data_Mentah!Q488="Positive",1,0)</f>
        <v>1</v>
      </c>
      <c r="T488">
        <f t="shared" si="42"/>
        <v>1</v>
      </c>
      <c r="U488">
        <f t="shared" si="43"/>
        <v>1</v>
      </c>
      <c r="V488">
        <f t="shared" si="44"/>
        <v>1</v>
      </c>
      <c r="W488">
        <f t="shared" si="45"/>
        <v>0</v>
      </c>
      <c r="X488">
        <f t="shared" si="46"/>
        <v>0</v>
      </c>
      <c r="Y488">
        <f>IF((Evaluasi_Model!T488 + Evaluasi_Model!U488 + Evaluasi_Model!V488 + Evaluasi_Model!W488 + Evaluasi_Model!X488) &gt;= 3, 1, 0)</f>
        <v>1</v>
      </c>
      <c r="Z488">
        <f>Label_Encoding!Q488</f>
        <v>1</v>
      </c>
      <c r="AA488" t="str">
        <f t="shared" si="47"/>
        <v>Benar</v>
      </c>
    </row>
    <row r="489" spans="1:27" ht="15.75" customHeight="1" x14ac:dyDescent="0.2">
      <c r="A489" s="7">
        <v>43</v>
      </c>
      <c r="B489" s="8">
        <f>IF(Data_Mentah!B489="Male",1,0)</f>
        <v>0</v>
      </c>
      <c r="C489" s="8">
        <f>IF(Data_Mentah!C489="Yes",1,0)</f>
        <v>1</v>
      </c>
      <c r="D489" s="8">
        <f>IF(Data_Mentah!D489="Yes",1,0)</f>
        <v>1</v>
      </c>
      <c r="E489" s="8">
        <f>IF(Data_Mentah!E489="Yes",1,0)</f>
        <v>1</v>
      </c>
      <c r="F489" s="8">
        <f>IF(Data_Mentah!F489="Yes",1,0)</f>
        <v>1</v>
      </c>
      <c r="G489" s="8">
        <f>IF(Data_Mentah!G489="Yes",1,0)</f>
        <v>1</v>
      </c>
      <c r="H489" s="8">
        <f>IF(Data_Mentah!H489="Yes",1,0)</f>
        <v>0</v>
      </c>
      <c r="I489" s="8">
        <f>IF(Data_Mentah!I489="Yes",1,0)</f>
        <v>1</v>
      </c>
      <c r="J489" s="8">
        <f>IF(Data_Mentah!J489="Yes",1,0)</f>
        <v>0</v>
      </c>
      <c r="K489" s="8">
        <f>IF(Data_Mentah!K489="Yes",1,0)</f>
        <v>0</v>
      </c>
      <c r="L489" s="8">
        <f>IF(Data_Mentah!L489="Yes",1,0)</f>
        <v>0</v>
      </c>
      <c r="M489" s="8">
        <f>IF(Data_Mentah!M489="Yes",1,0)</f>
        <v>1</v>
      </c>
      <c r="N489" s="8">
        <f>IF(Data_Mentah!N489="Yes",1,0)</f>
        <v>1</v>
      </c>
      <c r="O489" s="8">
        <f>IF(Data_Mentah!O489="Yes",1,0)</f>
        <v>0</v>
      </c>
      <c r="P489" s="8">
        <f>IF(Data_Mentah!P489="Yes",1,0)</f>
        <v>1</v>
      </c>
      <c r="Q489" s="9">
        <f>IF(Data_Mentah!Q489="Positive",1,0)</f>
        <v>1</v>
      </c>
      <c r="T489">
        <f t="shared" si="42"/>
        <v>1</v>
      </c>
      <c r="U489">
        <f t="shared" si="43"/>
        <v>1</v>
      </c>
      <c r="V489">
        <f t="shared" si="44"/>
        <v>0</v>
      </c>
      <c r="W489">
        <f t="shared" si="45"/>
        <v>0</v>
      </c>
      <c r="X489">
        <f t="shared" si="46"/>
        <v>1</v>
      </c>
      <c r="Y489">
        <f>IF((Evaluasi_Model!T489 + Evaluasi_Model!U489 + Evaluasi_Model!V489 + Evaluasi_Model!W489 + Evaluasi_Model!X489) &gt;= 3, 1, 0)</f>
        <v>1</v>
      </c>
      <c r="Z489">
        <f>Label_Encoding!Q489</f>
        <v>1</v>
      </c>
      <c r="AA489" t="str">
        <f t="shared" si="47"/>
        <v>Benar</v>
      </c>
    </row>
    <row r="490" spans="1:27" ht="15.75" customHeight="1" x14ac:dyDescent="0.2">
      <c r="A490" s="4">
        <v>50</v>
      </c>
      <c r="B490" s="5">
        <f>IF(Data_Mentah!B490="Male",1,0)</f>
        <v>0</v>
      </c>
      <c r="C490" s="5">
        <f>IF(Data_Mentah!C490="Yes",1,0)</f>
        <v>0</v>
      </c>
      <c r="D490" s="5">
        <f>IF(Data_Mentah!D490="Yes",1,0)</f>
        <v>0</v>
      </c>
      <c r="E490" s="5">
        <f>IF(Data_Mentah!E490="Yes",1,0)</f>
        <v>0</v>
      </c>
      <c r="F490" s="5">
        <f>IF(Data_Mentah!F490="Yes",1,0)</f>
        <v>1</v>
      </c>
      <c r="G490" s="5">
        <f>IF(Data_Mentah!G490="Yes",1,0)</f>
        <v>0</v>
      </c>
      <c r="H490" s="5">
        <f>IF(Data_Mentah!H490="Yes",1,0)</f>
        <v>0</v>
      </c>
      <c r="I490" s="5">
        <f>IF(Data_Mentah!I490="Yes",1,0)</f>
        <v>1</v>
      </c>
      <c r="J490" s="5">
        <f>IF(Data_Mentah!J490="Yes",1,0)</f>
        <v>1</v>
      </c>
      <c r="K490" s="5">
        <f>IF(Data_Mentah!K490="Yes",1,0)</f>
        <v>0</v>
      </c>
      <c r="L490" s="5">
        <f>IF(Data_Mentah!L490="Yes",1,0)</f>
        <v>1</v>
      </c>
      <c r="M490" s="5">
        <f>IF(Data_Mentah!M490="Yes",1,0)</f>
        <v>0</v>
      </c>
      <c r="N490" s="5">
        <f>IF(Data_Mentah!N490="Yes",1,0)</f>
        <v>0</v>
      </c>
      <c r="O490" s="5">
        <f>IF(Data_Mentah!O490="Yes",1,0)</f>
        <v>1</v>
      </c>
      <c r="P490" s="5">
        <f>IF(Data_Mentah!P490="Yes",1,0)</f>
        <v>0</v>
      </c>
      <c r="Q490" s="6">
        <f>IF(Data_Mentah!Q490="Positive",1,0)</f>
        <v>0</v>
      </c>
      <c r="T490">
        <f t="shared" si="42"/>
        <v>0</v>
      </c>
      <c r="U490">
        <f t="shared" si="43"/>
        <v>0</v>
      </c>
      <c r="V490">
        <f t="shared" si="44"/>
        <v>1</v>
      </c>
      <c r="W490">
        <f t="shared" si="45"/>
        <v>0</v>
      </c>
      <c r="X490">
        <f t="shared" si="46"/>
        <v>0</v>
      </c>
      <c r="Y490">
        <f>IF((Evaluasi_Model!T490 + Evaluasi_Model!U490 + Evaluasi_Model!V490 + Evaluasi_Model!W490 + Evaluasi_Model!X490) &gt;= 3, 1, 0)</f>
        <v>0</v>
      </c>
      <c r="Z490">
        <f>Label_Encoding!Q490</f>
        <v>0</v>
      </c>
      <c r="AA490" t="str">
        <f t="shared" si="47"/>
        <v>Benar</v>
      </c>
    </row>
    <row r="491" spans="1:27" ht="15.75" customHeight="1" x14ac:dyDescent="0.2">
      <c r="A491" s="7">
        <v>30</v>
      </c>
      <c r="B491" s="8">
        <f>IF(Data_Mentah!B491="Male",1,0)</f>
        <v>1</v>
      </c>
      <c r="C491" s="8">
        <f>IF(Data_Mentah!C491="Yes",1,0)</f>
        <v>0</v>
      </c>
      <c r="D491" s="8">
        <f>IF(Data_Mentah!D491="Yes",1,0)</f>
        <v>0</v>
      </c>
      <c r="E491" s="8">
        <f>IF(Data_Mentah!E491="Yes",1,0)</f>
        <v>0</v>
      </c>
      <c r="F491" s="8">
        <f>IF(Data_Mentah!F491="Yes",1,0)</f>
        <v>0</v>
      </c>
      <c r="G491" s="8">
        <f>IF(Data_Mentah!G491="Yes",1,0)</f>
        <v>0</v>
      </c>
      <c r="H491" s="8">
        <f>IF(Data_Mentah!H491="Yes",1,0)</f>
        <v>0</v>
      </c>
      <c r="I491" s="8">
        <f>IF(Data_Mentah!I491="Yes",1,0)</f>
        <v>0</v>
      </c>
      <c r="J491" s="8">
        <f>IF(Data_Mentah!J491="Yes",1,0)</f>
        <v>0</v>
      </c>
      <c r="K491" s="8">
        <f>IF(Data_Mentah!K491="Yes",1,0)</f>
        <v>0</v>
      </c>
      <c r="L491" s="8">
        <f>IF(Data_Mentah!L491="Yes",1,0)</f>
        <v>0</v>
      </c>
      <c r="M491" s="8">
        <f>IF(Data_Mentah!M491="Yes",1,0)</f>
        <v>0</v>
      </c>
      <c r="N491" s="8">
        <f>IF(Data_Mentah!N491="Yes",1,0)</f>
        <v>0</v>
      </c>
      <c r="O491" s="8">
        <f>IF(Data_Mentah!O491="Yes",1,0)</f>
        <v>0</v>
      </c>
      <c r="P491" s="8">
        <f>IF(Data_Mentah!P491="Yes",1,0)</f>
        <v>0</v>
      </c>
      <c r="Q491" s="9">
        <f>IF(Data_Mentah!Q491="Positive",1,0)</f>
        <v>0</v>
      </c>
      <c r="T491">
        <f t="shared" si="42"/>
        <v>0</v>
      </c>
      <c r="U491">
        <f t="shared" si="43"/>
        <v>0</v>
      </c>
      <c r="V491">
        <f t="shared" si="44"/>
        <v>0</v>
      </c>
      <c r="W491">
        <f t="shared" si="45"/>
        <v>0</v>
      </c>
      <c r="X491">
        <f t="shared" si="46"/>
        <v>0</v>
      </c>
      <c r="Y491">
        <f>IF((Evaluasi_Model!T491 + Evaluasi_Model!U491 + Evaluasi_Model!V491 + Evaluasi_Model!W491 + Evaluasi_Model!X491) &gt;= 3, 1, 0)</f>
        <v>0</v>
      </c>
      <c r="Z491">
        <f>Label_Encoding!Q491</f>
        <v>0</v>
      </c>
      <c r="AA491" t="str">
        <f t="shared" si="47"/>
        <v>Benar</v>
      </c>
    </row>
    <row r="492" spans="1:27" ht="15.75" customHeight="1" x14ac:dyDescent="0.2">
      <c r="A492" s="4">
        <v>46</v>
      </c>
      <c r="B492" s="5">
        <f>IF(Data_Mentah!B492="Male",1,0)</f>
        <v>1</v>
      </c>
      <c r="C492" s="5">
        <f>IF(Data_Mentah!C492="Yes",1,0)</f>
        <v>0</v>
      </c>
      <c r="D492" s="5">
        <f>IF(Data_Mentah!D492="Yes",1,0)</f>
        <v>0</v>
      </c>
      <c r="E492" s="5">
        <f>IF(Data_Mentah!E492="Yes",1,0)</f>
        <v>0</v>
      </c>
      <c r="F492" s="5">
        <f>IF(Data_Mentah!F492="Yes",1,0)</f>
        <v>1</v>
      </c>
      <c r="G492" s="5">
        <f>IF(Data_Mentah!G492="Yes",1,0)</f>
        <v>0</v>
      </c>
      <c r="H492" s="5">
        <f>IF(Data_Mentah!H492="Yes",1,0)</f>
        <v>0</v>
      </c>
      <c r="I492" s="5">
        <f>IF(Data_Mentah!I492="Yes",1,0)</f>
        <v>0</v>
      </c>
      <c r="J492" s="5">
        <f>IF(Data_Mentah!J492="Yes",1,0)</f>
        <v>1</v>
      </c>
      <c r="K492" s="5">
        <f>IF(Data_Mentah!K492="Yes",1,0)</f>
        <v>0</v>
      </c>
      <c r="L492" s="5">
        <f>IF(Data_Mentah!L492="Yes",1,0)</f>
        <v>1</v>
      </c>
      <c r="M492" s="5">
        <f>IF(Data_Mentah!M492="Yes",1,0)</f>
        <v>0</v>
      </c>
      <c r="N492" s="5">
        <f>IF(Data_Mentah!N492="Yes",1,0)</f>
        <v>0</v>
      </c>
      <c r="O492" s="5">
        <f>IF(Data_Mentah!O492="Yes",1,0)</f>
        <v>1</v>
      </c>
      <c r="P492" s="5">
        <f>IF(Data_Mentah!P492="Yes",1,0)</f>
        <v>0</v>
      </c>
      <c r="Q492" s="6">
        <f>IF(Data_Mentah!Q492="Positive",1,0)</f>
        <v>0</v>
      </c>
      <c r="T492">
        <f t="shared" si="42"/>
        <v>0</v>
      </c>
      <c r="U492">
        <f t="shared" si="43"/>
        <v>0</v>
      </c>
      <c r="V492">
        <f t="shared" si="44"/>
        <v>1</v>
      </c>
      <c r="W492">
        <f t="shared" si="45"/>
        <v>0</v>
      </c>
      <c r="X492">
        <f t="shared" si="46"/>
        <v>0</v>
      </c>
      <c r="Y492">
        <f>IF((Evaluasi_Model!T492 + Evaluasi_Model!U492 + Evaluasi_Model!V492 + Evaluasi_Model!W492 + Evaluasi_Model!X492) &gt;= 3, 1, 0)</f>
        <v>0</v>
      </c>
      <c r="Z492">
        <f>Label_Encoding!Q492</f>
        <v>0</v>
      </c>
      <c r="AA492" t="str">
        <f t="shared" si="47"/>
        <v>Benar</v>
      </c>
    </row>
    <row r="493" spans="1:27" ht="15.75" customHeight="1" x14ac:dyDescent="0.2">
      <c r="A493" s="7">
        <v>53</v>
      </c>
      <c r="B493" s="8">
        <f>IF(Data_Mentah!B493="Male",1,0)</f>
        <v>1</v>
      </c>
      <c r="C493" s="8">
        <f>IF(Data_Mentah!C493="Yes",1,0)</f>
        <v>0</v>
      </c>
      <c r="D493" s="8">
        <f>IF(Data_Mentah!D493="Yes",1,0)</f>
        <v>0</v>
      </c>
      <c r="E493" s="8">
        <f>IF(Data_Mentah!E493="Yes",1,0)</f>
        <v>0</v>
      </c>
      <c r="F493" s="8">
        <f>IF(Data_Mentah!F493="Yes",1,0)</f>
        <v>1</v>
      </c>
      <c r="G493" s="8">
        <f>IF(Data_Mentah!G493="Yes",1,0)</f>
        <v>1</v>
      </c>
      <c r="H493" s="8">
        <f>IF(Data_Mentah!H493="Yes",1,0)</f>
        <v>0</v>
      </c>
      <c r="I493" s="8">
        <f>IF(Data_Mentah!I493="Yes",1,0)</f>
        <v>1</v>
      </c>
      <c r="J493" s="8">
        <f>IF(Data_Mentah!J493="Yes",1,0)</f>
        <v>1</v>
      </c>
      <c r="K493" s="8">
        <f>IF(Data_Mentah!K493="Yes",1,0)</f>
        <v>0</v>
      </c>
      <c r="L493" s="8">
        <f>IF(Data_Mentah!L493="Yes",1,0)</f>
        <v>1</v>
      </c>
      <c r="M493" s="8">
        <f>IF(Data_Mentah!M493="Yes",1,0)</f>
        <v>1</v>
      </c>
      <c r="N493" s="8">
        <f>IF(Data_Mentah!N493="Yes",1,0)</f>
        <v>1</v>
      </c>
      <c r="O493" s="8">
        <f>IF(Data_Mentah!O493="Yes",1,0)</f>
        <v>1</v>
      </c>
      <c r="P493" s="8">
        <f>IF(Data_Mentah!P493="Yes",1,0)</f>
        <v>0</v>
      </c>
      <c r="Q493" s="9">
        <f>IF(Data_Mentah!Q493="Positive",1,0)</f>
        <v>0</v>
      </c>
      <c r="T493">
        <f t="shared" si="42"/>
        <v>1</v>
      </c>
      <c r="U493">
        <f t="shared" si="43"/>
        <v>1</v>
      </c>
      <c r="V493">
        <f t="shared" si="44"/>
        <v>1</v>
      </c>
      <c r="W493">
        <f t="shared" si="45"/>
        <v>0</v>
      </c>
      <c r="X493">
        <f t="shared" si="46"/>
        <v>1</v>
      </c>
      <c r="Y493">
        <f>IF((Evaluasi_Model!T493 + Evaluasi_Model!U493 + Evaluasi_Model!V493 + Evaluasi_Model!W493 + Evaluasi_Model!X493) &gt;= 3, 1, 0)</f>
        <v>1</v>
      </c>
      <c r="Z493">
        <f>Label_Encoding!Q493</f>
        <v>0</v>
      </c>
      <c r="AA493" t="str">
        <f t="shared" si="47"/>
        <v>Salah</v>
      </c>
    </row>
    <row r="494" spans="1:27" ht="15.75" customHeight="1" x14ac:dyDescent="0.2">
      <c r="A494" s="4">
        <v>64</v>
      </c>
      <c r="B494" s="5">
        <f>IF(Data_Mentah!B494="Male",1,0)</f>
        <v>1</v>
      </c>
      <c r="C494" s="5">
        <f>IF(Data_Mentah!C494="Yes",1,0)</f>
        <v>0</v>
      </c>
      <c r="D494" s="5">
        <f>IF(Data_Mentah!D494="Yes",1,0)</f>
        <v>0</v>
      </c>
      <c r="E494" s="5">
        <f>IF(Data_Mentah!E494="Yes",1,0)</f>
        <v>0</v>
      </c>
      <c r="F494" s="5">
        <f>IF(Data_Mentah!F494="Yes",1,0)</f>
        <v>1</v>
      </c>
      <c r="G494" s="5">
        <f>IF(Data_Mentah!G494="Yes",1,0)</f>
        <v>1</v>
      </c>
      <c r="H494" s="5">
        <f>IF(Data_Mentah!H494="Yes",1,0)</f>
        <v>0</v>
      </c>
      <c r="I494" s="5">
        <f>IF(Data_Mentah!I494="Yes",1,0)</f>
        <v>1</v>
      </c>
      <c r="J494" s="5">
        <f>IF(Data_Mentah!J494="Yes",1,0)</f>
        <v>1</v>
      </c>
      <c r="K494" s="5">
        <f>IF(Data_Mentah!K494="Yes",1,0)</f>
        <v>1</v>
      </c>
      <c r="L494" s="5">
        <f>IF(Data_Mentah!L494="Yes",1,0)</f>
        <v>1</v>
      </c>
      <c r="M494" s="5">
        <f>IF(Data_Mentah!M494="Yes",1,0)</f>
        <v>0</v>
      </c>
      <c r="N494" s="5">
        <f>IF(Data_Mentah!N494="Yes",1,0)</f>
        <v>1</v>
      </c>
      <c r="O494" s="5">
        <f>IF(Data_Mentah!O494="Yes",1,0)</f>
        <v>1</v>
      </c>
      <c r="P494" s="5">
        <f>IF(Data_Mentah!P494="Yes",1,0)</f>
        <v>0</v>
      </c>
      <c r="Q494" s="6">
        <f>IF(Data_Mentah!Q494="Positive",1,0)</f>
        <v>0</v>
      </c>
      <c r="T494">
        <f t="shared" si="42"/>
        <v>1</v>
      </c>
      <c r="U494">
        <f t="shared" si="43"/>
        <v>0</v>
      </c>
      <c r="V494">
        <f t="shared" si="44"/>
        <v>1</v>
      </c>
      <c r="W494">
        <f t="shared" si="45"/>
        <v>0</v>
      </c>
      <c r="X494">
        <f t="shared" si="46"/>
        <v>1</v>
      </c>
      <c r="Y494">
        <f>IF((Evaluasi_Model!T494 + Evaluasi_Model!U494 + Evaluasi_Model!V494 + Evaluasi_Model!W494 + Evaluasi_Model!X494) &gt;= 3, 1, 0)</f>
        <v>1</v>
      </c>
      <c r="Z494">
        <f>Label_Encoding!Q494</f>
        <v>0</v>
      </c>
      <c r="AA494" t="str">
        <f t="shared" si="47"/>
        <v>Salah</v>
      </c>
    </row>
    <row r="495" spans="1:27" ht="15.75" customHeight="1" x14ac:dyDescent="0.2">
      <c r="A495" s="7">
        <v>44</v>
      </c>
      <c r="B495" s="8">
        <f>IF(Data_Mentah!B495="Male",1,0)</f>
        <v>1</v>
      </c>
      <c r="C495" s="8">
        <f>IF(Data_Mentah!C495="Yes",1,0)</f>
        <v>1</v>
      </c>
      <c r="D495" s="8">
        <f>IF(Data_Mentah!D495="Yes",1,0)</f>
        <v>0</v>
      </c>
      <c r="E495" s="8">
        <f>IF(Data_Mentah!E495="Yes",1,0)</f>
        <v>1</v>
      </c>
      <c r="F495" s="8">
        <f>IF(Data_Mentah!F495="Yes",1,0)</f>
        <v>1</v>
      </c>
      <c r="G495" s="8">
        <f>IF(Data_Mentah!G495="Yes",1,0)</f>
        <v>0</v>
      </c>
      <c r="H495" s="8">
        <f>IF(Data_Mentah!H495="Yes",1,0)</f>
        <v>1</v>
      </c>
      <c r="I495" s="8">
        <f>IF(Data_Mentah!I495="Yes",1,0)</f>
        <v>0</v>
      </c>
      <c r="J495" s="8">
        <f>IF(Data_Mentah!J495="Yes",1,0)</f>
        <v>1</v>
      </c>
      <c r="K495" s="8">
        <f>IF(Data_Mentah!K495="Yes",1,0)</f>
        <v>0</v>
      </c>
      <c r="L495" s="8">
        <f>IF(Data_Mentah!L495="Yes",1,0)</f>
        <v>1</v>
      </c>
      <c r="M495" s="8">
        <f>IF(Data_Mentah!M495="Yes",1,0)</f>
        <v>0</v>
      </c>
      <c r="N495" s="8">
        <f>IF(Data_Mentah!N495="Yes",1,0)</f>
        <v>0</v>
      </c>
      <c r="O495" s="8">
        <f>IF(Data_Mentah!O495="Yes",1,0)</f>
        <v>1</v>
      </c>
      <c r="P495" s="8">
        <f>IF(Data_Mentah!P495="Yes",1,0)</f>
        <v>1</v>
      </c>
      <c r="Q495" s="9">
        <f>IF(Data_Mentah!Q495="Positive",1,0)</f>
        <v>0</v>
      </c>
      <c r="T495">
        <f t="shared" si="42"/>
        <v>1</v>
      </c>
      <c r="U495">
        <f t="shared" si="43"/>
        <v>0</v>
      </c>
      <c r="V495">
        <f t="shared" si="44"/>
        <v>1</v>
      </c>
      <c r="W495">
        <f t="shared" si="45"/>
        <v>0</v>
      </c>
      <c r="X495">
        <f t="shared" si="46"/>
        <v>1</v>
      </c>
      <c r="Y495">
        <f>IF((Evaluasi_Model!T495 + Evaluasi_Model!U495 + Evaluasi_Model!V495 + Evaluasi_Model!W495 + Evaluasi_Model!X495) &gt;= 3, 1, 0)</f>
        <v>1</v>
      </c>
      <c r="Z495">
        <f>Label_Encoding!Q495</f>
        <v>0</v>
      </c>
      <c r="AA495" t="str">
        <f t="shared" si="47"/>
        <v>Salah</v>
      </c>
    </row>
    <row r="496" spans="1:27" ht="15.75" customHeight="1" x14ac:dyDescent="0.2">
      <c r="A496" s="4">
        <v>36</v>
      </c>
      <c r="B496" s="5">
        <f>IF(Data_Mentah!B496="Male",1,0)</f>
        <v>1</v>
      </c>
      <c r="C496" s="5">
        <f>IF(Data_Mentah!C496="Yes",1,0)</f>
        <v>0</v>
      </c>
      <c r="D496" s="5">
        <f>IF(Data_Mentah!D496="Yes",1,0)</f>
        <v>0</v>
      </c>
      <c r="E496" s="5">
        <f>IF(Data_Mentah!E496="Yes",1,0)</f>
        <v>0</v>
      </c>
      <c r="F496" s="5">
        <f>IF(Data_Mentah!F496="Yes",1,0)</f>
        <v>0</v>
      </c>
      <c r="G496" s="5">
        <f>IF(Data_Mentah!G496="Yes",1,0)</f>
        <v>0</v>
      </c>
      <c r="H496" s="5">
        <f>IF(Data_Mentah!H496="Yes",1,0)</f>
        <v>0</v>
      </c>
      <c r="I496" s="5">
        <f>IF(Data_Mentah!I496="Yes",1,0)</f>
        <v>0</v>
      </c>
      <c r="J496" s="5">
        <f>IF(Data_Mentah!J496="Yes",1,0)</f>
        <v>0</v>
      </c>
      <c r="K496" s="5">
        <f>IF(Data_Mentah!K496="Yes",1,0)</f>
        <v>0</v>
      </c>
      <c r="L496" s="5">
        <f>IF(Data_Mentah!L496="Yes",1,0)</f>
        <v>0</v>
      </c>
      <c r="M496" s="5">
        <f>IF(Data_Mentah!M496="Yes",1,0)</f>
        <v>0</v>
      </c>
      <c r="N496" s="5">
        <f>IF(Data_Mentah!N496="Yes",1,0)</f>
        <v>0</v>
      </c>
      <c r="O496" s="5">
        <f>IF(Data_Mentah!O496="Yes",1,0)</f>
        <v>0</v>
      </c>
      <c r="P496" s="5">
        <f>IF(Data_Mentah!P496="Yes",1,0)</f>
        <v>0</v>
      </c>
      <c r="Q496" s="6">
        <f>IF(Data_Mentah!Q496="Positive",1,0)</f>
        <v>0</v>
      </c>
      <c r="T496">
        <f t="shared" si="42"/>
        <v>0</v>
      </c>
      <c r="U496">
        <f t="shared" si="43"/>
        <v>0</v>
      </c>
      <c r="V496">
        <f t="shared" si="44"/>
        <v>0</v>
      </c>
      <c r="W496">
        <f t="shared" si="45"/>
        <v>0</v>
      </c>
      <c r="X496">
        <f t="shared" si="46"/>
        <v>0</v>
      </c>
      <c r="Y496">
        <f>IF((Evaluasi_Model!T496 + Evaluasi_Model!U496 + Evaluasi_Model!V496 + Evaluasi_Model!W496 + Evaluasi_Model!X496) &gt;= 3, 1, 0)</f>
        <v>0</v>
      </c>
      <c r="Z496">
        <f>Label_Encoding!Q496</f>
        <v>0</v>
      </c>
      <c r="AA496" t="str">
        <f t="shared" si="47"/>
        <v>Benar</v>
      </c>
    </row>
    <row r="497" spans="1:27" ht="15.75" customHeight="1" x14ac:dyDescent="0.2">
      <c r="A497" s="7">
        <v>43</v>
      </c>
      <c r="B497" s="8">
        <f>IF(Data_Mentah!B497="Male",1,0)</f>
        <v>1</v>
      </c>
      <c r="C497" s="8">
        <f>IF(Data_Mentah!C497="Yes",1,0)</f>
        <v>0</v>
      </c>
      <c r="D497" s="8">
        <f>IF(Data_Mentah!D497="Yes",1,0)</f>
        <v>0</v>
      </c>
      <c r="E497" s="8">
        <f>IF(Data_Mentah!E497="Yes",1,0)</f>
        <v>0</v>
      </c>
      <c r="F497" s="8">
        <f>IF(Data_Mentah!F497="Yes",1,0)</f>
        <v>1</v>
      </c>
      <c r="G497" s="8">
        <f>IF(Data_Mentah!G497="Yes",1,0)</f>
        <v>0</v>
      </c>
      <c r="H497" s="8">
        <f>IF(Data_Mentah!H497="Yes",1,0)</f>
        <v>1</v>
      </c>
      <c r="I497" s="8">
        <f>IF(Data_Mentah!I497="Yes",1,0)</f>
        <v>0</v>
      </c>
      <c r="J497" s="8">
        <f>IF(Data_Mentah!J497="Yes",1,0)</f>
        <v>1</v>
      </c>
      <c r="K497" s="8">
        <f>IF(Data_Mentah!K497="Yes",1,0)</f>
        <v>0</v>
      </c>
      <c r="L497" s="8">
        <f>IF(Data_Mentah!L497="Yes",1,0)</f>
        <v>0</v>
      </c>
      <c r="M497" s="8">
        <f>IF(Data_Mentah!M497="Yes",1,0)</f>
        <v>0</v>
      </c>
      <c r="N497" s="8">
        <f>IF(Data_Mentah!N497="Yes",1,0)</f>
        <v>0</v>
      </c>
      <c r="O497" s="8">
        <f>IF(Data_Mentah!O497="Yes",1,0)</f>
        <v>1</v>
      </c>
      <c r="P497" s="8">
        <f>IF(Data_Mentah!P497="Yes",1,0)</f>
        <v>0</v>
      </c>
      <c r="Q497" s="9">
        <f>IF(Data_Mentah!Q497="Positive",1,0)</f>
        <v>0</v>
      </c>
      <c r="T497">
        <f t="shared" si="42"/>
        <v>1</v>
      </c>
      <c r="U497">
        <f t="shared" si="43"/>
        <v>0</v>
      </c>
      <c r="V497">
        <f t="shared" si="44"/>
        <v>0</v>
      </c>
      <c r="W497">
        <f t="shared" si="45"/>
        <v>0</v>
      </c>
      <c r="X497">
        <f t="shared" si="46"/>
        <v>0</v>
      </c>
      <c r="Y497">
        <f>IF((Evaluasi_Model!T497 + Evaluasi_Model!U497 + Evaluasi_Model!V497 + Evaluasi_Model!W497 + Evaluasi_Model!X497) &gt;= 3, 1, 0)</f>
        <v>0</v>
      </c>
      <c r="Z497">
        <f>Label_Encoding!Q497</f>
        <v>0</v>
      </c>
      <c r="AA497" t="str">
        <f t="shared" si="47"/>
        <v>Benar</v>
      </c>
    </row>
    <row r="498" spans="1:27" ht="15.75" customHeight="1" x14ac:dyDescent="0.2">
      <c r="A498" s="4">
        <v>53</v>
      </c>
      <c r="B498" s="5">
        <f>IF(Data_Mentah!B498="Male",1,0)</f>
        <v>1</v>
      </c>
      <c r="C498" s="5">
        <f>IF(Data_Mentah!C498="Yes",1,0)</f>
        <v>0</v>
      </c>
      <c r="D498" s="5">
        <f>IF(Data_Mentah!D498="Yes",1,0)</f>
        <v>0</v>
      </c>
      <c r="E498" s="5">
        <f>IF(Data_Mentah!E498="Yes",1,0)</f>
        <v>0</v>
      </c>
      <c r="F498" s="5">
        <f>IF(Data_Mentah!F498="Yes",1,0)</f>
        <v>1</v>
      </c>
      <c r="G498" s="5">
        <f>IF(Data_Mentah!G498="Yes",1,0)</f>
        <v>0</v>
      </c>
      <c r="H498" s="5">
        <f>IF(Data_Mentah!H498="Yes",1,0)</f>
        <v>0</v>
      </c>
      <c r="I498" s="5">
        <f>IF(Data_Mentah!I498="Yes",1,0)</f>
        <v>1</v>
      </c>
      <c r="J498" s="5">
        <f>IF(Data_Mentah!J498="Yes",1,0)</f>
        <v>1</v>
      </c>
      <c r="K498" s="5">
        <f>IF(Data_Mentah!K498="Yes",1,0)</f>
        <v>0</v>
      </c>
      <c r="L498" s="5">
        <f>IF(Data_Mentah!L498="Yes",1,0)</f>
        <v>1</v>
      </c>
      <c r="M498" s="5">
        <f>IF(Data_Mentah!M498="Yes",1,0)</f>
        <v>0</v>
      </c>
      <c r="N498" s="5">
        <f>IF(Data_Mentah!N498="Yes",1,0)</f>
        <v>1</v>
      </c>
      <c r="O498" s="5">
        <f>IF(Data_Mentah!O498="Yes",1,0)</f>
        <v>1</v>
      </c>
      <c r="P498" s="5">
        <f>IF(Data_Mentah!P498="Yes",1,0)</f>
        <v>0</v>
      </c>
      <c r="Q498" s="6">
        <f>IF(Data_Mentah!Q498="Positive",1,0)</f>
        <v>0</v>
      </c>
      <c r="T498">
        <f t="shared" si="42"/>
        <v>1</v>
      </c>
      <c r="U498">
        <f t="shared" si="43"/>
        <v>0</v>
      </c>
      <c r="V498">
        <f t="shared" si="44"/>
        <v>1</v>
      </c>
      <c r="W498">
        <f t="shared" si="45"/>
        <v>0</v>
      </c>
      <c r="X498">
        <f t="shared" si="46"/>
        <v>1</v>
      </c>
      <c r="Y498">
        <f>IF((Evaluasi_Model!T498 + Evaluasi_Model!U498 + Evaluasi_Model!V498 + Evaluasi_Model!W498 + Evaluasi_Model!X498) &gt;= 3, 1, 0)</f>
        <v>1</v>
      </c>
      <c r="Z498">
        <f>Label_Encoding!Q498</f>
        <v>0</v>
      </c>
      <c r="AA498" t="str">
        <f t="shared" si="47"/>
        <v>Salah</v>
      </c>
    </row>
    <row r="499" spans="1:27" ht="15.75" customHeight="1" x14ac:dyDescent="0.2">
      <c r="A499" s="7">
        <v>47</v>
      </c>
      <c r="B499" s="8">
        <f>IF(Data_Mentah!B499="Male",1,0)</f>
        <v>1</v>
      </c>
      <c r="C499" s="8">
        <f>IF(Data_Mentah!C499="Yes",1,0)</f>
        <v>0</v>
      </c>
      <c r="D499" s="8">
        <f>IF(Data_Mentah!D499="Yes",1,0)</f>
        <v>0</v>
      </c>
      <c r="E499" s="8">
        <f>IF(Data_Mentah!E499="Yes",1,0)</f>
        <v>0</v>
      </c>
      <c r="F499" s="8">
        <f>IF(Data_Mentah!F499="Yes",1,0)</f>
        <v>0</v>
      </c>
      <c r="G499" s="8">
        <f>IF(Data_Mentah!G499="Yes",1,0)</f>
        <v>0</v>
      </c>
      <c r="H499" s="8">
        <f>IF(Data_Mentah!H499="Yes",1,0)</f>
        <v>0</v>
      </c>
      <c r="I499" s="8">
        <f>IF(Data_Mentah!I499="Yes",1,0)</f>
        <v>0</v>
      </c>
      <c r="J499" s="8">
        <f>IF(Data_Mentah!J499="Yes",1,0)</f>
        <v>0</v>
      </c>
      <c r="K499" s="8">
        <f>IF(Data_Mentah!K499="Yes",1,0)</f>
        <v>1</v>
      </c>
      <c r="L499" s="8">
        <f>IF(Data_Mentah!L499="Yes",1,0)</f>
        <v>0</v>
      </c>
      <c r="M499" s="8">
        <f>IF(Data_Mentah!M499="Yes",1,0)</f>
        <v>1</v>
      </c>
      <c r="N499" s="8">
        <f>IF(Data_Mentah!N499="Yes",1,0)</f>
        <v>0</v>
      </c>
      <c r="O499" s="8">
        <f>IF(Data_Mentah!O499="Yes",1,0)</f>
        <v>0</v>
      </c>
      <c r="P499" s="8">
        <f>IF(Data_Mentah!P499="Yes",1,0)</f>
        <v>1</v>
      </c>
      <c r="Q499" s="9">
        <f>IF(Data_Mentah!Q499="Positive",1,0)</f>
        <v>0</v>
      </c>
      <c r="T499">
        <f t="shared" si="42"/>
        <v>0</v>
      </c>
      <c r="U499">
        <f t="shared" si="43"/>
        <v>0</v>
      </c>
      <c r="V499">
        <f t="shared" si="44"/>
        <v>0</v>
      </c>
      <c r="W499">
        <f t="shared" si="45"/>
        <v>1</v>
      </c>
      <c r="X499">
        <f t="shared" si="46"/>
        <v>0</v>
      </c>
      <c r="Y499">
        <f>IF((Evaluasi_Model!T499 + Evaluasi_Model!U499 + Evaluasi_Model!V499 + Evaluasi_Model!W499 + Evaluasi_Model!X499) &gt;= 3, 1, 0)</f>
        <v>0</v>
      </c>
      <c r="Z499">
        <f>Label_Encoding!Q499</f>
        <v>0</v>
      </c>
      <c r="AA499" t="str">
        <f t="shared" si="47"/>
        <v>Benar</v>
      </c>
    </row>
    <row r="500" spans="1:27" ht="15.75" customHeight="1" x14ac:dyDescent="0.2">
      <c r="A500" s="4">
        <v>68</v>
      </c>
      <c r="B500" s="5">
        <f>IF(Data_Mentah!B500="Male",1,0)</f>
        <v>0</v>
      </c>
      <c r="C500" s="5">
        <f>IF(Data_Mentah!C500="Yes",1,0)</f>
        <v>1</v>
      </c>
      <c r="D500" s="5">
        <f>IF(Data_Mentah!D500="Yes",1,0)</f>
        <v>1</v>
      </c>
      <c r="E500" s="5">
        <f>IF(Data_Mentah!E500="Yes",1,0)</f>
        <v>0</v>
      </c>
      <c r="F500" s="5">
        <f>IF(Data_Mentah!F500="Yes",1,0)</f>
        <v>1</v>
      </c>
      <c r="G500" s="5">
        <f>IF(Data_Mentah!G500="Yes",1,0)</f>
        <v>1</v>
      </c>
      <c r="H500" s="5">
        <f>IF(Data_Mentah!H500="Yes",1,0)</f>
        <v>0</v>
      </c>
      <c r="I500" s="5">
        <f>IF(Data_Mentah!I500="Yes",1,0)</f>
        <v>1</v>
      </c>
      <c r="J500" s="5">
        <f>IF(Data_Mentah!J500="Yes",1,0)</f>
        <v>1</v>
      </c>
      <c r="K500" s="5">
        <f>IF(Data_Mentah!K500="Yes",1,0)</f>
        <v>0</v>
      </c>
      <c r="L500" s="5">
        <f>IF(Data_Mentah!L500="Yes",1,0)</f>
        <v>1</v>
      </c>
      <c r="M500" s="5">
        <f>IF(Data_Mentah!M500="Yes",1,0)</f>
        <v>1</v>
      </c>
      <c r="N500" s="5">
        <f>IF(Data_Mentah!N500="Yes",1,0)</f>
        <v>0</v>
      </c>
      <c r="O500" s="5">
        <f>IF(Data_Mentah!O500="Yes",1,0)</f>
        <v>0</v>
      </c>
      <c r="P500" s="5">
        <f>IF(Data_Mentah!P500="Yes",1,0)</f>
        <v>0</v>
      </c>
      <c r="Q500" s="6">
        <f>IF(Data_Mentah!Q500="Positive",1,0)</f>
        <v>1</v>
      </c>
      <c r="T500">
        <f t="shared" si="42"/>
        <v>0</v>
      </c>
      <c r="U500">
        <f t="shared" si="43"/>
        <v>1</v>
      </c>
      <c r="V500">
        <f t="shared" si="44"/>
        <v>1</v>
      </c>
      <c r="W500">
        <f t="shared" si="45"/>
        <v>0</v>
      </c>
      <c r="X500">
        <f t="shared" si="46"/>
        <v>0</v>
      </c>
      <c r="Y500">
        <f>IF((Evaluasi_Model!T500 + Evaluasi_Model!U500 + Evaluasi_Model!V500 + Evaluasi_Model!W500 + Evaluasi_Model!X500) &gt;= 3, 1, 0)</f>
        <v>0</v>
      </c>
      <c r="Z500">
        <f>Label_Encoding!Q500</f>
        <v>1</v>
      </c>
      <c r="AA500" t="str">
        <f t="shared" si="47"/>
        <v>Salah</v>
      </c>
    </row>
    <row r="501" spans="1:27" ht="15.75" customHeight="1" x14ac:dyDescent="0.2">
      <c r="A501" s="7">
        <v>64</v>
      </c>
      <c r="B501" s="8">
        <f>IF(Data_Mentah!B501="Male",1,0)</f>
        <v>1</v>
      </c>
      <c r="C501" s="8">
        <f>IF(Data_Mentah!C501="Yes",1,0)</f>
        <v>0</v>
      </c>
      <c r="D501" s="8">
        <f>IF(Data_Mentah!D501="Yes",1,0)</f>
        <v>0</v>
      </c>
      <c r="E501" s="8">
        <f>IF(Data_Mentah!E501="Yes",1,0)</f>
        <v>0</v>
      </c>
      <c r="F501" s="8">
        <f>IF(Data_Mentah!F501="Yes",1,0)</f>
        <v>1</v>
      </c>
      <c r="G501" s="8">
        <f>IF(Data_Mentah!G501="Yes",1,0)</f>
        <v>1</v>
      </c>
      <c r="H501" s="8">
        <f>IF(Data_Mentah!H501="Yes",1,0)</f>
        <v>0</v>
      </c>
      <c r="I501" s="8">
        <f>IF(Data_Mentah!I501="Yes",1,0)</f>
        <v>1</v>
      </c>
      <c r="J501" s="8">
        <f>IF(Data_Mentah!J501="Yes",1,0)</f>
        <v>1</v>
      </c>
      <c r="K501" s="8">
        <f>IF(Data_Mentah!K501="Yes",1,0)</f>
        <v>1</v>
      </c>
      <c r="L501" s="8">
        <f>IF(Data_Mentah!L501="Yes",1,0)</f>
        <v>1</v>
      </c>
      <c r="M501" s="8">
        <f>IF(Data_Mentah!M501="Yes",1,0)</f>
        <v>0</v>
      </c>
      <c r="N501" s="8">
        <f>IF(Data_Mentah!N501="Yes",1,0)</f>
        <v>1</v>
      </c>
      <c r="O501" s="8">
        <f>IF(Data_Mentah!O501="Yes",1,0)</f>
        <v>1</v>
      </c>
      <c r="P501" s="8">
        <f>IF(Data_Mentah!P501="Yes",1,0)</f>
        <v>0</v>
      </c>
      <c r="Q501" s="9">
        <f>IF(Data_Mentah!Q501="Positive",1,0)</f>
        <v>0</v>
      </c>
      <c r="T501">
        <f t="shared" si="42"/>
        <v>1</v>
      </c>
      <c r="U501">
        <f t="shared" si="43"/>
        <v>0</v>
      </c>
      <c r="V501">
        <f t="shared" si="44"/>
        <v>1</v>
      </c>
      <c r="W501">
        <f t="shared" si="45"/>
        <v>0</v>
      </c>
      <c r="X501">
        <f t="shared" si="46"/>
        <v>1</v>
      </c>
      <c r="Y501">
        <f>IF((Evaluasi_Model!T501 + Evaluasi_Model!U501 + Evaluasi_Model!V501 + Evaluasi_Model!W501 + Evaluasi_Model!X501) &gt;= 3, 1, 0)</f>
        <v>1</v>
      </c>
      <c r="Z501">
        <f>Label_Encoding!Q501</f>
        <v>0</v>
      </c>
      <c r="AA501" t="str">
        <f t="shared" si="47"/>
        <v>Salah</v>
      </c>
    </row>
    <row r="502" spans="1:27" ht="15.75" customHeight="1" x14ac:dyDescent="0.2">
      <c r="A502" s="4">
        <v>66</v>
      </c>
      <c r="B502" s="5">
        <f>IF(Data_Mentah!B502="Male",1,0)</f>
        <v>1</v>
      </c>
      <c r="C502" s="5">
        <f>IF(Data_Mentah!C502="Yes",1,0)</f>
        <v>1</v>
      </c>
      <c r="D502" s="5">
        <f>IF(Data_Mentah!D502="Yes",1,0)</f>
        <v>0</v>
      </c>
      <c r="E502" s="5">
        <f>IF(Data_Mentah!E502="Yes",1,0)</f>
        <v>1</v>
      </c>
      <c r="F502" s="5">
        <f>IF(Data_Mentah!F502="Yes",1,0)</f>
        <v>0</v>
      </c>
      <c r="G502" s="5">
        <f>IF(Data_Mentah!G502="Yes",1,0)</f>
        <v>0</v>
      </c>
      <c r="H502" s="5">
        <f>IF(Data_Mentah!H502="Yes",1,0)</f>
        <v>1</v>
      </c>
      <c r="I502" s="5">
        <f>IF(Data_Mentah!I502="Yes",1,0)</f>
        <v>0</v>
      </c>
      <c r="J502" s="5">
        <f>IF(Data_Mentah!J502="Yes",1,0)</f>
        <v>1</v>
      </c>
      <c r="K502" s="5">
        <f>IF(Data_Mentah!K502="Yes",1,0)</f>
        <v>1</v>
      </c>
      <c r="L502" s="5">
        <f>IF(Data_Mentah!L502="Yes",1,0)</f>
        <v>0</v>
      </c>
      <c r="M502" s="5">
        <f>IF(Data_Mentah!M502="Yes",1,0)</f>
        <v>0</v>
      </c>
      <c r="N502" s="5">
        <f>IF(Data_Mentah!N502="Yes",1,0)</f>
        <v>0</v>
      </c>
      <c r="O502" s="5">
        <f>IF(Data_Mentah!O502="Yes",1,0)</f>
        <v>1</v>
      </c>
      <c r="P502" s="5">
        <f>IF(Data_Mentah!P502="Yes",1,0)</f>
        <v>0</v>
      </c>
      <c r="Q502" s="6">
        <f>IF(Data_Mentah!Q502="Positive",1,0)</f>
        <v>1</v>
      </c>
      <c r="T502">
        <f t="shared" si="42"/>
        <v>1</v>
      </c>
      <c r="U502">
        <f t="shared" si="43"/>
        <v>0</v>
      </c>
      <c r="V502">
        <f t="shared" si="44"/>
        <v>0</v>
      </c>
      <c r="W502">
        <f t="shared" si="45"/>
        <v>0</v>
      </c>
      <c r="X502">
        <f t="shared" si="46"/>
        <v>0</v>
      </c>
      <c r="Y502">
        <f>IF((Evaluasi_Model!T502 + Evaluasi_Model!U502 + Evaluasi_Model!V502 + Evaluasi_Model!W502 + Evaluasi_Model!X502) &gt;= 3, 1, 0)</f>
        <v>0</v>
      </c>
      <c r="Z502">
        <f>Label_Encoding!Q502</f>
        <v>1</v>
      </c>
      <c r="AA502" t="str">
        <f t="shared" si="47"/>
        <v>Salah</v>
      </c>
    </row>
    <row r="503" spans="1:27" ht="15.75" customHeight="1" x14ac:dyDescent="0.2">
      <c r="A503" s="7">
        <v>67</v>
      </c>
      <c r="B503" s="8">
        <f>IF(Data_Mentah!B503="Male",1,0)</f>
        <v>1</v>
      </c>
      <c r="C503" s="8">
        <f>IF(Data_Mentah!C503="Yes",1,0)</f>
        <v>0</v>
      </c>
      <c r="D503" s="8">
        <f>IF(Data_Mentah!D503="Yes",1,0)</f>
        <v>0</v>
      </c>
      <c r="E503" s="8">
        <f>IF(Data_Mentah!E503="Yes",1,0)</f>
        <v>0</v>
      </c>
      <c r="F503" s="8">
        <f>IF(Data_Mentah!F503="Yes",1,0)</f>
        <v>0</v>
      </c>
      <c r="G503" s="8">
        <f>IF(Data_Mentah!G503="Yes",1,0)</f>
        <v>1</v>
      </c>
      <c r="H503" s="8">
        <f>IF(Data_Mentah!H503="Yes",1,0)</f>
        <v>0</v>
      </c>
      <c r="I503" s="8">
        <f>IF(Data_Mentah!I503="Yes",1,0)</f>
        <v>1</v>
      </c>
      <c r="J503" s="8">
        <f>IF(Data_Mentah!J503="Yes",1,0)</f>
        <v>0</v>
      </c>
      <c r="K503" s="8">
        <f>IF(Data_Mentah!K503="Yes",1,0)</f>
        <v>0</v>
      </c>
      <c r="L503" s="8">
        <f>IF(Data_Mentah!L503="Yes",1,0)</f>
        <v>0</v>
      </c>
      <c r="M503" s="8">
        <f>IF(Data_Mentah!M503="Yes",1,0)</f>
        <v>0</v>
      </c>
      <c r="N503" s="8">
        <f>IF(Data_Mentah!N503="Yes",1,0)</f>
        <v>1</v>
      </c>
      <c r="O503" s="8">
        <f>IF(Data_Mentah!O503="Yes",1,0)</f>
        <v>0</v>
      </c>
      <c r="P503" s="8">
        <f>IF(Data_Mentah!P503="Yes",1,0)</f>
        <v>0</v>
      </c>
      <c r="Q503" s="9">
        <f>IF(Data_Mentah!Q503="Positive",1,0)</f>
        <v>0</v>
      </c>
      <c r="T503">
        <f t="shared" si="42"/>
        <v>0</v>
      </c>
      <c r="U503">
        <f t="shared" si="43"/>
        <v>0</v>
      </c>
      <c r="V503">
        <f t="shared" si="44"/>
        <v>0</v>
      </c>
      <c r="W503">
        <f t="shared" si="45"/>
        <v>0</v>
      </c>
      <c r="X503">
        <f t="shared" si="46"/>
        <v>0</v>
      </c>
      <c r="Y503">
        <f>IF((Evaluasi_Model!T503 + Evaluasi_Model!U503 + Evaluasi_Model!V503 + Evaluasi_Model!W503 + Evaluasi_Model!X503) &gt;= 3, 1, 0)</f>
        <v>0</v>
      </c>
      <c r="Z503">
        <f>Label_Encoding!Q503</f>
        <v>0</v>
      </c>
      <c r="AA503" t="str">
        <f t="shared" si="47"/>
        <v>Benar</v>
      </c>
    </row>
    <row r="504" spans="1:27" ht="15.75" customHeight="1" x14ac:dyDescent="0.2">
      <c r="A504" s="4">
        <v>70</v>
      </c>
      <c r="B504" s="5">
        <f>IF(Data_Mentah!B504="Male",1,0)</f>
        <v>1</v>
      </c>
      <c r="C504" s="5">
        <f>IF(Data_Mentah!C504="Yes",1,0)</f>
        <v>1</v>
      </c>
      <c r="D504" s="5">
        <f>IF(Data_Mentah!D504="Yes",1,0)</f>
        <v>0</v>
      </c>
      <c r="E504" s="5">
        <f>IF(Data_Mentah!E504="Yes",1,0)</f>
        <v>0</v>
      </c>
      <c r="F504" s="5">
        <f>IF(Data_Mentah!F504="Yes",1,0)</f>
        <v>0</v>
      </c>
      <c r="G504" s="5">
        <f>IF(Data_Mentah!G504="Yes",1,0)</f>
        <v>1</v>
      </c>
      <c r="H504" s="5">
        <f>IF(Data_Mentah!H504="Yes",1,0)</f>
        <v>0</v>
      </c>
      <c r="I504" s="5">
        <f>IF(Data_Mentah!I504="Yes",1,0)</f>
        <v>1</v>
      </c>
      <c r="J504" s="5">
        <f>IF(Data_Mentah!J504="Yes",1,0)</f>
        <v>1</v>
      </c>
      <c r="K504" s="5">
        <f>IF(Data_Mentah!K504="Yes",1,0)</f>
        <v>0</v>
      </c>
      <c r="L504" s="5">
        <f>IF(Data_Mentah!L504="Yes",1,0)</f>
        <v>1</v>
      </c>
      <c r="M504" s="5">
        <f>IF(Data_Mentah!M504="Yes",1,0)</f>
        <v>1</v>
      </c>
      <c r="N504" s="5">
        <f>IF(Data_Mentah!N504="Yes",1,0)</f>
        <v>1</v>
      </c>
      <c r="O504" s="5">
        <f>IF(Data_Mentah!O504="Yes",1,0)</f>
        <v>1</v>
      </c>
      <c r="P504" s="5">
        <f>IF(Data_Mentah!P504="Yes",1,0)</f>
        <v>0</v>
      </c>
      <c r="Q504" s="6">
        <f>IF(Data_Mentah!Q504="Positive",1,0)</f>
        <v>0</v>
      </c>
      <c r="T504">
        <f t="shared" si="42"/>
        <v>0</v>
      </c>
      <c r="U504">
        <f t="shared" si="43"/>
        <v>1</v>
      </c>
      <c r="V504">
        <f t="shared" si="44"/>
        <v>1</v>
      </c>
      <c r="W504">
        <f t="shared" si="45"/>
        <v>0</v>
      </c>
      <c r="X504">
        <f t="shared" si="46"/>
        <v>1</v>
      </c>
      <c r="Y504">
        <f>IF((Evaluasi_Model!T504 + Evaluasi_Model!U504 + Evaluasi_Model!V504 + Evaluasi_Model!W504 + Evaluasi_Model!X504) &gt;= 3, 1, 0)</f>
        <v>1</v>
      </c>
      <c r="Z504">
        <f>Label_Encoding!Q504</f>
        <v>0</v>
      </c>
      <c r="AA504" t="str">
        <f t="shared" si="47"/>
        <v>Salah</v>
      </c>
    </row>
    <row r="505" spans="1:27" ht="15.75" customHeight="1" x14ac:dyDescent="0.2">
      <c r="A505" s="7">
        <v>44</v>
      </c>
      <c r="B505" s="8">
        <f>IF(Data_Mentah!B505="Male",1,0)</f>
        <v>1</v>
      </c>
      <c r="C505" s="8">
        <f>IF(Data_Mentah!C505="Yes",1,0)</f>
        <v>0</v>
      </c>
      <c r="D505" s="8">
        <f>IF(Data_Mentah!D505="Yes",1,0)</f>
        <v>0</v>
      </c>
      <c r="E505" s="8">
        <f>IF(Data_Mentah!E505="Yes",1,0)</f>
        <v>0</v>
      </c>
      <c r="F505" s="8">
        <f>IF(Data_Mentah!F505="Yes",1,0)</f>
        <v>0</v>
      </c>
      <c r="G505" s="8">
        <f>IF(Data_Mentah!G505="Yes",1,0)</f>
        <v>0</v>
      </c>
      <c r="H505" s="8">
        <f>IF(Data_Mentah!H505="Yes",1,0)</f>
        <v>0</v>
      </c>
      <c r="I505" s="8">
        <f>IF(Data_Mentah!I505="Yes",1,0)</f>
        <v>0</v>
      </c>
      <c r="J505" s="8">
        <f>IF(Data_Mentah!J505="Yes",1,0)</f>
        <v>0</v>
      </c>
      <c r="K505" s="8">
        <f>IF(Data_Mentah!K505="Yes",1,0)</f>
        <v>0</v>
      </c>
      <c r="L505" s="8">
        <f>IF(Data_Mentah!L505="Yes",1,0)</f>
        <v>0</v>
      </c>
      <c r="M505" s="8">
        <f>IF(Data_Mentah!M505="Yes",1,0)</f>
        <v>0</v>
      </c>
      <c r="N505" s="8">
        <f>IF(Data_Mentah!N505="Yes",1,0)</f>
        <v>0</v>
      </c>
      <c r="O505" s="8">
        <f>IF(Data_Mentah!O505="Yes",1,0)</f>
        <v>0</v>
      </c>
      <c r="P505" s="8">
        <f>IF(Data_Mentah!P505="Yes",1,0)</f>
        <v>0</v>
      </c>
      <c r="Q505" s="9">
        <f>IF(Data_Mentah!Q505="Positive",1,0)</f>
        <v>0</v>
      </c>
      <c r="T505">
        <f t="shared" si="42"/>
        <v>0</v>
      </c>
      <c r="U505">
        <f t="shared" si="43"/>
        <v>0</v>
      </c>
      <c r="V505">
        <f t="shared" si="44"/>
        <v>0</v>
      </c>
      <c r="W505">
        <f t="shared" si="45"/>
        <v>0</v>
      </c>
      <c r="X505">
        <f t="shared" si="46"/>
        <v>0</v>
      </c>
      <c r="Y505">
        <f>IF((Evaluasi_Model!T505 + Evaluasi_Model!U505 + Evaluasi_Model!V505 + Evaluasi_Model!W505 + Evaluasi_Model!X505) &gt;= 3, 1, 0)</f>
        <v>0</v>
      </c>
      <c r="Z505">
        <f>Label_Encoding!Q505</f>
        <v>0</v>
      </c>
      <c r="AA505" t="str">
        <f t="shared" si="47"/>
        <v>Benar</v>
      </c>
    </row>
    <row r="506" spans="1:27" ht="15.75" customHeight="1" x14ac:dyDescent="0.2">
      <c r="A506" s="4">
        <v>38</v>
      </c>
      <c r="B506" s="5">
        <f>IF(Data_Mentah!B506="Male",1,0)</f>
        <v>1</v>
      </c>
      <c r="C506" s="5">
        <f>IF(Data_Mentah!C506="Yes",1,0)</f>
        <v>0</v>
      </c>
      <c r="D506" s="5">
        <f>IF(Data_Mentah!D506="Yes",1,0)</f>
        <v>0</v>
      </c>
      <c r="E506" s="5">
        <f>IF(Data_Mentah!E506="Yes",1,0)</f>
        <v>0</v>
      </c>
      <c r="F506" s="5">
        <f>IF(Data_Mentah!F506="Yes",1,0)</f>
        <v>0</v>
      </c>
      <c r="G506" s="5">
        <f>IF(Data_Mentah!G506="Yes",1,0)</f>
        <v>0</v>
      </c>
      <c r="H506" s="5">
        <f>IF(Data_Mentah!H506="Yes",1,0)</f>
        <v>0</v>
      </c>
      <c r="I506" s="5">
        <f>IF(Data_Mentah!I506="Yes",1,0)</f>
        <v>0</v>
      </c>
      <c r="J506" s="5">
        <f>IF(Data_Mentah!J506="Yes",1,0)</f>
        <v>0</v>
      </c>
      <c r="K506" s="5">
        <f>IF(Data_Mentah!K506="Yes",1,0)</f>
        <v>0</v>
      </c>
      <c r="L506" s="5">
        <f>IF(Data_Mentah!L506="Yes",1,0)</f>
        <v>0</v>
      </c>
      <c r="M506" s="5">
        <f>IF(Data_Mentah!M506="Yes",1,0)</f>
        <v>0</v>
      </c>
      <c r="N506" s="5">
        <f>IF(Data_Mentah!N506="Yes",1,0)</f>
        <v>0</v>
      </c>
      <c r="O506" s="5">
        <f>IF(Data_Mentah!O506="Yes",1,0)</f>
        <v>0</v>
      </c>
      <c r="P506" s="5">
        <f>IF(Data_Mentah!P506="Yes",1,0)</f>
        <v>0</v>
      </c>
      <c r="Q506" s="6">
        <f>IF(Data_Mentah!Q506="Positive",1,0)</f>
        <v>0</v>
      </c>
      <c r="T506">
        <f t="shared" si="42"/>
        <v>0</v>
      </c>
      <c r="U506">
        <f t="shared" si="43"/>
        <v>0</v>
      </c>
      <c r="V506">
        <f t="shared" si="44"/>
        <v>0</v>
      </c>
      <c r="W506">
        <f t="shared" si="45"/>
        <v>0</v>
      </c>
      <c r="X506">
        <f t="shared" si="46"/>
        <v>0</v>
      </c>
      <c r="Y506">
        <f>IF((Evaluasi_Model!T506 + Evaluasi_Model!U506 + Evaluasi_Model!V506 + Evaluasi_Model!W506 + Evaluasi_Model!X506) &gt;= 3, 1, 0)</f>
        <v>0</v>
      </c>
      <c r="Z506">
        <f>Label_Encoding!Q506</f>
        <v>0</v>
      </c>
      <c r="AA506" t="str">
        <f t="shared" si="47"/>
        <v>Benar</v>
      </c>
    </row>
    <row r="507" spans="1:27" ht="15.75" customHeight="1" x14ac:dyDescent="0.2">
      <c r="A507" s="7">
        <v>35</v>
      </c>
      <c r="B507" s="8">
        <f>IF(Data_Mentah!B507="Male",1,0)</f>
        <v>1</v>
      </c>
      <c r="C507" s="8">
        <f>IF(Data_Mentah!C507="Yes",1,0)</f>
        <v>0</v>
      </c>
      <c r="D507" s="8">
        <f>IF(Data_Mentah!D507="Yes",1,0)</f>
        <v>0</v>
      </c>
      <c r="E507" s="8">
        <f>IF(Data_Mentah!E507="Yes",1,0)</f>
        <v>0</v>
      </c>
      <c r="F507" s="8">
        <f>IF(Data_Mentah!F507="Yes",1,0)</f>
        <v>0</v>
      </c>
      <c r="G507" s="8">
        <f>IF(Data_Mentah!G507="Yes",1,0)</f>
        <v>0</v>
      </c>
      <c r="H507" s="8">
        <f>IF(Data_Mentah!H507="Yes",1,0)</f>
        <v>0</v>
      </c>
      <c r="I507" s="8">
        <f>IF(Data_Mentah!I507="Yes",1,0)</f>
        <v>0</v>
      </c>
      <c r="J507" s="8">
        <f>IF(Data_Mentah!J507="Yes",1,0)</f>
        <v>0</v>
      </c>
      <c r="K507" s="8">
        <f>IF(Data_Mentah!K507="Yes",1,0)</f>
        <v>0</v>
      </c>
      <c r="L507" s="8">
        <f>IF(Data_Mentah!L507="Yes",1,0)</f>
        <v>0</v>
      </c>
      <c r="M507" s="8">
        <f>IF(Data_Mentah!M507="Yes",1,0)</f>
        <v>0</v>
      </c>
      <c r="N507" s="8">
        <f>IF(Data_Mentah!N507="Yes",1,0)</f>
        <v>0</v>
      </c>
      <c r="O507" s="8">
        <f>IF(Data_Mentah!O507="Yes",1,0)</f>
        <v>0</v>
      </c>
      <c r="P507" s="8">
        <f>IF(Data_Mentah!P507="Yes",1,0)</f>
        <v>0</v>
      </c>
      <c r="Q507" s="9">
        <f>IF(Data_Mentah!Q507="Positive",1,0)</f>
        <v>0</v>
      </c>
      <c r="T507">
        <f t="shared" si="42"/>
        <v>0</v>
      </c>
      <c r="U507">
        <f t="shared" si="43"/>
        <v>0</v>
      </c>
      <c r="V507">
        <f t="shared" si="44"/>
        <v>0</v>
      </c>
      <c r="W507">
        <f t="shared" si="45"/>
        <v>0</v>
      </c>
      <c r="X507">
        <f t="shared" si="46"/>
        <v>0</v>
      </c>
      <c r="Y507">
        <f>IF((Evaluasi_Model!T507 + Evaluasi_Model!U507 + Evaluasi_Model!V507 + Evaluasi_Model!W507 + Evaluasi_Model!X507) &gt;= 3, 1, 0)</f>
        <v>0</v>
      </c>
      <c r="Z507">
        <f>Label_Encoding!Q507</f>
        <v>0</v>
      </c>
      <c r="AA507" t="str">
        <f t="shared" si="47"/>
        <v>Benar</v>
      </c>
    </row>
    <row r="508" spans="1:27" ht="15.75" customHeight="1" x14ac:dyDescent="0.2">
      <c r="A508" s="4">
        <v>61</v>
      </c>
      <c r="B508" s="5">
        <f>IF(Data_Mentah!B508="Male",1,0)</f>
        <v>1</v>
      </c>
      <c r="C508" s="5">
        <f>IF(Data_Mentah!C508="Yes",1,0)</f>
        <v>0</v>
      </c>
      <c r="D508" s="5">
        <f>IF(Data_Mentah!D508="Yes",1,0)</f>
        <v>0</v>
      </c>
      <c r="E508" s="5">
        <f>IF(Data_Mentah!E508="Yes",1,0)</f>
        <v>0</v>
      </c>
      <c r="F508" s="5">
        <f>IF(Data_Mentah!F508="Yes",1,0)</f>
        <v>1</v>
      </c>
      <c r="G508" s="5">
        <f>IF(Data_Mentah!G508="Yes",1,0)</f>
        <v>0</v>
      </c>
      <c r="H508" s="5">
        <f>IF(Data_Mentah!H508="Yes",1,0)</f>
        <v>1</v>
      </c>
      <c r="I508" s="5">
        <f>IF(Data_Mentah!I508="Yes",1,0)</f>
        <v>0</v>
      </c>
      <c r="J508" s="5">
        <f>IF(Data_Mentah!J508="Yes",1,0)</f>
        <v>1</v>
      </c>
      <c r="K508" s="5">
        <f>IF(Data_Mentah!K508="Yes",1,0)</f>
        <v>0</v>
      </c>
      <c r="L508" s="5">
        <f>IF(Data_Mentah!L508="Yes",1,0)</f>
        <v>1</v>
      </c>
      <c r="M508" s="5">
        <f>IF(Data_Mentah!M508="Yes",1,0)</f>
        <v>0</v>
      </c>
      <c r="N508" s="5">
        <f>IF(Data_Mentah!N508="Yes",1,0)</f>
        <v>0</v>
      </c>
      <c r="O508" s="5">
        <f>IF(Data_Mentah!O508="Yes",1,0)</f>
        <v>1</v>
      </c>
      <c r="P508" s="5">
        <f>IF(Data_Mentah!P508="Yes",1,0)</f>
        <v>0</v>
      </c>
      <c r="Q508" s="6">
        <f>IF(Data_Mentah!Q508="Positive",1,0)</f>
        <v>0</v>
      </c>
      <c r="T508">
        <f t="shared" si="42"/>
        <v>1</v>
      </c>
      <c r="U508">
        <f t="shared" si="43"/>
        <v>0</v>
      </c>
      <c r="V508">
        <f t="shared" si="44"/>
        <v>1</v>
      </c>
      <c r="W508">
        <f t="shared" si="45"/>
        <v>0</v>
      </c>
      <c r="X508">
        <f t="shared" si="46"/>
        <v>0</v>
      </c>
      <c r="Y508">
        <f>IF((Evaluasi_Model!T508 + Evaluasi_Model!U508 + Evaluasi_Model!V508 + Evaluasi_Model!W508 + Evaluasi_Model!X508) &gt;= 3, 1, 0)</f>
        <v>0</v>
      </c>
      <c r="Z508">
        <f>Label_Encoding!Q508</f>
        <v>0</v>
      </c>
      <c r="AA508" t="str">
        <f t="shared" si="47"/>
        <v>Benar</v>
      </c>
    </row>
    <row r="509" spans="1:27" ht="15.75" customHeight="1" x14ac:dyDescent="0.2">
      <c r="A509" s="7">
        <v>60</v>
      </c>
      <c r="B509" s="8">
        <f>IF(Data_Mentah!B509="Male",1,0)</f>
        <v>1</v>
      </c>
      <c r="C509" s="8">
        <f>IF(Data_Mentah!C509="Yes",1,0)</f>
        <v>0</v>
      </c>
      <c r="D509" s="8">
        <f>IF(Data_Mentah!D509="Yes",1,0)</f>
        <v>0</v>
      </c>
      <c r="E509" s="8">
        <f>IF(Data_Mentah!E509="Yes",1,0)</f>
        <v>1</v>
      </c>
      <c r="F509" s="8">
        <f>IF(Data_Mentah!F509="Yes",1,0)</f>
        <v>0</v>
      </c>
      <c r="G509" s="8">
        <f>IF(Data_Mentah!G509="Yes",1,0)</f>
        <v>0</v>
      </c>
      <c r="H509" s="8">
        <f>IF(Data_Mentah!H509="Yes",1,0)</f>
        <v>0</v>
      </c>
      <c r="I509" s="8">
        <f>IF(Data_Mentah!I509="Yes",1,0)</f>
        <v>0</v>
      </c>
      <c r="J509" s="8">
        <f>IF(Data_Mentah!J509="Yes",1,0)</f>
        <v>0</v>
      </c>
      <c r="K509" s="8">
        <f>IF(Data_Mentah!K509="Yes",1,0)</f>
        <v>0</v>
      </c>
      <c r="L509" s="8">
        <f>IF(Data_Mentah!L509="Yes",1,0)</f>
        <v>0</v>
      </c>
      <c r="M509" s="8">
        <f>IF(Data_Mentah!M509="Yes",1,0)</f>
        <v>0</v>
      </c>
      <c r="N509" s="8">
        <f>IF(Data_Mentah!N509="Yes",1,0)</f>
        <v>0</v>
      </c>
      <c r="O509" s="8">
        <f>IF(Data_Mentah!O509="Yes",1,0)</f>
        <v>0</v>
      </c>
      <c r="P509" s="8">
        <f>IF(Data_Mentah!P509="Yes",1,0)</f>
        <v>1</v>
      </c>
      <c r="Q509" s="9">
        <f>IF(Data_Mentah!Q509="Positive",1,0)</f>
        <v>0</v>
      </c>
      <c r="T509">
        <f t="shared" si="42"/>
        <v>0</v>
      </c>
      <c r="U509">
        <f t="shared" si="43"/>
        <v>0</v>
      </c>
      <c r="V509">
        <f t="shared" si="44"/>
        <v>0</v>
      </c>
      <c r="W509">
        <f t="shared" si="45"/>
        <v>0</v>
      </c>
      <c r="X509">
        <f t="shared" si="46"/>
        <v>0</v>
      </c>
      <c r="Y509">
        <f>IF((Evaluasi_Model!T509 + Evaluasi_Model!U509 + Evaluasi_Model!V509 + Evaluasi_Model!W509 + Evaluasi_Model!X509) &gt;= 3, 1, 0)</f>
        <v>0</v>
      </c>
      <c r="Z509">
        <f>Label_Encoding!Q509</f>
        <v>0</v>
      </c>
      <c r="AA509" t="str">
        <f t="shared" si="47"/>
        <v>Benar</v>
      </c>
    </row>
    <row r="510" spans="1:27" ht="15.75" customHeight="1" x14ac:dyDescent="0.2">
      <c r="A510" s="4">
        <v>58</v>
      </c>
      <c r="B510" s="5">
        <f>IF(Data_Mentah!B510="Male",1,0)</f>
        <v>1</v>
      </c>
      <c r="C510" s="5">
        <f>IF(Data_Mentah!C510="Yes",1,0)</f>
        <v>0</v>
      </c>
      <c r="D510" s="5">
        <f>IF(Data_Mentah!D510="Yes",1,0)</f>
        <v>0</v>
      </c>
      <c r="E510" s="5">
        <f>IF(Data_Mentah!E510="Yes",1,0)</f>
        <v>0</v>
      </c>
      <c r="F510" s="5">
        <f>IF(Data_Mentah!F510="Yes",1,0)</f>
        <v>1</v>
      </c>
      <c r="G510" s="5">
        <f>IF(Data_Mentah!G510="Yes",1,0)</f>
        <v>0</v>
      </c>
      <c r="H510" s="5">
        <f>IF(Data_Mentah!H510="Yes",1,0)</f>
        <v>0</v>
      </c>
      <c r="I510" s="5">
        <f>IF(Data_Mentah!I510="Yes",1,0)</f>
        <v>0</v>
      </c>
      <c r="J510" s="5">
        <f>IF(Data_Mentah!J510="Yes",1,0)</f>
        <v>1</v>
      </c>
      <c r="K510" s="5">
        <f>IF(Data_Mentah!K510="Yes",1,0)</f>
        <v>0</v>
      </c>
      <c r="L510" s="5">
        <f>IF(Data_Mentah!L510="Yes",1,0)</f>
        <v>1</v>
      </c>
      <c r="M510" s="5">
        <f>IF(Data_Mentah!M510="Yes",1,0)</f>
        <v>0</v>
      </c>
      <c r="N510" s="5">
        <f>IF(Data_Mentah!N510="Yes",1,0)</f>
        <v>1</v>
      </c>
      <c r="O510" s="5">
        <f>IF(Data_Mentah!O510="Yes",1,0)</f>
        <v>1</v>
      </c>
      <c r="P510" s="5">
        <f>IF(Data_Mentah!P510="Yes",1,0)</f>
        <v>0</v>
      </c>
      <c r="Q510" s="6">
        <f>IF(Data_Mentah!Q510="Positive",1,0)</f>
        <v>0</v>
      </c>
      <c r="T510">
        <f t="shared" si="42"/>
        <v>1</v>
      </c>
      <c r="U510">
        <f t="shared" si="43"/>
        <v>0</v>
      </c>
      <c r="V510">
        <f t="shared" si="44"/>
        <v>1</v>
      </c>
      <c r="W510">
        <f t="shared" si="45"/>
        <v>0</v>
      </c>
      <c r="X510">
        <f t="shared" si="46"/>
        <v>0</v>
      </c>
      <c r="Y510">
        <f>IF((Evaluasi_Model!T510 + Evaluasi_Model!U510 + Evaluasi_Model!V510 + Evaluasi_Model!W510 + Evaluasi_Model!X510) &gt;= 3, 1, 0)</f>
        <v>0</v>
      </c>
      <c r="Z510">
        <f>Label_Encoding!Q510</f>
        <v>0</v>
      </c>
      <c r="AA510" t="str">
        <f t="shared" si="47"/>
        <v>Benar</v>
      </c>
    </row>
    <row r="511" spans="1:27" ht="15.75" customHeight="1" x14ac:dyDescent="0.2">
      <c r="A511" s="7">
        <v>54</v>
      </c>
      <c r="B511" s="8">
        <f>IF(Data_Mentah!B511="Male",1,0)</f>
        <v>1</v>
      </c>
      <c r="C511" s="8">
        <f>IF(Data_Mentah!C511="Yes",1,0)</f>
        <v>0</v>
      </c>
      <c r="D511" s="8">
        <f>IF(Data_Mentah!D511="Yes",1,0)</f>
        <v>0</v>
      </c>
      <c r="E511" s="8">
        <f>IF(Data_Mentah!E511="Yes",1,0)</f>
        <v>0</v>
      </c>
      <c r="F511" s="8">
        <f>IF(Data_Mentah!F511="Yes",1,0)</f>
        <v>0</v>
      </c>
      <c r="G511" s="8">
        <f>IF(Data_Mentah!G511="Yes",1,0)</f>
        <v>0</v>
      </c>
      <c r="H511" s="8">
        <f>IF(Data_Mentah!H511="Yes",1,0)</f>
        <v>0</v>
      </c>
      <c r="I511" s="8">
        <f>IF(Data_Mentah!I511="Yes",1,0)</f>
        <v>0</v>
      </c>
      <c r="J511" s="8">
        <f>IF(Data_Mentah!J511="Yes",1,0)</f>
        <v>0</v>
      </c>
      <c r="K511" s="8">
        <f>IF(Data_Mentah!K511="Yes",1,0)</f>
        <v>0</v>
      </c>
      <c r="L511" s="8">
        <f>IF(Data_Mentah!L511="Yes",1,0)</f>
        <v>0</v>
      </c>
      <c r="M511" s="8">
        <f>IF(Data_Mentah!M511="Yes",1,0)</f>
        <v>0</v>
      </c>
      <c r="N511" s="8">
        <f>IF(Data_Mentah!N511="Yes",1,0)</f>
        <v>0</v>
      </c>
      <c r="O511" s="8">
        <f>IF(Data_Mentah!O511="Yes",1,0)</f>
        <v>0</v>
      </c>
      <c r="P511" s="8">
        <f>IF(Data_Mentah!P511="Yes",1,0)</f>
        <v>0</v>
      </c>
      <c r="Q511" s="9">
        <f>IF(Data_Mentah!Q511="Positive",1,0)</f>
        <v>0</v>
      </c>
      <c r="T511">
        <f t="shared" si="42"/>
        <v>0</v>
      </c>
      <c r="U511">
        <f t="shared" si="43"/>
        <v>0</v>
      </c>
      <c r="V511">
        <f t="shared" si="44"/>
        <v>0</v>
      </c>
      <c r="W511">
        <f t="shared" si="45"/>
        <v>0</v>
      </c>
      <c r="X511">
        <f t="shared" si="46"/>
        <v>0</v>
      </c>
      <c r="Y511">
        <f>IF((Evaluasi_Model!T511 + Evaluasi_Model!U511 + Evaluasi_Model!V511 + Evaluasi_Model!W511 + Evaluasi_Model!X511) &gt;= 3, 1, 0)</f>
        <v>0</v>
      </c>
      <c r="Z511">
        <f>Label_Encoding!Q511</f>
        <v>0</v>
      </c>
      <c r="AA511" t="str">
        <f t="shared" si="47"/>
        <v>Benar</v>
      </c>
    </row>
    <row r="512" spans="1:27" ht="15.75" customHeight="1" x14ac:dyDescent="0.2">
      <c r="A512" s="4">
        <v>67</v>
      </c>
      <c r="B512" s="5">
        <f>IF(Data_Mentah!B512="Male",1,0)</f>
        <v>1</v>
      </c>
      <c r="C512" s="5">
        <f>IF(Data_Mentah!C512="Yes",1,0)</f>
        <v>0</v>
      </c>
      <c r="D512" s="5">
        <f>IF(Data_Mentah!D512="Yes",1,0)</f>
        <v>0</v>
      </c>
      <c r="E512" s="5">
        <f>IF(Data_Mentah!E512="Yes",1,0)</f>
        <v>0</v>
      </c>
      <c r="F512" s="5">
        <f>IF(Data_Mentah!F512="Yes",1,0)</f>
        <v>1</v>
      </c>
      <c r="G512" s="5">
        <f>IF(Data_Mentah!G512="Yes",1,0)</f>
        <v>0</v>
      </c>
      <c r="H512" s="5">
        <f>IF(Data_Mentah!H512="Yes",1,0)</f>
        <v>0</v>
      </c>
      <c r="I512" s="5">
        <f>IF(Data_Mentah!I512="Yes",1,0)</f>
        <v>0</v>
      </c>
      <c r="J512" s="5">
        <f>IF(Data_Mentah!J512="Yes",1,0)</f>
        <v>1</v>
      </c>
      <c r="K512" s="5">
        <f>IF(Data_Mentah!K512="Yes",1,0)</f>
        <v>0</v>
      </c>
      <c r="L512" s="5">
        <f>IF(Data_Mentah!L512="Yes",1,0)</f>
        <v>1</v>
      </c>
      <c r="M512" s="5">
        <f>IF(Data_Mentah!M512="Yes",1,0)</f>
        <v>0</v>
      </c>
      <c r="N512" s="5">
        <f>IF(Data_Mentah!N512="Yes",1,0)</f>
        <v>0</v>
      </c>
      <c r="O512" s="5">
        <f>IF(Data_Mentah!O512="Yes",1,0)</f>
        <v>1</v>
      </c>
      <c r="P512" s="5">
        <f>IF(Data_Mentah!P512="Yes",1,0)</f>
        <v>0</v>
      </c>
      <c r="Q512" s="6">
        <f>IF(Data_Mentah!Q512="Positive",1,0)</f>
        <v>0</v>
      </c>
      <c r="T512">
        <f t="shared" si="42"/>
        <v>0</v>
      </c>
      <c r="U512">
        <f t="shared" si="43"/>
        <v>0</v>
      </c>
      <c r="V512">
        <f t="shared" si="44"/>
        <v>1</v>
      </c>
      <c r="W512">
        <f t="shared" si="45"/>
        <v>0</v>
      </c>
      <c r="X512">
        <f t="shared" si="46"/>
        <v>0</v>
      </c>
      <c r="Y512">
        <f>IF((Evaluasi_Model!T512 + Evaluasi_Model!U512 + Evaluasi_Model!V512 + Evaluasi_Model!W512 + Evaluasi_Model!X512) &gt;= 3, 1, 0)</f>
        <v>0</v>
      </c>
      <c r="Z512">
        <f>Label_Encoding!Q512</f>
        <v>0</v>
      </c>
      <c r="AA512" t="str">
        <f t="shared" si="47"/>
        <v>Benar</v>
      </c>
    </row>
    <row r="513" spans="1:27" ht="15.75" customHeight="1" x14ac:dyDescent="0.2">
      <c r="A513" s="7">
        <v>66</v>
      </c>
      <c r="B513" s="8">
        <f>IF(Data_Mentah!B513="Male",1,0)</f>
        <v>1</v>
      </c>
      <c r="C513" s="8">
        <f>IF(Data_Mentah!C513="Yes",1,0)</f>
        <v>0</v>
      </c>
      <c r="D513" s="8">
        <f>IF(Data_Mentah!D513="Yes",1,0)</f>
        <v>0</v>
      </c>
      <c r="E513" s="8">
        <f>IF(Data_Mentah!E513="Yes",1,0)</f>
        <v>0</v>
      </c>
      <c r="F513" s="8">
        <f>IF(Data_Mentah!F513="Yes",1,0)</f>
        <v>1</v>
      </c>
      <c r="G513" s="8">
        <f>IF(Data_Mentah!G513="Yes",1,0)</f>
        <v>1</v>
      </c>
      <c r="H513" s="8">
        <f>IF(Data_Mentah!H513="Yes",1,0)</f>
        <v>0</v>
      </c>
      <c r="I513" s="8">
        <f>IF(Data_Mentah!I513="Yes",1,0)</f>
        <v>1</v>
      </c>
      <c r="J513" s="8">
        <f>IF(Data_Mentah!J513="Yes",1,0)</f>
        <v>1</v>
      </c>
      <c r="K513" s="8">
        <f>IF(Data_Mentah!K513="Yes",1,0)</f>
        <v>0</v>
      </c>
      <c r="L513" s="8">
        <f>IF(Data_Mentah!L513="Yes",1,0)</f>
        <v>1</v>
      </c>
      <c r="M513" s="8">
        <f>IF(Data_Mentah!M513="Yes",1,0)</f>
        <v>1</v>
      </c>
      <c r="N513" s="8">
        <f>IF(Data_Mentah!N513="Yes",1,0)</f>
        <v>1</v>
      </c>
      <c r="O513" s="8">
        <f>IF(Data_Mentah!O513="Yes",1,0)</f>
        <v>1</v>
      </c>
      <c r="P513" s="8">
        <f>IF(Data_Mentah!P513="Yes",1,0)</f>
        <v>0</v>
      </c>
      <c r="Q513" s="9">
        <f>IF(Data_Mentah!Q513="Positive",1,0)</f>
        <v>0</v>
      </c>
      <c r="T513">
        <f t="shared" si="42"/>
        <v>1</v>
      </c>
      <c r="U513">
        <f t="shared" si="43"/>
        <v>1</v>
      </c>
      <c r="V513">
        <f t="shared" si="44"/>
        <v>1</v>
      </c>
      <c r="W513">
        <f t="shared" si="45"/>
        <v>0</v>
      </c>
      <c r="X513">
        <f t="shared" si="46"/>
        <v>1</v>
      </c>
      <c r="Y513">
        <f>IF((Evaluasi_Model!T513 + Evaluasi_Model!U513 + Evaluasi_Model!V513 + Evaluasi_Model!W513 + Evaluasi_Model!X513) &gt;= 3, 1, 0)</f>
        <v>1</v>
      </c>
      <c r="Z513">
        <f>Label_Encoding!Q513</f>
        <v>0</v>
      </c>
      <c r="AA513" t="str">
        <f t="shared" si="47"/>
        <v>Salah</v>
      </c>
    </row>
    <row r="514" spans="1:27" ht="15.75" customHeight="1" x14ac:dyDescent="0.2">
      <c r="A514" s="4">
        <v>43</v>
      </c>
      <c r="B514" s="5">
        <f>IF(Data_Mentah!B514="Male",1,0)</f>
        <v>1</v>
      </c>
      <c r="C514" s="5">
        <f>IF(Data_Mentah!C514="Yes",1,0)</f>
        <v>0</v>
      </c>
      <c r="D514" s="5">
        <f>IF(Data_Mentah!D514="Yes",1,0)</f>
        <v>0</v>
      </c>
      <c r="E514" s="5">
        <f>IF(Data_Mentah!E514="Yes",1,0)</f>
        <v>0</v>
      </c>
      <c r="F514" s="5">
        <f>IF(Data_Mentah!F514="Yes",1,0)</f>
        <v>0</v>
      </c>
      <c r="G514" s="5">
        <f>IF(Data_Mentah!G514="Yes",1,0)</f>
        <v>0</v>
      </c>
      <c r="H514" s="5">
        <f>IF(Data_Mentah!H514="Yes",1,0)</f>
        <v>0</v>
      </c>
      <c r="I514" s="5">
        <f>IF(Data_Mentah!I514="Yes",1,0)</f>
        <v>0</v>
      </c>
      <c r="J514" s="5">
        <f>IF(Data_Mentah!J514="Yes",1,0)</f>
        <v>0</v>
      </c>
      <c r="K514" s="5">
        <f>IF(Data_Mentah!K514="Yes",1,0)</f>
        <v>0</v>
      </c>
      <c r="L514" s="5">
        <f>IF(Data_Mentah!L514="Yes",1,0)</f>
        <v>0</v>
      </c>
      <c r="M514" s="5">
        <f>IF(Data_Mentah!M514="Yes",1,0)</f>
        <v>0</v>
      </c>
      <c r="N514" s="5">
        <f>IF(Data_Mentah!N514="Yes",1,0)</f>
        <v>0</v>
      </c>
      <c r="O514" s="5">
        <f>IF(Data_Mentah!O514="Yes",1,0)</f>
        <v>1</v>
      </c>
      <c r="P514" s="5">
        <f>IF(Data_Mentah!P514="Yes",1,0)</f>
        <v>0</v>
      </c>
      <c r="Q514" s="6">
        <f>IF(Data_Mentah!Q514="Positive",1,0)</f>
        <v>0</v>
      </c>
      <c r="T514">
        <f t="shared" si="42"/>
        <v>0</v>
      </c>
      <c r="U514">
        <f t="shared" si="43"/>
        <v>0</v>
      </c>
      <c r="V514">
        <f t="shared" si="44"/>
        <v>0</v>
      </c>
      <c r="W514">
        <f t="shared" si="45"/>
        <v>0</v>
      </c>
      <c r="X514">
        <f t="shared" si="46"/>
        <v>0</v>
      </c>
      <c r="Y514">
        <f>IF((Evaluasi_Model!T514 + Evaluasi_Model!U514 + Evaluasi_Model!V514 + Evaluasi_Model!W514 + Evaluasi_Model!X514) &gt;= 3, 1, 0)</f>
        <v>0</v>
      </c>
      <c r="Z514">
        <f>Label_Encoding!Q514</f>
        <v>0</v>
      </c>
      <c r="AA514" t="str">
        <f t="shared" si="47"/>
        <v>Benar</v>
      </c>
    </row>
    <row r="515" spans="1:27" ht="15.75" customHeight="1" x14ac:dyDescent="0.2">
      <c r="A515" s="7">
        <v>62</v>
      </c>
      <c r="B515" s="8">
        <f>IF(Data_Mentah!B515="Male",1,0)</f>
        <v>0</v>
      </c>
      <c r="C515" s="8">
        <f>IF(Data_Mentah!C515="Yes",1,0)</f>
        <v>1</v>
      </c>
      <c r="D515" s="8">
        <f>IF(Data_Mentah!D515="Yes",1,0)</f>
        <v>1</v>
      </c>
      <c r="E515" s="8">
        <f>IF(Data_Mentah!E515="Yes",1,0)</f>
        <v>1</v>
      </c>
      <c r="F515" s="8">
        <f>IF(Data_Mentah!F515="Yes",1,0)</f>
        <v>1</v>
      </c>
      <c r="G515" s="8">
        <f>IF(Data_Mentah!G515="Yes",1,0)</f>
        <v>0</v>
      </c>
      <c r="H515" s="8">
        <f>IF(Data_Mentah!H515="Yes",1,0)</f>
        <v>0</v>
      </c>
      <c r="I515" s="8">
        <f>IF(Data_Mentah!I515="Yes",1,0)</f>
        <v>1</v>
      </c>
      <c r="J515" s="8">
        <f>IF(Data_Mentah!J515="Yes",1,0)</f>
        <v>0</v>
      </c>
      <c r="K515" s="8">
        <f>IF(Data_Mentah!K515="Yes",1,0)</f>
        <v>0</v>
      </c>
      <c r="L515" s="8">
        <f>IF(Data_Mentah!L515="Yes",1,0)</f>
        <v>0</v>
      </c>
      <c r="M515" s="8">
        <f>IF(Data_Mentah!M515="Yes",1,0)</f>
        <v>1</v>
      </c>
      <c r="N515" s="8">
        <f>IF(Data_Mentah!N515="Yes",1,0)</f>
        <v>0</v>
      </c>
      <c r="O515" s="8">
        <f>IF(Data_Mentah!O515="Yes",1,0)</f>
        <v>0</v>
      </c>
      <c r="P515" s="8">
        <f>IF(Data_Mentah!P515="Yes",1,0)</f>
        <v>1</v>
      </c>
      <c r="Q515" s="9">
        <f>IF(Data_Mentah!Q515="Positive",1,0)</f>
        <v>1</v>
      </c>
      <c r="T515">
        <f t="shared" ref="T515:T521" si="48">IF((H515 + N515 + E515 + F515 + J515) &gt;= 3, 1, 0)</f>
        <v>0</v>
      </c>
      <c r="U515">
        <f t="shared" ref="U515:U521" si="49">IF((P515 + J515 + G515 + M515 + D515) &gt;= 3, 1, 0)</f>
        <v>1</v>
      </c>
      <c r="V515">
        <f t="shared" ref="V515:V521" si="50">IF((R515 + J515 + I515 + F515 + L515) &gt;= 3, 1, 0)</f>
        <v>0</v>
      </c>
      <c r="W515">
        <f t="shared" ref="W515:W521" si="51">IF((S515 + K515 + R515 + P515 + M515) &gt;= 3, 1, 0)</f>
        <v>0</v>
      </c>
      <c r="X515">
        <f t="shared" ref="X515:X521" si="52">IF((T515 + O515 + I515 + M515 + P515) &gt;= 3, 1, 0)</f>
        <v>1</v>
      </c>
      <c r="Y515">
        <f>IF((Evaluasi_Model!T515 + Evaluasi_Model!U515 + Evaluasi_Model!V515 + Evaluasi_Model!W515 + Evaluasi_Model!X515) &gt;= 3, 1, 0)</f>
        <v>0</v>
      </c>
      <c r="Z515">
        <f>Label_Encoding!Q515</f>
        <v>1</v>
      </c>
      <c r="AA515" t="str">
        <f t="shared" ref="AA515:AA521" si="53">IF(Y515=Z515,"Benar","Salah")</f>
        <v>Salah</v>
      </c>
    </row>
    <row r="516" spans="1:27" ht="15.75" customHeight="1" x14ac:dyDescent="0.2">
      <c r="A516" s="4">
        <v>54</v>
      </c>
      <c r="B516" s="5">
        <f>IF(Data_Mentah!B516="Male",1,0)</f>
        <v>0</v>
      </c>
      <c r="C516" s="5">
        <f>IF(Data_Mentah!C516="Yes",1,0)</f>
        <v>1</v>
      </c>
      <c r="D516" s="5">
        <f>IF(Data_Mentah!D516="Yes",1,0)</f>
        <v>1</v>
      </c>
      <c r="E516" s="5">
        <f>IF(Data_Mentah!E516="Yes",1,0)</f>
        <v>1</v>
      </c>
      <c r="F516" s="5">
        <f>IF(Data_Mentah!F516="Yes",1,0)</f>
        <v>1</v>
      </c>
      <c r="G516" s="5">
        <f>IF(Data_Mentah!G516="Yes",1,0)</f>
        <v>1</v>
      </c>
      <c r="H516" s="5">
        <f>IF(Data_Mentah!H516="Yes",1,0)</f>
        <v>0</v>
      </c>
      <c r="I516" s="5">
        <f>IF(Data_Mentah!I516="Yes",1,0)</f>
        <v>0</v>
      </c>
      <c r="J516" s="5">
        <f>IF(Data_Mentah!J516="Yes",1,0)</f>
        <v>0</v>
      </c>
      <c r="K516" s="5">
        <f>IF(Data_Mentah!K516="Yes",1,0)</f>
        <v>0</v>
      </c>
      <c r="L516" s="5">
        <f>IF(Data_Mentah!L516="Yes",1,0)</f>
        <v>0</v>
      </c>
      <c r="M516" s="5">
        <f>IF(Data_Mentah!M516="Yes",1,0)</f>
        <v>1</v>
      </c>
      <c r="N516" s="5">
        <f>IF(Data_Mentah!N516="Yes",1,0)</f>
        <v>0</v>
      </c>
      <c r="O516" s="5">
        <f>IF(Data_Mentah!O516="Yes",1,0)</f>
        <v>0</v>
      </c>
      <c r="P516" s="5">
        <f>IF(Data_Mentah!P516="Yes",1,0)</f>
        <v>0</v>
      </c>
      <c r="Q516" s="6">
        <f>IF(Data_Mentah!Q516="Positive",1,0)</f>
        <v>1</v>
      </c>
      <c r="T516">
        <f t="shared" si="48"/>
        <v>0</v>
      </c>
      <c r="U516">
        <f t="shared" si="49"/>
        <v>1</v>
      </c>
      <c r="V516">
        <f t="shared" si="50"/>
        <v>0</v>
      </c>
      <c r="W516">
        <f t="shared" si="51"/>
        <v>0</v>
      </c>
      <c r="X516">
        <f t="shared" si="52"/>
        <v>0</v>
      </c>
      <c r="Y516">
        <f>IF((Evaluasi_Model!T516 + Evaluasi_Model!U516 + Evaluasi_Model!V516 + Evaluasi_Model!W516 + Evaluasi_Model!X516) &gt;= 3, 1, 0)</f>
        <v>0</v>
      </c>
      <c r="Z516">
        <f>Label_Encoding!Q516</f>
        <v>1</v>
      </c>
      <c r="AA516" t="str">
        <f t="shared" si="53"/>
        <v>Salah</v>
      </c>
    </row>
    <row r="517" spans="1:27" ht="15.75" customHeight="1" x14ac:dyDescent="0.2">
      <c r="A517" s="7">
        <v>39</v>
      </c>
      <c r="B517" s="8">
        <f>IF(Data_Mentah!B517="Male",1,0)</f>
        <v>0</v>
      </c>
      <c r="C517" s="8">
        <f>IF(Data_Mentah!C517="Yes",1,0)</f>
        <v>1</v>
      </c>
      <c r="D517" s="8">
        <f>IF(Data_Mentah!D517="Yes",1,0)</f>
        <v>1</v>
      </c>
      <c r="E517" s="8">
        <f>IF(Data_Mentah!E517="Yes",1,0)</f>
        <v>1</v>
      </c>
      <c r="F517" s="8">
        <f>IF(Data_Mentah!F517="Yes",1,0)</f>
        <v>0</v>
      </c>
      <c r="G517" s="8">
        <f>IF(Data_Mentah!G517="Yes",1,0)</f>
        <v>1</v>
      </c>
      <c r="H517" s="8">
        <f>IF(Data_Mentah!H517="Yes",1,0)</f>
        <v>0</v>
      </c>
      <c r="I517" s="8">
        <f>IF(Data_Mentah!I517="Yes",1,0)</f>
        <v>0</v>
      </c>
      <c r="J517" s="8">
        <f>IF(Data_Mentah!J517="Yes",1,0)</f>
        <v>1</v>
      </c>
      <c r="K517" s="8">
        <f>IF(Data_Mentah!K517="Yes",1,0)</f>
        <v>0</v>
      </c>
      <c r="L517" s="8">
        <f>IF(Data_Mentah!L517="Yes",1,0)</f>
        <v>1</v>
      </c>
      <c r="M517" s="8">
        <f>IF(Data_Mentah!M517="Yes",1,0)</f>
        <v>1</v>
      </c>
      <c r="N517" s="8">
        <f>IF(Data_Mentah!N517="Yes",1,0)</f>
        <v>0</v>
      </c>
      <c r="O517" s="8">
        <f>IF(Data_Mentah!O517="Yes",1,0)</f>
        <v>0</v>
      </c>
      <c r="P517" s="8">
        <f>IF(Data_Mentah!P517="Yes",1,0)</f>
        <v>0</v>
      </c>
      <c r="Q517" s="9">
        <f>IF(Data_Mentah!Q517="Positive",1,0)</f>
        <v>1</v>
      </c>
      <c r="T517">
        <f t="shared" si="48"/>
        <v>0</v>
      </c>
      <c r="U517">
        <f t="shared" si="49"/>
        <v>1</v>
      </c>
      <c r="V517">
        <f t="shared" si="50"/>
        <v>0</v>
      </c>
      <c r="W517">
        <f t="shared" si="51"/>
        <v>0</v>
      </c>
      <c r="X517">
        <f t="shared" si="52"/>
        <v>0</v>
      </c>
      <c r="Y517">
        <f>IF((Evaluasi_Model!T517 + Evaluasi_Model!U517 + Evaluasi_Model!V517 + Evaluasi_Model!W517 + Evaluasi_Model!X517) &gt;= 3, 1, 0)</f>
        <v>0</v>
      </c>
      <c r="Z517">
        <f>Label_Encoding!Q517</f>
        <v>1</v>
      </c>
      <c r="AA517" t="str">
        <f t="shared" si="53"/>
        <v>Salah</v>
      </c>
    </row>
    <row r="518" spans="1:27" ht="15.75" customHeight="1" x14ac:dyDescent="0.2">
      <c r="A518" s="4">
        <v>48</v>
      </c>
      <c r="B518" s="5">
        <f>IF(Data_Mentah!B518="Male",1,0)</f>
        <v>0</v>
      </c>
      <c r="C518" s="5">
        <f>IF(Data_Mentah!C518="Yes",1,0)</f>
        <v>1</v>
      </c>
      <c r="D518" s="5">
        <f>IF(Data_Mentah!D518="Yes",1,0)</f>
        <v>1</v>
      </c>
      <c r="E518" s="5">
        <f>IF(Data_Mentah!E518="Yes",1,0)</f>
        <v>1</v>
      </c>
      <c r="F518" s="5">
        <f>IF(Data_Mentah!F518="Yes",1,0)</f>
        <v>1</v>
      </c>
      <c r="G518" s="5">
        <f>IF(Data_Mentah!G518="Yes",1,0)</f>
        <v>1</v>
      </c>
      <c r="H518" s="5">
        <f>IF(Data_Mentah!H518="Yes",1,0)</f>
        <v>0</v>
      </c>
      <c r="I518" s="5">
        <f>IF(Data_Mentah!I518="Yes",1,0)</f>
        <v>0</v>
      </c>
      <c r="J518" s="5">
        <f>IF(Data_Mentah!J518="Yes",1,0)</f>
        <v>1</v>
      </c>
      <c r="K518" s="5">
        <f>IF(Data_Mentah!K518="Yes",1,0)</f>
        <v>1</v>
      </c>
      <c r="L518" s="5">
        <f>IF(Data_Mentah!L518="Yes",1,0)</f>
        <v>1</v>
      </c>
      <c r="M518" s="5">
        <f>IF(Data_Mentah!M518="Yes",1,0)</f>
        <v>1</v>
      </c>
      <c r="N518" s="5">
        <f>IF(Data_Mentah!N518="Yes",1,0)</f>
        <v>0</v>
      </c>
      <c r="O518" s="5">
        <f>IF(Data_Mentah!O518="Yes",1,0)</f>
        <v>0</v>
      </c>
      <c r="P518" s="5">
        <f>IF(Data_Mentah!P518="Yes",1,0)</f>
        <v>0</v>
      </c>
      <c r="Q518" s="6">
        <f>IF(Data_Mentah!Q518="Positive",1,0)</f>
        <v>1</v>
      </c>
      <c r="T518">
        <f t="shared" si="48"/>
        <v>1</v>
      </c>
      <c r="U518">
        <f t="shared" si="49"/>
        <v>1</v>
      </c>
      <c r="V518">
        <f t="shared" si="50"/>
        <v>1</v>
      </c>
      <c r="W518">
        <f t="shared" si="51"/>
        <v>0</v>
      </c>
      <c r="X518">
        <f t="shared" si="52"/>
        <v>0</v>
      </c>
      <c r="Y518">
        <f>IF((Evaluasi_Model!T518 + Evaluasi_Model!U518 + Evaluasi_Model!V518 + Evaluasi_Model!W518 + Evaluasi_Model!X518) &gt;= 3, 1, 0)</f>
        <v>1</v>
      </c>
      <c r="Z518">
        <f>Label_Encoding!Q518</f>
        <v>1</v>
      </c>
      <c r="AA518" t="str">
        <f t="shared" si="53"/>
        <v>Benar</v>
      </c>
    </row>
    <row r="519" spans="1:27" ht="15.75" customHeight="1" x14ac:dyDescent="0.2">
      <c r="A519" s="7">
        <v>58</v>
      </c>
      <c r="B519" s="8">
        <f>IF(Data_Mentah!B519="Male",1,0)</f>
        <v>0</v>
      </c>
      <c r="C519" s="8">
        <f>IF(Data_Mentah!C519="Yes",1,0)</f>
        <v>1</v>
      </c>
      <c r="D519" s="8">
        <f>IF(Data_Mentah!D519="Yes",1,0)</f>
        <v>1</v>
      </c>
      <c r="E519" s="8">
        <f>IF(Data_Mentah!E519="Yes",1,0)</f>
        <v>1</v>
      </c>
      <c r="F519" s="8">
        <f>IF(Data_Mentah!F519="Yes",1,0)</f>
        <v>1</v>
      </c>
      <c r="G519" s="8">
        <f>IF(Data_Mentah!G519="Yes",1,0)</f>
        <v>1</v>
      </c>
      <c r="H519" s="8">
        <f>IF(Data_Mentah!H519="Yes",1,0)</f>
        <v>0</v>
      </c>
      <c r="I519" s="8">
        <f>IF(Data_Mentah!I519="Yes",1,0)</f>
        <v>1</v>
      </c>
      <c r="J519" s="8">
        <f>IF(Data_Mentah!J519="Yes",1,0)</f>
        <v>0</v>
      </c>
      <c r="K519" s="8">
        <f>IF(Data_Mentah!K519="Yes",1,0)</f>
        <v>0</v>
      </c>
      <c r="L519" s="8">
        <f>IF(Data_Mentah!L519="Yes",1,0)</f>
        <v>0</v>
      </c>
      <c r="M519" s="8">
        <f>IF(Data_Mentah!M519="Yes",1,0)</f>
        <v>1</v>
      </c>
      <c r="N519" s="8">
        <f>IF(Data_Mentah!N519="Yes",1,0)</f>
        <v>1</v>
      </c>
      <c r="O519" s="8">
        <f>IF(Data_Mentah!O519="Yes",1,0)</f>
        <v>0</v>
      </c>
      <c r="P519" s="8">
        <f>IF(Data_Mentah!P519="Yes",1,0)</f>
        <v>1</v>
      </c>
      <c r="Q519" s="9">
        <f>IF(Data_Mentah!Q519="Positive",1,0)</f>
        <v>1</v>
      </c>
      <c r="T519">
        <f t="shared" si="48"/>
        <v>1</v>
      </c>
      <c r="U519">
        <f t="shared" si="49"/>
        <v>1</v>
      </c>
      <c r="V519">
        <f t="shared" si="50"/>
        <v>0</v>
      </c>
      <c r="W519">
        <f t="shared" si="51"/>
        <v>0</v>
      </c>
      <c r="X519">
        <f t="shared" si="52"/>
        <v>1</v>
      </c>
      <c r="Y519">
        <f>IF((Evaluasi_Model!T519 + Evaluasi_Model!U519 + Evaluasi_Model!V519 + Evaluasi_Model!W519 + Evaluasi_Model!X519) &gt;= 3, 1, 0)</f>
        <v>1</v>
      </c>
      <c r="Z519">
        <f>Label_Encoding!Q519</f>
        <v>1</v>
      </c>
      <c r="AA519" t="str">
        <f t="shared" si="53"/>
        <v>Benar</v>
      </c>
    </row>
    <row r="520" spans="1:27" ht="15.75" customHeight="1" x14ac:dyDescent="0.2">
      <c r="A520" s="4">
        <v>32</v>
      </c>
      <c r="B520" s="5">
        <f>IF(Data_Mentah!B520="Male",1,0)</f>
        <v>0</v>
      </c>
      <c r="C520" s="5">
        <f>IF(Data_Mentah!C520="Yes",1,0)</f>
        <v>0</v>
      </c>
      <c r="D520" s="5">
        <f>IF(Data_Mentah!D520="Yes",1,0)</f>
        <v>0</v>
      </c>
      <c r="E520" s="5">
        <f>IF(Data_Mentah!E520="Yes",1,0)</f>
        <v>0</v>
      </c>
      <c r="F520" s="5">
        <f>IF(Data_Mentah!F520="Yes",1,0)</f>
        <v>1</v>
      </c>
      <c r="G520" s="5">
        <f>IF(Data_Mentah!G520="Yes",1,0)</f>
        <v>0</v>
      </c>
      <c r="H520" s="5">
        <f>IF(Data_Mentah!H520="Yes",1,0)</f>
        <v>0</v>
      </c>
      <c r="I520" s="5">
        <f>IF(Data_Mentah!I520="Yes",1,0)</f>
        <v>1</v>
      </c>
      <c r="J520" s="5">
        <f>IF(Data_Mentah!J520="Yes",1,0)</f>
        <v>1</v>
      </c>
      <c r="K520" s="5">
        <f>IF(Data_Mentah!K520="Yes",1,0)</f>
        <v>0</v>
      </c>
      <c r="L520" s="5">
        <f>IF(Data_Mentah!L520="Yes",1,0)</f>
        <v>1</v>
      </c>
      <c r="M520" s="5">
        <f>IF(Data_Mentah!M520="Yes",1,0)</f>
        <v>0</v>
      </c>
      <c r="N520" s="5">
        <f>IF(Data_Mentah!N520="Yes",1,0)</f>
        <v>0</v>
      </c>
      <c r="O520" s="5">
        <f>IF(Data_Mentah!O520="Yes",1,0)</f>
        <v>1</v>
      </c>
      <c r="P520" s="5">
        <f>IF(Data_Mentah!P520="Yes",1,0)</f>
        <v>0</v>
      </c>
      <c r="Q520" s="6">
        <f>IF(Data_Mentah!Q520="Positive",1,0)</f>
        <v>0</v>
      </c>
      <c r="T520">
        <f t="shared" si="48"/>
        <v>0</v>
      </c>
      <c r="U520">
        <f t="shared" si="49"/>
        <v>0</v>
      </c>
      <c r="V520">
        <f t="shared" si="50"/>
        <v>1</v>
      </c>
      <c r="W520">
        <f t="shared" si="51"/>
        <v>0</v>
      </c>
      <c r="X520">
        <f t="shared" si="52"/>
        <v>0</v>
      </c>
      <c r="Y520">
        <f>IF((Evaluasi_Model!T520 + Evaluasi_Model!U520 + Evaluasi_Model!V520 + Evaluasi_Model!W520 + Evaluasi_Model!X520) &gt;= 3, 1, 0)</f>
        <v>0</v>
      </c>
      <c r="Z520">
        <f>Label_Encoding!Q520</f>
        <v>0</v>
      </c>
      <c r="AA520" t="str">
        <f t="shared" si="53"/>
        <v>Benar</v>
      </c>
    </row>
    <row r="521" spans="1:27" ht="15.75" customHeight="1" x14ac:dyDescent="0.2">
      <c r="A521" s="10">
        <v>42</v>
      </c>
      <c r="B521" s="11">
        <f>IF(Data_Mentah!B521="Male",1,0)</f>
        <v>1</v>
      </c>
      <c r="C521" s="11">
        <f>IF(Data_Mentah!C521="Yes",1,0)</f>
        <v>0</v>
      </c>
      <c r="D521" s="11">
        <f>IF(Data_Mentah!D521="Yes",1,0)</f>
        <v>0</v>
      </c>
      <c r="E521" s="11">
        <f>IF(Data_Mentah!E521="Yes",1,0)</f>
        <v>0</v>
      </c>
      <c r="F521" s="11">
        <f>IF(Data_Mentah!F521="Yes",1,0)</f>
        <v>0</v>
      </c>
      <c r="G521" s="11">
        <f>IF(Data_Mentah!G521="Yes",1,0)</f>
        <v>0</v>
      </c>
      <c r="H521" s="11">
        <f>IF(Data_Mentah!H521="Yes",1,0)</f>
        <v>0</v>
      </c>
      <c r="I521" s="11">
        <f>IF(Data_Mentah!I521="Yes",1,0)</f>
        <v>0</v>
      </c>
      <c r="J521" s="11">
        <f>IF(Data_Mentah!J521="Yes",1,0)</f>
        <v>0</v>
      </c>
      <c r="K521" s="11">
        <f>IF(Data_Mentah!K521="Yes",1,0)</f>
        <v>0</v>
      </c>
      <c r="L521" s="11">
        <f>IF(Data_Mentah!L521="Yes",1,0)</f>
        <v>0</v>
      </c>
      <c r="M521" s="11">
        <f>IF(Data_Mentah!M521="Yes",1,0)</f>
        <v>0</v>
      </c>
      <c r="N521" s="11">
        <f>IF(Data_Mentah!N521="Yes",1,0)</f>
        <v>0</v>
      </c>
      <c r="O521" s="11">
        <f>IF(Data_Mentah!O521="Yes",1,0)</f>
        <v>0</v>
      </c>
      <c r="P521" s="11">
        <f>IF(Data_Mentah!P521="Yes",1,0)</f>
        <v>0</v>
      </c>
      <c r="Q521" s="12">
        <f>IF(Data_Mentah!Q521="Positive",1,0)</f>
        <v>0</v>
      </c>
      <c r="T521">
        <f t="shared" si="48"/>
        <v>0</v>
      </c>
      <c r="U521">
        <f t="shared" si="49"/>
        <v>0</v>
      </c>
      <c r="V521">
        <f t="shared" si="50"/>
        <v>0</v>
      </c>
      <c r="W521">
        <f t="shared" si="51"/>
        <v>0</v>
      </c>
      <c r="X521">
        <f t="shared" si="52"/>
        <v>0</v>
      </c>
      <c r="Y521">
        <f>IF((Evaluasi_Model!T521 + Evaluasi_Model!U521 + Evaluasi_Model!V521 + Evaluasi_Model!W521 + Evaluasi_Model!X521) &gt;= 3, 1, 0)</f>
        <v>0</v>
      </c>
      <c r="Z521">
        <f>Label_Encoding!Q521</f>
        <v>0</v>
      </c>
      <c r="AA521" t="str">
        <f t="shared" si="53"/>
        <v>Benar</v>
      </c>
    </row>
    <row r="523" spans="1:27" ht="15.75" customHeight="1" x14ac:dyDescent="0.2">
      <c r="S523" t="s">
        <v>94</v>
      </c>
      <c r="T523" t="str">
        <f>TEXT(COUNTIF(AA2:AA521,"Benar")/COUNTA(AA2:AA521),"0,00%")</f>
        <v>50,96%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Data_Mentah</vt:lpstr>
      <vt:lpstr>Label_Encoding</vt:lpstr>
      <vt:lpstr>Randomizer</vt:lpstr>
      <vt:lpstr>Gini_Index</vt:lpstr>
      <vt:lpstr>Tree1</vt:lpstr>
      <vt:lpstr>Tree2</vt:lpstr>
      <vt:lpstr>Tree3</vt:lpstr>
      <vt:lpstr>Tree4</vt:lpstr>
      <vt:lpstr>Tree5</vt:lpstr>
      <vt:lpstr>Prediksi_Testing</vt:lpstr>
      <vt:lpstr>Confusion_Matrix</vt:lpstr>
      <vt:lpstr>Evaluasi_Model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Ivanka Ramadhan</dc:creator>
  <cp:lastModifiedBy>Memet bin Memet</cp:lastModifiedBy>
  <dcterms:created xsi:type="dcterms:W3CDTF">2025-06-15T04:56:30Z</dcterms:created>
  <dcterms:modified xsi:type="dcterms:W3CDTF">2025-06-15T09:55:25Z</dcterms:modified>
</cp:coreProperties>
</file>